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Asbestos\Inhalation Contract\Inhalation Paper\For Science Hub\"/>
    </mc:Choice>
  </mc:AlternateContent>
  <bookViews>
    <workbookView xWindow="-1710" yWindow="570" windowWidth="17400" windowHeight="7200"/>
  </bookViews>
  <sheets>
    <sheet name="Table 2 SEM concentrations" sheetId="1" r:id="rId1"/>
    <sheet name="Table 2 SEM dimensions" sheetId="72" r:id="rId2"/>
    <sheet name="Urmila paper summary" sheetId="73" r:id="rId3"/>
    <sheet name="Day8 LoLA" sheetId="33" r:id="rId4"/>
    <sheet name="plots" sheetId="74" r:id="rId5"/>
    <sheet name="Day8 MdLA" sheetId="34" r:id="rId6"/>
    <sheet name="Day8 HiLA" sheetId="35" r:id="rId7"/>
    <sheet name="Day10 Am" sheetId="18" r:id="rId8"/>
    <sheet name="Day10 LoLA" sheetId="19" r:id="rId9"/>
    <sheet name="Day10 MdLA" sheetId="20" r:id="rId10"/>
    <sheet name="Day10 HiLA" sheetId="4" r:id="rId11"/>
    <sheet name="Day17 Am" sheetId="36" r:id="rId12"/>
    <sheet name="Day17 LoLA" sheetId="37" r:id="rId13"/>
    <sheet name="Day17 MdLA" sheetId="38" r:id="rId14"/>
    <sheet name="Day17 HiLA" sheetId="39" r:id="rId15"/>
    <sheet name="Day24 Am" sheetId="40" r:id="rId16"/>
    <sheet name="Day24 LoLA" sheetId="41" r:id="rId17"/>
    <sheet name="Day24 MdLA" sheetId="42" r:id="rId18"/>
    <sheet name="Day24 HiLA" sheetId="43" r:id="rId19"/>
    <sheet name="Day31 Am" sheetId="21" r:id="rId20"/>
    <sheet name="Day31 LoLA" sheetId="22" r:id="rId21"/>
    <sheet name="Day31 MdLA" sheetId="23" r:id="rId22"/>
    <sheet name="Day31 HiLA" sheetId="24" r:id="rId23"/>
    <sheet name="Day38 Am" sheetId="44" r:id="rId24"/>
    <sheet name="Day38 LoLA" sheetId="45" r:id="rId25"/>
    <sheet name="Day38 MdLA" sheetId="46" r:id="rId26"/>
    <sheet name="Day38 HiLA" sheetId="47" r:id="rId27"/>
    <sheet name="Day43 Am" sheetId="48" r:id="rId28"/>
    <sheet name="Day43 LoLA" sheetId="49" r:id="rId29"/>
    <sheet name="Day43 MdLA" sheetId="50" r:id="rId30"/>
    <sheet name="Day43 HiLA" sheetId="51" r:id="rId31"/>
    <sheet name="Day52 Am" sheetId="25" r:id="rId32"/>
    <sheet name="Day52 LoLA" sheetId="26" r:id="rId33"/>
    <sheet name="Day52 MdLA" sheetId="27" r:id="rId34"/>
    <sheet name="Day52 HiLA" sheetId="28" r:id="rId35"/>
    <sheet name="Day59 Am" sheetId="52" r:id="rId36"/>
    <sheet name="Day59 LoLA" sheetId="53" r:id="rId37"/>
    <sheet name="Day59 MdLA" sheetId="54" r:id="rId38"/>
    <sheet name="Day59 HiLA" sheetId="55" r:id="rId39"/>
    <sheet name="Day66 Am" sheetId="56" r:id="rId40"/>
    <sheet name="Day66 LoLA" sheetId="57" r:id="rId41"/>
    <sheet name="Day66 MdLA" sheetId="58" r:id="rId42"/>
    <sheet name="Day66 HiLA" sheetId="59" r:id="rId43"/>
    <sheet name="Day73 Am" sheetId="29" r:id="rId44"/>
    <sheet name="Day73 LoLA" sheetId="30" r:id="rId45"/>
    <sheet name="Day73 MdLA" sheetId="31" r:id="rId46"/>
    <sheet name="Day73 HiLA" sheetId="32" r:id="rId47"/>
    <sheet name="Day80 Am" sheetId="60" r:id="rId48"/>
    <sheet name="Day80 LoLA" sheetId="61" r:id="rId49"/>
    <sheet name="Day80 MdLA" sheetId="62" r:id="rId50"/>
    <sheet name="Day80 HiLA" sheetId="63" r:id="rId51"/>
    <sheet name="Day87 Am" sheetId="64" r:id="rId52"/>
    <sheet name="Day87 LoLA" sheetId="65" r:id="rId53"/>
    <sheet name="Day87 MdLA" sheetId="66" r:id="rId54"/>
    <sheet name="Day94 Am" sheetId="68" r:id="rId55"/>
    <sheet name="Day94 LoLA" sheetId="69" r:id="rId56"/>
    <sheet name="Day94 MdLA" sheetId="70" r:id="rId57"/>
    <sheet name="Day94 HiLA" sheetId="71" r:id="rId58"/>
  </sheets>
  <externalReferences>
    <externalReference r:id="rId59"/>
  </externalReferences>
  <definedNames>
    <definedName name="asdf">#REF!</definedName>
    <definedName name="LD_Ratio">'Day10 HiLA'!$E$32:$E$562</definedName>
    <definedName name="Length">'Day10 HiLA'!$D$32:$D$562</definedName>
  </definedNames>
  <calcPr calcId="152511"/>
</workbook>
</file>

<file path=xl/calcChain.xml><?xml version="1.0" encoding="utf-8"?>
<calcChain xmlns="http://schemas.openxmlformats.org/spreadsheetml/2006/main">
  <c r="AG60" i="1" l="1"/>
  <c r="AG59" i="1"/>
  <c r="AG58" i="1"/>
  <c r="AG57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H6" i="1" l="1"/>
  <c r="AH64" i="72" l="1"/>
  <c r="AG64" i="72"/>
  <c r="AF64" i="72"/>
  <c r="AE64" i="72"/>
  <c r="AD64" i="72"/>
  <c r="AC64" i="72"/>
  <c r="AB64" i="72"/>
  <c r="AA64" i="72"/>
  <c r="Z64" i="72"/>
  <c r="Y64" i="72"/>
  <c r="X64" i="72"/>
  <c r="W64" i="72"/>
  <c r="V64" i="72"/>
  <c r="U64" i="72"/>
  <c r="T64" i="72"/>
  <c r="AH63" i="72"/>
  <c r="AG63" i="72"/>
  <c r="AF63" i="72"/>
  <c r="AE63" i="72"/>
  <c r="AD63" i="72"/>
  <c r="AC63" i="72"/>
  <c r="AB63" i="72"/>
  <c r="AA63" i="72"/>
  <c r="Z63" i="72"/>
  <c r="Y63" i="72"/>
  <c r="X63" i="72"/>
  <c r="W63" i="72"/>
  <c r="V63" i="72"/>
  <c r="U63" i="72"/>
  <c r="T63" i="72"/>
  <c r="AH62" i="72"/>
  <c r="AG62" i="72"/>
  <c r="AF62" i="72"/>
  <c r="AE62" i="72"/>
  <c r="AD62" i="72"/>
  <c r="AC62" i="72"/>
  <c r="AB62" i="72"/>
  <c r="AA62" i="72"/>
  <c r="Z62" i="72"/>
  <c r="Y62" i="72"/>
  <c r="X62" i="72"/>
  <c r="W62" i="72"/>
  <c r="V62" i="72"/>
  <c r="U62" i="72"/>
  <c r="T62" i="72"/>
  <c r="AG67" i="1"/>
  <c r="Z67" i="1" s="1"/>
  <c r="AG66" i="1"/>
  <c r="Z66" i="1" s="1"/>
  <c r="AG65" i="1"/>
  <c r="Z65" i="1" s="1"/>
  <c r="E27" i="71" a="1"/>
  <c r="E27" i="71" s="1"/>
  <c r="D27" i="71" a="1"/>
  <c r="D27" i="71" s="1"/>
  <c r="C27" i="71" a="1"/>
  <c r="C27" i="71" s="1"/>
  <c r="E26" i="71" a="1"/>
  <c r="E26" i="71" s="1"/>
  <c r="D26" i="71" a="1"/>
  <c r="D26" i="71" s="1"/>
  <c r="C26" i="71" a="1"/>
  <c r="C26" i="71" s="1"/>
  <c r="E25" i="71" a="1"/>
  <c r="E25" i="71" s="1"/>
  <c r="D25" i="71" a="1"/>
  <c r="D25" i="71" s="1"/>
  <c r="C25" i="71" a="1"/>
  <c r="C25" i="71" s="1"/>
  <c r="E24" i="71" a="1"/>
  <c r="E24" i="71" s="1"/>
  <c r="D24" i="71" a="1"/>
  <c r="D24" i="71" s="1"/>
  <c r="C24" i="71" a="1"/>
  <c r="C24" i="71" s="1"/>
  <c r="E23" i="71" a="1"/>
  <c r="E23" i="71" s="1"/>
  <c r="D23" i="71" a="1"/>
  <c r="D23" i="71" s="1"/>
  <c r="C23" i="71" a="1"/>
  <c r="C23" i="71" s="1"/>
  <c r="E27" i="70" a="1"/>
  <c r="E27" i="70" s="1"/>
  <c r="D27" i="70" a="1"/>
  <c r="D27" i="70" s="1"/>
  <c r="C27" i="70" a="1"/>
  <c r="C27" i="70" s="1"/>
  <c r="E26" i="70" a="1"/>
  <c r="E26" i="70" s="1"/>
  <c r="D26" i="70" a="1"/>
  <c r="D26" i="70" s="1"/>
  <c r="C26" i="70" a="1"/>
  <c r="C26" i="70" s="1"/>
  <c r="E25" i="70" a="1"/>
  <c r="E25" i="70" s="1"/>
  <c r="D25" i="70" a="1"/>
  <c r="D25" i="70" s="1"/>
  <c r="C25" i="70" a="1"/>
  <c r="C25" i="70" s="1"/>
  <c r="E24" i="70" a="1"/>
  <c r="E24" i="70" s="1"/>
  <c r="D24" i="70" a="1"/>
  <c r="D24" i="70" s="1"/>
  <c r="C24" i="70" a="1"/>
  <c r="C24" i="70" s="1"/>
  <c r="E23" i="70" a="1"/>
  <c r="E23" i="70" s="1"/>
  <c r="D23" i="70" a="1"/>
  <c r="D23" i="70" s="1"/>
  <c r="C23" i="70" a="1"/>
  <c r="C23" i="70" s="1"/>
  <c r="E27" i="69" a="1"/>
  <c r="E27" i="69" s="1"/>
  <c r="D27" i="69" a="1"/>
  <c r="D27" i="69" s="1"/>
  <c r="C27" i="69" a="1"/>
  <c r="C27" i="69" s="1"/>
  <c r="E26" i="69" a="1"/>
  <c r="E26" i="69" s="1"/>
  <c r="D26" i="69" a="1"/>
  <c r="D26" i="69" s="1"/>
  <c r="C26" i="69" a="1"/>
  <c r="C26" i="69" s="1"/>
  <c r="E25" i="69" a="1"/>
  <c r="E25" i="69" s="1"/>
  <c r="D25" i="69" a="1"/>
  <c r="D25" i="69" s="1"/>
  <c r="C25" i="69" a="1"/>
  <c r="C25" i="69" s="1"/>
  <c r="E24" i="69" a="1"/>
  <c r="E24" i="69" s="1"/>
  <c r="D24" i="69" a="1"/>
  <c r="D24" i="69" s="1"/>
  <c r="C24" i="69" a="1"/>
  <c r="C24" i="69" s="1"/>
  <c r="E23" i="69" a="1"/>
  <c r="E23" i="69" s="1"/>
  <c r="D23" i="69" a="1"/>
  <c r="D23" i="69" s="1"/>
  <c r="C23" i="69" a="1"/>
  <c r="C23" i="69" s="1"/>
  <c r="E27" i="68" a="1"/>
  <c r="E27" i="68" s="1"/>
  <c r="D27" i="68" a="1"/>
  <c r="D27" i="68" s="1"/>
  <c r="C27" i="68" a="1"/>
  <c r="C27" i="68" s="1"/>
  <c r="E26" i="68" a="1"/>
  <c r="E26" i="68" s="1"/>
  <c r="D26" i="68" a="1"/>
  <c r="D26" i="68" s="1"/>
  <c r="C26" i="68" a="1"/>
  <c r="C26" i="68" s="1"/>
  <c r="E25" i="68" a="1"/>
  <c r="E25" i="68" s="1"/>
  <c r="D25" i="68" a="1"/>
  <c r="D25" i="68" s="1"/>
  <c r="C25" i="68" a="1"/>
  <c r="C25" i="68" s="1"/>
  <c r="E24" i="68" a="1"/>
  <c r="E24" i="68" s="1"/>
  <c r="D24" i="68" a="1"/>
  <c r="D24" i="68" s="1"/>
  <c r="C24" i="68" a="1"/>
  <c r="C24" i="68" s="1"/>
  <c r="E23" i="68" a="1"/>
  <c r="E23" i="68" s="1"/>
  <c r="D23" i="68" a="1"/>
  <c r="D23" i="68" s="1"/>
  <c r="C23" i="68" a="1"/>
  <c r="C23" i="68" s="1"/>
  <c r="E27" i="66" a="1"/>
  <c r="E27" i="66" s="1"/>
  <c r="D27" i="66" a="1"/>
  <c r="D27" i="66" s="1"/>
  <c r="C27" i="66" a="1"/>
  <c r="C27" i="66" s="1"/>
  <c r="E26" i="66" a="1"/>
  <c r="E26" i="66" s="1"/>
  <c r="D26" i="66" a="1"/>
  <c r="D26" i="66" s="1"/>
  <c r="C26" i="66" a="1"/>
  <c r="C26" i="66" s="1"/>
  <c r="E25" i="66" a="1"/>
  <c r="E25" i="66" s="1"/>
  <c r="D25" i="66" a="1"/>
  <c r="D25" i="66" s="1"/>
  <c r="C25" i="66" a="1"/>
  <c r="C25" i="66" s="1"/>
  <c r="E24" i="66" a="1"/>
  <c r="E24" i="66" s="1"/>
  <c r="D24" i="66" a="1"/>
  <c r="D24" i="66" s="1"/>
  <c r="C24" i="66" a="1"/>
  <c r="C24" i="66" s="1"/>
  <c r="E23" i="66" a="1"/>
  <c r="E23" i="66" s="1"/>
  <c r="D23" i="66" a="1"/>
  <c r="D23" i="66" s="1"/>
  <c r="C23" i="66" a="1"/>
  <c r="C23" i="66" s="1"/>
  <c r="E27" i="65" a="1"/>
  <c r="E27" i="65" s="1"/>
  <c r="D27" i="65" a="1"/>
  <c r="D27" i="65" s="1"/>
  <c r="C27" i="65" a="1"/>
  <c r="C27" i="65" s="1"/>
  <c r="E26" i="65" a="1"/>
  <c r="E26" i="65" s="1"/>
  <c r="D26" i="65" a="1"/>
  <c r="D26" i="65" s="1"/>
  <c r="C26" i="65" a="1"/>
  <c r="C26" i="65" s="1"/>
  <c r="E25" i="65" a="1"/>
  <c r="E25" i="65" s="1"/>
  <c r="D25" i="65" a="1"/>
  <c r="D25" i="65" s="1"/>
  <c r="C25" i="65" a="1"/>
  <c r="C25" i="65" s="1"/>
  <c r="E24" i="65" a="1"/>
  <c r="E24" i="65" s="1"/>
  <c r="D24" i="65" a="1"/>
  <c r="D24" i="65" s="1"/>
  <c r="C24" i="65" a="1"/>
  <c r="C24" i="65" s="1"/>
  <c r="E23" i="65" a="1"/>
  <c r="E23" i="65" s="1"/>
  <c r="D23" i="65" a="1"/>
  <c r="D23" i="65" s="1"/>
  <c r="C23" i="65" a="1"/>
  <c r="C23" i="65" s="1"/>
  <c r="E27" i="64" a="1"/>
  <c r="E27" i="64" s="1"/>
  <c r="D27" i="64" a="1"/>
  <c r="D27" i="64" s="1"/>
  <c r="C27" i="64" a="1"/>
  <c r="C27" i="64" s="1"/>
  <c r="E26" i="64" a="1"/>
  <c r="E26" i="64" s="1"/>
  <c r="D26" i="64" a="1"/>
  <c r="D26" i="64" s="1"/>
  <c r="C26" i="64" a="1"/>
  <c r="C26" i="64" s="1"/>
  <c r="E25" i="64" a="1"/>
  <c r="E25" i="64" s="1"/>
  <c r="D25" i="64" a="1"/>
  <c r="D25" i="64" s="1"/>
  <c r="C25" i="64" a="1"/>
  <c r="C25" i="64" s="1"/>
  <c r="E24" i="64" a="1"/>
  <c r="E24" i="64" s="1"/>
  <c r="D24" i="64" a="1"/>
  <c r="D24" i="64" s="1"/>
  <c r="C24" i="64" a="1"/>
  <c r="C24" i="64" s="1"/>
  <c r="E23" i="64" a="1"/>
  <c r="E23" i="64" s="1"/>
  <c r="D23" i="64" a="1"/>
  <c r="D23" i="64" s="1"/>
  <c r="C23" i="64" a="1"/>
  <c r="C23" i="64" s="1"/>
  <c r="E27" i="63" a="1"/>
  <c r="E27" i="63" s="1"/>
  <c r="D27" i="63" a="1"/>
  <c r="D27" i="63" s="1"/>
  <c r="C27" i="63" a="1"/>
  <c r="C27" i="63" s="1"/>
  <c r="E26" i="63" a="1"/>
  <c r="E26" i="63" s="1"/>
  <c r="D26" i="63" a="1"/>
  <c r="D26" i="63" s="1"/>
  <c r="C26" i="63" a="1"/>
  <c r="C26" i="63" s="1"/>
  <c r="E25" i="63" a="1"/>
  <c r="E25" i="63" s="1"/>
  <c r="D25" i="63" a="1"/>
  <c r="D25" i="63" s="1"/>
  <c r="C25" i="63" a="1"/>
  <c r="C25" i="63" s="1"/>
  <c r="E24" i="63" a="1"/>
  <c r="E24" i="63" s="1"/>
  <c r="D24" i="63" a="1"/>
  <c r="D24" i="63" s="1"/>
  <c r="C24" i="63" a="1"/>
  <c r="C24" i="63" s="1"/>
  <c r="E23" i="63" a="1"/>
  <c r="E23" i="63" s="1"/>
  <c r="D23" i="63" a="1"/>
  <c r="D23" i="63" s="1"/>
  <c r="C23" i="63" a="1"/>
  <c r="C23" i="63" s="1"/>
  <c r="E27" i="62" a="1"/>
  <c r="E27" i="62" s="1"/>
  <c r="D27" i="62" a="1"/>
  <c r="D27" i="62" s="1"/>
  <c r="C27" i="62" a="1"/>
  <c r="C27" i="62" s="1"/>
  <c r="E26" i="62" a="1"/>
  <c r="E26" i="62" s="1"/>
  <c r="D26" i="62" a="1"/>
  <c r="D26" i="62" s="1"/>
  <c r="C26" i="62" a="1"/>
  <c r="C26" i="62" s="1"/>
  <c r="E25" i="62" a="1"/>
  <c r="E25" i="62" s="1"/>
  <c r="D25" i="62" a="1"/>
  <c r="D25" i="62" s="1"/>
  <c r="C25" i="62" a="1"/>
  <c r="C25" i="62" s="1"/>
  <c r="E24" i="62" a="1"/>
  <c r="E24" i="62" s="1"/>
  <c r="D24" i="62" a="1"/>
  <c r="D24" i="62" s="1"/>
  <c r="C24" i="62" a="1"/>
  <c r="C24" i="62" s="1"/>
  <c r="E23" i="62" a="1"/>
  <c r="E23" i="62" s="1"/>
  <c r="D23" i="62" a="1"/>
  <c r="D23" i="62" s="1"/>
  <c r="C23" i="62" a="1"/>
  <c r="C23" i="62" s="1"/>
  <c r="E27" i="61" a="1"/>
  <c r="E27" i="61" s="1"/>
  <c r="D27" i="61" a="1"/>
  <c r="D27" i="61" s="1"/>
  <c r="C27" i="61" a="1"/>
  <c r="C27" i="61" s="1"/>
  <c r="E26" i="61" a="1"/>
  <c r="E26" i="61" s="1"/>
  <c r="D26" i="61" a="1"/>
  <c r="D26" i="61" s="1"/>
  <c r="C26" i="61" a="1"/>
  <c r="C26" i="61" s="1"/>
  <c r="E25" i="61" a="1"/>
  <c r="E25" i="61" s="1"/>
  <c r="D25" i="61" a="1"/>
  <c r="D25" i="61" s="1"/>
  <c r="C25" i="61" a="1"/>
  <c r="C25" i="61" s="1"/>
  <c r="E24" i="61" a="1"/>
  <c r="E24" i="61" s="1"/>
  <c r="D24" i="61" a="1"/>
  <c r="D24" i="61" s="1"/>
  <c r="C24" i="61" a="1"/>
  <c r="C24" i="61" s="1"/>
  <c r="E23" i="61" a="1"/>
  <c r="E23" i="61" s="1"/>
  <c r="D23" i="61" a="1"/>
  <c r="D23" i="61" s="1"/>
  <c r="C23" i="61" a="1"/>
  <c r="C23" i="61" s="1"/>
  <c r="E27" i="60" a="1"/>
  <c r="E27" i="60" s="1"/>
  <c r="D27" i="60" a="1"/>
  <c r="D27" i="60" s="1"/>
  <c r="C27" i="60" a="1"/>
  <c r="C27" i="60" s="1"/>
  <c r="E26" i="60" a="1"/>
  <c r="E26" i="60" s="1"/>
  <c r="D26" i="60" a="1"/>
  <c r="D26" i="60" s="1"/>
  <c r="C26" i="60" a="1"/>
  <c r="C26" i="60" s="1"/>
  <c r="E25" i="60" a="1"/>
  <c r="E25" i="60" s="1"/>
  <c r="D25" i="60" a="1"/>
  <c r="D25" i="60" s="1"/>
  <c r="C25" i="60" a="1"/>
  <c r="C25" i="60" s="1"/>
  <c r="E24" i="60" a="1"/>
  <c r="E24" i="60" s="1"/>
  <c r="D24" i="60" a="1"/>
  <c r="D24" i="60" s="1"/>
  <c r="C24" i="60" a="1"/>
  <c r="C24" i="60" s="1"/>
  <c r="E23" i="60" a="1"/>
  <c r="E23" i="60" s="1"/>
  <c r="D23" i="60" a="1"/>
  <c r="D23" i="60" s="1"/>
  <c r="C23" i="60" a="1"/>
  <c r="C23" i="60" s="1"/>
  <c r="E27" i="32" a="1"/>
  <c r="E27" i="32" s="1"/>
  <c r="D27" i="32" a="1"/>
  <c r="D27" i="32" s="1"/>
  <c r="C27" i="32" a="1"/>
  <c r="C27" i="32" s="1"/>
  <c r="E26" i="32" a="1"/>
  <c r="E26" i="32" s="1"/>
  <c r="D26" i="32" a="1"/>
  <c r="D26" i="32" s="1"/>
  <c r="C26" i="32" a="1"/>
  <c r="C26" i="32" s="1"/>
  <c r="E25" i="32" a="1"/>
  <c r="E25" i="32" s="1"/>
  <c r="D25" i="32" a="1"/>
  <c r="D25" i="32" s="1"/>
  <c r="C25" i="32" a="1"/>
  <c r="C25" i="32" s="1"/>
  <c r="E24" i="32" a="1"/>
  <c r="E24" i="32" s="1"/>
  <c r="D24" i="32" a="1"/>
  <c r="D24" i="32" s="1"/>
  <c r="C24" i="32" a="1"/>
  <c r="C24" i="32" s="1"/>
  <c r="E23" i="32" a="1"/>
  <c r="E23" i="32" s="1"/>
  <c r="D23" i="32" a="1"/>
  <c r="D23" i="32" s="1"/>
  <c r="C23" i="32" a="1"/>
  <c r="C23" i="32" s="1"/>
  <c r="E27" i="31" a="1"/>
  <c r="E27" i="31" s="1"/>
  <c r="D27" i="31" a="1"/>
  <c r="D27" i="31" s="1"/>
  <c r="C27" i="31" a="1"/>
  <c r="C27" i="31" s="1"/>
  <c r="E26" i="31" a="1"/>
  <c r="E26" i="31" s="1"/>
  <c r="D26" i="31" a="1"/>
  <c r="D26" i="31" s="1"/>
  <c r="C26" i="31" a="1"/>
  <c r="C26" i="31" s="1"/>
  <c r="E25" i="31" a="1"/>
  <c r="E25" i="31" s="1"/>
  <c r="D25" i="31" a="1"/>
  <c r="D25" i="31" s="1"/>
  <c r="C25" i="31" a="1"/>
  <c r="C25" i="31" s="1"/>
  <c r="E24" i="31" a="1"/>
  <c r="E24" i="31" s="1"/>
  <c r="D24" i="31" a="1"/>
  <c r="D24" i="31" s="1"/>
  <c r="C24" i="31" a="1"/>
  <c r="C24" i="31" s="1"/>
  <c r="E23" i="31" a="1"/>
  <c r="E23" i="31" s="1"/>
  <c r="D23" i="31" a="1"/>
  <c r="D23" i="31" s="1"/>
  <c r="C23" i="31" a="1"/>
  <c r="C23" i="31" s="1"/>
  <c r="E27" i="30" a="1"/>
  <c r="E27" i="30" s="1"/>
  <c r="D27" i="30" a="1"/>
  <c r="D27" i="30" s="1"/>
  <c r="C27" i="30" a="1"/>
  <c r="C27" i="30" s="1"/>
  <c r="E26" i="30" a="1"/>
  <c r="E26" i="30" s="1"/>
  <c r="D26" i="30" a="1"/>
  <c r="D26" i="30" s="1"/>
  <c r="C26" i="30" a="1"/>
  <c r="C26" i="30" s="1"/>
  <c r="E25" i="30" a="1"/>
  <c r="E25" i="30" s="1"/>
  <c r="D25" i="30" a="1"/>
  <c r="D25" i="30" s="1"/>
  <c r="C25" i="30" a="1"/>
  <c r="C25" i="30" s="1"/>
  <c r="E24" i="30" a="1"/>
  <c r="E24" i="30" s="1"/>
  <c r="D24" i="30" a="1"/>
  <c r="D24" i="30" s="1"/>
  <c r="C24" i="30" a="1"/>
  <c r="C24" i="30" s="1"/>
  <c r="E23" i="30" a="1"/>
  <c r="E23" i="30" s="1"/>
  <c r="D23" i="30" a="1"/>
  <c r="D23" i="30" s="1"/>
  <c r="C23" i="30" a="1"/>
  <c r="C23" i="30" s="1"/>
  <c r="E27" i="29" a="1"/>
  <c r="E27" i="29" s="1"/>
  <c r="D27" i="29" a="1"/>
  <c r="D27" i="29" s="1"/>
  <c r="C27" i="29" a="1"/>
  <c r="C27" i="29" s="1"/>
  <c r="E26" i="29" a="1"/>
  <c r="E26" i="29" s="1"/>
  <c r="D26" i="29" a="1"/>
  <c r="D26" i="29" s="1"/>
  <c r="C26" i="29" a="1"/>
  <c r="C26" i="29" s="1"/>
  <c r="E25" i="29" a="1"/>
  <c r="E25" i="29" s="1"/>
  <c r="D25" i="29" a="1"/>
  <c r="D25" i="29" s="1"/>
  <c r="C25" i="29" a="1"/>
  <c r="C25" i="29" s="1"/>
  <c r="E24" i="29" a="1"/>
  <c r="E24" i="29" s="1"/>
  <c r="D24" i="29" a="1"/>
  <c r="D24" i="29" s="1"/>
  <c r="C24" i="29" a="1"/>
  <c r="C24" i="29" s="1"/>
  <c r="E23" i="29" a="1"/>
  <c r="E23" i="29" s="1"/>
  <c r="D23" i="29" a="1"/>
  <c r="D23" i="29" s="1"/>
  <c r="C23" i="29" a="1"/>
  <c r="C23" i="29" s="1"/>
  <c r="E27" i="59" a="1"/>
  <c r="E27" i="59" s="1"/>
  <c r="D27" i="59" a="1"/>
  <c r="D27" i="59" s="1"/>
  <c r="C27" i="59" a="1"/>
  <c r="C27" i="59" s="1"/>
  <c r="E26" i="59" a="1"/>
  <c r="E26" i="59" s="1"/>
  <c r="D26" i="59" a="1"/>
  <c r="D26" i="59" s="1"/>
  <c r="C26" i="59" a="1"/>
  <c r="C26" i="59" s="1"/>
  <c r="E25" i="59" a="1"/>
  <c r="E25" i="59" s="1"/>
  <c r="D25" i="59" a="1"/>
  <c r="D25" i="59" s="1"/>
  <c r="C25" i="59" a="1"/>
  <c r="C25" i="59" s="1"/>
  <c r="E24" i="59" a="1"/>
  <c r="E24" i="59" s="1"/>
  <c r="D24" i="59" a="1"/>
  <c r="D24" i="59" s="1"/>
  <c r="C24" i="59" a="1"/>
  <c r="C24" i="59" s="1"/>
  <c r="E23" i="59" a="1"/>
  <c r="E23" i="59" s="1"/>
  <c r="D23" i="59" a="1"/>
  <c r="D23" i="59" s="1"/>
  <c r="C23" i="59" a="1"/>
  <c r="C23" i="59" s="1"/>
  <c r="E27" i="58" a="1"/>
  <c r="E27" i="58" s="1"/>
  <c r="D27" i="58" a="1"/>
  <c r="D27" i="58" s="1"/>
  <c r="C27" i="58" a="1"/>
  <c r="C27" i="58" s="1"/>
  <c r="E26" i="58" a="1"/>
  <c r="E26" i="58" s="1"/>
  <c r="D26" i="58" a="1"/>
  <c r="D26" i="58" s="1"/>
  <c r="C26" i="58" a="1"/>
  <c r="C26" i="58" s="1"/>
  <c r="E25" i="58" a="1"/>
  <c r="E25" i="58" s="1"/>
  <c r="D25" i="58" a="1"/>
  <c r="D25" i="58" s="1"/>
  <c r="C25" i="58" a="1"/>
  <c r="C25" i="58" s="1"/>
  <c r="E24" i="58" a="1"/>
  <c r="E24" i="58" s="1"/>
  <c r="D24" i="58" a="1"/>
  <c r="D24" i="58" s="1"/>
  <c r="C24" i="58" a="1"/>
  <c r="C24" i="58" s="1"/>
  <c r="E23" i="58" a="1"/>
  <c r="E23" i="58" s="1"/>
  <c r="D23" i="58" a="1"/>
  <c r="D23" i="58" s="1"/>
  <c r="C23" i="58" a="1"/>
  <c r="C23" i="58" s="1"/>
  <c r="E27" i="57" a="1"/>
  <c r="E27" i="57" s="1"/>
  <c r="D27" i="57" a="1"/>
  <c r="D27" i="57" s="1"/>
  <c r="C27" i="57" a="1"/>
  <c r="C27" i="57" s="1"/>
  <c r="E26" i="57" a="1"/>
  <c r="E26" i="57" s="1"/>
  <c r="D26" i="57" a="1"/>
  <c r="D26" i="57" s="1"/>
  <c r="C26" i="57" a="1"/>
  <c r="C26" i="57" s="1"/>
  <c r="E25" i="57" a="1"/>
  <c r="E25" i="57" s="1"/>
  <c r="D25" i="57" a="1"/>
  <c r="D25" i="57" s="1"/>
  <c r="C25" i="57" a="1"/>
  <c r="C25" i="57" s="1"/>
  <c r="E24" i="57" a="1"/>
  <c r="E24" i="57" s="1"/>
  <c r="D24" i="57" a="1"/>
  <c r="D24" i="57" s="1"/>
  <c r="C24" i="57" a="1"/>
  <c r="C24" i="57" s="1"/>
  <c r="E23" i="57" a="1"/>
  <c r="E23" i="57" s="1"/>
  <c r="D23" i="57" a="1"/>
  <c r="D23" i="57" s="1"/>
  <c r="C23" i="57" a="1"/>
  <c r="C23" i="57" s="1"/>
  <c r="E27" i="56" a="1"/>
  <c r="E27" i="56" s="1"/>
  <c r="D27" i="56" a="1"/>
  <c r="D27" i="56" s="1"/>
  <c r="C27" i="56" a="1"/>
  <c r="C27" i="56" s="1"/>
  <c r="E26" i="56" a="1"/>
  <c r="E26" i="56" s="1"/>
  <c r="D26" i="56" a="1"/>
  <c r="D26" i="56" s="1"/>
  <c r="C26" i="56" a="1"/>
  <c r="C26" i="56" s="1"/>
  <c r="E25" i="56" a="1"/>
  <c r="E25" i="56" s="1"/>
  <c r="D25" i="56" a="1"/>
  <c r="D25" i="56" s="1"/>
  <c r="C25" i="56" a="1"/>
  <c r="C25" i="56" s="1"/>
  <c r="E24" i="56" a="1"/>
  <c r="E24" i="56" s="1"/>
  <c r="D24" i="56" a="1"/>
  <c r="D24" i="56" s="1"/>
  <c r="C24" i="56" a="1"/>
  <c r="C24" i="56" s="1"/>
  <c r="E23" i="56" a="1"/>
  <c r="E23" i="56" s="1"/>
  <c r="D23" i="56" a="1"/>
  <c r="D23" i="56" s="1"/>
  <c r="C23" i="56" a="1"/>
  <c r="C23" i="56" s="1"/>
  <c r="E27" i="55" a="1"/>
  <c r="E27" i="55" s="1"/>
  <c r="D27" i="55" a="1"/>
  <c r="D27" i="55" s="1"/>
  <c r="C27" i="55" a="1"/>
  <c r="C27" i="55" s="1"/>
  <c r="E26" i="55" a="1"/>
  <c r="E26" i="55" s="1"/>
  <c r="D26" i="55" a="1"/>
  <c r="D26" i="55" s="1"/>
  <c r="C26" i="55" a="1"/>
  <c r="C26" i="55" s="1"/>
  <c r="E25" i="55" a="1"/>
  <c r="E25" i="55" s="1"/>
  <c r="D25" i="55" a="1"/>
  <c r="D25" i="55" s="1"/>
  <c r="C25" i="55" a="1"/>
  <c r="C25" i="55" s="1"/>
  <c r="E24" i="55" a="1"/>
  <c r="E24" i="55" s="1"/>
  <c r="D24" i="55" a="1"/>
  <c r="D24" i="55" s="1"/>
  <c r="C24" i="55" a="1"/>
  <c r="C24" i="55" s="1"/>
  <c r="E23" i="55" a="1"/>
  <c r="E23" i="55" s="1"/>
  <c r="D23" i="55" a="1"/>
  <c r="D23" i="55" s="1"/>
  <c r="C23" i="55" a="1"/>
  <c r="C23" i="55" s="1"/>
  <c r="E27" i="54" a="1"/>
  <c r="E27" i="54" s="1"/>
  <c r="D27" i="54" a="1"/>
  <c r="D27" i="54" s="1"/>
  <c r="C27" i="54" a="1"/>
  <c r="C27" i="54" s="1"/>
  <c r="E26" i="54" a="1"/>
  <c r="E26" i="54" s="1"/>
  <c r="D26" i="54" a="1"/>
  <c r="D26" i="54" s="1"/>
  <c r="C26" i="54" a="1"/>
  <c r="C26" i="54" s="1"/>
  <c r="E25" i="54" a="1"/>
  <c r="E25" i="54" s="1"/>
  <c r="D25" i="54" a="1"/>
  <c r="D25" i="54" s="1"/>
  <c r="C25" i="54" a="1"/>
  <c r="C25" i="54" s="1"/>
  <c r="E24" i="54" a="1"/>
  <c r="E24" i="54" s="1"/>
  <c r="D24" i="54" a="1"/>
  <c r="D24" i="54" s="1"/>
  <c r="C24" i="54" a="1"/>
  <c r="C24" i="54" s="1"/>
  <c r="E23" i="54" a="1"/>
  <c r="E23" i="54" s="1"/>
  <c r="D23" i="54" a="1"/>
  <c r="D23" i="54" s="1"/>
  <c r="C23" i="54" a="1"/>
  <c r="C23" i="54" s="1"/>
  <c r="E27" i="53" a="1"/>
  <c r="E27" i="53" s="1"/>
  <c r="D27" i="53" a="1"/>
  <c r="D27" i="53" s="1"/>
  <c r="C27" i="53" a="1"/>
  <c r="C27" i="53" s="1"/>
  <c r="E26" i="53" a="1"/>
  <c r="E26" i="53" s="1"/>
  <c r="D26" i="53" a="1"/>
  <c r="D26" i="53" s="1"/>
  <c r="C26" i="53" a="1"/>
  <c r="C26" i="53" s="1"/>
  <c r="E25" i="53" a="1"/>
  <c r="E25" i="53" s="1"/>
  <c r="D25" i="53" a="1"/>
  <c r="D25" i="53" s="1"/>
  <c r="C25" i="53" a="1"/>
  <c r="C25" i="53" s="1"/>
  <c r="E24" i="53" a="1"/>
  <c r="E24" i="53" s="1"/>
  <c r="D24" i="53" a="1"/>
  <c r="D24" i="53" s="1"/>
  <c r="C24" i="53" a="1"/>
  <c r="C24" i="53" s="1"/>
  <c r="E23" i="53" a="1"/>
  <c r="E23" i="53" s="1"/>
  <c r="D23" i="53" a="1"/>
  <c r="D23" i="53" s="1"/>
  <c r="C23" i="53" a="1"/>
  <c r="C23" i="53" s="1"/>
  <c r="E27" i="52" a="1"/>
  <c r="E27" i="52" s="1"/>
  <c r="D27" i="52" a="1"/>
  <c r="D27" i="52" s="1"/>
  <c r="C27" i="52" a="1"/>
  <c r="C27" i="52" s="1"/>
  <c r="E26" i="52" a="1"/>
  <c r="E26" i="52" s="1"/>
  <c r="D26" i="52" a="1"/>
  <c r="D26" i="52" s="1"/>
  <c r="C26" i="52" a="1"/>
  <c r="C26" i="52" s="1"/>
  <c r="E25" i="52" a="1"/>
  <c r="E25" i="52" s="1"/>
  <c r="D25" i="52" a="1"/>
  <c r="D25" i="52" s="1"/>
  <c r="C25" i="52" a="1"/>
  <c r="C25" i="52" s="1"/>
  <c r="E24" i="52" a="1"/>
  <c r="E24" i="52" s="1"/>
  <c r="D24" i="52" a="1"/>
  <c r="D24" i="52" s="1"/>
  <c r="C24" i="52" a="1"/>
  <c r="C24" i="52" s="1"/>
  <c r="E23" i="52" a="1"/>
  <c r="E23" i="52" s="1"/>
  <c r="D23" i="52" a="1"/>
  <c r="D23" i="52" s="1"/>
  <c r="C23" i="52" a="1"/>
  <c r="C23" i="52" s="1"/>
  <c r="E27" i="28" a="1"/>
  <c r="E27" i="28" s="1"/>
  <c r="D27" i="28" a="1"/>
  <c r="D27" i="28" s="1"/>
  <c r="C27" i="28" a="1"/>
  <c r="C27" i="28" s="1"/>
  <c r="E26" i="28" a="1"/>
  <c r="E26" i="28" s="1"/>
  <c r="D26" i="28" a="1"/>
  <c r="D26" i="28" s="1"/>
  <c r="C26" i="28" a="1"/>
  <c r="C26" i="28" s="1"/>
  <c r="E25" i="28" a="1"/>
  <c r="E25" i="28" s="1"/>
  <c r="D25" i="28" a="1"/>
  <c r="D25" i="28" s="1"/>
  <c r="C25" i="28" a="1"/>
  <c r="C25" i="28" s="1"/>
  <c r="E24" i="28" a="1"/>
  <c r="E24" i="28" s="1"/>
  <c r="D24" i="28" a="1"/>
  <c r="D24" i="28" s="1"/>
  <c r="C24" i="28" a="1"/>
  <c r="C24" i="28" s="1"/>
  <c r="E23" i="28" a="1"/>
  <c r="E23" i="28" s="1"/>
  <c r="D23" i="28" a="1"/>
  <c r="D23" i="28" s="1"/>
  <c r="C23" i="28" a="1"/>
  <c r="C23" i="28" s="1"/>
  <c r="E27" i="27" a="1"/>
  <c r="E27" i="27" s="1"/>
  <c r="D27" i="27" a="1"/>
  <c r="D27" i="27" s="1"/>
  <c r="C27" i="27" a="1"/>
  <c r="C27" i="27" s="1"/>
  <c r="E26" i="27" a="1"/>
  <c r="E26" i="27" s="1"/>
  <c r="D26" i="27" a="1"/>
  <c r="D26" i="27" s="1"/>
  <c r="C26" i="27" a="1"/>
  <c r="C26" i="27" s="1"/>
  <c r="E25" i="27" a="1"/>
  <c r="E25" i="27" s="1"/>
  <c r="D25" i="27" a="1"/>
  <c r="D25" i="27" s="1"/>
  <c r="C25" i="27" a="1"/>
  <c r="C25" i="27" s="1"/>
  <c r="E24" i="27" a="1"/>
  <c r="E24" i="27" s="1"/>
  <c r="D24" i="27" a="1"/>
  <c r="D24" i="27" s="1"/>
  <c r="C24" i="27" a="1"/>
  <c r="C24" i="27" s="1"/>
  <c r="E23" i="27" a="1"/>
  <c r="E23" i="27" s="1"/>
  <c r="D23" i="27" a="1"/>
  <c r="D23" i="27" s="1"/>
  <c r="C23" i="27" a="1"/>
  <c r="C23" i="27" s="1"/>
  <c r="E27" i="26" a="1"/>
  <c r="E27" i="26" s="1"/>
  <c r="D27" i="26" a="1"/>
  <c r="D27" i="26" s="1"/>
  <c r="C27" i="26" a="1"/>
  <c r="C27" i="26" s="1"/>
  <c r="E26" i="26" a="1"/>
  <c r="E26" i="26" s="1"/>
  <c r="D26" i="26" a="1"/>
  <c r="D26" i="26" s="1"/>
  <c r="C26" i="26" a="1"/>
  <c r="C26" i="26" s="1"/>
  <c r="E25" i="26" a="1"/>
  <c r="E25" i="26" s="1"/>
  <c r="D25" i="26" a="1"/>
  <c r="D25" i="26" s="1"/>
  <c r="C25" i="26" a="1"/>
  <c r="C25" i="26" s="1"/>
  <c r="E24" i="26" a="1"/>
  <c r="E24" i="26" s="1"/>
  <c r="D24" i="26" a="1"/>
  <c r="D24" i="26" s="1"/>
  <c r="C24" i="26" a="1"/>
  <c r="C24" i="26" s="1"/>
  <c r="E23" i="26" a="1"/>
  <c r="E23" i="26" s="1"/>
  <c r="D23" i="26" a="1"/>
  <c r="D23" i="26" s="1"/>
  <c r="C23" i="26" a="1"/>
  <c r="C23" i="26" s="1"/>
  <c r="E27" i="25" a="1"/>
  <c r="E27" i="25" s="1"/>
  <c r="D27" i="25" a="1"/>
  <c r="D27" i="25" s="1"/>
  <c r="C27" i="25" a="1"/>
  <c r="C27" i="25" s="1"/>
  <c r="E26" i="25" a="1"/>
  <c r="E26" i="25" s="1"/>
  <c r="D26" i="25" a="1"/>
  <c r="D26" i="25" s="1"/>
  <c r="C26" i="25" a="1"/>
  <c r="C26" i="25" s="1"/>
  <c r="E25" i="25" a="1"/>
  <c r="E25" i="25" s="1"/>
  <c r="D25" i="25" a="1"/>
  <c r="D25" i="25" s="1"/>
  <c r="C25" i="25" a="1"/>
  <c r="C25" i="25" s="1"/>
  <c r="E24" i="25" a="1"/>
  <c r="E24" i="25" s="1"/>
  <c r="D24" i="25" a="1"/>
  <c r="D24" i="25" s="1"/>
  <c r="C24" i="25" a="1"/>
  <c r="C24" i="25" s="1"/>
  <c r="E23" i="25" a="1"/>
  <c r="E23" i="25" s="1"/>
  <c r="D23" i="25" a="1"/>
  <c r="D23" i="25" s="1"/>
  <c r="C23" i="25" a="1"/>
  <c r="C23" i="25" s="1"/>
  <c r="E27" i="51" a="1"/>
  <c r="E27" i="51" s="1"/>
  <c r="D27" i="51" a="1"/>
  <c r="D27" i="51" s="1"/>
  <c r="C27" i="51" a="1"/>
  <c r="C27" i="51" s="1"/>
  <c r="E26" i="51" a="1"/>
  <c r="E26" i="51" s="1"/>
  <c r="D26" i="51" a="1"/>
  <c r="D26" i="51" s="1"/>
  <c r="C26" i="51" a="1"/>
  <c r="C26" i="51" s="1"/>
  <c r="E25" i="51" a="1"/>
  <c r="E25" i="51" s="1"/>
  <c r="D25" i="51" a="1"/>
  <c r="D25" i="51" s="1"/>
  <c r="C25" i="51" a="1"/>
  <c r="C25" i="51" s="1"/>
  <c r="E24" i="51" a="1"/>
  <c r="E24" i="51" s="1"/>
  <c r="D24" i="51" a="1"/>
  <c r="D24" i="51" s="1"/>
  <c r="C24" i="51" a="1"/>
  <c r="C24" i="51" s="1"/>
  <c r="E23" i="51" a="1"/>
  <c r="E23" i="51" s="1"/>
  <c r="D23" i="51" a="1"/>
  <c r="D23" i="51" s="1"/>
  <c r="C23" i="51" a="1"/>
  <c r="C23" i="51" s="1"/>
  <c r="E27" i="50" a="1"/>
  <c r="E27" i="50" s="1"/>
  <c r="D27" i="50" a="1"/>
  <c r="D27" i="50" s="1"/>
  <c r="C27" i="50" a="1"/>
  <c r="C27" i="50" s="1"/>
  <c r="E26" i="50" a="1"/>
  <c r="E26" i="50" s="1"/>
  <c r="D26" i="50" a="1"/>
  <c r="D26" i="50" s="1"/>
  <c r="C26" i="50" a="1"/>
  <c r="C26" i="50" s="1"/>
  <c r="E25" i="50" a="1"/>
  <c r="E25" i="50" s="1"/>
  <c r="D25" i="50" a="1"/>
  <c r="D25" i="50" s="1"/>
  <c r="C25" i="50" a="1"/>
  <c r="C25" i="50" s="1"/>
  <c r="E24" i="50" a="1"/>
  <c r="E24" i="50" s="1"/>
  <c r="D24" i="50" a="1"/>
  <c r="D24" i="50" s="1"/>
  <c r="C24" i="50" a="1"/>
  <c r="C24" i="50" s="1"/>
  <c r="E23" i="50" a="1"/>
  <c r="E23" i="50" s="1"/>
  <c r="D23" i="50" a="1"/>
  <c r="D23" i="50" s="1"/>
  <c r="C23" i="50" a="1"/>
  <c r="C23" i="50" s="1"/>
  <c r="E27" i="49" a="1"/>
  <c r="E27" i="49" s="1"/>
  <c r="D27" i="49" a="1"/>
  <c r="D27" i="49" s="1"/>
  <c r="C27" i="49" a="1"/>
  <c r="C27" i="49" s="1"/>
  <c r="E26" i="49" a="1"/>
  <c r="E26" i="49" s="1"/>
  <c r="D26" i="49" a="1"/>
  <c r="D26" i="49" s="1"/>
  <c r="C26" i="49" a="1"/>
  <c r="C26" i="49" s="1"/>
  <c r="E25" i="49" a="1"/>
  <c r="E25" i="49" s="1"/>
  <c r="D25" i="49" a="1"/>
  <c r="D25" i="49" s="1"/>
  <c r="C25" i="49" a="1"/>
  <c r="C25" i="49" s="1"/>
  <c r="E24" i="49" a="1"/>
  <c r="E24" i="49" s="1"/>
  <c r="D24" i="49" a="1"/>
  <c r="D24" i="49" s="1"/>
  <c r="C24" i="49" a="1"/>
  <c r="C24" i="49" s="1"/>
  <c r="E23" i="49" a="1"/>
  <c r="E23" i="49" s="1"/>
  <c r="D23" i="49" a="1"/>
  <c r="D23" i="49" s="1"/>
  <c r="C23" i="49" a="1"/>
  <c r="C23" i="49" s="1"/>
  <c r="E27" i="48" a="1"/>
  <c r="E27" i="48" s="1"/>
  <c r="D27" i="48" a="1"/>
  <c r="D27" i="48" s="1"/>
  <c r="C27" i="48" a="1"/>
  <c r="C27" i="48" s="1"/>
  <c r="E26" i="48" a="1"/>
  <c r="E26" i="48" s="1"/>
  <c r="D26" i="48" a="1"/>
  <c r="D26" i="48" s="1"/>
  <c r="C26" i="48" a="1"/>
  <c r="C26" i="48" s="1"/>
  <c r="E25" i="48" a="1"/>
  <c r="E25" i="48" s="1"/>
  <c r="D25" i="48" a="1"/>
  <c r="D25" i="48" s="1"/>
  <c r="C25" i="48" a="1"/>
  <c r="C25" i="48" s="1"/>
  <c r="E24" i="48" a="1"/>
  <c r="E24" i="48" s="1"/>
  <c r="D24" i="48" a="1"/>
  <c r="D24" i="48" s="1"/>
  <c r="C24" i="48" a="1"/>
  <c r="C24" i="48" s="1"/>
  <c r="E23" i="48" a="1"/>
  <c r="E23" i="48" s="1"/>
  <c r="D23" i="48" a="1"/>
  <c r="D23" i="48" s="1"/>
  <c r="C23" i="48" a="1"/>
  <c r="C23" i="48" s="1"/>
  <c r="E27" i="47" a="1"/>
  <c r="E27" i="47" s="1"/>
  <c r="D27" i="47" a="1"/>
  <c r="D27" i="47" s="1"/>
  <c r="C27" i="47" a="1"/>
  <c r="C27" i="47" s="1"/>
  <c r="E26" i="47" a="1"/>
  <c r="E26" i="47" s="1"/>
  <c r="D26" i="47" a="1"/>
  <c r="D26" i="47" s="1"/>
  <c r="C26" i="47" a="1"/>
  <c r="C26" i="47" s="1"/>
  <c r="E25" i="47" a="1"/>
  <c r="E25" i="47" s="1"/>
  <c r="D25" i="47" a="1"/>
  <c r="D25" i="47" s="1"/>
  <c r="C25" i="47" a="1"/>
  <c r="C25" i="47" s="1"/>
  <c r="E24" i="47" a="1"/>
  <c r="E24" i="47" s="1"/>
  <c r="D24" i="47" a="1"/>
  <c r="D24" i="47" s="1"/>
  <c r="C24" i="47" a="1"/>
  <c r="C24" i="47" s="1"/>
  <c r="E23" i="47" a="1"/>
  <c r="E23" i="47" s="1"/>
  <c r="D23" i="47" a="1"/>
  <c r="D23" i="47" s="1"/>
  <c r="C23" i="47" a="1"/>
  <c r="C23" i="47" s="1"/>
  <c r="E27" i="46" a="1"/>
  <c r="E27" i="46" s="1"/>
  <c r="D27" i="46" a="1"/>
  <c r="D27" i="46" s="1"/>
  <c r="C27" i="46" a="1"/>
  <c r="C27" i="46" s="1"/>
  <c r="E26" i="46" a="1"/>
  <c r="E26" i="46" s="1"/>
  <c r="D26" i="46" a="1"/>
  <c r="D26" i="46" s="1"/>
  <c r="C26" i="46" a="1"/>
  <c r="C26" i="46" s="1"/>
  <c r="E25" i="46" a="1"/>
  <c r="E25" i="46" s="1"/>
  <c r="D25" i="46" a="1"/>
  <c r="D25" i="46" s="1"/>
  <c r="C25" i="46" a="1"/>
  <c r="C25" i="46" s="1"/>
  <c r="E24" i="46" a="1"/>
  <c r="E24" i="46" s="1"/>
  <c r="D24" i="46" a="1"/>
  <c r="D24" i="46" s="1"/>
  <c r="C24" i="46" a="1"/>
  <c r="C24" i="46" s="1"/>
  <c r="E23" i="46" a="1"/>
  <c r="E23" i="46" s="1"/>
  <c r="D23" i="46" a="1"/>
  <c r="D23" i="46" s="1"/>
  <c r="C23" i="46" a="1"/>
  <c r="C23" i="46" s="1"/>
  <c r="E27" i="45" a="1"/>
  <c r="E27" i="45" s="1"/>
  <c r="D27" i="45" a="1"/>
  <c r="D27" i="45" s="1"/>
  <c r="C27" i="45" a="1"/>
  <c r="C27" i="45" s="1"/>
  <c r="E26" i="45" a="1"/>
  <c r="E26" i="45" s="1"/>
  <c r="D26" i="45" a="1"/>
  <c r="D26" i="45" s="1"/>
  <c r="C26" i="45" a="1"/>
  <c r="C26" i="45" s="1"/>
  <c r="E25" i="45" a="1"/>
  <c r="E25" i="45" s="1"/>
  <c r="D25" i="45" a="1"/>
  <c r="D25" i="45" s="1"/>
  <c r="C25" i="45" a="1"/>
  <c r="C25" i="45" s="1"/>
  <c r="E24" i="45" a="1"/>
  <c r="E24" i="45" s="1"/>
  <c r="D24" i="45" a="1"/>
  <c r="D24" i="45" s="1"/>
  <c r="C24" i="45" a="1"/>
  <c r="C24" i="45" s="1"/>
  <c r="E23" i="45" a="1"/>
  <c r="E23" i="45" s="1"/>
  <c r="D23" i="45" a="1"/>
  <c r="D23" i="45" s="1"/>
  <c r="C23" i="45" a="1"/>
  <c r="C23" i="45" s="1"/>
  <c r="E27" i="44" a="1"/>
  <c r="E27" i="44" s="1"/>
  <c r="D27" i="44" a="1"/>
  <c r="D27" i="44" s="1"/>
  <c r="C27" i="44" a="1"/>
  <c r="C27" i="44" s="1"/>
  <c r="E26" i="44" a="1"/>
  <c r="E26" i="44" s="1"/>
  <c r="D26" i="44" a="1"/>
  <c r="D26" i="44" s="1"/>
  <c r="C26" i="44" a="1"/>
  <c r="C26" i="44" s="1"/>
  <c r="E25" i="44" a="1"/>
  <c r="E25" i="44" s="1"/>
  <c r="D25" i="44" a="1"/>
  <c r="D25" i="44" s="1"/>
  <c r="C25" i="44" a="1"/>
  <c r="C25" i="44" s="1"/>
  <c r="E24" i="44" a="1"/>
  <c r="E24" i="44" s="1"/>
  <c r="D24" i="44" a="1"/>
  <c r="D24" i="44" s="1"/>
  <c r="C24" i="44" a="1"/>
  <c r="C24" i="44" s="1"/>
  <c r="E23" i="44" a="1"/>
  <c r="E23" i="44" s="1"/>
  <c r="D23" i="44" a="1"/>
  <c r="D23" i="44" s="1"/>
  <c r="C23" i="44" a="1"/>
  <c r="C23" i="44" s="1"/>
  <c r="E27" i="24" a="1"/>
  <c r="E27" i="24" s="1"/>
  <c r="D27" i="24" a="1"/>
  <c r="D27" i="24" s="1"/>
  <c r="C27" i="24" a="1"/>
  <c r="C27" i="24" s="1"/>
  <c r="E26" i="24" a="1"/>
  <c r="E26" i="24" s="1"/>
  <c r="D26" i="24" a="1"/>
  <c r="D26" i="24" s="1"/>
  <c r="C26" i="24" a="1"/>
  <c r="C26" i="24" s="1"/>
  <c r="E25" i="24" a="1"/>
  <c r="E25" i="24" s="1"/>
  <c r="D25" i="24" a="1"/>
  <c r="D25" i="24" s="1"/>
  <c r="C25" i="24" a="1"/>
  <c r="C25" i="24" s="1"/>
  <c r="E24" i="24" a="1"/>
  <c r="E24" i="24" s="1"/>
  <c r="D24" i="24" a="1"/>
  <c r="D24" i="24" s="1"/>
  <c r="C24" i="24" a="1"/>
  <c r="C24" i="24" s="1"/>
  <c r="E23" i="24" a="1"/>
  <c r="E23" i="24" s="1"/>
  <c r="D23" i="24" a="1"/>
  <c r="D23" i="24" s="1"/>
  <c r="C23" i="24" a="1"/>
  <c r="C23" i="24" s="1"/>
  <c r="E27" i="23" a="1"/>
  <c r="E27" i="23" s="1"/>
  <c r="D27" i="23" a="1"/>
  <c r="D27" i="23" s="1"/>
  <c r="C27" i="23" a="1"/>
  <c r="C27" i="23" s="1"/>
  <c r="E26" i="23" a="1"/>
  <c r="E26" i="23" s="1"/>
  <c r="D26" i="23" a="1"/>
  <c r="D26" i="23" s="1"/>
  <c r="C26" i="23" a="1"/>
  <c r="C26" i="23" s="1"/>
  <c r="E25" i="23" a="1"/>
  <c r="E25" i="23" s="1"/>
  <c r="D25" i="23" a="1"/>
  <c r="D25" i="23" s="1"/>
  <c r="C25" i="23" a="1"/>
  <c r="C25" i="23" s="1"/>
  <c r="E24" i="23" a="1"/>
  <c r="E24" i="23" s="1"/>
  <c r="D24" i="23" a="1"/>
  <c r="D24" i="23" s="1"/>
  <c r="C24" i="23" a="1"/>
  <c r="C24" i="23" s="1"/>
  <c r="E23" i="23" a="1"/>
  <c r="E23" i="23" s="1"/>
  <c r="D23" i="23" a="1"/>
  <c r="D23" i="23" s="1"/>
  <c r="C23" i="23" a="1"/>
  <c r="C23" i="23" s="1"/>
  <c r="E27" i="22" a="1"/>
  <c r="E27" i="22" s="1"/>
  <c r="D27" i="22" a="1"/>
  <c r="D27" i="22" s="1"/>
  <c r="C27" i="22" a="1"/>
  <c r="C27" i="22" s="1"/>
  <c r="E26" i="22" a="1"/>
  <c r="E26" i="22" s="1"/>
  <c r="D26" i="22" a="1"/>
  <c r="D26" i="22" s="1"/>
  <c r="C26" i="22" a="1"/>
  <c r="C26" i="22" s="1"/>
  <c r="E25" i="22" a="1"/>
  <c r="E25" i="22" s="1"/>
  <c r="D25" i="22" a="1"/>
  <c r="D25" i="22" s="1"/>
  <c r="C25" i="22" a="1"/>
  <c r="C25" i="22" s="1"/>
  <c r="E24" i="22" a="1"/>
  <c r="E24" i="22" s="1"/>
  <c r="D24" i="22" a="1"/>
  <c r="D24" i="22" s="1"/>
  <c r="C24" i="22" a="1"/>
  <c r="C24" i="22" s="1"/>
  <c r="E23" i="22" a="1"/>
  <c r="E23" i="22" s="1"/>
  <c r="D23" i="22" a="1"/>
  <c r="D23" i="22" s="1"/>
  <c r="C23" i="22" a="1"/>
  <c r="C23" i="22" s="1"/>
  <c r="E27" i="21" a="1"/>
  <c r="E27" i="21" s="1"/>
  <c r="D27" i="21" a="1"/>
  <c r="D27" i="21" s="1"/>
  <c r="C27" i="21" a="1"/>
  <c r="C27" i="21" s="1"/>
  <c r="E26" i="21" a="1"/>
  <c r="E26" i="21" s="1"/>
  <c r="D26" i="21" a="1"/>
  <c r="D26" i="21" s="1"/>
  <c r="C26" i="21" a="1"/>
  <c r="C26" i="21" s="1"/>
  <c r="E25" i="21" a="1"/>
  <c r="E25" i="21" s="1"/>
  <c r="D25" i="21" a="1"/>
  <c r="D25" i="21" s="1"/>
  <c r="C25" i="21" a="1"/>
  <c r="C25" i="21" s="1"/>
  <c r="E24" i="21" a="1"/>
  <c r="E24" i="21" s="1"/>
  <c r="D24" i="21" a="1"/>
  <c r="D24" i="21" s="1"/>
  <c r="C24" i="21" a="1"/>
  <c r="C24" i="21" s="1"/>
  <c r="E23" i="21" a="1"/>
  <c r="E23" i="21" s="1"/>
  <c r="D23" i="21" a="1"/>
  <c r="D23" i="21" s="1"/>
  <c r="C23" i="21" a="1"/>
  <c r="C23" i="21" s="1"/>
  <c r="E27" i="43" a="1"/>
  <c r="E27" i="43" s="1"/>
  <c r="D27" i="43" a="1"/>
  <c r="D27" i="43" s="1"/>
  <c r="C27" i="43" a="1"/>
  <c r="C27" i="43" s="1"/>
  <c r="E26" i="43" a="1"/>
  <c r="E26" i="43" s="1"/>
  <c r="D26" i="43" a="1"/>
  <c r="D26" i="43" s="1"/>
  <c r="C26" i="43" a="1"/>
  <c r="C26" i="43" s="1"/>
  <c r="E25" i="43" a="1"/>
  <c r="E25" i="43" s="1"/>
  <c r="D25" i="43" a="1"/>
  <c r="D25" i="43" s="1"/>
  <c r="C25" i="43" a="1"/>
  <c r="C25" i="43" s="1"/>
  <c r="E24" i="43" a="1"/>
  <c r="E24" i="43" s="1"/>
  <c r="D24" i="43" a="1"/>
  <c r="D24" i="43" s="1"/>
  <c r="C24" i="43" a="1"/>
  <c r="C24" i="43" s="1"/>
  <c r="E23" i="43" a="1"/>
  <c r="E23" i="43" s="1"/>
  <c r="D23" i="43" a="1"/>
  <c r="D23" i="43" s="1"/>
  <c r="C23" i="43" a="1"/>
  <c r="C23" i="43" s="1"/>
  <c r="E27" i="42" a="1"/>
  <c r="E27" i="42" s="1"/>
  <c r="D27" i="42" a="1"/>
  <c r="D27" i="42" s="1"/>
  <c r="C27" i="42" a="1"/>
  <c r="C27" i="42" s="1"/>
  <c r="E26" i="42" a="1"/>
  <c r="E26" i="42" s="1"/>
  <c r="D26" i="42" a="1"/>
  <c r="D26" i="42" s="1"/>
  <c r="C26" i="42" a="1"/>
  <c r="C26" i="42" s="1"/>
  <c r="E25" i="42" a="1"/>
  <c r="E25" i="42" s="1"/>
  <c r="D25" i="42" a="1"/>
  <c r="D25" i="42" s="1"/>
  <c r="C25" i="42" a="1"/>
  <c r="C25" i="42" s="1"/>
  <c r="E24" i="42" a="1"/>
  <c r="E24" i="42" s="1"/>
  <c r="D24" i="42" a="1"/>
  <c r="D24" i="42" s="1"/>
  <c r="C24" i="42" a="1"/>
  <c r="C24" i="42" s="1"/>
  <c r="E23" i="42" a="1"/>
  <c r="E23" i="42" s="1"/>
  <c r="D23" i="42" a="1"/>
  <c r="D23" i="42" s="1"/>
  <c r="C23" i="42" a="1"/>
  <c r="C23" i="42" s="1"/>
  <c r="E27" i="41" a="1"/>
  <c r="E27" i="41" s="1"/>
  <c r="D27" i="41" a="1"/>
  <c r="D27" i="41" s="1"/>
  <c r="C27" i="41" a="1"/>
  <c r="C27" i="41" s="1"/>
  <c r="E26" i="41" a="1"/>
  <c r="E26" i="41" s="1"/>
  <c r="D26" i="41" a="1"/>
  <c r="D26" i="41" s="1"/>
  <c r="C26" i="41" a="1"/>
  <c r="C26" i="41" s="1"/>
  <c r="E25" i="41" a="1"/>
  <c r="E25" i="41" s="1"/>
  <c r="D25" i="41" a="1"/>
  <c r="D25" i="41" s="1"/>
  <c r="C25" i="41" a="1"/>
  <c r="C25" i="41" s="1"/>
  <c r="E24" i="41" a="1"/>
  <c r="E24" i="41" s="1"/>
  <c r="D24" i="41" a="1"/>
  <c r="D24" i="41" s="1"/>
  <c r="C24" i="41" a="1"/>
  <c r="C24" i="41" s="1"/>
  <c r="E23" i="41" a="1"/>
  <c r="E23" i="41" s="1"/>
  <c r="D23" i="41" a="1"/>
  <c r="D23" i="41" s="1"/>
  <c r="C23" i="41" a="1"/>
  <c r="C23" i="41" s="1"/>
  <c r="E27" i="40" a="1"/>
  <c r="E27" i="40" s="1"/>
  <c r="D27" i="40" a="1"/>
  <c r="D27" i="40" s="1"/>
  <c r="C27" i="40" a="1"/>
  <c r="C27" i="40" s="1"/>
  <c r="E26" i="40" a="1"/>
  <c r="E26" i="40" s="1"/>
  <c r="D26" i="40" a="1"/>
  <c r="D26" i="40" s="1"/>
  <c r="C26" i="40" a="1"/>
  <c r="C26" i="40" s="1"/>
  <c r="E25" i="40" a="1"/>
  <c r="E25" i="40" s="1"/>
  <c r="D25" i="40" a="1"/>
  <c r="D25" i="40" s="1"/>
  <c r="C25" i="40" a="1"/>
  <c r="C25" i="40" s="1"/>
  <c r="E24" i="40" a="1"/>
  <c r="E24" i="40" s="1"/>
  <c r="D24" i="40" a="1"/>
  <c r="D24" i="40" s="1"/>
  <c r="C24" i="40" a="1"/>
  <c r="C24" i="40" s="1"/>
  <c r="E23" i="40" a="1"/>
  <c r="E23" i="40" s="1"/>
  <c r="D23" i="40" a="1"/>
  <c r="D23" i="40" s="1"/>
  <c r="C23" i="40" a="1"/>
  <c r="C23" i="40" s="1"/>
  <c r="E27" i="39" a="1"/>
  <c r="E27" i="39" s="1"/>
  <c r="D27" i="39" a="1"/>
  <c r="D27" i="39" s="1"/>
  <c r="C27" i="39" a="1"/>
  <c r="C27" i="39" s="1"/>
  <c r="E26" i="39" a="1"/>
  <c r="E26" i="39" s="1"/>
  <c r="D26" i="39" a="1"/>
  <c r="D26" i="39" s="1"/>
  <c r="C26" i="39" a="1"/>
  <c r="C26" i="39" s="1"/>
  <c r="E25" i="39" a="1"/>
  <c r="E25" i="39" s="1"/>
  <c r="D25" i="39" a="1"/>
  <c r="D25" i="39" s="1"/>
  <c r="C25" i="39" a="1"/>
  <c r="C25" i="39" s="1"/>
  <c r="E24" i="39" a="1"/>
  <c r="E24" i="39" s="1"/>
  <c r="D24" i="39" a="1"/>
  <c r="D24" i="39" s="1"/>
  <c r="C24" i="39" a="1"/>
  <c r="C24" i="39" s="1"/>
  <c r="E23" i="39" a="1"/>
  <c r="E23" i="39" s="1"/>
  <c r="D23" i="39" a="1"/>
  <c r="D23" i="39" s="1"/>
  <c r="C23" i="39" a="1"/>
  <c r="C23" i="39" s="1"/>
  <c r="E27" i="38" a="1"/>
  <c r="E27" i="38" s="1"/>
  <c r="D27" i="38" a="1"/>
  <c r="D27" i="38" s="1"/>
  <c r="C27" i="38" a="1"/>
  <c r="C27" i="38" s="1"/>
  <c r="E26" i="38" a="1"/>
  <c r="E26" i="38" s="1"/>
  <c r="D26" i="38" a="1"/>
  <c r="D26" i="38" s="1"/>
  <c r="C26" i="38" a="1"/>
  <c r="C26" i="38" s="1"/>
  <c r="E25" i="38" a="1"/>
  <c r="E25" i="38" s="1"/>
  <c r="D25" i="38" a="1"/>
  <c r="D25" i="38" s="1"/>
  <c r="C25" i="38" a="1"/>
  <c r="C25" i="38" s="1"/>
  <c r="E24" i="38" a="1"/>
  <c r="E24" i="38" s="1"/>
  <c r="D24" i="38" a="1"/>
  <c r="D24" i="38" s="1"/>
  <c r="C24" i="38" a="1"/>
  <c r="C24" i="38" s="1"/>
  <c r="E23" i="38" a="1"/>
  <c r="E23" i="38" s="1"/>
  <c r="D23" i="38" a="1"/>
  <c r="D23" i="38" s="1"/>
  <c r="C23" i="38" a="1"/>
  <c r="C23" i="38" s="1"/>
  <c r="E27" i="37" a="1"/>
  <c r="E27" i="37" s="1"/>
  <c r="D27" i="37" a="1"/>
  <c r="D27" i="37" s="1"/>
  <c r="C27" i="37" a="1"/>
  <c r="C27" i="37" s="1"/>
  <c r="E26" i="37" a="1"/>
  <c r="E26" i="37" s="1"/>
  <c r="D26" i="37" a="1"/>
  <c r="D26" i="37" s="1"/>
  <c r="C26" i="37" a="1"/>
  <c r="C26" i="37" s="1"/>
  <c r="E25" i="37" a="1"/>
  <c r="E25" i="37" s="1"/>
  <c r="D25" i="37" a="1"/>
  <c r="D25" i="37" s="1"/>
  <c r="C25" i="37" a="1"/>
  <c r="C25" i="37" s="1"/>
  <c r="E24" i="37" a="1"/>
  <c r="E24" i="37" s="1"/>
  <c r="D24" i="37" a="1"/>
  <c r="D24" i="37" s="1"/>
  <c r="C24" i="37" a="1"/>
  <c r="C24" i="37" s="1"/>
  <c r="E23" i="37" a="1"/>
  <c r="E23" i="37" s="1"/>
  <c r="D23" i="37" a="1"/>
  <c r="D23" i="37" s="1"/>
  <c r="C23" i="37" a="1"/>
  <c r="C23" i="37" s="1"/>
  <c r="E27" i="36" a="1"/>
  <c r="E27" i="36" s="1"/>
  <c r="D27" i="36" a="1"/>
  <c r="D27" i="36" s="1"/>
  <c r="C27" i="36" a="1"/>
  <c r="C27" i="36" s="1"/>
  <c r="E26" i="36" a="1"/>
  <c r="E26" i="36" s="1"/>
  <c r="D26" i="36" a="1"/>
  <c r="D26" i="36" s="1"/>
  <c r="C26" i="36" a="1"/>
  <c r="C26" i="36" s="1"/>
  <c r="E25" i="36" a="1"/>
  <c r="E25" i="36" s="1"/>
  <c r="D25" i="36" a="1"/>
  <c r="D25" i="36" s="1"/>
  <c r="C25" i="36" a="1"/>
  <c r="C25" i="36" s="1"/>
  <c r="E24" i="36" a="1"/>
  <c r="E24" i="36" s="1"/>
  <c r="D24" i="36" a="1"/>
  <c r="D24" i="36" s="1"/>
  <c r="C24" i="36" a="1"/>
  <c r="C24" i="36" s="1"/>
  <c r="E23" i="36" a="1"/>
  <c r="E23" i="36" s="1"/>
  <c r="D23" i="36" a="1"/>
  <c r="D23" i="36" s="1"/>
  <c r="C23" i="36" a="1"/>
  <c r="C23" i="36" s="1"/>
  <c r="E27" i="20" a="1"/>
  <c r="E27" i="20" s="1"/>
  <c r="D27" i="20" a="1"/>
  <c r="D27" i="20" s="1"/>
  <c r="C27" i="20" a="1"/>
  <c r="C27" i="20" s="1"/>
  <c r="E26" i="20" a="1"/>
  <c r="E26" i="20" s="1"/>
  <c r="D26" i="20" a="1"/>
  <c r="D26" i="20" s="1"/>
  <c r="C26" i="20" a="1"/>
  <c r="C26" i="20" s="1"/>
  <c r="E25" i="20" a="1"/>
  <c r="E25" i="20" s="1"/>
  <c r="D25" i="20" a="1"/>
  <c r="D25" i="20" s="1"/>
  <c r="C25" i="20" a="1"/>
  <c r="C25" i="20" s="1"/>
  <c r="E24" i="20" a="1"/>
  <c r="E24" i="20" s="1"/>
  <c r="D24" i="20" a="1"/>
  <c r="D24" i="20" s="1"/>
  <c r="C24" i="20" a="1"/>
  <c r="C24" i="20" s="1"/>
  <c r="E23" i="20" a="1"/>
  <c r="E23" i="20" s="1"/>
  <c r="D23" i="20" a="1"/>
  <c r="D23" i="20" s="1"/>
  <c r="C23" i="20" a="1"/>
  <c r="C23" i="20" s="1"/>
  <c r="E27" i="19" a="1"/>
  <c r="E27" i="19" s="1"/>
  <c r="D27" i="19" a="1"/>
  <c r="D27" i="19" s="1"/>
  <c r="C27" i="19" a="1"/>
  <c r="C27" i="19" s="1"/>
  <c r="E26" i="19" a="1"/>
  <c r="E26" i="19" s="1"/>
  <c r="D26" i="19" a="1"/>
  <c r="D26" i="19" s="1"/>
  <c r="C26" i="19" a="1"/>
  <c r="C26" i="19" s="1"/>
  <c r="E25" i="19" a="1"/>
  <c r="E25" i="19" s="1"/>
  <c r="D25" i="19" a="1"/>
  <c r="D25" i="19" s="1"/>
  <c r="C25" i="19" a="1"/>
  <c r="C25" i="19" s="1"/>
  <c r="E24" i="19" a="1"/>
  <c r="E24" i="19" s="1"/>
  <c r="D24" i="19" a="1"/>
  <c r="D24" i="19" s="1"/>
  <c r="C24" i="19" a="1"/>
  <c r="C24" i="19" s="1"/>
  <c r="E23" i="19" a="1"/>
  <c r="E23" i="19" s="1"/>
  <c r="D23" i="19" a="1"/>
  <c r="D23" i="19" s="1"/>
  <c r="C23" i="19" a="1"/>
  <c r="C23" i="19" s="1"/>
  <c r="E27" i="18" a="1"/>
  <c r="E27" i="18" s="1"/>
  <c r="D27" i="18" a="1"/>
  <c r="D27" i="18" s="1"/>
  <c r="C27" i="18" a="1"/>
  <c r="C27" i="18" s="1"/>
  <c r="E26" i="18" a="1"/>
  <c r="E26" i="18" s="1"/>
  <c r="D26" i="18" a="1"/>
  <c r="D26" i="18" s="1"/>
  <c r="C26" i="18" a="1"/>
  <c r="C26" i="18" s="1"/>
  <c r="E25" i="18" a="1"/>
  <c r="E25" i="18" s="1"/>
  <c r="D25" i="18" a="1"/>
  <c r="D25" i="18" s="1"/>
  <c r="C25" i="18" a="1"/>
  <c r="C25" i="18" s="1"/>
  <c r="E24" i="18" a="1"/>
  <c r="E24" i="18" s="1"/>
  <c r="D24" i="18" a="1"/>
  <c r="D24" i="18" s="1"/>
  <c r="C24" i="18" a="1"/>
  <c r="C24" i="18" s="1"/>
  <c r="E23" i="18" a="1"/>
  <c r="E23" i="18" s="1"/>
  <c r="D23" i="18" a="1"/>
  <c r="D23" i="18" s="1"/>
  <c r="C23" i="18" a="1"/>
  <c r="C23" i="18" s="1"/>
  <c r="E27" i="35" a="1"/>
  <c r="E27" i="35" s="1"/>
  <c r="D27" i="35" a="1"/>
  <c r="D27" i="35" s="1"/>
  <c r="C27" i="35" a="1"/>
  <c r="C27" i="35" s="1"/>
  <c r="E26" i="35" a="1"/>
  <c r="E26" i="35" s="1"/>
  <c r="D26" i="35" a="1"/>
  <c r="D26" i="35" s="1"/>
  <c r="C26" i="35" a="1"/>
  <c r="C26" i="35" s="1"/>
  <c r="E25" i="35" a="1"/>
  <c r="E25" i="35" s="1"/>
  <c r="D25" i="35" a="1"/>
  <c r="D25" i="35" s="1"/>
  <c r="C25" i="35" a="1"/>
  <c r="C25" i="35" s="1"/>
  <c r="E24" i="35" a="1"/>
  <c r="E24" i="35" s="1"/>
  <c r="D24" i="35" a="1"/>
  <c r="D24" i="35" s="1"/>
  <c r="C24" i="35" a="1"/>
  <c r="C24" i="35" s="1"/>
  <c r="E23" i="35" a="1"/>
  <c r="E23" i="35" s="1"/>
  <c r="D23" i="35" a="1"/>
  <c r="D23" i="35" s="1"/>
  <c r="C23" i="35" a="1"/>
  <c r="C23" i="35" s="1"/>
  <c r="C27" i="34" a="1"/>
  <c r="C27" i="34" s="1"/>
  <c r="C26" i="34" a="1"/>
  <c r="C26" i="34" s="1"/>
  <c r="C25" i="34" a="1"/>
  <c r="C25" i="34" s="1"/>
  <c r="E27" i="34" a="1"/>
  <c r="E27" i="34" s="1"/>
  <c r="D27" i="34"/>
  <c r="D27" i="34" a="1"/>
  <c r="E26" i="34" a="1"/>
  <c r="E26" i="34" s="1"/>
  <c r="D26" i="34" a="1"/>
  <c r="D26" i="34" s="1"/>
  <c r="E25" i="34" a="1"/>
  <c r="E25" i="34" s="1"/>
  <c r="D25" i="34" a="1"/>
  <c r="D25" i="34" s="1"/>
  <c r="E24" i="34" a="1"/>
  <c r="E24" i="34" s="1"/>
  <c r="D24" i="34" a="1"/>
  <c r="D24" i="34" s="1"/>
  <c r="E23" i="34" a="1"/>
  <c r="E23" i="34" s="1"/>
  <c r="D23" i="34" a="1"/>
  <c r="D23" i="34" s="1"/>
  <c r="C24" i="34" a="1"/>
  <c r="C24" i="34"/>
  <c r="C23" i="34" a="1"/>
  <c r="C23" i="34" s="1"/>
  <c r="E27" i="33" a="1"/>
  <c r="E27" i="33" s="1"/>
  <c r="E26" i="33" a="1"/>
  <c r="E26" i="33" s="1"/>
  <c r="E25" i="33" a="1"/>
  <c r="E25" i="33" s="1"/>
  <c r="E24" i="33" a="1"/>
  <c r="E24" i="33" s="1"/>
  <c r="E23" i="33" a="1"/>
  <c r="E23" i="33"/>
  <c r="C27" i="33" a="1"/>
  <c r="C27" i="33"/>
  <c r="C26" i="33" a="1"/>
  <c r="C26" i="33" s="1"/>
  <c r="C25" i="33" a="1"/>
  <c r="C25" i="33" s="1"/>
  <c r="C24" i="33" a="1"/>
  <c r="C24" i="33" s="1"/>
  <c r="C23" i="33" a="1"/>
  <c r="C23" i="33"/>
  <c r="D27" i="33" l="1" a="1"/>
  <c r="D27" i="33"/>
  <c r="D26" i="33" a="1"/>
  <c r="D26" i="33" s="1"/>
  <c r="D25" i="33" a="1"/>
  <c r="D25" i="33"/>
  <c r="D24" i="33" a="1"/>
  <c r="D24" i="33" s="1"/>
  <c r="D23" i="33" a="1"/>
  <c r="D23" i="33" s="1"/>
  <c r="F23" i="33" l="1"/>
  <c r="S64" i="72"/>
  <c r="R64" i="72"/>
  <c r="Q64" i="72"/>
  <c r="P64" i="72"/>
  <c r="O64" i="72"/>
  <c r="N64" i="72"/>
  <c r="M64" i="72"/>
  <c r="L64" i="72"/>
  <c r="K64" i="72"/>
  <c r="J64" i="72"/>
  <c r="I64" i="72"/>
  <c r="H64" i="72"/>
  <c r="G64" i="72"/>
  <c r="F64" i="72"/>
  <c r="E64" i="72"/>
  <c r="S63" i="72"/>
  <c r="R63" i="72"/>
  <c r="Q63" i="72"/>
  <c r="P63" i="72"/>
  <c r="O63" i="72"/>
  <c r="N63" i="72"/>
  <c r="M63" i="72"/>
  <c r="L63" i="72"/>
  <c r="K63" i="72"/>
  <c r="J63" i="72"/>
  <c r="I63" i="72"/>
  <c r="H63" i="72"/>
  <c r="G63" i="72"/>
  <c r="F63" i="72"/>
  <c r="E63" i="72"/>
  <c r="S62" i="72"/>
  <c r="R62" i="72"/>
  <c r="Q62" i="72"/>
  <c r="P62" i="72"/>
  <c r="O62" i="72"/>
  <c r="N62" i="72"/>
  <c r="M62" i="72"/>
  <c r="L62" i="72"/>
  <c r="K62" i="72"/>
  <c r="J62" i="72"/>
  <c r="I62" i="72"/>
  <c r="H62" i="72"/>
  <c r="G62" i="72"/>
  <c r="F62" i="72"/>
  <c r="E62" i="72"/>
  <c r="D20" i="60"/>
  <c r="AM71" i="1"/>
  <c r="AF65" i="1"/>
  <c r="AF66" i="1"/>
  <c r="AF67" i="1"/>
  <c r="AD65" i="1"/>
  <c r="AC65" i="1"/>
  <c r="AC66" i="1"/>
  <c r="AC67" i="1"/>
  <c r="D4519" i="74"/>
  <c r="W3220" i="74"/>
  <c r="U3220" i="74"/>
  <c r="I4505" i="74"/>
  <c r="AN60" i="1"/>
  <c r="AN59" i="1"/>
  <c r="AN58" i="1"/>
  <c r="AN57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1" i="1"/>
  <c r="AN10" i="1"/>
  <c r="AN9" i="1"/>
  <c r="AN8" i="1"/>
  <c r="AN7" i="1"/>
  <c r="AN6" i="1"/>
  <c r="I11" i="71"/>
  <c r="I11" i="70"/>
  <c r="I11" i="69"/>
  <c r="I11" i="68"/>
  <c r="I11" i="66"/>
  <c r="I11" i="65"/>
  <c r="I11" i="64"/>
  <c r="I11" i="63"/>
  <c r="I11" i="62"/>
  <c r="I11" i="61"/>
  <c r="I11" i="60"/>
  <c r="I11" i="32"/>
  <c r="I11" i="31"/>
  <c r="I11" i="30"/>
  <c r="I11" i="29"/>
  <c r="I11" i="59"/>
  <c r="I11" i="58"/>
  <c r="I11" i="57"/>
  <c r="I11" i="56"/>
  <c r="I11" i="55"/>
  <c r="I11" i="54"/>
  <c r="I11" i="53"/>
  <c r="I11" i="52"/>
  <c r="I11" i="28"/>
  <c r="I11" i="27"/>
  <c r="I11" i="26"/>
  <c r="I11" i="25"/>
  <c r="I11" i="51"/>
  <c r="I11" i="50"/>
  <c r="I11" i="49"/>
  <c r="I11" i="48"/>
  <c r="I11" i="47"/>
  <c r="I11" i="46"/>
  <c r="I11" i="45"/>
  <c r="I11" i="44"/>
  <c r="I11" i="24"/>
  <c r="I11" i="23"/>
  <c r="I11" i="22"/>
  <c r="I11" i="21"/>
  <c r="I11" i="43"/>
  <c r="I11" i="42"/>
  <c r="I11" i="41"/>
  <c r="I11" i="40"/>
  <c r="I11" i="39"/>
  <c r="I11" i="38"/>
  <c r="I11" i="37"/>
  <c r="I11" i="36"/>
  <c r="I11" i="20"/>
  <c r="I11" i="19"/>
  <c r="I11" i="18"/>
  <c r="I11" i="35"/>
  <c r="I11" i="34"/>
  <c r="I11" i="33"/>
  <c r="I12" i="18"/>
  <c r="AD28" i="1"/>
  <c r="AD27" i="1"/>
  <c r="AD26" i="1"/>
  <c r="AA28" i="1"/>
  <c r="AA27" i="1"/>
  <c r="AA26" i="1"/>
  <c r="X28" i="1"/>
  <c r="X27" i="1"/>
  <c r="X26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BB5" i="1" l="1"/>
  <c r="AK32" i="1" l="1"/>
  <c r="AK20" i="1"/>
  <c r="F23" i="51"/>
  <c r="F23" i="43"/>
  <c r="AK6" i="1"/>
  <c r="E209" i="71" l="1"/>
  <c r="F23" i="71" s="1"/>
  <c r="AK60" i="1" s="1"/>
  <c r="E407" i="70"/>
  <c r="E321" i="70"/>
  <c r="E204" i="70"/>
  <c r="E81" i="70"/>
  <c r="E176" i="69"/>
  <c r="E175" i="69"/>
  <c r="E156" i="69"/>
  <c r="E95" i="69"/>
  <c r="E94" i="69"/>
  <c r="E84" i="69"/>
  <c r="F23" i="69" s="1"/>
  <c r="AK58" i="1" s="1"/>
  <c r="E260" i="68"/>
  <c r="E258" i="68"/>
  <c r="E245" i="68"/>
  <c r="E194" i="68"/>
  <c r="E153" i="68"/>
  <c r="E129" i="68"/>
  <c r="E111" i="68"/>
  <c r="E61" i="68"/>
  <c r="E47" i="68"/>
  <c r="E43" i="68"/>
  <c r="E294" i="66"/>
  <c r="E292" i="66"/>
  <c r="E280" i="66"/>
  <c r="E178" i="65"/>
  <c r="E166" i="65"/>
  <c r="E141" i="65"/>
  <c r="E119" i="65"/>
  <c r="E99" i="65"/>
  <c r="E97" i="65"/>
  <c r="E68" i="65"/>
  <c r="F23" i="65" s="1"/>
  <c r="AK54" i="1" s="1"/>
  <c r="E217" i="64"/>
  <c r="E222" i="64"/>
  <c r="E180" i="64"/>
  <c r="E178" i="64"/>
  <c r="E177" i="64"/>
  <c r="E164" i="64"/>
  <c r="E155" i="64"/>
  <c r="E134" i="64"/>
  <c r="E77" i="64"/>
  <c r="E96" i="63"/>
  <c r="F23" i="63" s="1"/>
  <c r="AK52" i="1" s="1"/>
  <c r="E398" i="62"/>
  <c r="E388" i="62"/>
  <c r="E369" i="62"/>
  <c r="E227" i="62"/>
  <c r="E190" i="62"/>
  <c r="E70" i="62"/>
  <c r="E56" i="62"/>
  <c r="E209" i="61"/>
  <c r="E170" i="61"/>
  <c r="E136" i="61"/>
  <c r="E107" i="61"/>
  <c r="E278" i="60"/>
  <c r="E246" i="60"/>
  <c r="E245" i="60"/>
  <c r="E244" i="60"/>
  <c r="E243" i="60"/>
  <c r="E226" i="60"/>
  <c r="E215" i="60"/>
  <c r="E202" i="60"/>
  <c r="E192" i="60"/>
  <c r="E183" i="60"/>
  <c r="E98" i="60"/>
  <c r="E75" i="60"/>
  <c r="E48" i="60"/>
  <c r="E47" i="60"/>
  <c r="E44" i="60"/>
  <c r="E35" i="60"/>
  <c r="E178" i="32"/>
  <c r="E168" i="32"/>
  <c r="E79" i="32"/>
  <c r="E78" i="32"/>
  <c r="E325" i="31"/>
  <c r="E324" i="31"/>
  <c r="E169" i="31"/>
  <c r="F23" i="31" s="1"/>
  <c r="AK47" i="1" s="1"/>
  <c r="E212" i="30"/>
  <c r="E202" i="30"/>
  <c r="E201" i="30"/>
  <c r="E163" i="30"/>
  <c r="E160" i="30"/>
  <c r="E114" i="30"/>
  <c r="E107" i="30"/>
  <c r="E99" i="30"/>
  <c r="E98" i="30"/>
  <c r="E97" i="30"/>
  <c r="E37" i="30"/>
  <c r="E333" i="29"/>
  <c r="E297" i="29"/>
  <c r="E298" i="29"/>
  <c r="E148" i="29"/>
  <c r="E119" i="29"/>
  <c r="E101" i="29"/>
  <c r="E84" i="29"/>
  <c r="E72" i="29"/>
  <c r="E39" i="29"/>
  <c r="F23" i="29" s="1"/>
  <c r="AK45" i="1" s="1"/>
  <c r="E189" i="59"/>
  <c r="E177" i="59"/>
  <c r="F23" i="59" s="1"/>
  <c r="AK44" i="1" s="1"/>
  <c r="E339" i="58"/>
  <c r="E196" i="58"/>
  <c r="E163" i="58"/>
  <c r="E107" i="58"/>
  <c r="E93" i="58"/>
  <c r="E114" i="57"/>
  <c r="F23" i="57" s="1"/>
  <c r="AK42" i="1" s="1"/>
  <c r="E297" i="56"/>
  <c r="E177" i="56"/>
  <c r="E173" i="56"/>
  <c r="E101" i="56"/>
  <c r="E94" i="56"/>
  <c r="E93" i="56"/>
  <c r="E80" i="56"/>
  <c r="E67" i="56"/>
  <c r="F23" i="56" s="1"/>
  <c r="AK41" i="1" s="1"/>
  <c r="E225" i="55"/>
  <c r="E179" i="55"/>
  <c r="F23" i="55" s="1"/>
  <c r="AK40" i="1" s="1"/>
  <c r="E318" i="54"/>
  <c r="F23" i="54" s="1"/>
  <c r="AK39" i="1" s="1"/>
  <c r="E87" i="53"/>
  <c r="E54" i="53"/>
  <c r="E206" i="52"/>
  <c r="E204" i="52"/>
  <c r="E195" i="52"/>
  <c r="E188" i="52"/>
  <c r="E114" i="52"/>
  <c r="E76" i="52"/>
  <c r="E75" i="52"/>
  <c r="F23" i="52" s="1"/>
  <c r="AK37" i="1" s="1"/>
  <c r="E206" i="28"/>
  <c r="E191" i="28"/>
  <c r="E57" i="28"/>
  <c r="F23" i="28" s="1"/>
  <c r="AK36" i="1" s="1"/>
  <c r="E116" i="27"/>
  <c r="F23" i="27" s="1"/>
  <c r="AK35" i="1" s="1"/>
  <c r="E179" i="26"/>
  <c r="E173" i="26"/>
  <c r="E169" i="26"/>
  <c r="E148" i="26"/>
  <c r="F23" i="26" s="1"/>
  <c r="AK34" i="1" s="1"/>
  <c r="E272" i="25"/>
  <c r="E242" i="25"/>
  <c r="E227" i="25"/>
  <c r="E212" i="25"/>
  <c r="E151" i="25"/>
  <c r="E128" i="25"/>
  <c r="E107" i="25"/>
  <c r="E88" i="25"/>
  <c r="E39" i="25"/>
  <c r="E155" i="50"/>
  <c r="E79" i="50"/>
  <c r="F23" i="50" s="1"/>
  <c r="AK31" i="1" s="1"/>
  <c r="E199" i="49"/>
  <c r="E172" i="49"/>
  <c r="E157" i="49"/>
  <c r="E45" i="49"/>
  <c r="E137" i="48"/>
  <c r="E112" i="48"/>
  <c r="E60" i="48"/>
  <c r="E150" i="47"/>
  <c r="E130" i="47"/>
  <c r="F23" i="47" s="1"/>
  <c r="E297" i="46"/>
  <c r="E155" i="46"/>
  <c r="E153" i="46"/>
  <c r="E102" i="46"/>
  <c r="E75" i="46"/>
  <c r="E215" i="45"/>
  <c r="E163" i="45"/>
  <c r="E136" i="45"/>
  <c r="F23" i="45" s="1"/>
  <c r="E246" i="44"/>
  <c r="E173" i="44"/>
  <c r="E171" i="44"/>
  <c r="E127" i="44"/>
  <c r="F23" i="44" s="1"/>
  <c r="AK25" i="1" s="1"/>
  <c r="E184" i="24"/>
  <c r="E94" i="24"/>
  <c r="F23" i="24" s="1"/>
  <c r="E227" i="23"/>
  <c r="E181" i="23"/>
  <c r="E65" i="23"/>
  <c r="E146" i="22"/>
  <c r="E109" i="22"/>
  <c r="F23" i="22" s="1"/>
  <c r="E269" i="21"/>
  <c r="E268" i="21"/>
  <c r="E236" i="21"/>
  <c r="E220" i="21"/>
  <c r="E198" i="21"/>
  <c r="E190" i="21"/>
  <c r="E176" i="21"/>
  <c r="E143" i="21"/>
  <c r="E116" i="21"/>
  <c r="E46" i="21"/>
  <c r="E39" i="21"/>
  <c r="E383" i="42"/>
  <c r="E364" i="42"/>
  <c r="E307" i="42"/>
  <c r="E301" i="42"/>
  <c r="E198" i="42"/>
  <c r="E128" i="42"/>
  <c r="F23" i="42" s="1"/>
  <c r="AK19" i="1" s="1"/>
  <c r="E203" i="41"/>
  <c r="E94" i="41"/>
  <c r="E60" i="41"/>
  <c r="F23" i="41" s="1"/>
  <c r="AK18" i="1" s="1"/>
  <c r="E296" i="40"/>
  <c r="E61" i="40"/>
  <c r="E57" i="40"/>
  <c r="E45" i="40"/>
  <c r="E32" i="40"/>
  <c r="F23" i="40" s="1"/>
  <c r="AK17" i="1" s="1"/>
  <c r="E348" i="39"/>
  <c r="E283" i="39"/>
  <c r="E124" i="39"/>
  <c r="E80" i="39"/>
  <c r="E50" i="39"/>
  <c r="E387" i="38"/>
  <c r="F23" i="38" s="1"/>
  <c r="AK15" i="1" s="1"/>
  <c r="E172" i="37"/>
  <c r="E124" i="37"/>
  <c r="E119" i="37"/>
  <c r="E118" i="37"/>
  <c r="E103" i="37"/>
  <c r="E102" i="37"/>
  <c r="F23" i="37" s="1"/>
  <c r="AK14" i="1" s="1"/>
  <c r="E264" i="36"/>
  <c r="E222" i="36"/>
  <c r="E193" i="36"/>
  <c r="E137" i="36"/>
  <c r="E118" i="36"/>
  <c r="E117" i="36"/>
  <c r="E107" i="36"/>
  <c r="E97" i="36"/>
  <c r="E72" i="36"/>
  <c r="E295" i="20"/>
  <c r="E262" i="20"/>
  <c r="E222" i="20"/>
  <c r="E165" i="20"/>
  <c r="E211" i="19"/>
  <c r="E196" i="19"/>
  <c r="E182" i="19"/>
  <c r="E160" i="19"/>
  <c r="E158" i="19"/>
  <c r="E116" i="19"/>
  <c r="E48" i="19"/>
  <c r="F23" i="19" s="1"/>
  <c r="AK10" i="1" s="1"/>
  <c r="E217" i="18"/>
  <c r="E201" i="18"/>
  <c r="E130" i="18"/>
  <c r="E129" i="18"/>
  <c r="E112" i="18"/>
  <c r="E101" i="18"/>
  <c r="E44" i="18"/>
  <c r="E36" i="18"/>
  <c r="F23" i="18" s="1"/>
  <c r="AK9" i="1" s="1"/>
  <c r="E170" i="35"/>
  <c r="E133" i="35"/>
  <c r="E76" i="35"/>
  <c r="E237" i="34"/>
  <c r="E221" i="34"/>
  <c r="E153" i="34"/>
  <c r="E151" i="34"/>
  <c r="E101" i="34"/>
  <c r="E88" i="34"/>
  <c r="E48" i="34"/>
  <c r="E20" i="34" s="1"/>
  <c r="R7" i="72" s="1"/>
  <c r="M60" i="1"/>
  <c r="L60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L52" i="1"/>
  <c r="M51" i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M8" i="1"/>
  <c r="L8" i="1"/>
  <c r="M7" i="1"/>
  <c r="L7" i="1"/>
  <c r="M6" i="1"/>
  <c r="L6" i="1"/>
  <c r="M5" i="1"/>
  <c r="L5" i="1"/>
  <c r="K60" i="1"/>
  <c r="N60" i="1" s="1"/>
  <c r="K59" i="1"/>
  <c r="N59" i="1" s="1"/>
  <c r="K58" i="1"/>
  <c r="N58" i="1" s="1"/>
  <c r="K57" i="1"/>
  <c r="N57" i="1" s="1"/>
  <c r="K56" i="1"/>
  <c r="N56" i="1" s="1"/>
  <c r="K55" i="1"/>
  <c r="N55" i="1" s="1"/>
  <c r="K54" i="1"/>
  <c r="N54" i="1" s="1"/>
  <c r="K53" i="1"/>
  <c r="N53" i="1" s="1"/>
  <c r="K52" i="1"/>
  <c r="N52" i="1" s="1"/>
  <c r="K51" i="1"/>
  <c r="N51" i="1" s="1"/>
  <c r="K50" i="1"/>
  <c r="N50" i="1" s="1"/>
  <c r="K49" i="1"/>
  <c r="N49" i="1" s="1"/>
  <c r="K48" i="1"/>
  <c r="N48" i="1" s="1"/>
  <c r="K47" i="1"/>
  <c r="N47" i="1" s="1"/>
  <c r="K46" i="1"/>
  <c r="N46" i="1" s="1"/>
  <c r="K45" i="1"/>
  <c r="N45" i="1" s="1"/>
  <c r="K44" i="1"/>
  <c r="N44" i="1" s="1"/>
  <c r="K43" i="1"/>
  <c r="N43" i="1" s="1"/>
  <c r="K42" i="1"/>
  <c r="N42" i="1" s="1"/>
  <c r="K41" i="1"/>
  <c r="N41" i="1" s="1"/>
  <c r="K40" i="1"/>
  <c r="N40" i="1" s="1"/>
  <c r="K39" i="1"/>
  <c r="N39" i="1" s="1"/>
  <c r="K38" i="1"/>
  <c r="N38" i="1" s="1"/>
  <c r="K37" i="1"/>
  <c r="N37" i="1" s="1"/>
  <c r="K36" i="1"/>
  <c r="N36" i="1" s="1"/>
  <c r="K35" i="1"/>
  <c r="N35" i="1" s="1"/>
  <c r="K34" i="1"/>
  <c r="N34" i="1" s="1"/>
  <c r="K33" i="1"/>
  <c r="N33" i="1" s="1"/>
  <c r="K32" i="1"/>
  <c r="N32" i="1" s="1"/>
  <c r="K31" i="1"/>
  <c r="N31" i="1" s="1"/>
  <c r="K30" i="1"/>
  <c r="N30" i="1" s="1"/>
  <c r="K29" i="1"/>
  <c r="N29" i="1" s="1"/>
  <c r="K28" i="1"/>
  <c r="N28" i="1" s="1"/>
  <c r="K27" i="1"/>
  <c r="N27" i="1" s="1"/>
  <c r="K26" i="1"/>
  <c r="N26" i="1" s="1"/>
  <c r="K25" i="1"/>
  <c r="N25" i="1" s="1"/>
  <c r="K24" i="1"/>
  <c r="N24" i="1" s="1"/>
  <c r="K23" i="1"/>
  <c r="N23" i="1" s="1"/>
  <c r="K22" i="1"/>
  <c r="N22" i="1" s="1"/>
  <c r="K21" i="1"/>
  <c r="N21" i="1" s="1"/>
  <c r="K20" i="1"/>
  <c r="N20" i="1" s="1"/>
  <c r="K19" i="1"/>
  <c r="N19" i="1" s="1"/>
  <c r="K18" i="1"/>
  <c r="N18" i="1" s="1"/>
  <c r="K17" i="1"/>
  <c r="N17" i="1" s="1"/>
  <c r="K16" i="1"/>
  <c r="N16" i="1" s="1"/>
  <c r="K15" i="1"/>
  <c r="N15" i="1" s="1"/>
  <c r="K14" i="1"/>
  <c r="N14" i="1" s="1"/>
  <c r="K13" i="1"/>
  <c r="N13" i="1" s="1"/>
  <c r="K12" i="1"/>
  <c r="N12" i="1" s="1"/>
  <c r="K11" i="1"/>
  <c r="N11" i="1" s="1"/>
  <c r="K10" i="1"/>
  <c r="N10" i="1" s="1"/>
  <c r="K9" i="1"/>
  <c r="N9" i="1" s="1"/>
  <c r="K8" i="1"/>
  <c r="N8" i="1" s="1"/>
  <c r="K7" i="1"/>
  <c r="N7" i="1" s="1"/>
  <c r="K6" i="1"/>
  <c r="N6" i="1" s="1"/>
  <c r="K5" i="1"/>
  <c r="N5" i="1" s="1"/>
  <c r="I12" i="71"/>
  <c r="I12" i="70"/>
  <c r="I12" i="69"/>
  <c r="I12" i="68"/>
  <c r="I12" i="66"/>
  <c r="I12" i="65"/>
  <c r="I12" i="64"/>
  <c r="I12" i="63"/>
  <c r="I12" i="62"/>
  <c r="I12" i="61"/>
  <c r="I12" i="60"/>
  <c r="I12" i="32"/>
  <c r="I12" i="31"/>
  <c r="I12" i="30"/>
  <c r="I12" i="29"/>
  <c r="I12" i="59"/>
  <c r="I12" i="58"/>
  <c r="I12" i="57"/>
  <c r="I12" i="56"/>
  <c r="I12" i="55"/>
  <c r="I12" i="54"/>
  <c r="I12" i="53"/>
  <c r="I12" i="52"/>
  <c r="I12" i="28"/>
  <c r="I12" i="27"/>
  <c r="I12" i="26"/>
  <c r="I12" i="25"/>
  <c r="I12" i="51"/>
  <c r="I12" i="50"/>
  <c r="I12" i="49"/>
  <c r="I12" i="48"/>
  <c r="I12" i="47"/>
  <c r="I12" i="46"/>
  <c r="I12" i="45"/>
  <c r="I12" i="44"/>
  <c r="I12" i="24"/>
  <c r="I12" i="23"/>
  <c r="I12" i="22"/>
  <c r="I12" i="21"/>
  <c r="I12" i="43"/>
  <c r="I12" i="42"/>
  <c r="I12" i="41"/>
  <c r="I12" i="40"/>
  <c r="I12" i="39"/>
  <c r="I12" i="38"/>
  <c r="I12" i="37"/>
  <c r="I12" i="36"/>
  <c r="I12" i="20"/>
  <c r="I12" i="19"/>
  <c r="I12" i="35"/>
  <c r="I12" i="34"/>
  <c r="I12" i="33"/>
  <c r="AD60" i="1"/>
  <c r="AD59" i="1"/>
  <c r="AD58" i="1"/>
  <c r="AD57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1" i="1"/>
  <c r="AD10" i="1"/>
  <c r="AD9" i="1"/>
  <c r="AD8" i="1"/>
  <c r="AD7" i="1"/>
  <c r="AD6" i="1"/>
  <c r="AA60" i="1"/>
  <c r="AA59" i="1"/>
  <c r="AA58" i="1"/>
  <c r="AA57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1" i="1"/>
  <c r="AA10" i="1"/>
  <c r="AA9" i="1"/>
  <c r="AA8" i="1"/>
  <c r="AA7" i="1"/>
  <c r="AA6" i="1"/>
  <c r="X11" i="1"/>
  <c r="Y11" i="1" s="1"/>
  <c r="X60" i="1"/>
  <c r="Y60" i="1" s="1"/>
  <c r="X59" i="1"/>
  <c r="Y59" i="1" s="1"/>
  <c r="X58" i="1"/>
  <c r="Y58" i="1" s="1"/>
  <c r="X57" i="1"/>
  <c r="Y57" i="1" s="1"/>
  <c r="X55" i="1"/>
  <c r="Y55" i="1" s="1"/>
  <c r="X54" i="1"/>
  <c r="Y54" i="1" s="1"/>
  <c r="X53" i="1"/>
  <c r="Y53" i="1" s="1"/>
  <c r="X52" i="1"/>
  <c r="Y52" i="1" s="1"/>
  <c r="X51" i="1"/>
  <c r="Y51" i="1" s="1"/>
  <c r="X50" i="1"/>
  <c r="Y50" i="1" s="1"/>
  <c r="X49" i="1"/>
  <c r="Y49" i="1" s="1"/>
  <c r="X48" i="1"/>
  <c r="Y48" i="1" s="1"/>
  <c r="X47" i="1"/>
  <c r="Y47" i="1" s="1"/>
  <c r="X46" i="1"/>
  <c r="Y46" i="1" s="1"/>
  <c r="X45" i="1"/>
  <c r="Y45" i="1" s="1"/>
  <c r="X44" i="1"/>
  <c r="Y44" i="1" s="1"/>
  <c r="X43" i="1"/>
  <c r="Y43" i="1" s="1"/>
  <c r="X42" i="1"/>
  <c r="Y42" i="1" s="1"/>
  <c r="X41" i="1"/>
  <c r="Y41" i="1" s="1"/>
  <c r="X40" i="1"/>
  <c r="Y40" i="1" s="1"/>
  <c r="X39" i="1"/>
  <c r="Y39" i="1" s="1"/>
  <c r="X38" i="1"/>
  <c r="Y38" i="1" s="1"/>
  <c r="X37" i="1"/>
  <c r="Y37" i="1" s="1"/>
  <c r="X36" i="1"/>
  <c r="Y36" i="1" s="1"/>
  <c r="X35" i="1"/>
  <c r="Y35" i="1" s="1"/>
  <c r="X34" i="1"/>
  <c r="Y34" i="1" s="1"/>
  <c r="X33" i="1"/>
  <c r="Y33" i="1" s="1"/>
  <c r="X32" i="1"/>
  <c r="Y32" i="1" s="1"/>
  <c r="X31" i="1"/>
  <c r="Y31" i="1" s="1"/>
  <c r="X30" i="1"/>
  <c r="Y30" i="1" s="1"/>
  <c r="X29" i="1"/>
  <c r="Y29" i="1" s="1"/>
  <c r="Y28" i="1"/>
  <c r="Y27" i="1"/>
  <c r="Y26" i="1"/>
  <c r="X25" i="1"/>
  <c r="Y25" i="1" s="1"/>
  <c r="X24" i="1"/>
  <c r="Y24" i="1" s="1"/>
  <c r="X23" i="1"/>
  <c r="Y23" i="1" s="1"/>
  <c r="X22" i="1"/>
  <c r="Y22" i="1" s="1"/>
  <c r="X21" i="1"/>
  <c r="Y21" i="1" s="1"/>
  <c r="X20" i="1"/>
  <c r="Y20" i="1" s="1"/>
  <c r="X19" i="1"/>
  <c r="Y19" i="1" s="1"/>
  <c r="X18" i="1"/>
  <c r="Y18" i="1" s="1"/>
  <c r="X17" i="1"/>
  <c r="Y17" i="1" s="1"/>
  <c r="X16" i="1"/>
  <c r="Y16" i="1" s="1"/>
  <c r="X15" i="1"/>
  <c r="Y15" i="1" s="1"/>
  <c r="X14" i="1"/>
  <c r="Y14" i="1" s="1"/>
  <c r="X13" i="1"/>
  <c r="Y13" i="1" s="1"/>
  <c r="X9" i="1"/>
  <c r="Y9" i="1" s="1"/>
  <c r="X10" i="1"/>
  <c r="Y10" i="1" s="1"/>
  <c r="X12" i="1"/>
  <c r="Y12" i="1" s="1"/>
  <c r="X8" i="1"/>
  <c r="Y8" i="1" s="1"/>
  <c r="X6" i="1"/>
  <c r="X7" i="1"/>
  <c r="Y7" i="1" s="1"/>
  <c r="AH60" i="72"/>
  <c r="AC60" i="72"/>
  <c r="X60" i="72"/>
  <c r="AG60" i="72"/>
  <c r="AB60" i="72"/>
  <c r="W60" i="72"/>
  <c r="AF60" i="72"/>
  <c r="AA60" i="72"/>
  <c r="V60" i="72"/>
  <c r="AE60" i="72"/>
  <c r="Z60" i="72"/>
  <c r="U60" i="72"/>
  <c r="AD60" i="72"/>
  <c r="Y60" i="72"/>
  <c r="T60" i="72"/>
  <c r="E21" i="71"/>
  <c r="S60" i="72" s="1"/>
  <c r="D21" i="71"/>
  <c r="N60" i="72" s="1"/>
  <c r="C21" i="71"/>
  <c r="I60" i="72" s="1"/>
  <c r="E20" i="71"/>
  <c r="R60" i="72" s="1"/>
  <c r="D20" i="71"/>
  <c r="M60" i="72" s="1"/>
  <c r="C20" i="71"/>
  <c r="H60" i="72" s="1"/>
  <c r="E19" i="71"/>
  <c r="Q60" i="72" s="1"/>
  <c r="D19" i="71"/>
  <c r="L60" i="72" s="1"/>
  <c r="C19" i="71"/>
  <c r="G60" i="72" s="1"/>
  <c r="E18" i="71"/>
  <c r="P60" i="72" s="1"/>
  <c r="D18" i="71"/>
  <c r="K60" i="72" s="1"/>
  <c r="C18" i="71"/>
  <c r="F60" i="72" s="1"/>
  <c r="E17" i="71"/>
  <c r="O60" i="72" s="1"/>
  <c r="D17" i="71"/>
  <c r="J60" i="72" s="1"/>
  <c r="C17" i="71"/>
  <c r="E60" i="72" s="1"/>
  <c r="AC59" i="72"/>
  <c r="AG59" i="72"/>
  <c r="W59" i="72"/>
  <c r="AA59" i="72"/>
  <c r="AE59" i="72"/>
  <c r="U59" i="72"/>
  <c r="Y59" i="72"/>
  <c r="E21" i="70"/>
  <c r="S59" i="72" s="1"/>
  <c r="D21" i="70"/>
  <c r="N59" i="72" s="1"/>
  <c r="C21" i="70"/>
  <c r="I59" i="72" s="1"/>
  <c r="D20" i="70"/>
  <c r="M59" i="72" s="1"/>
  <c r="C20" i="70"/>
  <c r="H59" i="72" s="1"/>
  <c r="E19" i="70"/>
  <c r="Q59" i="72" s="1"/>
  <c r="D19" i="70"/>
  <c r="L59" i="72" s="1"/>
  <c r="C19" i="70"/>
  <c r="G59" i="72" s="1"/>
  <c r="D18" i="70"/>
  <c r="K59" i="72" s="1"/>
  <c r="C18" i="70"/>
  <c r="F59" i="72" s="1"/>
  <c r="E17" i="70"/>
  <c r="O59" i="72" s="1"/>
  <c r="D17" i="70"/>
  <c r="J59" i="72" s="1"/>
  <c r="C17" i="70"/>
  <c r="E59" i="72" s="1"/>
  <c r="AH58" i="72"/>
  <c r="AC58" i="72"/>
  <c r="X58" i="72"/>
  <c r="AG58" i="72"/>
  <c r="AB58" i="72"/>
  <c r="W58" i="72"/>
  <c r="AF58" i="72"/>
  <c r="AA58" i="72"/>
  <c r="V58" i="72"/>
  <c r="AE58" i="72"/>
  <c r="Z58" i="72"/>
  <c r="U58" i="72"/>
  <c r="AD58" i="72"/>
  <c r="Y58" i="72"/>
  <c r="T58" i="72"/>
  <c r="E21" i="69"/>
  <c r="S58" i="72" s="1"/>
  <c r="D21" i="69"/>
  <c r="N58" i="72" s="1"/>
  <c r="C21" i="69"/>
  <c r="I58" i="72" s="1"/>
  <c r="E20" i="69"/>
  <c r="R58" i="72" s="1"/>
  <c r="D20" i="69"/>
  <c r="M58" i="72" s="1"/>
  <c r="C20" i="69"/>
  <c r="H58" i="72" s="1"/>
  <c r="E19" i="69"/>
  <c r="Q58" i="72" s="1"/>
  <c r="D19" i="69"/>
  <c r="L58" i="72" s="1"/>
  <c r="C19" i="69"/>
  <c r="G58" i="72" s="1"/>
  <c r="E18" i="69"/>
  <c r="P58" i="72" s="1"/>
  <c r="D18" i="69"/>
  <c r="K58" i="72" s="1"/>
  <c r="C18" i="69"/>
  <c r="F58" i="72" s="1"/>
  <c r="E17" i="69"/>
  <c r="O58" i="72" s="1"/>
  <c r="D17" i="69"/>
  <c r="J58" i="72" s="1"/>
  <c r="C17" i="69"/>
  <c r="E58" i="72" s="1"/>
  <c r="AG57" i="72"/>
  <c r="AA57" i="72"/>
  <c r="U57" i="72"/>
  <c r="E21" i="68"/>
  <c r="S57" i="72" s="1"/>
  <c r="D21" i="68"/>
  <c r="N57" i="72" s="1"/>
  <c r="C21" i="68"/>
  <c r="I57" i="72" s="1"/>
  <c r="D20" i="68"/>
  <c r="M57" i="72" s="1"/>
  <c r="C20" i="68"/>
  <c r="H57" i="72" s="1"/>
  <c r="D19" i="68"/>
  <c r="L57" i="72" s="1"/>
  <c r="C19" i="68"/>
  <c r="G57" i="72" s="1"/>
  <c r="D18" i="68"/>
  <c r="K57" i="72" s="1"/>
  <c r="C18" i="68"/>
  <c r="F57" i="72" s="1"/>
  <c r="E17" i="68"/>
  <c r="O57" i="72" s="1"/>
  <c r="D17" i="68"/>
  <c r="J57" i="72" s="1"/>
  <c r="C17" i="68"/>
  <c r="E57" i="72" s="1"/>
  <c r="AH55" i="72"/>
  <c r="AC55" i="72"/>
  <c r="X55" i="72"/>
  <c r="AG55" i="72"/>
  <c r="AB55" i="72"/>
  <c r="W55" i="72"/>
  <c r="AF55" i="72"/>
  <c r="AA55" i="72"/>
  <c r="V55" i="72"/>
  <c r="AE55" i="72"/>
  <c r="Z55" i="72"/>
  <c r="U55" i="72"/>
  <c r="AD55" i="72"/>
  <c r="Y55" i="72"/>
  <c r="T55" i="72"/>
  <c r="E21" i="66"/>
  <c r="S55" i="72" s="1"/>
  <c r="D21" i="66"/>
  <c r="N55" i="72" s="1"/>
  <c r="C21" i="66"/>
  <c r="I55" i="72" s="1"/>
  <c r="E20" i="66"/>
  <c r="R55" i="72" s="1"/>
  <c r="D20" i="66"/>
  <c r="M55" i="72" s="1"/>
  <c r="C20" i="66"/>
  <c r="H55" i="72" s="1"/>
  <c r="E19" i="66"/>
  <c r="Q55" i="72" s="1"/>
  <c r="D19" i="66"/>
  <c r="L55" i="72" s="1"/>
  <c r="C19" i="66"/>
  <c r="G55" i="72" s="1"/>
  <c r="E18" i="66"/>
  <c r="P55" i="72" s="1"/>
  <c r="D18" i="66"/>
  <c r="K55" i="72" s="1"/>
  <c r="C18" i="66"/>
  <c r="F55" i="72" s="1"/>
  <c r="E17" i="66"/>
  <c r="O55" i="72" s="1"/>
  <c r="D17" i="66"/>
  <c r="J55" i="72" s="1"/>
  <c r="C17" i="66"/>
  <c r="E55" i="72" s="1"/>
  <c r="AF54" i="72"/>
  <c r="T54" i="72"/>
  <c r="D21" i="65"/>
  <c r="N54" i="72" s="1"/>
  <c r="C21" i="65"/>
  <c r="I54" i="72" s="1"/>
  <c r="D20" i="65"/>
  <c r="M54" i="72" s="1"/>
  <c r="C20" i="65"/>
  <c r="H54" i="72" s="1"/>
  <c r="D19" i="65"/>
  <c r="L54" i="72" s="1"/>
  <c r="C19" i="65"/>
  <c r="G54" i="72" s="1"/>
  <c r="E18" i="65"/>
  <c r="P54" i="72" s="1"/>
  <c r="D18" i="65"/>
  <c r="K54" i="72" s="1"/>
  <c r="C18" i="65"/>
  <c r="F54" i="72" s="1"/>
  <c r="D17" i="65"/>
  <c r="J54" i="72" s="1"/>
  <c r="C17" i="65"/>
  <c r="E54" i="72" s="1"/>
  <c r="AG53" i="72"/>
  <c r="AB53" i="72"/>
  <c r="W53" i="72"/>
  <c r="AF53" i="72"/>
  <c r="AA53" i="72"/>
  <c r="V53" i="72"/>
  <c r="AE53" i="72"/>
  <c r="Z53" i="72"/>
  <c r="U53" i="72"/>
  <c r="AD53" i="72"/>
  <c r="Y53" i="72"/>
  <c r="T53" i="72"/>
  <c r="E21" i="64"/>
  <c r="S53" i="72" s="1"/>
  <c r="D21" i="64"/>
  <c r="N53" i="72" s="1"/>
  <c r="C21" i="64"/>
  <c r="I53" i="72" s="1"/>
  <c r="E20" i="64"/>
  <c r="R53" i="72" s="1"/>
  <c r="D20" i="64"/>
  <c r="M53" i="72" s="1"/>
  <c r="C20" i="64"/>
  <c r="H53" i="72" s="1"/>
  <c r="E19" i="64"/>
  <c r="Q53" i="72" s="1"/>
  <c r="D19" i="64"/>
  <c r="L53" i="72" s="1"/>
  <c r="C19" i="64"/>
  <c r="G53" i="72" s="1"/>
  <c r="E18" i="64"/>
  <c r="P53" i="72" s="1"/>
  <c r="D18" i="64"/>
  <c r="K53" i="72" s="1"/>
  <c r="C18" i="64"/>
  <c r="F53" i="72" s="1"/>
  <c r="E17" i="64"/>
  <c r="O53" i="72" s="1"/>
  <c r="D17" i="64"/>
  <c r="J53" i="72" s="1"/>
  <c r="C17" i="64"/>
  <c r="E53" i="72" s="1"/>
  <c r="AH52" i="72"/>
  <c r="AC52" i="72"/>
  <c r="X52" i="72"/>
  <c r="AG52" i="72"/>
  <c r="AB52" i="72"/>
  <c r="W52" i="72"/>
  <c r="AF52" i="72"/>
  <c r="AA52" i="72"/>
  <c r="V52" i="72"/>
  <c r="AE52" i="72"/>
  <c r="Z52" i="72"/>
  <c r="U52" i="72"/>
  <c r="AD52" i="72"/>
  <c r="Y52" i="72"/>
  <c r="T52" i="72"/>
  <c r="E21" i="63"/>
  <c r="S52" i="72" s="1"/>
  <c r="D21" i="63"/>
  <c r="N52" i="72" s="1"/>
  <c r="C21" i="63"/>
  <c r="I52" i="72" s="1"/>
  <c r="E20" i="63"/>
  <c r="R52" i="72" s="1"/>
  <c r="D20" i="63"/>
  <c r="M52" i="72" s="1"/>
  <c r="C20" i="63"/>
  <c r="H52" i="72" s="1"/>
  <c r="E19" i="63"/>
  <c r="Q52" i="72" s="1"/>
  <c r="D19" i="63"/>
  <c r="L52" i="72" s="1"/>
  <c r="C19" i="63"/>
  <c r="G52" i="72" s="1"/>
  <c r="E18" i="63"/>
  <c r="P52" i="72" s="1"/>
  <c r="D18" i="63"/>
  <c r="K52" i="72" s="1"/>
  <c r="C18" i="63"/>
  <c r="F52" i="72" s="1"/>
  <c r="E17" i="63"/>
  <c r="O52" i="72" s="1"/>
  <c r="D17" i="63"/>
  <c r="J52" i="72" s="1"/>
  <c r="C17" i="63"/>
  <c r="E52" i="72" s="1"/>
  <c r="AH51" i="72"/>
  <c r="X51" i="72"/>
  <c r="AB51" i="72"/>
  <c r="AF51" i="72"/>
  <c r="V51" i="72"/>
  <c r="Z51" i="72"/>
  <c r="AD51" i="72"/>
  <c r="Y51" i="72"/>
  <c r="T51" i="72"/>
  <c r="E21" i="62"/>
  <c r="S51" i="72" s="1"/>
  <c r="D21" i="62"/>
  <c r="N51" i="72" s="1"/>
  <c r="C21" i="62"/>
  <c r="I51" i="72" s="1"/>
  <c r="E20" i="62"/>
  <c r="R51" i="72" s="1"/>
  <c r="D20" i="62"/>
  <c r="M51" i="72" s="1"/>
  <c r="C20" i="62"/>
  <c r="H51" i="72" s="1"/>
  <c r="E19" i="62"/>
  <c r="Q51" i="72" s="1"/>
  <c r="D19" i="62"/>
  <c r="L51" i="72" s="1"/>
  <c r="C19" i="62"/>
  <c r="G51" i="72" s="1"/>
  <c r="E18" i="62"/>
  <c r="P51" i="72" s="1"/>
  <c r="D18" i="62"/>
  <c r="K51" i="72" s="1"/>
  <c r="C18" i="62"/>
  <c r="F51" i="72" s="1"/>
  <c r="E17" i="62"/>
  <c r="O51" i="72" s="1"/>
  <c r="D17" i="62"/>
  <c r="J51" i="72" s="1"/>
  <c r="C17" i="62"/>
  <c r="E51" i="72" s="1"/>
  <c r="AH50" i="72"/>
  <c r="AC50" i="72"/>
  <c r="X50" i="72"/>
  <c r="AG50" i="72"/>
  <c r="AB50" i="72"/>
  <c r="W50" i="72"/>
  <c r="AF50" i="72"/>
  <c r="AA50" i="72"/>
  <c r="V50" i="72"/>
  <c r="AE50" i="72"/>
  <c r="Z50" i="72"/>
  <c r="U50" i="72"/>
  <c r="AD50" i="72"/>
  <c r="Y50" i="72"/>
  <c r="T50" i="72"/>
  <c r="E21" i="61"/>
  <c r="S50" i="72" s="1"/>
  <c r="D21" i="61"/>
  <c r="N50" i="72" s="1"/>
  <c r="C21" i="61"/>
  <c r="I50" i="72" s="1"/>
  <c r="E20" i="61"/>
  <c r="R50" i="72" s="1"/>
  <c r="D20" i="61"/>
  <c r="M50" i="72" s="1"/>
  <c r="C20" i="61"/>
  <c r="H50" i="72" s="1"/>
  <c r="E19" i="61"/>
  <c r="Q50" i="72" s="1"/>
  <c r="D19" i="61"/>
  <c r="L50" i="72" s="1"/>
  <c r="C19" i="61"/>
  <c r="G50" i="72" s="1"/>
  <c r="E18" i="61"/>
  <c r="P50" i="72" s="1"/>
  <c r="D18" i="61"/>
  <c r="K50" i="72" s="1"/>
  <c r="C18" i="61"/>
  <c r="F50" i="72" s="1"/>
  <c r="E17" i="61"/>
  <c r="O50" i="72" s="1"/>
  <c r="D17" i="61"/>
  <c r="J50" i="72" s="1"/>
  <c r="C17" i="61"/>
  <c r="E50" i="72" s="1"/>
  <c r="AC49" i="72"/>
  <c r="AG49" i="72"/>
  <c r="W49" i="72"/>
  <c r="AA49" i="72"/>
  <c r="AE49" i="72"/>
  <c r="U49" i="72"/>
  <c r="Y49" i="72"/>
  <c r="T49" i="72"/>
  <c r="E21" i="60"/>
  <c r="S49" i="72" s="1"/>
  <c r="D21" i="60"/>
  <c r="N49" i="72" s="1"/>
  <c r="C21" i="60"/>
  <c r="I49" i="72" s="1"/>
  <c r="E20" i="60"/>
  <c r="R49" i="72" s="1"/>
  <c r="M49" i="72"/>
  <c r="C20" i="60"/>
  <c r="H49" i="72" s="1"/>
  <c r="E19" i="60"/>
  <c r="Q49" i="72" s="1"/>
  <c r="D19" i="60"/>
  <c r="L49" i="72" s="1"/>
  <c r="C19" i="60"/>
  <c r="G49" i="72" s="1"/>
  <c r="E18" i="60"/>
  <c r="P49" i="72" s="1"/>
  <c r="D18" i="60"/>
  <c r="K49" i="72" s="1"/>
  <c r="C18" i="60"/>
  <c r="F49" i="72" s="1"/>
  <c r="E17" i="60"/>
  <c r="O49" i="72" s="1"/>
  <c r="D17" i="60"/>
  <c r="J49" i="72" s="1"/>
  <c r="C17" i="60"/>
  <c r="E49" i="72" s="1"/>
  <c r="AH44" i="72"/>
  <c r="AC44" i="72"/>
  <c r="X44" i="72"/>
  <c r="AG44" i="72"/>
  <c r="AB44" i="72"/>
  <c r="W44" i="72"/>
  <c r="AF44" i="72"/>
  <c r="AA44" i="72"/>
  <c r="V44" i="72"/>
  <c r="AE44" i="72"/>
  <c r="Z44" i="72"/>
  <c r="U44" i="72"/>
  <c r="AD44" i="72"/>
  <c r="Y44" i="72"/>
  <c r="T44" i="72"/>
  <c r="E21" i="59"/>
  <c r="S44" i="72" s="1"/>
  <c r="D21" i="59"/>
  <c r="N44" i="72" s="1"/>
  <c r="C21" i="59"/>
  <c r="I44" i="72" s="1"/>
  <c r="E20" i="59"/>
  <c r="R44" i="72" s="1"/>
  <c r="D20" i="59"/>
  <c r="M44" i="72" s="1"/>
  <c r="C20" i="59"/>
  <c r="H44" i="72" s="1"/>
  <c r="E19" i="59"/>
  <c r="Q44" i="72" s="1"/>
  <c r="D19" i="59"/>
  <c r="L44" i="72" s="1"/>
  <c r="C19" i="59"/>
  <c r="G44" i="72" s="1"/>
  <c r="E18" i="59"/>
  <c r="P44" i="72" s="1"/>
  <c r="D18" i="59"/>
  <c r="K44" i="72" s="1"/>
  <c r="C18" i="59"/>
  <c r="F44" i="72" s="1"/>
  <c r="E17" i="59"/>
  <c r="O44" i="72" s="1"/>
  <c r="D17" i="59"/>
  <c r="J44" i="72" s="1"/>
  <c r="C17" i="59"/>
  <c r="E44" i="72" s="1"/>
  <c r="AH43" i="72"/>
  <c r="X43" i="72"/>
  <c r="AB43" i="72"/>
  <c r="AF43" i="72"/>
  <c r="V43" i="72"/>
  <c r="Z43" i="72"/>
  <c r="U43" i="72"/>
  <c r="AD43" i="72"/>
  <c r="Y43" i="72"/>
  <c r="T43" i="72"/>
  <c r="E21" i="58"/>
  <c r="S43" i="72" s="1"/>
  <c r="D21" i="58"/>
  <c r="N43" i="72" s="1"/>
  <c r="C21" i="58"/>
  <c r="I43" i="72" s="1"/>
  <c r="E20" i="58"/>
  <c r="R43" i="72" s="1"/>
  <c r="D20" i="58"/>
  <c r="M43" i="72" s="1"/>
  <c r="C20" i="58"/>
  <c r="H43" i="72" s="1"/>
  <c r="E19" i="58"/>
  <c r="Q43" i="72" s="1"/>
  <c r="D19" i="58"/>
  <c r="L43" i="72" s="1"/>
  <c r="C19" i="58"/>
  <c r="G43" i="72" s="1"/>
  <c r="E18" i="58"/>
  <c r="P43" i="72" s="1"/>
  <c r="D18" i="58"/>
  <c r="K43" i="72" s="1"/>
  <c r="C18" i="58"/>
  <c r="F43" i="72" s="1"/>
  <c r="E17" i="58"/>
  <c r="O43" i="72" s="1"/>
  <c r="D17" i="58"/>
  <c r="J43" i="72" s="1"/>
  <c r="C17" i="58"/>
  <c r="E43" i="72" s="1"/>
  <c r="AH42" i="72"/>
  <c r="AC42" i="72"/>
  <c r="X42" i="72"/>
  <c r="AG42" i="72"/>
  <c r="AB42" i="72"/>
  <c r="W42" i="72"/>
  <c r="AF42" i="72"/>
  <c r="AA42" i="72"/>
  <c r="V42" i="72"/>
  <c r="AE42" i="72"/>
  <c r="Z42" i="72"/>
  <c r="U42" i="72"/>
  <c r="AD42" i="72"/>
  <c r="Y42" i="72"/>
  <c r="T42" i="72"/>
  <c r="E21" i="57"/>
  <c r="S42" i="72" s="1"/>
  <c r="D21" i="57"/>
  <c r="N42" i="72" s="1"/>
  <c r="C21" i="57"/>
  <c r="I42" i="72" s="1"/>
  <c r="E20" i="57"/>
  <c r="R42" i="72" s="1"/>
  <c r="D20" i="57"/>
  <c r="M42" i="72" s="1"/>
  <c r="C20" i="57"/>
  <c r="H42" i="72" s="1"/>
  <c r="E19" i="57"/>
  <c r="Q42" i="72" s="1"/>
  <c r="D19" i="57"/>
  <c r="L42" i="72" s="1"/>
  <c r="C19" i="57"/>
  <c r="G42" i="72" s="1"/>
  <c r="E18" i="57"/>
  <c r="P42" i="72" s="1"/>
  <c r="D18" i="57"/>
  <c r="K42" i="72" s="1"/>
  <c r="C18" i="57"/>
  <c r="F42" i="72" s="1"/>
  <c r="E17" i="57"/>
  <c r="O42" i="72" s="1"/>
  <c r="D17" i="57"/>
  <c r="J42" i="72" s="1"/>
  <c r="C17" i="57"/>
  <c r="E42" i="72" s="1"/>
  <c r="AC41" i="72"/>
  <c r="AG41" i="72"/>
  <c r="W41" i="72"/>
  <c r="AA41" i="72"/>
  <c r="AE41" i="72"/>
  <c r="U41" i="72"/>
  <c r="Y41" i="72"/>
  <c r="E21" i="56"/>
  <c r="S41" i="72" s="1"/>
  <c r="D21" i="56"/>
  <c r="N41" i="72" s="1"/>
  <c r="C21" i="56"/>
  <c r="I41" i="72" s="1"/>
  <c r="D20" i="56"/>
  <c r="M41" i="72" s="1"/>
  <c r="C20" i="56"/>
  <c r="H41" i="72" s="1"/>
  <c r="E19" i="56"/>
  <c r="Q41" i="72" s="1"/>
  <c r="D19" i="56"/>
  <c r="L41" i="72" s="1"/>
  <c r="C19" i="56"/>
  <c r="G41" i="72" s="1"/>
  <c r="D18" i="56"/>
  <c r="K41" i="72" s="1"/>
  <c r="C18" i="56"/>
  <c r="F41" i="72" s="1"/>
  <c r="E17" i="56"/>
  <c r="O41" i="72" s="1"/>
  <c r="D17" i="56"/>
  <c r="J41" i="72" s="1"/>
  <c r="C17" i="56"/>
  <c r="E41" i="72" s="1"/>
  <c r="AH40" i="72"/>
  <c r="AC40" i="72"/>
  <c r="X40" i="72"/>
  <c r="AG40" i="72"/>
  <c r="AB40" i="72"/>
  <c r="W40" i="72"/>
  <c r="AF40" i="72"/>
  <c r="AA40" i="72"/>
  <c r="V40" i="72"/>
  <c r="AE40" i="72"/>
  <c r="Z40" i="72"/>
  <c r="U40" i="72"/>
  <c r="AD40" i="72"/>
  <c r="Y40" i="72"/>
  <c r="T40" i="72"/>
  <c r="E21" i="55"/>
  <c r="S40" i="72" s="1"/>
  <c r="D21" i="55"/>
  <c r="N40" i="72" s="1"/>
  <c r="C21" i="55"/>
  <c r="I40" i="72" s="1"/>
  <c r="E20" i="55"/>
  <c r="R40" i="72" s="1"/>
  <c r="D20" i="55"/>
  <c r="M40" i="72" s="1"/>
  <c r="C20" i="55"/>
  <c r="H40" i="72" s="1"/>
  <c r="E19" i="55"/>
  <c r="Q40" i="72" s="1"/>
  <c r="D19" i="55"/>
  <c r="L40" i="72" s="1"/>
  <c r="C19" i="55"/>
  <c r="G40" i="72" s="1"/>
  <c r="E18" i="55"/>
  <c r="P40" i="72" s="1"/>
  <c r="D18" i="55"/>
  <c r="K40" i="72" s="1"/>
  <c r="C18" i="55"/>
  <c r="F40" i="72" s="1"/>
  <c r="E17" i="55"/>
  <c r="O40" i="72" s="1"/>
  <c r="D17" i="55"/>
  <c r="J40" i="72" s="1"/>
  <c r="C17" i="55"/>
  <c r="E40" i="72" s="1"/>
  <c r="AH39" i="72"/>
  <c r="AC39" i="72"/>
  <c r="X39" i="72"/>
  <c r="AG39" i="72"/>
  <c r="AB39" i="72"/>
  <c r="W39" i="72"/>
  <c r="AF39" i="72"/>
  <c r="AA39" i="72"/>
  <c r="V39" i="72"/>
  <c r="AE39" i="72"/>
  <c r="Z39" i="72"/>
  <c r="U39" i="72"/>
  <c r="AD39" i="72"/>
  <c r="Y39" i="72"/>
  <c r="T39" i="72"/>
  <c r="E21" i="54"/>
  <c r="S39" i="72" s="1"/>
  <c r="D21" i="54"/>
  <c r="N39" i="72" s="1"/>
  <c r="C21" i="54"/>
  <c r="I39" i="72" s="1"/>
  <c r="E20" i="54"/>
  <c r="R39" i="72" s="1"/>
  <c r="D20" i="54"/>
  <c r="M39" i="72" s="1"/>
  <c r="C20" i="54"/>
  <c r="H39" i="72" s="1"/>
  <c r="E19" i="54"/>
  <c r="Q39" i="72" s="1"/>
  <c r="D19" i="54"/>
  <c r="L39" i="72" s="1"/>
  <c r="C19" i="54"/>
  <c r="G39" i="72" s="1"/>
  <c r="E18" i="54"/>
  <c r="P39" i="72" s="1"/>
  <c r="D18" i="54"/>
  <c r="K39" i="72" s="1"/>
  <c r="C18" i="54"/>
  <c r="F39" i="72" s="1"/>
  <c r="E17" i="54"/>
  <c r="O39" i="72" s="1"/>
  <c r="D17" i="54"/>
  <c r="J39" i="72" s="1"/>
  <c r="C17" i="54"/>
  <c r="E39" i="72" s="1"/>
  <c r="AH38" i="72"/>
  <c r="AC38" i="72"/>
  <c r="X38" i="72"/>
  <c r="AG38" i="72"/>
  <c r="AB38" i="72"/>
  <c r="W38" i="72"/>
  <c r="AF38" i="72"/>
  <c r="AA38" i="72"/>
  <c r="V38" i="72"/>
  <c r="AE38" i="72"/>
  <c r="Z38" i="72"/>
  <c r="U38" i="72"/>
  <c r="AD38" i="72"/>
  <c r="Y38" i="72"/>
  <c r="T38" i="72"/>
  <c r="E21" i="53"/>
  <c r="S38" i="72" s="1"/>
  <c r="D21" i="53"/>
  <c r="N38" i="72" s="1"/>
  <c r="C21" i="53"/>
  <c r="I38" i="72" s="1"/>
  <c r="E20" i="53"/>
  <c r="R38" i="72" s="1"/>
  <c r="D20" i="53"/>
  <c r="M38" i="72" s="1"/>
  <c r="C20" i="53"/>
  <c r="H38" i="72" s="1"/>
  <c r="E19" i="53"/>
  <c r="Q38" i="72" s="1"/>
  <c r="D19" i="53"/>
  <c r="L38" i="72" s="1"/>
  <c r="C19" i="53"/>
  <c r="G38" i="72" s="1"/>
  <c r="E18" i="53"/>
  <c r="P38" i="72" s="1"/>
  <c r="D18" i="53"/>
  <c r="K38" i="72" s="1"/>
  <c r="C18" i="53"/>
  <c r="F38" i="72" s="1"/>
  <c r="E17" i="53"/>
  <c r="O38" i="72" s="1"/>
  <c r="D17" i="53"/>
  <c r="J38" i="72" s="1"/>
  <c r="C17" i="53"/>
  <c r="E38" i="72" s="1"/>
  <c r="AH37" i="72"/>
  <c r="X37" i="72"/>
  <c r="AB37" i="72"/>
  <c r="AF37" i="72"/>
  <c r="V37" i="72"/>
  <c r="Z37" i="72"/>
  <c r="AD37" i="72"/>
  <c r="T37" i="72"/>
  <c r="D21" i="52"/>
  <c r="N37" i="72" s="1"/>
  <c r="C21" i="52"/>
  <c r="I37" i="72" s="1"/>
  <c r="E20" i="52"/>
  <c r="R37" i="72" s="1"/>
  <c r="D20" i="52"/>
  <c r="M37" i="72" s="1"/>
  <c r="C20" i="52"/>
  <c r="H37" i="72" s="1"/>
  <c r="D19" i="52"/>
  <c r="L37" i="72" s="1"/>
  <c r="C19" i="52"/>
  <c r="G37" i="72" s="1"/>
  <c r="E18" i="52"/>
  <c r="P37" i="72" s="1"/>
  <c r="D18" i="52"/>
  <c r="K37" i="72" s="1"/>
  <c r="C18" i="52"/>
  <c r="F37" i="72" s="1"/>
  <c r="D17" i="52"/>
  <c r="J37" i="72" s="1"/>
  <c r="C17" i="52"/>
  <c r="E37" i="72" s="1"/>
  <c r="AH32" i="72"/>
  <c r="AC32" i="72"/>
  <c r="X32" i="72"/>
  <c r="AG32" i="72"/>
  <c r="AB32" i="72"/>
  <c r="W32" i="72"/>
  <c r="AF32" i="72"/>
  <c r="AA32" i="72"/>
  <c r="V32" i="72"/>
  <c r="AE32" i="72"/>
  <c r="Z32" i="72"/>
  <c r="U32" i="72"/>
  <c r="AD32" i="72"/>
  <c r="Y32" i="72"/>
  <c r="T32" i="72"/>
  <c r="E21" i="51"/>
  <c r="S32" i="72" s="1"/>
  <c r="D21" i="51"/>
  <c r="N32" i="72" s="1"/>
  <c r="C21" i="51"/>
  <c r="I32" i="72" s="1"/>
  <c r="E20" i="51"/>
  <c r="R32" i="72" s="1"/>
  <c r="D20" i="51"/>
  <c r="M32" i="72" s="1"/>
  <c r="C20" i="51"/>
  <c r="H32" i="72" s="1"/>
  <c r="E19" i="51"/>
  <c r="Q32" i="72" s="1"/>
  <c r="D19" i="51"/>
  <c r="L32" i="72" s="1"/>
  <c r="C19" i="51"/>
  <c r="G32" i="72" s="1"/>
  <c r="E18" i="51"/>
  <c r="P32" i="72" s="1"/>
  <c r="D18" i="51"/>
  <c r="K32" i="72" s="1"/>
  <c r="C18" i="51"/>
  <c r="F32" i="72" s="1"/>
  <c r="E17" i="51"/>
  <c r="O32" i="72" s="1"/>
  <c r="D17" i="51"/>
  <c r="J32" i="72" s="1"/>
  <c r="C17" i="51"/>
  <c r="E32" i="72" s="1"/>
  <c r="AH31" i="72"/>
  <c r="AC31" i="72"/>
  <c r="X31" i="72"/>
  <c r="AG31" i="72"/>
  <c r="AB31" i="72"/>
  <c r="W31" i="72"/>
  <c r="AF31" i="72"/>
  <c r="AA31" i="72"/>
  <c r="V31" i="72"/>
  <c r="AE31" i="72"/>
  <c r="Z31" i="72"/>
  <c r="U31" i="72"/>
  <c r="AD31" i="72"/>
  <c r="Y31" i="72"/>
  <c r="T31" i="72"/>
  <c r="E21" i="50"/>
  <c r="S31" i="72" s="1"/>
  <c r="D21" i="50"/>
  <c r="N31" i="72" s="1"/>
  <c r="C21" i="50"/>
  <c r="I31" i="72" s="1"/>
  <c r="E20" i="50"/>
  <c r="R31" i="72" s="1"/>
  <c r="D20" i="50"/>
  <c r="M31" i="72" s="1"/>
  <c r="C20" i="50"/>
  <c r="H31" i="72" s="1"/>
  <c r="E19" i="50"/>
  <c r="Q31" i="72" s="1"/>
  <c r="D19" i="50"/>
  <c r="L31" i="72" s="1"/>
  <c r="C19" i="50"/>
  <c r="G31" i="72" s="1"/>
  <c r="E18" i="50"/>
  <c r="P31" i="72" s="1"/>
  <c r="D18" i="50"/>
  <c r="K31" i="72" s="1"/>
  <c r="C18" i="50"/>
  <c r="F31" i="72" s="1"/>
  <c r="E17" i="50"/>
  <c r="O31" i="72" s="1"/>
  <c r="D17" i="50"/>
  <c r="J31" i="72" s="1"/>
  <c r="C17" i="50"/>
  <c r="E31" i="72" s="1"/>
  <c r="AH30" i="72"/>
  <c r="AC30" i="72"/>
  <c r="X30" i="72"/>
  <c r="AG30" i="72"/>
  <c r="AB30" i="72"/>
  <c r="W30" i="72"/>
  <c r="AF30" i="72"/>
  <c r="AA30" i="72"/>
  <c r="V30" i="72"/>
  <c r="AE30" i="72"/>
  <c r="Z30" i="72"/>
  <c r="U30" i="72"/>
  <c r="AD30" i="72"/>
  <c r="Y30" i="72"/>
  <c r="T30" i="72"/>
  <c r="E21" i="49"/>
  <c r="S30" i="72" s="1"/>
  <c r="D21" i="49"/>
  <c r="N30" i="72" s="1"/>
  <c r="C21" i="49"/>
  <c r="I30" i="72" s="1"/>
  <c r="E20" i="49"/>
  <c r="R30" i="72" s="1"/>
  <c r="D20" i="49"/>
  <c r="M30" i="72" s="1"/>
  <c r="C20" i="49"/>
  <c r="H30" i="72" s="1"/>
  <c r="E19" i="49"/>
  <c r="Q30" i="72" s="1"/>
  <c r="D19" i="49"/>
  <c r="L30" i="72" s="1"/>
  <c r="C19" i="49"/>
  <c r="G30" i="72" s="1"/>
  <c r="E18" i="49"/>
  <c r="P30" i="72" s="1"/>
  <c r="D18" i="49"/>
  <c r="K30" i="72" s="1"/>
  <c r="C18" i="49"/>
  <c r="F30" i="72" s="1"/>
  <c r="E17" i="49"/>
  <c r="O30" i="72" s="1"/>
  <c r="D17" i="49"/>
  <c r="J30" i="72" s="1"/>
  <c r="C17" i="49"/>
  <c r="E30" i="72" s="1"/>
  <c r="AH29" i="72"/>
  <c r="AC29" i="72"/>
  <c r="X29" i="72"/>
  <c r="AG29" i="72"/>
  <c r="AB29" i="72"/>
  <c r="W29" i="72"/>
  <c r="AF29" i="72"/>
  <c r="AA29" i="72"/>
  <c r="V29" i="72"/>
  <c r="AE29" i="72"/>
  <c r="Z29" i="72"/>
  <c r="U29" i="72"/>
  <c r="AD29" i="72"/>
  <c r="Y29" i="72"/>
  <c r="T29" i="72"/>
  <c r="E21" i="48"/>
  <c r="S29" i="72" s="1"/>
  <c r="D21" i="48"/>
  <c r="N29" i="72" s="1"/>
  <c r="C21" i="48"/>
  <c r="I29" i="72" s="1"/>
  <c r="E20" i="48"/>
  <c r="R29" i="72" s="1"/>
  <c r="D20" i="48"/>
  <c r="M29" i="72" s="1"/>
  <c r="C20" i="48"/>
  <c r="H29" i="72" s="1"/>
  <c r="E19" i="48"/>
  <c r="Q29" i="72" s="1"/>
  <c r="D19" i="48"/>
  <c r="L29" i="72" s="1"/>
  <c r="C19" i="48"/>
  <c r="G29" i="72" s="1"/>
  <c r="E18" i="48"/>
  <c r="P29" i="72" s="1"/>
  <c r="D18" i="48"/>
  <c r="K29" i="72" s="1"/>
  <c r="C18" i="48"/>
  <c r="F29" i="72" s="1"/>
  <c r="E17" i="48"/>
  <c r="O29" i="72" s="1"/>
  <c r="D17" i="48"/>
  <c r="J29" i="72" s="1"/>
  <c r="C17" i="48"/>
  <c r="E29" i="72" s="1"/>
  <c r="AH28" i="72"/>
  <c r="AC28" i="72"/>
  <c r="X28" i="72"/>
  <c r="AG28" i="72"/>
  <c r="AB28" i="72"/>
  <c r="W28" i="72"/>
  <c r="AF28" i="72"/>
  <c r="AA28" i="72"/>
  <c r="V28" i="72"/>
  <c r="AE28" i="72"/>
  <c r="Z28" i="72"/>
  <c r="U28" i="72"/>
  <c r="AD28" i="72"/>
  <c r="Y28" i="72"/>
  <c r="T28" i="72"/>
  <c r="E21" i="47"/>
  <c r="S28" i="72" s="1"/>
  <c r="D21" i="47"/>
  <c r="N28" i="72" s="1"/>
  <c r="C21" i="47"/>
  <c r="I28" i="72" s="1"/>
  <c r="E20" i="47"/>
  <c r="R28" i="72" s="1"/>
  <c r="D20" i="47"/>
  <c r="M28" i="72" s="1"/>
  <c r="C20" i="47"/>
  <c r="H28" i="72" s="1"/>
  <c r="E19" i="47"/>
  <c r="Q28" i="72" s="1"/>
  <c r="D19" i="47"/>
  <c r="L28" i="72" s="1"/>
  <c r="C19" i="47"/>
  <c r="G28" i="72" s="1"/>
  <c r="E18" i="47"/>
  <c r="P28" i="72" s="1"/>
  <c r="D18" i="47"/>
  <c r="K28" i="72" s="1"/>
  <c r="C18" i="47"/>
  <c r="F28" i="72" s="1"/>
  <c r="E17" i="47"/>
  <c r="O28" i="72" s="1"/>
  <c r="D17" i="47"/>
  <c r="J28" i="72" s="1"/>
  <c r="C17" i="47"/>
  <c r="E28" i="72" s="1"/>
  <c r="AH27" i="72"/>
  <c r="AB27" i="72"/>
  <c r="AF27" i="72"/>
  <c r="V27" i="72"/>
  <c r="Z27" i="72"/>
  <c r="AD27" i="72"/>
  <c r="T27" i="72"/>
  <c r="D21" i="46"/>
  <c r="N27" i="72" s="1"/>
  <c r="C21" i="46"/>
  <c r="I27" i="72" s="1"/>
  <c r="E20" i="46"/>
  <c r="R27" i="72" s="1"/>
  <c r="D20" i="46"/>
  <c r="M27" i="72" s="1"/>
  <c r="C20" i="46"/>
  <c r="H27" i="72" s="1"/>
  <c r="D19" i="46"/>
  <c r="L27" i="72" s="1"/>
  <c r="C19" i="46"/>
  <c r="G27" i="72" s="1"/>
  <c r="E18" i="46"/>
  <c r="P27" i="72" s="1"/>
  <c r="D18" i="46"/>
  <c r="K27" i="72" s="1"/>
  <c r="C18" i="46"/>
  <c r="F27" i="72" s="1"/>
  <c r="D17" i="46"/>
  <c r="J27" i="72" s="1"/>
  <c r="C17" i="46"/>
  <c r="E27" i="72" s="1"/>
  <c r="AH26" i="72"/>
  <c r="AC26" i="72"/>
  <c r="X26" i="72"/>
  <c r="AG26" i="72"/>
  <c r="AB26" i="72"/>
  <c r="W26" i="72"/>
  <c r="AF26" i="72"/>
  <c r="AA26" i="72"/>
  <c r="V26" i="72"/>
  <c r="AE26" i="72"/>
  <c r="Z26" i="72"/>
  <c r="U26" i="72"/>
  <c r="AD26" i="72"/>
  <c r="Y26" i="72"/>
  <c r="T26" i="72"/>
  <c r="E21" i="45"/>
  <c r="S26" i="72" s="1"/>
  <c r="D21" i="45"/>
  <c r="N26" i="72" s="1"/>
  <c r="C21" i="45"/>
  <c r="I26" i="72" s="1"/>
  <c r="E20" i="45"/>
  <c r="R26" i="72" s="1"/>
  <c r="D20" i="45"/>
  <c r="M26" i="72" s="1"/>
  <c r="C20" i="45"/>
  <c r="H26" i="72" s="1"/>
  <c r="E19" i="45"/>
  <c r="Q26" i="72" s="1"/>
  <c r="D19" i="45"/>
  <c r="L26" i="72" s="1"/>
  <c r="C19" i="45"/>
  <c r="G26" i="72" s="1"/>
  <c r="E18" i="45"/>
  <c r="P26" i="72" s="1"/>
  <c r="D18" i="45"/>
  <c r="K26" i="72" s="1"/>
  <c r="C18" i="45"/>
  <c r="F26" i="72" s="1"/>
  <c r="E17" i="45"/>
  <c r="O26" i="72" s="1"/>
  <c r="D17" i="45"/>
  <c r="J26" i="72" s="1"/>
  <c r="C17" i="45"/>
  <c r="E26" i="72" s="1"/>
  <c r="AH25" i="72"/>
  <c r="AC25" i="72"/>
  <c r="X25" i="72"/>
  <c r="AG25" i="72"/>
  <c r="AB25" i="72"/>
  <c r="W25" i="72"/>
  <c r="AF25" i="72"/>
  <c r="AA25" i="72"/>
  <c r="V25" i="72"/>
  <c r="AE25" i="72"/>
  <c r="Z25" i="72"/>
  <c r="U25" i="72"/>
  <c r="AD25" i="72"/>
  <c r="Y25" i="72"/>
  <c r="T25" i="72"/>
  <c r="E21" i="44"/>
  <c r="S25" i="72" s="1"/>
  <c r="D21" i="44"/>
  <c r="N25" i="72" s="1"/>
  <c r="C21" i="44"/>
  <c r="I25" i="72" s="1"/>
  <c r="E20" i="44"/>
  <c r="R25" i="72" s="1"/>
  <c r="D20" i="44"/>
  <c r="M25" i="72" s="1"/>
  <c r="C20" i="44"/>
  <c r="H25" i="72" s="1"/>
  <c r="E19" i="44"/>
  <c r="Q25" i="72" s="1"/>
  <c r="D19" i="44"/>
  <c r="L25" i="72" s="1"/>
  <c r="C19" i="44"/>
  <c r="G25" i="72" s="1"/>
  <c r="E18" i="44"/>
  <c r="P25" i="72" s="1"/>
  <c r="D18" i="44"/>
  <c r="K25" i="72" s="1"/>
  <c r="C18" i="44"/>
  <c r="F25" i="72" s="1"/>
  <c r="E17" i="44"/>
  <c r="O25" i="72" s="1"/>
  <c r="D17" i="44"/>
  <c r="J25" i="72" s="1"/>
  <c r="C17" i="44"/>
  <c r="E25" i="72" s="1"/>
  <c r="AH20" i="72"/>
  <c r="AC20" i="72"/>
  <c r="X20" i="72"/>
  <c r="AG20" i="72"/>
  <c r="AB20" i="72"/>
  <c r="W20" i="72"/>
  <c r="AF20" i="72"/>
  <c r="AA20" i="72"/>
  <c r="V20" i="72"/>
  <c r="AE20" i="72"/>
  <c r="Z20" i="72"/>
  <c r="U20" i="72"/>
  <c r="AD20" i="72"/>
  <c r="Y20" i="72"/>
  <c r="T20" i="72"/>
  <c r="E21" i="43"/>
  <c r="S20" i="72" s="1"/>
  <c r="D21" i="43"/>
  <c r="N20" i="72" s="1"/>
  <c r="C21" i="43"/>
  <c r="I20" i="72" s="1"/>
  <c r="E20" i="43"/>
  <c r="R20" i="72" s="1"/>
  <c r="D20" i="43"/>
  <c r="M20" i="72" s="1"/>
  <c r="C20" i="43"/>
  <c r="H20" i="72" s="1"/>
  <c r="E19" i="43"/>
  <c r="Q20" i="72" s="1"/>
  <c r="D19" i="43"/>
  <c r="L20" i="72" s="1"/>
  <c r="C19" i="43"/>
  <c r="G20" i="72" s="1"/>
  <c r="E18" i="43"/>
  <c r="P20" i="72" s="1"/>
  <c r="D18" i="43"/>
  <c r="K20" i="72" s="1"/>
  <c r="C18" i="43"/>
  <c r="F20" i="72" s="1"/>
  <c r="E17" i="43"/>
  <c r="O20" i="72" s="1"/>
  <c r="D17" i="43"/>
  <c r="J20" i="72" s="1"/>
  <c r="C17" i="43"/>
  <c r="E20" i="72" s="1"/>
  <c r="AH19" i="72"/>
  <c r="X19" i="72"/>
  <c r="AB19" i="72"/>
  <c r="AF19" i="72"/>
  <c r="AA19" i="72"/>
  <c r="V19" i="72"/>
  <c r="AE19" i="72"/>
  <c r="Z19" i="72"/>
  <c r="U19" i="72"/>
  <c r="AD19" i="72"/>
  <c r="Y19" i="72"/>
  <c r="T19" i="72"/>
  <c r="E21" i="42"/>
  <c r="S19" i="72" s="1"/>
  <c r="D21" i="42"/>
  <c r="N19" i="72" s="1"/>
  <c r="C21" i="42"/>
  <c r="I19" i="72" s="1"/>
  <c r="E20" i="42"/>
  <c r="R19" i="72" s="1"/>
  <c r="D20" i="42"/>
  <c r="M19" i="72" s="1"/>
  <c r="C20" i="42"/>
  <c r="H19" i="72" s="1"/>
  <c r="E19" i="42"/>
  <c r="Q19" i="72" s="1"/>
  <c r="D19" i="42"/>
  <c r="L19" i="72" s="1"/>
  <c r="C19" i="42"/>
  <c r="G19" i="72" s="1"/>
  <c r="E18" i="42"/>
  <c r="P19" i="72" s="1"/>
  <c r="D18" i="42"/>
  <c r="K19" i="72" s="1"/>
  <c r="C18" i="42"/>
  <c r="F19" i="72" s="1"/>
  <c r="E17" i="42"/>
  <c r="O19" i="72" s="1"/>
  <c r="D17" i="42"/>
  <c r="J19" i="72" s="1"/>
  <c r="C17" i="42"/>
  <c r="E19" i="72" s="1"/>
  <c r="AC18" i="72"/>
  <c r="AG18" i="72"/>
  <c r="W18" i="72"/>
  <c r="AA18" i="72"/>
  <c r="AE18" i="72"/>
  <c r="U18" i="72"/>
  <c r="Y18" i="72"/>
  <c r="E21" i="41"/>
  <c r="S18" i="72" s="1"/>
  <c r="D21" i="41"/>
  <c r="N18" i="72" s="1"/>
  <c r="C21" i="41"/>
  <c r="I18" i="72" s="1"/>
  <c r="D20" i="41"/>
  <c r="M18" i="72" s="1"/>
  <c r="C20" i="41"/>
  <c r="H18" i="72" s="1"/>
  <c r="E19" i="41"/>
  <c r="Q18" i="72" s="1"/>
  <c r="D19" i="41"/>
  <c r="L18" i="72" s="1"/>
  <c r="C19" i="41"/>
  <c r="G18" i="72" s="1"/>
  <c r="D18" i="41"/>
  <c r="K18" i="72" s="1"/>
  <c r="C18" i="41"/>
  <c r="F18" i="72" s="1"/>
  <c r="E17" i="41"/>
  <c r="O18" i="72" s="1"/>
  <c r="D17" i="41"/>
  <c r="J18" i="72" s="1"/>
  <c r="C17" i="41"/>
  <c r="E18" i="72" s="1"/>
  <c r="AC17" i="72"/>
  <c r="AG17" i="72"/>
  <c r="W17" i="72"/>
  <c r="AA17" i="72"/>
  <c r="V17" i="72"/>
  <c r="AE17" i="72"/>
  <c r="Z17" i="72"/>
  <c r="U17" i="72"/>
  <c r="AD17" i="72"/>
  <c r="Y17" i="72"/>
  <c r="T17" i="72"/>
  <c r="E21" i="40"/>
  <c r="S17" i="72" s="1"/>
  <c r="D21" i="40"/>
  <c r="N17" i="72" s="1"/>
  <c r="C21" i="40"/>
  <c r="I17" i="72" s="1"/>
  <c r="E20" i="40"/>
  <c r="R17" i="72" s="1"/>
  <c r="D20" i="40"/>
  <c r="M17" i="72" s="1"/>
  <c r="C20" i="40"/>
  <c r="H17" i="72" s="1"/>
  <c r="E19" i="40"/>
  <c r="Q17" i="72" s="1"/>
  <c r="D19" i="40"/>
  <c r="L17" i="72" s="1"/>
  <c r="C19" i="40"/>
  <c r="G17" i="72" s="1"/>
  <c r="E18" i="40"/>
  <c r="P17" i="72" s="1"/>
  <c r="D18" i="40"/>
  <c r="K17" i="72" s="1"/>
  <c r="C18" i="40"/>
  <c r="F17" i="72" s="1"/>
  <c r="E17" i="40"/>
  <c r="O17" i="72" s="1"/>
  <c r="D17" i="40"/>
  <c r="J17" i="72" s="1"/>
  <c r="C17" i="40"/>
  <c r="E17" i="72" s="1"/>
  <c r="AH16" i="72"/>
  <c r="AC16" i="72"/>
  <c r="X16" i="72"/>
  <c r="AG16" i="72"/>
  <c r="AB16" i="72"/>
  <c r="W16" i="72"/>
  <c r="AF16" i="72"/>
  <c r="AA16" i="72"/>
  <c r="V16" i="72"/>
  <c r="AE16" i="72"/>
  <c r="Z16" i="72"/>
  <c r="U16" i="72"/>
  <c r="AD16" i="72"/>
  <c r="Y16" i="72"/>
  <c r="T16" i="72"/>
  <c r="E21" i="39"/>
  <c r="S16" i="72" s="1"/>
  <c r="D21" i="39"/>
  <c r="N16" i="72" s="1"/>
  <c r="C21" i="39"/>
  <c r="I16" i="72" s="1"/>
  <c r="E20" i="39"/>
  <c r="R16" i="72" s="1"/>
  <c r="D20" i="39"/>
  <c r="M16" i="72" s="1"/>
  <c r="C20" i="39"/>
  <c r="H16" i="72" s="1"/>
  <c r="E19" i="39"/>
  <c r="Q16" i="72" s="1"/>
  <c r="D19" i="39"/>
  <c r="L16" i="72" s="1"/>
  <c r="C19" i="39"/>
  <c r="G16" i="72" s="1"/>
  <c r="E18" i="39"/>
  <c r="P16" i="72" s="1"/>
  <c r="D18" i="39"/>
  <c r="K16" i="72" s="1"/>
  <c r="C18" i="39"/>
  <c r="F16" i="72" s="1"/>
  <c r="E17" i="39"/>
  <c r="O16" i="72" s="1"/>
  <c r="D17" i="39"/>
  <c r="J16" i="72" s="1"/>
  <c r="C17" i="39"/>
  <c r="E16" i="72" s="1"/>
  <c r="AH15" i="72"/>
  <c r="AC15" i="72"/>
  <c r="X15" i="72"/>
  <c r="AG15" i="72"/>
  <c r="AB15" i="72"/>
  <c r="W15" i="72"/>
  <c r="AF15" i="72"/>
  <c r="AA15" i="72"/>
  <c r="V15" i="72"/>
  <c r="AE15" i="72"/>
  <c r="Z15" i="72"/>
  <c r="U15" i="72"/>
  <c r="AD15" i="72"/>
  <c r="Y15" i="72"/>
  <c r="T15" i="72"/>
  <c r="E21" i="38"/>
  <c r="S15" i="72" s="1"/>
  <c r="D21" i="38"/>
  <c r="N15" i="72" s="1"/>
  <c r="C21" i="38"/>
  <c r="I15" i="72" s="1"/>
  <c r="E20" i="38"/>
  <c r="R15" i="72" s="1"/>
  <c r="D20" i="38"/>
  <c r="M15" i="72" s="1"/>
  <c r="C20" i="38"/>
  <c r="H15" i="72" s="1"/>
  <c r="E19" i="38"/>
  <c r="Q15" i="72" s="1"/>
  <c r="D19" i="38"/>
  <c r="L15" i="72" s="1"/>
  <c r="C19" i="38"/>
  <c r="G15" i="72" s="1"/>
  <c r="E18" i="38"/>
  <c r="P15" i="72" s="1"/>
  <c r="D18" i="38"/>
  <c r="K15" i="72" s="1"/>
  <c r="C18" i="38"/>
  <c r="F15" i="72" s="1"/>
  <c r="E17" i="38"/>
  <c r="O15" i="72" s="1"/>
  <c r="D17" i="38"/>
  <c r="J15" i="72" s="1"/>
  <c r="C17" i="38"/>
  <c r="E15" i="72" s="1"/>
  <c r="AC14" i="72"/>
  <c r="AG14" i="72"/>
  <c r="W14" i="72"/>
  <c r="AA14" i="72"/>
  <c r="AE14" i="72"/>
  <c r="U14" i="72"/>
  <c r="Y14" i="72"/>
  <c r="E21" i="37"/>
  <c r="S14" i="72" s="1"/>
  <c r="D21" i="37"/>
  <c r="N14" i="72" s="1"/>
  <c r="C21" i="37"/>
  <c r="I14" i="72" s="1"/>
  <c r="D20" i="37"/>
  <c r="M14" i="72" s="1"/>
  <c r="C20" i="37"/>
  <c r="H14" i="72" s="1"/>
  <c r="E19" i="37"/>
  <c r="Q14" i="72" s="1"/>
  <c r="D19" i="37"/>
  <c r="L14" i="72" s="1"/>
  <c r="C19" i="37"/>
  <c r="G14" i="72" s="1"/>
  <c r="D18" i="37"/>
  <c r="K14" i="72" s="1"/>
  <c r="C18" i="37"/>
  <c r="F14" i="72" s="1"/>
  <c r="E17" i="37"/>
  <c r="O14" i="72" s="1"/>
  <c r="D17" i="37"/>
  <c r="J14" i="72" s="1"/>
  <c r="C17" i="37"/>
  <c r="E14" i="72" s="1"/>
  <c r="AC13" i="72"/>
  <c r="Y13" i="72"/>
  <c r="D21" i="36"/>
  <c r="N13" i="72" s="1"/>
  <c r="C21" i="36"/>
  <c r="I13" i="72" s="1"/>
  <c r="D20" i="36"/>
  <c r="M13" i="72" s="1"/>
  <c r="C20" i="36"/>
  <c r="H13" i="72" s="1"/>
  <c r="D19" i="36"/>
  <c r="L13" i="72" s="1"/>
  <c r="C19" i="36"/>
  <c r="G13" i="72" s="1"/>
  <c r="D18" i="36"/>
  <c r="K13" i="72" s="1"/>
  <c r="C18" i="36"/>
  <c r="F13" i="72" s="1"/>
  <c r="D17" i="36"/>
  <c r="J13" i="72" s="1"/>
  <c r="C17" i="36"/>
  <c r="E13" i="72" s="1"/>
  <c r="AC8" i="72"/>
  <c r="AG8" i="72"/>
  <c r="AB8" i="72"/>
  <c r="W8" i="72"/>
  <c r="AF8" i="72"/>
  <c r="AA8" i="72"/>
  <c r="V8" i="72"/>
  <c r="AE8" i="72"/>
  <c r="Z8" i="72"/>
  <c r="U8" i="72"/>
  <c r="AD8" i="72"/>
  <c r="Y8" i="72"/>
  <c r="T8" i="72"/>
  <c r="E21" i="35"/>
  <c r="S8" i="72" s="1"/>
  <c r="D21" i="35"/>
  <c r="N8" i="72" s="1"/>
  <c r="C21" i="35"/>
  <c r="I8" i="72" s="1"/>
  <c r="E20" i="35"/>
  <c r="R8" i="72" s="1"/>
  <c r="D20" i="35"/>
  <c r="M8" i="72" s="1"/>
  <c r="C20" i="35"/>
  <c r="H8" i="72" s="1"/>
  <c r="E19" i="35"/>
  <c r="Q8" i="72" s="1"/>
  <c r="D19" i="35"/>
  <c r="L8" i="72" s="1"/>
  <c r="C19" i="35"/>
  <c r="G8" i="72" s="1"/>
  <c r="E18" i="35"/>
  <c r="P8" i="72" s="1"/>
  <c r="D18" i="35"/>
  <c r="K8" i="72" s="1"/>
  <c r="C18" i="35"/>
  <c r="F8" i="72" s="1"/>
  <c r="E17" i="35"/>
  <c r="O8" i="72" s="1"/>
  <c r="D17" i="35"/>
  <c r="J8" i="72" s="1"/>
  <c r="C17" i="35"/>
  <c r="E8" i="72" s="1"/>
  <c r="AC7" i="72"/>
  <c r="AG7" i="72"/>
  <c r="W7" i="72"/>
  <c r="AA7" i="72"/>
  <c r="AE7" i="72"/>
  <c r="U7" i="72"/>
  <c r="Y7" i="72"/>
  <c r="E21" i="34"/>
  <c r="S7" i="72" s="1"/>
  <c r="D21" i="34"/>
  <c r="N7" i="72" s="1"/>
  <c r="C21" i="34"/>
  <c r="I7" i="72" s="1"/>
  <c r="D20" i="34"/>
  <c r="M7" i="72" s="1"/>
  <c r="C20" i="34"/>
  <c r="H7" i="72" s="1"/>
  <c r="D19" i="34"/>
  <c r="L7" i="72" s="1"/>
  <c r="C19" i="34"/>
  <c r="G7" i="72" s="1"/>
  <c r="E18" i="34"/>
  <c r="P7" i="72" s="1"/>
  <c r="D18" i="34"/>
  <c r="K7" i="72" s="1"/>
  <c r="C18" i="34"/>
  <c r="F7" i="72" s="1"/>
  <c r="D17" i="34"/>
  <c r="J7" i="72" s="1"/>
  <c r="C17" i="34"/>
  <c r="E7" i="72" s="1"/>
  <c r="AC48" i="72"/>
  <c r="X48" i="72"/>
  <c r="AG48" i="72"/>
  <c r="AB48" i="72"/>
  <c r="W48" i="72"/>
  <c r="AF48" i="72"/>
  <c r="AA48" i="72"/>
  <c r="V48" i="72"/>
  <c r="AE48" i="72"/>
  <c r="Z48" i="72"/>
  <c r="U48" i="72"/>
  <c r="AD48" i="72"/>
  <c r="Y48" i="72"/>
  <c r="T48" i="72"/>
  <c r="E21" i="32"/>
  <c r="S48" i="72" s="1"/>
  <c r="D21" i="32"/>
  <c r="N48" i="72" s="1"/>
  <c r="C21" i="32"/>
  <c r="I48" i="72" s="1"/>
  <c r="E20" i="32"/>
  <c r="R48" i="72" s="1"/>
  <c r="D20" i="32"/>
  <c r="M48" i="72" s="1"/>
  <c r="C20" i="32"/>
  <c r="H48" i="72" s="1"/>
  <c r="E19" i="32"/>
  <c r="Q48" i="72" s="1"/>
  <c r="D19" i="32"/>
  <c r="L48" i="72" s="1"/>
  <c r="C19" i="32"/>
  <c r="G48" i="72" s="1"/>
  <c r="E18" i="32"/>
  <c r="P48" i="72" s="1"/>
  <c r="D18" i="32"/>
  <c r="K48" i="72" s="1"/>
  <c r="C18" i="32"/>
  <c r="F48" i="72" s="1"/>
  <c r="E17" i="32"/>
  <c r="O48" i="72" s="1"/>
  <c r="D17" i="32"/>
  <c r="J48" i="72" s="1"/>
  <c r="C17" i="32"/>
  <c r="E48" i="72" s="1"/>
  <c r="AH47" i="72"/>
  <c r="AC47" i="72"/>
  <c r="X47" i="72"/>
  <c r="AG47" i="72"/>
  <c r="AB47" i="72"/>
  <c r="W47" i="72"/>
  <c r="AF47" i="72"/>
  <c r="AA47" i="72"/>
  <c r="V47" i="72"/>
  <c r="AE47" i="72"/>
  <c r="Z47" i="72"/>
  <c r="U47" i="72"/>
  <c r="AD47" i="72"/>
  <c r="Y47" i="72"/>
  <c r="T47" i="72"/>
  <c r="E21" i="31"/>
  <c r="S47" i="72" s="1"/>
  <c r="D21" i="31"/>
  <c r="N47" i="72" s="1"/>
  <c r="C21" i="31"/>
  <c r="I47" i="72" s="1"/>
  <c r="E20" i="31"/>
  <c r="R47" i="72" s="1"/>
  <c r="D20" i="31"/>
  <c r="M47" i="72" s="1"/>
  <c r="C20" i="31"/>
  <c r="H47" i="72" s="1"/>
  <c r="E19" i="31"/>
  <c r="Q47" i="72" s="1"/>
  <c r="D19" i="31"/>
  <c r="L47" i="72" s="1"/>
  <c r="C19" i="31"/>
  <c r="G47" i="72" s="1"/>
  <c r="E18" i="31"/>
  <c r="P47" i="72" s="1"/>
  <c r="D18" i="31"/>
  <c r="K47" i="72" s="1"/>
  <c r="C18" i="31"/>
  <c r="F47" i="72" s="1"/>
  <c r="E17" i="31"/>
  <c r="O47" i="72" s="1"/>
  <c r="D17" i="31"/>
  <c r="J47" i="72" s="1"/>
  <c r="C17" i="31"/>
  <c r="E47" i="72" s="1"/>
  <c r="AG46" i="72"/>
  <c r="AA46" i="72"/>
  <c r="U46" i="72"/>
  <c r="E21" i="30"/>
  <c r="S46" i="72" s="1"/>
  <c r="D21" i="30"/>
  <c r="N46" i="72" s="1"/>
  <c r="C21" i="30"/>
  <c r="I46" i="72" s="1"/>
  <c r="D20" i="30"/>
  <c r="M46" i="72" s="1"/>
  <c r="C20" i="30"/>
  <c r="H46" i="72" s="1"/>
  <c r="E19" i="30"/>
  <c r="Q46" i="72" s="1"/>
  <c r="D19" i="30"/>
  <c r="L46" i="72" s="1"/>
  <c r="C19" i="30"/>
  <c r="G46" i="72" s="1"/>
  <c r="D18" i="30"/>
  <c r="K46" i="72" s="1"/>
  <c r="C18" i="30"/>
  <c r="F46" i="72" s="1"/>
  <c r="E17" i="30"/>
  <c r="O46" i="72" s="1"/>
  <c r="D17" i="30"/>
  <c r="J46" i="72" s="1"/>
  <c r="C17" i="30"/>
  <c r="E46" i="72" s="1"/>
  <c r="AH45" i="72"/>
  <c r="AC45" i="72"/>
  <c r="X45" i="72"/>
  <c r="AG45" i="72"/>
  <c r="AB45" i="72"/>
  <c r="W45" i="72"/>
  <c r="AF45" i="72"/>
  <c r="AA45" i="72"/>
  <c r="V45" i="72"/>
  <c r="AE45" i="72"/>
  <c r="Z45" i="72"/>
  <c r="U45" i="72"/>
  <c r="AD45" i="72"/>
  <c r="Y45" i="72"/>
  <c r="T45" i="72"/>
  <c r="E21" i="29"/>
  <c r="S45" i="72" s="1"/>
  <c r="D21" i="29"/>
  <c r="N45" i="72" s="1"/>
  <c r="C21" i="29"/>
  <c r="I45" i="72" s="1"/>
  <c r="E20" i="29"/>
  <c r="R45" i="72" s="1"/>
  <c r="D20" i="29"/>
  <c r="M45" i="72" s="1"/>
  <c r="C20" i="29"/>
  <c r="H45" i="72" s="1"/>
  <c r="E19" i="29"/>
  <c r="Q45" i="72" s="1"/>
  <c r="D19" i="29"/>
  <c r="L45" i="72" s="1"/>
  <c r="C19" i="29"/>
  <c r="G45" i="72" s="1"/>
  <c r="E18" i="29"/>
  <c r="P45" i="72" s="1"/>
  <c r="D18" i="29"/>
  <c r="K45" i="72" s="1"/>
  <c r="C18" i="29"/>
  <c r="F45" i="72" s="1"/>
  <c r="E17" i="29"/>
  <c r="O45" i="72" s="1"/>
  <c r="D17" i="29"/>
  <c r="J45" i="72" s="1"/>
  <c r="C17" i="29"/>
  <c r="E45" i="72" s="1"/>
  <c r="AH36" i="72"/>
  <c r="AC36" i="72"/>
  <c r="X36" i="72"/>
  <c r="AG36" i="72"/>
  <c r="AB36" i="72"/>
  <c r="W36" i="72"/>
  <c r="AF36" i="72"/>
  <c r="AA36" i="72"/>
  <c r="V36" i="72"/>
  <c r="AE36" i="72"/>
  <c r="Z36" i="72"/>
  <c r="U36" i="72"/>
  <c r="AD36" i="72"/>
  <c r="Y36" i="72"/>
  <c r="T36" i="72"/>
  <c r="E21" i="28"/>
  <c r="S36" i="72" s="1"/>
  <c r="D21" i="28"/>
  <c r="N36" i="72" s="1"/>
  <c r="C21" i="28"/>
  <c r="I36" i="72" s="1"/>
  <c r="E20" i="28"/>
  <c r="R36" i="72" s="1"/>
  <c r="D20" i="28"/>
  <c r="M36" i="72" s="1"/>
  <c r="C20" i="28"/>
  <c r="H36" i="72" s="1"/>
  <c r="E19" i="28"/>
  <c r="Q36" i="72" s="1"/>
  <c r="D19" i="28"/>
  <c r="L36" i="72" s="1"/>
  <c r="C19" i="28"/>
  <c r="G36" i="72" s="1"/>
  <c r="E18" i="28"/>
  <c r="P36" i="72" s="1"/>
  <c r="D18" i="28"/>
  <c r="K36" i="72" s="1"/>
  <c r="C18" i="28"/>
  <c r="F36" i="72" s="1"/>
  <c r="E17" i="28"/>
  <c r="O36" i="72" s="1"/>
  <c r="D17" i="28"/>
  <c r="J36" i="72" s="1"/>
  <c r="C17" i="28"/>
  <c r="E36" i="72" s="1"/>
  <c r="AH35" i="72"/>
  <c r="AC35" i="72"/>
  <c r="X35" i="72"/>
  <c r="AG35" i="72"/>
  <c r="AB35" i="72"/>
  <c r="W35" i="72"/>
  <c r="AF35" i="72"/>
  <c r="AA35" i="72"/>
  <c r="V35" i="72"/>
  <c r="AE35" i="72"/>
  <c r="Z35" i="72"/>
  <c r="U35" i="72"/>
  <c r="AD35" i="72"/>
  <c r="Y35" i="72"/>
  <c r="T35" i="72"/>
  <c r="E21" i="27"/>
  <c r="S35" i="72" s="1"/>
  <c r="D21" i="27"/>
  <c r="N35" i="72" s="1"/>
  <c r="C21" i="27"/>
  <c r="I35" i="72" s="1"/>
  <c r="E20" i="27"/>
  <c r="R35" i="72" s="1"/>
  <c r="D20" i="27"/>
  <c r="M35" i="72" s="1"/>
  <c r="C20" i="27"/>
  <c r="H35" i="72" s="1"/>
  <c r="E19" i="27"/>
  <c r="Q35" i="72" s="1"/>
  <c r="D19" i="27"/>
  <c r="L35" i="72" s="1"/>
  <c r="C19" i="27"/>
  <c r="G35" i="72" s="1"/>
  <c r="E18" i="27"/>
  <c r="P35" i="72" s="1"/>
  <c r="D18" i="27"/>
  <c r="K35" i="72" s="1"/>
  <c r="C18" i="27"/>
  <c r="F35" i="72" s="1"/>
  <c r="E17" i="27"/>
  <c r="O35" i="72" s="1"/>
  <c r="D17" i="27"/>
  <c r="J35" i="72" s="1"/>
  <c r="C17" i="27"/>
  <c r="E35" i="72" s="1"/>
  <c r="AH34" i="72"/>
  <c r="AC34" i="72"/>
  <c r="X34" i="72"/>
  <c r="AG34" i="72"/>
  <c r="AB34" i="72"/>
  <c r="W34" i="72"/>
  <c r="AF34" i="72"/>
  <c r="AA34" i="72"/>
  <c r="V34" i="72"/>
  <c r="AE34" i="72"/>
  <c r="Z34" i="72"/>
  <c r="U34" i="72"/>
  <c r="AD34" i="72"/>
  <c r="Y34" i="72"/>
  <c r="T34" i="72"/>
  <c r="E21" i="26"/>
  <c r="S34" i="72" s="1"/>
  <c r="D21" i="26"/>
  <c r="N34" i="72" s="1"/>
  <c r="C21" i="26"/>
  <c r="I34" i="72" s="1"/>
  <c r="E20" i="26"/>
  <c r="R34" i="72" s="1"/>
  <c r="D20" i="26"/>
  <c r="M34" i="72" s="1"/>
  <c r="C20" i="26"/>
  <c r="H34" i="72" s="1"/>
  <c r="E19" i="26"/>
  <c r="Q34" i="72" s="1"/>
  <c r="D19" i="26"/>
  <c r="L34" i="72" s="1"/>
  <c r="C19" i="26"/>
  <c r="G34" i="72" s="1"/>
  <c r="E18" i="26"/>
  <c r="P34" i="72" s="1"/>
  <c r="D18" i="26"/>
  <c r="K34" i="72" s="1"/>
  <c r="C18" i="26"/>
  <c r="F34" i="72" s="1"/>
  <c r="E17" i="26"/>
  <c r="O34" i="72" s="1"/>
  <c r="D17" i="26"/>
  <c r="J34" i="72" s="1"/>
  <c r="C17" i="26"/>
  <c r="E34" i="72" s="1"/>
  <c r="AC33" i="72"/>
  <c r="X33" i="72"/>
  <c r="AG33" i="72"/>
  <c r="AB33" i="72"/>
  <c r="W33" i="72"/>
  <c r="AF33" i="72"/>
  <c r="AA33" i="72"/>
  <c r="V33" i="72"/>
  <c r="AE33" i="72"/>
  <c r="Z33" i="72"/>
  <c r="U33" i="72"/>
  <c r="AD33" i="72"/>
  <c r="Y33" i="72"/>
  <c r="T33" i="72"/>
  <c r="E21" i="25"/>
  <c r="S33" i="72" s="1"/>
  <c r="D21" i="25"/>
  <c r="N33" i="72" s="1"/>
  <c r="C21" i="25"/>
  <c r="I33" i="72" s="1"/>
  <c r="E20" i="25"/>
  <c r="R33" i="72" s="1"/>
  <c r="D20" i="25"/>
  <c r="M33" i="72" s="1"/>
  <c r="C20" i="25"/>
  <c r="H33" i="72" s="1"/>
  <c r="E19" i="25"/>
  <c r="Q33" i="72" s="1"/>
  <c r="D19" i="25"/>
  <c r="L33" i="72" s="1"/>
  <c r="C19" i="25"/>
  <c r="G33" i="72" s="1"/>
  <c r="E18" i="25"/>
  <c r="P33" i="72" s="1"/>
  <c r="D18" i="25"/>
  <c r="K33" i="72" s="1"/>
  <c r="C18" i="25"/>
  <c r="F33" i="72" s="1"/>
  <c r="E17" i="25"/>
  <c r="O33" i="72" s="1"/>
  <c r="D17" i="25"/>
  <c r="J33" i="72" s="1"/>
  <c r="C17" i="25"/>
  <c r="E33" i="72" s="1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AC23" i="72"/>
  <c r="AG23" i="72"/>
  <c r="W23" i="72"/>
  <c r="AA23" i="72"/>
  <c r="AE23" i="72"/>
  <c r="U23" i="72"/>
  <c r="Y23" i="72"/>
  <c r="E21" i="23"/>
  <c r="S23" i="72" s="1"/>
  <c r="D21" i="23"/>
  <c r="N23" i="72" s="1"/>
  <c r="C21" i="23"/>
  <c r="D20" i="23"/>
  <c r="C20" i="23"/>
  <c r="H23" i="72" s="1"/>
  <c r="E19" i="23"/>
  <c r="Q23" i="72" s="1"/>
  <c r="D19" i="23"/>
  <c r="L23" i="72" s="1"/>
  <c r="C19" i="23"/>
  <c r="D18" i="23"/>
  <c r="C18" i="23"/>
  <c r="E17" i="23"/>
  <c r="O23" i="72" s="1"/>
  <c r="D17" i="23"/>
  <c r="J23" i="72" s="1"/>
  <c r="C17" i="23"/>
  <c r="E21" i="22"/>
  <c r="D21" i="22"/>
  <c r="C21" i="22"/>
  <c r="E20" i="22"/>
  <c r="D20" i="22"/>
  <c r="C20" i="22"/>
  <c r="E19" i="22"/>
  <c r="D19" i="22"/>
  <c r="C19" i="22"/>
  <c r="E18" i="22"/>
  <c r="D18" i="22"/>
  <c r="C18" i="22"/>
  <c r="E17" i="22"/>
  <c r="D17" i="22"/>
  <c r="C17" i="22"/>
  <c r="AC21" i="72"/>
  <c r="AG21" i="72"/>
  <c r="W21" i="72"/>
  <c r="AA21" i="72"/>
  <c r="AE21" i="72"/>
  <c r="U21" i="72"/>
  <c r="Y21" i="72"/>
  <c r="E21" i="21"/>
  <c r="S21" i="72" s="1"/>
  <c r="D21" i="21"/>
  <c r="N21" i="72" s="1"/>
  <c r="C21" i="21"/>
  <c r="I21" i="72" s="1"/>
  <c r="D20" i="21"/>
  <c r="M21" i="72" s="1"/>
  <c r="C20" i="21"/>
  <c r="H21" i="72" s="1"/>
  <c r="E19" i="21"/>
  <c r="Q21" i="72" s="1"/>
  <c r="D19" i="21"/>
  <c r="L21" i="72" s="1"/>
  <c r="C19" i="21"/>
  <c r="G21" i="72" s="1"/>
  <c r="D18" i="21"/>
  <c r="K21" i="72" s="1"/>
  <c r="C18" i="21"/>
  <c r="F21" i="72" s="1"/>
  <c r="E17" i="21"/>
  <c r="O21" i="72" s="1"/>
  <c r="D17" i="21"/>
  <c r="J21" i="72" s="1"/>
  <c r="C17" i="21"/>
  <c r="E21" i="72" s="1"/>
  <c r="AH11" i="72"/>
  <c r="AC11" i="72"/>
  <c r="X11" i="72"/>
  <c r="AG11" i="72"/>
  <c r="AB11" i="72"/>
  <c r="W11" i="72"/>
  <c r="AF11" i="72"/>
  <c r="AA11" i="72"/>
  <c r="V11" i="72"/>
  <c r="AE11" i="72"/>
  <c r="Z11" i="72"/>
  <c r="U11" i="72"/>
  <c r="AD11" i="72"/>
  <c r="Y11" i="72"/>
  <c r="T11" i="72"/>
  <c r="E21" i="20"/>
  <c r="S11" i="72" s="1"/>
  <c r="D21" i="20"/>
  <c r="N11" i="72" s="1"/>
  <c r="C21" i="20"/>
  <c r="I11" i="72" s="1"/>
  <c r="E20" i="20"/>
  <c r="R11" i="72" s="1"/>
  <c r="D20" i="20"/>
  <c r="M11" i="72" s="1"/>
  <c r="C20" i="20"/>
  <c r="H11" i="72" s="1"/>
  <c r="E19" i="20"/>
  <c r="Q11" i="72" s="1"/>
  <c r="D19" i="20"/>
  <c r="L11" i="72" s="1"/>
  <c r="C19" i="20"/>
  <c r="G11" i="72" s="1"/>
  <c r="E18" i="20"/>
  <c r="P11" i="72" s="1"/>
  <c r="D18" i="20"/>
  <c r="K11" i="72" s="1"/>
  <c r="C18" i="20"/>
  <c r="F11" i="72" s="1"/>
  <c r="E17" i="20"/>
  <c r="O11" i="72" s="1"/>
  <c r="D17" i="20"/>
  <c r="J11" i="72" s="1"/>
  <c r="C17" i="20"/>
  <c r="E11" i="72" s="1"/>
  <c r="AC10" i="72"/>
  <c r="AG10" i="72"/>
  <c r="W10" i="72"/>
  <c r="AF10" i="72"/>
  <c r="AA10" i="72"/>
  <c r="V10" i="72"/>
  <c r="AE10" i="72"/>
  <c r="Z10" i="72"/>
  <c r="U10" i="72"/>
  <c r="AD10" i="72"/>
  <c r="Y10" i="72"/>
  <c r="T10" i="72"/>
  <c r="E21" i="19"/>
  <c r="S10" i="72" s="1"/>
  <c r="D21" i="19"/>
  <c r="N10" i="72" s="1"/>
  <c r="C21" i="19"/>
  <c r="I10" i="72" s="1"/>
  <c r="E20" i="19"/>
  <c r="R10" i="72" s="1"/>
  <c r="D20" i="19"/>
  <c r="M10" i="72" s="1"/>
  <c r="C20" i="19"/>
  <c r="H10" i="72" s="1"/>
  <c r="E19" i="19"/>
  <c r="Q10" i="72" s="1"/>
  <c r="D19" i="19"/>
  <c r="L10" i="72" s="1"/>
  <c r="C19" i="19"/>
  <c r="G10" i="72" s="1"/>
  <c r="E18" i="19"/>
  <c r="P10" i="72" s="1"/>
  <c r="D18" i="19"/>
  <c r="K10" i="72" s="1"/>
  <c r="C18" i="19"/>
  <c r="F10" i="72" s="1"/>
  <c r="E17" i="19"/>
  <c r="O10" i="72" s="1"/>
  <c r="D17" i="19"/>
  <c r="J10" i="72" s="1"/>
  <c r="C17" i="19"/>
  <c r="E10" i="72" s="1"/>
  <c r="AC9" i="72"/>
  <c r="AG9" i="72"/>
  <c r="W9" i="72"/>
  <c r="AA9" i="72"/>
  <c r="AE9" i="72"/>
  <c r="U9" i="72"/>
  <c r="Y9" i="72"/>
  <c r="E21" i="18"/>
  <c r="S9" i="72" s="1"/>
  <c r="D21" i="18"/>
  <c r="N9" i="72" s="1"/>
  <c r="C21" i="18"/>
  <c r="I9" i="72" s="1"/>
  <c r="D20" i="18"/>
  <c r="M9" i="72" s="1"/>
  <c r="C20" i="18"/>
  <c r="H9" i="72" s="1"/>
  <c r="E19" i="18"/>
  <c r="Q9" i="72" s="1"/>
  <c r="D19" i="18"/>
  <c r="L9" i="72" s="1"/>
  <c r="C19" i="18"/>
  <c r="G9" i="72" s="1"/>
  <c r="D18" i="18"/>
  <c r="K9" i="72" s="1"/>
  <c r="C18" i="18"/>
  <c r="F9" i="72" s="1"/>
  <c r="E17" i="18"/>
  <c r="O9" i="72" s="1"/>
  <c r="D17" i="18"/>
  <c r="J9" i="72" s="1"/>
  <c r="C17" i="18"/>
  <c r="E9" i="72" s="1"/>
  <c r="AH6" i="72"/>
  <c r="AG6" i="72"/>
  <c r="AF6" i="72"/>
  <c r="AE6" i="72"/>
  <c r="AD6" i="72"/>
  <c r="AC6" i="72"/>
  <c r="AB6" i="72"/>
  <c r="AA6" i="72"/>
  <c r="Z6" i="72"/>
  <c r="Y6" i="72"/>
  <c r="D17" i="33"/>
  <c r="J6" i="72" s="1"/>
  <c r="E17" i="33"/>
  <c r="O6" i="72" s="1"/>
  <c r="D18" i="33"/>
  <c r="K6" i="72" s="1"/>
  <c r="E18" i="33"/>
  <c r="P6" i="72" s="1"/>
  <c r="D19" i="33"/>
  <c r="L6" i="72" s="1"/>
  <c r="E19" i="33"/>
  <c r="Q6" i="72" s="1"/>
  <c r="D20" i="33"/>
  <c r="M6" i="72" s="1"/>
  <c r="E20" i="33"/>
  <c r="R6" i="72" s="1"/>
  <c r="D21" i="33"/>
  <c r="N6" i="72" s="1"/>
  <c r="E21" i="33"/>
  <c r="S6" i="72" s="1"/>
  <c r="X6" i="72"/>
  <c r="W6" i="72"/>
  <c r="V6" i="72"/>
  <c r="U6" i="72"/>
  <c r="T6" i="72"/>
  <c r="C21" i="33"/>
  <c r="I6" i="72" s="1"/>
  <c r="C20" i="33"/>
  <c r="H6" i="72" s="1"/>
  <c r="C19" i="33"/>
  <c r="G6" i="72" s="1"/>
  <c r="C18" i="33"/>
  <c r="F6" i="72" s="1"/>
  <c r="C17" i="33"/>
  <c r="E6" i="72" s="1"/>
  <c r="I13" i="33"/>
  <c r="AK65" i="1" l="1"/>
  <c r="AH9" i="72"/>
  <c r="AH17" i="72"/>
  <c r="AH21" i="72"/>
  <c r="F23" i="35"/>
  <c r="AK8" i="1" s="1"/>
  <c r="AK26" i="1"/>
  <c r="AK22" i="1"/>
  <c r="AK66" i="1" s="1"/>
  <c r="X27" i="72"/>
  <c r="F23" i="49"/>
  <c r="AK30" i="1" s="1"/>
  <c r="AC37" i="72"/>
  <c r="F23" i="58"/>
  <c r="AK43" i="1" s="1"/>
  <c r="F23" i="30"/>
  <c r="AK46" i="1" s="1"/>
  <c r="AH48" i="72"/>
  <c r="AC53" i="72"/>
  <c r="AH59" i="72"/>
  <c r="F23" i="34"/>
  <c r="AK7" i="1" s="1"/>
  <c r="X10" i="72"/>
  <c r="AH18" i="72"/>
  <c r="F23" i="21"/>
  <c r="AK21" i="1" s="1"/>
  <c r="AK28" i="1"/>
  <c r="AK24" i="1"/>
  <c r="F23" i="48"/>
  <c r="AK29" i="1" s="1"/>
  <c r="X49" i="72"/>
  <c r="AC51" i="72"/>
  <c r="Z54" i="72"/>
  <c r="F23" i="68"/>
  <c r="AK57" i="1" s="1"/>
  <c r="F23" i="70"/>
  <c r="AK59" i="1" s="1"/>
  <c r="AH7" i="72"/>
  <c r="AH8" i="72"/>
  <c r="F23" i="20"/>
  <c r="AK11" i="1" s="1"/>
  <c r="AE13" i="72"/>
  <c r="F23" i="36"/>
  <c r="AK13" i="1" s="1"/>
  <c r="F23" i="39"/>
  <c r="AK16" i="1" s="1"/>
  <c r="F23" i="23"/>
  <c r="AC27" i="72"/>
  <c r="F23" i="46"/>
  <c r="F23" i="25"/>
  <c r="AK33" i="1" s="1"/>
  <c r="AH33" i="72"/>
  <c r="F23" i="53"/>
  <c r="AK38" i="1" s="1"/>
  <c r="AH46" i="72"/>
  <c r="F23" i="32"/>
  <c r="AK48" i="1" s="1"/>
  <c r="F23" i="60"/>
  <c r="AK49" i="1" s="1"/>
  <c r="F23" i="61"/>
  <c r="AK50" i="1" s="1"/>
  <c r="F23" i="62"/>
  <c r="AK51" i="1" s="1"/>
  <c r="AH53" i="72"/>
  <c r="F23" i="64"/>
  <c r="AK53" i="1" s="1"/>
  <c r="F23" i="66"/>
  <c r="AK55" i="1" s="1"/>
  <c r="AC57" i="72"/>
  <c r="AA66" i="1"/>
  <c r="AA67" i="1"/>
  <c r="AA65" i="1"/>
  <c r="E18" i="70"/>
  <c r="P59" i="72" s="1"/>
  <c r="E20" i="70"/>
  <c r="R59" i="72" s="1"/>
  <c r="T59" i="72"/>
  <c r="AD59" i="72"/>
  <c r="Z59" i="72"/>
  <c r="V59" i="72"/>
  <c r="AF59" i="72"/>
  <c r="AB59" i="72"/>
  <c r="X59" i="72"/>
  <c r="E19" i="68"/>
  <c r="Q57" i="72" s="1"/>
  <c r="Y57" i="72"/>
  <c r="AE57" i="72"/>
  <c r="W57" i="72"/>
  <c r="AH57" i="72"/>
  <c r="E20" i="65"/>
  <c r="R54" i="72" s="1"/>
  <c r="AH54" i="72"/>
  <c r="AD54" i="72"/>
  <c r="V54" i="72"/>
  <c r="X54" i="72"/>
  <c r="AB54" i="72"/>
  <c r="U51" i="72"/>
  <c r="AE51" i="72"/>
  <c r="AA51" i="72"/>
  <c r="W51" i="72"/>
  <c r="AG51" i="72"/>
  <c r="AD49" i="72"/>
  <c r="Z49" i="72"/>
  <c r="V49" i="72"/>
  <c r="AF49" i="72"/>
  <c r="AB49" i="72"/>
  <c r="AH49" i="72"/>
  <c r="AC46" i="72"/>
  <c r="Y46" i="72"/>
  <c r="AE46" i="72"/>
  <c r="W46" i="72"/>
  <c r="E18" i="30"/>
  <c r="P46" i="72" s="1"/>
  <c r="E20" i="30"/>
  <c r="R46" i="72" s="1"/>
  <c r="T46" i="72"/>
  <c r="AD46" i="72"/>
  <c r="Z46" i="72"/>
  <c r="V46" i="72"/>
  <c r="AF46" i="72"/>
  <c r="AB46" i="72"/>
  <c r="X46" i="72"/>
  <c r="AC43" i="72"/>
  <c r="AE43" i="72"/>
  <c r="AA43" i="72"/>
  <c r="W43" i="72"/>
  <c r="AG43" i="72"/>
  <c r="AH41" i="72"/>
  <c r="E18" i="56"/>
  <c r="P41" i="72" s="1"/>
  <c r="E20" i="56"/>
  <c r="R41" i="72" s="1"/>
  <c r="T41" i="72"/>
  <c r="AD41" i="72"/>
  <c r="Z41" i="72"/>
  <c r="V41" i="72"/>
  <c r="AF41" i="72"/>
  <c r="AB41" i="72"/>
  <c r="X41" i="72"/>
  <c r="E17" i="52"/>
  <c r="O37" i="72" s="1"/>
  <c r="E19" i="52"/>
  <c r="Q37" i="72" s="1"/>
  <c r="E21" i="52"/>
  <c r="S37" i="72" s="1"/>
  <c r="Y37" i="72"/>
  <c r="U37" i="72"/>
  <c r="AE37" i="72"/>
  <c r="AA37" i="72"/>
  <c r="W37" i="72"/>
  <c r="AG37" i="72"/>
  <c r="E17" i="46"/>
  <c r="O27" i="72" s="1"/>
  <c r="E19" i="46"/>
  <c r="Q27" i="72" s="1"/>
  <c r="E21" i="46"/>
  <c r="S27" i="72" s="1"/>
  <c r="Y27" i="72"/>
  <c r="U27" i="72"/>
  <c r="AE27" i="72"/>
  <c r="AA27" i="72"/>
  <c r="W27" i="72"/>
  <c r="AG27" i="72"/>
  <c r="K24" i="72"/>
  <c r="M24" i="72"/>
  <c r="J24" i="72"/>
  <c r="L24" i="72"/>
  <c r="N24" i="72"/>
  <c r="E24" i="72"/>
  <c r="F24" i="72"/>
  <c r="G24" i="72"/>
  <c r="I24" i="72"/>
  <c r="H24" i="72"/>
  <c r="E18" i="23"/>
  <c r="E20" i="23"/>
  <c r="K23" i="72"/>
  <c r="M23" i="72"/>
  <c r="E23" i="72"/>
  <c r="F23" i="72"/>
  <c r="G23" i="72"/>
  <c r="I23" i="72"/>
  <c r="K22" i="72"/>
  <c r="M22" i="72"/>
  <c r="J22" i="72"/>
  <c r="L22" i="72"/>
  <c r="N22" i="72"/>
  <c r="E22" i="72"/>
  <c r="F22" i="72"/>
  <c r="G22" i="72"/>
  <c r="I22" i="72"/>
  <c r="H22" i="72"/>
  <c r="E18" i="21"/>
  <c r="P21" i="72" s="1"/>
  <c r="E20" i="21"/>
  <c r="R21" i="72" s="1"/>
  <c r="T21" i="72"/>
  <c r="AD21" i="72"/>
  <c r="Z21" i="72"/>
  <c r="V21" i="72"/>
  <c r="AF21" i="72"/>
  <c r="AB21" i="72"/>
  <c r="X21" i="72"/>
  <c r="AC19" i="72"/>
  <c r="W19" i="72"/>
  <c r="AG19" i="72"/>
  <c r="E18" i="41"/>
  <c r="P18" i="72" s="1"/>
  <c r="E20" i="41"/>
  <c r="R18" i="72" s="1"/>
  <c r="T18" i="72"/>
  <c r="AD18" i="72"/>
  <c r="Z18" i="72"/>
  <c r="V18" i="72"/>
  <c r="AF18" i="72"/>
  <c r="AB18" i="72"/>
  <c r="X18" i="72"/>
  <c r="AF17" i="72"/>
  <c r="AB17" i="72"/>
  <c r="X17" i="72"/>
  <c r="E19" i="36"/>
  <c r="Q13" i="72" s="1"/>
  <c r="AG13" i="72"/>
  <c r="W13" i="72"/>
  <c r="AH14" i="72"/>
  <c r="E18" i="37"/>
  <c r="P14" i="72" s="1"/>
  <c r="E20" i="37"/>
  <c r="R14" i="72" s="1"/>
  <c r="T14" i="72"/>
  <c r="AD14" i="72"/>
  <c r="Z14" i="72"/>
  <c r="V14" i="72"/>
  <c r="AF14" i="72"/>
  <c r="AB14" i="72"/>
  <c r="X14" i="72"/>
  <c r="E17" i="36"/>
  <c r="O13" i="72" s="1"/>
  <c r="E21" i="36"/>
  <c r="S13" i="72" s="1"/>
  <c r="U13" i="72"/>
  <c r="AA13" i="72"/>
  <c r="AH13" i="72"/>
  <c r="AB10" i="72"/>
  <c r="AH10" i="72"/>
  <c r="E18" i="18"/>
  <c r="P9" i="72" s="1"/>
  <c r="E20" i="18"/>
  <c r="R9" i="72" s="1"/>
  <c r="T9" i="72"/>
  <c r="AD9" i="72"/>
  <c r="Z9" i="72"/>
  <c r="V9" i="72"/>
  <c r="AF9" i="72"/>
  <c r="AB9" i="72"/>
  <c r="X9" i="72"/>
  <c r="E18" i="68"/>
  <c r="P57" i="72" s="1"/>
  <c r="E20" i="68"/>
  <c r="R57" i="72" s="1"/>
  <c r="T57" i="72"/>
  <c r="AD57" i="72"/>
  <c r="Z57" i="72"/>
  <c r="V57" i="72"/>
  <c r="AF57" i="72"/>
  <c r="AB57" i="72"/>
  <c r="X57" i="72"/>
  <c r="AC54" i="72"/>
  <c r="E17" i="65"/>
  <c r="O54" i="72" s="1"/>
  <c r="E19" i="65"/>
  <c r="Q54" i="72" s="1"/>
  <c r="E21" i="65"/>
  <c r="S54" i="72" s="1"/>
  <c r="Y54" i="72"/>
  <c r="U54" i="72"/>
  <c r="AE54" i="72"/>
  <c r="AA54" i="72"/>
  <c r="W54" i="72"/>
  <c r="AG54" i="72"/>
  <c r="X53" i="72"/>
  <c r="P24" i="72"/>
  <c r="R24" i="72"/>
  <c r="T24" i="72"/>
  <c r="V24" i="72"/>
  <c r="X24" i="72"/>
  <c r="Z24" i="72"/>
  <c r="AB24" i="72"/>
  <c r="AD24" i="72"/>
  <c r="AF24" i="72"/>
  <c r="AH24" i="72"/>
  <c r="O24" i="72"/>
  <c r="Q24" i="72"/>
  <c r="S24" i="72"/>
  <c r="U24" i="72"/>
  <c r="W24" i="72"/>
  <c r="Y24" i="72"/>
  <c r="AA24" i="72"/>
  <c r="AC24" i="72"/>
  <c r="AE24" i="72"/>
  <c r="AG24" i="72"/>
  <c r="P23" i="72"/>
  <c r="R23" i="72"/>
  <c r="T23" i="72"/>
  <c r="Z23" i="72"/>
  <c r="AF23" i="72"/>
  <c r="AH23" i="72"/>
  <c r="P22" i="72"/>
  <c r="R22" i="72"/>
  <c r="T22" i="72"/>
  <c r="V22" i="72"/>
  <c r="X22" i="72"/>
  <c r="Z22" i="72"/>
  <c r="AB22" i="72"/>
  <c r="AD22" i="72"/>
  <c r="AF22" i="72"/>
  <c r="AH22" i="72"/>
  <c r="O22" i="72"/>
  <c r="Q22" i="72"/>
  <c r="S22" i="72"/>
  <c r="U22" i="72"/>
  <c r="W22" i="72"/>
  <c r="Y22" i="72"/>
  <c r="AA22" i="72"/>
  <c r="AC22" i="72"/>
  <c r="AE22" i="72"/>
  <c r="AG22" i="72"/>
  <c r="E18" i="36"/>
  <c r="P13" i="72" s="1"/>
  <c r="E20" i="36"/>
  <c r="R13" i="72" s="1"/>
  <c r="T13" i="72"/>
  <c r="AD13" i="72"/>
  <c r="Z13" i="72"/>
  <c r="V13" i="72"/>
  <c r="AF13" i="72"/>
  <c r="AB13" i="72"/>
  <c r="X13" i="72"/>
  <c r="X8" i="72"/>
  <c r="E17" i="34"/>
  <c r="O7" i="72" s="1"/>
  <c r="E19" i="34"/>
  <c r="Q7" i="72" s="1"/>
  <c r="T7" i="72"/>
  <c r="AD7" i="72"/>
  <c r="Z7" i="72"/>
  <c r="V7" i="72"/>
  <c r="AF7" i="72"/>
  <c r="AB7" i="72"/>
  <c r="X7" i="72"/>
  <c r="Y6" i="1"/>
  <c r="BD9" i="1"/>
  <c r="BD5" i="1"/>
  <c r="BD6" i="1"/>
  <c r="BE6" i="1" s="1"/>
  <c r="BD7" i="1"/>
  <c r="BE7" i="1" s="1"/>
  <c r="BD8" i="1"/>
  <c r="BE8" i="1" s="1"/>
  <c r="BE9" i="1"/>
  <c r="BD10" i="1"/>
  <c r="BE10" i="1" s="1"/>
  <c r="BD11" i="1"/>
  <c r="BE11" i="1" s="1"/>
  <c r="BD12" i="1"/>
  <c r="BE12" i="1" s="1"/>
  <c r="BD13" i="1"/>
  <c r="BE13" i="1" s="1"/>
  <c r="BD14" i="1"/>
  <c r="BE14" i="1" s="1"/>
  <c r="BD15" i="1"/>
  <c r="BE15" i="1" s="1"/>
  <c r="BD16" i="1"/>
  <c r="BE16" i="1" s="1"/>
  <c r="BD17" i="1"/>
  <c r="BE17" i="1" s="1"/>
  <c r="BD18" i="1"/>
  <c r="BE18" i="1" s="1"/>
  <c r="BD19" i="1"/>
  <c r="BE19" i="1" s="1"/>
  <c r="BD20" i="1"/>
  <c r="BE20" i="1" s="1"/>
  <c r="BD21" i="1"/>
  <c r="BE21" i="1" s="1"/>
  <c r="BD22" i="1"/>
  <c r="BE22" i="1" s="1"/>
  <c r="BD23" i="1"/>
  <c r="BE23" i="1" s="1"/>
  <c r="BD24" i="1"/>
  <c r="BE24" i="1" s="1"/>
  <c r="BD25" i="1"/>
  <c r="BE25" i="1" s="1"/>
  <c r="BD26" i="1"/>
  <c r="BE26" i="1" s="1"/>
  <c r="BD27" i="1"/>
  <c r="BE27" i="1" s="1"/>
  <c r="BD28" i="1"/>
  <c r="BE28" i="1" s="1"/>
  <c r="BD29" i="1"/>
  <c r="BE29" i="1" s="1"/>
  <c r="BD30" i="1"/>
  <c r="BE30" i="1" s="1"/>
  <c r="BD31" i="1"/>
  <c r="BE31" i="1" s="1"/>
  <c r="BD32" i="1"/>
  <c r="BE32" i="1" s="1"/>
  <c r="BD33" i="1"/>
  <c r="BE33" i="1" s="1"/>
  <c r="BD34" i="1"/>
  <c r="BE34" i="1" s="1"/>
  <c r="BD35" i="1"/>
  <c r="BE35" i="1" s="1"/>
  <c r="BD36" i="1"/>
  <c r="BE36" i="1" s="1"/>
  <c r="BD37" i="1"/>
  <c r="BE37" i="1" s="1"/>
  <c r="BD38" i="1"/>
  <c r="BE38" i="1" s="1"/>
  <c r="BD39" i="1"/>
  <c r="BE39" i="1" s="1"/>
  <c r="BD40" i="1"/>
  <c r="BE40" i="1" s="1"/>
  <c r="BD41" i="1"/>
  <c r="BE41" i="1" s="1"/>
  <c r="BD42" i="1"/>
  <c r="BE42" i="1" s="1"/>
  <c r="BD43" i="1"/>
  <c r="BE43" i="1" s="1"/>
  <c r="BD44" i="1"/>
  <c r="BE44" i="1" s="1"/>
  <c r="BD45" i="1"/>
  <c r="BE45" i="1" s="1"/>
  <c r="BD46" i="1"/>
  <c r="BE46" i="1" s="1"/>
  <c r="BD47" i="1"/>
  <c r="BE47" i="1" s="1"/>
  <c r="BD48" i="1"/>
  <c r="BE48" i="1" s="1"/>
  <c r="BD49" i="1"/>
  <c r="BE49" i="1" s="1"/>
  <c r="BD50" i="1"/>
  <c r="BE50" i="1" s="1"/>
  <c r="BD51" i="1"/>
  <c r="BE51" i="1" s="1"/>
  <c r="BD52" i="1"/>
  <c r="BE52" i="1" s="1"/>
  <c r="BD53" i="1"/>
  <c r="BE53" i="1" s="1"/>
  <c r="BD54" i="1"/>
  <c r="BE54" i="1" s="1"/>
  <c r="BD55" i="1"/>
  <c r="BE55" i="1" s="1"/>
  <c r="BD56" i="1"/>
  <c r="BE56" i="1" s="1"/>
  <c r="BD57" i="1"/>
  <c r="BE57" i="1" s="1"/>
  <c r="BD58" i="1"/>
  <c r="BE58" i="1" s="1"/>
  <c r="BD59" i="1"/>
  <c r="BE59" i="1" s="1"/>
  <c r="BD60" i="1"/>
  <c r="BE60" i="1" s="1"/>
  <c r="BE5" i="1"/>
  <c r="BC22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Q9" i="1"/>
  <c r="R9" i="1" s="1"/>
  <c r="AO9" i="1" s="1"/>
  <c r="AP9" i="1" s="1"/>
  <c r="Q10" i="1"/>
  <c r="R10" i="1" s="1"/>
  <c r="AO10" i="1" s="1"/>
  <c r="AP10" i="1" s="1"/>
  <c r="Q22" i="1"/>
  <c r="R22" i="1" s="1"/>
  <c r="AO22" i="1" s="1"/>
  <c r="AP22" i="1" s="1"/>
  <c r="Q34" i="1"/>
  <c r="R34" i="1" s="1"/>
  <c r="AO34" i="1" s="1"/>
  <c r="AP34" i="1" s="1"/>
  <c r="Q46" i="1"/>
  <c r="R46" i="1" s="1"/>
  <c r="AO46" i="1" s="1"/>
  <c r="AP46" i="1" s="1"/>
  <c r="T10" i="1"/>
  <c r="Z10" i="1" s="1"/>
  <c r="T22" i="1"/>
  <c r="Z22" i="1" s="1"/>
  <c r="T34" i="1"/>
  <c r="Z34" i="1" s="1"/>
  <c r="T46" i="1"/>
  <c r="Z46" i="1" s="1"/>
  <c r="T14" i="1"/>
  <c r="Z14" i="1" s="1"/>
  <c r="Q14" i="1"/>
  <c r="R14" i="1" s="1"/>
  <c r="AH14" i="1" s="1"/>
  <c r="AI14" i="1" s="1"/>
  <c r="T18" i="1"/>
  <c r="Z18" i="1" s="1"/>
  <c r="Q18" i="1"/>
  <c r="R18" i="1" s="1"/>
  <c r="AO18" i="1" s="1"/>
  <c r="AP18" i="1" s="1"/>
  <c r="T26" i="1"/>
  <c r="Z26" i="1" s="1"/>
  <c r="Q26" i="1"/>
  <c r="R26" i="1" s="1"/>
  <c r="AL26" i="1" s="1"/>
  <c r="AM26" i="1" s="1"/>
  <c r="T30" i="1"/>
  <c r="Z30" i="1" s="1"/>
  <c r="Q30" i="1"/>
  <c r="R30" i="1" s="1"/>
  <c r="AO30" i="1" s="1"/>
  <c r="AP30" i="1" s="1"/>
  <c r="T6" i="1"/>
  <c r="Q6" i="1"/>
  <c r="R6" i="1" s="1"/>
  <c r="T38" i="1"/>
  <c r="Z38" i="1" s="1"/>
  <c r="Q38" i="1"/>
  <c r="R38" i="1" s="1"/>
  <c r="AL38" i="1" s="1"/>
  <c r="AM38" i="1" s="1"/>
  <c r="T42" i="1"/>
  <c r="Z42" i="1" s="1"/>
  <c r="Q42" i="1"/>
  <c r="R42" i="1" s="1"/>
  <c r="AO42" i="1" s="1"/>
  <c r="AP42" i="1" s="1"/>
  <c r="T50" i="1"/>
  <c r="Z50" i="1" s="1"/>
  <c r="Q50" i="1"/>
  <c r="R50" i="1" s="1"/>
  <c r="AH50" i="1" s="1"/>
  <c r="AI50" i="1" s="1"/>
  <c r="T54" i="1"/>
  <c r="Z54" i="1" s="1"/>
  <c r="Q54" i="1"/>
  <c r="R54" i="1" s="1"/>
  <c r="AO54" i="1" s="1"/>
  <c r="AP54" i="1" s="1"/>
  <c r="T58" i="1"/>
  <c r="Z58" i="1" s="1"/>
  <c r="Q58" i="1"/>
  <c r="R58" i="1" s="1"/>
  <c r="AL58" i="1" s="1"/>
  <c r="AM58" i="1" s="1"/>
  <c r="Q11" i="1"/>
  <c r="R11" i="1" s="1"/>
  <c r="AL11" i="1" s="1"/>
  <c r="AM11" i="1" s="1"/>
  <c r="Q23" i="1"/>
  <c r="R23" i="1" s="1"/>
  <c r="Q35" i="1"/>
  <c r="R35" i="1" s="1"/>
  <c r="AL35" i="1" s="1"/>
  <c r="AM35" i="1" s="1"/>
  <c r="Q47" i="1"/>
  <c r="R47" i="1" s="1"/>
  <c r="AL47" i="1" s="1"/>
  <c r="AM47" i="1" s="1"/>
  <c r="T11" i="1"/>
  <c r="Z11" i="1" s="1"/>
  <c r="T23" i="1"/>
  <c r="Z23" i="1" s="1"/>
  <c r="T35" i="1"/>
  <c r="Z35" i="1" s="1"/>
  <c r="T47" i="1"/>
  <c r="Z47" i="1" s="1"/>
  <c r="T15" i="1"/>
  <c r="Z15" i="1" s="1"/>
  <c r="Q15" i="1"/>
  <c r="R15" i="1" s="1"/>
  <c r="AO15" i="1" s="1"/>
  <c r="AP15" i="1" s="1"/>
  <c r="T19" i="1"/>
  <c r="Z19" i="1" s="1"/>
  <c r="Q19" i="1"/>
  <c r="R19" i="1" s="1"/>
  <c r="AE19" i="1" s="1"/>
  <c r="AF19" i="1" s="1"/>
  <c r="T27" i="1"/>
  <c r="Z27" i="1" s="1"/>
  <c r="Q27" i="1"/>
  <c r="R27" i="1" s="1"/>
  <c r="AO27" i="1" s="1"/>
  <c r="AP27" i="1" s="1"/>
  <c r="T31" i="1"/>
  <c r="Z31" i="1" s="1"/>
  <c r="Q31" i="1"/>
  <c r="R31" i="1" s="1"/>
  <c r="AL31" i="1" s="1"/>
  <c r="AM31" i="1" s="1"/>
  <c r="T7" i="1"/>
  <c r="Z7" i="1" s="1"/>
  <c r="Q7" i="1"/>
  <c r="R7" i="1" s="1"/>
  <c r="AO7" i="1" s="1"/>
  <c r="AP7" i="1" s="1"/>
  <c r="T39" i="1"/>
  <c r="Z39" i="1" s="1"/>
  <c r="Q39" i="1"/>
  <c r="R39" i="1" s="1"/>
  <c r="AE39" i="1" s="1"/>
  <c r="AF39" i="1" s="1"/>
  <c r="T43" i="1"/>
  <c r="Z43" i="1" s="1"/>
  <c r="Q43" i="1"/>
  <c r="R43" i="1" s="1"/>
  <c r="AO43" i="1" s="1"/>
  <c r="AP43" i="1" s="1"/>
  <c r="T51" i="1"/>
  <c r="Z51" i="1" s="1"/>
  <c r="Q51" i="1"/>
  <c r="R51" i="1" s="1"/>
  <c r="AL51" i="1" s="1"/>
  <c r="AM51" i="1" s="1"/>
  <c r="T55" i="1"/>
  <c r="Z55" i="1" s="1"/>
  <c r="Q55" i="1"/>
  <c r="R55" i="1" s="1"/>
  <c r="AO55" i="1" s="1"/>
  <c r="AP55" i="1" s="1"/>
  <c r="T59" i="1"/>
  <c r="Z59" i="1" s="1"/>
  <c r="Q59" i="1"/>
  <c r="R59" i="1" s="1"/>
  <c r="AH59" i="1" s="1"/>
  <c r="AI59" i="1" s="1"/>
  <c r="Q12" i="1"/>
  <c r="R12" i="1" s="1"/>
  <c r="Q24" i="1"/>
  <c r="R24" i="1" s="1"/>
  <c r="AB24" i="1" s="1"/>
  <c r="AC24" i="1" s="1"/>
  <c r="Q36" i="1"/>
  <c r="R36" i="1" s="1"/>
  <c r="AB36" i="1" s="1"/>
  <c r="AC36" i="1" s="1"/>
  <c r="Q48" i="1"/>
  <c r="R48" i="1" s="1"/>
  <c r="AB48" i="1" s="1"/>
  <c r="AC48" i="1" s="1"/>
  <c r="T12" i="1"/>
  <c r="Z12" i="1" s="1"/>
  <c r="T24" i="1"/>
  <c r="Z24" i="1" s="1"/>
  <c r="T36" i="1"/>
  <c r="Z36" i="1" s="1"/>
  <c r="T48" i="1"/>
  <c r="Z48" i="1" s="1"/>
  <c r="T16" i="1"/>
  <c r="Z16" i="1" s="1"/>
  <c r="Q16" i="1"/>
  <c r="R16" i="1" s="1"/>
  <c r="AO16" i="1" s="1"/>
  <c r="AP16" i="1" s="1"/>
  <c r="T20" i="1"/>
  <c r="Z20" i="1" s="1"/>
  <c r="Q20" i="1"/>
  <c r="R20" i="1" s="1"/>
  <c r="AL20" i="1" s="1"/>
  <c r="AM20" i="1" s="1"/>
  <c r="T28" i="1"/>
  <c r="Z28" i="1" s="1"/>
  <c r="Q28" i="1"/>
  <c r="R28" i="1" s="1"/>
  <c r="AO28" i="1" s="1"/>
  <c r="AP28" i="1" s="1"/>
  <c r="T32" i="1"/>
  <c r="Z32" i="1" s="1"/>
  <c r="Q32" i="1"/>
  <c r="R32" i="1" s="1"/>
  <c r="AB32" i="1" s="1"/>
  <c r="AC32" i="1" s="1"/>
  <c r="T8" i="1"/>
  <c r="Z8" i="1" s="1"/>
  <c r="Q8" i="1"/>
  <c r="R8" i="1" s="1"/>
  <c r="AO8" i="1" s="1"/>
  <c r="AP8" i="1" s="1"/>
  <c r="T40" i="1"/>
  <c r="Z40" i="1" s="1"/>
  <c r="Q40" i="1"/>
  <c r="R40" i="1" s="1"/>
  <c r="AL40" i="1" s="1"/>
  <c r="AM40" i="1" s="1"/>
  <c r="T44" i="1"/>
  <c r="Z44" i="1" s="1"/>
  <c r="Q44" i="1"/>
  <c r="R44" i="1" s="1"/>
  <c r="T52" i="1"/>
  <c r="Z52" i="1" s="1"/>
  <c r="Q52" i="1"/>
  <c r="R52" i="1" s="1"/>
  <c r="AO52" i="1" s="1"/>
  <c r="AP52" i="1" s="1"/>
  <c r="T56" i="1"/>
  <c r="Q56" i="1"/>
  <c r="R56" i="1" s="1"/>
  <c r="T60" i="1"/>
  <c r="Z60" i="1" s="1"/>
  <c r="Q60" i="1"/>
  <c r="R60" i="1" s="1"/>
  <c r="AO60" i="1" s="1"/>
  <c r="AP60" i="1" s="1"/>
  <c r="Q21" i="1"/>
  <c r="R21" i="1" s="1"/>
  <c r="AO21" i="1" s="1"/>
  <c r="AP21" i="1" s="1"/>
  <c r="Q33" i="1"/>
  <c r="R33" i="1" s="1"/>
  <c r="AO33" i="1" s="1"/>
  <c r="AP33" i="1" s="1"/>
  <c r="Q45" i="1"/>
  <c r="R45" i="1" s="1"/>
  <c r="AO45" i="1" s="1"/>
  <c r="AP45" i="1" s="1"/>
  <c r="T9" i="1"/>
  <c r="Z9" i="1" s="1"/>
  <c r="T21" i="1"/>
  <c r="Z21" i="1" s="1"/>
  <c r="T33" i="1"/>
  <c r="Z33" i="1" s="1"/>
  <c r="T45" i="1"/>
  <c r="Z45" i="1" s="1"/>
  <c r="T13" i="1"/>
  <c r="Z13" i="1" s="1"/>
  <c r="Q13" i="1"/>
  <c r="R13" i="1" s="1"/>
  <c r="AL13" i="1" s="1"/>
  <c r="AM13" i="1" s="1"/>
  <c r="T17" i="1"/>
  <c r="Z17" i="1" s="1"/>
  <c r="Q17" i="1"/>
  <c r="R17" i="1" s="1"/>
  <c r="AO17" i="1" s="1"/>
  <c r="AP17" i="1" s="1"/>
  <c r="T29" i="1"/>
  <c r="Z29" i="1" s="1"/>
  <c r="Q29" i="1"/>
  <c r="R29" i="1" s="1"/>
  <c r="T41" i="1"/>
  <c r="Z41" i="1" s="1"/>
  <c r="Q41" i="1"/>
  <c r="R41" i="1" s="1"/>
  <c r="AO41" i="1" s="1"/>
  <c r="AP41" i="1" s="1"/>
  <c r="T5" i="1"/>
  <c r="Q5" i="1"/>
  <c r="R5" i="1" s="1"/>
  <c r="T25" i="1"/>
  <c r="Z25" i="1" s="1"/>
  <c r="Q25" i="1"/>
  <c r="R25" i="1" s="1"/>
  <c r="AO25" i="1" s="1"/>
  <c r="AP25" i="1" s="1"/>
  <c r="T37" i="1"/>
  <c r="Z37" i="1" s="1"/>
  <c r="Q37" i="1"/>
  <c r="R37" i="1" s="1"/>
  <c r="AB37" i="1" s="1"/>
  <c r="AC37" i="1" s="1"/>
  <c r="T49" i="1"/>
  <c r="Z49" i="1" s="1"/>
  <c r="Q49" i="1"/>
  <c r="R49" i="1" s="1"/>
  <c r="AO49" i="1" s="1"/>
  <c r="AP49" i="1" s="1"/>
  <c r="T53" i="1"/>
  <c r="Z53" i="1" s="1"/>
  <c r="Q53" i="1"/>
  <c r="R53" i="1" s="1"/>
  <c r="AL53" i="1" s="1"/>
  <c r="AM53" i="1" s="1"/>
  <c r="T57" i="1"/>
  <c r="Z57" i="1" s="1"/>
  <c r="Q57" i="1"/>
  <c r="R57" i="1" s="1"/>
  <c r="AO57" i="1" s="1"/>
  <c r="AP57" i="1" s="1"/>
  <c r="G6" i="4"/>
  <c r="B456" i="4"/>
  <c r="B162" i="4"/>
  <c r="B463" i="4"/>
  <c r="B155" i="4"/>
  <c r="B191" i="4"/>
  <c r="B280" i="4"/>
  <c r="B500" i="4"/>
  <c r="B553" i="4"/>
  <c r="B377" i="4"/>
  <c r="B136" i="4"/>
  <c r="B130" i="4"/>
  <c r="B272" i="4"/>
  <c r="B551" i="4"/>
  <c r="B216" i="4"/>
  <c r="B161" i="4"/>
  <c r="B253" i="4"/>
  <c r="B493" i="4"/>
  <c r="B57" i="4"/>
  <c r="B283" i="4"/>
  <c r="B169" i="4"/>
  <c r="B153" i="4"/>
  <c r="B526" i="4"/>
  <c r="B171" i="4"/>
  <c r="B142" i="4"/>
  <c r="B413" i="4"/>
  <c r="B366" i="4"/>
  <c r="B193" i="4"/>
  <c r="B313" i="4"/>
  <c r="B380" i="4"/>
  <c r="B258" i="4"/>
  <c r="B35" i="4"/>
  <c r="B176" i="4"/>
  <c r="B112" i="4"/>
  <c r="B42" i="4"/>
  <c r="B504" i="4"/>
  <c r="B348" i="4"/>
  <c r="B96" i="4"/>
  <c r="B141" i="4"/>
  <c r="B214" i="4"/>
  <c r="B119" i="4"/>
  <c r="B343" i="4"/>
  <c r="B381" i="4"/>
  <c r="B273" i="4"/>
  <c r="B205" i="4"/>
  <c r="B265" i="4"/>
  <c r="B528" i="4"/>
  <c r="B443" i="4"/>
  <c r="B404" i="4"/>
  <c r="B129" i="4"/>
  <c r="B531" i="4"/>
  <c r="B75" i="4"/>
  <c r="B100" i="4"/>
  <c r="B391" i="4"/>
  <c r="B89" i="4"/>
  <c r="B54" i="4"/>
  <c r="B110" i="4"/>
  <c r="B451" i="4"/>
  <c r="B340" i="4"/>
  <c r="B91" i="4"/>
  <c r="B529" i="4"/>
  <c r="B70" i="4"/>
  <c r="B267" i="4"/>
  <c r="B387" i="4"/>
  <c r="B401" i="4"/>
  <c r="B181" i="4"/>
  <c r="B496" i="4"/>
  <c r="B459" i="4"/>
  <c r="B403" i="4"/>
  <c r="B326" i="4"/>
  <c r="B190" i="4"/>
  <c r="B71" i="4"/>
  <c r="B338" i="4"/>
  <c r="B350" i="4"/>
  <c r="B242" i="4"/>
  <c r="B81" i="4"/>
  <c r="B252" i="4"/>
  <c r="B467" i="4"/>
  <c r="B319" i="4"/>
  <c r="B220" i="4"/>
  <c r="B206" i="4"/>
  <c r="B415" i="4"/>
  <c r="B66" i="4"/>
  <c r="B424" i="4"/>
  <c r="B494" i="4"/>
  <c r="B354" i="4"/>
  <c r="B92" i="4"/>
  <c r="B59" i="4"/>
  <c r="B192" i="4"/>
  <c r="B472" i="4"/>
  <c r="B455" i="4"/>
  <c r="B339" i="4"/>
  <c r="B470" i="4"/>
  <c r="B145" i="4"/>
  <c r="B139" i="4"/>
  <c r="B552" i="4"/>
  <c r="B234" i="4"/>
  <c r="B344" i="4"/>
  <c r="B36" i="4"/>
  <c r="B270" i="4"/>
  <c r="B435" i="4"/>
  <c r="B554" i="4"/>
  <c r="B414" i="4"/>
  <c r="B335" i="4"/>
  <c r="B517" i="4"/>
  <c r="B437" i="4"/>
  <c r="B121" i="4"/>
  <c r="B68" i="4"/>
  <c r="B201" i="4"/>
  <c r="B160" i="4"/>
  <c r="B549" i="4"/>
  <c r="B170" i="4"/>
  <c r="B445" i="4"/>
  <c r="B124" i="4"/>
  <c r="B301" i="4"/>
  <c r="B183" i="4"/>
  <c r="B46" i="4"/>
  <c r="B146" i="4"/>
  <c r="B197" i="4"/>
  <c r="B167" i="4"/>
  <c r="B101" i="4"/>
  <c r="B550" i="4"/>
  <c r="B279" i="4"/>
  <c r="B198" i="4"/>
  <c r="B264" i="4"/>
  <c r="B210" i="4"/>
  <c r="B156" i="4"/>
  <c r="B352" i="4"/>
  <c r="B514" i="4"/>
  <c r="B541" i="4"/>
  <c r="B522" i="4"/>
  <c r="B199" i="4"/>
  <c r="B293" i="4"/>
  <c r="B140" i="4"/>
  <c r="B483" i="4"/>
  <c r="B116" i="4"/>
  <c r="B315" i="4"/>
  <c r="B113" i="4"/>
  <c r="B400" i="4"/>
  <c r="B372" i="4"/>
  <c r="B406" i="4"/>
  <c r="B411" i="4"/>
  <c r="B351" i="4"/>
  <c r="B72" i="4"/>
  <c r="B223" i="4"/>
  <c r="B200" i="4"/>
  <c r="B158" i="4"/>
  <c r="B144" i="4"/>
  <c r="B260" i="4"/>
  <c r="B254" i="4"/>
  <c r="B228" i="4"/>
  <c r="B538" i="4"/>
  <c r="B525" i="4"/>
  <c r="B355" i="4"/>
  <c r="B321" i="4"/>
  <c r="B324" i="4"/>
  <c r="B392" i="4"/>
  <c r="B469" i="4"/>
  <c r="B299" i="4"/>
  <c r="B257" i="4"/>
  <c r="B67" i="4"/>
  <c r="B287" i="4"/>
  <c r="B375" i="4"/>
  <c r="B131" i="4"/>
  <c r="B511" i="4"/>
  <c r="B334" i="4"/>
  <c r="B337" i="4"/>
  <c r="B448" i="4"/>
  <c r="B452" i="4"/>
  <c r="B426" i="4"/>
  <c r="B306" i="4"/>
  <c r="B416" i="4"/>
  <c r="B125" i="4"/>
  <c r="B86" i="4"/>
  <c r="B311" i="4"/>
  <c r="B374" i="4"/>
  <c r="B74" i="4"/>
  <c r="B268" i="4"/>
  <c r="B431" i="4"/>
  <c r="B177" i="4"/>
  <c r="B77" i="4"/>
  <c r="B240" i="4"/>
  <c r="B152" i="4"/>
  <c r="B449" i="4"/>
  <c r="B207" i="4"/>
  <c r="B561" i="4"/>
  <c r="B163" i="4"/>
  <c r="B99" i="4"/>
  <c r="B473" i="4"/>
  <c r="B428" i="4"/>
  <c r="B397" i="4"/>
  <c r="B484" i="4"/>
  <c r="B544" i="4"/>
  <c r="B450" i="4"/>
  <c r="B259" i="4"/>
  <c r="B402" i="4"/>
  <c r="B357" i="4"/>
  <c r="B85" i="4"/>
  <c r="B244" i="4"/>
  <c r="B180" i="4"/>
  <c r="B159" i="4"/>
  <c r="B40" i="4"/>
  <c r="B325" i="4"/>
  <c r="B203" i="4"/>
  <c r="B503" i="4"/>
  <c r="B436" i="4"/>
  <c r="B97" i="4"/>
  <c r="B133" i="4"/>
  <c r="B370" i="4"/>
  <c r="B345" i="4"/>
  <c r="B48" i="4"/>
  <c r="B104" i="4"/>
  <c r="B175" i="4"/>
  <c r="B106" i="4"/>
  <c r="B508" i="4"/>
  <c r="B304" i="4"/>
  <c r="B506" i="4"/>
  <c r="B185" i="4"/>
  <c r="B425" i="4"/>
  <c r="B102" i="4"/>
  <c r="B65" i="4"/>
  <c r="B342" i="4"/>
  <c r="B84" i="4"/>
  <c r="B105" i="4"/>
  <c r="B76" i="4"/>
  <c r="B353" i="4"/>
  <c r="B122" i="4"/>
  <c r="B367" i="4"/>
  <c r="B103" i="4"/>
  <c r="B427" i="4"/>
  <c r="B385" i="4"/>
  <c r="B422" i="4"/>
  <c r="B548" i="4"/>
  <c r="B107" i="4"/>
  <c r="B232" i="4"/>
  <c r="B502" i="4"/>
  <c r="B408" i="4"/>
  <c r="B233" i="4"/>
  <c r="B39" i="4"/>
  <c r="B349" i="4"/>
  <c r="B213" i="4"/>
  <c r="B69" i="4"/>
  <c r="B557" i="4"/>
  <c r="B281" i="4"/>
  <c r="B143" i="4"/>
  <c r="B166" i="4"/>
  <c r="B468" i="4"/>
  <c r="B82" i="4"/>
  <c r="B298" i="4"/>
  <c r="B542" i="4"/>
  <c r="B379" i="4"/>
  <c r="B432" i="4"/>
  <c r="B368" i="4"/>
  <c r="B336" i="4"/>
  <c r="B527" i="4"/>
  <c r="B505" i="4"/>
  <c r="B52" i="4"/>
  <c r="B149" i="4"/>
  <c r="B80" i="4"/>
  <c r="B286" i="4"/>
  <c r="B361" i="4"/>
  <c r="B235" i="4"/>
  <c r="B292" i="4"/>
  <c r="B407" i="4"/>
  <c r="B333" i="4"/>
  <c r="B120" i="4"/>
  <c r="B491" i="4"/>
  <c r="B516" i="4"/>
  <c r="B530" i="4"/>
  <c r="B499" i="4"/>
  <c r="B238" i="4"/>
  <c r="B290" i="4"/>
  <c r="B297" i="4"/>
  <c r="B330" i="4"/>
  <c r="B461" i="4"/>
  <c r="B347" i="4"/>
  <c r="B409" i="4"/>
  <c r="B386" i="4"/>
  <c r="B479" i="4"/>
  <c r="B383" i="4"/>
  <c r="B478" i="4"/>
  <c r="B41" i="4"/>
  <c r="B300" i="4"/>
  <c r="B454" i="4"/>
  <c r="B184" i="4"/>
  <c r="B562" i="4"/>
  <c r="B208" i="4"/>
  <c r="B490" i="4"/>
  <c r="B421" i="4"/>
  <c r="B63" i="4"/>
  <c r="B346" i="4"/>
  <c r="B399" i="4"/>
  <c r="B465" i="4"/>
  <c r="B274" i="4"/>
  <c r="B34" i="4"/>
  <c r="B95" i="4"/>
  <c r="B189" i="4"/>
  <c r="B98" i="4"/>
  <c r="B229" i="4"/>
  <c r="B558" i="4"/>
  <c r="B389" i="4"/>
  <c r="B390" i="4"/>
  <c r="B328" i="4"/>
  <c r="B487" i="4"/>
  <c r="B148" i="4"/>
  <c r="B363" i="4"/>
  <c r="B188" i="4"/>
  <c r="B255" i="4"/>
  <c r="B137" i="4"/>
  <c r="B373" i="4"/>
  <c r="B79" i="4"/>
  <c r="B560" i="4"/>
  <c r="B154" i="4"/>
  <c r="B83" i="4"/>
  <c r="B73" i="4"/>
  <c r="B211" i="4"/>
  <c r="B227" i="4"/>
  <c r="B165" i="4"/>
  <c r="B123" i="4"/>
  <c r="B364" i="4"/>
  <c r="B458" i="4"/>
  <c r="B439" i="4"/>
  <c r="B480" i="4"/>
  <c r="B246" i="4"/>
  <c r="B172" i="4"/>
  <c r="B55" i="4"/>
  <c r="B312" i="4"/>
  <c r="B168" i="4"/>
  <c r="B249" i="4"/>
  <c r="B219" i="4"/>
  <c r="B128" i="4"/>
  <c r="B49" i="4"/>
  <c r="B230" i="4"/>
  <c r="B341" i="4"/>
  <c r="B523" i="4"/>
  <c r="B285" i="4"/>
  <c r="B164" i="4"/>
  <c r="B245" i="4"/>
  <c r="B320" i="4"/>
  <c r="B61" i="4"/>
  <c r="B485" i="4"/>
  <c r="B382" i="4"/>
  <c r="B356" i="4"/>
  <c r="B501" i="4"/>
  <c r="B532" i="4"/>
  <c r="B295" i="4"/>
  <c r="B282" i="4"/>
  <c r="B359" i="4"/>
  <c r="B237" i="4"/>
  <c r="B555" i="4"/>
  <c r="B322" i="4"/>
  <c r="B87" i="4"/>
  <c r="B410" i="4"/>
  <c r="B327" i="4"/>
  <c r="B441" i="4"/>
  <c r="B545" i="4"/>
  <c r="B94" i="4"/>
  <c r="B510" i="4"/>
  <c r="B440" i="4"/>
  <c r="B261" i="4"/>
  <c r="B178" i="4"/>
  <c r="B442" i="4"/>
  <c r="B37" i="4"/>
  <c r="B303" i="4"/>
  <c r="B515" i="4"/>
  <c r="B369" i="4"/>
  <c r="B218" i="4"/>
  <c r="B231" i="4"/>
  <c r="B147" i="4"/>
  <c r="B329" i="4"/>
  <c r="B108" i="4"/>
  <c r="B362" i="4"/>
  <c r="B44" i="4"/>
  <c r="B471" i="4"/>
  <c r="B512" i="4"/>
  <c r="B266" i="4"/>
  <c r="B51" i="4"/>
  <c r="B204" i="4"/>
  <c r="B277" i="4"/>
  <c r="B423" i="4"/>
  <c r="B492" i="4"/>
  <c r="B559" i="4"/>
  <c r="B497" i="4"/>
  <c r="B309" i="4"/>
  <c r="B430" i="4"/>
  <c r="B429" i="4"/>
  <c r="B187" i="4"/>
  <c r="B547" i="4"/>
  <c r="B396" i="4"/>
  <c r="B56" i="4"/>
  <c r="B534" i="4"/>
  <c r="B157" i="4"/>
  <c r="B365" i="4"/>
  <c r="B371" i="4"/>
  <c r="B412" i="4"/>
  <c r="B482" i="4"/>
  <c r="B498" i="4"/>
  <c r="B186" i="4"/>
  <c r="B248" i="4"/>
  <c r="B420" i="4"/>
  <c r="B434" i="4"/>
  <c r="B509" i="4"/>
  <c r="B546" i="4"/>
  <c r="B438" i="4"/>
  <c r="B316" i="4"/>
  <c r="B275" i="4"/>
  <c r="B217" i="4"/>
  <c r="B47" i="4"/>
  <c r="B226" i="4"/>
  <c r="B78" i="4"/>
  <c r="B360" i="4"/>
  <c r="B291" i="4"/>
  <c r="B93" i="4"/>
  <c r="B118" i="4"/>
  <c r="B88" i="4"/>
  <c r="B111" i="4"/>
  <c r="B215" i="4"/>
  <c r="B536" i="4"/>
  <c r="B419" i="4"/>
  <c r="B271" i="4"/>
  <c r="B453" i="4"/>
  <c r="B305" i="4"/>
  <c r="B278" i="4"/>
  <c r="B132" i="4"/>
  <c r="B464" i="4"/>
  <c r="B173" i="4"/>
  <c r="B556" i="4"/>
  <c r="B358" i="4"/>
  <c r="B388" i="4"/>
  <c r="B33" i="4"/>
  <c r="B195" i="4"/>
  <c r="B284" i="4"/>
  <c r="B196" i="4"/>
  <c r="B318" i="4"/>
  <c r="B488" i="4"/>
  <c r="B495" i="4"/>
  <c r="B477" i="4"/>
  <c r="B269" i="4"/>
  <c r="B222" i="4"/>
  <c r="B294" i="4"/>
  <c r="B520" i="4"/>
  <c r="B150" i="4"/>
  <c r="B62" i="4"/>
  <c r="B314" i="4"/>
  <c r="B262" i="4"/>
  <c r="B117" i="4"/>
  <c r="B307" i="4"/>
  <c r="B263" i="4"/>
  <c r="B43" i="4"/>
  <c r="B447" i="4"/>
  <c r="B393" i="4"/>
  <c r="B179" i="4"/>
  <c r="B539" i="4"/>
  <c r="B276" i="4"/>
  <c r="B250" i="4"/>
  <c r="B460" i="4"/>
  <c r="B151" i="4"/>
  <c r="B475" i="4"/>
  <c r="B50" i="4"/>
  <c r="B241" i="4"/>
  <c r="B310" i="4"/>
  <c r="B247" i="4"/>
  <c r="B114" i="4"/>
  <c r="B194" i="4"/>
  <c r="B486" i="4"/>
  <c r="B332" i="4"/>
  <c r="B288" i="4"/>
  <c r="B308" i="4"/>
  <c r="B38" i="4"/>
  <c r="B58" i="4"/>
  <c r="B376" i="4"/>
  <c r="B533" i="4"/>
  <c r="B398" i="4"/>
  <c r="B225" i="4"/>
  <c r="B221" i="4"/>
  <c r="B474" i="4"/>
  <c r="B518" i="4"/>
  <c r="B109" i="4"/>
  <c r="B476" i="4"/>
  <c r="B60" i="4"/>
  <c r="B537" i="4"/>
  <c r="B481" i="4"/>
  <c r="B115" i="4"/>
  <c r="B395" i="4"/>
  <c r="B32" i="4"/>
  <c r="B127" i="4"/>
  <c r="B462" i="4"/>
  <c r="B64" i="4"/>
  <c r="B521" i="4"/>
  <c r="B126" i="4"/>
  <c r="B90" i="4"/>
  <c r="B405" i="4"/>
  <c r="B507" i="4"/>
  <c r="B289" i="4"/>
  <c r="B53" i="4"/>
  <c r="B212" i="4"/>
  <c r="B446" i="4"/>
  <c r="B489" i="4"/>
  <c r="B540" i="4"/>
  <c r="B418" i="4"/>
  <c r="B224" i="4"/>
  <c r="B134" i="4"/>
  <c r="B394" i="4"/>
  <c r="B243" i="4"/>
  <c r="B535" i="4"/>
  <c r="B457" i="4"/>
  <c r="B135" i="4"/>
  <c r="B378" i="4"/>
  <c r="B239" i="4"/>
  <c r="B209" i="4"/>
  <c r="B444" i="4"/>
  <c r="B256" i="4"/>
  <c r="B433" i="4"/>
  <c r="B417" i="4"/>
  <c r="B317" i="4"/>
  <c r="B174" i="4"/>
  <c r="B466" i="4"/>
  <c r="B45" i="4"/>
  <c r="B524" i="4"/>
  <c r="B182" i="4"/>
  <c r="B384" i="4"/>
  <c r="B302" i="4"/>
  <c r="B513" i="4"/>
  <c r="B296" i="4"/>
  <c r="B202" i="4"/>
  <c r="B251" i="4"/>
  <c r="B543" i="4"/>
  <c r="B331" i="4"/>
  <c r="B323" i="4"/>
  <c r="B138" i="4"/>
  <c r="B519" i="4"/>
  <c r="B236" i="4"/>
  <c r="C539" i="4"/>
  <c r="C103" i="4"/>
  <c r="C328" i="4"/>
  <c r="C118" i="4"/>
  <c r="C43" i="4"/>
  <c r="C57" i="4"/>
  <c r="C489" i="4"/>
  <c r="C59" i="4"/>
  <c r="C401" i="4"/>
  <c r="C209" i="4"/>
  <c r="C479" i="4"/>
  <c r="C122" i="4"/>
  <c r="C453" i="4"/>
  <c r="C66" i="4"/>
  <c r="C294" i="4"/>
  <c r="C152" i="4"/>
  <c r="C264" i="4"/>
  <c r="C64" i="4"/>
  <c r="C268" i="4"/>
  <c r="C449" i="4"/>
  <c r="C538" i="4"/>
  <c r="C290" i="4"/>
  <c r="C154" i="4"/>
  <c r="C131" i="4"/>
  <c r="C260" i="4"/>
  <c r="C221" i="4"/>
  <c r="C332" i="4"/>
  <c r="C360" i="4"/>
  <c r="C506" i="4"/>
  <c r="C211" i="4"/>
  <c r="C158" i="4"/>
  <c r="C41" i="4"/>
  <c r="C486" i="4"/>
  <c r="C540" i="4"/>
  <c r="C515" i="4"/>
  <c r="C191" i="4"/>
  <c r="C396" i="4"/>
  <c r="C518" i="4"/>
  <c r="C163" i="4"/>
  <c r="C388" i="4"/>
  <c r="C370" i="4"/>
  <c r="C491" i="4"/>
  <c r="C67" i="4"/>
  <c r="C172" i="4"/>
  <c r="C227" i="4"/>
  <c r="C282" i="4"/>
  <c r="C451" i="4"/>
  <c r="C189" i="4"/>
  <c r="C196" i="4"/>
  <c r="C108" i="4"/>
  <c r="C406" i="4"/>
  <c r="C508" i="4"/>
  <c r="C271" i="4"/>
  <c r="C245" i="4"/>
  <c r="C105" i="4"/>
  <c r="C528" i="4"/>
  <c r="C192" i="4"/>
  <c r="C403" i="4"/>
  <c r="C272" i="4"/>
  <c r="C56" i="4"/>
  <c r="C253" i="4"/>
  <c r="C350" i="4"/>
  <c r="C225" i="4"/>
  <c r="C197" i="4"/>
  <c r="C431" i="4"/>
  <c r="C490" i="4"/>
  <c r="C73" i="4"/>
  <c r="C76" i="4"/>
  <c r="C190" i="4"/>
  <c r="C139" i="4"/>
  <c r="C155" i="4"/>
  <c r="C237" i="4"/>
  <c r="C481" i="4"/>
  <c r="C275" i="4"/>
  <c r="C174" i="4"/>
  <c r="C87" i="4"/>
  <c r="C521" i="4"/>
  <c r="C414" i="4"/>
  <c r="C171" i="4"/>
  <c r="C203" i="4"/>
  <c r="C292" i="4"/>
  <c r="C412" i="4"/>
  <c r="C308" i="4"/>
  <c r="C557" i="4"/>
  <c r="C101" i="4"/>
  <c r="C117" i="4"/>
  <c r="C144" i="4"/>
  <c r="C170" i="4"/>
  <c r="C72" i="4"/>
  <c r="C443" i="4"/>
  <c r="C142" i="4"/>
  <c r="C316" i="4"/>
  <c r="C317" i="4"/>
  <c r="C343" i="4"/>
  <c r="C428" i="4"/>
  <c r="C270" i="4"/>
  <c r="C121" i="4"/>
  <c r="C246" i="4"/>
  <c r="C331" i="4"/>
  <c r="C382" i="4"/>
  <c r="C493" i="4"/>
  <c r="C497" i="4"/>
  <c r="C371" i="4"/>
  <c r="C214" i="4"/>
  <c r="C90" i="4"/>
  <c r="C469" i="4"/>
  <c r="C297" i="4"/>
  <c r="C392" i="4"/>
  <c r="C517" i="4"/>
  <c r="C498" i="4"/>
  <c r="C484" i="4"/>
  <c r="C125" i="4"/>
  <c r="C115" i="4"/>
  <c r="C559" i="4"/>
  <c r="C77" i="4"/>
  <c r="C137" i="4"/>
  <c r="C52" i="4"/>
  <c r="C165" i="4"/>
  <c r="C54" i="4"/>
  <c r="C120" i="4"/>
  <c r="C496" i="4"/>
  <c r="C114" i="4"/>
  <c r="C337" i="4"/>
  <c r="C128" i="4"/>
  <c r="C40" i="4"/>
  <c r="C402" i="4"/>
  <c r="C143" i="4"/>
  <c r="C109" i="4"/>
  <c r="C199" i="4"/>
  <c r="C110" i="4"/>
  <c r="C358" i="4"/>
  <c r="C123" i="4"/>
  <c r="C448" i="4"/>
  <c r="C134" i="4"/>
  <c r="C456" i="4"/>
  <c r="C284" i="4"/>
  <c r="C82" i="4"/>
  <c r="C91" i="4"/>
  <c r="C445" i="4"/>
  <c r="C266" i="4"/>
  <c r="C315" i="4"/>
  <c r="C34" i="4"/>
  <c r="C423" i="4"/>
  <c r="C405" i="4"/>
  <c r="C166" i="4"/>
  <c r="C71" i="4"/>
  <c r="C92" i="4"/>
  <c r="C147" i="4"/>
  <c r="C93" i="4"/>
  <c r="C261" i="4"/>
  <c r="C182" i="4"/>
  <c r="C184" i="4"/>
  <c r="C188" i="4"/>
  <c r="C393" i="4"/>
  <c r="C530" i="4"/>
  <c r="C50" i="4"/>
  <c r="C468" i="4"/>
  <c r="C520" i="4"/>
  <c r="C164" i="4"/>
  <c r="C263" i="4"/>
  <c r="C435" i="4"/>
  <c r="C323" i="4"/>
  <c r="C97" i="4"/>
  <c r="C46" i="4"/>
  <c r="C298" i="4"/>
  <c r="C523" i="4"/>
  <c r="C476" i="4"/>
  <c r="C548" i="4"/>
  <c r="C374" i="4"/>
  <c r="C314" i="4"/>
  <c r="C213" i="4"/>
  <c r="C320" i="4"/>
  <c r="C418" i="4"/>
  <c r="C47" i="4"/>
  <c r="C168" i="4"/>
  <c r="C231" i="4"/>
  <c r="C380" i="4"/>
  <c r="C311" i="4"/>
  <c r="C239" i="4"/>
  <c r="C513" i="4"/>
  <c r="C398" i="4"/>
  <c r="C95" i="4"/>
  <c r="C454" i="4"/>
  <c r="C562" i="4"/>
  <c r="C512" i="4"/>
  <c r="C278" i="4"/>
  <c r="C420" i="4"/>
  <c r="C48" i="4"/>
  <c r="C457" i="4"/>
  <c r="C441" i="4"/>
  <c r="C464" i="4"/>
  <c r="C321" i="4"/>
  <c r="C470" i="4"/>
  <c r="C53" i="4"/>
  <c r="C460" i="4"/>
  <c r="C333" i="4"/>
  <c r="C391" i="4"/>
  <c r="C202" i="4"/>
  <c r="C250" i="4"/>
  <c r="C525" i="4"/>
  <c r="C312" i="4"/>
  <c r="C177" i="4"/>
  <c r="C288" i="4"/>
  <c r="C340" i="4"/>
  <c r="C416" i="4"/>
  <c r="C440" i="4"/>
  <c r="C384" i="4"/>
  <c r="C178" i="4"/>
  <c r="C375" i="4"/>
  <c r="C437" i="4"/>
  <c r="C74" i="4"/>
  <c r="C537" i="4"/>
  <c r="C335" i="4"/>
  <c r="C194" i="4"/>
  <c r="C45" i="4"/>
  <c r="C330" i="4"/>
  <c r="C336" i="4"/>
  <c r="C349" i="4"/>
  <c r="C546" i="4"/>
  <c r="C509" i="4"/>
  <c r="C106" i="4"/>
  <c r="C356" i="4"/>
  <c r="C257" i="4"/>
  <c r="C389" i="4"/>
  <c r="C84" i="4"/>
  <c r="C243" i="4"/>
  <c r="C522" i="4"/>
  <c r="C345" i="4"/>
  <c r="C549" i="4"/>
  <c r="C419" i="4"/>
  <c r="C529" i="4"/>
  <c r="C193" i="4"/>
  <c r="C185" i="4"/>
  <c r="C262" i="4"/>
  <c r="C285" i="4"/>
  <c r="C80" i="4"/>
  <c r="C305" i="4"/>
  <c r="C286" i="4"/>
  <c r="C492" i="4"/>
  <c r="C458" i="4"/>
  <c r="C482" i="4"/>
  <c r="C369" i="4"/>
  <c r="C442" i="4"/>
  <c r="C63" i="4"/>
  <c r="C94" i="4"/>
  <c r="C145" i="4"/>
  <c r="C438" i="4"/>
  <c r="C475" i="4"/>
  <c r="C554" i="4"/>
  <c r="C181" i="4"/>
  <c r="C436" i="4"/>
  <c r="C407" i="4"/>
  <c r="C256" i="4"/>
  <c r="C159" i="4"/>
  <c r="C201" i="4"/>
  <c r="C488" i="4"/>
  <c r="C555" i="4"/>
  <c r="C450" i="4"/>
  <c r="C561" i="4"/>
  <c r="C446" i="4"/>
  <c r="C503" i="4"/>
  <c r="C472" i="4"/>
  <c r="C465" i="4"/>
  <c r="C409" i="4"/>
  <c r="C162" i="4"/>
  <c r="C462" i="4"/>
  <c r="A39" i="4"/>
  <c r="A557" i="4"/>
  <c r="E557" i="4" s="1"/>
  <c r="A515" i="4"/>
  <c r="E515" i="4" s="1"/>
  <c r="A330" i="4"/>
  <c r="E330" i="4" s="1"/>
  <c r="A184" i="4"/>
  <c r="A158" i="4"/>
  <c r="A559" i="4"/>
  <c r="E559" i="4" s="1"/>
  <c r="A219" i="4"/>
  <c r="A503" i="4"/>
  <c r="E503" i="4" s="1"/>
  <c r="A456" i="4"/>
  <c r="E456" i="4" s="1"/>
  <c r="A493" i="4"/>
  <c r="E493" i="4" s="1"/>
  <c r="A560" i="4"/>
  <c r="E560" i="4" s="1"/>
  <c r="A375" i="4"/>
  <c r="E375" i="4" s="1"/>
  <c r="A108" i="4"/>
  <c r="A422" i="4"/>
  <c r="E422" i="4" s="1"/>
  <c r="A71" i="4"/>
  <c r="A276" i="4"/>
  <c r="E276" i="4" s="1"/>
  <c r="A525" i="4"/>
  <c r="E525" i="4" s="1"/>
  <c r="A408" i="4"/>
  <c r="E408" i="4" s="1"/>
  <c r="A273" i="4"/>
  <c r="A545" i="4"/>
  <c r="E545" i="4" s="1"/>
  <c r="A432" i="4"/>
  <c r="E432" i="4" s="1"/>
  <c r="A555" i="4"/>
  <c r="E555" i="4" s="1"/>
  <c r="A390" i="4"/>
  <c r="E390" i="4" s="1"/>
  <c r="A505" i="4"/>
  <c r="E505" i="4" s="1"/>
  <c r="A362" i="4"/>
  <c r="E362" i="4" s="1"/>
  <c r="A334" i="4"/>
  <c r="E334" i="4" s="1"/>
  <c r="A381" i="4"/>
  <c r="E381" i="4" s="1"/>
  <c r="A246" i="4"/>
  <c r="A470" i="4"/>
  <c r="E470" i="4" s="1"/>
  <c r="A183" i="4"/>
  <c r="A266" i="4"/>
  <c r="A49" i="4"/>
  <c r="E49" i="4" s="1"/>
  <c r="A510" i="4"/>
  <c r="E510" i="4" s="1"/>
  <c r="A243" i="4"/>
  <c r="A163" i="4"/>
  <c r="A170" i="4"/>
  <c r="E170" i="4" s="1"/>
  <c r="A140" i="4"/>
  <c r="A155" i="4"/>
  <c r="A151" i="4"/>
  <c r="A376" i="4"/>
  <c r="E376" i="4" s="1"/>
  <c r="A429" i="4"/>
  <c r="E429" i="4" s="1"/>
  <c r="A344" i="4"/>
  <c r="E344" i="4" s="1"/>
  <c r="A441" i="4"/>
  <c r="E441" i="4" s="1"/>
  <c r="A34" i="4"/>
  <c r="A54" i="4"/>
  <c r="A42" i="4"/>
  <c r="A58" i="4"/>
  <c r="A345" i="4"/>
  <c r="E345" i="4" s="1"/>
  <c r="A228" i="4"/>
  <c r="A114" i="4"/>
  <c r="A107" i="4"/>
  <c r="A95" i="4"/>
  <c r="A380" i="4"/>
  <c r="E380" i="4" s="1"/>
  <c r="A193" i="4"/>
  <c r="A316" i="4"/>
  <c r="E316" i="4" s="1"/>
  <c r="A286" i="4"/>
  <c r="E286" i="4" s="1"/>
  <c r="A134" i="4"/>
  <c r="A428" i="4"/>
  <c r="E428" i="4" s="1"/>
  <c r="A43" i="4"/>
  <c r="A379" i="4"/>
  <c r="E379" i="4" s="1"/>
  <c r="A326" i="4"/>
  <c r="E326" i="4" s="1"/>
  <c r="A538" i="4"/>
  <c r="E538" i="4" s="1"/>
  <c r="A446" i="4"/>
  <c r="E446" i="4" s="1"/>
  <c r="A103" i="4"/>
  <c r="A341" i="4"/>
  <c r="E341" i="4" s="1"/>
  <c r="A498" i="4"/>
  <c r="E498" i="4" s="1"/>
  <c r="A489" i="4"/>
  <c r="E489" i="4" s="1"/>
  <c r="A357" i="4"/>
  <c r="E357" i="4" s="1"/>
  <c r="A239" i="4"/>
  <c r="A106" i="4"/>
  <c r="A41" i="4"/>
  <c r="E41" i="4" s="1"/>
  <c r="A80" i="4"/>
  <c r="A213" i="4"/>
  <c r="A434" i="4"/>
  <c r="E434" i="4" s="1"/>
  <c r="A395" i="4"/>
  <c r="E395" i="4" s="1"/>
  <c r="A520" i="4"/>
  <c r="E520" i="4" s="1"/>
  <c r="A197" i="4"/>
  <c r="A377" i="4"/>
  <c r="E377" i="4" s="1"/>
  <c r="A324" i="4"/>
  <c r="E324" i="4" s="1"/>
  <c r="A190" i="4"/>
  <c r="A502" i="4"/>
  <c r="E502" i="4" s="1"/>
  <c r="A481" i="4"/>
  <c r="E481" i="4" s="1"/>
  <c r="A400" i="4"/>
  <c r="E400" i="4" s="1"/>
  <c r="A425" i="4"/>
  <c r="E425" i="4" s="1"/>
  <c r="A191" i="4"/>
  <c r="A405" i="4"/>
  <c r="E405" i="4" s="1"/>
  <c r="A130" i="4"/>
  <c r="A546" i="4"/>
  <c r="E546" i="4" s="1"/>
  <c r="A268" i="4"/>
  <c r="A454" i="4"/>
  <c r="E454" i="4" s="1"/>
  <c r="A407" i="4"/>
  <c r="E407" i="4" s="1"/>
  <c r="A117" i="4"/>
  <c r="E117" i="4" s="1"/>
  <c r="D347" i="4"/>
  <c r="D385" i="4"/>
  <c r="D181" i="4"/>
  <c r="D275" i="4"/>
  <c r="D113" i="4"/>
  <c r="D174" i="4"/>
  <c r="D486" i="4"/>
  <c r="D506" i="4"/>
  <c r="D556" i="4"/>
  <c r="D105" i="4"/>
  <c r="D241" i="4"/>
  <c r="D480" i="4"/>
  <c r="D146" i="4"/>
  <c r="D510" i="4"/>
  <c r="D251" i="4"/>
  <c r="D199" i="4"/>
  <c r="D441" i="4"/>
  <c r="D393" i="4"/>
  <c r="D427" i="4"/>
  <c r="D49" i="4"/>
  <c r="D535" i="4"/>
  <c r="D216" i="4"/>
  <c r="D158" i="4"/>
  <c r="D436" i="4"/>
  <c r="D297" i="4"/>
  <c r="D548" i="4"/>
  <c r="D555" i="4"/>
  <c r="D161" i="4"/>
  <c r="D120" i="4"/>
  <c r="D371" i="4"/>
  <c r="D268" i="4"/>
  <c r="D533" i="4"/>
  <c r="D258" i="4"/>
  <c r="D440" i="4"/>
  <c r="D205" i="4"/>
  <c r="D267" i="4"/>
  <c r="D231" i="4"/>
  <c r="D492" i="4"/>
  <c r="D207" i="4"/>
  <c r="D119" i="4"/>
  <c r="E119" i="4" s="1"/>
  <c r="D149" i="4"/>
  <c r="D349" i="4"/>
  <c r="D260" i="4"/>
  <c r="D175" i="4"/>
  <c r="D198" i="4"/>
  <c r="D178" i="4"/>
  <c r="D214" i="4"/>
  <c r="D109" i="4"/>
  <c r="D142" i="4"/>
  <c r="D406" i="4"/>
  <c r="D525" i="4"/>
  <c r="D400" i="4"/>
  <c r="D366" i="4"/>
  <c r="D285" i="4"/>
  <c r="D521" i="4"/>
  <c r="D307" i="4"/>
  <c r="D304" i="4"/>
  <c r="D465" i="4"/>
  <c r="D193" i="4"/>
  <c r="D289" i="4"/>
  <c r="D424" i="4"/>
  <c r="D421" i="4"/>
  <c r="D478" i="4"/>
  <c r="D138" i="4"/>
  <c r="E138" i="4" s="1"/>
  <c r="D183" i="4"/>
  <c r="D549" i="4"/>
  <c r="D228" i="4"/>
  <c r="D358" i="4"/>
  <c r="D494" i="4"/>
  <c r="D233" i="4"/>
  <c r="D123" i="4"/>
  <c r="D245" i="4"/>
  <c r="D254" i="4"/>
  <c r="D502" i="4"/>
  <c r="D461" i="4"/>
  <c r="D560" i="4"/>
  <c r="D363" i="4"/>
  <c r="D170" i="4"/>
  <c r="D299" i="4"/>
  <c r="D250" i="4"/>
  <c r="D42" i="4"/>
  <c r="D372" i="4"/>
  <c r="D397" i="4"/>
  <c r="D403" i="4"/>
  <c r="D261" i="4"/>
  <c r="D122" i="4"/>
  <c r="D448" i="4"/>
  <c r="D140" i="4"/>
  <c r="D92" i="4"/>
  <c r="D102" i="4"/>
  <c r="D333" i="4"/>
  <c r="D429" i="4"/>
  <c r="D467" i="4"/>
  <c r="D294" i="4"/>
  <c r="D390" i="4"/>
  <c r="D291" i="4"/>
  <c r="D312" i="4"/>
  <c r="D234" i="4"/>
  <c r="D463" i="4"/>
  <c r="D225" i="4"/>
  <c r="D439" i="4"/>
  <c r="D341" i="4"/>
  <c r="D257" i="4"/>
  <c r="D117" i="4"/>
  <c r="D434" i="4"/>
  <c r="D153" i="4"/>
  <c r="D180" i="4"/>
  <c r="D317" i="4"/>
  <c r="D320" i="4"/>
  <c r="D262" i="4"/>
  <c r="D277" i="4"/>
  <c r="D223" i="4"/>
  <c r="D515" i="4"/>
  <c r="D544" i="4"/>
  <c r="D50" i="4"/>
  <c r="D475" i="4"/>
  <c r="D156" i="4"/>
  <c r="D481" i="4"/>
  <c r="D428" i="4"/>
  <c r="D313" i="4"/>
  <c r="D45" i="4"/>
  <c r="D442" i="4"/>
  <c r="D423" i="4"/>
  <c r="D108" i="4"/>
  <c r="E108" i="4" s="1"/>
  <c r="D35" i="4"/>
  <c r="D345" i="4"/>
  <c r="D151" i="4"/>
  <c r="D451" i="4"/>
  <c r="D110" i="4"/>
  <c r="D378" i="4"/>
  <c r="D540" i="4"/>
  <c r="D236" i="4"/>
  <c r="D32" i="4"/>
  <c r="D70" i="4"/>
  <c r="D302" i="4"/>
  <c r="D284" i="4"/>
  <c r="D226" i="4"/>
  <c r="D107" i="4"/>
  <c r="D348" i="4"/>
  <c r="D554" i="4"/>
  <c r="D339" i="4"/>
  <c r="D77" i="4"/>
  <c r="D370" i="4"/>
  <c r="D402" i="4"/>
  <c r="D240" i="4"/>
  <c r="D352" i="4"/>
  <c r="D286" i="4"/>
  <c r="D550" i="4"/>
  <c r="D93" i="4"/>
  <c r="D98" i="4"/>
  <c r="D87" i="4"/>
  <c r="D172" i="4"/>
  <c r="D471" i="4"/>
  <c r="D316" i="4"/>
  <c r="D79" i="4"/>
  <c r="D196" i="4"/>
  <c r="D342" i="4"/>
  <c r="D454" i="4"/>
  <c r="D176" i="4"/>
  <c r="D314" i="4"/>
  <c r="D48" i="4"/>
  <c r="D165" i="4"/>
  <c r="D89" i="4"/>
  <c r="D287" i="4"/>
  <c r="D46" i="4"/>
  <c r="D396" i="4"/>
  <c r="D66" i="4"/>
  <c r="D561" i="4"/>
  <c r="D75" i="4"/>
  <c r="D552" i="4"/>
  <c r="D452" i="4"/>
  <c r="D530" i="4"/>
  <c r="D338" i="4"/>
  <c r="D213" i="4"/>
  <c r="D72" i="4"/>
  <c r="D280" i="4"/>
  <c r="D131" i="4"/>
  <c r="D394" i="4"/>
  <c r="D219" i="4"/>
  <c r="D69" i="4"/>
  <c r="D188" i="4"/>
  <c r="D90" i="4"/>
  <c r="D412" i="4"/>
  <c r="D200" i="4"/>
  <c r="D259" i="4"/>
  <c r="D496" i="4"/>
  <c r="D134" i="4"/>
  <c r="D382" i="4"/>
  <c r="D498" i="4"/>
  <c r="D97" i="4"/>
  <c r="D446" i="4"/>
  <c r="D473" i="4"/>
  <c r="D326" i="4"/>
  <c r="D166" i="4"/>
  <c r="D512" i="4"/>
  <c r="D76" i="4"/>
  <c r="D209" i="4"/>
  <c r="D413" i="4"/>
  <c r="D476" i="4"/>
  <c r="D239" i="4"/>
  <c r="D460" i="4"/>
  <c r="D57" i="4"/>
  <c r="D211" i="4"/>
  <c r="D517" i="4"/>
  <c r="D152" i="4"/>
  <c r="D272" i="4"/>
  <c r="D336" i="4"/>
  <c r="D186" i="4"/>
  <c r="D264" i="4"/>
  <c r="D132" i="4"/>
  <c r="D187" i="4"/>
  <c r="D238" i="4"/>
  <c r="E238" i="4" s="1"/>
  <c r="D484" i="4"/>
  <c r="D290" i="4"/>
  <c r="D559" i="4"/>
  <c r="D431" i="4"/>
  <c r="D86" i="4"/>
  <c r="D509" i="4"/>
  <c r="D104" i="4"/>
  <c r="D455" i="4"/>
  <c r="D210" i="4"/>
  <c r="D269" i="4"/>
  <c r="D80" i="4"/>
  <c r="D391" i="4"/>
  <c r="D51" i="4"/>
  <c r="D247" i="4"/>
  <c r="D511" i="4"/>
  <c r="D308" i="4"/>
  <c r="D159" i="4"/>
  <c r="D121" i="4"/>
  <c r="D160" i="4"/>
  <c r="D255" i="4"/>
  <c r="D60" i="4"/>
  <c r="D479" i="4"/>
  <c r="D155" i="4"/>
  <c r="D202" i="4"/>
  <c r="D395" i="4"/>
  <c r="D203" i="4"/>
  <c r="D47" i="4"/>
  <c r="D453" i="4"/>
  <c r="D288" i="4"/>
  <c r="D143" i="4"/>
  <c r="D206" i="4"/>
  <c r="D474" i="4"/>
  <c r="D328" i="4"/>
  <c r="D353" i="4"/>
  <c r="D129" i="4"/>
  <c r="D399" i="4"/>
  <c r="D126" i="4"/>
  <c r="D114" i="4"/>
  <c r="D38" i="4"/>
  <c r="D282" i="4"/>
  <c r="D263" i="4"/>
  <c r="D215" i="4"/>
  <c r="D321" i="4"/>
  <c r="D331" i="4"/>
  <c r="D40" i="4"/>
  <c r="D357" i="4"/>
  <c r="D222" i="4"/>
  <c r="D164" i="4"/>
  <c r="D419" i="4"/>
  <c r="D111" i="4"/>
  <c r="D99" i="4"/>
  <c r="D63" i="4"/>
  <c r="D538" i="4"/>
  <c r="A81" i="4"/>
  <c r="A420" i="4"/>
  <c r="E420" i="4" s="1"/>
  <c r="A94" i="4"/>
  <c r="E94" i="4" s="1"/>
  <c r="A195" i="4"/>
  <c r="A150" i="4"/>
  <c r="A248" i="4"/>
  <c r="A60" i="4"/>
  <c r="E60" i="4" s="1"/>
  <c r="A174" i="4"/>
  <c r="E174" i="4" s="1"/>
  <c r="A176" i="4"/>
  <c r="A472" i="4"/>
  <c r="E472" i="4" s="1"/>
  <c r="A189" i="4"/>
  <c r="A63" i="4"/>
  <c r="A100" i="4"/>
  <c r="A50" i="4"/>
  <c r="A464" i="4"/>
  <c r="E464" i="4" s="1"/>
  <c r="A232" i="4"/>
  <c r="A439" i="4"/>
  <c r="E439" i="4" s="1"/>
  <c r="A52" i="4"/>
  <c r="A404" i="4"/>
  <c r="E404" i="4" s="1"/>
  <c r="A275" i="4"/>
  <c r="A558" i="4"/>
  <c r="E558" i="4" s="1"/>
  <c r="A256" i="4"/>
  <c r="A265" i="4"/>
  <c r="E265" i="4" s="1"/>
  <c r="A51" i="4"/>
  <c r="A259" i="4"/>
  <c r="A500" i="4"/>
  <c r="E500" i="4" s="1"/>
  <c r="A300" i="4"/>
  <c r="A92" i="4"/>
  <c r="E92" i="4" s="1"/>
  <c r="A299" i="4"/>
  <c r="A238" i="4"/>
  <c r="A402" i="4"/>
  <c r="E402" i="4" s="1"/>
  <c r="A488" i="4"/>
  <c r="E488" i="4"/>
  <c r="A143" i="4"/>
  <c r="A319" i="4"/>
  <c r="E319" i="4" s="1"/>
  <c r="A335" i="4"/>
  <c r="E335" i="4" s="1"/>
  <c r="A97" i="4"/>
  <c r="E97" i="4" s="1"/>
  <c r="A257" i="4"/>
  <c r="E257" i="4" s="1"/>
  <c r="A433" i="4"/>
  <c r="E433" i="4" s="1"/>
  <c r="A485" i="4"/>
  <c r="E485" i="4" s="1"/>
  <c r="A365" i="4"/>
  <c r="E365" i="4"/>
  <c r="A278" i="4"/>
  <c r="A96" i="4"/>
  <c r="A148" i="4"/>
  <c r="A102" i="4"/>
  <c r="E102" i="4" s="1"/>
  <c r="A133" i="4"/>
  <c r="A226" i="4"/>
  <c r="A231" i="4"/>
  <c r="E231" i="4"/>
  <c r="A450" i="4"/>
  <c r="E450" i="4" s="1"/>
  <c r="A494" i="4"/>
  <c r="E494" i="4" s="1"/>
  <c r="A280" i="4"/>
  <c r="A252" i="4"/>
  <c r="E252" i="4" s="1"/>
  <c r="A318" i="4"/>
  <c r="E318" i="4" s="1"/>
  <c r="A159" i="4"/>
  <c r="A415" i="4"/>
  <c r="E415" i="4"/>
  <c r="A227" i="4"/>
  <c r="A45" i="4"/>
  <c r="E45" i="4" s="1"/>
  <c r="A53" i="4"/>
  <c r="A166" i="4"/>
  <c r="E166" i="4" s="1"/>
  <c r="A83" i="4"/>
  <c r="A152" i="4"/>
  <c r="A311" i="4"/>
  <c r="A332" i="4"/>
  <c r="E332" i="4" s="1"/>
  <c r="A64" i="4"/>
  <c r="A331" i="4"/>
  <c r="E331" i="4" s="1"/>
  <c r="A529" i="4"/>
  <c r="E529" i="4" s="1"/>
  <c r="A453" i="4"/>
  <c r="E453" i="4" s="1"/>
  <c r="A509" i="4"/>
  <c r="E509" i="4" s="1"/>
  <c r="A401" i="4"/>
  <c r="E401" i="4" s="1"/>
  <c r="A536" i="4"/>
  <c r="E536" i="4" s="1"/>
  <c r="A328" i="4"/>
  <c r="E328" i="4" s="1"/>
  <c r="A523" i="4"/>
  <c r="E523" i="4" s="1"/>
  <c r="A325" i="4"/>
  <c r="E325" i="4" s="1"/>
  <c r="A185" i="4"/>
  <c r="A468" i="4"/>
  <c r="E468" i="4" s="1"/>
  <c r="A179" i="4"/>
  <c r="A112" i="4"/>
  <c r="A135" i="4"/>
  <c r="A137" i="4"/>
  <c r="E137" i="4" s="1"/>
  <c r="A553" i="4"/>
  <c r="E553" i="4" s="1"/>
  <c r="A514" i="4"/>
  <c r="E514" i="4" s="1"/>
  <c r="A271" i="4"/>
  <c r="A244" i="4"/>
  <c r="E244" i="4" s="1"/>
  <c r="A72" i="4"/>
  <c r="E72" i="4" s="1"/>
  <c r="A209" i="4"/>
  <c r="E209" i="4" s="1"/>
  <c r="A364" i="4"/>
  <c r="E364" i="4" s="1"/>
  <c r="A306" i="4"/>
  <c r="A88" i="4"/>
  <c r="A411" i="4"/>
  <c r="E411" i="4" s="1"/>
  <c r="A504" i="4"/>
  <c r="E504" i="4" s="1"/>
  <c r="A207" i="4"/>
  <c r="A86" i="4"/>
  <c r="A116" i="4"/>
  <c r="A419" i="4"/>
  <c r="E419" i="4" s="1"/>
  <c r="A516" i="4"/>
  <c r="E516" i="4" s="1"/>
  <c r="A274" i="4"/>
  <c r="A531" i="4"/>
  <c r="E531" i="4" s="1"/>
  <c r="A487" i="4"/>
  <c r="E487" i="4" s="1"/>
  <c r="A161" i="4"/>
  <c r="A263" i="4"/>
  <c r="A119" i="4"/>
  <c r="A310" i="4"/>
  <c r="A67" i="4"/>
  <c r="A281" i="4"/>
  <c r="A423" i="4"/>
  <c r="E423" i="4" s="1"/>
  <c r="A355" i="4"/>
  <c r="E355" i="4" s="1"/>
  <c r="A47" i="4"/>
  <c r="E47" i="4" s="1"/>
  <c r="A445" i="4"/>
  <c r="E445" i="4" s="1"/>
  <c r="A533" i="4"/>
  <c r="E533" i="4" s="1"/>
  <c r="A535" i="4"/>
  <c r="E535" i="4" s="1"/>
  <c r="A517" i="4"/>
  <c r="E517" i="4" s="1"/>
  <c r="A141" i="4"/>
  <c r="A242" i="4"/>
  <c r="A98" i="4"/>
  <c r="A321" i="4"/>
  <c r="E321" i="4" s="1"/>
  <c r="A457" i="4"/>
  <c r="E457" i="4" s="1"/>
  <c r="A320" i="4"/>
  <c r="E320" i="4" s="1"/>
  <c r="A203" i="4"/>
  <c r="E203" i="4" s="1"/>
  <c r="A87" i="4"/>
  <c r="A353" i="4"/>
  <c r="E353" i="4" s="1"/>
  <c r="A156" i="4"/>
  <c r="A393" i="4"/>
  <c r="E393" i="4" s="1"/>
  <c r="A323" i="4"/>
  <c r="E323" i="4" s="1"/>
  <c r="A382" i="4"/>
  <c r="E382" i="4" s="1"/>
  <c r="A181" i="4"/>
  <c r="A212" i="4"/>
  <c r="E212" i="4" s="1"/>
  <c r="A507" i="4"/>
  <c r="E507" i="4" s="1"/>
  <c r="A540" i="4"/>
  <c r="E540" i="4" s="1"/>
  <c r="A121" i="4"/>
  <c r="A37" i="4"/>
  <c r="A32" i="4"/>
  <c r="A285" i="4"/>
  <c r="E285" i="4" s="1"/>
  <c r="A85" i="4"/>
  <c r="A70" i="4"/>
  <c r="A131" i="4"/>
  <c r="A35" i="4"/>
  <c r="A220" i="4"/>
  <c r="A235" i="4"/>
  <c r="E235" i="4" s="1"/>
  <c r="A91" i="4"/>
  <c r="A186" i="4"/>
  <c r="A192" i="4"/>
  <c r="A430" i="4"/>
  <c r="E430" i="4" s="1"/>
  <c r="A384" i="4"/>
  <c r="E384" i="4" s="1"/>
  <c r="A442" i="4"/>
  <c r="E442" i="4" s="1"/>
  <c r="A249" i="4"/>
  <c r="A348" i="4"/>
  <c r="E348" i="4" s="1"/>
  <c r="A289" i="4"/>
  <c r="A76" i="4"/>
  <c r="A57" i="4"/>
  <c r="A398" i="4"/>
  <c r="E398" i="4" s="1"/>
  <c r="A448" i="4"/>
  <c r="E448" i="4" s="1"/>
  <c r="A138" i="4"/>
  <c r="A550" i="4"/>
  <c r="E550" i="4" s="1"/>
  <c r="A463" i="4"/>
  <c r="E463" i="4" s="1"/>
  <c r="A296" i="4"/>
  <c r="A483" i="4"/>
  <c r="E483" i="4" s="1"/>
  <c r="A79" i="4"/>
  <c r="E79" i="4" s="1"/>
  <c r="A199" i="4"/>
  <c r="A164" i="4"/>
  <c r="A492" i="4"/>
  <c r="E492" i="4" s="1"/>
  <c r="A340" i="4"/>
  <c r="E340" i="4" s="1"/>
  <c r="A508" i="4"/>
  <c r="E508" i="4" s="1"/>
  <c r="A513" i="4"/>
  <c r="E513" i="4" s="1"/>
  <c r="A290" i="4"/>
  <c r="A236" i="4"/>
  <c r="A333" i="4"/>
  <c r="E333" i="4" s="1"/>
  <c r="A93" i="4"/>
  <c r="E93" i="4" s="1"/>
  <c r="A397" i="4"/>
  <c r="E397" i="4" s="1"/>
  <c r="A474" i="4"/>
  <c r="E474" i="4" s="1"/>
  <c r="A427" i="4"/>
  <c r="E427" i="4" s="1"/>
  <c r="A173" i="4"/>
  <c r="A153" i="4"/>
  <c r="A225" i="4"/>
  <c r="E225" i="4" s="1"/>
  <c r="A539" i="4"/>
  <c r="E539" i="4" s="1"/>
  <c r="A59" i="4"/>
  <c r="A554" i="4"/>
  <c r="E554" i="4" s="1"/>
  <c r="A77" i="4"/>
  <c r="E77" i="4" s="1"/>
  <c r="A475" i="4"/>
  <c r="E475" i="4" s="1"/>
  <c r="A303" i="4"/>
  <c r="A288" i="4"/>
  <c r="E288" i="4"/>
  <c r="A329" i="4"/>
  <c r="E329" i="4" s="1"/>
  <c r="A84" i="4"/>
  <c r="A477" i="4"/>
  <c r="E477" i="4" s="1"/>
  <c r="A168" i="4"/>
  <c r="A82" i="4"/>
  <c r="A437" i="4"/>
  <c r="E437" i="4" s="1"/>
  <c r="A528" i="4"/>
  <c r="E528" i="4" s="1"/>
  <c r="A293" i="4"/>
  <c r="E293" i="4" s="1"/>
  <c r="A113" i="4"/>
  <c r="A368" i="4"/>
  <c r="E368" i="4" s="1"/>
  <c r="A532" i="4"/>
  <c r="E532" i="4" s="1"/>
  <c r="A284" i="4"/>
  <c r="A396" i="4"/>
  <c r="E396" i="4" s="1"/>
  <c r="A317" i="4"/>
  <c r="E317" i="4" s="1"/>
  <c r="A270" i="4"/>
  <c r="A237" i="4"/>
  <c r="A524" i="4"/>
  <c r="E524" i="4" s="1"/>
  <c r="A386" i="4"/>
  <c r="E386" i="4" s="1"/>
  <c r="A363" i="4"/>
  <c r="E363" i="4" s="1"/>
  <c r="A465" i="4"/>
  <c r="E465" i="4" s="1"/>
  <c r="A301" i="4"/>
  <c r="A218" i="4"/>
  <c r="A269" i="4"/>
  <c r="C230" i="4"/>
  <c r="C373" i="4"/>
  <c r="C326" i="4"/>
  <c r="C367" i="4"/>
  <c r="C254" i="4"/>
  <c r="C33" i="4"/>
  <c r="C111" i="4"/>
  <c r="C215" i="4"/>
  <c r="C86" i="4"/>
  <c r="E86" i="4" s="1"/>
  <c r="C535" i="4"/>
  <c r="C295" i="4"/>
  <c r="C533" i="4"/>
  <c r="C173" i="4"/>
  <c r="C463" i="4"/>
  <c r="C238" i="4"/>
  <c r="C334" i="4"/>
  <c r="C547" i="4"/>
  <c r="C307" i="4"/>
  <c r="C228" i="4"/>
  <c r="C234" i="4"/>
  <c r="C362" i="4"/>
  <c r="C187" i="4"/>
  <c r="C206" i="4"/>
  <c r="C183" i="4"/>
  <c r="C175" i="4"/>
  <c r="C219" i="4"/>
  <c r="C251" i="4"/>
  <c r="C541" i="4"/>
  <c r="C259" i="4"/>
  <c r="E259" i="4" s="1"/>
  <c r="C289" i="4"/>
  <c r="C240" i="4"/>
  <c r="C478" i="4"/>
  <c r="C534" i="4"/>
  <c r="C247" i="4"/>
  <c r="C241" i="4"/>
  <c r="C542" i="4"/>
  <c r="C386" i="4"/>
  <c r="C160" i="4"/>
  <c r="C304" i="4"/>
  <c r="C303" i="4"/>
  <c r="C313" i="4"/>
  <c r="C426" i="4"/>
  <c r="C410" i="4"/>
  <c r="C364" i="4"/>
  <c r="C96" i="4"/>
  <c r="C543" i="4"/>
  <c r="C357" i="4"/>
  <c r="C385" i="4"/>
  <c r="C306" i="4"/>
  <c r="C269" i="4"/>
  <c r="C229" i="4"/>
  <c r="C376" i="4"/>
  <c r="C501" i="4"/>
  <c r="C514" i="4"/>
  <c r="C394" i="4"/>
  <c r="C427" i="4"/>
  <c r="C88" i="4"/>
  <c r="C378" i="4"/>
  <c r="C519" i="4"/>
  <c r="C434" i="4"/>
  <c r="C44" i="4"/>
  <c r="C222" i="4"/>
  <c r="C244" i="4"/>
  <c r="C387" i="4"/>
  <c r="C69" i="4"/>
  <c r="C339" i="4"/>
  <c r="C516" i="4"/>
  <c r="C61" i="4"/>
  <c r="C135" i="4"/>
  <c r="C527" i="4"/>
  <c r="C551" i="4"/>
  <c r="C447" i="4"/>
  <c r="C224" i="4"/>
  <c r="C361" i="4"/>
  <c r="C276" i="4"/>
  <c r="C212" i="4"/>
  <c r="C421" i="4"/>
  <c r="C35" i="4"/>
  <c r="C157" i="4"/>
  <c r="C150" i="4"/>
  <c r="C149" i="4"/>
  <c r="C461" i="4"/>
  <c r="C400" i="4"/>
  <c r="C483" i="4"/>
  <c r="C354" i="4"/>
  <c r="C126" i="4"/>
  <c r="C301" i="4"/>
  <c r="C536" i="4"/>
  <c r="C274" i="4"/>
  <c r="C430" i="4"/>
  <c r="C39" i="4"/>
  <c r="C480" i="4"/>
  <c r="C85" i="4"/>
  <c r="C36" i="4"/>
  <c r="C494" i="4"/>
  <c r="C473" i="4"/>
  <c r="C293" i="4"/>
  <c r="C140" i="4"/>
  <c r="C62" i="4"/>
  <c r="C372" i="4"/>
  <c r="C545" i="4"/>
  <c r="C130" i="4"/>
  <c r="C471" i="4"/>
  <c r="C119" i="4"/>
  <c r="C353" i="4"/>
  <c r="C324" i="4"/>
  <c r="C60" i="4"/>
  <c r="C265" i="4"/>
  <c r="C302" i="4"/>
  <c r="C510" i="4"/>
  <c r="C113" i="4"/>
  <c r="C78" i="4"/>
  <c r="C198" i="4"/>
  <c r="C218" i="4"/>
  <c r="C291" i="4"/>
  <c r="C500" i="4"/>
  <c r="C558" i="4"/>
  <c r="C424" i="4"/>
  <c r="C205" i="4"/>
  <c r="C348" i="4"/>
  <c r="C342" i="4"/>
  <c r="C280" i="4"/>
  <c r="C249" i="4"/>
  <c r="C455" i="4"/>
  <c r="C176" i="4"/>
  <c r="E176" i="4" s="1"/>
  <c r="C98" i="4"/>
  <c r="C179" i="4"/>
  <c r="C258" i="4"/>
  <c r="C395" i="4"/>
  <c r="C236" i="4"/>
  <c r="C363" i="4"/>
  <c r="C383" i="4"/>
  <c r="C129" i="4"/>
  <c r="C141" i="4"/>
  <c r="C544" i="4"/>
  <c r="C300" i="4"/>
  <c r="C210" i="4"/>
  <c r="C151" i="4"/>
  <c r="C507" i="4"/>
  <c r="C511" i="4"/>
  <c r="C283" i="4"/>
  <c r="C255" i="4"/>
  <c r="C390" i="4"/>
  <c r="C359" i="4"/>
  <c r="C560" i="4"/>
  <c r="C116" i="4"/>
  <c r="C68" i="4"/>
  <c r="C404" i="4"/>
  <c r="C277" i="4"/>
  <c r="C325" i="4"/>
  <c r="C107" i="4"/>
  <c r="C127" i="4"/>
  <c r="C169" i="4"/>
  <c r="C204" i="4"/>
  <c r="C51" i="4"/>
  <c r="C319" i="4"/>
  <c r="C474" i="4"/>
  <c r="C531" i="4"/>
  <c r="C553" i="4"/>
  <c r="C338" i="4"/>
  <c r="C102" i="4"/>
  <c r="C318" i="4"/>
  <c r="C299" i="4"/>
  <c r="C153" i="4"/>
  <c r="C344" i="4"/>
  <c r="C552" i="4"/>
  <c r="C397" i="4"/>
  <c r="C81" i="4"/>
  <c r="C495" i="4"/>
  <c r="C310" i="4"/>
  <c r="C429" i="4"/>
  <c r="C156" i="4"/>
  <c r="E156" i="4" s="1"/>
  <c r="C309" i="4"/>
  <c r="C526" i="4"/>
  <c r="C138" i="4"/>
  <c r="C112" i="4"/>
  <c r="C208" i="4"/>
  <c r="C368" i="4"/>
  <c r="C444" i="4"/>
  <c r="C379" i="4"/>
  <c r="C452" i="4"/>
  <c r="C148" i="4"/>
  <c r="C55" i="4"/>
  <c r="C267" i="4"/>
  <c r="C133" i="4"/>
  <c r="E133" i="4" s="1"/>
  <c r="C75" i="4"/>
  <c r="C180" i="4"/>
  <c r="C505" i="4"/>
  <c r="C504" i="4"/>
  <c r="C83" i="4"/>
  <c r="C459" i="4"/>
  <c r="C38" i="4"/>
  <c r="C186" i="4"/>
  <c r="C296" i="4"/>
  <c r="C104" i="4"/>
  <c r="C216" i="4"/>
  <c r="C235" i="4"/>
  <c r="C417" i="4"/>
  <c r="C42" i="4"/>
  <c r="C70" i="4"/>
  <c r="C281" i="4"/>
  <c r="C220" i="4"/>
  <c r="C411" i="4"/>
  <c r="C273" i="4"/>
  <c r="C329" i="4"/>
  <c r="C532" i="4"/>
  <c r="C399" i="4"/>
  <c r="C279" i="4"/>
  <c r="C466" i="4"/>
  <c r="C415" i="4"/>
  <c r="C89" i="4"/>
  <c r="C79" i="4"/>
  <c r="C37" i="4"/>
  <c r="C351" i="4"/>
  <c r="C355" i="4"/>
  <c r="C477" i="4"/>
  <c r="C161" i="4"/>
  <c r="C100" i="4"/>
  <c r="C365" i="4"/>
  <c r="C49" i="4"/>
  <c r="C207" i="4"/>
  <c r="C502" i="4"/>
  <c r="C347" i="4"/>
  <c r="C439" i="4"/>
  <c r="C226" i="4"/>
  <c r="C341" i="4"/>
  <c r="C487" i="4"/>
  <c r="C242" i="4"/>
  <c r="C217" i="4"/>
  <c r="C124" i="4"/>
  <c r="C433" i="4"/>
  <c r="C167" i="4"/>
  <c r="C232" i="4"/>
  <c r="C287" i="4"/>
  <c r="C425" i="4"/>
  <c r="C432" i="4"/>
  <c r="C248" i="4"/>
  <c r="C377" i="4"/>
  <c r="C346" i="4"/>
  <c r="C352" i="4"/>
  <c r="C146" i="4"/>
  <c r="C550" i="4"/>
  <c r="C556" i="4"/>
  <c r="C65" i="4"/>
  <c r="C136" i="4"/>
  <c r="C485" i="4"/>
  <c r="C322" i="4"/>
  <c r="C200" i="4"/>
  <c r="C524" i="4"/>
  <c r="C408" i="4"/>
  <c r="C499" i="4"/>
  <c r="C132" i="4"/>
  <c r="C413" i="4"/>
  <c r="C467" i="4"/>
  <c r="C223" i="4"/>
  <c r="C58" i="4"/>
  <c r="C252" i="4"/>
  <c r="C381" i="4"/>
  <c r="C32" i="4"/>
  <c r="C327" i="4"/>
  <c r="C233" i="4"/>
  <c r="C99" i="4"/>
  <c r="C366" i="4"/>
  <c r="C195" i="4"/>
  <c r="C422" i="4"/>
  <c r="A279" i="4"/>
  <c r="A304" i="4"/>
  <c r="E304" i="4" s="1"/>
  <c r="A217" i="4"/>
  <c r="A110" i="4"/>
  <c r="A211" i="4"/>
  <c r="A115" i="4"/>
  <c r="A198" i="4"/>
  <c r="A461" i="4"/>
  <c r="E461" i="4" s="1"/>
  <c r="A162" i="4"/>
  <c r="A322" i="4"/>
  <c r="E322" i="4" s="1"/>
  <c r="A452" i="4"/>
  <c r="E452" i="4" s="1"/>
  <c r="A66" i="4"/>
  <c r="E66" i="4" s="1"/>
  <c r="A309" i="4"/>
  <c r="A295" i="4"/>
  <c r="A459" i="4"/>
  <c r="E459" i="4" s="1"/>
  <c r="A478" i="4"/>
  <c r="E478" i="4" s="1"/>
  <c r="A458" i="4"/>
  <c r="E458" i="4" s="1"/>
  <c r="A126" i="4"/>
  <c r="E126" i="4" s="1"/>
  <c r="A346" i="4"/>
  <c r="E346" i="4" s="1"/>
  <c r="A358" i="4"/>
  <c r="E358" i="4" s="1"/>
  <c r="A314" i="4"/>
  <c r="E314" i="4" s="1"/>
  <c r="A413" i="4"/>
  <c r="E413" i="4" s="1"/>
  <c r="A253" i="4"/>
  <c r="A530" i="4"/>
  <c r="E530" i="4" s="1"/>
  <c r="A234" i="4"/>
  <c r="A78" i="4"/>
  <c r="A542" i="4"/>
  <c r="E542" i="4" s="1"/>
  <c r="A312" i="4"/>
  <c r="A337" i="4"/>
  <c r="E337" i="4" s="1"/>
  <c r="A552" i="4"/>
  <c r="E552" i="4" s="1"/>
  <c r="A177" i="4"/>
  <c r="A145" i="4"/>
  <c r="E145" i="4" s="1"/>
  <c r="A537" i="4"/>
  <c r="E537" i="4" s="1"/>
  <c r="A387" i="4"/>
  <c r="E387" i="4" s="1"/>
  <c r="A233" i="4"/>
  <c r="A40" i="4"/>
  <c r="A89" i="4"/>
  <c r="A455" i="4"/>
  <c r="E455" i="4" s="1"/>
  <c r="A261" i="4"/>
  <c r="E261" i="4" s="1"/>
  <c r="A305" i="4"/>
  <c r="A511" i="4"/>
  <c r="E511" i="4" s="1"/>
  <c r="A75" i="4"/>
  <c r="E75" i="4" s="1"/>
  <c r="A486" i="4"/>
  <c r="E486" i="4" s="1"/>
  <c r="A258" i="4"/>
  <c r="E258" i="4" s="1"/>
  <c r="A534" i="4"/>
  <c r="E534" i="4" s="1"/>
  <c r="A354" i="4"/>
  <c r="E354" i="4" s="1"/>
  <c r="A178" i="4"/>
  <c r="E178" i="4"/>
  <c r="A283" i="4"/>
  <c r="A202" i="4"/>
  <c r="A409" i="4"/>
  <c r="E409" i="4" s="1"/>
  <c r="A160" i="4"/>
  <c r="E160" i="4" s="1"/>
  <c r="A447" i="4"/>
  <c r="E447" i="4" s="1"/>
  <c r="A482" i="4"/>
  <c r="E482" i="4" s="1"/>
  <c r="A449" i="4"/>
  <c r="E449" i="4" s="1"/>
  <c r="A543" i="4"/>
  <c r="E543" i="4" s="1"/>
  <c r="A223" i="4"/>
  <c r="A438" i="4"/>
  <c r="E438" i="4" s="1"/>
  <c r="A462" i="4"/>
  <c r="E462" i="4" s="1"/>
  <c r="A74" i="4"/>
  <c r="A297" i="4"/>
  <c r="E297" i="4" s="1"/>
  <c r="A369" i="4"/>
  <c r="E369" i="4" s="1"/>
  <c r="A65" i="4"/>
  <c r="A118" i="4"/>
  <c r="A561" i="4"/>
  <c r="E561" i="4" s="1"/>
  <c r="A99" i="4"/>
  <c r="E99" i="4" s="1"/>
  <c r="A351" i="4"/>
  <c r="E351" i="4" s="1"/>
  <c r="A313" i="4"/>
  <c r="E313" i="4" s="1"/>
  <c r="A417" i="4"/>
  <c r="E417" i="4" s="1"/>
  <c r="A292" i="4"/>
  <c r="A68" i="4"/>
  <c r="A255" i="4"/>
  <c r="E255" i="4" s="1"/>
  <c r="A124" i="4"/>
  <c r="A188" i="4"/>
  <c r="A62" i="4"/>
  <c r="A146" i="4"/>
  <c r="E146" i="4" s="1"/>
  <c r="A101" i="4"/>
  <c r="A426" i="4"/>
  <c r="E426" i="4" s="1"/>
  <c r="A222" i="4"/>
  <c r="A125" i="4"/>
  <c r="A123" i="4"/>
  <c r="A315" i="4"/>
  <c r="E315" i="4" s="1"/>
  <c r="A307" i="4"/>
  <c r="A229" i="4"/>
  <c r="E229" i="4" s="1"/>
  <c r="A501" i="4"/>
  <c r="E501" i="4" s="1"/>
  <c r="A142" i="4"/>
  <c r="E142" i="4" s="1"/>
  <c r="A214" i="4"/>
  <c r="A367" i="4"/>
  <c r="E367" i="4" s="1"/>
  <c r="A204" i="4"/>
  <c r="A414" i="4"/>
  <c r="E414" i="4" s="1"/>
  <c r="A46" i="4"/>
  <c r="A342" i="4"/>
  <c r="E342" i="4" s="1"/>
  <c r="A372" i="4"/>
  <c r="E372" i="4" s="1"/>
  <c r="A154" i="4"/>
  <c r="A36" i="4"/>
  <c r="A418" i="4"/>
  <c r="E418" i="4" s="1"/>
  <c r="A497" i="4"/>
  <c r="E497" i="4" s="1"/>
  <c r="A473" i="4"/>
  <c r="E473" i="4" s="1"/>
  <c r="A412" i="4"/>
  <c r="E412" i="4" s="1"/>
  <c r="D224" i="4"/>
  <c r="D221" i="4"/>
  <c r="D274" i="4"/>
  <c r="D139" i="4"/>
  <c r="D377" i="4"/>
  <c r="D488" i="4"/>
  <c r="D195" i="4"/>
  <c r="E195" i="4" s="1"/>
  <c r="D528" i="4"/>
  <c r="D208" i="4"/>
  <c r="D532" i="4"/>
  <c r="D229" i="4"/>
  <c r="D116" i="4"/>
  <c r="D310" i="4"/>
  <c r="D524" i="4"/>
  <c r="D457" i="4"/>
  <c r="D244" i="4"/>
  <c r="D100" i="4"/>
  <c r="D201" i="4"/>
  <c r="D408" i="4"/>
  <c r="D194" i="4"/>
  <c r="D173" i="4"/>
  <c r="E173" i="4" s="1"/>
  <c r="D417" i="4"/>
  <c r="D369" i="4"/>
  <c r="D375" i="4"/>
  <c r="D539" i="4"/>
  <c r="D197" i="4"/>
  <c r="D373" i="4"/>
  <c r="D365" i="4"/>
  <c r="D516" i="4"/>
  <c r="D388" i="4"/>
  <c r="D374" i="4"/>
  <c r="D458" i="4"/>
  <c r="D493" i="4"/>
  <c r="D376" i="4"/>
  <c r="D519" i="4"/>
  <c r="D483" i="4"/>
  <c r="D115" i="4"/>
  <c r="D444" i="4"/>
  <c r="D179" i="4"/>
  <c r="D249" i="4"/>
  <c r="D332" i="4"/>
  <c r="D177" i="4"/>
  <c r="D246" i="4"/>
  <c r="D300" i="4"/>
  <c r="D542" i="4"/>
  <c r="D270" i="4"/>
  <c r="D364" i="4"/>
  <c r="D534" i="4"/>
  <c r="D82" i="4"/>
  <c r="D271" i="4"/>
  <c r="D443" i="4"/>
  <c r="D58" i="4"/>
  <c r="D462" i="4"/>
  <c r="D191" i="4"/>
  <c r="D230" i="4"/>
  <c r="D438" i="4"/>
  <c r="D43" i="4"/>
  <c r="D295" i="4"/>
  <c r="E295" i="4" s="1"/>
  <c r="D106" i="4"/>
  <c r="D71" i="4"/>
  <c r="D368" i="4"/>
  <c r="D445" i="4"/>
  <c r="D526" i="4"/>
  <c r="D490" i="4"/>
  <c r="D34" i="4"/>
  <c r="D466" i="4"/>
  <c r="D189" i="4"/>
  <c r="D383" i="4"/>
  <c r="D389" i="4"/>
  <c r="D127" i="4"/>
  <c r="D217" i="4"/>
  <c r="D435" i="4"/>
  <c r="D309" i="4"/>
  <c r="D36" i="4"/>
  <c r="D73" i="4"/>
  <c r="D167" i="4"/>
  <c r="D547" i="4"/>
  <c r="D190" i="4"/>
  <c r="D283" i="4"/>
  <c r="D489" i="4"/>
  <c r="D192" i="4"/>
  <c r="D53" i="4"/>
  <c r="D355" i="4"/>
  <c r="D41" i="4"/>
  <c r="D367" i="4"/>
  <c r="D543" i="4"/>
  <c r="D379" i="4"/>
  <c r="D522" i="4"/>
  <c r="D472" i="4"/>
  <c r="D96" i="4"/>
  <c r="D253" i="4"/>
  <c r="D56" i="4"/>
  <c r="D137" i="4"/>
  <c r="D148" i="4"/>
  <c r="E148" i="4" s="1"/>
  <c r="D185" i="4"/>
  <c r="D495" i="4"/>
  <c r="D67" i="4"/>
  <c r="D468" i="4"/>
  <c r="D256" i="4"/>
  <c r="E256" i="4" s="1"/>
  <c r="D541" i="4"/>
  <c r="D39" i="4"/>
  <c r="D531" i="4"/>
  <c r="D529" i="4"/>
  <c r="D409" i="4"/>
  <c r="D276" i="4"/>
  <c r="D432" i="4"/>
  <c r="D278" i="4"/>
  <c r="E278" i="4" s="1"/>
  <c r="D124" i="4"/>
  <c r="D551" i="4"/>
  <c r="D147" i="4"/>
  <c r="D61" i="4"/>
  <c r="D118" i="4"/>
  <c r="D330" i="4"/>
  <c r="D350" i="4"/>
  <c r="D420" i="4"/>
  <c r="D55" i="4"/>
  <c r="D514" i="4"/>
  <c r="D546" i="4"/>
  <c r="D130" i="4"/>
  <c r="D296" i="4"/>
  <c r="E296" i="4" s="1"/>
  <c r="D133" i="4"/>
  <c r="D337" i="4"/>
  <c r="D504" i="4"/>
  <c r="D182" i="4"/>
  <c r="D81" i="4"/>
  <c r="D470" i="4"/>
  <c r="D398" i="4"/>
  <c r="D136" i="4"/>
  <c r="D242" i="4"/>
  <c r="D407" i="4"/>
  <c r="D360" i="4"/>
  <c r="D513" i="4"/>
  <c r="D507" i="4"/>
  <c r="D411" i="4"/>
  <c r="D557" i="4"/>
  <c r="D59" i="4"/>
  <c r="E59" i="4" s="1"/>
  <c r="D459" i="4"/>
  <c r="D315" i="4"/>
  <c r="D384" i="4"/>
  <c r="D266" i="4"/>
  <c r="D518" i="4"/>
  <c r="D232" i="4"/>
  <c r="D324" i="4"/>
  <c r="D218" i="4"/>
  <c r="D243" i="4"/>
  <c r="D323" i="4"/>
  <c r="D78" i="4"/>
  <c r="D456" i="4"/>
  <c r="D405" i="4"/>
  <c r="D545" i="4"/>
  <c r="D265" i="4"/>
  <c r="D154" i="4"/>
  <c r="E154" i="4" s="1"/>
  <c r="D392" i="4"/>
  <c r="D303" i="4"/>
  <c r="D74" i="4"/>
  <c r="D469" i="4"/>
  <c r="D318" i="4"/>
  <c r="D141" i="4"/>
  <c r="D500" i="4"/>
  <c r="D447" i="4"/>
  <c r="D343" i="4"/>
  <c r="D527" i="4"/>
  <c r="D523" i="4"/>
  <c r="D171" i="4"/>
  <c r="D54" i="4"/>
  <c r="D508" i="4"/>
  <c r="D84" i="4"/>
  <c r="D418" i="4"/>
  <c r="D325" i="4"/>
  <c r="D335" i="4"/>
  <c r="D306" i="4"/>
  <c r="D346" i="4"/>
  <c r="D94" i="4"/>
  <c r="D433" i="4"/>
  <c r="D65" i="4"/>
  <c r="D361" i="4"/>
  <c r="D204" i="4"/>
  <c r="D150" i="4"/>
  <c r="D351" i="4"/>
  <c r="D401" i="4"/>
  <c r="D386" i="4"/>
  <c r="D301" i="4"/>
  <c r="D414" i="4"/>
  <c r="D112" i="4"/>
  <c r="D426" i="4"/>
  <c r="D362" i="4"/>
  <c r="D319" i="4"/>
  <c r="D85" i="4"/>
  <c r="D293" i="4"/>
  <c r="D334" i="4"/>
  <c r="D298" i="4"/>
  <c r="D145" i="4"/>
  <c r="D410" i="4"/>
  <c r="D68" i="4"/>
  <c r="D499" i="4"/>
  <c r="D227" i="4"/>
  <c r="D381" i="4"/>
  <c r="D37" i="4"/>
  <c r="D163" i="4"/>
  <c r="E163" i="4" s="1"/>
  <c r="D491" i="4"/>
  <c r="D144" i="4"/>
  <c r="D404" i="4"/>
  <c r="D416" i="4"/>
  <c r="D62" i="4"/>
  <c r="D184" i="4"/>
  <c r="D359" i="4"/>
  <c r="D505" i="4"/>
  <c r="D128" i="4"/>
  <c r="D387" i="4"/>
  <c r="D135" i="4"/>
  <c r="D558" i="4"/>
  <c r="D169" i="4"/>
  <c r="D235" i="4"/>
  <c r="D33" i="4"/>
  <c r="D237" i="4"/>
  <c r="D329" i="4"/>
  <c r="D430" i="4"/>
  <c r="D415" i="4"/>
  <c r="D553" i="4"/>
  <c r="D380" i="4"/>
  <c r="D501" i="4"/>
  <c r="D322" i="4"/>
  <c r="D305" i="4"/>
  <c r="D503" i="4"/>
  <c r="D311" i="4"/>
  <c r="D248" i="4"/>
  <c r="D91" i="4"/>
  <c r="E91" i="4" s="1"/>
  <c r="D220" i="4"/>
  <c r="E220" i="4" s="1"/>
  <c r="D449" i="4"/>
  <c r="D520" i="4"/>
  <c r="D64" i="4"/>
  <c r="D450" i="4"/>
  <c r="D464" i="4"/>
  <c r="D162" i="4"/>
  <c r="E162" i="4" s="1"/>
  <c r="D482" i="4"/>
  <c r="D95" i="4"/>
  <c r="D168" i="4"/>
  <c r="D125" i="4"/>
  <c r="D88" i="4"/>
  <c r="D536" i="4"/>
  <c r="D279" i="4"/>
  <c r="D485" i="4"/>
  <c r="D44" i="4"/>
  <c r="D356" i="4"/>
  <c r="D477" i="4"/>
  <c r="D425" i="4"/>
  <c r="D422" i="4"/>
  <c r="D344" i="4"/>
  <c r="D103" i="4"/>
  <c r="D497" i="4"/>
  <c r="D281" i="4"/>
  <c r="D354" i="4"/>
  <c r="D437" i="4"/>
  <c r="D340" i="4"/>
  <c r="D52" i="4"/>
  <c r="E52" i="4" s="1"/>
  <c r="D273" i="4"/>
  <c r="D83" i="4"/>
  <c r="D157" i="4"/>
  <c r="D487" i="4"/>
  <c r="D101" i="4"/>
  <c r="D562" i="4"/>
  <c r="D537" i="4"/>
  <c r="D292" i="4"/>
  <c r="D212" i="4"/>
  <c r="D252" i="4"/>
  <c r="D327" i="4"/>
  <c r="A272" i="4"/>
  <c r="E272" i="4" s="1"/>
  <c r="A55" i="4"/>
  <c r="E55" i="4" s="1"/>
  <c r="A484" i="4"/>
  <c r="E484" i="4" s="1"/>
  <c r="A260" i="4"/>
  <c r="E260" i="4" s="1"/>
  <c r="A104" i="4"/>
  <c r="E104" i="4" s="1"/>
  <c r="A264" i="4"/>
  <c r="E264" i="4" s="1"/>
  <c r="A44" i="4"/>
  <c r="A48" i="4"/>
  <c r="E48" i="4"/>
  <c r="A506" i="4"/>
  <c r="E506" i="4" s="1"/>
  <c r="A221" i="4"/>
  <c r="E221" i="4" s="1"/>
  <c r="A69" i="4"/>
  <c r="A394" i="4"/>
  <c r="E394" i="4" s="1"/>
  <c r="A349" i="4"/>
  <c r="E349" i="4" s="1"/>
  <c r="A327" i="4"/>
  <c r="E327" i="4" s="1"/>
  <c r="A127" i="4"/>
  <c r="E127" i="4" s="1"/>
  <c r="A139" i="4"/>
  <c r="A469" i="4"/>
  <c r="E469" i="4" s="1"/>
  <c r="A360" i="4"/>
  <c r="E360" i="4" s="1"/>
  <c r="A144" i="4"/>
  <c r="E144" i="4" s="1"/>
  <c r="A120" i="4"/>
  <c r="E120" i="4" s="1"/>
  <c r="A440" i="4"/>
  <c r="E440" i="4" s="1"/>
  <c r="A129" i="4"/>
  <c r="E129" i="4" s="1"/>
  <c r="A171" i="4"/>
  <c r="A460" i="4"/>
  <c r="E460" i="4" s="1"/>
  <c r="A157" i="4"/>
  <c r="E157" i="4" s="1"/>
  <c r="A544" i="4"/>
  <c r="E544" i="4" s="1"/>
  <c r="A491" i="4"/>
  <c r="E491" i="4" s="1"/>
  <c r="A451" i="4"/>
  <c r="E451" i="4" s="1"/>
  <c r="A371" i="4"/>
  <c r="E371" i="4" s="1"/>
  <c r="A294" i="4"/>
  <c r="E294" i="4" s="1"/>
  <c r="A343" i="4"/>
  <c r="E343" i="4" s="1"/>
  <c r="A61" i="4"/>
  <c r="A287" i="4"/>
  <c r="A128" i="4"/>
  <c r="A336" i="4"/>
  <c r="E336" i="4" s="1"/>
  <c r="A370" i="4"/>
  <c r="E370" i="4" s="1"/>
  <c r="A389" i="4"/>
  <c r="E389" i="4" s="1"/>
  <c r="A519" i="4"/>
  <c r="E519" i="4" s="1"/>
  <c r="A392" i="4"/>
  <c r="E392" i="4" s="1"/>
  <c r="A383" i="4"/>
  <c r="E383" i="4" s="1"/>
  <c r="A73" i="4"/>
  <c r="E73" i="4" s="1"/>
  <c r="A215" i="4"/>
  <c r="E215" i="4" s="1"/>
  <c r="A547" i="4"/>
  <c r="E547" i="4" s="1"/>
  <c r="A499" i="4"/>
  <c r="E499" i="4" s="1"/>
  <c r="A416" i="4"/>
  <c r="E416" i="4" s="1"/>
  <c r="A378" i="4"/>
  <c r="E378" i="4" s="1"/>
  <c r="A136" i="4"/>
  <c r="A388" i="4"/>
  <c r="E388" i="4" s="1"/>
  <c r="A490" i="4"/>
  <c r="E490" i="4" s="1"/>
  <c r="A147" i="4"/>
  <c r="A216" i="4"/>
  <c r="A466" i="4"/>
  <c r="E466" i="4" s="1"/>
  <c r="A105" i="4"/>
  <c r="E105" i="4" s="1"/>
  <c r="A406" i="4"/>
  <c r="E406" i="4" s="1"/>
  <c r="A308" i="4"/>
  <c r="A541" i="4"/>
  <c r="E541" i="4" s="1"/>
  <c r="A352" i="4"/>
  <c r="E352" i="4" s="1"/>
  <c r="A495" i="4"/>
  <c r="E495" i="4" s="1"/>
  <c r="A208" i="4"/>
  <c r="A254" i="4"/>
  <c r="E254" i="4" s="1"/>
  <c r="A512" i="4"/>
  <c r="E512" i="4" s="1"/>
  <c r="A399" i="4"/>
  <c r="E399" i="4" s="1"/>
  <c r="A277" i="4"/>
  <c r="A562" i="4"/>
  <c r="E562" i="4" s="1"/>
  <c r="A165" i="4"/>
  <c r="E165" i="4" s="1"/>
  <c r="A373" i="4"/>
  <c r="E373" i="4" s="1"/>
  <c r="A467" i="4"/>
  <c r="E467" i="4" s="1"/>
  <c r="A338" i="4"/>
  <c r="E338" i="4" s="1"/>
  <c r="A526" i="4"/>
  <c r="E526" i="4" s="1"/>
  <c r="A522" i="4"/>
  <c r="E522" i="4" s="1"/>
  <c r="A245" i="4"/>
  <c r="A436" i="4"/>
  <c r="E436" i="4" s="1"/>
  <c r="A267" i="4"/>
  <c r="A366" i="4"/>
  <c r="E366" i="4" s="1"/>
  <c r="A521" i="4"/>
  <c r="E521" i="4" s="1"/>
  <c r="A241" i="4"/>
  <c r="E241" i="4" s="1"/>
  <c r="A169" i="4"/>
  <c r="A480" i="4"/>
  <c r="E480" i="4" s="1"/>
  <c r="A167" i="4"/>
  <c r="A33" i="4"/>
  <c r="E33" i="4" s="1"/>
  <c r="A291" i="4"/>
  <c r="A556" i="4"/>
  <c r="E556" i="4" s="1"/>
  <c r="A410" i="4"/>
  <c r="E410" i="4" s="1"/>
  <c r="A424" i="4"/>
  <c r="E424" i="4" s="1"/>
  <c r="A262" i="4"/>
  <c r="E262" i="4" s="1"/>
  <c r="A247" i="4"/>
  <c r="E247" i="4" s="1"/>
  <c r="A132" i="4"/>
  <c r="E132" i="4" s="1"/>
  <c r="A347" i="4"/>
  <c r="E347" i="4" s="1"/>
  <c r="A205" i="4"/>
  <c r="E205" i="4" s="1"/>
  <c r="A385" i="4"/>
  <c r="E385" i="4" s="1"/>
  <c r="A374" i="4"/>
  <c r="E374" i="4" s="1"/>
  <c r="A251" i="4"/>
  <c r="E251" i="4" s="1"/>
  <c r="A496" i="4"/>
  <c r="E496" i="4" s="1"/>
  <c r="A431" i="4"/>
  <c r="E431" i="4" s="1"/>
  <c r="A109" i="4"/>
  <c r="A196" i="4"/>
  <c r="E196" i="4" s="1"/>
  <c r="A476" i="4"/>
  <c r="E476" i="4" s="1"/>
  <c r="A210" i="4"/>
  <c r="A359" i="4"/>
  <c r="E359" i="4" s="1"/>
  <c r="A302" i="4"/>
  <c r="E302" i="4" s="1"/>
  <c r="A421" i="4"/>
  <c r="E421" i="4" s="1"/>
  <c r="A391" i="4"/>
  <c r="E391" i="4" s="1"/>
  <c r="A206" i="4"/>
  <c r="E206" i="4" s="1"/>
  <c r="A443" i="4"/>
  <c r="E443" i="4" s="1"/>
  <c r="A149" i="4"/>
  <c r="A182" i="4"/>
  <c r="A224" i="4"/>
  <c r="A201" i="4"/>
  <c r="E201" i="4" s="1"/>
  <c r="A250" i="4"/>
  <c r="A298" i="4"/>
  <c r="A527" i="4"/>
  <c r="E527" i="4"/>
  <c r="A90" i="4"/>
  <c r="E90" i="4" s="1"/>
  <c r="A230" i="4"/>
  <c r="E230" i="4"/>
  <c r="A479" i="4"/>
  <c r="E479" i="4" s="1"/>
  <c r="A548" i="4"/>
  <c r="E548" i="4"/>
  <c r="A435" i="4"/>
  <c r="E435" i="4" s="1"/>
  <c r="A194" i="4"/>
  <c r="E194" i="4"/>
  <c r="A471" i="4"/>
  <c r="E471" i="4" s="1"/>
  <c r="A56" i="4"/>
  <c r="E56" i="4"/>
  <c r="A122" i="4"/>
  <c r="E122" i="4" s="1"/>
  <c r="A350" i="4"/>
  <c r="E350" i="4"/>
  <c r="A339" i="4"/>
  <c r="E339" i="4" s="1"/>
  <c r="A38" i="4"/>
  <c r="E38" i="4"/>
  <c r="A518" i="4"/>
  <c r="E518" i="4" s="1"/>
  <c r="A240" i="4"/>
  <c r="E240" i="4"/>
  <c r="A403" i="4"/>
  <c r="E403" i="4" s="1"/>
  <c r="A180" i="4"/>
  <c r="E180" i="4"/>
  <c r="A356" i="4"/>
  <c r="E356" i="4" s="1"/>
  <c r="A361" i="4"/>
  <c r="E361" i="4"/>
  <c r="A200" i="4"/>
  <c r="A175" i="4"/>
  <c r="A551" i="4"/>
  <c r="E551" i="4" s="1"/>
  <c r="A444" i="4"/>
  <c r="E444" i="4" s="1"/>
  <c r="A187" i="4"/>
  <c r="E187" i="4" s="1"/>
  <c r="A172" i="4"/>
  <c r="A111" i="4"/>
  <c r="E111" i="4" s="1"/>
  <c r="A549" i="4"/>
  <c r="E549" i="4" s="1"/>
  <c r="A282" i="4"/>
  <c r="E65" i="4"/>
  <c r="E78" i="4"/>
  <c r="E269" i="4"/>
  <c r="E301" i="4"/>
  <c r="E113" i="4"/>
  <c r="E168" i="4"/>
  <c r="E84" i="4"/>
  <c r="E303" i="4"/>
  <c r="E236" i="4"/>
  <c r="E289" i="4"/>
  <c r="E192" i="4"/>
  <c r="E35" i="4"/>
  <c r="E32" i="4"/>
  <c r="E98" i="4"/>
  <c r="E141" i="4"/>
  <c r="E310" i="4"/>
  <c r="E207" i="4"/>
  <c r="E185" i="4"/>
  <c r="E64" i="4"/>
  <c r="E83" i="4"/>
  <c r="E53" i="4"/>
  <c r="E226" i="4"/>
  <c r="E299" i="4"/>
  <c r="E51" i="4"/>
  <c r="E232" i="4"/>
  <c r="E100" i="4"/>
  <c r="E150" i="4"/>
  <c r="E81" i="4"/>
  <c r="E190" i="4"/>
  <c r="E213" i="4"/>
  <c r="E106" i="4"/>
  <c r="E239" i="4"/>
  <c r="E43" i="4"/>
  <c r="E134" i="4"/>
  <c r="E95" i="4"/>
  <c r="E107" i="4"/>
  <c r="E114" i="4"/>
  <c r="E228" i="4"/>
  <c r="E42" i="4"/>
  <c r="E54" i="4"/>
  <c r="E151" i="4"/>
  <c r="E155" i="4"/>
  <c r="E140" i="4"/>
  <c r="E243" i="4"/>
  <c r="E273" i="4"/>
  <c r="E219" i="4"/>
  <c r="E158" i="4"/>
  <c r="E39" i="4"/>
  <c r="E224" i="4" l="1"/>
  <c r="E109" i="4"/>
  <c r="E167" i="4"/>
  <c r="E245" i="4"/>
  <c r="E277" i="4"/>
  <c r="E208" i="4"/>
  <c r="E308" i="4"/>
  <c r="E69" i="4"/>
  <c r="E281" i="4"/>
  <c r="E237" i="4"/>
  <c r="E306" i="4"/>
  <c r="E130" i="4"/>
  <c r="E217" i="4"/>
  <c r="E189" i="4"/>
  <c r="E246" i="4"/>
  <c r="E179" i="4"/>
  <c r="E274" i="4"/>
  <c r="E46" i="4"/>
  <c r="E307" i="4"/>
  <c r="E222" i="4"/>
  <c r="E233" i="4"/>
  <c r="E198" i="4"/>
  <c r="E57" i="4"/>
  <c r="E121" i="4"/>
  <c r="E143" i="4"/>
  <c r="E172" i="4"/>
  <c r="E175" i="4"/>
  <c r="E182" i="4"/>
  <c r="E210" i="4"/>
  <c r="E128" i="4"/>
  <c r="E44" i="4"/>
  <c r="E248" i="4"/>
  <c r="E135" i="4"/>
  <c r="E96" i="4"/>
  <c r="E191" i="4"/>
  <c r="E76" i="4"/>
  <c r="E282" i="4"/>
  <c r="E250" i="4"/>
  <c r="E149" i="4"/>
  <c r="E291" i="4"/>
  <c r="E169" i="4"/>
  <c r="E267" i="4"/>
  <c r="E147" i="4"/>
  <c r="E136" i="4"/>
  <c r="E287" i="4"/>
  <c r="E171" i="4"/>
  <c r="E139" i="4"/>
  <c r="E123" i="4"/>
  <c r="E223" i="4"/>
  <c r="E131" i="4"/>
  <c r="E87" i="4"/>
  <c r="E263" i="4"/>
  <c r="E275" i="4"/>
  <c r="E63" i="4"/>
  <c r="E118" i="4"/>
  <c r="E283" i="4"/>
  <c r="E115" i="4"/>
  <c r="E58" i="4"/>
  <c r="E200" i="4"/>
  <c r="E242" i="4"/>
  <c r="E270" i="4"/>
  <c r="E67" i="4"/>
  <c r="E161" i="4"/>
  <c r="E298" i="4"/>
  <c r="E61" i="4"/>
  <c r="E204" i="4"/>
  <c r="E177" i="4"/>
  <c r="E153" i="4"/>
  <c r="E88" i="4"/>
  <c r="E311" i="4"/>
  <c r="E300" i="4"/>
  <c r="E80" i="4"/>
  <c r="E193" i="4"/>
  <c r="E183" i="4"/>
  <c r="E71" i="4"/>
  <c r="E34" i="4"/>
  <c r="E26" i="4" s="1" a="1"/>
  <c r="E26" i="4" s="1"/>
  <c r="AG12" i="72" s="1"/>
  <c r="AG65" i="72" s="1"/>
  <c r="E103" i="4"/>
  <c r="E112" i="4"/>
  <c r="E186" i="4"/>
  <c r="E280" i="4"/>
  <c r="E268" i="4"/>
  <c r="E184" i="4"/>
  <c r="E82" i="4"/>
  <c r="E101" i="4"/>
  <c r="E125" i="4"/>
  <c r="E124" i="4"/>
  <c r="E292" i="4"/>
  <c r="E70" i="4"/>
  <c r="E74" i="4"/>
  <c r="E216" i="4"/>
  <c r="E37" i="4"/>
  <c r="F13" i="4" s="1" a="1"/>
  <c r="F13" i="4" s="1"/>
  <c r="E197" i="4"/>
  <c r="E234" i="4"/>
  <c r="E110" i="4"/>
  <c r="E271" i="4"/>
  <c r="E279" i="4"/>
  <c r="E188" i="4"/>
  <c r="E68" i="4"/>
  <c r="E202" i="4"/>
  <c r="E305" i="4"/>
  <c r="E40" i="4"/>
  <c r="E312" i="4"/>
  <c r="E309" i="4"/>
  <c r="E284" i="4"/>
  <c r="E290" i="4"/>
  <c r="E181" i="4"/>
  <c r="E159" i="4"/>
  <c r="E199" i="4"/>
  <c r="E50" i="4"/>
  <c r="AK27" i="1"/>
  <c r="AK23" i="1"/>
  <c r="AL23" i="1" s="1"/>
  <c r="AM23" i="1" s="1"/>
  <c r="E227" i="4"/>
  <c r="E85" i="4"/>
  <c r="E218" i="4"/>
  <c r="E266" i="4"/>
  <c r="E249" i="4"/>
  <c r="E116" i="4"/>
  <c r="E36" i="4"/>
  <c r="E24" i="4" s="1" a="1"/>
  <c r="E24" i="4" s="1"/>
  <c r="AE12" i="72" s="1"/>
  <c r="AE65" i="72" s="1"/>
  <c r="E214" i="4"/>
  <c r="E62" i="4"/>
  <c r="E89" i="4"/>
  <c r="E253" i="4"/>
  <c r="E211" i="4"/>
  <c r="E164" i="4"/>
  <c r="E152" i="4"/>
  <c r="AB29" i="1"/>
  <c r="AC29" i="1" s="1"/>
  <c r="AL29" i="1"/>
  <c r="AM29" i="1" s="1"/>
  <c r="AB44" i="1"/>
  <c r="AC44" i="1" s="1"/>
  <c r="AL44" i="1"/>
  <c r="AM44" i="1" s="1"/>
  <c r="AL57" i="1"/>
  <c r="AM57" i="1" s="1"/>
  <c r="AL52" i="1"/>
  <c r="AM52" i="1" s="1"/>
  <c r="AL48" i="1"/>
  <c r="AM48" i="1" s="1"/>
  <c r="AL36" i="1"/>
  <c r="AM36" i="1" s="1"/>
  <c r="AL32" i="1"/>
  <c r="AM32" i="1" s="1"/>
  <c r="AL28" i="1"/>
  <c r="AM28" i="1" s="1"/>
  <c r="AL24" i="1"/>
  <c r="AM24" i="1" s="1"/>
  <c r="AL16" i="1"/>
  <c r="AM16" i="1" s="1"/>
  <c r="AL9" i="1"/>
  <c r="AM9" i="1" s="1"/>
  <c r="AL60" i="1"/>
  <c r="AM60" i="1" s="1"/>
  <c r="AL55" i="1"/>
  <c r="AM55" i="1" s="1"/>
  <c r="AL43" i="1"/>
  <c r="AM43" i="1" s="1"/>
  <c r="AL39" i="1"/>
  <c r="AM39" i="1" s="1"/>
  <c r="AL27" i="1"/>
  <c r="AM27" i="1" s="1"/>
  <c r="AL19" i="1"/>
  <c r="AM19" i="1" s="1"/>
  <c r="AL15" i="1"/>
  <c r="AM15" i="1" s="1"/>
  <c r="AL10" i="1"/>
  <c r="AM10" i="1" s="1"/>
  <c r="AL7" i="1"/>
  <c r="AM7" i="1" s="1"/>
  <c r="AL6" i="1"/>
  <c r="AM6" i="1" s="1"/>
  <c r="AH9" i="1"/>
  <c r="AI9" i="1" s="1"/>
  <c r="AL59" i="1"/>
  <c r="AM59" i="1" s="1"/>
  <c r="AL54" i="1"/>
  <c r="AM54" i="1" s="1"/>
  <c r="AL50" i="1"/>
  <c r="AM50" i="1" s="1"/>
  <c r="AL46" i="1"/>
  <c r="AM46" i="1" s="1"/>
  <c r="AL42" i="1"/>
  <c r="AM42" i="1" s="1"/>
  <c r="AL34" i="1"/>
  <c r="AM34" i="1" s="1"/>
  <c r="AL30" i="1"/>
  <c r="AM30" i="1" s="1"/>
  <c r="AL22" i="1"/>
  <c r="AM22" i="1" s="1"/>
  <c r="AL18" i="1"/>
  <c r="AM18" i="1" s="1"/>
  <c r="AL14" i="1"/>
  <c r="AM14" i="1" s="1"/>
  <c r="AL49" i="1"/>
  <c r="AM49" i="1" s="1"/>
  <c r="AL45" i="1"/>
  <c r="AM45" i="1" s="1"/>
  <c r="AL41" i="1"/>
  <c r="AM41" i="1" s="1"/>
  <c r="AL37" i="1"/>
  <c r="AM37" i="1" s="1"/>
  <c r="AL33" i="1"/>
  <c r="AM33" i="1" s="1"/>
  <c r="AL25" i="1"/>
  <c r="AM25" i="1" s="1"/>
  <c r="AL21" i="1"/>
  <c r="AM21" i="1" s="1"/>
  <c r="AL17" i="1"/>
  <c r="AM17" i="1" s="1"/>
  <c r="AL8" i="1"/>
  <c r="AM8" i="1" s="1"/>
  <c r="V12" i="1"/>
  <c r="W12" i="1" s="1"/>
  <c r="AB53" i="1"/>
  <c r="AC53" i="1" s="1"/>
  <c r="AO53" i="1"/>
  <c r="AP53" i="1" s="1"/>
  <c r="AB13" i="1"/>
  <c r="AC13" i="1" s="1"/>
  <c r="AO13" i="1"/>
  <c r="AP13" i="1" s="1"/>
  <c r="AB40" i="1"/>
  <c r="AC40" i="1" s="1"/>
  <c r="AO40" i="1"/>
  <c r="AP40" i="1" s="1"/>
  <c r="AE31" i="1"/>
  <c r="AF31" i="1" s="1"/>
  <c r="AO31" i="1"/>
  <c r="AP31" i="1" s="1"/>
  <c r="AE35" i="1"/>
  <c r="AF35" i="1" s="1"/>
  <c r="AO35" i="1"/>
  <c r="AP35" i="1" s="1"/>
  <c r="V35" i="1"/>
  <c r="W35" i="1" s="1"/>
  <c r="AB11" i="1"/>
  <c r="AC11" i="1" s="1"/>
  <c r="AO11" i="1"/>
  <c r="AP11" i="1" s="1"/>
  <c r="AH38" i="1"/>
  <c r="AI38" i="1" s="1"/>
  <c r="AO38" i="1"/>
  <c r="AP38" i="1" s="1"/>
  <c r="AB20" i="1"/>
  <c r="AC20" i="1" s="1"/>
  <c r="AO20" i="1"/>
  <c r="AP20" i="1" s="1"/>
  <c r="AE51" i="1"/>
  <c r="AF51" i="1" s="1"/>
  <c r="AO51" i="1"/>
  <c r="AP51" i="1" s="1"/>
  <c r="AE47" i="1"/>
  <c r="AF47" i="1" s="1"/>
  <c r="AO47" i="1"/>
  <c r="AP47" i="1" s="1"/>
  <c r="AE23" i="1"/>
  <c r="AF23" i="1" s="1"/>
  <c r="AO23" i="1"/>
  <c r="AP23" i="1" s="1"/>
  <c r="AB58" i="1"/>
  <c r="AC58" i="1" s="1"/>
  <c r="AO58" i="1"/>
  <c r="AP58" i="1" s="1"/>
  <c r="AH26" i="1"/>
  <c r="AI26" i="1" s="1"/>
  <c r="AJ26" i="1" s="1"/>
  <c r="AO26" i="1"/>
  <c r="AP26" i="1" s="1"/>
  <c r="V6" i="1"/>
  <c r="W6" i="1" s="1"/>
  <c r="AO48" i="1"/>
  <c r="AP48" i="1" s="1"/>
  <c r="AO44" i="1"/>
  <c r="AP44" i="1" s="1"/>
  <c r="AO36" i="1"/>
  <c r="AP36" i="1" s="1"/>
  <c r="AO32" i="1"/>
  <c r="AP32" i="1" s="1"/>
  <c r="AO24" i="1"/>
  <c r="AP24" i="1" s="1"/>
  <c r="AO39" i="1"/>
  <c r="AP39" i="1" s="1"/>
  <c r="AO19" i="1"/>
  <c r="AP19" i="1" s="1"/>
  <c r="V5" i="1"/>
  <c r="W5" i="1" s="1"/>
  <c r="V56" i="1"/>
  <c r="W56" i="1" s="1"/>
  <c r="V36" i="1"/>
  <c r="W36" i="1" s="1"/>
  <c r="V11" i="1"/>
  <c r="W11" i="1" s="1"/>
  <c r="AO6" i="1"/>
  <c r="AP6" i="1" s="1"/>
  <c r="AO59" i="1"/>
  <c r="AP59" i="1" s="1"/>
  <c r="AO50" i="1"/>
  <c r="AP50" i="1" s="1"/>
  <c r="AO14" i="1"/>
  <c r="AP14" i="1" s="1"/>
  <c r="AO37" i="1"/>
  <c r="AP37" i="1" s="1"/>
  <c r="AO29" i="1"/>
  <c r="AP29" i="1" s="1"/>
  <c r="AB57" i="1"/>
  <c r="AC57" i="1" s="1"/>
  <c r="AE57" i="1"/>
  <c r="AF57" i="1" s="1"/>
  <c r="V57" i="1"/>
  <c r="W57" i="1" s="1"/>
  <c r="AH57" i="1"/>
  <c r="AI57" i="1" s="1"/>
  <c r="AB25" i="1"/>
  <c r="AC25" i="1" s="1"/>
  <c r="AH25" i="1"/>
  <c r="AI25" i="1" s="1"/>
  <c r="V25" i="1"/>
  <c r="W25" i="1" s="1"/>
  <c r="AE25" i="1"/>
  <c r="AF25" i="1" s="1"/>
  <c r="AB17" i="1"/>
  <c r="AC17" i="1" s="1"/>
  <c r="AH17" i="1"/>
  <c r="AI17" i="1" s="1"/>
  <c r="V17" i="1"/>
  <c r="W17" i="1" s="1"/>
  <c r="AE17" i="1"/>
  <c r="AF17" i="1" s="1"/>
  <c r="AB33" i="1"/>
  <c r="AC33" i="1" s="1"/>
  <c r="AH33" i="1"/>
  <c r="AI33" i="1" s="1"/>
  <c r="AE33" i="1"/>
  <c r="AF33" i="1" s="1"/>
  <c r="AE60" i="1"/>
  <c r="AF60" i="1" s="1"/>
  <c r="V60" i="1"/>
  <c r="W60" i="1" s="1"/>
  <c r="AB60" i="1"/>
  <c r="AC60" i="1" s="1"/>
  <c r="AH60" i="1"/>
  <c r="AI60" i="1" s="1"/>
  <c r="AJ60" i="1" s="1"/>
  <c r="AB28" i="1"/>
  <c r="AC28" i="1" s="1"/>
  <c r="AE28" i="1"/>
  <c r="AF28" i="1" s="1"/>
  <c r="V28" i="1"/>
  <c r="W28" i="1" s="1"/>
  <c r="AH28" i="1"/>
  <c r="AI28" i="1" s="1"/>
  <c r="AE55" i="1"/>
  <c r="AF55" i="1" s="1"/>
  <c r="V55" i="1"/>
  <c r="W55" i="1" s="1"/>
  <c r="AB55" i="1"/>
  <c r="AC55" i="1" s="1"/>
  <c r="AH55" i="1"/>
  <c r="AI55" i="1" s="1"/>
  <c r="AJ55" i="1" s="1"/>
  <c r="AE7" i="1"/>
  <c r="AF7" i="1" s="1"/>
  <c r="V7" i="1"/>
  <c r="W7" i="1" s="1"/>
  <c r="AB7" i="1"/>
  <c r="AC7" i="1" s="1"/>
  <c r="AH7" i="1"/>
  <c r="AI7" i="1" s="1"/>
  <c r="AE15" i="1"/>
  <c r="AF15" i="1" s="1"/>
  <c r="V15" i="1"/>
  <c r="W15" i="1" s="1"/>
  <c r="AB15" i="1"/>
  <c r="AC15" i="1" s="1"/>
  <c r="AH15" i="1"/>
  <c r="AI15" i="1" s="1"/>
  <c r="AJ15" i="1" s="1"/>
  <c r="AH42" i="1"/>
  <c r="AI42" i="1" s="1"/>
  <c r="AJ42" i="1" s="1"/>
  <c r="V42" i="1"/>
  <c r="W42" i="1" s="1"/>
  <c r="AB42" i="1"/>
  <c r="AC42" i="1" s="1"/>
  <c r="AE42" i="1"/>
  <c r="AF42" i="1" s="1"/>
  <c r="AH30" i="1"/>
  <c r="AI30" i="1" s="1"/>
  <c r="V30" i="1"/>
  <c r="W30" i="1" s="1"/>
  <c r="AB30" i="1"/>
  <c r="AC30" i="1" s="1"/>
  <c r="AE30" i="1"/>
  <c r="AF30" i="1" s="1"/>
  <c r="AH46" i="1"/>
  <c r="AI46" i="1" s="1"/>
  <c r="V46" i="1"/>
  <c r="W46" i="1" s="1"/>
  <c r="AB46" i="1"/>
  <c r="AC46" i="1" s="1"/>
  <c r="AE46" i="1"/>
  <c r="AF46" i="1" s="1"/>
  <c r="AH22" i="1"/>
  <c r="AI22" i="1" s="1"/>
  <c r="V22" i="1"/>
  <c r="W22" i="1" s="1"/>
  <c r="AB22" i="1"/>
  <c r="AC22" i="1" s="1"/>
  <c r="AE22" i="1"/>
  <c r="AF22" i="1" s="1"/>
  <c r="AB49" i="1"/>
  <c r="AC49" i="1" s="1"/>
  <c r="AH49" i="1"/>
  <c r="AI49" i="1" s="1"/>
  <c r="V49" i="1"/>
  <c r="W49" i="1" s="1"/>
  <c r="AE49" i="1"/>
  <c r="AF49" i="1" s="1"/>
  <c r="AB41" i="1"/>
  <c r="AC41" i="1" s="1"/>
  <c r="AH41" i="1"/>
  <c r="AI41" i="1" s="1"/>
  <c r="AJ41" i="1" s="1"/>
  <c r="V41" i="1"/>
  <c r="W41" i="1" s="1"/>
  <c r="AE41" i="1"/>
  <c r="AF41" i="1" s="1"/>
  <c r="AB45" i="1"/>
  <c r="AC45" i="1" s="1"/>
  <c r="AH45" i="1"/>
  <c r="AI45" i="1" s="1"/>
  <c r="V45" i="1"/>
  <c r="W45" i="1" s="1"/>
  <c r="AE45" i="1"/>
  <c r="AF45" i="1" s="1"/>
  <c r="AB21" i="1"/>
  <c r="AC21" i="1" s="1"/>
  <c r="AH21" i="1"/>
  <c r="AI21" i="1" s="1"/>
  <c r="V21" i="1"/>
  <c r="W21" i="1" s="1"/>
  <c r="AE21" i="1"/>
  <c r="AF21" i="1" s="1"/>
  <c r="AB52" i="1"/>
  <c r="AC52" i="1" s="1"/>
  <c r="AE52" i="1"/>
  <c r="AF52" i="1" s="1"/>
  <c r="V52" i="1"/>
  <c r="W52" i="1" s="1"/>
  <c r="AH52" i="1"/>
  <c r="AI52" i="1" s="1"/>
  <c r="AB8" i="1"/>
  <c r="AC8" i="1" s="1"/>
  <c r="AE8" i="1"/>
  <c r="AF8" i="1" s="1"/>
  <c r="AH8" i="1"/>
  <c r="AI8" i="1" s="1"/>
  <c r="V8" i="1"/>
  <c r="W8" i="1" s="1"/>
  <c r="AB16" i="1"/>
  <c r="AC16" i="1" s="1"/>
  <c r="AE16" i="1"/>
  <c r="AF16" i="1" s="1"/>
  <c r="V16" i="1"/>
  <c r="W16" i="1" s="1"/>
  <c r="AH16" i="1"/>
  <c r="AI16" i="1" s="1"/>
  <c r="AE43" i="1"/>
  <c r="AF43" i="1" s="1"/>
  <c r="V43" i="1"/>
  <c r="W43" i="1" s="1"/>
  <c r="AB43" i="1"/>
  <c r="AC43" i="1" s="1"/>
  <c r="AH43" i="1"/>
  <c r="AI43" i="1" s="1"/>
  <c r="AJ43" i="1" s="1"/>
  <c r="AE27" i="1"/>
  <c r="AF27" i="1" s="1"/>
  <c r="V27" i="1"/>
  <c r="W27" i="1" s="1"/>
  <c r="AB27" i="1"/>
  <c r="AC27" i="1" s="1"/>
  <c r="AH27" i="1"/>
  <c r="AI27" i="1" s="1"/>
  <c r="AJ27" i="1" s="1"/>
  <c r="AH54" i="1"/>
  <c r="AI54" i="1" s="1"/>
  <c r="V54" i="1"/>
  <c r="W54" i="1" s="1"/>
  <c r="AB54" i="1"/>
  <c r="AC54" i="1" s="1"/>
  <c r="AE54" i="1"/>
  <c r="AF54" i="1" s="1"/>
  <c r="AH18" i="1"/>
  <c r="AI18" i="1" s="1"/>
  <c r="AJ18" i="1" s="1"/>
  <c r="V18" i="1"/>
  <c r="W18" i="1" s="1"/>
  <c r="AB18" i="1"/>
  <c r="AC18" i="1" s="1"/>
  <c r="AE18" i="1"/>
  <c r="AF18" i="1" s="1"/>
  <c r="AH34" i="1"/>
  <c r="AI34" i="1" s="1"/>
  <c r="AJ34" i="1" s="1"/>
  <c r="AB34" i="1"/>
  <c r="AC34" i="1" s="1"/>
  <c r="AE34" i="1"/>
  <c r="AF34" i="1" s="1"/>
  <c r="AB10" i="1"/>
  <c r="AC10" i="1" s="1"/>
  <c r="AE10" i="1"/>
  <c r="AF10" i="1" s="1"/>
  <c r="AH10" i="1"/>
  <c r="AI10" i="1" s="1"/>
  <c r="V53" i="1"/>
  <c r="W53" i="1" s="1"/>
  <c r="V37" i="1"/>
  <c r="W37" i="1" s="1"/>
  <c r="V29" i="1"/>
  <c r="W29" i="1" s="1"/>
  <c r="AV5" i="1" s="1"/>
  <c r="V13" i="1"/>
  <c r="W13" i="1" s="1"/>
  <c r="V33" i="1"/>
  <c r="W33" i="1" s="1"/>
  <c r="V9" i="1"/>
  <c r="W9" i="1" s="1"/>
  <c r="V44" i="1"/>
  <c r="W44" i="1" s="1"/>
  <c r="V40" i="1"/>
  <c r="W40" i="1" s="1"/>
  <c r="V32" i="1"/>
  <c r="W32" i="1" s="1"/>
  <c r="V20" i="1"/>
  <c r="W20" i="1" s="1"/>
  <c r="V48" i="1"/>
  <c r="W48" i="1" s="1"/>
  <c r="V24" i="1"/>
  <c r="W24" i="1" s="1"/>
  <c r="V59" i="1"/>
  <c r="W59" i="1" s="1"/>
  <c r="V51" i="1"/>
  <c r="W51" i="1" s="1"/>
  <c r="AJ51" i="1" s="1"/>
  <c r="V39" i="1"/>
  <c r="W39" i="1" s="1"/>
  <c r="V31" i="1"/>
  <c r="W31" i="1" s="1"/>
  <c r="V19" i="1"/>
  <c r="W19" i="1" s="1"/>
  <c r="V47" i="1"/>
  <c r="W47" i="1" s="1"/>
  <c r="V23" i="1"/>
  <c r="W23" i="1" s="1"/>
  <c r="V58" i="1"/>
  <c r="W58" i="1" s="1"/>
  <c r="V50" i="1"/>
  <c r="W50" i="1" s="1"/>
  <c r="V38" i="1"/>
  <c r="W38" i="1" s="1"/>
  <c r="V26" i="1"/>
  <c r="W26" i="1" s="1"/>
  <c r="V14" i="1"/>
  <c r="W14" i="1" s="1"/>
  <c r="V34" i="1"/>
  <c r="W34" i="1" s="1"/>
  <c r="V10" i="1"/>
  <c r="W10" i="1" s="1"/>
  <c r="Z6" i="1"/>
  <c r="AH48" i="1"/>
  <c r="AI48" i="1" s="1"/>
  <c r="AH44" i="1"/>
  <c r="AI44" i="1" s="1"/>
  <c r="AH40" i="1"/>
  <c r="AI40" i="1" s="1"/>
  <c r="AJ40" i="1" s="1"/>
  <c r="AH36" i="1"/>
  <c r="AI36" i="1" s="1"/>
  <c r="AJ36" i="1" s="1"/>
  <c r="AH32" i="1"/>
  <c r="AI32" i="1" s="1"/>
  <c r="AH24" i="1"/>
  <c r="AI24" i="1" s="1"/>
  <c r="AH20" i="1"/>
  <c r="AI20" i="1" s="1"/>
  <c r="AJ20" i="1" s="1"/>
  <c r="AE59" i="1"/>
  <c r="AF59" i="1" s="1"/>
  <c r="AE50" i="1"/>
  <c r="AF50" i="1" s="1"/>
  <c r="AE38" i="1"/>
  <c r="AF38" i="1" s="1"/>
  <c r="AE26" i="1"/>
  <c r="AF26" i="1" s="1"/>
  <c r="AE14" i="1"/>
  <c r="AF14" i="1" s="1"/>
  <c r="AB59" i="1"/>
  <c r="AC59" i="1" s="1"/>
  <c r="AB50" i="1"/>
  <c r="AC50" i="1" s="1"/>
  <c r="AB38" i="1"/>
  <c r="AC38" i="1" s="1"/>
  <c r="AB26" i="1"/>
  <c r="AC26" i="1" s="1"/>
  <c r="AS27" i="1" s="1"/>
  <c r="AB14" i="1"/>
  <c r="AC14" i="1" s="1"/>
  <c r="AH51" i="1"/>
  <c r="AI51" i="1" s="1"/>
  <c r="AH47" i="1"/>
  <c r="AH39" i="1"/>
  <c r="AI39" i="1" s="1"/>
  <c r="AJ39" i="1" s="1"/>
  <c r="AH35" i="1"/>
  <c r="AI35" i="1" s="1"/>
  <c r="AH31" i="1"/>
  <c r="AI31" i="1" s="1"/>
  <c r="AH23" i="1"/>
  <c r="AI23" i="1" s="1"/>
  <c r="AH19" i="1"/>
  <c r="AI19" i="1" s="1"/>
  <c r="AJ19" i="1" s="1"/>
  <c r="AE58" i="1"/>
  <c r="AF58" i="1" s="1"/>
  <c r="AE53" i="1"/>
  <c r="AF53" i="1" s="1"/>
  <c r="AE37" i="1"/>
  <c r="AF37" i="1" s="1"/>
  <c r="AE29" i="1"/>
  <c r="AF29" i="1" s="1"/>
  <c r="AE13" i="1"/>
  <c r="AF13" i="1" s="1"/>
  <c r="AB51" i="1"/>
  <c r="AC51" i="1" s="1"/>
  <c r="AB47" i="1"/>
  <c r="AC47" i="1" s="1"/>
  <c r="AB39" i="1"/>
  <c r="AC39" i="1" s="1"/>
  <c r="AB35" i="1"/>
  <c r="AC35" i="1" s="1"/>
  <c r="AB31" i="1"/>
  <c r="AC31" i="1" s="1"/>
  <c r="AB23" i="1"/>
  <c r="AC23" i="1" s="1"/>
  <c r="AB19" i="1"/>
  <c r="AC19" i="1" s="1"/>
  <c r="AE11" i="1"/>
  <c r="AF11" i="1" s="1"/>
  <c r="AE48" i="1"/>
  <c r="AF48" i="1" s="1"/>
  <c r="AE44" i="1"/>
  <c r="AF44" i="1" s="1"/>
  <c r="AE40" i="1"/>
  <c r="AF40" i="1" s="1"/>
  <c r="AE36" i="1"/>
  <c r="AF36" i="1" s="1"/>
  <c r="AE32" i="1"/>
  <c r="AF32" i="1" s="1"/>
  <c r="AE24" i="1"/>
  <c r="AF24" i="1" s="1"/>
  <c r="AE20" i="1"/>
  <c r="AF20" i="1" s="1"/>
  <c r="AH58" i="1"/>
  <c r="AI58" i="1" s="1"/>
  <c r="AH53" i="1"/>
  <c r="AI53" i="1" s="1"/>
  <c r="AH37" i="1"/>
  <c r="AI37" i="1" s="1"/>
  <c r="AJ37" i="1" s="1"/>
  <c r="AH29" i="1"/>
  <c r="AI29" i="1" s="1"/>
  <c r="AH13" i="1"/>
  <c r="AI13" i="1" s="1"/>
  <c r="AH11" i="1"/>
  <c r="AI11" i="1" s="1"/>
  <c r="AJ11" i="1" s="1"/>
  <c r="AR8" i="1"/>
  <c r="AV8" i="1"/>
  <c r="AJ59" i="1"/>
  <c r="AJ50" i="1"/>
  <c r="AJ38" i="1"/>
  <c r="V23" i="72"/>
  <c r="AD23" i="72"/>
  <c r="AB23" i="72"/>
  <c r="X23" i="72"/>
  <c r="AJ14" i="1"/>
  <c r="AJ10" i="1"/>
  <c r="AI6" i="1"/>
  <c r="AB6" i="1"/>
  <c r="AC6" i="1" s="1"/>
  <c r="AJ21" i="1"/>
  <c r="AJ32" i="1"/>
  <c r="AE6" i="1"/>
  <c r="AF6" i="1" s="1"/>
  <c r="AB9" i="1"/>
  <c r="AC9" i="1" s="1"/>
  <c r="AE9" i="1"/>
  <c r="AF9" i="1" s="1"/>
  <c r="E13" i="4" a="1"/>
  <c r="E13" i="4" s="1"/>
  <c r="B12" i="4" a="1"/>
  <c r="B12" i="4" s="1"/>
  <c r="C20" i="4"/>
  <c r="H12" i="72" s="1"/>
  <c r="H65" i="72" s="1"/>
  <c r="C18" i="4"/>
  <c r="F12" i="72" s="1"/>
  <c r="F65" i="72" s="1"/>
  <c r="C21" i="4"/>
  <c r="I12" i="72" s="1"/>
  <c r="I65" i="72" s="1"/>
  <c r="C19" i="4"/>
  <c r="G12" i="72" s="1"/>
  <c r="G65" i="72" s="1"/>
  <c r="C17" i="4"/>
  <c r="E12" i="72" s="1"/>
  <c r="E65" i="72" s="1"/>
  <c r="E20" i="4"/>
  <c r="R12" i="72" s="1"/>
  <c r="R65" i="72" s="1"/>
  <c r="E17" i="4"/>
  <c r="O12" i="72" s="1"/>
  <c r="O65" i="72" s="1"/>
  <c r="D21" i="4"/>
  <c r="N12" i="72" s="1"/>
  <c r="N65" i="72" s="1"/>
  <c r="D19" i="4"/>
  <c r="L12" i="72" s="1"/>
  <c r="L65" i="72" s="1"/>
  <c r="D17" i="4"/>
  <c r="J12" i="72" s="1"/>
  <c r="J65" i="72" s="1"/>
  <c r="D20" i="4"/>
  <c r="M12" i="72" s="1"/>
  <c r="M65" i="72" s="1"/>
  <c r="D18" i="4"/>
  <c r="K12" i="72" s="1"/>
  <c r="K65" i="72" s="1"/>
  <c r="AS21" i="1"/>
  <c r="AU20" i="1"/>
  <c r="AJ48" i="1" l="1"/>
  <c r="AI65" i="1"/>
  <c r="AP71" i="1"/>
  <c r="AE65" i="1"/>
  <c r="AI66" i="1"/>
  <c r="AI47" i="1"/>
  <c r="AR14" i="1" s="1"/>
  <c r="AI67" i="1"/>
  <c r="D23" i="4" a="1"/>
  <c r="D23" i="4" s="1"/>
  <c r="Y12" i="72" s="1"/>
  <c r="Y65" i="72" s="1"/>
  <c r="E12" i="4" a="1"/>
  <c r="E12" i="4" s="1"/>
  <c r="E21" i="4"/>
  <c r="S12" i="72" s="1"/>
  <c r="S65" i="72" s="1"/>
  <c r="G3" i="4" a="1"/>
  <c r="G3" i="4" s="1"/>
  <c r="D8" i="4"/>
  <c r="C13" i="4" a="1"/>
  <c r="C13" i="4" s="1"/>
  <c r="D14" i="4" a="1"/>
  <c r="D14" i="4" s="1"/>
  <c r="D6" i="4"/>
  <c r="AD12" i="1" s="1"/>
  <c r="AE12" i="1" s="1"/>
  <c r="AF12" i="1" s="1"/>
  <c r="AF68" i="1" s="1"/>
  <c r="C26" i="4" a="1"/>
  <c r="C26" i="4" s="1"/>
  <c r="W12" i="72" s="1"/>
  <c r="W65" i="72" s="1"/>
  <c r="C25" i="4" a="1"/>
  <c r="C25" i="4" s="1"/>
  <c r="V12" i="72" s="1"/>
  <c r="V65" i="72" s="1"/>
  <c r="C27" i="4" a="1"/>
  <c r="C27" i="4" s="1"/>
  <c r="X12" i="72" s="1"/>
  <c r="X65" i="72" s="1"/>
  <c r="F12" i="4" a="1"/>
  <c r="F12" i="4" s="1"/>
  <c r="I11" i="4" s="1"/>
  <c r="E18" i="4"/>
  <c r="P12" i="72" s="1"/>
  <c r="P65" i="72" s="1"/>
  <c r="G13" i="4" a="1"/>
  <c r="G13" i="4" s="1"/>
  <c r="G2" i="4" a="1"/>
  <c r="G2" i="4" s="1"/>
  <c r="D13" i="4" a="1"/>
  <c r="D13" i="4" s="1"/>
  <c r="H13" i="4" s="1"/>
  <c r="C14" i="4" a="1"/>
  <c r="C14" i="4" s="1"/>
  <c r="E25" i="4" a="1"/>
  <c r="E25" i="4" s="1"/>
  <c r="AF12" i="72" s="1"/>
  <c r="AF65" i="72" s="1"/>
  <c r="D27" i="4" a="1"/>
  <c r="D27" i="4" s="1"/>
  <c r="AC12" i="72" s="1"/>
  <c r="AC65" i="72" s="1"/>
  <c r="D26" i="4" a="1"/>
  <c r="D26" i="4" s="1"/>
  <c r="AB12" i="72" s="1"/>
  <c r="AB65" i="72" s="1"/>
  <c r="C24" i="4" a="1"/>
  <c r="C24" i="4" s="1"/>
  <c r="U12" i="72" s="1"/>
  <c r="U65" i="72" s="1"/>
  <c r="E27" i="4" a="1"/>
  <c r="E27" i="4" s="1"/>
  <c r="AH12" i="72" s="1"/>
  <c r="AH65" i="72" s="1"/>
  <c r="D25" i="4" a="1"/>
  <c r="D25" i="4" s="1"/>
  <c r="AA12" i="72" s="1"/>
  <c r="AA65" i="72" s="1"/>
  <c r="D24" i="4" a="1"/>
  <c r="D24" i="4" s="1"/>
  <c r="Z12" i="72" s="1"/>
  <c r="Z65" i="72" s="1"/>
  <c r="D12" i="4" a="1"/>
  <c r="D12" i="4" s="1"/>
  <c r="E19" i="4"/>
  <c r="Q12" i="72" s="1"/>
  <c r="Q65" i="72" s="1"/>
  <c r="D5" i="4"/>
  <c r="D7" i="4"/>
  <c r="B13" i="4" a="1"/>
  <c r="B13" i="4" s="1"/>
  <c r="E23" i="4" a="1"/>
  <c r="E23" i="4" s="1"/>
  <c r="AD12" i="72" s="1"/>
  <c r="AD65" i="72" s="1"/>
  <c r="C23" i="4" a="1"/>
  <c r="C23" i="4" s="1"/>
  <c r="T12" i="72" s="1"/>
  <c r="T65" i="72" s="1"/>
  <c r="G12" i="4" a="1"/>
  <c r="G12" i="4" s="1"/>
  <c r="AN12" i="1" s="1"/>
  <c r="AO12" i="1" s="1"/>
  <c r="AP12" i="1" s="1"/>
  <c r="AP68" i="1" s="1"/>
  <c r="E14" i="4" a="1"/>
  <c r="E14" i="4" s="1"/>
  <c r="F14" i="4" a="1"/>
  <c r="F14" i="4" s="1"/>
  <c r="G4" i="4"/>
  <c r="G7" i="4" s="1"/>
  <c r="G14" i="4" a="1"/>
  <c r="G14" i="4" s="1"/>
  <c r="B14" i="4" a="1"/>
  <c r="B14" i="4" s="1"/>
  <c r="D4" i="4"/>
  <c r="AA12" i="1" s="1"/>
  <c r="AJ29" i="1"/>
  <c r="F23" i="4"/>
  <c r="AK12" i="1" s="1"/>
  <c r="C12" i="4" a="1"/>
  <c r="C12" i="4" s="1"/>
  <c r="AJ13" i="1"/>
  <c r="AJ58" i="1"/>
  <c r="AJ44" i="1"/>
  <c r="AK67" i="1"/>
  <c r="AJ31" i="1"/>
  <c r="AP65" i="1"/>
  <c r="AP67" i="1"/>
  <c r="AP66" i="1"/>
  <c r="AT26" i="1"/>
  <c r="AS13" i="1"/>
  <c r="AD66" i="1"/>
  <c r="AV28" i="1"/>
  <c r="AJ23" i="1"/>
  <c r="AJ16" i="1"/>
  <c r="AM67" i="1"/>
  <c r="AC70" i="1"/>
  <c r="AR20" i="1"/>
  <c r="AM72" i="1"/>
  <c r="AD67" i="1"/>
  <c r="AQ65" i="1"/>
  <c r="AM66" i="1"/>
  <c r="AM65" i="1"/>
  <c r="AJ65" i="1"/>
  <c r="AJ7" i="1"/>
  <c r="AT19" i="1"/>
  <c r="AJ6" i="1"/>
  <c r="AJ8" i="1"/>
  <c r="AJ24" i="1"/>
  <c r="AJ49" i="1"/>
  <c r="AJ9" i="1"/>
  <c r="AJ54" i="1"/>
  <c r="AJ22" i="1"/>
  <c r="AJ46" i="1"/>
  <c r="AJ30" i="1"/>
  <c r="AJ17" i="1"/>
  <c r="AJ25" i="1"/>
  <c r="AJ57" i="1"/>
  <c r="AT20" i="1"/>
  <c r="AU27" i="1"/>
  <c r="AR28" i="1"/>
  <c r="AT21" i="1"/>
  <c r="AT13" i="1"/>
  <c r="AJ33" i="1"/>
  <c r="AU19" i="1"/>
  <c r="AT5" i="1"/>
  <c r="AT6" i="1"/>
  <c r="AT27" i="1"/>
  <c r="AV20" i="1"/>
  <c r="AU28" i="1"/>
  <c r="AR5" i="1"/>
  <c r="AJ53" i="1"/>
  <c r="AR21" i="1"/>
  <c r="AT28" i="1"/>
  <c r="AV19" i="1"/>
  <c r="AJ35" i="1"/>
  <c r="AU6" i="1"/>
  <c r="AU5" i="1"/>
  <c r="AR13" i="1"/>
  <c r="AJ52" i="1"/>
  <c r="AJ45" i="1"/>
  <c r="AS14" i="1"/>
  <c r="AJ28" i="1"/>
  <c r="AU26" i="1"/>
  <c r="AS19" i="1"/>
  <c r="AR19" i="1"/>
  <c r="AS20" i="1"/>
  <c r="AV13" i="1"/>
  <c r="AU13" i="1"/>
  <c r="AS28" i="1"/>
  <c r="AU21" i="1"/>
  <c r="AV21" i="1"/>
  <c r="AT14" i="1"/>
  <c r="AV26" i="1"/>
  <c r="AS8" i="1"/>
  <c r="AT8" i="1"/>
  <c r="AU8" i="1"/>
  <c r="AS7" i="1"/>
  <c r="AV7" i="1"/>
  <c r="AU7" i="1"/>
  <c r="AT7" i="1"/>
  <c r="AR6" i="1"/>
  <c r="AV6" i="1"/>
  <c r="AS5" i="1"/>
  <c r="AR7" i="1"/>
  <c r="AS6" i="1"/>
  <c r="AS26" i="1"/>
  <c r="AR26" i="1"/>
  <c r="AV27" i="1"/>
  <c r="AR27" i="1"/>
  <c r="AV12" i="1"/>
  <c r="AS12" i="1"/>
  <c r="AT12" i="1"/>
  <c r="AU12" i="1"/>
  <c r="AR12" i="1"/>
  <c r="AW12" i="1" s="1"/>
  <c r="AS22" i="1"/>
  <c r="AR22" i="1"/>
  <c r="AV22" i="1"/>
  <c r="AJ47" i="1" l="1"/>
  <c r="AU14" i="1"/>
  <c r="AV14" i="1"/>
  <c r="AW13" i="1"/>
  <c r="AP73" i="1"/>
  <c r="AE67" i="1"/>
  <c r="AP72" i="1"/>
  <c r="AE66" i="1"/>
  <c r="AW14" i="1"/>
  <c r="AU22" i="1"/>
  <c r="H12" i="4"/>
  <c r="AT22" i="1"/>
  <c r="H14" i="4"/>
  <c r="I12" i="4"/>
  <c r="AA68" i="1"/>
  <c r="AB12" i="1"/>
  <c r="AC12" i="1" s="1"/>
  <c r="AC68" i="1" s="1"/>
  <c r="AK68" i="1"/>
  <c r="AL12" i="1"/>
  <c r="AM12" i="1" s="1"/>
  <c r="AM68" i="1" s="1"/>
  <c r="AM74" i="1" s="1"/>
  <c r="AI71" i="1"/>
  <c r="AN65" i="1"/>
  <c r="AF73" i="1"/>
  <c r="AM73" i="1"/>
  <c r="AF71" i="1"/>
  <c r="AF72" i="1"/>
  <c r="AI72" i="1"/>
  <c r="AI73" i="1"/>
  <c r="AH12" i="1" l="1"/>
  <c r="AI12" i="1" s="1"/>
  <c r="AV15" i="1" s="1"/>
  <c r="AG68" i="1"/>
  <c r="Z68" i="1" s="1"/>
  <c r="AT15" i="1"/>
  <c r="AU15" i="1"/>
  <c r="AT29" i="1"/>
  <c r="AV29" i="1"/>
  <c r="AR29" i="1"/>
  <c r="AU29" i="1"/>
  <c r="AS29" i="1"/>
  <c r="AR15" i="1" l="1"/>
  <c r="AW15" i="1" s="1"/>
  <c r="AI68" i="1"/>
  <c r="AP74" i="1" s="1"/>
  <c r="AS15" i="1"/>
  <c r="AJ12" i="1"/>
  <c r="AI74" i="1"/>
  <c r="AE68" i="1"/>
  <c r="AD68" i="1"/>
  <c r="AF74" i="1"/>
</calcChain>
</file>

<file path=xl/comments1.xml><?xml version="1.0" encoding="utf-8"?>
<comments xmlns="http://schemas.openxmlformats.org/spreadsheetml/2006/main">
  <authors>
    <author>Earl Tewksbury</author>
  </authors>
  <commentList>
    <comment ref="V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(number of fibers x total area of the filter) / area of analyzed filter
</t>
        </r>
      </text>
    </comment>
    <comment ref="W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(total number of fibers / total sample volume)</t>
        </r>
      </text>
    </comment>
    <comment ref="AB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(number of fibers x total area of the filter) / area of analyzed filter
</t>
        </r>
      </text>
    </comment>
    <comment ref="AC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(total number of fibers / total sample volume)</t>
        </r>
      </text>
    </comment>
    <comment ref="AE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(number of fibers x total area of the filter) / area of analyzed filter
</t>
        </r>
      </text>
    </comment>
    <comment ref="AF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(total number of fibers / total sample volume)</t>
        </r>
      </text>
    </comment>
    <comment ref="AH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(number of fibers x total area of the filter) / area of analyzed filter
</t>
        </r>
      </text>
    </comment>
    <comment ref="AI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(total number of fibers / total sample volume)</t>
        </r>
      </text>
    </comment>
    <comment ref="AL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(number of fibers x total area of the filter) / area of analyzed filter
</t>
        </r>
      </text>
    </comment>
    <comment ref="AM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(total number of fibers / total sample volume)</t>
        </r>
      </text>
    </comment>
    <comment ref="AO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(number of fibers x total area of the filter) / area of analyzed filter
</t>
        </r>
      </text>
    </comment>
    <comment ref="AP4" authorId="0" shapeId="0">
      <text>
        <r>
          <rPr>
            <b/>
            <sz val="8"/>
            <color indexed="81"/>
            <rFont val="Tahoma"/>
            <family val="2"/>
          </rPr>
          <t>Earl Tewksbury:</t>
        </r>
        <r>
          <rPr>
            <sz val="8"/>
            <color indexed="81"/>
            <rFont val="Tahoma"/>
            <family val="2"/>
          </rPr>
          <t xml:space="preserve">
(total number of fibers / total sample volume)</t>
        </r>
      </text>
    </comment>
  </commentList>
</comments>
</file>

<file path=xl/sharedStrings.xml><?xml version="1.0" encoding="utf-8"?>
<sst xmlns="http://schemas.openxmlformats.org/spreadsheetml/2006/main" count="81617" uniqueCount="457">
  <si>
    <t>Amosite</t>
  </si>
  <si>
    <t>Total Area</t>
  </si>
  <si>
    <t>Number of Fibers</t>
  </si>
  <si>
    <t>Sample</t>
  </si>
  <si>
    <t>Area</t>
  </si>
  <si>
    <t>of Filter</t>
  </si>
  <si>
    <t>Diameter</t>
  </si>
  <si>
    <t>Total Number</t>
  </si>
  <si>
    <t>Aerosol</t>
  </si>
  <si>
    <t>Conc</t>
  </si>
  <si>
    <t>Chamber</t>
  </si>
  <si>
    <t>Flow Rate</t>
  </si>
  <si>
    <t>Total</t>
  </si>
  <si>
    <t>Volume</t>
  </si>
  <si>
    <t>Analyzed</t>
  </si>
  <si>
    <t>of 5000x</t>
  </si>
  <si>
    <r>
      <t xml:space="preserve">A = </t>
    </r>
    <r>
      <rPr>
        <sz val="11"/>
        <color indexed="8"/>
        <rFont val="Calibri"/>
        <family val="2"/>
      </rPr>
      <t>∏r</t>
    </r>
    <r>
      <rPr>
        <vertAlign val="superscript"/>
        <sz val="11"/>
        <color indexed="8"/>
        <rFont val="Calibri"/>
        <family val="2"/>
      </rPr>
      <t>2</t>
    </r>
  </si>
  <si>
    <t>Dose</t>
  </si>
  <si>
    <t>Stdev</t>
  </si>
  <si>
    <t>Max</t>
  </si>
  <si>
    <t>Min</t>
  </si>
  <si>
    <t>n</t>
  </si>
  <si>
    <t>Date</t>
  </si>
  <si>
    <t>Material</t>
  </si>
  <si>
    <r>
      <t>(mg/m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>)</t>
    </r>
  </si>
  <si>
    <t>Number</t>
  </si>
  <si>
    <t>(cc/min)</t>
  </si>
  <si>
    <t>(min)</t>
  </si>
  <si>
    <t xml:space="preserve"> (CC)</t>
  </si>
  <si>
    <r>
      <t>Field (</t>
    </r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</si>
  <si>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(µm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</si>
  <si>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(mm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</si>
  <si>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(mm)</t>
  </si>
  <si>
    <r>
      <t>(mm)</t>
    </r>
    <r>
      <rPr>
        <vertAlign val="superscript"/>
        <sz val="11"/>
        <color indexed="8"/>
        <rFont val="Calibri"/>
        <family val="2"/>
      </rPr>
      <t>2</t>
    </r>
  </si>
  <si>
    <t>(Fibers / cc)</t>
  </si>
  <si>
    <t>Group</t>
  </si>
  <si>
    <t>LA</t>
  </si>
  <si>
    <t>L/D≥5</t>
  </si>
  <si>
    <t>L/D≥20</t>
  </si>
  <si>
    <r>
      <t>3.3 mg/m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11"/>
        <color theme="1"/>
        <rFont val="Calibri"/>
        <family val="2"/>
        <scheme val="minor"/>
      </rPr>
      <t>AA</t>
    </r>
  </si>
  <si>
    <r>
      <t>1.0 mg/m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11"/>
        <color theme="1"/>
        <rFont val="Calibri"/>
        <family val="2"/>
        <scheme val="minor"/>
      </rPr>
      <t>LA</t>
    </r>
  </si>
  <si>
    <r>
      <t>3.3 mg/m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11"/>
        <color theme="1"/>
        <rFont val="Calibri"/>
        <family val="2"/>
        <scheme val="minor"/>
      </rPr>
      <t>LA</t>
    </r>
  </si>
  <si>
    <r>
      <t>10 mg/m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11"/>
        <color theme="1"/>
        <rFont val="Calibri"/>
        <family val="2"/>
        <scheme val="minor"/>
      </rPr>
      <t>LA</t>
    </r>
  </si>
  <si>
    <t>Study</t>
  </si>
  <si>
    <t>Day</t>
  </si>
  <si>
    <t>Summary Report says filters overloaded</t>
  </si>
  <si>
    <t># Fibers (L/D&gt;3)</t>
  </si>
  <si>
    <t>L &gt; 5 in</t>
  </si>
  <si>
    <t>Analyzed Area</t>
  </si>
  <si>
    <t>(used in poster)</t>
  </si>
  <si>
    <t>Aerosol Conc.</t>
  </si>
  <si>
    <t>L &gt; 5 µm</t>
  </si>
  <si>
    <t>(F &gt; 5  µm / cc)</t>
  </si>
  <si>
    <t>Total # Fibers</t>
  </si>
  <si>
    <t>on Filter;</t>
  </si>
  <si>
    <t>Reanalysis</t>
  </si>
  <si>
    <t>All Particles</t>
  </si>
  <si>
    <t>in Analyzed</t>
  </si>
  <si>
    <t>Libby10_SD10</t>
  </si>
  <si>
    <t>EPW08051</t>
  </si>
  <si>
    <t>Fiber L/D≥3</t>
  </si>
  <si>
    <t>Average Diameter (µm)</t>
  </si>
  <si>
    <t>Average Length (µm)</t>
  </si>
  <si>
    <t>Total Number of objects:</t>
  </si>
  <si>
    <t>L/D ≥ 3 is a fiber</t>
  </si>
  <si>
    <t>Number of particles</t>
  </si>
  <si>
    <t xml:space="preserve">L/D &lt; 3 </t>
  </si>
  <si>
    <t>Sample Aliquot</t>
  </si>
  <si>
    <t>ml</t>
  </si>
  <si>
    <t>L/D &lt; 3 is a particle</t>
  </si>
  <si>
    <t xml:space="preserve">L/D≥3 </t>
  </si>
  <si>
    <t>Dilution Ratio</t>
  </si>
  <si>
    <t>Fibers/tissue</t>
  </si>
  <si>
    <t>SEM Tissue Sample Diameter</t>
  </si>
  <si>
    <t>mm</t>
  </si>
  <si>
    <t>Number of fibers with L/D Ratio and Fiber Length</t>
  </si>
  <si>
    <t>Total L/D&gt;3;L&gt;5</t>
  </si>
  <si>
    <t>L/D Ratio</t>
  </si>
  <si>
    <t>Length ≤ 1 µm</t>
  </si>
  <si>
    <t>Length &gt; 1 to ≤ 5 µm</t>
  </si>
  <si>
    <t>Length &gt; 5 ≤ 10 µm</t>
  </si>
  <si>
    <t>Length &gt; 10 ≤ 15 µm</t>
  </si>
  <si>
    <t>Length &gt; 15 ≤ 20 µm</t>
  </si>
  <si>
    <t>Length &gt;  20 µm</t>
  </si>
  <si>
    <t xml:space="preserve">Total </t>
  </si>
  <si>
    <t xml:space="preserve">Length/Diameter </t>
  </si>
  <si>
    <t>Count</t>
  </si>
  <si>
    <t>Edge</t>
  </si>
  <si>
    <t>Diameter (um)</t>
  </si>
  <si>
    <t>Length (um)</t>
  </si>
  <si>
    <t>Ratio</t>
  </si>
  <si>
    <t/>
  </si>
  <si>
    <t>L/D =</t>
  </si>
  <si>
    <t>of Particles</t>
  </si>
  <si>
    <t>ALL particles</t>
  </si>
  <si>
    <t xml:space="preserve"> on Filter</t>
  </si>
  <si>
    <t>(Particles / cc)</t>
  </si>
  <si>
    <t>on Filter; NO</t>
  </si>
  <si>
    <t>No L restriction</t>
  </si>
  <si>
    <t>L restriction</t>
  </si>
  <si>
    <t>No L Restriction</t>
  </si>
  <si>
    <t>in Analyzd Area</t>
  </si>
  <si>
    <t>Total Filter</t>
  </si>
  <si>
    <r>
      <t xml:space="preserve">Area = </t>
    </r>
    <r>
      <rPr>
        <sz val="11"/>
        <color indexed="8"/>
        <rFont val="Calibri"/>
        <family val="2"/>
      </rPr>
      <t>∏r</t>
    </r>
    <r>
      <rPr>
        <vertAlign val="superscript"/>
        <sz val="11"/>
        <color indexed="8"/>
        <rFont val="Calibri"/>
        <family val="2"/>
      </rPr>
      <t>2</t>
    </r>
  </si>
  <si>
    <t>Amosite 3.3_SD10</t>
  </si>
  <si>
    <t>Libby1.0_SD10_2-25-11</t>
  </si>
  <si>
    <t>Libby3.3_SD10</t>
  </si>
  <si>
    <t>% Of</t>
  </si>
  <si>
    <t>% of</t>
  </si>
  <si>
    <t>Original</t>
  </si>
  <si>
    <t>L&gt;5 Fibers</t>
  </si>
  <si>
    <t>Amosite3.3_SD31</t>
  </si>
  <si>
    <t>Libby 1.0 SD 31</t>
  </si>
  <si>
    <t>n/a</t>
  </si>
  <si>
    <t>Libby 3.3_SD31_3-18-11</t>
  </si>
  <si>
    <t>Libby 10.0_SD31_3-18-11</t>
  </si>
  <si>
    <t>Amosite3.3_SD52</t>
  </si>
  <si>
    <t>Libby1.0_SD52</t>
  </si>
  <si>
    <t>Libby3.3_SD52</t>
  </si>
  <si>
    <t>Libby 10.0_SD52</t>
  </si>
  <si>
    <t>Amosite3.3_SD73</t>
  </si>
  <si>
    <t>Libby1.0_SD73</t>
  </si>
  <si>
    <t>Libby3.3_SD73</t>
  </si>
  <si>
    <t>Libby10.0_SD73</t>
  </si>
  <si>
    <t>F/cc L&gt;5</t>
  </si>
  <si>
    <t>F/cc %original</t>
  </si>
  <si>
    <t>#Fib (L/D&gt;3,L&gt;5)</t>
  </si>
  <si>
    <t>REANALYSIS - ALL FIBERS - NO L RESTRICTION</t>
  </si>
  <si>
    <t>REANALYSIS - FIBERS L &gt; 5 uM</t>
  </si>
  <si>
    <t>REANALYSIS - ALL FIBERS - ALL PARTICLES</t>
  </si>
  <si>
    <t>Avg. Conc.</t>
  </si>
  <si>
    <t>StDev</t>
  </si>
  <si>
    <t>EARL's ANALYSIS</t>
  </si>
  <si>
    <r>
      <t>3.3 mg/m</t>
    </r>
    <r>
      <rPr>
        <vertAlign val="superscript"/>
        <sz val="11"/>
        <rFont val="Calibri"/>
        <family val="2"/>
      </rPr>
      <t xml:space="preserve">3 </t>
    </r>
    <r>
      <rPr>
        <sz val="11"/>
        <rFont val="Calibri"/>
        <family val="2"/>
        <scheme val="minor"/>
      </rPr>
      <t>AA</t>
    </r>
  </si>
  <si>
    <r>
      <t>1.0 mg/m</t>
    </r>
    <r>
      <rPr>
        <vertAlign val="superscript"/>
        <sz val="11"/>
        <rFont val="Calibri"/>
        <family val="2"/>
      </rPr>
      <t xml:space="preserve">3 </t>
    </r>
    <r>
      <rPr>
        <sz val="11"/>
        <rFont val="Calibri"/>
        <family val="2"/>
        <scheme val="minor"/>
      </rPr>
      <t>LA</t>
    </r>
  </si>
  <si>
    <r>
      <t>3.3 mg/m</t>
    </r>
    <r>
      <rPr>
        <vertAlign val="superscript"/>
        <sz val="11"/>
        <rFont val="Calibri"/>
        <family val="2"/>
      </rPr>
      <t xml:space="preserve">3 </t>
    </r>
    <r>
      <rPr>
        <sz val="11"/>
        <rFont val="Calibri"/>
        <family val="2"/>
        <scheme val="minor"/>
      </rPr>
      <t>LA</t>
    </r>
  </si>
  <si>
    <r>
      <t>10 mg/m</t>
    </r>
    <r>
      <rPr>
        <vertAlign val="superscript"/>
        <sz val="11"/>
        <rFont val="Calibri"/>
        <family val="2"/>
      </rPr>
      <t xml:space="preserve">3 </t>
    </r>
    <r>
      <rPr>
        <sz val="11"/>
        <rFont val="Calibri"/>
        <family val="2"/>
        <scheme val="minor"/>
      </rPr>
      <t>LA</t>
    </r>
  </si>
  <si>
    <t>FIBERS OR PARTICLES / CC</t>
  </si>
  <si>
    <t>rate</t>
  </si>
  <si>
    <t>min</t>
  </si>
  <si>
    <t>vol</t>
  </si>
  <si>
    <t>% vol diff</t>
  </si>
  <si>
    <t>Earl</t>
  </si>
  <si>
    <t>Filt Smpl</t>
  </si>
  <si>
    <t># 5000x</t>
  </si>
  <si>
    <t>Fields</t>
  </si>
  <si>
    <t>Area Filter</t>
  </si>
  <si>
    <t>Corrected Values - Carl</t>
  </si>
  <si>
    <t>Libby 1.0 SD 8</t>
  </si>
  <si>
    <r>
      <t>Total L/D</t>
    </r>
    <r>
      <rPr>
        <u/>
        <sz val="11"/>
        <color theme="1"/>
        <rFont val="Calibri"/>
        <family val="2"/>
        <scheme val="minor"/>
      </rPr>
      <t>&gt;</t>
    </r>
    <r>
      <rPr>
        <sz val="11"/>
        <color theme="1"/>
        <rFont val="Calibri"/>
        <family val="2"/>
        <scheme val="minor"/>
      </rPr>
      <t>5</t>
    </r>
  </si>
  <si>
    <t>Mean</t>
  </si>
  <si>
    <t>SD</t>
  </si>
  <si>
    <t>Median</t>
  </si>
  <si>
    <t>ALL PARTICLES</t>
  </si>
  <si>
    <t>Libby3.3_SD8</t>
  </si>
  <si>
    <t>Libby 10.0 SD8</t>
  </si>
  <si>
    <t>Amosite3.3_SD17</t>
  </si>
  <si>
    <t>Libby 1.0 SD17</t>
  </si>
  <si>
    <t>Libby 3.3 SD17</t>
  </si>
  <si>
    <t>Libby 10.0 SD17</t>
  </si>
  <si>
    <t>Amosite 3.3 SD24</t>
  </si>
  <si>
    <t>Libby1.0_SD24</t>
  </si>
  <si>
    <t>Libby 3.3 SD 24</t>
  </si>
  <si>
    <t>Libby 10.0 SD 24</t>
  </si>
  <si>
    <t>Amosite 3.3 SD38</t>
  </si>
  <si>
    <t>Libby 1.0 SD 38</t>
  </si>
  <si>
    <t>Libby3.3 SD38</t>
  </si>
  <si>
    <t>Libby10.0 SD38</t>
  </si>
  <si>
    <t>Amosite 3.3 SD43</t>
  </si>
  <si>
    <t>Libby 1.0 SD 43</t>
  </si>
  <si>
    <t>Libby 3.3 SD 43</t>
  </si>
  <si>
    <t>Libby 10.0 SD 43</t>
  </si>
  <si>
    <t>Amosite 3.3 SD59</t>
  </si>
  <si>
    <t>Libby 1.0 SD59</t>
  </si>
  <si>
    <t>Libby 3.3 SD59</t>
  </si>
  <si>
    <t>Libby 10.0 SD59</t>
  </si>
  <si>
    <t>Amosite 3.3 SD66</t>
  </si>
  <si>
    <t>Libby1.0SD66</t>
  </si>
  <si>
    <t>Libby 3.3 SD66</t>
  </si>
  <si>
    <t>Libby10.0 SD66</t>
  </si>
  <si>
    <t>Amosite 3.3 SD80</t>
  </si>
  <si>
    <t>Libby 1.0 SD80</t>
  </si>
  <si>
    <t>Libby 3.3 SD80</t>
  </si>
  <si>
    <t>Libby10.0 SD80</t>
  </si>
  <si>
    <t>Amosite 3.3 SD87</t>
  </si>
  <si>
    <t>Overloaded</t>
  </si>
  <si>
    <t>Libby 1.0 SD87</t>
  </si>
  <si>
    <t>Libby3.3 SD87</t>
  </si>
  <si>
    <t>Amosite 3.3 SD94</t>
  </si>
  <si>
    <t>Libby 1.0 SD94</t>
  </si>
  <si>
    <t>Libby3.3 SD94</t>
  </si>
  <si>
    <t>Libby 10.0 SD94</t>
  </si>
  <si>
    <t>diff flow</t>
  </si>
  <si>
    <t>diff min</t>
  </si>
  <si>
    <t>diff vol</t>
  </si>
  <si>
    <t>Length</t>
  </si>
  <si>
    <t>Asp Ratio</t>
  </si>
  <si>
    <r>
      <t>Fibers AR</t>
    </r>
    <r>
      <rPr>
        <u/>
        <sz val="11"/>
        <color theme="1"/>
        <rFont val="Calibri"/>
        <family val="2"/>
        <scheme val="minor"/>
      </rPr>
      <t>&gt;</t>
    </r>
    <r>
      <rPr>
        <sz val="11"/>
        <color theme="1"/>
        <rFont val="Calibri"/>
        <family val="2"/>
        <scheme val="minor"/>
      </rPr>
      <t>5</t>
    </r>
  </si>
  <si>
    <t>Average</t>
  </si>
  <si>
    <t>MOVE TO RIGHT FOR FORMATTED TABLES</t>
  </si>
  <si>
    <t>AM</t>
  </si>
  <si>
    <r>
      <t>3.3 mg/m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</si>
  <si>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1.0 mg/m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</si>
  <si>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10.0 mg/m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</si>
  <si>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Length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m)</t>
    </r>
  </si>
  <si>
    <r>
      <t xml:space="preserve">Mean </t>
    </r>
    <r>
      <rPr>
        <sz val="11"/>
        <color theme="1"/>
        <rFont val="Calibri"/>
        <family val="2"/>
      </rPr>
      <t>± SD</t>
    </r>
  </si>
  <si>
    <t>Range</t>
  </si>
  <si>
    <r>
      <t>Width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m)</t>
    </r>
  </si>
  <si>
    <r>
      <t xml:space="preserve">0.33 </t>
    </r>
    <r>
      <rPr>
        <sz val="11"/>
        <color theme="1"/>
        <rFont val="Calibri"/>
        <family val="2"/>
      </rPr>
      <t>± 0.15</t>
    </r>
  </si>
  <si>
    <t>0.38 ± 0.25</t>
  </si>
  <si>
    <t>0.44 ± 0.29</t>
  </si>
  <si>
    <r>
      <t xml:space="preserve">1.9 </t>
    </r>
    <r>
      <rPr>
        <sz val="11"/>
        <color theme="1"/>
        <rFont val="Calibri"/>
        <family val="2"/>
      </rPr>
      <t>± 2.6</t>
    </r>
  </si>
  <si>
    <t>3.3 ± 3.5</t>
  </si>
  <si>
    <t>0.11-1.38</t>
  </si>
  <si>
    <t>0.2-21.0</t>
  </si>
  <si>
    <t>Check all for AR&gt;1</t>
  </si>
  <si>
    <t>AR (L/W)</t>
  </si>
  <si>
    <t>5.8 ± 7.5</t>
  </si>
  <si>
    <t>1.0-60.7</t>
  </si>
  <si>
    <r>
      <t xml:space="preserve">4.1 </t>
    </r>
    <r>
      <rPr>
        <sz val="11"/>
        <color theme="1"/>
        <rFont val="Calibri"/>
        <family val="2"/>
      </rPr>
      <t>± 3.5</t>
    </r>
  </si>
  <si>
    <t>0.9-21.0</t>
  </si>
  <si>
    <r>
      <t xml:space="preserve">0.33 </t>
    </r>
    <r>
      <rPr>
        <sz val="11"/>
        <color theme="1"/>
        <rFont val="Calibri"/>
        <family val="2"/>
      </rPr>
      <t>± 0.13</t>
    </r>
  </si>
  <si>
    <t>0.13-0.85</t>
  </si>
  <si>
    <t>0.39 ± 0.18</t>
  </si>
  <si>
    <t>0.41 ± 0.21</t>
  </si>
  <si>
    <t>0.14-1.30</t>
  </si>
  <si>
    <t>12.7 ± 9.9</t>
  </si>
  <si>
    <t>5.1-60.7</t>
  </si>
  <si>
    <t>Final Table for Paper, combining Cyphert et al., 2012 data:</t>
  </si>
  <si>
    <t>0.2-27.3</t>
  </si>
  <si>
    <t>1.1 ± 0.9</t>
  </si>
  <si>
    <t>0.2-9.4</t>
  </si>
  <si>
    <t>2.0 ± 2.4</t>
  </si>
  <si>
    <t>0.2-17.5</t>
  </si>
  <si>
    <t>0.9 ± 0.9</t>
  </si>
  <si>
    <t>0.2-6.4</t>
  </si>
  <si>
    <t>0.40 ± 0.30</t>
  </si>
  <si>
    <t>0.42 ± 0.40</t>
  </si>
  <si>
    <t>0.31 ± 0.40</t>
  </si>
  <si>
    <t>6.4 ± 11.7</t>
  </si>
  <si>
    <t>1.0-109.2</t>
  </si>
  <si>
    <t>3.1 ± 2.7</t>
  </si>
  <si>
    <t>1.0-20.5</t>
  </si>
  <si>
    <t>12.1 ± 16.4</t>
  </si>
  <si>
    <t>1.0-157.5</t>
  </si>
  <si>
    <t>2.6 ± 2.2</t>
  </si>
  <si>
    <t>1.0-22.2</t>
  </si>
  <si>
    <t>0.05-3.50</t>
  </si>
  <si>
    <t>0.5-27.3</t>
  </si>
  <si>
    <t>1.9 ± 1.5</t>
  </si>
  <si>
    <t>0.5-9.4</t>
  </si>
  <si>
    <t>2.7 ± 2.8</t>
  </si>
  <si>
    <t>0.5-17.5</t>
  </si>
  <si>
    <t>1.9 ± 1.4</t>
  </si>
  <si>
    <t>0.4-6.4</t>
  </si>
  <si>
    <t>0.07-1.15</t>
  </si>
  <si>
    <t>0.24 ± 0.30</t>
  </si>
  <si>
    <t>0.18 ± 0.50</t>
  </si>
  <si>
    <t>0.26 ± 0.40</t>
  </si>
  <si>
    <t>19.5 ± 17.3</t>
  </si>
  <si>
    <t>5.0-109.2</t>
  </si>
  <si>
    <t>8.4 ± 2.7</t>
  </si>
  <si>
    <t>5.0-20.5</t>
  </si>
  <si>
    <t>18.8 ± 16.3</t>
  </si>
  <si>
    <t>5.0-157.5</t>
  </si>
  <si>
    <t>7.8 ± 2.2</t>
  </si>
  <si>
    <t>5.0-22.2</t>
  </si>
  <si>
    <t>Total objects
counted (n)</t>
  </si>
  <si>
    <r>
      <t># Fibers (L/D</t>
    </r>
    <r>
      <rPr>
        <u/>
        <sz val="11"/>
        <color theme="1"/>
        <rFont val="Calibri"/>
        <family val="2"/>
        <scheme val="minor"/>
      </rPr>
      <t>&gt;</t>
    </r>
    <r>
      <rPr>
        <sz val="11"/>
        <color theme="1"/>
        <rFont val="Calibri"/>
        <family val="2"/>
        <scheme val="minor"/>
      </rPr>
      <t>5)</t>
    </r>
  </si>
  <si>
    <t>(no L restr)</t>
  </si>
  <si>
    <t>Property</t>
  </si>
  <si>
    <t>% Sample defined
as fibers</t>
  </si>
  <si>
    <r>
      <t>LA</t>
    </r>
    <r>
      <rPr>
        <vertAlign val="subscript"/>
        <sz val="10"/>
        <color theme="1"/>
        <rFont val="Calibri"/>
        <family val="2"/>
        <scheme val="minor"/>
      </rPr>
      <t>2.5</t>
    </r>
  </si>
  <si>
    <r>
      <t>ON</t>
    </r>
    <r>
      <rPr>
        <vertAlign val="subscript"/>
        <sz val="10"/>
        <color theme="1"/>
        <rFont val="Calibri"/>
        <family val="2"/>
        <scheme val="minor"/>
      </rPr>
      <t>2.5</t>
    </r>
  </si>
  <si>
    <r>
      <t>SM</t>
    </r>
    <r>
      <rPr>
        <vertAlign val="subscript"/>
        <sz val="10"/>
        <color theme="1"/>
        <rFont val="Calibri"/>
        <family val="2"/>
        <scheme val="minor"/>
      </rPr>
      <t>2.5</t>
    </r>
  </si>
  <si>
    <r>
      <t>ED</t>
    </r>
    <r>
      <rPr>
        <vertAlign val="subscript"/>
        <sz val="10"/>
        <color theme="1"/>
        <rFont val="Calibri"/>
        <family val="2"/>
        <scheme val="minor"/>
      </rPr>
      <t>2.5</t>
    </r>
  </si>
  <si>
    <r>
      <t>AM 3.3
mg/m</t>
    </r>
    <r>
      <rPr>
        <vertAlign val="superscript"/>
        <sz val="10"/>
        <color theme="1"/>
        <rFont val="Calibri"/>
        <family val="2"/>
        <scheme val="minor"/>
      </rPr>
      <t>3</t>
    </r>
  </si>
  <si>
    <r>
      <t>LA 1.0
mg/m</t>
    </r>
    <r>
      <rPr>
        <vertAlign val="superscript"/>
        <sz val="10"/>
        <color theme="1"/>
        <rFont val="Calibri"/>
        <family val="2"/>
        <scheme val="minor"/>
      </rPr>
      <t>3</t>
    </r>
  </si>
  <si>
    <r>
      <t>LA 3.3
mg/m</t>
    </r>
    <r>
      <rPr>
        <vertAlign val="superscript"/>
        <sz val="10"/>
        <color theme="1"/>
        <rFont val="Calibri"/>
        <family val="2"/>
        <scheme val="minor"/>
      </rPr>
      <t>3</t>
    </r>
  </si>
  <si>
    <r>
      <t>LA 10.0
mg/m</t>
    </r>
    <r>
      <rPr>
        <vertAlign val="superscript"/>
        <sz val="10"/>
        <color theme="1"/>
        <rFont val="Calibri"/>
        <family val="2"/>
        <scheme val="minor"/>
      </rPr>
      <t>3</t>
    </r>
  </si>
  <si>
    <r>
      <t xml:space="preserve">1.9 </t>
    </r>
    <r>
      <rPr>
        <sz val="9"/>
        <color theme="1"/>
        <rFont val="Calibri"/>
        <family val="2"/>
      </rPr>
      <t>± 3.0</t>
    </r>
  </si>
  <si>
    <r>
      <t xml:space="preserve">1.9 </t>
    </r>
    <r>
      <rPr>
        <sz val="9"/>
        <color theme="1"/>
        <rFont val="Calibri"/>
        <family val="2"/>
      </rPr>
      <t>± 2.6</t>
    </r>
  </si>
  <si>
    <r>
      <t xml:space="preserve">0.39 </t>
    </r>
    <r>
      <rPr>
        <sz val="9"/>
        <color theme="1"/>
        <rFont val="Calibri"/>
        <family val="2"/>
      </rPr>
      <t>± 0.3</t>
    </r>
  </si>
  <si>
    <r>
      <t xml:space="preserve">0.33 </t>
    </r>
    <r>
      <rPr>
        <sz val="9"/>
        <color theme="1"/>
        <rFont val="Calibri"/>
        <family val="2"/>
      </rPr>
      <t>± 0.15</t>
    </r>
  </si>
  <si>
    <r>
      <t xml:space="preserve">5.0 </t>
    </r>
    <r>
      <rPr>
        <sz val="9"/>
        <color theme="1"/>
        <rFont val="Calibri"/>
        <family val="2"/>
      </rPr>
      <t>± 4.5</t>
    </r>
  </si>
  <si>
    <r>
      <t xml:space="preserve">4.1 </t>
    </r>
    <r>
      <rPr>
        <sz val="9"/>
        <color theme="1"/>
        <rFont val="Calibri"/>
        <family val="2"/>
      </rPr>
      <t>± 3.5</t>
    </r>
  </si>
  <si>
    <r>
      <t xml:space="preserve">0.29 </t>
    </r>
    <r>
      <rPr>
        <sz val="9"/>
        <color theme="1"/>
        <rFont val="Calibri"/>
        <family val="2"/>
      </rPr>
      <t>± 0.19</t>
    </r>
  </si>
  <si>
    <r>
      <t xml:space="preserve">0.33 </t>
    </r>
    <r>
      <rPr>
        <sz val="9"/>
        <color theme="1"/>
        <rFont val="Calibri"/>
        <family val="2"/>
      </rPr>
      <t>± 0.13</t>
    </r>
  </si>
  <si>
    <t>64.08
± 0.06</t>
  </si>
  <si>
    <t>16.23
± 0.02</t>
  </si>
  <si>
    <t>14.11
± 1.03</t>
  </si>
  <si>
    <t>15.53
± 0.01</t>
  </si>
  <si>
    <t>4.83
± 0.03</t>
  </si>
  <si>
    <t>7.43
± 0.06</t>
  </si>
  <si>
    <r>
      <t xml:space="preserve">Fibers with Aspect Ratio </t>
    </r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 xml:space="preserve"> 5</t>
    </r>
  </si>
  <si>
    <r>
      <t>Length (</t>
    </r>
    <r>
      <rPr>
        <sz val="9"/>
        <color theme="1"/>
        <rFont val="Symbol"/>
        <family val="1"/>
        <charset val="2"/>
      </rPr>
      <t>m</t>
    </r>
    <r>
      <rPr>
        <sz val="9"/>
        <color theme="1"/>
        <rFont val="Calibri"/>
        <family val="2"/>
        <scheme val="minor"/>
      </rPr>
      <t>m)</t>
    </r>
  </si>
  <si>
    <r>
      <t xml:space="preserve">Mean </t>
    </r>
    <r>
      <rPr>
        <sz val="9"/>
        <color theme="1"/>
        <rFont val="Calibri"/>
        <family val="2"/>
      </rPr>
      <t>± SD</t>
    </r>
  </si>
  <si>
    <r>
      <t>Width (</t>
    </r>
    <r>
      <rPr>
        <sz val="9"/>
        <color theme="1"/>
        <rFont val="Symbol"/>
        <family val="1"/>
        <charset val="2"/>
      </rPr>
      <t>m</t>
    </r>
    <r>
      <rPr>
        <sz val="9"/>
        <color theme="1"/>
        <rFont val="Calibri"/>
        <family val="2"/>
        <scheme val="minor"/>
      </rPr>
      <t>m)</t>
    </r>
  </si>
  <si>
    <r>
      <rPr>
        <b/>
        <sz val="11"/>
        <color theme="1"/>
        <rFont val="Calibri"/>
        <family val="2"/>
        <scheme val="minor"/>
      </rPr>
      <t>Table 1.</t>
    </r>
    <r>
      <rPr>
        <sz val="11"/>
        <color theme="1"/>
        <rFont val="Calibri"/>
        <family val="2"/>
        <scheme val="minor"/>
      </rPr>
      <t xml:space="preserve"> Physical characteristics of NOA samples used in the study, including all objects counted or fibers only (aspect ratio </t>
    </r>
    <r>
      <rPr>
        <sz val="11"/>
        <color theme="1"/>
        <rFont val="Arial"/>
        <family val="2"/>
      </rPr>
      <t>≥</t>
    </r>
    <r>
      <rPr>
        <sz val="11"/>
        <color theme="1"/>
        <rFont val="Calibri"/>
        <family val="2"/>
      </rPr>
      <t xml:space="preserve"> 5)</t>
    </r>
    <r>
      <rPr>
        <sz val="11"/>
        <color theme="1"/>
        <rFont val="Calibri"/>
        <family val="2"/>
        <scheme val="minor"/>
      </rPr>
      <t>. Water-elutriated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 sample data is from Cyphert et al. (2012). Inhalation study sample values are averages (n=13-14) from weekly samples (objects counted represent all particles or fibers in all weekly samples). Total surface area (TSA) was measured by Kr gas absorption.</t>
    </r>
  </si>
  <si>
    <r>
      <t>TSA (m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/g)
</t>
    </r>
    <r>
      <rPr>
        <sz val="9"/>
        <color theme="1"/>
        <rFont val="Calibri"/>
        <family val="2"/>
      </rPr>
      <t>± SD (n=2)</t>
    </r>
  </si>
  <si>
    <t>0.07-3.00</t>
  </si>
  <si>
    <t>0.08-2.72</t>
  </si>
  <si>
    <t>0.06-2.45</t>
  </si>
  <si>
    <t>0.10-3.50</t>
  </si>
  <si>
    <t>0.20-2.72</t>
  </si>
  <si>
    <t>0.20-2.45</t>
  </si>
  <si>
    <t>Earls' Original Analysis Summary - Used in Poster - keep hidden now</t>
  </si>
  <si>
    <t>Compare flow rate, min, volume to Earl's (keep hidden)</t>
  </si>
  <si>
    <t>2.6 ± 3.2</t>
  </si>
  <si>
    <t>0.2-22.0</t>
  </si>
  <si>
    <t>0.11-2.14</t>
  </si>
  <si>
    <t>7.0 ± 8.9</t>
  </si>
  <si>
    <t>1.0-69.5</t>
  </si>
  <si>
    <t>0.2-25.3</t>
  </si>
  <si>
    <t>0.43 ± 0.26</t>
  </si>
  <si>
    <t>0.12-2.29</t>
  </si>
  <si>
    <t>8.7 ± 9.9</t>
  </si>
  <si>
    <t>1.0-86.8</t>
  </si>
  <si>
    <t>3.7 ± 4.0</t>
  </si>
  <si>
    <t>0.2-27.5</t>
  </si>
  <si>
    <t>0.13-2.56</t>
  </si>
  <si>
    <t>9.5 ± 11.1</t>
  </si>
  <si>
    <t>1.0-85.5</t>
  </si>
  <si>
    <t>4.8 ± 3.9</t>
  </si>
  <si>
    <t>0.9-22.0</t>
  </si>
  <si>
    <t>0.38 ± 0.19</t>
  </si>
  <si>
    <t>13.5 ± 10.9</t>
  </si>
  <si>
    <t>5.1-69.5</t>
  </si>
  <si>
    <t>4.9 ± 3.9</t>
  </si>
  <si>
    <t>0.9-25.3</t>
  </si>
  <si>
    <t>0.13-1.36</t>
  </si>
  <si>
    <t>13.6 ± 11.3</t>
  </si>
  <si>
    <t>5.0-86.8</t>
  </si>
  <si>
    <t>5.4 ± 4.5</t>
  </si>
  <si>
    <t>1.0-27.5</t>
  </si>
  <si>
    <t>0.14-1.34</t>
  </si>
  <si>
    <t>14.3 ± 12.4</t>
  </si>
  <si>
    <t>5.0-85.5</t>
  </si>
  <si>
    <t>L &gt; 20 in</t>
  </si>
  <si>
    <t>L &gt; 20 µm</t>
  </si>
  <si>
    <t>(F &gt; 20  µm / cc)</t>
  </si>
  <si>
    <t>Sums</t>
  </si>
  <si>
    <t>sums</t>
  </si>
  <si>
    <t>Averages</t>
  </si>
  <si>
    <t>% of particles which are fibers</t>
  </si>
  <si>
    <t>% of all fibers with AR&gt;5</t>
  </si>
  <si>
    <r>
      <t>% of all fibers with L</t>
    </r>
    <r>
      <rPr>
        <u/>
        <sz val="11"/>
        <color theme="1"/>
        <rFont val="Calibri"/>
        <family val="2"/>
        <scheme val="minor"/>
      </rPr>
      <t>&gt;</t>
    </r>
    <r>
      <rPr>
        <sz val="11"/>
        <color theme="1"/>
        <rFont val="Calibri"/>
        <family val="2"/>
        <scheme val="minor"/>
      </rPr>
      <t>5</t>
    </r>
  </si>
  <si>
    <t>(WHO Fibers)</t>
  </si>
  <si>
    <t>averages</t>
  </si>
  <si>
    <t>EC protocol: should be &gt;100 F/cc with L&gt;20um</t>
  </si>
  <si>
    <t>L/D&gt;5, no L rest</t>
  </si>
  <si>
    <t>L/D &gt; 5 µm</t>
  </si>
  <si>
    <t>(L/D &gt; 5/ cc)</t>
  </si>
  <si>
    <t>Reanalysis (Urmila / Jaime / Jonathan)</t>
  </si>
  <si>
    <r>
      <t>averages (fibers AR</t>
    </r>
    <r>
      <rPr>
        <b/>
        <u/>
        <sz val="11"/>
        <color rgb="FFFF0000"/>
        <rFont val="Calibri"/>
        <family val="2"/>
        <scheme val="minor"/>
      </rPr>
      <t>&gt;</t>
    </r>
    <r>
      <rPr>
        <b/>
        <sz val="11"/>
        <color rgb="FFFF0000"/>
        <rFont val="Calibri"/>
        <family val="2"/>
        <scheme val="minor"/>
      </rPr>
      <t>3, L</t>
    </r>
    <r>
      <rPr>
        <b/>
        <u/>
        <sz val="11"/>
        <color rgb="FFFF0000"/>
        <rFont val="Calibri"/>
        <family val="2"/>
        <scheme val="minor"/>
      </rPr>
      <t>&gt;</t>
    </r>
    <r>
      <rPr>
        <b/>
        <sz val="11"/>
        <color rgb="FFFF0000"/>
        <rFont val="Calibri"/>
        <family val="2"/>
        <scheme val="minor"/>
      </rPr>
      <t>5)</t>
    </r>
  </si>
  <si>
    <r>
      <t>averages (all fibers; AR</t>
    </r>
    <r>
      <rPr>
        <b/>
        <u/>
        <sz val="11"/>
        <color rgb="FFFF0000"/>
        <rFont val="Calibri"/>
        <family val="2"/>
        <scheme val="minor"/>
      </rPr>
      <t>&gt;</t>
    </r>
    <r>
      <rPr>
        <b/>
        <sz val="11"/>
        <color rgb="FFFF0000"/>
        <rFont val="Calibri"/>
        <family val="2"/>
        <scheme val="minor"/>
      </rPr>
      <t>5)</t>
    </r>
  </si>
  <si>
    <r>
      <t>averages (fibers AR</t>
    </r>
    <r>
      <rPr>
        <b/>
        <u/>
        <sz val="11"/>
        <color rgb="FFFF0000"/>
        <rFont val="Calibri"/>
        <family val="2"/>
        <scheme val="minor"/>
      </rPr>
      <t>&gt;</t>
    </r>
    <r>
      <rPr>
        <b/>
        <sz val="11"/>
        <color rgb="FFFF0000"/>
        <rFont val="Calibri"/>
        <family val="2"/>
        <scheme val="minor"/>
      </rPr>
      <t>3, L</t>
    </r>
    <r>
      <rPr>
        <b/>
        <u/>
        <sz val="11"/>
        <color rgb="FFFF0000"/>
        <rFont val="Calibri"/>
        <family val="2"/>
        <scheme val="minor"/>
      </rPr>
      <t>&gt;</t>
    </r>
    <r>
      <rPr>
        <b/>
        <sz val="11"/>
        <color rgb="FFFF0000"/>
        <rFont val="Calibri"/>
        <family val="2"/>
        <scheme val="minor"/>
      </rPr>
      <t>20)</t>
    </r>
  </si>
  <si>
    <t>particles/cc</t>
  </si>
  <si>
    <t>F/cc</t>
  </si>
  <si>
    <t>2012, 2013</t>
  </si>
  <si>
    <t>SOT posters</t>
  </si>
  <si>
    <t>mg/m3 or ng/cc</t>
  </si>
  <si>
    <t>particles/ng</t>
  </si>
  <si>
    <t>grand avg mass (daily)</t>
  </si>
  <si>
    <t>if had doubled AM</t>
  </si>
  <si>
    <t>(particles/cc)</t>
  </si>
  <si>
    <t>if had doubled AM:</t>
  </si>
  <si>
    <t>For presentation/poster</t>
  </si>
  <si>
    <t>AM 3.3</t>
  </si>
  <si>
    <t>LA 1.0</t>
  </si>
  <si>
    <t>LA 3.3</t>
  </si>
  <si>
    <t>LA 10.0</t>
  </si>
  <si>
    <r>
      <t>F (AR</t>
    </r>
    <r>
      <rPr>
        <sz val="11"/>
        <color theme="1"/>
        <rFont val="Arial"/>
        <family val="2"/>
      </rPr>
      <t>≥</t>
    </r>
    <r>
      <rPr>
        <sz val="11"/>
        <color theme="1"/>
        <rFont val="Calibri"/>
        <family val="2"/>
      </rPr>
      <t>3)/cc</t>
    </r>
  </si>
  <si>
    <r>
      <t>F (AR</t>
    </r>
    <r>
      <rPr>
        <sz val="11"/>
        <color theme="1"/>
        <rFont val="Arial"/>
        <family val="2"/>
      </rPr>
      <t>≥</t>
    </r>
    <r>
      <rPr>
        <sz val="11"/>
        <color theme="1"/>
        <rFont val="Calibri"/>
        <family val="2"/>
      </rPr>
      <t>5)/cc</t>
    </r>
  </si>
  <si>
    <t>Total L/D&gt;3;L&gt;10</t>
  </si>
  <si>
    <t>n = 13 for AM, Hi LA; n = 14 for LoLA and MdLA</t>
  </si>
  <si>
    <t>(all fibers; AR&gt;3)</t>
  </si>
  <si>
    <t>(all fibers; AR&gt;5)</t>
  </si>
  <si>
    <t>(fibers AR&gt;3, L&gt;5)</t>
  </si>
  <si>
    <t>(fibers AR&gt;3, L&gt;20)</t>
  </si>
  <si>
    <t>SEM</t>
  </si>
  <si>
    <t>AVERAGES</t>
  </si>
  <si>
    <t>(fibers AR&gt;3, L&gt;10)</t>
  </si>
  <si>
    <t>Air</t>
  </si>
  <si>
    <r>
      <t xml:space="preserve">mean </t>
    </r>
    <r>
      <rPr>
        <sz val="11"/>
        <color theme="1"/>
        <rFont val="Calibri"/>
        <family val="2"/>
      </rPr>
      <t>± daily SD</t>
    </r>
  </si>
  <si>
    <r>
      <t>F (AR</t>
    </r>
    <r>
      <rPr>
        <sz val="11"/>
        <color theme="1"/>
        <rFont val="Arial"/>
        <family val="2"/>
      </rPr>
      <t>≥</t>
    </r>
    <r>
      <rPr>
        <sz val="11"/>
        <color theme="1"/>
        <rFont val="Calibri"/>
        <family val="2"/>
      </rPr>
      <t>3; L</t>
    </r>
    <r>
      <rPr>
        <sz val="11"/>
        <color theme="1"/>
        <rFont val="Arial"/>
        <family val="2"/>
      </rPr>
      <t>≥</t>
    </r>
    <r>
      <rPr>
        <sz val="11"/>
        <color theme="1"/>
        <rFont val="Calibri"/>
        <family val="2"/>
      </rPr>
      <t>5)/cc</t>
    </r>
  </si>
  <si>
    <r>
      <t>F (AR</t>
    </r>
    <r>
      <rPr>
        <sz val="11"/>
        <color theme="1"/>
        <rFont val="Arial"/>
        <family val="2"/>
      </rPr>
      <t>≥</t>
    </r>
    <r>
      <rPr>
        <sz val="11"/>
        <color theme="1"/>
        <rFont val="Calibri"/>
        <family val="2"/>
      </rPr>
      <t>3; L</t>
    </r>
    <r>
      <rPr>
        <sz val="11"/>
        <color theme="1"/>
        <rFont val="Arial"/>
        <family val="2"/>
      </rPr>
      <t>≥</t>
    </r>
    <r>
      <rPr>
        <sz val="11"/>
        <color theme="1"/>
        <rFont val="Calibri"/>
        <family val="2"/>
      </rPr>
      <t>10)/cc</t>
    </r>
  </si>
  <si>
    <r>
      <t>F (AR</t>
    </r>
    <r>
      <rPr>
        <sz val="11"/>
        <color theme="1"/>
        <rFont val="Arial"/>
        <family val="2"/>
      </rPr>
      <t>≥</t>
    </r>
    <r>
      <rPr>
        <sz val="11"/>
        <color theme="1"/>
        <rFont val="Calibri"/>
        <family val="2"/>
      </rPr>
      <t>3; L</t>
    </r>
    <r>
      <rPr>
        <sz val="11"/>
        <color theme="1"/>
        <rFont val="Arial"/>
        <family val="2"/>
      </rPr>
      <t>≥</t>
    </r>
    <r>
      <rPr>
        <sz val="11"/>
        <color theme="1"/>
        <rFont val="Calibri"/>
        <family val="2"/>
      </rPr>
      <t>20)/cc</t>
    </r>
  </si>
  <si>
    <t>All D Min</t>
  </si>
  <si>
    <t>All D Median</t>
  </si>
  <si>
    <t>All D Mean</t>
  </si>
  <si>
    <t>All D Max</t>
  </si>
  <si>
    <t>All L Min</t>
  </si>
  <si>
    <t>All L Median</t>
  </si>
  <si>
    <t>All L Mean</t>
  </si>
  <si>
    <t>All L Max</t>
  </si>
  <si>
    <t>All AR Min</t>
  </si>
  <si>
    <t>All AR Median</t>
  </si>
  <si>
    <t>All AR Mean</t>
  </si>
  <si>
    <t>All AR Max</t>
  </si>
  <si>
    <t>F (AR&gt;5)L Min</t>
  </si>
  <si>
    <t>F (AR&gt;5)L Median</t>
  </si>
  <si>
    <t>F (AR&gt;5)L Mean</t>
  </si>
  <si>
    <t>F (AR&gt;5)L Max</t>
  </si>
  <si>
    <t>F (AR&gt;5)D Min</t>
  </si>
  <si>
    <t>F (AR&gt;5)D Median</t>
  </si>
  <si>
    <t>F (AR&gt;5)D Mean</t>
  </si>
  <si>
    <t>F (AR&gt;5)D Max</t>
  </si>
  <si>
    <t>F (AR&gt;5)AR Min</t>
  </si>
  <si>
    <t>F (AR&gt;5)AR Median</t>
  </si>
  <si>
    <t>F (AR&gt;5)AR Mean</t>
  </si>
  <si>
    <t>F (AR&gt;5)AR Max</t>
  </si>
  <si>
    <t>Lengths</t>
  </si>
  <si>
    <t>Diameters</t>
  </si>
  <si>
    <t>Aspect Ratios</t>
  </si>
  <si>
    <t>All Objects Median</t>
  </si>
  <si>
    <t>All Objects Mean</t>
  </si>
  <si>
    <t>Fibers Median</t>
  </si>
  <si>
    <t>Fibers Mean</t>
  </si>
  <si>
    <t>all objects/cc</t>
  </si>
  <si>
    <t>day 10</t>
  </si>
  <si>
    <t>day 8 MdLA</t>
  </si>
  <si>
    <t>day 17</t>
  </si>
  <si>
    <t>day 24</t>
  </si>
  <si>
    <t>changed from 0.08</t>
  </si>
  <si>
    <t>Day10 AM</t>
  </si>
  <si>
    <t>Day 17</t>
  </si>
  <si>
    <t>changed from 0.0894427</t>
  </si>
  <si>
    <t xml:space="preserve">changed from 0.08 </t>
  </si>
  <si>
    <t>Day 31</t>
  </si>
  <si>
    <t>day 38</t>
  </si>
  <si>
    <t>Day 38</t>
  </si>
  <si>
    <t>day 43</t>
  </si>
  <si>
    <t>day 52</t>
  </si>
  <si>
    <t>day 59</t>
  </si>
  <si>
    <t>day 66</t>
  </si>
  <si>
    <t>day 73</t>
  </si>
  <si>
    <t>day 80</t>
  </si>
  <si>
    <t>day 87</t>
  </si>
  <si>
    <t>day 94</t>
  </si>
  <si>
    <t>changed to 0.1 from 0.04</t>
  </si>
  <si>
    <t>changed to 0.1 from 0.0894427</t>
  </si>
  <si>
    <t>replaced 0.0894427 with 0.1</t>
  </si>
  <si>
    <t>replaced 0.04 with 0.1</t>
  </si>
  <si>
    <t>replaced 0.08 with 0.1</t>
  </si>
  <si>
    <t>ARRAY !</t>
  </si>
  <si>
    <r>
      <t>FIBERS (AR</t>
    </r>
    <r>
      <rPr>
        <u/>
        <sz val="11"/>
        <color theme="1"/>
        <rFont val="Calibri"/>
        <family val="2"/>
        <scheme val="minor"/>
      </rPr>
      <t>&gt;</t>
    </r>
    <r>
      <rPr>
        <sz val="11"/>
        <color theme="1"/>
        <rFont val="Calibri"/>
        <family val="2"/>
        <scheme val="minor"/>
      </rPr>
      <t xml:space="preserve"> 3; L &gt; 5)</t>
    </r>
  </si>
  <si>
    <t>% of all</t>
  </si>
  <si>
    <t>WHO f</t>
  </si>
  <si>
    <t>that are</t>
  </si>
  <si>
    <r>
      <t>avg (all f; AR</t>
    </r>
    <r>
      <rPr>
        <b/>
        <u/>
        <sz val="11"/>
        <color rgb="FFFF0000"/>
        <rFont val="Calibri"/>
        <family val="2"/>
        <scheme val="minor"/>
      </rPr>
      <t>&gt;</t>
    </r>
    <r>
      <rPr>
        <b/>
        <sz val="11"/>
        <color rgb="FFFF0000"/>
        <rFont val="Calibri"/>
        <family val="2"/>
        <scheme val="minor"/>
      </rPr>
      <t>3)</t>
    </r>
  </si>
  <si>
    <t>% of all conc</t>
  </si>
  <si>
    <t>that is WHO c</t>
  </si>
  <si>
    <r>
      <t xml:space="preserve">% of all WHO fibers w/ L </t>
    </r>
    <r>
      <rPr>
        <u/>
        <sz val="11"/>
        <color theme="1"/>
        <rFont val="Calibri"/>
        <family val="2"/>
        <scheme val="minor"/>
      </rPr>
      <t>&gt;</t>
    </r>
    <r>
      <rPr>
        <sz val="11"/>
        <color theme="1"/>
        <rFont val="Calibri"/>
        <family val="2"/>
        <scheme val="minor"/>
      </rPr>
      <t xml:space="preserve"> 20</t>
    </r>
  </si>
  <si>
    <r>
      <t>Fibers AR</t>
    </r>
    <r>
      <rPr>
        <u/>
        <sz val="11"/>
        <color theme="1"/>
        <rFont val="Calibri"/>
        <family val="2"/>
        <scheme val="minor"/>
      </rPr>
      <t>&gt;</t>
    </r>
    <r>
      <rPr>
        <sz val="11"/>
        <color theme="1"/>
        <rFont val="Calibri"/>
        <family val="2"/>
        <scheme val="minor"/>
      </rPr>
      <t>3</t>
    </r>
  </si>
  <si>
    <t>SEM dimension data shown here for all structures (columns E -S) and for WHO fibers (columns T- AH).</t>
  </si>
  <si>
    <t>SEM concentration data shown here for all structures (columns AA- AC) and for WHO fibers (columns AG - AI). See next tab for SEM dimensions. Follow formula links for original data.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</si>
</sst>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0"/>
    <numFmt numFmtId="165" formatCode="0.0"/>
    <numFmt numFmtId="166" formatCode="0.000"/>
    <numFmt numFmtId="167" formatCode="[$-409]d\-mmm\-yy;@"/>
    <numFmt numFmtId="168" formatCode="0.0000"/>
  </numFmts>
  <fonts count="3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vertAlign val="superscript"/>
      <sz val="11"/>
      <name val="Calibri"/>
      <family val="2"/>
    </font>
    <font>
      <u/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Symbol"/>
      <family val="1"/>
      <charset val="2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 style="thin">
        <color indexed="64"/>
      </right>
      <top/>
      <bottom/>
      <diagonal/>
    </border>
    <border>
      <left style="medium">
        <color rgb="FFFF0000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1">
    <xf numFmtId="0" fontId="0" fillId="0" borderId="0"/>
  </cellStyleXfs>
  <cellXfs count="37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Continuous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Fill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2" xfId="0" applyBorder="1"/>
    <xf numFmtId="165" fontId="6" fillId="0" borderId="1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14" fontId="6" fillId="0" borderId="4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1" fontId="0" fillId="0" borderId="0" xfId="0" applyNumberFormat="1"/>
    <xf numFmtId="0" fontId="0" fillId="0" borderId="0" xfId="0" applyAlignment="1">
      <alignment horizontal="right"/>
    </xf>
    <xf numFmtId="166" fontId="0" fillId="0" borderId="0" xfId="0" applyNumberFormat="1"/>
    <xf numFmtId="165" fontId="0" fillId="0" borderId="0" xfId="0" applyNumberFormat="1" applyAlignment="1">
      <alignment horizontal="center"/>
    </xf>
    <xf numFmtId="2" fontId="0" fillId="0" borderId="0" xfId="0" applyNumberFormat="1"/>
    <xf numFmtId="1" fontId="6" fillId="0" borderId="1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vertical="top" wrapText="1"/>
    </xf>
    <xf numFmtId="0" fontId="0" fillId="2" borderId="4" xfId="0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3" borderId="4" xfId="0" applyNumberFormat="1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0" fillId="3" borderId="9" xfId="0" applyNumberFormat="1" applyFont="1" applyFill="1" applyBorder="1" applyAlignment="1">
      <alignment horizontal="center"/>
    </xf>
    <xf numFmtId="1" fontId="8" fillId="3" borderId="4" xfId="0" applyNumberFormat="1" applyFont="1" applyFill="1" applyBorder="1" applyAlignment="1">
      <alignment horizontal="center" wrapText="1"/>
    </xf>
    <xf numFmtId="1" fontId="8" fillId="3" borderId="9" xfId="0" applyNumberFormat="1" applyFont="1" applyFill="1" applyBorder="1" applyAlignment="1">
      <alignment horizontal="center" wrapText="1"/>
    </xf>
    <xf numFmtId="1" fontId="8" fillId="3" borderId="1" xfId="0" applyNumberFormat="1" applyFont="1" applyFill="1" applyBorder="1" applyAlignment="1">
      <alignment horizontal="center" vertical="top" wrapText="1"/>
    </xf>
    <xf numFmtId="1" fontId="8" fillId="3" borderId="4" xfId="0" applyNumberFormat="1" applyFont="1" applyFill="1" applyBorder="1" applyAlignment="1">
      <alignment horizontal="center" vertical="top" wrapText="1"/>
    </xf>
    <xf numFmtId="1" fontId="8" fillId="3" borderId="9" xfId="0" applyNumberFormat="1" applyFont="1" applyFill="1" applyBorder="1" applyAlignment="1">
      <alignment horizontal="center" vertical="top" wrapText="1"/>
    </xf>
    <xf numFmtId="0" fontId="0" fillId="3" borderId="1" xfId="0" applyFont="1" applyFill="1" applyBorder="1" applyAlignment="1">
      <alignment horizontal="center"/>
    </xf>
    <xf numFmtId="0" fontId="0" fillId="3" borderId="9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3" borderId="8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3" fontId="0" fillId="3" borderId="1" xfId="0" applyNumberFormat="1" applyFont="1" applyFill="1" applyBorder="1" applyAlignment="1">
      <alignment horizontal="center"/>
    </xf>
    <xf numFmtId="3" fontId="0" fillId="3" borderId="4" xfId="0" applyNumberFormat="1" applyFont="1" applyFill="1" applyBorder="1" applyAlignment="1">
      <alignment horizontal="center"/>
    </xf>
    <xf numFmtId="3" fontId="0" fillId="3" borderId="9" xfId="0" applyNumberFormat="1" applyFont="1" applyFill="1" applyBorder="1" applyAlignment="1">
      <alignment horizontal="center"/>
    </xf>
    <xf numFmtId="4" fontId="0" fillId="3" borderId="1" xfId="0" applyNumberFormat="1" applyFont="1" applyFill="1" applyBorder="1" applyAlignment="1">
      <alignment horizontal="center"/>
    </xf>
    <xf numFmtId="4" fontId="0" fillId="3" borderId="4" xfId="0" applyNumberFormat="1" applyFont="1" applyFill="1" applyBorder="1" applyAlignment="1">
      <alignment horizontal="center"/>
    </xf>
    <xf numFmtId="4" fontId="0" fillId="3" borderId="9" xfId="0" applyNumberFormat="1" applyFont="1" applyFill="1" applyBorder="1" applyAlignment="1">
      <alignment horizontal="center"/>
    </xf>
    <xf numFmtId="1" fontId="0" fillId="4" borderId="4" xfId="0" applyNumberFormat="1" applyFont="1" applyFill="1" applyBorder="1" applyAlignment="1">
      <alignment horizontal="center"/>
    </xf>
    <xf numFmtId="1" fontId="0" fillId="4" borderId="9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3" borderId="4" xfId="0" applyNumberFormat="1" applyFill="1" applyBorder="1" applyAlignment="1">
      <alignment horizontal="center"/>
    </xf>
    <xf numFmtId="2" fontId="0" fillId="3" borderId="9" xfId="0" applyNumberForma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top" wrapText="1"/>
    </xf>
    <xf numFmtId="3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3" fontId="0" fillId="3" borderId="4" xfId="0" applyNumberFormat="1" applyFill="1" applyBorder="1" applyAlignment="1">
      <alignment horizontal="center"/>
    </xf>
    <xf numFmtId="1" fontId="0" fillId="3" borderId="4" xfId="0" applyNumberFormat="1" applyFill="1" applyBorder="1" applyAlignment="1">
      <alignment horizontal="center"/>
    </xf>
    <xf numFmtId="3" fontId="0" fillId="3" borderId="9" xfId="0" applyNumberFormat="1" applyFill="1" applyBorder="1" applyAlignment="1">
      <alignment horizontal="center"/>
    </xf>
    <xf numFmtId="1" fontId="0" fillId="3" borderId="9" xfId="0" applyNumberForma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9" fillId="5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167" fontId="0" fillId="0" borderId="0" xfId="0" applyNumberFormat="1" applyAlignment="1">
      <alignment horizontal="center"/>
    </xf>
    <xf numFmtId="0" fontId="9" fillId="0" borderId="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4" xfId="0" applyBorder="1" applyAlignment="1">
      <alignment horizontal="centerContinuous"/>
    </xf>
    <xf numFmtId="0" fontId="0" fillId="0" borderId="16" xfId="0" applyBorder="1" applyAlignment="1">
      <alignment horizontal="center"/>
    </xf>
    <xf numFmtId="0" fontId="0" fillId="0" borderId="6" xfId="0" applyBorder="1"/>
    <xf numFmtId="0" fontId="0" fillId="0" borderId="0" xfId="0" applyBorder="1" applyAlignment="1">
      <alignment horizontal="right"/>
    </xf>
    <xf numFmtId="168" fontId="0" fillId="2" borderId="0" xfId="0" applyNumberFormat="1" applyFill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3" fontId="0" fillId="0" borderId="0" xfId="0" applyNumberFormat="1" applyAlignment="1">
      <alignment horizontal="center"/>
    </xf>
    <xf numFmtId="0" fontId="0" fillId="0" borderId="10" xfId="0" applyBorder="1"/>
    <xf numFmtId="0" fontId="0" fillId="0" borderId="12" xfId="0" applyBorder="1" applyAlignment="1">
      <alignment horizontal="right"/>
    </xf>
    <xf numFmtId="2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14" xfId="0" applyBorder="1"/>
    <xf numFmtId="0" fontId="0" fillId="0" borderId="5" xfId="0" applyBorder="1"/>
    <xf numFmtId="0" fontId="0" fillId="0" borderId="16" xfId="0" applyBorder="1"/>
    <xf numFmtId="0" fontId="0" fillId="0" borderId="13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7" xfId="0" applyBorder="1"/>
    <xf numFmtId="165" fontId="0" fillId="0" borderId="1" xfId="0" applyNumberForma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8" xfId="0" quotePrefix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8" xfId="0" applyBorder="1" applyAlignment="1">
      <alignment horizontal="center"/>
    </xf>
    <xf numFmtId="165" fontId="0" fillId="0" borderId="19" xfId="0" applyNumberFormat="1" applyBorder="1" applyAlignment="1">
      <alignment horizontal="center"/>
    </xf>
    <xf numFmtId="1" fontId="0" fillId="4" borderId="0" xfId="0" applyNumberForma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9" xfId="0" applyFont="1" applyFill="1" applyBorder="1" applyAlignment="1">
      <alignment horizontal="center"/>
    </xf>
    <xf numFmtId="1" fontId="0" fillId="3" borderId="0" xfId="0" applyNumberFormat="1" applyFill="1" applyBorder="1" applyAlignment="1">
      <alignment horizontal="center"/>
    </xf>
    <xf numFmtId="3" fontId="0" fillId="4" borderId="8" xfId="0" applyNumberFormat="1" applyFont="1" applyFill="1" applyBorder="1" applyAlignment="1">
      <alignment horizontal="center"/>
    </xf>
    <xf numFmtId="3" fontId="0" fillId="4" borderId="11" xfId="0" applyNumberFormat="1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0" xfId="0" applyNumberFormat="1"/>
    <xf numFmtId="3" fontId="0" fillId="4" borderId="0" xfId="0" applyNumberFormat="1" applyFill="1" applyBorder="1" applyAlignment="1">
      <alignment horizontal="center"/>
    </xf>
    <xf numFmtId="0" fontId="0" fillId="6" borderId="4" xfId="0" applyFont="1" applyFill="1" applyBorder="1" applyAlignment="1">
      <alignment horizontal="center"/>
    </xf>
    <xf numFmtId="0" fontId="0" fillId="6" borderId="9" xfId="0" applyFont="1" applyFill="1" applyBorder="1" applyAlignment="1">
      <alignment horizontal="center"/>
    </xf>
    <xf numFmtId="3" fontId="0" fillId="6" borderId="8" xfId="0" applyNumberFormat="1" applyFont="1" applyFill="1" applyBorder="1" applyAlignment="1">
      <alignment horizontal="center"/>
    </xf>
    <xf numFmtId="3" fontId="0" fillId="6" borderId="11" xfId="0" applyNumberFormat="1" applyFont="1" applyFill="1" applyBorder="1" applyAlignment="1">
      <alignment horizontal="center"/>
    </xf>
    <xf numFmtId="1" fontId="0" fillId="6" borderId="0" xfId="0" applyNumberFormat="1" applyFill="1" applyBorder="1" applyAlignment="1">
      <alignment horizontal="center"/>
    </xf>
    <xf numFmtId="3" fontId="0" fillId="6" borderId="0" xfId="0" applyNumberFormat="1" applyFill="1" applyBorder="1" applyAlignment="1">
      <alignment horizontal="center"/>
    </xf>
    <xf numFmtId="2" fontId="0" fillId="7" borderId="0" xfId="0" applyNumberFormat="1" applyFill="1" applyBorder="1" applyAlignment="1">
      <alignment horizontal="center"/>
    </xf>
    <xf numFmtId="2" fontId="0" fillId="7" borderId="4" xfId="0" applyNumberFormat="1" applyFont="1" applyFill="1" applyBorder="1" applyAlignment="1">
      <alignment horizontal="center"/>
    </xf>
    <xf numFmtId="2" fontId="0" fillId="7" borderId="9" xfId="0" applyNumberFormat="1" applyFont="1" applyFill="1" applyBorder="1" applyAlignment="1">
      <alignment horizontal="center"/>
    </xf>
    <xf numFmtId="2" fontId="8" fillId="7" borderId="0" xfId="0" applyNumberFormat="1" applyFont="1" applyFill="1" applyBorder="1" applyAlignment="1">
      <alignment horizontal="center" vertical="top" wrapText="1"/>
    </xf>
    <xf numFmtId="1" fontId="0" fillId="6" borderId="4" xfId="0" applyNumberFormat="1" applyFill="1" applyBorder="1" applyAlignment="1">
      <alignment horizontal="center"/>
    </xf>
    <xf numFmtId="1" fontId="0" fillId="6" borderId="9" xfId="0" applyNumberFormat="1" applyFill="1" applyBorder="1" applyAlignment="1">
      <alignment horizontal="center"/>
    </xf>
    <xf numFmtId="3" fontId="0" fillId="3" borderId="8" xfId="0" applyNumberFormat="1" applyFont="1" applyFill="1" applyBorder="1" applyAlignment="1">
      <alignment horizontal="center"/>
    </xf>
    <xf numFmtId="3" fontId="0" fillId="3" borderId="11" xfId="0" applyNumberFormat="1" applyFont="1" applyFill="1" applyBorder="1" applyAlignment="1">
      <alignment horizontal="center"/>
    </xf>
    <xf numFmtId="3" fontId="0" fillId="3" borderId="0" xfId="0" applyNumberFormat="1" applyFill="1" applyBorder="1" applyAlignment="1">
      <alignment horizontal="center"/>
    </xf>
    <xf numFmtId="165" fontId="5" fillId="3" borderId="0" xfId="0" applyNumberFormat="1" applyFont="1" applyFill="1" applyAlignment="1">
      <alignment horizontal="center"/>
    </xf>
    <xf numFmtId="165" fontId="5" fillId="3" borderId="0" xfId="0" applyNumberFormat="1" applyFont="1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 wrapText="1"/>
    </xf>
    <xf numFmtId="165" fontId="8" fillId="7" borderId="0" xfId="0" applyNumberFormat="1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/>
    </xf>
    <xf numFmtId="165" fontId="6" fillId="0" borderId="4" xfId="0" applyNumberFormat="1" applyFont="1" applyFill="1" applyBorder="1" applyAlignment="1">
      <alignment horizontal="center"/>
    </xf>
    <xf numFmtId="165" fontId="6" fillId="0" borderId="9" xfId="0" applyNumberFormat="1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right"/>
    </xf>
    <xf numFmtId="0" fontId="0" fillId="3" borderId="0" xfId="0" applyFill="1"/>
    <xf numFmtId="0" fontId="0" fillId="3" borderId="2" xfId="0" applyFill="1" applyBorder="1" applyAlignment="1">
      <alignment horizontal="right"/>
    </xf>
    <xf numFmtId="3" fontId="0" fillId="3" borderId="13" xfId="0" applyNumberFormat="1" applyFill="1" applyBorder="1" applyAlignment="1">
      <alignment horizontal="center"/>
    </xf>
    <xf numFmtId="0" fontId="0" fillId="3" borderId="6" xfId="0" applyFill="1" applyBorder="1" applyAlignment="1">
      <alignment horizontal="right"/>
    </xf>
    <xf numFmtId="0" fontId="0" fillId="3" borderId="10" xfId="0" applyFill="1" applyBorder="1" applyAlignment="1">
      <alignment horizontal="right"/>
    </xf>
    <xf numFmtId="0" fontId="0" fillId="3" borderId="0" xfId="0" applyFill="1" applyAlignment="1">
      <alignment horizontal="center"/>
    </xf>
    <xf numFmtId="0" fontId="0" fillId="3" borderId="9" xfId="0" applyFill="1" applyBorder="1"/>
    <xf numFmtId="3" fontId="0" fillId="3" borderId="14" xfId="0" applyNumberFormat="1" applyFill="1" applyBorder="1" applyAlignment="1">
      <alignment horizontal="center"/>
    </xf>
    <xf numFmtId="0" fontId="0" fillId="6" borderId="0" xfId="0" applyFill="1" applyBorder="1" applyAlignment="1">
      <alignment horizontal="right"/>
    </xf>
    <xf numFmtId="0" fontId="0" fillId="6" borderId="0" xfId="0" applyFill="1"/>
    <xf numFmtId="0" fontId="0" fillId="6" borderId="0" xfId="0" applyFill="1" applyAlignment="1">
      <alignment horizontal="center"/>
    </xf>
    <xf numFmtId="0" fontId="0" fillId="6" borderId="2" xfId="0" applyFill="1" applyBorder="1" applyAlignment="1">
      <alignment horizontal="right"/>
    </xf>
    <xf numFmtId="3" fontId="0" fillId="6" borderId="13" xfId="0" applyNumberForma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0" fontId="0" fillId="6" borderId="6" xfId="0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0" fontId="10" fillId="4" borderId="0" xfId="0" applyFont="1" applyFill="1" applyBorder="1" applyAlignment="1">
      <alignment horizontal="right"/>
    </xf>
    <xf numFmtId="0" fontId="10" fillId="4" borderId="0" xfId="0" applyFont="1" applyFill="1"/>
    <xf numFmtId="0" fontId="10" fillId="4" borderId="0" xfId="0" applyFont="1" applyFill="1" applyAlignment="1">
      <alignment horizontal="center"/>
    </xf>
    <xf numFmtId="0" fontId="10" fillId="4" borderId="2" xfId="0" applyFont="1" applyFill="1" applyBorder="1" applyAlignment="1">
      <alignment horizontal="right"/>
    </xf>
    <xf numFmtId="3" fontId="10" fillId="4" borderId="13" xfId="0" applyNumberFormat="1" applyFont="1" applyFill="1" applyBorder="1" applyAlignment="1">
      <alignment horizontal="center"/>
    </xf>
    <xf numFmtId="3" fontId="10" fillId="4" borderId="1" xfId="0" applyNumberFormat="1" applyFont="1" applyFill="1" applyBorder="1" applyAlignment="1">
      <alignment horizontal="center"/>
    </xf>
    <xf numFmtId="0" fontId="10" fillId="4" borderId="6" xfId="0" applyFont="1" applyFill="1" applyBorder="1" applyAlignment="1">
      <alignment horizontal="right"/>
    </xf>
    <xf numFmtId="0" fontId="10" fillId="4" borderId="10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165" fontId="0" fillId="0" borderId="0" xfId="0" applyNumberFormat="1"/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3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13" fillId="0" borderId="0" xfId="0" applyNumberFormat="1" applyFont="1" applyFill="1" applyBorder="1" applyAlignment="1">
      <alignment horizontal="center" wrapText="1"/>
    </xf>
    <xf numFmtId="2" fontId="8" fillId="0" borderId="0" xfId="0" applyNumberFormat="1" applyFont="1" applyFill="1" applyBorder="1" applyAlignment="1">
      <alignment horizontal="center" vertical="top" wrapText="1"/>
    </xf>
    <xf numFmtId="165" fontId="8" fillId="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165" fontId="6" fillId="7" borderId="4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165" fontId="6" fillId="7" borderId="8" xfId="0" applyNumberFormat="1" applyFont="1" applyFill="1" applyBorder="1" applyAlignment="1">
      <alignment horizontal="center"/>
    </xf>
    <xf numFmtId="0" fontId="6" fillId="7" borderId="8" xfId="0" applyFont="1" applyFill="1" applyBorder="1" applyAlignment="1">
      <alignment horizontal="center"/>
    </xf>
    <xf numFmtId="165" fontId="6" fillId="7" borderId="9" xfId="0" applyNumberFormat="1" applyFont="1" applyFill="1" applyBorder="1" applyAlignment="1">
      <alignment horizontal="center"/>
    </xf>
    <xf numFmtId="0" fontId="6" fillId="7" borderId="11" xfId="0" applyFont="1" applyFill="1" applyBorder="1" applyAlignment="1">
      <alignment horizontal="center"/>
    </xf>
    <xf numFmtId="165" fontId="6" fillId="7" borderId="1" xfId="0" applyNumberFormat="1" applyFont="1" applyFill="1" applyBorder="1" applyAlignment="1">
      <alignment horizontal="center"/>
    </xf>
    <xf numFmtId="0" fontId="0" fillId="7" borderId="0" xfId="0" applyFill="1"/>
    <xf numFmtId="2" fontId="0" fillId="4" borderId="4" xfId="0" applyNumberFormat="1" applyFont="1" applyFill="1" applyBorder="1" applyAlignment="1">
      <alignment horizontal="center"/>
    </xf>
    <xf numFmtId="2" fontId="0" fillId="4" borderId="9" xfId="0" applyNumberFormat="1" applyFon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165" fontId="0" fillId="4" borderId="4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center" wrapText="1"/>
    </xf>
    <xf numFmtId="165" fontId="0" fillId="4" borderId="0" xfId="0" applyNumberFormat="1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2" fontId="0" fillId="4" borderId="9" xfId="0" applyNumberFormat="1" applyFill="1" applyBorder="1" applyAlignment="1">
      <alignment horizontal="center"/>
    </xf>
    <xf numFmtId="165" fontId="0" fillId="4" borderId="4" xfId="0" applyNumberFormat="1" applyFill="1" applyBorder="1" applyAlignment="1">
      <alignment horizontal="center"/>
    </xf>
    <xf numFmtId="0" fontId="0" fillId="2" borderId="0" xfId="0" applyFill="1"/>
    <xf numFmtId="0" fontId="6" fillId="2" borderId="1" xfId="0" applyFont="1" applyFill="1" applyBorder="1" applyAlignment="1">
      <alignment horizontal="center"/>
    </xf>
    <xf numFmtId="165" fontId="6" fillId="2" borderId="1" xfId="0" applyNumberFormat="1" applyFon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0" fontId="6" fillId="2" borderId="4" xfId="0" applyFont="1" applyFill="1" applyBorder="1" applyAlignment="1">
      <alignment horizontal="center"/>
    </xf>
    <xf numFmtId="165" fontId="6" fillId="2" borderId="4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1" fontId="0" fillId="0" borderId="9" xfId="0" applyNumberFormat="1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2" fontId="0" fillId="0" borderId="0" xfId="0" applyNumberFormat="1" applyFont="1" applyFill="1" applyAlignment="1">
      <alignment horizontal="center"/>
    </xf>
    <xf numFmtId="2" fontId="0" fillId="2" borderId="0" xfId="0" applyNumberFormat="1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165" fontId="0" fillId="2" borderId="1" xfId="0" applyNumberFormat="1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165" fontId="0" fillId="2" borderId="4" xfId="0" applyNumberFormat="1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165" fontId="0" fillId="4" borderId="9" xfId="0" applyNumberFormat="1" applyFill="1" applyBorder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2" borderId="0" xfId="0" applyNumberFormat="1" applyFont="1" applyFill="1" applyAlignment="1">
      <alignment horizontal="center"/>
    </xf>
    <xf numFmtId="165" fontId="0" fillId="0" borderId="0" xfId="0" applyNumberFormat="1" applyFont="1" applyFill="1" applyAlignment="1">
      <alignment horizontal="center"/>
    </xf>
    <xf numFmtId="168" fontId="0" fillId="0" borderId="0" xfId="0" applyNumberFormat="1" applyFont="1" applyAlignment="1">
      <alignment horizontal="center"/>
    </xf>
    <xf numFmtId="0" fontId="22" fillId="0" borderId="0" xfId="0" applyFont="1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165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ont="1" applyFill="1" applyBorder="1" applyAlignment="1"/>
    <xf numFmtId="0" fontId="0" fillId="0" borderId="0" xfId="0" applyAlignment="1">
      <alignment horizontal="center"/>
    </xf>
    <xf numFmtId="1" fontId="0" fillId="8" borderId="4" xfId="0" applyNumberFormat="1" applyFill="1" applyBorder="1" applyAlignment="1">
      <alignment horizontal="center"/>
    </xf>
    <xf numFmtId="1" fontId="0" fillId="8" borderId="9" xfId="0" applyNumberFormat="1" applyFill="1" applyBorder="1" applyAlignment="1">
      <alignment horizontal="center"/>
    </xf>
    <xf numFmtId="1" fontId="0" fillId="8" borderId="0" xfId="0" applyNumberFormat="1" applyFill="1" applyBorder="1" applyAlignment="1">
      <alignment horizontal="center"/>
    </xf>
    <xf numFmtId="0" fontId="0" fillId="8" borderId="4" xfId="0" applyFont="1" applyFill="1" applyBorder="1" applyAlignment="1">
      <alignment horizontal="center"/>
    </xf>
    <xf numFmtId="3" fontId="0" fillId="8" borderId="8" xfId="0" applyNumberFormat="1" applyFont="1" applyFill="1" applyBorder="1" applyAlignment="1">
      <alignment horizontal="center"/>
    </xf>
    <xf numFmtId="3" fontId="0" fillId="8" borderId="11" xfId="0" applyNumberForma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quotePrefix="1" applyAlignment="1">
      <alignment horizontal="center"/>
    </xf>
    <xf numFmtId="0" fontId="0" fillId="9" borderId="4" xfId="0" applyFill="1" applyBorder="1" applyAlignment="1">
      <alignment horizontal="center"/>
    </xf>
    <xf numFmtId="1" fontId="0" fillId="9" borderId="4" xfId="0" applyNumberFormat="1" applyFill="1" applyBorder="1" applyAlignment="1">
      <alignment horizontal="center"/>
    </xf>
    <xf numFmtId="1" fontId="0" fillId="9" borderId="9" xfId="0" applyNumberFormat="1" applyFill="1" applyBorder="1" applyAlignment="1">
      <alignment horizontal="center"/>
    </xf>
    <xf numFmtId="1" fontId="0" fillId="9" borderId="0" xfId="0" applyNumberFormat="1" applyFill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7" fillId="8" borderId="0" xfId="0" applyFont="1" applyFill="1" applyAlignment="1">
      <alignment horizontal="center" vertical="center"/>
    </xf>
    <xf numFmtId="0" fontId="26" fillId="0" borderId="0" xfId="0" applyFont="1" applyAlignment="1">
      <alignment horizontal="center"/>
    </xf>
    <xf numFmtId="1" fontId="26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3" fontId="18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5" fontId="7" fillId="8" borderId="0" xfId="0" applyNumberFormat="1" applyFont="1" applyFill="1" applyAlignment="1">
      <alignment horizontal="center" vertical="center"/>
    </xf>
    <xf numFmtId="1" fontId="29" fillId="0" borderId="0" xfId="0" applyNumberFormat="1" applyFont="1"/>
    <xf numFmtId="0" fontId="29" fillId="0" borderId="6" xfId="0" applyFont="1" applyFill="1" applyBorder="1" applyAlignment="1">
      <alignment horizontal="left"/>
    </xf>
    <xf numFmtId="166" fontId="26" fillId="0" borderId="0" xfId="0" applyNumberFormat="1" applyFont="1" applyAlignment="1">
      <alignment horizontal="center"/>
    </xf>
    <xf numFmtId="166" fontId="0" fillId="2" borderId="0" xfId="0" applyNumberFormat="1" applyFill="1"/>
    <xf numFmtId="3" fontId="0" fillId="2" borderId="0" xfId="0" applyNumberFormat="1" applyFill="1"/>
    <xf numFmtId="166" fontId="0" fillId="0" borderId="12" xfId="0" applyNumberFormat="1" applyBorder="1" applyAlignment="1">
      <alignment horizontal="center"/>
    </xf>
    <xf numFmtId="166" fontId="0" fillId="0" borderId="12" xfId="0" applyNumberFormat="1" applyFont="1" applyBorder="1" applyAlignment="1">
      <alignment horizontal="center"/>
    </xf>
    <xf numFmtId="2" fontId="0" fillId="10" borderId="0" xfId="0" applyNumberFormat="1" applyFill="1" applyAlignment="1">
      <alignment horizontal="center"/>
    </xf>
    <xf numFmtId="165" fontId="0" fillId="4" borderId="6" xfId="0" applyNumberFormat="1" applyFont="1" applyFill="1" applyBorder="1" applyAlignment="1">
      <alignment horizontal="center"/>
    </xf>
    <xf numFmtId="165" fontId="0" fillId="4" borderId="6" xfId="0" applyNumberFormat="1" applyFill="1" applyBorder="1" applyAlignment="1">
      <alignment horizontal="center"/>
    </xf>
    <xf numFmtId="2" fontId="0" fillId="4" borderId="10" xfId="0" applyNumberFormat="1" applyFill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4" borderId="21" xfId="0" applyNumberFormat="1" applyFill="1" applyBorder="1" applyAlignment="1">
      <alignment horizontal="center"/>
    </xf>
    <xf numFmtId="2" fontId="0" fillId="4" borderId="22" xfId="0" applyNumberFormat="1" applyFill="1" applyBorder="1" applyAlignment="1">
      <alignment horizontal="center"/>
    </xf>
    <xf numFmtId="2" fontId="13" fillId="0" borderId="20" xfId="0" applyNumberFormat="1" applyFont="1" applyFill="1" applyBorder="1" applyAlignment="1">
      <alignment horizontal="center" wrapText="1"/>
    </xf>
    <xf numFmtId="2" fontId="0" fillId="4" borderId="20" xfId="0" applyNumberFormat="1" applyFill="1" applyBorder="1" applyAlignment="1">
      <alignment horizontal="center"/>
    </xf>
    <xf numFmtId="2" fontId="0" fillId="10" borderId="20" xfId="0" applyNumberFormat="1" applyFill="1" applyBorder="1" applyAlignment="1">
      <alignment horizontal="center"/>
    </xf>
    <xf numFmtId="2" fontId="0" fillId="2" borderId="20" xfId="0" applyNumberFormat="1" applyFill="1" applyBorder="1" applyAlignment="1">
      <alignment horizontal="center"/>
    </xf>
    <xf numFmtId="165" fontId="0" fillId="10" borderId="0" xfId="0" applyNumberFormat="1" applyFill="1" applyAlignment="1">
      <alignment horizontal="center"/>
    </xf>
    <xf numFmtId="165" fontId="0" fillId="11" borderId="0" xfId="0" applyNumberFormat="1" applyFill="1" applyAlignment="1">
      <alignment horizontal="center"/>
    </xf>
    <xf numFmtId="1" fontId="0" fillId="9" borderId="13" xfId="0" applyNumberFormat="1" applyFill="1" applyBorder="1" applyAlignment="1">
      <alignment horizontal="center"/>
    </xf>
    <xf numFmtId="1" fontId="0" fillId="3" borderId="13" xfId="0" applyNumberFormat="1" applyFill="1" applyBorder="1" applyAlignment="1">
      <alignment horizontal="center"/>
    </xf>
    <xf numFmtId="2" fontId="0" fillId="2" borderId="0" xfId="0" applyNumberFormat="1" applyFill="1"/>
    <xf numFmtId="165" fontId="0" fillId="2" borderId="0" xfId="0" applyNumberFormat="1" applyFill="1"/>
    <xf numFmtId="2" fontId="0" fillId="0" borderId="0" xfId="0" quotePrefix="1" applyNumberFormat="1"/>
    <xf numFmtId="3" fontId="0" fillId="0" borderId="0" xfId="0" quotePrefix="1" applyNumberFormat="1"/>
    <xf numFmtId="2" fontId="0" fillId="0" borderId="0" xfId="0" applyNumberFormat="1" applyAlignment="1">
      <alignment vertical="top" wrapText="1"/>
    </xf>
    <xf numFmtId="1" fontId="0" fillId="9" borderId="10" xfId="0" applyNumberFormat="1" applyFill="1" applyBorder="1" applyAlignment="1">
      <alignment horizontal="center"/>
    </xf>
    <xf numFmtId="1" fontId="0" fillId="9" borderId="12" xfId="0" applyNumberFormat="1" applyFill="1" applyBorder="1" applyAlignment="1">
      <alignment horizontal="center"/>
    </xf>
    <xf numFmtId="1" fontId="0" fillId="9" borderId="11" xfId="0" applyNumberFormat="1" applyFill="1" applyBorder="1" applyAlignment="1">
      <alignment horizontal="center"/>
    </xf>
    <xf numFmtId="2" fontId="0" fillId="0" borderId="23" xfId="0" applyNumberFormat="1" applyBorder="1" applyAlignment="1">
      <alignment horizontal="center" vertical="top" wrapText="1"/>
    </xf>
    <xf numFmtId="2" fontId="0" fillId="0" borderId="24" xfId="0" applyNumberFormat="1" applyBorder="1" applyAlignment="1">
      <alignment horizontal="center" vertical="top" wrapText="1"/>
    </xf>
    <xf numFmtId="2" fontId="0" fillId="0" borderId="25" xfId="0" applyNumberFormat="1" applyBorder="1" applyAlignment="1">
      <alignment horizontal="center" vertical="top" wrapText="1"/>
    </xf>
    <xf numFmtId="2" fontId="0" fillId="0" borderId="26" xfId="0" applyNumberFormat="1" applyBorder="1" applyAlignment="1">
      <alignment horizontal="center" vertical="top" wrapText="1"/>
    </xf>
    <xf numFmtId="2" fontId="0" fillId="0" borderId="0" xfId="0" applyNumberFormat="1" applyBorder="1" applyAlignment="1">
      <alignment horizontal="center" vertical="top" wrapText="1"/>
    </xf>
    <xf numFmtId="2" fontId="0" fillId="0" borderId="27" xfId="0" applyNumberFormat="1" applyBorder="1" applyAlignment="1">
      <alignment horizontal="center" vertical="top" wrapText="1"/>
    </xf>
    <xf numFmtId="2" fontId="0" fillId="0" borderId="28" xfId="0" applyNumberFormat="1" applyBorder="1" applyAlignment="1">
      <alignment horizontal="center" vertical="top" wrapText="1"/>
    </xf>
    <xf numFmtId="2" fontId="0" fillId="0" borderId="29" xfId="0" applyNumberFormat="1" applyBorder="1" applyAlignment="1">
      <alignment horizontal="center" vertical="top" wrapText="1"/>
    </xf>
    <xf numFmtId="2" fontId="0" fillId="0" borderId="30" xfId="0" applyNumberFormat="1" applyBorder="1" applyAlignment="1">
      <alignment horizontal="center" vertical="top" wrapText="1"/>
    </xf>
    <xf numFmtId="0" fontId="0" fillId="3" borderId="0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7" fillId="2" borderId="0" xfId="0" applyFont="1" applyFill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2" fontId="0" fillId="7" borderId="10" xfId="0" applyNumberFormat="1" applyFill="1" applyBorder="1" applyAlignment="1">
      <alignment horizontal="center"/>
    </xf>
    <xf numFmtId="2" fontId="0" fillId="7" borderId="12" xfId="0" applyNumberForma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" fontId="0" fillId="6" borderId="10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11" xfId="0" applyNumberFormat="1" applyFill="1" applyBorder="1" applyAlignment="1">
      <alignment horizontal="center"/>
    </xf>
    <xf numFmtId="1" fontId="0" fillId="3" borderId="10" xfId="0" applyNumberFormat="1" applyFill="1" applyBorder="1" applyAlignment="1">
      <alignment horizontal="center"/>
    </xf>
    <xf numFmtId="1" fontId="0" fillId="3" borderId="12" xfId="0" applyNumberFormat="1" applyFill="1" applyBorder="1" applyAlignment="1">
      <alignment horizontal="center"/>
    </xf>
    <xf numFmtId="1" fontId="0" fillId="3" borderId="11" xfId="0" applyNumberForma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7" borderId="6" xfId="0" applyFill="1" applyBorder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0" fillId="7" borderId="8" xfId="0" applyFill="1" applyBorder="1" applyAlignment="1">
      <alignment horizontal="center" wrapText="1"/>
    </xf>
    <xf numFmtId="1" fontId="0" fillId="8" borderId="10" xfId="0" applyNumberFormat="1" applyFill="1" applyBorder="1" applyAlignment="1">
      <alignment horizontal="center"/>
    </xf>
    <xf numFmtId="1" fontId="0" fillId="8" borderId="12" xfId="0" applyNumberFormat="1" applyFill="1" applyBorder="1" applyAlignment="1">
      <alignment horizontal="center"/>
    </xf>
    <xf numFmtId="1" fontId="0" fillId="8" borderId="11" xfId="0" applyNumberFormat="1" applyFill="1" applyBorder="1" applyAlignment="1">
      <alignment horizontal="center"/>
    </xf>
    <xf numFmtId="0" fontId="0" fillId="0" borderId="0" xfId="0" applyFont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left" vertical="center"/>
    </xf>
    <xf numFmtId="0" fontId="18" fillId="0" borderId="12" xfId="0" applyFont="1" applyBorder="1" applyAlignment="1">
      <alignment horizontal="left" vertical="center"/>
    </xf>
    <xf numFmtId="0" fontId="0" fillId="0" borderId="0" xfId="0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2" fontId="0" fillId="2" borderId="0" xfId="0" applyNumberFormat="1" applyFill="1" applyAlignment="1">
      <alignment horizontal="center"/>
    </xf>
  </cellXfs>
  <cellStyles count="1">
    <cellStyle name="Normal" xfId="0" builtinId="0"/>
  </cellStyles>
  <dxfs count="33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2 SEM concentrations'!$AE$85</c:f>
              <c:strCache>
                <c:ptCount val="1"/>
                <c:pt idx="0">
                  <c:v>all objects/cc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'Table 2 SEM concentrations'!$AL$86:$AL$89</c:f>
                <c:numCache>
                  <c:formatCode>General</c:formatCode>
                  <c:ptCount val="4"/>
                  <c:pt idx="0">
                    <c:v>165.7598138434879</c:v>
                  </c:pt>
                  <c:pt idx="1">
                    <c:v>57.875509237861898</c:v>
                  </c:pt>
                  <c:pt idx="2">
                    <c:v>206.32706030549477</c:v>
                  </c:pt>
                  <c:pt idx="3">
                    <c:v>265.82217590846051</c:v>
                  </c:pt>
                </c:numCache>
              </c:numRef>
            </c:plus>
            <c:minus>
              <c:numRef>
                <c:f>'Table 2 SEM concentrations'!$AL$86:$AL$89</c:f>
                <c:numCache>
                  <c:formatCode>General</c:formatCode>
                  <c:ptCount val="4"/>
                  <c:pt idx="0">
                    <c:v>165.7598138434879</c:v>
                  </c:pt>
                  <c:pt idx="1">
                    <c:v>57.875509237861898</c:v>
                  </c:pt>
                  <c:pt idx="2">
                    <c:v>206.32706030549477</c:v>
                  </c:pt>
                  <c:pt idx="3">
                    <c:v>265.82217590846051</c:v>
                  </c:pt>
                </c:numCache>
              </c:numRef>
            </c:minus>
          </c:errBars>
          <c:cat>
            <c:strRef>
              <c:f>'Table 2 SEM concentrations'!$AD$86:$AD$89</c:f>
              <c:strCache>
                <c:ptCount val="4"/>
                <c:pt idx="0">
                  <c:v>AM 3.3</c:v>
                </c:pt>
                <c:pt idx="1">
                  <c:v>LA 1.0</c:v>
                </c:pt>
                <c:pt idx="2">
                  <c:v>LA 3.3</c:v>
                </c:pt>
                <c:pt idx="3">
                  <c:v>LA 10.0</c:v>
                </c:pt>
              </c:strCache>
            </c:strRef>
          </c:cat>
          <c:val>
            <c:numRef>
              <c:f>'Table 2 SEM concentrations'!$AE$86:$AE$89</c:f>
              <c:numCache>
                <c:formatCode>0</c:formatCode>
                <c:ptCount val="4"/>
                <c:pt idx="0">
                  <c:v>3101.0977396789158</c:v>
                </c:pt>
                <c:pt idx="1">
                  <c:v>1157.5170390541703</c:v>
                </c:pt>
                <c:pt idx="2">
                  <c:v>3727.6842161800441</c:v>
                </c:pt>
                <c:pt idx="3">
                  <c:v>6717.7188197095275</c:v>
                </c:pt>
              </c:numCache>
            </c:numRef>
          </c:val>
        </c:ser>
        <c:ser>
          <c:idx val="1"/>
          <c:order val="1"/>
          <c:tx>
            <c:strRef>
              <c:f>'Table 2 SEM concentrations'!$AF$85</c:f>
              <c:strCache>
                <c:ptCount val="1"/>
                <c:pt idx="0">
                  <c:v>F (AR≥3)/cc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'Table 2 SEM concentrations'!$AM$86:$AM$89</c:f>
                <c:numCache>
                  <c:formatCode>General</c:formatCode>
                  <c:ptCount val="4"/>
                  <c:pt idx="0">
                    <c:v>118.61746750796773</c:v>
                  </c:pt>
                  <c:pt idx="1">
                    <c:v>39.514600500770527</c:v>
                  </c:pt>
                  <c:pt idx="2">
                    <c:v>177.24923929365079</c:v>
                  </c:pt>
                  <c:pt idx="3">
                    <c:v>245.34552772825512</c:v>
                  </c:pt>
                </c:numCache>
              </c:numRef>
            </c:plus>
            <c:minus>
              <c:numRef>
                <c:f>'Table 2 SEM concentrations'!$AM$86:$AM$89</c:f>
                <c:numCache>
                  <c:formatCode>General</c:formatCode>
                  <c:ptCount val="4"/>
                  <c:pt idx="0">
                    <c:v>118.61746750796773</c:v>
                  </c:pt>
                  <c:pt idx="1">
                    <c:v>39.514600500770527</c:v>
                  </c:pt>
                  <c:pt idx="2">
                    <c:v>177.24923929365079</c:v>
                  </c:pt>
                  <c:pt idx="3">
                    <c:v>245.34552772825512</c:v>
                  </c:pt>
                </c:numCache>
              </c:numRef>
            </c:minus>
          </c:errBars>
          <c:cat>
            <c:strRef>
              <c:f>'Table 2 SEM concentrations'!$AD$86:$AD$89</c:f>
              <c:strCache>
                <c:ptCount val="4"/>
                <c:pt idx="0">
                  <c:v>AM 3.3</c:v>
                </c:pt>
                <c:pt idx="1">
                  <c:v>LA 1.0</c:v>
                </c:pt>
                <c:pt idx="2">
                  <c:v>LA 3.3</c:v>
                </c:pt>
                <c:pt idx="3">
                  <c:v>LA 10.0</c:v>
                </c:pt>
              </c:strCache>
            </c:strRef>
          </c:cat>
          <c:val>
            <c:numRef>
              <c:f>'Table 2 SEM concentrations'!$AF$86:$AF$89</c:f>
              <c:numCache>
                <c:formatCode>0</c:formatCode>
                <c:ptCount val="4"/>
                <c:pt idx="0">
                  <c:v>1626.5288480025506</c:v>
                </c:pt>
                <c:pt idx="1">
                  <c:v>663.00462094897841</c:v>
                </c:pt>
                <c:pt idx="2">
                  <c:v>2753.2591496484174</c:v>
                </c:pt>
                <c:pt idx="3">
                  <c:v>5092.7924172046041</c:v>
                </c:pt>
              </c:numCache>
            </c:numRef>
          </c:val>
        </c:ser>
        <c:ser>
          <c:idx val="2"/>
          <c:order val="2"/>
          <c:tx>
            <c:strRef>
              <c:f>'Table 2 SEM concentrations'!$AG$85</c:f>
              <c:strCache>
                <c:ptCount val="1"/>
                <c:pt idx="0">
                  <c:v>F (AR≥5)/cc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'Table 2 SEM concentrations'!$AN$86:$AN$89</c:f>
                <c:numCache>
                  <c:formatCode>General</c:formatCode>
                  <c:ptCount val="4"/>
                  <c:pt idx="0">
                    <c:v>79.737610402074324</c:v>
                  </c:pt>
                  <c:pt idx="1">
                    <c:v>32.872823405118936</c:v>
                  </c:pt>
                  <c:pt idx="2">
                    <c:v>127.09340418224093</c:v>
                  </c:pt>
                  <c:pt idx="3">
                    <c:v>203.32533352991263</c:v>
                  </c:pt>
                </c:numCache>
              </c:numRef>
            </c:plus>
            <c:minus>
              <c:numRef>
                <c:f>'Table 2 SEM concentrations'!$AN$86:$AN$89</c:f>
                <c:numCache>
                  <c:formatCode>General</c:formatCode>
                  <c:ptCount val="4"/>
                  <c:pt idx="0">
                    <c:v>79.737610402074324</c:v>
                  </c:pt>
                  <c:pt idx="1">
                    <c:v>32.872823405118936</c:v>
                  </c:pt>
                  <c:pt idx="2">
                    <c:v>127.09340418224093</c:v>
                  </c:pt>
                  <c:pt idx="3">
                    <c:v>203.32533352991263</c:v>
                  </c:pt>
                </c:numCache>
              </c:numRef>
            </c:minus>
          </c:errBars>
          <c:cat>
            <c:strRef>
              <c:f>'Table 2 SEM concentrations'!$AD$86:$AD$89</c:f>
              <c:strCache>
                <c:ptCount val="4"/>
                <c:pt idx="0">
                  <c:v>AM 3.3</c:v>
                </c:pt>
                <c:pt idx="1">
                  <c:v>LA 1.0</c:v>
                </c:pt>
                <c:pt idx="2">
                  <c:v>LA 3.3</c:v>
                </c:pt>
                <c:pt idx="3">
                  <c:v>LA 10.0</c:v>
                </c:pt>
              </c:strCache>
            </c:strRef>
          </c:cat>
          <c:val>
            <c:numRef>
              <c:f>'Table 2 SEM concentrations'!$AG$86:$AG$89</c:f>
              <c:numCache>
                <c:formatCode>0</c:formatCode>
                <c:ptCount val="4"/>
                <c:pt idx="0">
                  <c:v>1026.1248349007844</c:v>
                </c:pt>
                <c:pt idx="1">
                  <c:v>460.60134680775872</c:v>
                </c:pt>
                <c:pt idx="2">
                  <c:v>2099.524758500987</c:v>
                </c:pt>
                <c:pt idx="3">
                  <c:v>4083.4610022322599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295184"/>
        <c:axId val="129909552"/>
      </c:barChart>
      <c:catAx>
        <c:axId val="152295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9909552"/>
        <c:crosses val="autoZero"/>
        <c:auto val="1"/>
        <c:lblAlgn val="ctr"/>
        <c:lblOffset val="100"/>
        <c:noMultiLvlLbl val="0"/>
      </c:catAx>
      <c:valAx>
        <c:axId val="129909552"/>
        <c:scaling>
          <c:orientation val="minMax"/>
          <c:max val="70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1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crossAx val="152295184"/>
        <c:crosses val="autoZero"/>
        <c:crossBetween val="between"/>
        <c:majorUnit val="1000"/>
        <c:minorUnit val="500"/>
      </c:valAx>
    </c:plotArea>
    <c:legend>
      <c:legendPos val="l"/>
      <c:layout>
        <c:manualLayout>
          <c:xMode val="edge"/>
          <c:yMode val="edge"/>
          <c:x val="0.15217391304347827"/>
          <c:y val="5.5171697287839022E-2"/>
          <c:w val="0.34633515919205776"/>
          <c:h val="0.33516039661708985"/>
        </c:manualLayout>
      </c:layout>
      <c:overlay val="1"/>
      <c:txPr>
        <a:bodyPr/>
        <a:lstStyle/>
        <a:p>
          <a:pPr>
            <a:defRPr sz="1200">
              <a:latin typeface="Cambria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'Day8 MdLA'!$C$32:$C$243</c:f>
              <c:numCache>
                <c:formatCode>0.000</c:formatCode>
                <c:ptCount val="212"/>
                <c:pt idx="0">
                  <c:v>1.470782</c:v>
                </c:pt>
                <c:pt idx="1">
                  <c:v>1.6861790000000001</c:v>
                </c:pt>
                <c:pt idx="2">
                  <c:v>0.76837489999999997</c:v>
                </c:pt>
                <c:pt idx="3">
                  <c:v>0.76941539999999997</c:v>
                </c:pt>
                <c:pt idx="4">
                  <c:v>0.84852810000000001</c:v>
                </c:pt>
                <c:pt idx="5">
                  <c:v>0.2039608</c:v>
                </c:pt>
                <c:pt idx="6">
                  <c:v>0.24</c:v>
                </c:pt>
                <c:pt idx="7">
                  <c:v>0.2154066</c:v>
                </c:pt>
                <c:pt idx="8">
                  <c:v>0.32249030000000001</c:v>
                </c:pt>
                <c:pt idx="9">
                  <c:v>0.2332381</c:v>
                </c:pt>
                <c:pt idx="10">
                  <c:v>0.39597979999999999</c:v>
                </c:pt>
                <c:pt idx="11">
                  <c:v>0.2828427</c:v>
                </c:pt>
                <c:pt idx="12">
                  <c:v>0.24331050000000001</c:v>
                </c:pt>
                <c:pt idx="13">
                  <c:v>0.46818799999999999</c:v>
                </c:pt>
                <c:pt idx="14">
                  <c:v>0.4</c:v>
                </c:pt>
                <c:pt idx="15">
                  <c:v>0.25298219999999999</c:v>
                </c:pt>
                <c:pt idx="16">
                  <c:v>0.28000000000000003</c:v>
                </c:pt>
                <c:pt idx="17">
                  <c:v>1.36</c:v>
                </c:pt>
                <c:pt idx="18">
                  <c:v>0.2332381</c:v>
                </c:pt>
                <c:pt idx="19">
                  <c:v>0.36878179999999999</c:v>
                </c:pt>
                <c:pt idx="20">
                  <c:v>0.24</c:v>
                </c:pt>
                <c:pt idx="21">
                  <c:v>0.5614268</c:v>
                </c:pt>
                <c:pt idx="22">
                  <c:v>0.2</c:v>
                </c:pt>
                <c:pt idx="23">
                  <c:v>0.31241000000000002</c:v>
                </c:pt>
                <c:pt idx="24">
                  <c:v>0.36</c:v>
                </c:pt>
                <c:pt idx="25">
                  <c:v>0.4</c:v>
                </c:pt>
                <c:pt idx="26">
                  <c:v>0.2828427</c:v>
                </c:pt>
                <c:pt idx="27">
                  <c:v>0.68</c:v>
                </c:pt>
                <c:pt idx="28">
                  <c:v>0.2039608</c:v>
                </c:pt>
                <c:pt idx="29">
                  <c:v>0.42520580000000002</c:v>
                </c:pt>
                <c:pt idx="30">
                  <c:v>0.54405879999999995</c:v>
                </c:pt>
                <c:pt idx="31">
                  <c:v>0.57688819999999996</c:v>
                </c:pt>
                <c:pt idx="32">
                  <c:v>0.28000000000000003</c:v>
                </c:pt>
                <c:pt idx="33">
                  <c:v>0.87726850000000001</c:v>
                </c:pt>
                <c:pt idx="34">
                  <c:v>0.28000000000000003</c:v>
                </c:pt>
                <c:pt idx="35">
                  <c:v>0.28000000000000003</c:v>
                </c:pt>
                <c:pt idx="36">
                  <c:v>0.36878179999999999</c:v>
                </c:pt>
                <c:pt idx="37">
                  <c:v>0.16492419999999999</c:v>
                </c:pt>
                <c:pt idx="38">
                  <c:v>0.28844409999999998</c:v>
                </c:pt>
                <c:pt idx="39">
                  <c:v>0.1788854</c:v>
                </c:pt>
                <c:pt idx="40">
                  <c:v>0.25298219999999999</c:v>
                </c:pt>
                <c:pt idx="41">
                  <c:v>0.24331050000000001</c:v>
                </c:pt>
                <c:pt idx="42">
                  <c:v>0.41761229999999999</c:v>
                </c:pt>
                <c:pt idx="43">
                  <c:v>0.24331050000000001</c:v>
                </c:pt>
                <c:pt idx="44">
                  <c:v>0.32249030000000001</c:v>
                </c:pt>
                <c:pt idx="45">
                  <c:v>0.36878179999999999</c:v>
                </c:pt>
                <c:pt idx="46">
                  <c:v>0.1788854</c:v>
                </c:pt>
                <c:pt idx="47">
                  <c:v>0.52611790000000003</c:v>
                </c:pt>
                <c:pt idx="48">
                  <c:v>0.32249030000000001</c:v>
                </c:pt>
                <c:pt idx="49">
                  <c:v>0.16492419999999999</c:v>
                </c:pt>
                <c:pt idx="50">
                  <c:v>0.32</c:v>
                </c:pt>
                <c:pt idx="51">
                  <c:v>0.76</c:v>
                </c:pt>
                <c:pt idx="52">
                  <c:v>0.34409299999999998</c:v>
                </c:pt>
                <c:pt idx="53">
                  <c:v>0.2</c:v>
                </c:pt>
                <c:pt idx="54">
                  <c:v>0.2</c:v>
                </c:pt>
                <c:pt idx="55">
                  <c:v>0.4326662</c:v>
                </c:pt>
                <c:pt idx="56">
                  <c:v>0.2</c:v>
                </c:pt>
                <c:pt idx="57">
                  <c:v>0.62482000000000004</c:v>
                </c:pt>
                <c:pt idx="58">
                  <c:v>0.32984849999999999</c:v>
                </c:pt>
                <c:pt idx="59">
                  <c:v>0.2332381</c:v>
                </c:pt>
                <c:pt idx="60">
                  <c:v>0.12</c:v>
                </c:pt>
                <c:pt idx="61">
                  <c:v>0.40199499999999999</c:v>
                </c:pt>
                <c:pt idx="62">
                  <c:v>0.31241000000000002</c:v>
                </c:pt>
                <c:pt idx="63">
                  <c:v>0.28000000000000003</c:v>
                </c:pt>
                <c:pt idx="64">
                  <c:v>0.1788854</c:v>
                </c:pt>
                <c:pt idx="65">
                  <c:v>0.28000000000000003</c:v>
                </c:pt>
                <c:pt idx="66">
                  <c:v>0.16</c:v>
                </c:pt>
                <c:pt idx="67">
                  <c:v>0.28000000000000003</c:v>
                </c:pt>
                <c:pt idx="68">
                  <c:v>0.2</c:v>
                </c:pt>
                <c:pt idx="69">
                  <c:v>0.22627420000000001</c:v>
                </c:pt>
                <c:pt idx="70">
                  <c:v>0.16</c:v>
                </c:pt>
                <c:pt idx="71">
                  <c:v>0.16970560000000001</c:v>
                </c:pt>
                <c:pt idx="72">
                  <c:v>0.12</c:v>
                </c:pt>
                <c:pt idx="73">
                  <c:v>0.2</c:v>
                </c:pt>
                <c:pt idx="74">
                  <c:v>0.2039608</c:v>
                </c:pt>
                <c:pt idx="75">
                  <c:v>0.8246211</c:v>
                </c:pt>
                <c:pt idx="76">
                  <c:v>0.34176010000000001</c:v>
                </c:pt>
                <c:pt idx="77">
                  <c:v>0.24331050000000001</c:v>
                </c:pt>
                <c:pt idx="78">
                  <c:v>0.2</c:v>
                </c:pt>
                <c:pt idx="79">
                  <c:v>0.24331050000000001</c:v>
                </c:pt>
                <c:pt idx="80">
                  <c:v>0.41761229999999999</c:v>
                </c:pt>
                <c:pt idx="81">
                  <c:v>0.48</c:v>
                </c:pt>
                <c:pt idx="82">
                  <c:v>0.48</c:v>
                </c:pt>
                <c:pt idx="83">
                  <c:v>0.16970560000000001</c:v>
                </c:pt>
                <c:pt idx="84">
                  <c:v>0.31241000000000002</c:v>
                </c:pt>
                <c:pt idx="85">
                  <c:v>0.39395429999999998</c:v>
                </c:pt>
                <c:pt idx="86">
                  <c:v>0.25298219999999999</c:v>
                </c:pt>
                <c:pt idx="87">
                  <c:v>0.32984849999999999</c:v>
                </c:pt>
                <c:pt idx="88">
                  <c:v>0.32984849999999999</c:v>
                </c:pt>
                <c:pt idx="89">
                  <c:v>0.41761229999999999</c:v>
                </c:pt>
                <c:pt idx="90">
                  <c:v>0.2</c:v>
                </c:pt>
                <c:pt idx="91">
                  <c:v>0.1788854</c:v>
                </c:pt>
                <c:pt idx="92">
                  <c:v>0.2828427</c:v>
                </c:pt>
                <c:pt idx="93">
                  <c:v>0.32249030000000001</c:v>
                </c:pt>
                <c:pt idx="94">
                  <c:v>0.28844409999999998</c:v>
                </c:pt>
                <c:pt idx="95">
                  <c:v>0.2828427</c:v>
                </c:pt>
                <c:pt idx="96">
                  <c:v>0.25612499999999999</c:v>
                </c:pt>
                <c:pt idx="97">
                  <c:v>0.1788854</c:v>
                </c:pt>
                <c:pt idx="98">
                  <c:v>0.22627420000000001</c:v>
                </c:pt>
                <c:pt idx="99">
                  <c:v>0.32984849999999999</c:v>
                </c:pt>
                <c:pt idx="100">
                  <c:v>0.32</c:v>
                </c:pt>
                <c:pt idx="101">
                  <c:v>0.55569780000000002</c:v>
                </c:pt>
                <c:pt idx="102">
                  <c:v>0.49477270000000001</c:v>
                </c:pt>
                <c:pt idx="103">
                  <c:v>0.3577709</c:v>
                </c:pt>
                <c:pt idx="104">
                  <c:v>0.36878179999999999</c:v>
                </c:pt>
                <c:pt idx="105">
                  <c:v>0.4079216</c:v>
                </c:pt>
                <c:pt idx="106">
                  <c:v>0.48166379999999998</c:v>
                </c:pt>
                <c:pt idx="107">
                  <c:v>0.28000000000000003</c:v>
                </c:pt>
                <c:pt idx="108">
                  <c:v>0.4</c:v>
                </c:pt>
                <c:pt idx="109">
                  <c:v>0.1788854</c:v>
                </c:pt>
                <c:pt idx="110">
                  <c:v>0.1131371</c:v>
                </c:pt>
                <c:pt idx="111">
                  <c:v>0.26832820000000002</c:v>
                </c:pt>
                <c:pt idx="112">
                  <c:v>0.2154066</c:v>
                </c:pt>
                <c:pt idx="113">
                  <c:v>0.31241000000000002</c:v>
                </c:pt>
                <c:pt idx="114">
                  <c:v>0.2332381</c:v>
                </c:pt>
                <c:pt idx="115">
                  <c:v>0.2154066</c:v>
                </c:pt>
                <c:pt idx="116">
                  <c:v>0.16492419999999999</c:v>
                </c:pt>
                <c:pt idx="117">
                  <c:v>0.16492419999999999</c:v>
                </c:pt>
                <c:pt idx="118">
                  <c:v>0.16970560000000001</c:v>
                </c:pt>
                <c:pt idx="119">
                  <c:v>0.14422209999999999</c:v>
                </c:pt>
                <c:pt idx="120">
                  <c:v>0.1264911</c:v>
                </c:pt>
                <c:pt idx="121">
                  <c:v>0.12</c:v>
                </c:pt>
                <c:pt idx="122">
                  <c:v>0.2154066</c:v>
                </c:pt>
                <c:pt idx="123">
                  <c:v>0.16492419999999999</c:v>
                </c:pt>
                <c:pt idx="124">
                  <c:v>0.48</c:v>
                </c:pt>
                <c:pt idx="125">
                  <c:v>0.42520580000000002</c:v>
                </c:pt>
                <c:pt idx="126">
                  <c:v>1.2092970000000001</c:v>
                </c:pt>
                <c:pt idx="127">
                  <c:v>0.25298219999999999</c:v>
                </c:pt>
                <c:pt idx="128">
                  <c:v>0.22627420000000001</c:v>
                </c:pt>
                <c:pt idx="129">
                  <c:v>0.34176010000000001</c:v>
                </c:pt>
                <c:pt idx="130">
                  <c:v>0.40199499999999999</c:v>
                </c:pt>
                <c:pt idx="131">
                  <c:v>0.39395429999999998</c:v>
                </c:pt>
                <c:pt idx="132">
                  <c:v>0.46818799999999999</c:v>
                </c:pt>
                <c:pt idx="133">
                  <c:v>0.2</c:v>
                </c:pt>
                <c:pt idx="134">
                  <c:v>0.25298219999999999</c:v>
                </c:pt>
                <c:pt idx="135">
                  <c:v>0.32249030000000001</c:v>
                </c:pt>
                <c:pt idx="136">
                  <c:v>0.25298219999999999</c:v>
                </c:pt>
                <c:pt idx="137">
                  <c:v>0.16</c:v>
                </c:pt>
                <c:pt idx="138">
                  <c:v>1.1063449999999999</c:v>
                </c:pt>
                <c:pt idx="139">
                  <c:v>0.2</c:v>
                </c:pt>
                <c:pt idx="140">
                  <c:v>0.2332381</c:v>
                </c:pt>
                <c:pt idx="141">
                  <c:v>0.2</c:v>
                </c:pt>
                <c:pt idx="142">
                  <c:v>0.36878179999999999</c:v>
                </c:pt>
                <c:pt idx="143">
                  <c:v>0.68117550000000004</c:v>
                </c:pt>
                <c:pt idx="144">
                  <c:v>0.45254830000000001</c:v>
                </c:pt>
                <c:pt idx="145">
                  <c:v>0.33941130000000003</c:v>
                </c:pt>
                <c:pt idx="146">
                  <c:v>0.32249030000000001</c:v>
                </c:pt>
                <c:pt idx="147">
                  <c:v>0.53366659999999999</c:v>
                </c:pt>
                <c:pt idx="148">
                  <c:v>0.5614268</c:v>
                </c:pt>
                <c:pt idx="149">
                  <c:v>0.52</c:v>
                </c:pt>
                <c:pt idx="150">
                  <c:v>0.25298219999999999</c:v>
                </c:pt>
                <c:pt idx="151">
                  <c:v>0.52153620000000001</c:v>
                </c:pt>
                <c:pt idx="152">
                  <c:v>0.57271280000000002</c:v>
                </c:pt>
                <c:pt idx="153">
                  <c:v>0.25612499999999999</c:v>
                </c:pt>
                <c:pt idx="154">
                  <c:v>0.70880180000000004</c:v>
                </c:pt>
                <c:pt idx="155">
                  <c:v>0.46818799999999999</c:v>
                </c:pt>
                <c:pt idx="156">
                  <c:v>0.30463089999999998</c:v>
                </c:pt>
                <c:pt idx="157">
                  <c:v>0.2039608</c:v>
                </c:pt>
                <c:pt idx="158">
                  <c:v>0.63245549999999995</c:v>
                </c:pt>
                <c:pt idx="159">
                  <c:v>0.30463089999999998</c:v>
                </c:pt>
                <c:pt idx="160">
                  <c:v>0.2039608</c:v>
                </c:pt>
                <c:pt idx="161">
                  <c:v>0.28844409999999998</c:v>
                </c:pt>
                <c:pt idx="162">
                  <c:v>0.48166379999999998</c:v>
                </c:pt>
                <c:pt idx="163">
                  <c:v>0.70880180000000004</c:v>
                </c:pt>
                <c:pt idx="164">
                  <c:v>0.36878179999999999</c:v>
                </c:pt>
                <c:pt idx="165">
                  <c:v>0.2</c:v>
                </c:pt>
                <c:pt idx="166">
                  <c:v>0.32</c:v>
                </c:pt>
                <c:pt idx="167">
                  <c:v>0.4</c:v>
                </c:pt>
                <c:pt idx="168">
                  <c:v>0.30463089999999998</c:v>
                </c:pt>
                <c:pt idx="169">
                  <c:v>0.24331050000000001</c:v>
                </c:pt>
                <c:pt idx="170">
                  <c:v>0.63245549999999995</c:v>
                </c:pt>
                <c:pt idx="171">
                  <c:v>0.28000000000000003</c:v>
                </c:pt>
                <c:pt idx="172">
                  <c:v>0.2828427</c:v>
                </c:pt>
                <c:pt idx="173">
                  <c:v>0.7610519</c:v>
                </c:pt>
                <c:pt idx="174">
                  <c:v>0.28000000000000003</c:v>
                </c:pt>
                <c:pt idx="175">
                  <c:v>0.45254830000000001</c:v>
                </c:pt>
                <c:pt idx="176">
                  <c:v>0.45254830000000001</c:v>
                </c:pt>
                <c:pt idx="177">
                  <c:v>0.24331050000000001</c:v>
                </c:pt>
                <c:pt idx="178">
                  <c:v>0.84380089999999996</c:v>
                </c:pt>
                <c:pt idx="179">
                  <c:v>0.2</c:v>
                </c:pt>
                <c:pt idx="180">
                  <c:v>0.24</c:v>
                </c:pt>
                <c:pt idx="181">
                  <c:v>0.34176010000000001</c:v>
                </c:pt>
                <c:pt idx="182">
                  <c:v>0.16</c:v>
                </c:pt>
                <c:pt idx="183">
                  <c:v>0.2</c:v>
                </c:pt>
                <c:pt idx="184">
                  <c:v>0.2</c:v>
                </c:pt>
                <c:pt idx="185">
                  <c:v>0.62225399999999997</c:v>
                </c:pt>
                <c:pt idx="186">
                  <c:v>0.25298219999999999</c:v>
                </c:pt>
                <c:pt idx="187">
                  <c:v>0.1131371</c:v>
                </c:pt>
                <c:pt idx="188">
                  <c:v>0.48662100000000003</c:v>
                </c:pt>
                <c:pt idx="189">
                  <c:v>0.4</c:v>
                </c:pt>
                <c:pt idx="190">
                  <c:v>0.5614268</c:v>
                </c:pt>
                <c:pt idx="191">
                  <c:v>0.46818799999999999</c:v>
                </c:pt>
                <c:pt idx="192">
                  <c:v>0.29120439999999997</c:v>
                </c:pt>
                <c:pt idx="193">
                  <c:v>0.50119860000000005</c:v>
                </c:pt>
                <c:pt idx="194">
                  <c:v>0.43081320000000001</c:v>
                </c:pt>
                <c:pt idx="195">
                  <c:v>0.3577709</c:v>
                </c:pt>
                <c:pt idx="196">
                  <c:v>0.37947330000000001</c:v>
                </c:pt>
                <c:pt idx="197">
                  <c:v>0.28000000000000003</c:v>
                </c:pt>
                <c:pt idx="198">
                  <c:v>0.59059289999999998</c:v>
                </c:pt>
                <c:pt idx="199">
                  <c:v>0.30463089999999998</c:v>
                </c:pt>
                <c:pt idx="200">
                  <c:v>0.44721359999999999</c:v>
                </c:pt>
                <c:pt idx="201">
                  <c:v>0.14422209999999999</c:v>
                </c:pt>
                <c:pt idx="202">
                  <c:v>0.29120439999999997</c:v>
                </c:pt>
                <c:pt idx="203">
                  <c:v>0.2</c:v>
                </c:pt>
                <c:pt idx="204">
                  <c:v>0.32249030000000001</c:v>
                </c:pt>
                <c:pt idx="205">
                  <c:v>0.31241000000000002</c:v>
                </c:pt>
                <c:pt idx="206">
                  <c:v>0.2</c:v>
                </c:pt>
                <c:pt idx="207">
                  <c:v>0.16</c:v>
                </c:pt>
                <c:pt idx="208">
                  <c:v>0.2154066</c:v>
                </c:pt>
                <c:pt idx="209">
                  <c:v>0.4</c:v>
                </c:pt>
                <c:pt idx="210">
                  <c:v>0.2</c:v>
                </c:pt>
                <c:pt idx="211">
                  <c:v>0.2</c:v>
                </c:pt>
              </c:numCache>
            </c:numRef>
          </c:xVal>
          <c:yVal>
            <c:numRef>
              <c:f>'Day8 MdLA'!$D$32:$D$243</c:f>
              <c:numCache>
                <c:formatCode>0.000</c:formatCode>
                <c:ptCount val="212"/>
                <c:pt idx="0">
                  <c:v>9.6846879999999995</c:v>
                </c:pt>
                <c:pt idx="1">
                  <c:v>3.6557900000000001</c:v>
                </c:pt>
                <c:pt idx="2">
                  <c:v>8.7167879999999993</c:v>
                </c:pt>
                <c:pt idx="3">
                  <c:v>3.2092369999999999</c:v>
                </c:pt>
                <c:pt idx="4">
                  <c:v>2.5556209999999999</c:v>
                </c:pt>
                <c:pt idx="5">
                  <c:v>0.78790859999999996</c:v>
                </c:pt>
                <c:pt idx="6">
                  <c:v>0.28000000000000003</c:v>
                </c:pt>
                <c:pt idx="7">
                  <c:v>0.3577709</c:v>
                </c:pt>
                <c:pt idx="8">
                  <c:v>3.4928499999999998</c:v>
                </c:pt>
                <c:pt idx="9">
                  <c:v>2.5656189999999999</c:v>
                </c:pt>
                <c:pt idx="10">
                  <c:v>0.52153620000000001</c:v>
                </c:pt>
                <c:pt idx="11">
                  <c:v>0.67052219999999996</c:v>
                </c:pt>
                <c:pt idx="12">
                  <c:v>0.64621980000000001</c:v>
                </c:pt>
                <c:pt idx="13">
                  <c:v>13.725289999999999</c:v>
                </c:pt>
                <c:pt idx="14">
                  <c:v>4.4500789999999997</c:v>
                </c:pt>
                <c:pt idx="15">
                  <c:v>3.7472120000000002</c:v>
                </c:pt>
                <c:pt idx="16">
                  <c:v>0.32</c:v>
                </c:pt>
                <c:pt idx="17">
                  <c:v>4.2919460000000003</c:v>
                </c:pt>
                <c:pt idx="18">
                  <c:v>0.86533230000000005</c:v>
                </c:pt>
                <c:pt idx="19">
                  <c:v>0.6788225</c:v>
                </c:pt>
                <c:pt idx="20">
                  <c:v>4.5056409999999998</c:v>
                </c:pt>
                <c:pt idx="21">
                  <c:v>1.9349419999999999</c:v>
                </c:pt>
                <c:pt idx="22">
                  <c:v>0.24331050000000001</c:v>
                </c:pt>
                <c:pt idx="23">
                  <c:v>0.85603739999999995</c:v>
                </c:pt>
                <c:pt idx="24">
                  <c:v>1.0983620000000001</c:v>
                </c:pt>
                <c:pt idx="25">
                  <c:v>0.44</c:v>
                </c:pt>
                <c:pt idx="26">
                  <c:v>0.50119860000000005</c:v>
                </c:pt>
                <c:pt idx="27">
                  <c:v>1</c:v>
                </c:pt>
                <c:pt idx="28">
                  <c:v>11.1959</c:v>
                </c:pt>
                <c:pt idx="29">
                  <c:v>6.4100169999999999</c:v>
                </c:pt>
                <c:pt idx="30">
                  <c:v>9.4339809999999993</c:v>
                </c:pt>
                <c:pt idx="31">
                  <c:v>2.5480969999999998</c:v>
                </c:pt>
                <c:pt idx="32">
                  <c:v>1.840435</c:v>
                </c:pt>
                <c:pt idx="33">
                  <c:v>1.1811860000000001</c:v>
                </c:pt>
                <c:pt idx="34">
                  <c:v>0.36221540000000002</c:v>
                </c:pt>
                <c:pt idx="35">
                  <c:v>0.28000000000000003</c:v>
                </c:pt>
                <c:pt idx="36">
                  <c:v>3.1859690000000001</c:v>
                </c:pt>
                <c:pt idx="37">
                  <c:v>3.4283519999999998</c:v>
                </c:pt>
                <c:pt idx="38">
                  <c:v>0.76941539999999997</c:v>
                </c:pt>
                <c:pt idx="39">
                  <c:v>3.098903</c:v>
                </c:pt>
                <c:pt idx="40">
                  <c:v>2.4291559999999999</c:v>
                </c:pt>
                <c:pt idx="41">
                  <c:v>2.0715210000000002</c:v>
                </c:pt>
                <c:pt idx="42">
                  <c:v>1.429405</c:v>
                </c:pt>
                <c:pt idx="43">
                  <c:v>3.814079</c:v>
                </c:pt>
                <c:pt idx="44">
                  <c:v>3.8470770000000001</c:v>
                </c:pt>
                <c:pt idx="45">
                  <c:v>0.77665949999999995</c:v>
                </c:pt>
                <c:pt idx="46">
                  <c:v>0.57271280000000002</c:v>
                </c:pt>
                <c:pt idx="47">
                  <c:v>5.8663790000000002</c:v>
                </c:pt>
                <c:pt idx="48">
                  <c:v>0.76419890000000001</c:v>
                </c:pt>
                <c:pt idx="49">
                  <c:v>0.44721359999999999</c:v>
                </c:pt>
                <c:pt idx="50">
                  <c:v>3.3602379999999998</c:v>
                </c:pt>
                <c:pt idx="51">
                  <c:v>8.5233799999999995</c:v>
                </c:pt>
                <c:pt idx="52">
                  <c:v>0.4118252</c:v>
                </c:pt>
                <c:pt idx="53">
                  <c:v>0.2154066</c:v>
                </c:pt>
                <c:pt idx="54">
                  <c:v>0.36878179999999999</c:v>
                </c:pt>
                <c:pt idx="55">
                  <c:v>1.221147</c:v>
                </c:pt>
                <c:pt idx="56">
                  <c:v>0.24</c:v>
                </c:pt>
                <c:pt idx="57">
                  <c:v>4.3482409999999998</c:v>
                </c:pt>
                <c:pt idx="58">
                  <c:v>1.4176040000000001</c:v>
                </c:pt>
                <c:pt idx="59">
                  <c:v>0.46818799999999999</c:v>
                </c:pt>
                <c:pt idx="60">
                  <c:v>0.2154066</c:v>
                </c:pt>
                <c:pt idx="61">
                  <c:v>1.7255720000000001</c:v>
                </c:pt>
                <c:pt idx="62">
                  <c:v>3.7924129999999998</c:v>
                </c:pt>
                <c:pt idx="63">
                  <c:v>11.18892</c:v>
                </c:pt>
                <c:pt idx="64">
                  <c:v>3.5065650000000002</c:v>
                </c:pt>
                <c:pt idx="65">
                  <c:v>0.96332759999999995</c:v>
                </c:pt>
                <c:pt idx="66">
                  <c:v>0.16</c:v>
                </c:pt>
                <c:pt idx="67">
                  <c:v>1.2899609999999999</c:v>
                </c:pt>
                <c:pt idx="68">
                  <c:v>0.2828427</c:v>
                </c:pt>
                <c:pt idx="69">
                  <c:v>0.2332381</c:v>
                </c:pt>
                <c:pt idx="70">
                  <c:v>0.24</c:v>
                </c:pt>
                <c:pt idx="71">
                  <c:v>0.2828427</c:v>
                </c:pt>
                <c:pt idx="72">
                  <c:v>0.36</c:v>
                </c:pt>
                <c:pt idx="73">
                  <c:v>0.24</c:v>
                </c:pt>
                <c:pt idx="74">
                  <c:v>0.25298219999999999</c:v>
                </c:pt>
                <c:pt idx="75">
                  <c:v>1.4488620000000001</c:v>
                </c:pt>
                <c:pt idx="76">
                  <c:v>0.72111029999999998</c:v>
                </c:pt>
                <c:pt idx="77">
                  <c:v>0.28844409999999998</c:v>
                </c:pt>
                <c:pt idx="78">
                  <c:v>0.28000000000000003</c:v>
                </c:pt>
                <c:pt idx="79">
                  <c:v>7.854069</c:v>
                </c:pt>
                <c:pt idx="80">
                  <c:v>2.3528709999999999</c:v>
                </c:pt>
                <c:pt idx="81">
                  <c:v>3.006659</c:v>
                </c:pt>
                <c:pt idx="82">
                  <c:v>0.96</c:v>
                </c:pt>
                <c:pt idx="83">
                  <c:v>0.9616652</c:v>
                </c:pt>
                <c:pt idx="84">
                  <c:v>9.5030079999999995</c:v>
                </c:pt>
                <c:pt idx="85">
                  <c:v>6.7778460000000003</c:v>
                </c:pt>
                <c:pt idx="86">
                  <c:v>4.5171669999999997</c:v>
                </c:pt>
                <c:pt idx="87">
                  <c:v>1.930803</c:v>
                </c:pt>
                <c:pt idx="88">
                  <c:v>4.8904810000000003</c:v>
                </c:pt>
                <c:pt idx="89">
                  <c:v>2.4291559999999999</c:v>
                </c:pt>
                <c:pt idx="90">
                  <c:v>1.112115</c:v>
                </c:pt>
                <c:pt idx="91">
                  <c:v>0.65115279999999998</c:v>
                </c:pt>
                <c:pt idx="92">
                  <c:v>0.52</c:v>
                </c:pt>
                <c:pt idx="93">
                  <c:v>6.8223159999999998</c:v>
                </c:pt>
                <c:pt idx="94">
                  <c:v>0.63245549999999995</c:v>
                </c:pt>
                <c:pt idx="95">
                  <c:v>0.43081320000000001</c:v>
                </c:pt>
                <c:pt idx="96">
                  <c:v>0.39597979999999999</c:v>
                </c:pt>
                <c:pt idx="97">
                  <c:v>0.32249030000000001</c:v>
                </c:pt>
                <c:pt idx="98">
                  <c:v>0.42520580000000002</c:v>
                </c:pt>
                <c:pt idx="99">
                  <c:v>3.4269630000000002</c:v>
                </c:pt>
                <c:pt idx="100">
                  <c:v>22.317620000000002</c:v>
                </c:pt>
                <c:pt idx="101">
                  <c:v>3.4882659999999999</c:v>
                </c:pt>
                <c:pt idx="102">
                  <c:v>6.4494340000000001</c:v>
                </c:pt>
                <c:pt idx="103">
                  <c:v>3.896665</c:v>
                </c:pt>
                <c:pt idx="104">
                  <c:v>3.8352050000000002</c:v>
                </c:pt>
                <c:pt idx="105">
                  <c:v>3.7105260000000002</c:v>
                </c:pt>
                <c:pt idx="106">
                  <c:v>2.1780729999999999</c:v>
                </c:pt>
                <c:pt idx="107">
                  <c:v>0.96083300000000005</c:v>
                </c:pt>
                <c:pt idx="108">
                  <c:v>1.764086</c:v>
                </c:pt>
                <c:pt idx="109">
                  <c:v>0.2332381</c:v>
                </c:pt>
                <c:pt idx="110">
                  <c:v>0.25612499999999999</c:v>
                </c:pt>
                <c:pt idx="111">
                  <c:v>0.63245549999999995</c:v>
                </c:pt>
                <c:pt idx="112">
                  <c:v>0.55569780000000002</c:v>
                </c:pt>
                <c:pt idx="113">
                  <c:v>3.2241590000000002</c:v>
                </c:pt>
                <c:pt idx="114">
                  <c:v>0.66573269999999996</c:v>
                </c:pt>
                <c:pt idx="115">
                  <c:v>0.75153179999999997</c:v>
                </c:pt>
                <c:pt idx="116">
                  <c:v>0.2</c:v>
                </c:pt>
                <c:pt idx="117">
                  <c:v>0.36878179999999999</c:v>
                </c:pt>
                <c:pt idx="118">
                  <c:v>0.26832820000000002</c:v>
                </c:pt>
                <c:pt idx="119">
                  <c:v>0.2</c:v>
                </c:pt>
                <c:pt idx="120">
                  <c:v>0.28844409999999998</c:v>
                </c:pt>
                <c:pt idx="121">
                  <c:v>0.2</c:v>
                </c:pt>
                <c:pt idx="122">
                  <c:v>0.32249030000000001</c:v>
                </c:pt>
                <c:pt idx="123">
                  <c:v>0.29120439999999997</c:v>
                </c:pt>
                <c:pt idx="124">
                  <c:v>6.86632</c:v>
                </c:pt>
                <c:pt idx="125">
                  <c:v>4.7133849999999997</c:v>
                </c:pt>
                <c:pt idx="126">
                  <c:v>8.076435</c:v>
                </c:pt>
                <c:pt idx="127">
                  <c:v>2.0880610000000002</c:v>
                </c:pt>
                <c:pt idx="128">
                  <c:v>0.5656854</c:v>
                </c:pt>
                <c:pt idx="129">
                  <c:v>0.55569780000000002</c:v>
                </c:pt>
                <c:pt idx="130">
                  <c:v>6.0447660000000001</c:v>
                </c:pt>
                <c:pt idx="131">
                  <c:v>1.162755</c:v>
                </c:pt>
                <c:pt idx="132">
                  <c:v>9.0195340000000002</c:v>
                </c:pt>
                <c:pt idx="133">
                  <c:v>0.56000000000000005</c:v>
                </c:pt>
                <c:pt idx="134">
                  <c:v>0.34176010000000001</c:v>
                </c:pt>
                <c:pt idx="135">
                  <c:v>1.3763719999999999</c:v>
                </c:pt>
                <c:pt idx="136">
                  <c:v>1.5450569999999999</c:v>
                </c:pt>
                <c:pt idx="137">
                  <c:v>0.2</c:v>
                </c:pt>
                <c:pt idx="138">
                  <c:v>2.0664950000000002</c:v>
                </c:pt>
                <c:pt idx="139">
                  <c:v>0.45607019999999998</c:v>
                </c:pt>
                <c:pt idx="140">
                  <c:v>0.44721359999999999</c:v>
                </c:pt>
                <c:pt idx="141">
                  <c:v>0.68</c:v>
                </c:pt>
                <c:pt idx="142">
                  <c:v>1.2649109999999999</c:v>
                </c:pt>
                <c:pt idx="143">
                  <c:v>3.78085</c:v>
                </c:pt>
                <c:pt idx="144">
                  <c:v>5.0253759999999996</c:v>
                </c:pt>
                <c:pt idx="145">
                  <c:v>3.5821779999999999</c:v>
                </c:pt>
                <c:pt idx="146">
                  <c:v>16.796379999999999</c:v>
                </c:pt>
                <c:pt idx="147">
                  <c:v>5.7239149999999999</c:v>
                </c:pt>
                <c:pt idx="148">
                  <c:v>0.7610519</c:v>
                </c:pt>
                <c:pt idx="149">
                  <c:v>0.97324200000000005</c:v>
                </c:pt>
                <c:pt idx="150">
                  <c:v>0.25298219999999999</c:v>
                </c:pt>
                <c:pt idx="151">
                  <c:v>2.4162780000000001</c:v>
                </c:pt>
                <c:pt idx="152">
                  <c:v>2.0618560000000001</c:v>
                </c:pt>
                <c:pt idx="153">
                  <c:v>8.4233809999999991</c:v>
                </c:pt>
                <c:pt idx="154">
                  <c:v>6.1622070000000004</c:v>
                </c:pt>
                <c:pt idx="155">
                  <c:v>3.0233759999999998</c:v>
                </c:pt>
                <c:pt idx="156">
                  <c:v>6.1877300000000002</c:v>
                </c:pt>
                <c:pt idx="157">
                  <c:v>2.488051</c:v>
                </c:pt>
                <c:pt idx="158">
                  <c:v>3.0968369999999998</c:v>
                </c:pt>
                <c:pt idx="159">
                  <c:v>2.1169790000000002</c:v>
                </c:pt>
                <c:pt idx="160">
                  <c:v>0.28844409999999998</c:v>
                </c:pt>
                <c:pt idx="161">
                  <c:v>0.68818599999999996</c:v>
                </c:pt>
                <c:pt idx="162">
                  <c:v>4.4407209999999999</c:v>
                </c:pt>
                <c:pt idx="163">
                  <c:v>5.2587450000000002</c:v>
                </c:pt>
                <c:pt idx="164">
                  <c:v>0.58240879999999995</c:v>
                </c:pt>
                <c:pt idx="165">
                  <c:v>0.32</c:v>
                </c:pt>
                <c:pt idx="166">
                  <c:v>0.36</c:v>
                </c:pt>
                <c:pt idx="167">
                  <c:v>0.93380940000000001</c:v>
                </c:pt>
                <c:pt idx="168">
                  <c:v>0.78790859999999996</c:v>
                </c:pt>
                <c:pt idx="169">
                  <c:v>0.45607019999999998</c:v>
                </c:pt>
                <c:pt idx="170">
                  <c:v>1.6560189999999999</c:v>
                </c:pt>
                <c:pt idx="171">
                  <c:v>0.32</c:v>
                </c:pt>
                <c:pt idx="172">
                  <c:v>1.76</c:v>
                </c:pt>
                <c:pt idx="173">
                  <c:v>1.0309280000000001</c:v>
                </c:pt>
                <c:pt idx="174">
                  <c:v>1.3582339999999999</c:v>
                </c:pt>
                <c:pt idx="175">
                  <c:v>1.2521979999999999</c:v>
                </c:pt>
                <c:pt idx="176">
                  <c:v>5.7417769999999999</c:v>
                </c:pt>
                <c:pt idx="177">
                  <c:v>1.7762880000000001</c:v>
                </c:pt>
                <c:pt idx="178">
                  <c:v>1.297998</c:v>
                </c:pt>
                <c:pt idx="179">
                  <c:v>0.28000000000000003</c:v>
                </c:pt>
                <c:pt idx="180">
                  <c:v>0.28000000000000003</c:v>
                </c:pt>
                <c:pt idx="181">
                  <c:v>0.4079216</c:v>
                </c:pt>
                <c:pt idx="182">
                  <c:v>0.24</c:v>
                </c:pt>
                <c:pt idx="183">
                  <c:v>0.24</c:v>
                </c:pt>
                <c:pt idx="184">
                  <c:v>0.26832820000000002</c:v>
                </c:pt>
                <c:pt idx="185">
                  <c:v>3.0831149999999998</c:v>
                </c:pt>
                <c:pt idx="186">
                  <c:v>0.52153620000000001</c:v>
                </c:pt>
                <c:pt idx="187">
                  <c:v>0.31241000000000002</c:v>
                </c:pt>
                <c:pt idx="188">
                  <c:v>0.95078910000000005</c:v>
                </c:pt>
                <c:pt idx="189">
                  <c:v>0.40199499999999999</c:v>
                </c:pt>
                <c:pt idx="190">
                  <c:v>9.4243950000000005</c:v>
                </c:pt>
                <c:pt idx="191">
                  <c:v>3.3453569999999999</c:v>
                </c:pt>
                <c:pt idx="192">
                  <c:v>2.824465</c:v>
                </c:pt>
                <c:pt idx="193">
                  <c:v>2.5314030000000001</c:v>
                </c:pt>
                <c:pt idx="194">
                  <c:v>2.5562469999999999</c:v>
                </c:pt>
                <c:pt idx="195">
                  <c:v>2.148488</c:v>
                </c:pt>
                <c:pt idx="196">
                  <c:v>2.0431349999999999</c:v>
                </c:pt>
                <c:pt idx="197">
                  <c:v>0.43081320000000001</c:v>
                </c:pt>
                <c:pt idx="198">
                  <c:v>0.73539109999999996</c:v>
                </c:pt>
                <c:pt idx="199">
                  <c:v>2.406657</c:v>
                </c:pt>
                <c:pt idx="200">
                  <c:v>0.98792709999999995</c:v>
                </c:pt>
                <c:pt idx="201">
                  <c:v>1.961632</c:v>
                </c:pt>
                <c:pt idx="202">
                  <c:v>2.1395330000000001</c:v>
                </c:pt>
                <c:pt idx="203">
                  <c:v>0.84</c:v>
                </c:pt>
                <c:pt idx="204">
                  <c:v>2.934212</c:v>
                </c:pt>
                <c:pt idx="205">
                  <c:v>0.32</c:v>
                </c:pt>
                <c:pt idx="206">
                  <c:v>0.30463089999999998</c:v>
                </c:pt>
                <c:pt idx="207">
                  <c:v>0.24</c:v>
                </c:pt>
                <c:pt idx="208">
                  <c:v>0.30463089999999998</c:v>
                </c:pt>
                <c:pt idx="209">
                  <c:v>0.46647620000000001</c:v>
                </c:pt>
                <c:pt idx="210">
                  <c:v>0.76419890000000001</c:v>
                </c:pt>
                <c:pt idx="211">
                  <c:v>0.28000000000000003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438504"/>
        <c:axId val="272436936"/>
      </c:scatterChart>
      <c:valAx>
        <c:axId val="272438504"/>
        <c:scaling>
          <c:logBase val="10"/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crossAx val="272436936"/>
        <c:crossesAt val="0.1"/>
        <c:crossBetween val="midCat"/>
      </c:valAx>
      <c:valAx>
        <c:axId val="272436936"/>
        <c:scaling>
          <c:logBase val="10"/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272438504"/>
        <c:crossesAt val="0.1"/>
        <c:crossBetween val="midCat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2 SEM concentrations'!$AH$85</c:f>
              <c:strCache>
                <c:ptCount val="1"/>
                <c:pt idx="0">
                  <c:v>F (AR≥3; L≥5)/cc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'Table 2 SEM concentrations'!$AO$86:$AO$89</c:f>
                <c:numCache>
                  <c:formatCode>General</c:formatCode>
                  <c:ptCount val="4"/>
                  <c:pt idx="0">
                    <c:v>15.492973018027797</c:v>
                  </c:pt>
                  <c:pt idx="1">
                    <c:v>16.776385302320911</c:v>
                  </c:pt>
                  <c:pt idx="2">
                    <c:v>53.173845549002564</c:v>
                  </c:pt>
                  <c:pt idx="3">
                    <c:v>84.287199652137105</c:v>
                  </c:pt>
                </c:numCache>
              </c:numRef>
            </c:plus>
            <c:minus>
              <c:numRef>
                <c:f>'Table 2 SEM concentrations'!$AO$86:$AO$89</c:f>
                <c:numCache>
                  <c:formatCode>General</c:formatCode>
                  <c:ptCount val="4"/>
                  <c:pt idx="0">
                    <c:v>15.492973018027797</c:v>
                  </c:pt>
                  <c:pt idx="1">
                    <c:v>16.776385302320911</c:v>
                  </c:pt>
                  <c:pt idx="2">
                    <c:v>53.173845549002564</c:v>
                  </c:pt>
                  <c:pt idx="3">
                    <c:v>84.287199652137105</c:v>
                  </c:pt>
                </c:numCache>
              </c:numRef>
            </c:minus>
          </c:errBars>
          <c:cat>
            <c:strRef>
              <c:f>'Table 2 SEM concentrations'!$AD$86:$AD$89</c:f>
              <c:strCache>
                <c:ptCount val="4"/>
                <c:pt idx="0">
                  <c:v>AM 3.3</c:v>
                </c:pt>
                <c:pt idx="1">
                  <c:v>LA 1.0</c:v>
                </c:pt>
                <c:pt idx="2">
                  <c:v>LA 3.3</c:v>
                </c:pt>
                <c:pt idx="3">
                  <c:v>LA 10.0</c:v>
                </c:pt>
              </c:strCache>
            </c:strRef>
          </c:cat>
          <c:val>
            <c:numRef>
              <c:f>'Table 2 SEM concentrations'!$AH$86:$AH$89</c:f>
              <c:numCache>
                <c:formatCode>0</c:formatCode>
                <c:ptCount val="4"/>
                <c:pt idx="0">
                  <c:v>229.92676693520116</c:v>
                </c:pt>
                <c:pt idx="1">
                  <c:v>158.9836516995409</c:v>
                </c:pt>
                <c:pt idx="2">
                  <c:v>693.30232269179101</c:v>
                </c:pt>
                <c:pt idx="3">
                  <c:v>1521.8448884483996</c:v>
                </c:pt>
              </c:numCache>
            </c:numRef>
          </c:val>
        </c:ser>
        <c:ser>
          <c:idx val="1"/>
          <c:order val="1"/>
          <c:tx>
            <c:strRef>
              <c:f>'Table 2 SEM concentrations'!$AI$85</c:f>
              <c:strCache>
                <c:ptCount val="1"/>
                <c:pt idx="0">
                  <c:v>F (AR≥3; L≥10)/cc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'Table 2 SEM concentrations'!$AP$86:$AP$89</c:f>
                <c:numCache>
                  <c:formatCode>General</c:formatCode>
                  <c:ptCount val="4"/>
                  <c:pt idx="0">
                    <c:v>9.6200757665433105</c:v>
                  </c:pt>
                  <c:pt idx="1">
                    <c:v>6.0589914901138462</c:v>
                  </c:pt>
                  <c:pt idx="2">
                    <c:v>20.31645302980651</c:v>
                  </c:pt>
                  <c:pt idx="3">
                    <c:v>45.830590401821077</c:v>
                  </c:pt>
                </c:numCache>
              </c:numRef>
            </c:plus>
            <c:minus>
              <c:numRef>
                <c:f>'Table 2 SEM concentrations'!$AP$86:$AP$89</c:f>
                <c:numCache>
                  <c:formatCode>General</c:formatCode>
                  <c:ptCount val="4"/>
                  <c:pt idx="0">
                    <c:v>9.6200757665433105</c:v>
                  </c:pt>
                  <c:pt idx="1">
                    <c:v>6.0589914901138462</c:v>
                  </c:pt>
                  <c:pt idx="2">
                    <c:v>20.31645302980651</c:v>
                  </c:pt>
                  <c:pt idx="3">
                    <c:v>45.830590401821077</c:v>
                  </c:pt>
                </c:numCache>
              </c:numRef>
            </c:minus>
          </c:errBars>
          <c:cat>
            <c:strRef>
              <c:f>'Table 2 SEM concentrations'!$AD$86:$AD$89</c:f>
              <c:strCache>
                <c:ptCount val="4"/>
                <c:pt idx="0">
                  <c:v>AM 3.3</c:v>
                </c:pt>
                <c:pt idx="1">
                  <c:v>LA 1.0</c:v>
                </c:pt>
                <c:pt idx="2">
                  <c:v>LA 3.3</c:v>
                </c:pt>
                <c:pt idx="3">
                  <c:v>LA 10.0</c:v>
                </c:pt>
              </c:strCache>
            </c:strRef>
          </c:cat>
          <c:val>
            <c:numRef>
              <c:f>'Table 2 SEM concentrations'!$AI$86:$AI$89</c:f>
              <c:numCache>
                <c:formatCode>0</c:formatCode>
                <c:ptCount val="4"/>
                <c:pt idx="0">
                  <c:v>66.432322639572163</c:v>
                </c:pt>
                <c:pt idx="1">
                  <c:v>43.507860163505988</c:v>
                </c:pt>
                <c:pt idx="2">
                  <c:v>186.61488943427244</c:v>
                </c:pt>
                <c:pt idx="3">
                  <c:v>449.23718298884313</c:v>
                </c:pt>
              </c:numCache>
            </c:numRef>
          </c:val>
        </c:ser>
        <c:ser>
          <c:idx val="2"/>
          <c:order val="2"/>
          <c:tx>
            <c:strRef>
              <c:f>'Table 2 SEM concentrations'!$AJ$85</c:f>
              <c:strCache>
                <c:ptCount val="1"/>
                <c:pt idx="0">
                  <c:v>F (AR≥3; L≥20)/cc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'Table 2 SEM concentrations'!$AQ$86:$AQ$89</c:f>
                <c:numCache>
                  <c:formatCode>General</c:formatCode>
                  <c:ptCount val="4"/>
                  <c:pt idx="0">
                    <c:v>2.8892676266079471</c:v>
                  </c:pt>
                  <c:pt idx="1">
                    <c:v>1.4907558372052263</c:v>
                  </c:pt>
                  <c:pt idx="2">
                    <c:v>4.8348973890892264</c:v>
                  </c:pt>
                  <c:pt idx="3">
                    <c:v>14.31331096712672</c:v>
                  </c:pt>
                </c:numCache>
              </c:numRef>
            </c:plus>
            <c:minus>
              <c:numRef>
                <c:f>'Table 2 SEM concentrations'!$AQ$86:$AQ$89</c:f>
                <c:numCache>
                  <c:formatCode>General</c:formatCode>
                  <c:ptCount val="4"/>
                  <c:pt idx="0">
                    <c:v>2.8892676266079471</c:v>
                  </c:pt>
                  <c:pt idx="1">
                    <c:v>1.4907558372052263</c:v>
                  </c:pt>
                  <c:pt idx="2">
                    <c:v>4.8348973890892264</c:v>
                  </c:pt>
                  <c:pt idx="3">
                    <c:v>14.31331096712672</c:v>
                  </c:pt>
                </c:numCache>
              </c:numRef>
            </c:minus>
          </c:errBars>
          <c:cat>
            <c:strRef>
              <c:f>'Table 2 SEM concentrations'!$AD$86:$AD$89</c:f>
              <c:strCache>
                <c:ptCount val="4"/>
                <c:pt idx="0">
                  <c:v>AM 3.3</c:v>
                </c:pt>
                <c:pt idx="1">
                  <c:v>LA 1.0</c:v>
                </c:pt>
                <c:pt idx="2">
                  <c:v>LA 3.3</c:v>
                </c:pt>
                <c:pt idx="3">
                  <c:v>LA 10.0</c:v>
                </c:pt>
              </c:strCache>
            </c:strRef>
          </c:cat>
          <c:val>
            <c:numRef>
              <c:f>'Table 2 SEM concentrations'!$AJ$86:$AJ$89</c:f>
              <c:numCache>
                <c:formatCode>0</c:formatCode>
                <c:ptCount val="4"/>
                <c:pt idx="0">
                  <c:v>6.7456461463104711</c:v>
                </c:pt>
                <c:pt idx="1">
                  <c:v>5.2782550308119429</c:v>
                </c:pt>
                <c:pt idx="2">
                  <c:v>26.467032387569443</c:v>
                </c:pt>
                <c:pt idx="3">
                  <c:v>74.984205377725033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3588728"/>
        <c:axId val="270299400"/>
      </c:barChart>
      <c:catAx>
        <c:axId val="153588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70299400"/>
        <c:crosses val="autoZero"/>
        <c:auto val="1"/>
        <c:lblAlgn val="ctr"/>
        <c:lblOffset val="100"/>
        <c:noMultiLvlLbl val="0"/>
      </c:catAx>
      <c:valAx>
        <c:axId val="270299400"/>
        <c:scaling>
          <c:orientation val="minMax"/>
          <c:max val="17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1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crossAx val="153588728"/>
        <c:crosses val="autoZero"/>
        <c:crossBetween val="between"/>
        <c:majorUnit val="400"/>
        <c:minorUnit val="100"/>
      </c:valAx>
    </c:plotArea>
    <c:legend>
      <c:legendPos val="l"/>
      <c:layout>
        <c:manualLayout>
          <c:xMode val="edge"/>
          <c:yMode val="edge"/>
          <c:x val="0.15217391304347827"/>
          <c:y val="5.9801326917468742E-2"/>
          <c:w val="0.44416124614857899"/>
          <c:h val="0.33516039661708996"/>
        </c:manualLayout>
      </c:layout>
      <c:overlay val="1"/>
      <c:txPr>
        <a:bodyPr/>
        <a:lstStyle/>
        <a:p>
          <a:pPr>
            <a:defRPr sz="1200">
              <a:latin typeface="Cambria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2 SEM concentrations'!$AE$106</c:f>
              <c:strCache>
                <c:ptCount val="1"/>
                <c:pt idx="0">
                  <c:v>mean ± daily SD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tx1"/>
                </a:solidFill>
              </a:ln>
            </c:spPr>
          </c:dPt>
          <c:errBars>
            <c:errBarType val="both"/>
            <c:errValType val="cust"/>
            <c:noEndCap val="0"/>
            <c:plus>
              <c:numRef>
                <c:f>'Table 2 SEM concentrations'!$AF$107:$AF$111</c:f>
                <c:numCache>
                  <c:formatCode>General</c:formatCode>
                  <c:ptCount val="5"/>
                  <c:pt idx="0">
                    <c:v>0.156</c:v>
                  </c:pt>
                  <c:pt idx="1">
                    <c:v>1.476</c:v>
                  </c:pt>
                  <c:pt idx="2">
                    <c:v>0.44500000000000001</c:v>
                  </c:pt>
                  <c:pt idx="3">
                    <c:v>0.82799999999999996</c:v>
                  </c:pt>
                  <c:pt idx="4">
                    <c:v>2.0350000000000001</c:v>
                  </c:pt>
                </c:numCache>
              </c:numRef>
            </c:plus>
            <c:minus>
              <c:numRef>
                <c:f>'Table 2 SEM concentrations'!$AF$107:$AF$111</c:f>
                <c:numCache>
                  <c:formatCode>General</c:formatCode>
                  <c:ptCount val="5"/>
                  <c:pt idx="0">
                    <c:v>0.156</c:v>
                  </c:pt>
                  <c:pt idx="1">
                    <c:v>1.476</c:v>
                  </c:pt>
                  <c:pt idx="2">
                    <c:v>0.44500000000000001</c:v>
                  </c:pt>
                  <c:pt idx="3">
                    <c:v>0.82799999999999996</c:v>
                  </c:pt>
                  <c:pt idx="4">
                    <c:v>2.0350000000000001</c:v>
                  </c:pt>
                </c:numCache>
              </c:numRef>
            </c:minus>
          </c:errBars>
          <c:cat>
            <c:strRef>
              <c:f>'Table 2 SEM concentrations'!$AD$107:$AD$111</c:f>
              <c:strCache>
                <c:ptCount val="5"/>
                <c:pt idx="0">
                  <c:v>Air</c:v>
                </c:pt>
                <c:pt idx="1">
                  <c:v>AM 3.3</c:v>
                </c:pt>
                <c:pt idx="2">
                  <c:v>LA 1.0</c:v>
                </c:pt>
                <c:pt idx="3">
                  <c:v>LA 3.3</c:v>
                </c:pt>
                <c:pt idx="4">
                  <c:v>LA 10.0</c:v>
                </c:pt>
              </c:strCache>
            </c:strRef>
          </c:cat>
          <c:val>
            <c:numRef>
              <c:f>'Table 2 SEM concentrations'!$AE$107:$AE$111</c:f>
              <c:numCache>
                <c:formatCode>0.000</c:formatCode>
                <c:ptCount val="5"/>
                <c:pt idx="0">
                  <c:v>-6.0999999999999999E-2</c:v>
                </c:pt>
                <c:pt idx="1">
                  <c:v>3.319</c:v>
                </c:pt>
                <c:pt idx="2">
                  <c:v>1.008</c:v>
                </c:pt>
                <c:pt idx="3">
                  <c:v>3.3439999999999999</c:v>
                </c:pt>
                <c:pt idx="4">
                  <c:v>10.039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2619472"/>
        <c:axId val="272621048"/>
      </c:barChart>
      <c:catAx>
        <c:axId val="27261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72621048"/>
        <c:crosses val="autoZero"/>
        <c:auto val="1"/>
        <c:lblAlgn val="ctr"/>
        <c:lblOffset val="100"/>
        <c:noMultiLvlLbl val="0"/>
      </c:catAx>
      <c:valAx>
        <c:axId val="272621048"/>
        <c:scaling>
          <c:orientation val="minMax"/>
          <c:max val="12.5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>
                    <a:latin typeface="Cambria" pitchFamily="18" charset="0"/>
                  </a:defRPr>
                </a:pPr>
                <a:r>
                  <a:rPr lang="en-US" sz="1200" b="1">
                    <a:latin typeface="Cambria" pitchFamily="18" charset="0"/>
                  </a:rPr>
                  <a:t>Mass Concentration (mg/m</a:t>
                </a:r>
                <a:r>
                  <a:rPr lang="en-US" sz="1200" b="1" baseline="30000">
                    <a:latin typeface="Cambria" pitchFamily="18" charset="0"/>
                  </a:rPr>
                  <a:t>3</a:t>
                </a:r>
                <a:r>
                  <a:rPr lang="en-US" sz="1200" b="1">
                    <a:latin typeface="Cambria" pitchFamily="18" charset="0"/>
                  </a:rPr>
                  <a:t>)</a:t>
                </a:r>
              </a:p>
              <a:p>
                <a:pPr>
                  <a:defRPr sz="1200" b="1">
                    <a:latin typeface="Cambria" pitchFamily="18" charset="0"/>
                  </a:defRPr>
                </a:pPr>
                <a:r>
                  <a:rPr lang="en-US" sz="1100" b="1">
                    <a:latin typeface="Cambria" pitchFamily="18" charset="0"/>
                  </a:rPr>
                  <a:t>mean</a:t>
                </a:r>
                <a:r>
                  <a:rPr lang="en-US" sz="1100" b="1" baseline="0">
                    <a:latin typeface="Cambria" pitchFamily="18" charset="0"/>
                  </a:rPr>
                  <a:t> ± daily SD</a:t>
                </a:r>
                <a:endParaRPr lang="en-US" sz="1100" b="1">
                  <a:latin typeface="Cambria" pitchFamily="18" charset="0"/>
                </a:endParaRPr>
              </a:p>
            </c:rich>
          </c:tx>
          <c:layout>
            <c:manualLayout>
              <c:xMode val="edge"/>
              <c:yMode val="edge"/>
              <c:x val="4.7101449275362285E-2"/>
              <c:y val="7.6043671624380332E-2"/>
            </c:manualLayout>
          </c:layout>
          <c:overlay val="0"/>
        </c:title>
        <c:numFmt formatCode="0.00" sourceLinked="0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crossAx val="272619472"/>
        <c:crosses val="autoZero"/>
        <c:crossBetween val="between"/>
        <c:majorUnit val="2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2 SEM concentrations'!$AC$143</c:f>
              <c:strCache>
                <c:ptCount val="1"/>
                <c:pt idx="0">
                  <c:v>AM 3.3</c:v>
                </c:pt>
              </c:strCache>
            </c:strRef>
          </c:tx>
          <c:spPr>
            <a:solidFill>
              <a:srgbClr val="00B0F0"/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concentrations'!$AD$142:$AG$142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concentrations'!$AD$143:$AG$143</c:f>
              <c:numCache>
                <c:formatCode>0.000</c:formatCode>
                <c:ptCount val="4"/>
                <c:pt idx="0">
                  <c:v>0.97727408461538445</c:v>
                </c:pt>
                <c:pt idx="1">
                  <c:v>1.866582186200695</c:v>
                </c:pt>
                <c:pt idx="2">
                  <c:v>3.0390380384615385</c:v>
                </c:pt>
                <c:pt idx="3">
                  <c:v>4.1042184541419671</c:v>
                </c:pt>
              </c:numCache>
            </c:numRef>
          </c:val>
        </c:ser>
        <c:ser>
          <c:idx val="1"/>
          <c:order val="1"/>
          <c:tx>
            <c:strRef>
              <c:f>'Table 2 SEM concentrations'!$AC$144</c:f>
              <c:strCache>
                <c:ptCount val="1"/>
                <c:pt idx="0">
                  <c:v>LA 1.0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concentrations'!$AD$142:$AG$142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concentrations'!$AD$144:$AG$144</c:f>
              <c:numCache>
                <c:formatCode>0.000</c:formatCode>
                <c:ptCount val="4"/>
                <c:pt idx="0">
                  <c:v>1.4042200714285715</c:v>
                </c:pt>
                <c:pt idx="1">
                  <c:v>2.5602183697858405</c:v>
                </c:pt>
                <c:pt idx="2">
                  <c:v>3.6784335357142859</c:v>
                </c:pt>
                <c:pt idx="3">
                  <c:v>4.849435814512999</c:v>
                </c:pt>
              </c:numCache>
            </c:numRef>
          </c:val>
        </c:ser>
        <c:ser>
          <c:idx val="2"/>
          <c:order val="2"/>
          <c:tx>
            <c:strRef>
              <c:f>'Table 2 SEM concentrations'!$AC$145</c:f>
              <c:strCache>
                <c:ptCount val="1"/>
                <c:pt idx="0">
                  <c:v>LA 3.3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concentrations'!$AD$142:$AG$142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concentrations'!$AD$145:$AG$145</c:f>
              <c:numCache>
                <c:formatCode>0.000</c:formatCode>
                <c:ptCount val="4"/>
                <c:pt idx="0">
                  <c:v>2.2011304285714286</c:v>
                </c:pt>
                <c:pt idx="1">
                  <c:v>3.2869886896925569</c:v>
                </c:pt>
                <c:pt idx="2">
                  <c:v>3.7157090357142848</c:v>
                </c:pt>
                <c:pt idx="3">
                  <c:v>4.9498687145886224</c:v>
                </c:pt>
              </c:numCache>
            </c:numRef>
          </c:val>
        </c:ser>
        <c:ser>
          <c:idx val="3"/>
          <c:order val="3"/>
          <c:tx>
            <c:strRef>
              <c:f>'Table 2 SEM concentrations'!$AC$146</c:f>
              <c:strCache>
                <c:ptCount val="1"/>
                <c:pt idx="0">
                  <c:v>LA 10.0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concentrations'!$AD$142:$AG$142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concentrations'!$AD$146:$AG$146</c:f>
              <c:numCache>
                <c:formatCode>0.000</c:formatCode>
                <c:ptCount val="4"/>
                <c:pt idx="0">
                  <c:v>2.5186424615384615</c:v>
                </c:pt>
                <c:pt idx="1">
                  <c:v>3.7382377529121631</c:v>
                </c:pt>
                <c:pt idx="2">
                  <c:v>4.0889483076923074</c:v>
                </c:pt>
                <c:pt idx="3">
                  <c:v>5.420390541963986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2370616"/>
        <c:axId val="152431680"/>
      </c:barChart>
      <c:catAx>
        <c:axId val="272370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152431680"/>
        <c:crosses val="autoZero"/>
        <c:auto val="1"/>
        <c:lblAlgn val="ctr"/>
        <c:lblOffset val="100"/>
        <c:noMultiLvlLbl val="0"/>
      </c:catAx>
      <c:valAx>
        <c:axId val="152431680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.000" sourceLinked="1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crossAx val="272370616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15217391304347827"/>
          <c:y val="5.5171697287839022E-2"/>
          <c:w val="0.17578502915968455"/>
          <c:h val="0.36896908719743404"/>
        </c:manualLayout>
      </c:layout>
      <c:overlay val="1"/>
      <c:txPr>
        <a:bodyPr/>
        <a:lstStyle/>
        <a:p>
          <a:pPr>
            <a:defRPr sz="1200">
              <a:latin typeface="Cambria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2 SEM concentrations'!$AH$143</c:f>
              <c:strCache>
                <c:ptCount val="1"/>
                <c:pt idx="0">
                  <c:v>AM 3.3</c:v>
                </c:pt>
              </c:strCache>
            </c:strRef>
          </c:tx>
          <c:spPr>
            <a:solidFill>
              <a:srgbClr val="00B0F0"/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concentrations'!$AI$142:$AL$142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concentrations'!$AI$143:$AL$143</c:f>
              <c:numCache>
                <c:formatCode>0.000</c:formatCode>
                <c:ptCount val="4"/>
                <c:pt idx="0">
                  <c:v>0.15307701264094151</c:v>
                </c:pt>
                <c:pt idx="1">
                  <c:v>0.32888631558762249</c:v>
                </c:pt>
                <c:pt idx="2">
                  <c:v>0.30390932307692303</c:v>
                </c:pt>
                <c:pt idx="3">
                  <c:v>0.33118616721603833</c:v>
                </c:pt>
              </c:numCache>
            </c:numRef>
          </c:val>
        </c:ser>
        <c:ser>
          <c:idx val="1"/>
          <c:order val="1"/>
          <c:tx>
            <c:strRef>
              <c:f>'Table 2 SEM concentrations'!$AH$144</c:f>
              <c:strCache>
                <c:ptCount val="1"/>
                <c:pt idx="0">
                  <c:v>LA 1.0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concentrations'!$AI$142:$AL$142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concentrations'!$AI$144:$AL$144</c:f>
              <c:numCache>
                <c:formatCode>0.000</c:formatCode>
                <c:ptCount val="4"/>
                <c:pt idx="0">
                  <c:v>0.24969082947936252</c:v>
                </c:pt>
                <c:pt idx="1">
                  <c:v>0.3829104569557944</c:v>
                </c:pt>
                <c:pt idx="2">
                  <c:v>0.33588656785714294</c:v>
                </c:pt>
                <c:pt idx="3">
                  <c:v>0.37986023941340952</c:v>
                </c:pt>
              </c:numCache>
            </c:numRef>
          </c:val>
        </c:ser>
        <c:ser>
          <c:idx val="2"/>
          <c:order val="2"/>
          <c:tx>
            <c:strRef>
              <c:f>'Table 2 SEM concentrations'!$AH$145</c:f>
              <c:strCache>
                <c:ptCount val="1"/>
                <c:pt idx="0">
                  <c:v>LA 3.3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concentrations'!$AI$142:$AL$142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concentrations'!$AI$145:$AL$145</c:f>
              <c:numCache>
                <c:formatCode>0.000</c:formatCode>
                <c:ptCount val="4"/>
                <c:pt idx="0">
                  <c:v>0.2577434716212722</c:v>
                </c:pt>
                <c:pt idx="1">
                  <c:v>0.42569131710702723</c:v>
                </c:pt>
                <c:pt idx="2">
                  <c:v>0.34461045357142861</c:v>
                </c:pt>
                <c:pt idx="3">
                  <c:v>0.3874726325806247</c:v>
                </c:pt>
              </c:numCache>
            </c:numRef>
          </c:val>
        </c:ser>
        <c:ser>
          <c:idx val="3"/>
          <c:order val="3"/>
          <c:tx>
            <c:strRef>
              <c:f>'Table 2 SEM concentrations'!$AH$146</c:f>
              <c:strCache>
                <c:ptCount val="1"/>
                <c:pt idx="0">
                  <c:v>LA 10.0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concentrations'!$AI$142:$AL$142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concentrations'!$AI$146:$AL$146</c:f>
              <c:numCache>
                <c:formatCode>0.000</c:formatCode>
                <c:ptCount val="4"/>
                <c:pt idx="0">
                  <c:v>0.29307086124083959</c:v>
                </c:pt>
                <c:pt idx="1">
                  <c:v>0.4414618017109494</c:v>
                </c:pt>
                <c:pt idx="2">
                  <c:v>0.35582848461538463</c:v>
                </c:pt>
                <c:pt idx="3">
                  <c:v>0.4078927946339061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2437328"/>
        <c:axId val="272437720"/>
      </c:barChart>
      <c:catAx>
        <c:axId val="272437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272437720"/>
        <c:crosses val="autoZero"/>
        <c:auto val="1"/>
        <c:lblAlgn val="ctr"/>
        <c:lblOffset val="100"/>
        <c:noMultiLvlLbl val="0"/>
      </c:catAx>
      <c:valAx>
        <c:axId val="272437720"/>
        <c:scaling>
          <c:orientation val="minMax"/>
          <c:max val="0.60000000000000053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.000" sourceLinked="1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crossAx val="272437328"/>
        <c:crosses val="autoZero"/>
        <c:crossBetween val="between"/>
        <c:majorUnit val="0.1"/>
        <c:minorUnit val="0.05"/>
      </c:valAx>
    </c:plotArea>
    <c:legend>
      <c:legendPos val="l"/>
      <c:layout>
        <c:manualLayout>
          <c:xMode val="edge"/>
          <c:yMode val="edge"/>
          <c:x val="0.15217391304347827"/>
          <c:y val="5.5171697287839022E-2"/>
          <c:w val="0.17578502915968455"/>
          <c:h val="0.36896908719743426"/>
        </c:manualLayout>
      </c:layout>
      <c:overlay val="1"/>
      <c:txPr>
        <a:bodyPr/>
        <a:lstStyle/>
        <a:p>
          <a:pPr>
            <a:defRPr sz="1200">
              <a:latin typeface="Cambria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2 SEM concentrations'!$AM$143</c:f>
              <c:strCache>
                <c:ptCount val="1"/>
                <c:pt idx="0">
                  <c:v>AM 3.3</c:v>
                </c:pt>
              </c:strCache>
            </c:strRef>
          </c:tx>
          <c:spPr>
            <a:solidFill>
              <a:srgbClr val="00B0F0"/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concentrations'!$AN$142:$AQ$142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concentrations'!$AN$143:$AQ$143</c:f>
              <c:numCache>
                <c:formatCode>0.000</c:formatCode>
                <c:ptCount val="4"/>
                <c:pt idx="0">
                  <c:v>3.1298671388598396</c:v>
                </c:pt>
                <c:pt idx="1">
                  <c:v>5.7550930026373761</c:v>
                </c:pt>
                <c:pt idx="2">
                  <c:v>9.2108725769063859</c:v>
                </c:pt>
                <c:pt idx="3">
                  <c:v>12.660839406167737</c:v>
                </c:pt>
              </c:numCache>
            </c:numRef>
          </c:val>
        </c:ser>
        <c:ser>
          <c:idx val="1"/>
          <c:order val="1"/>
          <c:tx>
            <c:strRef>
              <c:f>'Table 2 SEM concentrations'!$AM$144</c:f>
              <c:strCache>
                <c:ptCount val="1"/>
                <c:pt idx="0">
                  <c:v>LA 1.0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concentrations'!$AN$142:$AQ$142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concentrations'!$AN$144:$AQ$144</c:f>
              <c:numCache>
                <c:formatCode>0.000</c:formatCode>
                <c:ptCount val="4"/>
                <c:pt idx="0">
                  <c:v>3.8063739182182985</c:v>
                </c:pt>
                <c:pt idx="1">
                  <c:v>6.9598741896876444</c:v>
                </c:pt>
                <c:pt idx="2">
                  <c:v>9.9703614345361498</c:v>
                </c:pt>
                <c:pt idx="3">
                  <c:v>13.454951920644996</c:v>
                </c:pt>
              </c:numCache>
            </c:numRef>
          </c:val>
        </c:ser>
        <c:ser>
          <c:idx val="2"/>
          <c:order val="2"/>
          <c:tx>
            <c:strRef>
              <c:f>'Table 2 SEM concentrations'!$AM$145</c:f>
              <c:strCache>
                <c:ptCount val="1"/>
                <c:pt idx="0">
                  <c:v>LA 3.3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concentrations'!$AN$142:$AQ$142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concentrations'!$AN$145:$AQ$145</c:f>
              <c:numCache>
                <c:formatCode>0.000</c:formatCode>
                <c:ptCount val="4"/>
                <c:pt idx="0">
                  <c:v>5.6077893629504345</c:v>
                </c:pt>
                <c:pt idx="1">
                  <c:v>8.6846931786636787</c:v>
                </c:pt>
                <c:pt idx="2">
                  <c:v>10.135697482225106</c:v>
                </c:pt>
                <c:pt idx="3">
                  <c:v>13.627515021291666</c:v>
                </c:pt>
              </c:numCache>
            </c:numRef>
          </c:val>
        </c:ser>
        <c:ser>
          <c:idx val="3"/>
          <c:order val="3"/>
          <c:tx>
            <c:strRef>
              <c:f>'Table 2 SEM concentrations'!$AM$146</c:f>
              <c:strCache>
                <c:ptCount val="1"/>
                <c:pt idx="0">
                  <c:v>LA 10.0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9050">
              <a:solidFill>
                <a:schemeClr val="tx1"/>
              </a:solidFill>
            </a:ln>
          </c:spPr>
          <c:invertIfNegative val="0"/>
          <c:cat>
            <c:strRef>
              <c:f>'Table 2 SEM concentrations'!$AN$142:$AQ$142</c:f>
              <c:strCache>
                <c:ptCount val="4"/>
                <c:pt idx="0">
                  <c:v>All Objects Median</c:v>
                </c:pt>
                <c:pt idx="1">
                  <c:v>All Objects Mean</c:v>
                </c:pt>
                <c:pt idx="2">
                  <c:v>Fibers Median</c:v>
                </c:pt>
                <c:pt idx="3">
                  <c:v>Fibers Mean</c:v>
                </c:pt>
              </c:strCache>
            </c:strRef>
          </c:cat>
          <c:val>
            <c:numRef>
              <c:f>'Table 2 SEM concentrations'!$AN$146:$AQ$146</c:f>
              <c:numCache>
                <c:formatCode>0.000</c:formatCode>
                <c:ptCount val="4"/>
                <c:pt idx="0">
                  <c:v>6.2068532294960015</c:v>
                </c:pt>
                <c:pt idx="1">
                  <c:v>9.5454299529885773</c:v>
                </c:pt>
                <c:pt idx="2">
                  <c:v>10.452320897025041</c:v>
                </c:pt>
                <c:pt idx="3">
                  <c:v>14.302789938090367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2438896"/>
        <c:axId val="272439288"/>
      </c:barChart>
      <c:catAx>
        <c:axId val="272438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272439288"/>
        <c:crosses val="autoZero"/>
        <c:auto val="1"/>
        <c:lblAlgn val="ctr"/>
        <c:lblOffset val="100"/>
        <c:noMultiLvlLbl val="0"/>
      </c:catAx>
      <c:valAx>
        <c:axId val="27243928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.000" sourceLinked="1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crossAx val="272438896"/>
        <c:crosses val="autoZero"/>
        <c:crossBetween val="between"/>
        <c:majorUnit val="4"/>
        <c:minorUnit val="1"/>
      </c:valAx>
    </c:plotArea>
    <c:legend>
      <c:legendPos val="l"/>
      <c:layout>
        <c:manualLayout>
          <c:xMode val="edge"/>
          <c:yMode val="edge"/>
          <c:x val="0.15217391304347827"/>
          <c:y val="5.5171697287839022E-2"/>
          <c:w val="0.17578502915968455"/>
          <c:h val="0.36896908719743426"/>
        </c:manualLayout>
      </c:layout>
      <c:overlay val="1"/>
      <c:txPr>
        <a:bodyPr/>
        <a:lstStyle/>
        <a:p>
          <a:pPr>
            <a:defRPr sz="1200">
              <a:latin typeface="Cambria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plots!$D$2:$D$10000</c:f>
              <c:numCache>
                <c:formatCode>0.000</c:formatCode>
                <c:ptCount val="9999"/>
                <c:pt idx="0">
                  <c:v>9.6846879999999995</c:v>
                </c:pt>
                <c:pt idx="2">
                  <c:v>8.7167879999999993</c:v>
                </c:pt>
                <c:pt idx="8">
                  <c:v>3.4928499999999998</c:v>
                </c:pt>
                <c:pt idx="9">
                  <c:v>2.5656189999999999</c:v>
                </c:pt>
                <c:pt idx="13">
                  <c:v>13.725289999999999</c:v>
                </c:pt>
                <c:pt idx="14">
                  <c:v>4.4500789999999997</c:v>
                </c:pt>
                <c:pt idx="15">
                  <c:v>3.7472120000000002</c:v>
                </c:pt>
                <c:pt idx="20">
                  <c:v>4.5056409999999998</c:v>
                </c:pt>
                <c:pt idx="28">
                  <c:v>11.1959</c:v>
                </c:pt>
                <c:pt idx="29">
                  <c:v>6.4100169999999999</c:v>
                </c:pt>
                <c:pt idx="30">
                  <c:v>9.4339809999999993</c:v>
                </c:pt>
                <c:pt idx="32">
                  <c:v>1.840435</c:v>
                </c:pt>
                <c:pt idx="36">
                  <c:v>3.1859690000000001</c:v>
                </c:pt>
                <c:pt idx="37">
                  <c:v>3.4283519999999998</c:v>
                </c:pt>
                <c:pt idx="39">
                  <c:v>3.098903</c:v>
                </c:pt>
                <c:pt idx="40">
                  <c:v>2.4291559999999999</c:v>
                </c:pt>
                <c:pt idx="41">
                  <c:v>2.0715210000000002</c:v>
                </c:pt>
                <c:pt idx="43">
                  <c:v>3.814079</c:v>
                </c:pt>
                <c:pt idx="44">
                  <c:v>3.8470770000000001</c:v>
                </c:pt>
                <c:pt idx="47">
                  <c:v>5.8663790000000002</c:v>
                </c:pt>
                <c:pt idx="50">
                  <c:v>3.3602379999999998</c:v>
                </c:pt>
                <c:pt idx="51">
                  <c:v>8.5233799999999995</c:v>
                </c:pt>
                <c:pt idx="57">
                  <c:v>4.3482409999999998</c:v>
                </c:pt>
                <c:pt idx="62">
                  <c:v>3.7924129999999998</c:v>
                </c:pt>
                <c:pt idx="63">
                  <c:v>11.18892</c:v>
                </c:pt>
                <c:pt idx="64">
                  <c:v>3.5065650000000002</c:v>
                </c:pt>
                <c:pt idx="79">
                  <c:v>7.854069</c:v>
                </c:pt>
                <c:pt idx="80">
                  <c:v>2.3528709999999999</c:v>
                </c:pt>
                <c:pt idx="81">
                  <c:v>3.006659</c:v>
                </c:pt>
                <c:pt idx="83">
                  <c:v>0.9616652</c:v>
                </c:pt>
                <c:pt idx="84">
                  <c:v>9.5030079999999995</c:v>
                </c:pt>
                <c:pt idx="85">
                  <c:v>6.7778460000000003</c:v>
                </c:pt>
                <c:pt idx="86">
                  <c:v>4.5171669999999997</c:v>
                </c:pt>
                <c:pt idx="87">
                  <c:v>1.930803</c:v>
                </c:pt>
                <c:pt idx="88">
                  <c:v>4.8904810000000003</c:v>
                </c:pt>
                <c:pt idx="89">
                  <c:v>2.4291559999999999</c:v>
                </c:pt>
                <c:pt idx="90">
                  <c:v>1.112115</c:v>
                </c:pt>
                <c:pt idx="93">
                  <c:v>6.8223159999999998</c:v>
                </c:pt>
                <c:pt idx="99">
                  <c:v>3.4269630000000002</c:v>
                </c:pt>
                <c:pt idx="100">
                  <c:v>22.317620000000002</c:v>
                </c:pt>
                <c:pt idx="101">
                  <c:v>3.4882659999999999</c:v>
                </c:pt>
                <c:pt idx="102">
                  <c:v>6.4494340000000001</c:v>
                </c:pt>
                <c:pt idx="103">
                  <c:v>3.896665</c:v>
                </c:pt>
                <c:pt idx="104">
                  <c:v>3.8352050000000002</c:v>
                </c:pt>
                <c:pt idx="105">
                  <c:v>3.7105260000000002</c:v>
                </c:pt>
                <c:pt idx="113">
                  <c:v>3.2241590000000002</c:v>
                </c:pt>
                <c:pt idx="124">
                  <c:v>6.86632</c:v>
                </c:pt>
                <c:pt idx="125">
                  <c:v>4.7133849999999997</c:v>
                </c:pt>
                <c:pt idx="126">
                  <c:v>8.076435</c:v>
                </c:pt>
                <c:pt idx="127">
                  <c:v>2.0880610000000002</c:v>
                </c:pt>
                <c:pt idx="130">
                  <c:v>6.0447660000000001</c:v>
                </c:pt>
                <c:pt idx="132">
                  <c:v>9.0195340000000002</c:v>
                </c:pt>
                <c:pt idx="136">
                  <c:v>1.5450569999999999</c:v>
                </c:pt>
                <c:pt idx="143">
                  <c:v>3.78085</c:v>
                </c:pt>
                <c:pt idx="144">
                  <c:v>5.0253759999999996</c:v>
                </c:pt>
                <c:pt idx="145">
                  <c:v>3.5821779999999999</c:v>
                </c:pt>
                <c:pt idx="146">
                  <c:v>16.796379999999999</c:v>
                </c:pt>
                <c:pt idx="147">
                  <c:v>5.7239149999999999</c:v>
                </c:pt>
                <c:pt idx="153">
                  <c:v>8.4233809999999991</c:v>
                </c:pt>
                <c:pt idx="154">
                  <c:v>6.1622070000000004</c:v>
                </c:pt>
                <c:pt idx="155">
                  <c:v>3.0233759999999998</c:v>
                </c:pt>
                <c:pt idx="156">
                  <c:v>6.1877300000000002</c:v>
                </c:pt>
                <c:pt idx="157">
                  <c:v>2.488051</c:v>
                </c:pt>
                <c:pt idx="159">
                  <c:v>2.1169790000000002</c:v>
                </c:pt>
                <c:pt idx="162">
                  <c:v>4.4407209999999999</c:v>
                </c:pt>
                <c:pt idx="163">
                  <c:v>5.2587450000000002</c:v>
                </c:pt>
                <c:pt idx="172">
                  <c:v>1.76</c:v>
                </c:pt>
                <c:pt idx="176">
                  <c:v>5.7417769999999999</c:v>
                </c:pt>
                <c:pt idx="177">
                  <c:v>1.7762880000000001</c:v>
                </c:pt>
                <c:pt idx="190">
                  <c:v>9.4243950000000005</c:v>
                </c:pt>
                <c:pt idx="191">
                  <c:v>3.3453569999999999</c:v>
                </c:pt>
                <c:pt idx="192">
                  <c:v>2.824465</c:v>
                </c:pt>
                <c:pt idx="193">
                  <c:v>2.5314030000000001</c:v>
                </c:pt>
                <c:pt idx="194">
                  <c:v>2.5562469999999999</c:v>
                </c:pt>
                <c:pt idx="195">
                  <c:v>2.148488</c:v>
                </c:pt>
                <c:pt idx="196">
                  <c:v>2.0431349999999999</c:v>
                </c:pt>
                <c:pt idx="199">
                  <c:v>2.406657</c:v>
                </c:pt>
                <c:pt idx="201">
                  <c:v>1.961632</c:v>
                </c:pt>
                <c:pt idx="202">
                  <c:v>2.1395330000000001</c:v>
                </c:pt>
                <c:pt idx="204">
                  <c:v>2.934212</c:v>
                </c:pt>
                <c:pt idx="213">
                  <c:v>7.9408219999999998</c:v>
                </c:pt>
                <c:pt idx="214">
                  <c:v>9.7284849999999992</c:v>
                </c:pt>
                <c:pt idx="215">
                  <c:v>4.6381030000000001</c:v>
                </c:pt>
                <c:pt idx="221">
                  <c:v>4.7579830000000003</c:v>
                </c:pt>
                <c:pt idx="222">
                  <c:v>3.3144529999999999</c:v>
                </c:pt>
                <c:pt idx="225">
                  <c:v>1.08074</c:v>
                </c:pt>
                <c:pt idx="231">
                  <c:v>15.399520000000001</c:v>
                </c:pt>
                <c:pt idx="233">
                  <c:v>3.6362619999999999</c:v>
                </c:pt>
                <c:pt idx="235">
                  <c:v>1.9927870000000001</c:v>
                </c:pt>
                <c:pt idx="236">
                  <c:v>1.1606890000000001</c:v>
                </c:pt>
                <c:pt idx="237">
                  <c:v>2.6523949999999998</c:v>
                </c:pt>
                <c:pt idx="238">
                  <c:v>1.6443840000000001</c:v>
                </c:pt>
                <c:pt idx="239">
                  <c:v>6.0394699999999997</c:v>
                </c:pt>
                <c:pt idx="240">
                  <c:v>12.34102</c:v>
                </c:pt>
                <c:pt idx="243">
                  <c:v>2.9610810000000001</c:v>
                </c:pt>
                <c:pt idx="244">
                  <c:v>2.6427260000000001</c:v>
                </c:pt>
                <c:pt idx="246">
                  <c:v>1.1264099999999999</c:v>
                </c:pt>
                <c:pt idx="247">
                  <c:v>5.1613949999999997</c:v>
                </c:pt>
                <c:pt idx="251">
                  <c:v>3.880728</c:v>
                </c:pt>
                <c:pt idx="252">
                  <c:v>1.708801</c:v>
                </c:pt>
                <c:pt idx="253">
                  <c:v>3.5065650000000002</c:v>
                </c:pt>
                <c:pt idx="255">
                  <c:v>1.843909</c:v>
                </c:pt>
                <c:pt idx="256">
                  <c:v>4.9517670000000003</c:v>
                </c:pt>
                <c:pt idx="257">
                  <c:v>3.009585</c:v>
                </c:pt>
                <c:pt idx="258">
                  <c:v>7.5379569999999996</c:v>
                </c:pt>
                <c:pt idx="259">
                  <c:v>4.6194369999999996</c:v>
                </c:pt>
                <c:pt idx="260">
                  <c:v>4.0429690000000003</c:v>
                </c:pt>
                <c:pt idx="263">
                  <c:v>3.6055510000000002</c:v>
                </c:pt>
                <c:pt idx="267">
                  <c:v>3.6565249999999998</c:v>
                </c:pt>
                <c:pt idx="272">
                  <c:v>2.280351</c:v>
                </c:pt>
                <c:pt idx="273">
                  <c:v>2.813965</c:v>
                </c:pt>
                <c:pt idx="274">
                  <c:v>14.626659999999999</c:v>
                </c:pt>
                <c:pt idx="276">
                  <c:v>5.614268</c:v>
                </c:pt>
                <c:pt idx="281">
                  <c:v>6.5935730000000001</c:v>
                </c:pt>
                <c:pt idx="284">
                  <c:v>6.5253969999999999</c:v>
                </c:pt>
                <c:pt idx="285">
                  <c:v>3.8402080000000001</c:v>
                </c:pt>
                <c:pt idx="286">
                  <c:v>4.5834479999999997</c:v>
                </c:pt>
                <c:pt idx="287">
                  <c:v>3.3142119999999999</c:v>
                </c:pt>
                <c:pt idx="288">
                  <c:v>1.4277249999999999</c:v>
                </c:pt>
                <c:pt idx="289">
                  <c:v>7.53233</c:v>
                </c:pt>
                <c:pt idx="290">
                  <c:v>2.8713760000000002</c:v>
                </c:pt>
                <c:pt idx="294">
                  <c:v>28.023230000000002</c:v>
                </c:pt>
                <c:pt idx="295">
                  <c:v>3.9673980000000002</c:v>
                </c:pt>
                <c:pt idx="296">
                  <c:v>3.3026049999999998</c:v>
                </c:pt>
                <c:pt idx="297">
                  <c:v>2.8332310000000001</c:v>
                </c:pt>
                <c:pt idx="299">
                  <c:v>8.6115270000000006</c:v>
                </c:pt>
                <c:pt idx="300">
                  <c:v>2.7856779999999999</c:v>
                </c:pt>
                <c:pt idx="301">
                  <c:v>3.1235879999999998</c:v>
                </c:pt>
                <c:pt idx="302">
                  <c:v>2.9551310000000002</c:v>
                </c:pt>
                <c:pt idx="304">
                  <c:v>2.201454</c:v>
                </c:pt>
                <c:pt idx="306">
                  <c:v>3.0465719999999998</c:v>
                </c:pt>
                <c:pt idx="309">
                  <c:v>3.3851439999999999</c:v>
                </c:pt>
                <c:pt idx="311">
                  <c:v>2.1681330000000001</c:v>
                </c:pt>
                <c:pt idx="312">
                  <c:v>2.164809</c:v>
                </c:pt>
                <c:pt idx="313">
                  <c:v>11.158810000000001</c:v>
                </c:pt>
                <c:pt idx="314">
                  <c:v>6.5242339999999999</c:v>
                </c:pt>
                <c:pt idx="315">
                  <c:v>3.7341790000000001</c:v>
                </c:pt>
                <c:pt idx="319">
                  <c:v>3.400941</c:v>
                </c:pt>
                <c:pt idx="323">
                  <c:v>3.3190360000000001</c:v>
                </c:pt>
                <c:pt idx="324">
                  <c:v>4.192374</c:v>
                </c:pt>
                <c:pt idx="325">
                  <c:v>2.704958</c:v>
                </c:pt>
                <c:pt idx="326">
                  <c:v>9.9786169999999998</c:v>
                </c:pt>
                <c:pt idx="327">
                  <c:v>1.933287</c:v>
                </c:pt>
                <c:pt idx="337">
                  <c:v>2.3873000000000002</c:v>
                </c:pt>
                <c:pt idx="338">
                  <c:v>6.4510459999999998</c:v>
                </c:pt>
                <c:pt idx="342">
                  <c:v>3.35094</c:v>
                </c:pt>
                <c:pt idx="343">
                  <c:v>3.2397529999999999</c:v>
                </c:pt>
                <c:pt idx="347">
                  <c:v>6.8236210000000002</c:v>
                </c:pt>
                <c:pt idx="348">
                  <c:v>8.8263320000000007</c:v>
                </c:pt>
                <c:pt idx="349">
                  <c:v>4.4269920000000003</c:v>
                </c:pt>
                <c:pt idx="351">
                  <c:v>6.783004</c:v>
                </c:pt>
                <c:pt idx="356">
                  <c:v>2.2743790000000002</c:v>
                </c:pt>
                <c:pt idx="357">
                  <c:v>2.97106</c:v>
                </c:pt>
                <c:pt idx="358">
                  <c:v>1.5283979999999999</c:v>
                </c:pt>
                <c:pt idx="359">
                  <c:v>7.9684379999999999</c:v>
                </c:pt>
                <c:pt idx="360">
                  <c:v>2.467387</c:v>
                </c:pt>
                <c:pt idx="361">
                  <c:v>0.92779310000000004</c:v>
                </c:pt>
                <c:pt idx="365">
                  <c:v>3.0643760000000002</c:v>
                </c:pt>
                <c:pt idx="370">
                  <c:v>1.122854</c:v>
                </c:pt>
                <c:pt idx="371">
                  <c:v>3.032095</c:v>
                </c:pt>
                <c:pt idx="373">
                  <c:v>3.0810390000000001</c:v>
                </c:pt>
                <c:pt idx="374">
                  <c:v>6.7911710000000003</c:v>
                </c:pt>
                <c:pt idx="375">
                  <c:v>3.4613290000000001</c:v>
                </c:pt>
                <c:pt idx="376">
                  <c:v>6.06419</c:v>
                </c:pt>
                <c:pt idx="377">
                  <c:v>3.3418559999999999</c:v>
                </c:pt>
                <c:pt idx="378">
                  <c:v>2.1021890000000001</c:v>
                </c:pt>
                <c:pt idx="380">
                  <c:v>7.7765040000000001</c:v>
                </c:pt>
                <c:pt idx="381">
                  <c:v>2.4123019999999999</c:v>
                </c:pt>
                <c:pt idx="382">
                  <c:v>3.4058769999999998</c:v>
                </c:pt>
                <c:pt idx="384">
                  <c:v>1.760454</c:v>
                </c:pt>
                <c:pt idx="389">
                  <c:v>3.531345</c:v>
                </c:pt>
                <c:pt idx="390">
                  <c:v>5.5713549999999996</c:v>
                </c:pt>
                <c:pt idx="392">
                  <c:v>12.87838</c:v>
                </c:pt>
                <c:pt idx="395">
                  <c:v>1.4361060000000001</c:v>
                </c:pt>
                <c:pt idx="397">
                  <c:v>4.3616510000000002</c:v>
                </c:pt>
                <c:pt idx="398">
                  <c:v>2.7040709999999999</c:v>
                </c:pt>
                <c:pt idx="399">
                  <c:v>3.7363080000000002</c:v>
                </c:pt>
                <c:pt idx="401">
                  <c:v>3.7472120000000002</c:v>
                </c:pt>
                <c:pt idx="404">
                  <c:v>1.431084</c:v>
                </c:pt>
                <c:pt idx="406">
                  <c:v>7.8146779999999998</c:v>
                </c:pt>
                <c:pt idx="407">
                  <c:v>13.106170000000001</c:v>
                </c:pt>
                <c:pt idx="408">
                  <c:v>27.0288</c:v>
                </c:pt>
                <c:pt idx="409">
                  <c:v>4.2916819999999998</c:v>
                </c:pt>
                <c:pt idx="412">
                  <c:v>2.762607</c:v>
                </c:pt>
                <c:pt idx="413">
                  <c:v>4.1434290000000003</c:v>
                </c:pt>
                <c:pt idx="414">
                  <c:v>4.3268459999999997</c:v>
                </c:pt>
                <c:pt idx="417">
                  <c:v>6.5907809999999998</c:v>
                </c:pt>
                <c:pt idx="419">
                  <c:v>1.8880680000000001</c:v>
                </c:pt>
                <c:pt idx="422">
                  <c:v>3.4168989999999999</c:v>
                </c:pt>
                <c:pt idx="423">
                  <c:v>12.36317</c:v>
                </c:pt>
                <c:pt idx="428">
                  <c:v>1.6321760000000001</c:v>
                </c:pt>
                <c:pt idx="430">
                  <c:v>5.0346869999999999</c:v>
                </c:pt>
                <c:pt idx="431">
                  <c:v>1.991052</c:v>
                </c:pt>
                <c:pt idx="432">
                  <c:v>23.057780000000001</c:v>
                </c:pt>
                <c:pt idx="433">
                  <c:v>8.4636600000000008</c:v>
                </c:pt>
                <c:pt idx="435">
                  <c:v>3.896665</c:v>
                </c:pt>
                <c:pt idx="436">
                  <c:v>3.1066379999999998</c:v>
                </c:pt>
                <c:pt idx="437">
                  <c:v>3.7064270000000001</c:v>
                </c:pt>
                <c:pt idx="438">
                  <c:v>3.4928499999999998</c:v>
                </c:pt>
                <c:pt idx="439">
                  <c:v>6.7601180000000003</c:v>
                </c:pt>
                <c:pt idx="443">
                  <c:v>4.8899900000000001</c:v>
                </c:pt>
                <c:pt idx="444">
                  <c:v>7.8546800000000001</c:v>
                </c:pt>
                <c:pt idx="446">
                  <c:v>3.2181980000000001</c:v>
                </c:pt>
                <c:pt idx="449">
                  <c:v>1.568694</c:v>
                </c:pt>
                <c:pt idx="450">
                  <c:v>2.2687439999999999</c:v>
                </c:pt>
                <c:pt idx="451">
                  <c:v>2.972137</c:v>
                </c:pt>
                <c:pt idx="452">
                  <c:v>9.6368320000000001</c:v>
                </c:pt>
                <c:pt idx="453">
                  <c:v>1.917081</c:v>
                </c:pt>
                <c:pt idx="454">
                  <c:v>3.7608510000000002</c:v>
                </c:pt>
                <c:pt idx="459">
                  <c:v>6.0890719999999998</c:v>
                </c:pt>
                <c:pt idx="460">
                  <c:v>1.7910889999999999</c:v>
                </c:pt>
                <c:pt idx="461">
                  <c:v>7.15374</c:v>
                </c:pt>
                <c:pt idx="464">
                  <c:v>1.4022840000000001</c:v>
                </c:pt>
                <c:pt idx="465">
                  <c:v>8.8688219999999998</c:v>
                </c:pt>
                <c:pt idx="467">
                  <c:v>2.043526</c:v>
                </c:pt>
                <c:pt idx="469">
                  <c:v>3.6975669999999998</c:v>
                </c:pt>
                <c:pt idx="470">
                  <c:v>1.5929850000000001</c:v>
                </c:pt>
                <c:pt idx="472">
                  <c:v>3.015692</c:v>
                </c:pt>
                <c:pt idx="479">
                  <c:v>3.2273149999999999</c:v>
                </c:pt>
                <c:pt idx="480">
                  <c:v>1.980348</c:v>
                </c:pt>
                <c:pt idx="481">
                  <c:v>2.355394</c:v>
                </c:pt>
                <c:pt idx="482">
                  <c:v>1.4579519999999999</c:v>
                </c:pt>
                <c:pt idx="483">
                  <c:v>4.1883650000000001</c:v>
                </c:pt>
                <c:pt idx="484">
                  <c:v>3.0591499999999998</c:v>
                </c:pt>
                <c:pt idx="485">
                  <c:v>2.8173750000000002</c:v>
                </c:pt>
                <c:pt idx="486">
                  <c:v>2.1751320000000001</c:v>
                </c:pt>
                <c:pt idx="487">
                  <c:v>9.2431160000000006</c:v>
                </c:pt>
                <c:pt idx="490">
                  <c:v>8.3664100000000001</c:v>
                </c:pt>
                <c:pt idx="491">
                  <c:v>5.7961619999999998</c:v>
                </c:pt>
                <c:pt idx="492">
                  <c:v>5.9276980000000004</c:v>
                </c:pt>
                <c:pt idx="494">
                  <c:v>4.0407919999999997</c:v>
                </c:pt>
                <c:pt idx="498">
                  <c:v>2.1614810000000002</c:v>
                </c:pt>
                <c:pt idx="499">
                  <c:v>5.1013719999999996</c:v>
                </c:pt>
                <c:pt idx="502">
                  <c:v>9.3654679999999999</c:v>
                </c:pt>
                <c:pt idx="503">
                  <c:v>3.34903</c:v>
                </c:pt>
                <c:pt idx="505">
                  <c:v>16.241610000000001</c:v>
                </c:pt>
                <c:pt idx="506">
                  <c:v>24.764589999999998</c:v>
                </c:pt>
                <c:pt idx="507">
                  <c:v>2.2032699999999998</c:v>
                </c:pt>
                <c:pt idx="508">
                  <c:v>3.6871670000000001</c:v>
                </c:pt>
                <c:pt idx="509">
                  <c:v>4.7438380000000002</c:v>
                </c:pt>
                <c:pt idx="510">
                  <c:v>9.957751</c:v>
                </c:pt>
                <c:pt idx="515">
                  <c:v>5.9410429999999996</c:v>
                </c:pt>
                <c:pt idx="516">
                  <c:v>4.8525460000000002</c:v>
                </c:pt>
                <c:pt idx="523">
                  <c:v>2.0063900000000001</c:v>
                </c:pt>
                <c:pt idx="525">
                  <c:v>1.7910889999999999</c:v>
                </c:pt>
                <c:pt idx="530">
                  <c:v>1.1461239999999999</c:v>
                </c:pt>
                <c:pt idx="531">
                  <c:v>14.755240000000001</c:v>
                </c:pt>
                <c:pt idx="534">
                  <c:v>12.910080000000001</c:v>
                </c:pt>
                <c:pt idx="537">
                  <c:v>3.9827629999999998</c:v>
                </c:pt>
                <c:pt idx="538">
                  <c:v>5.4212910000000001</c:v>
                </c:pt>
                <c:pt idx="539">
                  <c:v>1.5839190000000001</c:v>
                </c:pt>
                <c:pt idx="540">
                  <c:v>2.0803850000000002</c:v>
                </c:pt>
                <c:pt idx="541">
                  <c:v>5.1065449999999997</c:v>
                </c:pt>
                <c:pt idx="545">
                  <c:v>6.783156</c:v>
                </c:pt>
                <c:pt idx="548">
                  <c:v>2.44</c:v>
                </c:pt>
                <c:pt idx="550">
                  <c:v>2.8523670000000001</c:v>
                </c:pt>
                <c:pt idx="554">
                  <c:v>7.8011280000000003</c:v>
                </c:pt>
                <c:pt idx="555">
                  <c:v>1.1661900000000001</c:v>
                </c:pt>
                <c:pt idx="560">
                  <c:v>0.89888820000000003</c:v>
                </c:pt>
                <c:pt idx="565">
                  <c:v>6.2920389999999999</c:v>
                </c:pt>
                <c:pt idx="566">
                  <c:v>21.500720000000001</c:v>
                </c:pt>
                <c:pt idx="568">
                  <c:v>3.1292170000000001</c:v>
                </c:pt>
                <c:pt idx="569">
                  <c:v>4.6441359999999996</c:v>
                </c:pt>
                <c:pt idx="572">
                  <c:v>5.9504619999999999</c:v>
                </c:pt>
                <c:pt idx="573">
                  <c:v>5.5806810000000002</c:v>
                </c:pt>
                <c:pt idx="576">
                  <c:v>7.4227759999999998</c:v>
                </c:pt>
                <c:pt idx="577">
                  <c:v>3.0053290000000001</c:v>
                </c:pt>
                <c:pt idx="578">
                  <c:v>4.7155909999999999</c:v>
                </c:pt>
                <c:pt idx="583">
                  <c:v>1.6970559999999999</c:v>
                </c:pt>
                <c:pt idx="588">
                  <c:v>8.8136790000000005</c:v>
                </c:pt>
                <c:pt idx="589">
                  <c:v>2.674458</c:v>
                </c:pt>
                <c:pt idx="590">
                  <c:v>7.9025850000000002</c:v>
                </c:pt>
                <c:pt idx="592">
                  <c:v>5.813777</c:v>
                </c:pt>
                <c:pt idx="593">
                  <c:v>2.2010909999999999</c:v>
                </c:pt>
                <c:pt idx="594">
                  <c:v>4.1091119999999997</c:v>
                </c:pt>
                <c:pt idx="595">
                  <c:v>5.0913259999999996</c:v>
                </c:pt>
                <c:pt idx="596">
                  <c:v>3.07402</c:v>
                </c:pt>
                <c:pt idx="597">
                  <c:v>5.2240979999999997</c:v>
                </c:pt>
                <c:pt idx="598">
                  <c:v>12.47237</c:v>
                </c:pt>
                <c:pt idx="600">
                  <c:v>1.5440210000000001</c:v>
                </c:pt>
                <c:pt idx="602">
                  <c:v>1.783928</c:v>
                </c:pt>
                <c:pt idx="603">
                  <c:v>10.77427</c:v>
                </c:pt>
                <c:pt idx="604">
                  <c:v>5.0730659999999999</c:v>
                </c:pt>
                <c:pt idx="605">
                  <c:v>1.4560219999999999</c:v>
                </c:pt>
                <c:pt idx="609">
                  <c:v>1.395421</c:v>
                </c:pt>
                <c:pt idx="613">
                  <c:v>2.432118</c:v>
                </c:pt>
                <c:pt idx="614">
                  <c:v>0.98792709999999995</c:v>
                </c:pt>
                <c:pt idx="617">
                  <c:v>1.557947</c:v>
                </c:pt>
                <c:pt idx="622">
                  <c:v>11.28289</c:v>
                </c:pt>
                <c:pt idx="623">
                  <c:v>5.6047120000000001</c:v>
                </c:pt>
                <c:pt idx="625">
                  <c:v>4.753946</c:v>
                </c:pt>
                <c:pt idx="627">
                  <c:v>3.3142119999999999</c:v>
                </c:pt>
                <c:pt idx="629">
                  <c:v>2.4331049999999999</c:v>
                </c:pt>
                <c:pt idx="633">
                  <c:v>2.8085580000000001</c:v>
                </c:pt>
                <c:pt idx="634">
                  <c:v>3.6977829999999998</c:v>
                </c:pt>
                <c:pt idx="637">
                  <c:v>1.840435</c:v>
                </c:pt>
                <c:pt idx="638">
                  <c:v>24.057980000000001</c:v>
                </c:pt>
                <c:pt idx="640">
                  <c:v>10.20566</c:v>
                </c:pt>
                <c:pt idx="641">
                  <c:v>2.2610009999999998</c:v>
                </c:pt>
                <c:pt idx="643">
                  <c:v>11.094340000000001</c:v>
                </c:pt>
                <c:pt idx="644">
                  <c:v>31.785029999999999</c:v>
                </c:pt>
                <c:pt idx="645">
                  <c:v>5.0911689999999998</c:v>
                </c:pt>
                <c:pt idx="646">
                  <c:v>5.0612250000000003</c:v>
                </c:pt>
                <c:pt idx="650">
                  <c:v>2.0368599999999999</c:v>
                </c:pt>
                <c:pt idx="651">
                  <c:v>4.7247430000000001</c:v>
                </c:pt>
                <c:pt idx="652">
                  <c:v>1.2322340000000001</c:v>
                </c:pt>
                <c:pt idx="653">
                  <c:v>1.0650820000000001</c:v>
                </c:pt>
                <c:pt idx="659">
                  <c:v>1.3693789999999999</c:v>
                </c:pt>
                <c:pt idx="662">
                  <c:v>2.4166089999999998</c:v>
                </c:pt>
                <c:pt idx="663">
                  <c:v>7.5286119999999999</c:v>
                </c:pt>
                <c:pt idx="664">
                  <c:v>3.6619120000000001</c:v>
                </c:pt>
                <c:pt idx="665">
                  <c:v>7.1911060000000004</c:v>
                </c:pt>
                <c:pt idx="667">
                  <c:v>5.8001379999999996</c:v>
                </c:pt>
                <c:pt idx="669">
                  <c:v>4.3384790000000004</c:v>
                </c:pt>
                <c:pt idx="670">
                  <c:v>1.9481269999999999</c:v>
                </c:pt>
                <c:pt idx="671">
                  <c:v>8.7628869999999992</c:v>
                </c:pt>
                <c:pt idx="672">
                  <c:v>7.8327520000000002</c:v>
                </c:pt>
                <c:pt idx="673">
                  <c:v>1.874887</c:v>
                </c:pt>
                <c:pt idx="675">
                  <c:v>5.4599630000000001</c:v>
                </c:pt>
                <c:pt idx="678">
                  <c:v>2.2090719999999999</c:v>
                </c:pt>
                <c:pt idx="680">
                  <c:v>13.879289999999999</c:v>
                </c:pt>
                <c:pt idx="681">
                  <c:v>13.53031</c:v>
                </c:pt>
                <c:pt idx="682">
                  <c:v>2.934072</c:v>
                </c:pt>
                <c:pt idx="685">
                  <c:v>3.578827</c:v>
                </c:pt>
                <c:pt idx="687">
                  <c:v>7.5848269999999998</c:v>
                </c:pt>
                <c:pt idx="690">
                  <c:v>3.7608510000000002</c:v>
                </c:pt>
                <c:pt idx="692">
                  <c:v>1.5717509999999999</c:v>
                </c:pt>
                <c:pt idx="693">
                  <c:v>2.7247020000000002</c:v>
                </c:pt>
                <c:pt idx="694">
                  <c:v>2.7448860000000002</c:v>
                </c:pt>
                <c:pt idx="697">
                  <c:v>3.9729079999999999</c:v>
                </c:pt>
                <c:pt idx="698">
                  <c:v>6.9908510000000001</c:v>
                </c:pt>
                <c:pt idx="699">
                  <c:v>2.1868699999999999</c:v>
                </c:pt>
                <c:pt idx="701">
                  <c:v>9.1670719999999992</c:v>
                </c:pt>
                <c:pt idx="702">
                  <c:v>3.151634</c:v>
                </c:pt>
                <c:pt idx="704">
                  <c:v>7.047269</c:v>
                </c:pt>
                <c:pt idx="705">
                  <c:v>2.221711</c:v>
                </c:pt>
                <c:pt idx="706">
                  <c:v>2.2719149999999999</c:v>
                </c:pt>
                <c:pt idx="707">
                  <c:v>2.7437200000000002</c:v>
                </c:pt>
                <c:pt idx="708">
                  <c:v>1.0198039999999999</c:v>
                </c:pt>
                <c:pt idx="709">
                  <c:v>1.36</c:v>
                </c:pt>
                <c:pt idx="711">
                  <c:v>2.2263869999999999</c:v>
                </c:pt>
                <c:pt idx="713">
                  <c:v>2.2432120000000002</c:v>
                </c:pt>
                <c:pt idx="714">
                  <c:v>2.08</c:v>
                </c:pt>
                <c:pt idx="715">
                  <c:v>1.44</c:v>
                </c:pt>
                <c:pt idx="717">
                  <c:v>2.7305679999999999</c:v>
                </c:pt>
                <c:pt idx="718">
                  <c:v>4.68</c:v>
                </c:pt>
                <c:pt idx="719">
                  <c:v>2.074608</c:v>
                </c:pt>
                <c:pt idx="720">
                  <c:v>3.4560089999999999</c:v>
                </c:pt>
                <c:pt idx="722">
                  <c:v>8.081448</c:v>
                </c:pt>
                <c:pt idx="723">
                  <c:v>6.4743579999999996</c:v>
                </c:pt>
                <c:pt idx="724">
                  <c:v>12.76895</c:v>
                </c:pt>
                <c:pt idx="725">
                  <c:v>4.1081380000000003</c:v>
                </c:pt>
                <c:pt idx="727">
                  <c:v>2.5715370000000002</c:v>
                </c:pt>
                <c:pt idx="729">
                  <c:v>1.4751270000000001</c:v>
                </c:pt>
                <c:pt idx="730">
                  <c:v>5.930936</c:v>
                </c:pt>
                <c:pt idx="735">
                  <c:v>9.9200809999999997</c:v>
                </c:pt>
                <c:pt idx="739">
                  <c:v>3.961414</c:v>
                </c:pt>
                <c:pt idx="740">
                  <c:v>2.1603699999999999</c:v>
                </c:pt>
                <c:pt idx="744">
                  <c:v>3.7957869999999998</c:v>
                </c:pt>
                <c:pt idx="746">
                  <c:v>1.1377170000000001</c:v>
                </c:pt>
                <c:pt idx="748">
                  <c:v>4.7757670000000001</c:v>
                </c:pt>
                <c:pt idx="749">
                  <c:v>3.0056449999999999</c:v>
                </c:pt>
                <c:pt idx="750">
                  <c:v>3.20025</c:v>
                </c:pt>
                <c:pt idx="752">
                  <c:v>2.2090719999999999</c:v>
                </c:pt>
                <c:pt idx="754">
                  <c:v>9.4685159999999993</c:v>
                </c:pt>
                <c:pt idx="755">
                  <c:v>1.2033290000000001</c:v>
                </c:pt>
                <c:pt idx="756">
                  <c:v>1.8611819999999999</c:v>
                </c:pt>
                <c:pt idx="757">
                  <c:v>2.2489110000000001</c:v>
                </c:pt>
                <c:pt idx="758">
                  <c:v>3.885151</c:v>
                </c:pt>
                <c:pt idx="764">
                  <c:v>12.4031</c:v>
                </c:pt>
                <c:pt idx="765">
                  <c:v>11.709820000000001</c:v>
                </c:pt>
                <c:pt idx="766">
                  <c:v>16.395610000000001</c:v>
                </c:pt>
                <c:pt idx="767">
                  <c:v>4.1870279999999998</c:v>
                </c:pt>
                <c:pt idx="769">
                  <c:v>9.0262729999999998</c:v>
                </c:pt>
                <c:pt idx="770">
                  <c:v>2.0987619999999998</c:v>
                </c:pt>
                <c:pt idx="771">
                  <c:v>1.4142140000000001</c:v>
                </c:pt>
                <c:pt idx="772">
                  <c:v>1.7055199999999999</c:v>
                </c:pt>
                <c:pt idx="773">
                  <c:v>0.89442719999999998</c:v>
                </c:pt>
                <c:pt idx="774">
                  <c:v>2.5730919999999999</c:v>
                </c:pt>
                <c:pt idx="775">
                  <c:v>2.2574320000000001</c:v>
                </c:pt>
                <c:pt idx="776">
                  <c:v>2.1614810000000002</c:v>
                </c:pt>
                <c:pt idx="782">
                  <c:v>0.98386989999999996</c:v>
                </c:pt>
                <c:pt idx="783">
                  <c:v>1.494523</c:v>
                </c:pt>
                <c:pt idx="784">
                  <c:v>5.11843</c:v>
                </c:pt>
                <c:pt idx="785">
                  <c:v>8.0418979999999998</c:v>
                </c:pt>
                <c:pt idx="786">
                  <c:v>2.289031</c:v>
                </c:pt>
                <c:pt idx="787">
                  <c:v>4.2966319999999998</c:v>
                </c:pt>
                <c:pt idx="788">
                  <c:v>2.7205879999999998</c:v>
                </c:pt>
                <c:pt idx="789">
                  <c:v>2.4086509999999999</c:v>
                </c:pt>
                <c:pt idx="790">
                  <c:v>5.1224990000000004</c:v>
                </c:pt>
                <c:pt idx="791">
                  <c:v>4.2123629999999999</c:v>
                </c:pt>
                <c:pt idx="794">
                  <c:v>5.9353850000000001</c:v>
                </c:pt>
                <c:pt idx="799">
                  <c:v>8.5093709999999998</c:v>
                </c:pt>
                <c:pt idx="800">
                  <c:v>4.7523429999999998</c:v>
                </c:pt>
                <c:pt idx="801">
                  <c:v>15.040240000000001</c:v>
                </c:pt>
                <c:pt idx="802">
                  <c:v>7.5370629999999998</c:v>
                </c:pt>
                <c:pt idx="803">
                  <c:v>3.67103</c:v>
                </c:pt>
                <c:pt idx="805">
                  <c:v>6.979857</c:v>
                </c:pt>
                <c:pt idx="806">
                  <c:v>5.9846469999999998</c:v>
                </c:pt>
                <c:pt idx="807">
                  <c:v>9.7134129999999992</c:v>
                </c:pt>
                <c:pt idx="808">
                  <c:v>6.8104630000000004</c:v>
                </c:pt>
                <c:pt idx="809">
                  <c:v>2.7340810000000002</c:v>
                </c:pt>
                <c:pt idx="811">
                  <c:v>2.6076809999999999</c:v>
                </c:pt>
                <c:pt idx="812">
                  <c:v>2.0099749999999998</c:v>
                </c:pt>
                <c:pt idx="813">
                  <c:v>4.3262919999999996</c:v>
                </c:pt>
                <c:pt idx="814">
                  <c:v>2.0242529999999999</c:v>
                </c:pt>
                <c:pt idx="816">
                  <c:v>7.2217450000000003</c:v>
                </c:pt>
                <c:pt idx="817">
                  <c:v>1.6804760000000001</c:v>
                </c:pt>
                <c:pt idx="818">
                  <c:v>3.1317729999999999</c:v>
                </c:pt>
                <c:pt idx="820">
                  <c:v>4.6168389999999997</c:v>
                </c:pt>
                <c:pt idx="821">
                  <c:v>1.08074</c:v>
                </c:pt>
                <c:pt idx="825">
                  <c:v>3.07402</c:v>
                </c:pt>
                <c:pt idx="832">
                  <c:v>2.9890469999999998</c:v>
                </c:pt>
                <c:pt idx="834">
                  <c:v>1.592482</c:v>
                </c:pt>
                <c:pt idx="836">
                  <c:v>2.8011430000000002</c:v>
                </c:pt>
                <c:pt idx="840">
                  <c:v>9.8560149999999993</c:v>
                </c:pt>
                <c:pt idx="841">
                  <c:v>4.2492349999999997</c:v>
                </c:pt>
                <c:pt idx="842">
                  <c:v>4.0542319999999998</c:v>
                </c:pt>
                <c:pt idx="845">
                  <c:v>9.7508970000000001</c:v>
                </c:pt>
                <c:pt idx="846">
                  <c:v>2.20871</c:v>
                </c:pt>
                <c:pt idx="849">
                  <c:v>2.2645089999999999</c:v>
                </c:pt>
                <c:pt idx="850">
                  <c:v>3.3380230000000002</c:v>
                </c:pt>
                <c:pt idx="854">
                  <c:v>10.92784</c:v>
                </c:pt>
                <c:pt idx="857">
                  <c:v>6.5468159999999997</c:v>
                </c:pt>
                <c:pt idx="858">
                  <c:v>2.889983</c:v>
                </c:pt>
                <c:pt idx="860">
                  <c:v>4.2379239999999996</c:v>
                </c:pt>
                <c:pt idx="861">
                  <c:v>5.0856659999999998</c:v>
                </c:pt>
                <c:pt idx="863">
                  <c:v>1.4449909999999999</c:v>
                </c:pt>
                <c:pt idx="864">
                  <c:v>3.4458090000000001</c:v>
                </c:pt>
                <c:pt idx="865">
                  <c:v>3.8775249999999999</c:v>
                </c:pt>
                <c:pt idx="868">
                  <c:v>4.095656</c:v>
                </c:pt>
                <c:pt idx="870">
                  <c:v>11.246259999999999</c:v>
                </c:pt>
                <c:pt idx="871">
                  <c:v>2.0497800000000002</c:v>
                </c:pt>
                <c:pt idx="874">
                  <c:v>3.0307750000000002</c:v>
                </c:pt>
                <c:pt idx="878">
                  <c:v>1.840435</c:v>
                </c:pt>
                <c:pt idx="879">
                  <c:v>7.827439</c:v>
                </c:pt>
                <c:pt idx="881">
                  <c:v>2.8002859999999998</c:v>
                </c:pt>
                <c:pt idx="884">
                  <c:v>1.985951</c:v>
                </c:pt>
                <c:pt idx="887">
                  <c:v>13.13655</c:v>
                </c:pt>
                <c:pt idx="891">
                  <c:v>4.3826929999999997</c:v>
                </c:pt>
                <c:pt idx="892">
                  <c:v>2.8182260000000001</c:v>
                </c:pt>
                <c:pt idx="895">
                  <c:v>4.2460329999999997</c:v>
                </c:pt>
                <c:pt idx="897">
                  <c:v>1.901578</c:v>
                </c:pt>
                <c:pt idx="899">
                  <c:v>1.6321760000000001</c:v>
                </c:pt>
                <c:pt idx="903">
                  <c:v>4.9608059999999998</c:v>
                </c:pt>
                <c:pt idx="906">
                  <c:v>2.894685</c:v>
                </c:pt>
                <c:pt idx="908">
                  <c:v>9.6472999999999995</c:v>
                </c:pt>
                <c:pt idx="914">
                  <c:v>2.4956119999999999</c:v>
                </c:pt>
                <c:pt idx="915">
                  <c:v>2.560772</c:v>
                </c:pt>
                <c:pt idx="916">
                  <c:v>3.5799439999999998</c:v>
                </c:pt>
                <c:pt idx="917">
                  <c:v>1.34937</c:v>
                </c:pt>
                <c:pt idx="918">
                  <c:v>3.8466610000000001</c:v>
                </c:pt>
                <c:pt idx="919">
                  <c:v>3.626789</c:v>
                </c:pt>
                <c:pt idx="920">
                  <c:v>2.173292</c:v>
                </c:pt>
                <c:pt idx="921">
                  <c:v>1.912067</c:v>
                </c:pt>
                <c:pt idx="926">
                  <c:v>2.6563129999999999</c:v>
                </c:pt>
                <c:pt idx="927">
                  <c:v>1.234828</c:v>
                </c:pt>
                <c:pt idx="929">
                  <c:v>7.6755199999999997</c:v>
                </c:pt>
                <c:pt idx="931">
                  <c:v>10.0024</c:v>
                </c:pt>
                <c:pt idx="932">
                  <c:v>7.8195649999999999</c:v>
                </c:pt>
                <c:pt idx="933">
                  <c:v>1.84</c:v>
                </c:pt>
                <c:pt idx="935">
                  <c:v>4.569464</c:v>
                </c:pt>
                <c:pt idx="936">
                  <c:v>9.2486540000000002</c:v>
                </c:pt>
                <c:pt idx="937">
                  <c:v>4.3296190000000001</c:v>
                </c:pt>
                <c:pt idx="939">
                  <c:v>2.9591889999999998</c:v>
                </c:pt>
                <c:pt idx="940">
                  <c:v>7.48</c:v>
                </c:pt>
                <c:pt idx="941">
                  <c:v>1.9386589999999999</c:v>
                </c:pt>
                <c:pt idx="942">
                  <c:v>2.9772470000000002</c:v>
                </c:pt>
                <c:pt idx="944">
                  <c:v>8.4517450000000007</c:v>
                </c:pt>
                <c:pt idx="945">
                  <c:v>3.3761519999999998</c:v>
                </c:pt>
                <c:pt idx="952">
                  <c:v>28.638649999999998</c:v>
                </c:pt>
                <c:pt idx="953">
                  <c:v>2.7741669999999998</c:v>
                </c:pt>
                <c:pt idx="957">
                  <c:v>1.6492420000000001</c:v>
                </c:pt>
                <c:pt idx="958">
                  <c:v>3.740802</c:v>
                </c:pt>
                <c:pt idx="962">
                  <c:v>1.2705900000000001</c:v>
                </c:pt>
                <c:pt idx="963">
                  <c:v>3.0965790000000002</c:v>
                </c:pt>
                <c:pt idx="964">
                  <c:v>1.606487</c:v>
                </c:pt>
                <c:pt idx="965">
                  <c:v>1.797776</c:v>
                </c:pt>
                <c:pt idx="966">
                  <c:v>6.96563</c:v>
                </c:pt>
                <c:pt idx="967">
                  <c:v>2.378571</c:v>
                </c:pt>
                <c:pt idx="968">
                  <c:v>2.120377</c:v>
                </c:pt>
                <c:pt idx="973">
                  <c:v>0.87726850000000001</c:v>
                </c:pt>
                <c:pt idx="974">
                  <c:v>1.8417380000000001</c:v>
                </c:pt>
                <c:pt idx="975">
                  <c:v>1.08074</c:v>
                </c:pt>
                <c:pt idx="978">
                  <c:v>3.544009</c:v>
                </c:pt>
                <c:pt idx="981">
                  <c:v>2.9134169999999999</c:v>
                </c:pt>
                <c:pt idx="982">
                  <c:v>6.6558849999999996</c:v>
                </c:pt>
                <c:pt idx="983">
                  <c:v>4.2153999999999998</c:v>
                </c:pt>
                <c:pt idx="986">
                  <c:v>1.0770329999999999</c:v>
                </c:pt>
                <c:pt idx="987">
                  <c:v>1.7681629999999999</c:v>
                </c:pt>
                <c:pt idx="988">
                  <c:v>2.3667699999999998</c:v>
                </c:pt>
                <c:pt idx="989">
                  <c:v>2.42685</c:v>
                </c:pt>
                <c:pt idx="990">
                  <c:v>3.007457</c:v>
                </c:pt>
                <c:pt idx="993">
                  <c:v>2.5864259999999999</c:v>
                </c:pt>
                <c:pt idx="994">
                  <c:v>1.6492420000000001</c:v>
                </c:pt>
                <c:pt idx="997">
                  <c:v>13.82405</c:v>
                </c:pt>
                <c:pt idx="999">
                  <c:v>2.0195050000000001</c:v>
                </c:pt>
                <c:pt idx="1001">
                  <c:v>4.8703180000000001</c:v>
                </c:pt>
                <c:pt idx="1002">
                  <c:v>2.4764490000000001</c:v>
                </c:pt>
                <c:pt idx="1006">
                  <c:v>0.84758480000000003</c:v>
                </c:pt>
                <c:pt idx="1012">
                  <c:v>4.9485349999999997</c:v>
                </c:pt>
                <c:pt idx="1013">
                  <c:v>5.0990200000000003</c:v>
                </c:pt>
                <c:pt idx="1014">
                  <c:v>5.0349180000000002</c:v>
                </c:pt>
                <c:pt idx="1015">
                  <c:v>2.0880610000000002</c:v>
                </c:pt>
                <c:pt idx="1017">
                  <c:v>1.2033290000000001</c:v>
                </c:pt>
                <c:pt idx="1018">
                  <c:v>2.3385470000000002</c:v>
                </c:pt>
                <c:pt idx="1022">
                  <c:v>4.6539450000000002</c:v>
                </c:pt>
                <c:pt idx="1023">
                  <c:v>2.6318049999999999</c:v>
                </c:pt>
                <c:pt idx="1025">
                  <c:v>1.2322340000000001</c:v>
                </c:pt>
                <c:pt idx="1028">
                  <c:v>5.6091350000000002</c:v>
                </c:pt>
                <c:pt idx="1030">
                  <c:v>2.874717</c:v>
                </c:pt>
                <c:pt idx="1037">
                  <c:v>1.2502800000000001</c:v>
                </c:pt>
                <c:pt idx="1038">
                  <c:v>2.451775</c:v>
                </c:pt>
                <c:pt idx="1039">
                  <c:v>2.1562929999999998</c:v>
                </c:pt>
                <c:pt idx="1041">
                  <c:v>2.5864259999999999</c:v>
                </c:pt>
                <c:pt idx="1042">
                  <c:v>11.2087</c:v>
                </c:pt>
                <c:pt idx="1043">
                  <c:v>5.9078549999999996</c:v>
                </c:pt>
                <c:pt idx="1044">
                  <c:v>3.7403740000000001</c:v>
                </c:pt>
                <c:pt idx="1045">
                  <c:v>3.4928499999999998</c:v>
                </c:pt>
                <c:pt idx="1046">
                  <c:v>1.44</c:v>
                </c:pt>
                <c:pt idx="1049">
                  <c:v>3.1378970000000002</c:v>
                </c:pt>
                <c:pt idx="1051">
                  <c:v>1.985951</c:v>
                </c:pt>
                <c:pt idx="1059">
                  <c:v>5.187678</c:v>
                </c:pt>
                <c:pt idx="1060">
                  <c:v>13.28618</c:v>
                </c:pt>
                <c:pt idx="1061">
                  <c:v>3.4036240000000002</c:v>
                </c:pt>
                <c:pt idx="1063">
                  <c:v>3.015692</c:v>
                </c:pt>
                <c:pt idx="1064">
                  <c:v>4.0431670000000004</c:v>
                </c:pt>
                <c:pt idx="1065">
                  <c:v>3.0620250000000002</c:v>
                </c:pt>
                <c:pt idx="1066">
                  <c:v>6.1721959999999996</c:v>
                </c:pt>
                <c:pt idx="1067">
                  <c:v>2.2263869999999999</c:v>
                </c:pt>
                <c:pt idx="1068">
                  <c:v>1.1764349999999999</c:v>
                </c:pt>
                <c:pt idx="1069">
                  <c:v>1.0031950000000001</c:v>
                </c:pt>
                <c:pt idx="1071">
                  <c:v>4.012181</c:v>
                </c:pt>
                <c:pt idx="1072">
                  <c:v>5.327814</c:v>
                </c:pt>
                <c:pt idx="1077">
                  <c:v>3.467333</c:v>
                </c:pt>
                <c:pt idx="1078">
                  <c:v>5.9102620000000003</c:v>
                </c:pt>
                <c:pt idx="1079">
                  <c:v>5.2620909999999999</c:v>
                </c:pt>
                <c:pt idx="1081">
                  <c:v>1.4449909999999999</c:v>
                </c:pt>
                <c:pt idx="1082">
                  <c:v>3.0497209999999999</c:v>
                </c:pt>
                <c:pt idx="1085">
                  <c:v>4.1404300000000003</c:v>
                </c:pt>
                <c:pt idx="1086">
                  <c:v>4.2268039999999996</c:v>
                </c:pt>
                <c:pt idx="1087">
                  <c:v>12.7652</c:v>
                </c:pt>
                <c:pt idx="1089">
                  <c:v>10.00159</c:v>
                </c:pt>
                <c:pt idx="1090">
                  <c:v>11.868209999999999</c:v>
                </c:pt>
                <c:pt idx="1091">
                  <c:v>11.08907</c:v>
                </c:pt>
                <c:pt idx="1092">
                  <c:v>3.087005</c:v>
                </c:pt>
                <c:pt idx="1093">
                  <c:v>3.4728659999999998</c:v>
                </c:pt>
                <c:pt idx="1095">
                  <c:v>4.6518810000000004</c:v>
                </c:pt>
                <c:pt idx="1096">
                  <c:v>4.1603849999999998</c:v>
                </c:pt>
                <c:pt idx="1097">
                  <c:v>6.690531</c:v>
                </c:pt>
                <c:pt idx="1098">
                  <c:v>2.6378780000000002</c:v>
                </c:pt>
                <c:pt idx="1102">
                  <c:v>2.8537689999999998</c:v>
                </c:pt>
                <c:pt idx="1104">
                  <c:v>6.5838590000000003</c:v>
                </c:pt>
                <c:pt idx="1105">
                  <c:v>4.2710189999999999</c:v>
                </c:pt>
                <c:pt idx="1106">
                  <c:v>4.0049970000000004</c:v>
                </c:pt>
                <c:pt idx="1110">
                  <c:v>2.687452</c:v>
                </c:pt>
                <c:pt idx="1112">
                  <c:v>12.26458</c:v>
                </c:pt>
                <c:pt idx="1113">
                  <c:v>6.3759370000000004</c:v>
                </c:pt>
                <c:pt idx="1114">
                  <c:v>3.4563000000000001</c:v>
                </c:pt>
                <c:pt idx="1115">
                  <c:v>2.8439410000000001</c:v>
                </c:pt>
                <c:pt idx="1116">
                  <c:v>25.24174</c:v>
                </c:pt>
                <c:pt idx="1117">
                  <c:v>2.9265680000000001</c:v>
                </c:pt>
                <c:pt idx="1119">
                  <c:v>3.148587</c:v>
                </c:pt>
                <c:pt idx="1120">
                  <c:v>2.8467530000000001</c:v>
                </c:pt>
                <c:pt idx="1121">
                  <c:v>4.3164800000000003</c:v>
                </c:pt>
                <c:pt idx="1122">
                  <c:v>4.4271890000000003</c:v>
                </c:pt>
                <c:pt idx="1123">
                  <c:v>2.0930360000000001</c:v>
                </c:pt>
                <c:pt idx="1124">
                  <c:v>1.5727679999999999</c:v>
                </c:pt>
                <c:pt idx="1125">
                  <c:v>4.6228999999999996</c:v>
                </c:pt>
                <c:pt idx="1126">
                  <c:v>1.724181</c:v>
                </c:pt>
                <c:pt idx="1127">
                  <c:v>11.254300000000001</c:v>
                </c:pt>
                <c:pt idx="1128">
                  <c:v>1.986353</c:v>
                </c:pt>
                <c:pt idx="1130">
                  <c:v>2.5050349999999999</c:v>
                </c:pt>
                <c:pt idx="1132">
                  <c:v>6.4454640000000003</c:v>
                </c:pt>
                <c:pt idx="1133">
                  <c:v>3.2682720000000001</c:v>
                </c:pt>
                <c:pt idx="1134">
                  <c:v>3.5038260000000001</c:v>
                </c:pt>
                <c:pt idx="1135">
                  <c:v>6.4061219999999999</c:v>
                </c:pt>
                <c:pt idx="1138">
                  <c:v>6.9610339999999997</c:v>
                </c:pt>
                <c:pt idx="1139">
                  <c:v>1.9365950000000001</c:v>
                </c:pt>
                <c:pt idx="1140">
                  <c:v>2</c:v>
                </c:pt>
                <c:pt idx="1141">
                  <c:v>8.6278620000000004</c:v>
                </c:pt>
                <c:pt idx="1142">
                  <c:v>11.98212</c:v>
                </c:pt>
                <c:pt idx="1143">
                  <c:v>5.9605370000000004</c:v>
                </c:pt>
                <c:pt idx="1145">
                  <c:v>3.483676</c:v>
                </c:pt>
                <c:pt idx="1147">
                  <c:v>4.9201629999999996</c:v>
                </c:pt>
                <c:pt idx="1149">
                  <c:v>7.3116890000000003</c:v>
                </c:pt>
                <c:pt idx="1150">
                  <c:v>4.9929550000000003</c:v>
                </c:pt>
                <c:pt idx="1151">
                  <c:v>2.4621940000000002</c:v>
                </c:pt>
                <c:pt idx="1153">
                  <c:v>22.205770000000001</c:v>
                </c:pt>
                <c:pt idx="1154">
                  <c:v>2.762607</c:v>
                </c:pt>
                <c:pt idx="1156">
                  <c:v>2.4709509999999999</c:v>
                </c:pt>
                <c:pt idx="1157">
                  <c:v>10.520009999999999</c:v>
                </c:pt>
                <c:pt idx="1158">
                  <c:v>11.035259999999999</c:v>
                </c:pt>
                <c:pt idx="1159">
                  <c:v>3.1013630000000001</c:v>
                </c:pt>
                <c:pt idx="1161">
                  <c:v>2.3051249999999999</c:v>
                </c:pt>
                <c:pt idx="1162">
                  <c:v>3.3202410000000002</c:v>
                </c:pt>
                <c:pt idx="1163">
                  <c:v>3.5277189999999998</c:v>
                </c:pt>
                <c:pt idx="1166">
                  <c:v>14.19279</c:v>
                </c:pt>
                <c:pt idx="1167">
                  <c:v>11.92221</c:v>
                </c:pt>
                <c:pt idx="1169">
                  <c:v>7.9009869999999998</c:v>
                </c:pt>
                <c:pt idx="1170">
                  <c:v>2.0757650000000001</c:v>
                </c:pt>
                <c:pt idx="1171">
                  <c:v>2</c:v>
                </c:pt>
                <c:pt idx="1172">
                  <c:v>2.2010909999999999</c:v>
                </c:pt>
                <c:pt idx="1173">
                  <c:v>2.2799999999999998</c:v>
                </c:pt>
                <c:pt idx="1178">
                  <c:v>3.116746</c:v>
                </c:pt>
                <c:pt idx="1179">
                  <c:v>2.5329820000000001</c:v>
                </c:pt>
                <c:pt idx="1180">
                  <c:v>3.7816399999999999</c:v>
                </c:pt>
                <c:pt idx="1182">
                  <c:v>4.6104229999999999</c:v>
                </c:pt>
                <c:pt idx="1191">
                  <c:v>10.66051</c:v>
                </c:pt>
                <c:pt idx="1192">
                  <c:v>4.9150499999999999</c:v>
                </c:pt>
                <c:pt idx="1197">
                  <c:v>4.5035100000000003</c:v>
                </c:pt>
                <c:pt idx="1198">
                  <c:v>8.1460670000000004</c:v>
                </c:pt>
                <c:pt idx="1199">
                  <c:v>9.1306080000000005</c:v>
                </c:pt>
                <c:pt idx="1200">
                  <c:v>3.2734079999999999</c:v>
                </c:pt>
                <c:pt idx="1202">
                  <c:v>4.12</c:v>
                </c:pt>
                <c:pt idx="1209">
                  <c:v>2.9807380000000001</c:v>
                </c:pt>
                <c:pt idx="1210">
                  <c:v>2.442949</c:v>
                </c:pt>
                <c:pt idx="1212">
                  <c:v>5.3151859999999997</c:v>
                </c:pt>
                <c:pt idx="1213">
                  <c:v>4.2648330000000003</c:v>
                </c:pt>
                <c:pt idx="1214">
                  <c:v>3.3545189999999998</c:v>
                </c:pt>
                <c:pt idx="1216">
                  <c:v>5.7911659999999996</c:v>
                </c:pt>
                <c:pt idx="1220">
                  <c:v>8.8016120000000004</c:v>
                </c:pt>
                <c:pt idx="1223">
                  <c:v>5.11843</c:v>
                </c:pt>
                <c:pt idx="1224">
                  <c:v>6.601159</c:v>
                </c:pt>
                <c:pt idx="1225">
                  <c:v>8.5833639999999995</c:v>
                </c:pt>
                <c:pt idx="1226">
                  <c:v>2.1883330000000001</c:v>
                </c:pt>
                <c:pt idx="1227">
                  <c:v>2.8722120000000002</c:v>
                </c:pt>
                <c:pt idx="1231">
                  <c:v>4.1694120000000003</c:v>
                </c:pt>
                <c:pt idx="1232">
                  <c:v>8.2884980000000006</c:v>
                </c:pt>
                <c:pt idx="1233">
                  <c:v>7.6760409999999997</c:v>
                </c:pt>
                <c:pt idx="1234">
                  <c:v>4.8194610000000004</c:v>
                </c:pt>
                <c:pt idx="1236">
                  <c:v>4.7846419999999998</c:v>
                </c:pt>
                <c:pt idx="1238">
                  <c:v>3.061242</c:v>
                </c:pt>
                <c:pt idx="1240">
                  <c:v>3.0630700000000002</c:v>
                </c:pt>
                <c:pt idx="1251">
                  <c:v>1.659397</c:v>
                </c:pt>
                <c:pt idx="1252">
                  <c:v>7.2125450000000004</c:v>
                </c:pt>
                <c:pt idx="1254">
                  <c:v>4.1492170000000002</c:v>
                </c:pt>
                <c:pt idx="1255">
                  <c:v>6.17401</c:v>
                </c:pt>
                <c:pt idx="1258">
                  <c:v>0.88543769999999999</c:v>
                </c:pt>
                <c:pt idx="1259">
                  <c:v>2.3477649999999999</c:v>
                </c:pt>
                <c:pt idx="1260">
                  <c:v>2.074608</c:v>
                </c:pt>
                <c:pt idx="1261">
                  <c:v>1.499333</c:v>
                </c:pt>
                <c:pt idx="1263">
                  <c:v>2.3299789999999998</c:v>
                </c:pt>
                <c:pt idx="1264">
                  <c:v>6.4419870000000001</c:v>
                </c:pt>
                <c:pt idx="1267">
                  <c:v>1.584929</c:v>
                </c:pt>
                <c:pt idx="1273">
                  <c:v>16.21706</c:v>
                </c:pt>
                <c:pt idx="1274">
                  <c:v>4.2822420000000001</c:v>
                </c:pt>
                <c:pt idx="1276">
                  <c:v>2.737006</c:v>
                </c:pt>
                <c:pt idx="1277">
                  <c:v>4.7247430000000001</c:v>
                </c:pt>
                <c:pt idx="1278">
                  <c:v>11.281129999999999</c:v>
                </c:pt>
                <c:pt idx="1279">
                  <c:v>3.7746520000000001</c:v>
                </c:pt>
                <c:pt idx="1281">
                  <c:v>5.5150699999999997</c:v>
                </c:pt>
                <c:pt idx="1282">
                  <c:v>3.5620219999999998</c:v>
                </c:pt>
                <c:pt idx="1284">
                  <c:v>5.5104030000000002</c:v>
                </c:pt>
                <c:pt idx="1285">
                  <c:v>9.6500570000000003</c:v>
                </c:pt>
                <c:pt idx="1286">
                  <c:v>9.2680360000000004</c:v>
                </c:pt>
                <c:pt idx="1287">
                  <c:v>4.5931280000000001</c:v>
                </c:pt>
                <c:pt idx="1288">
                  <c:v>4.9826990000000002</c:v>
                </c:pt>
                <c:pt idx="1289">
                  <c:v>5.032057</c:v>
                </c:pt>
                <c:pt idx="1294">
                  <c:v>5.9578519999999999</c:v>
                </c:pt>
                <c:pt idx="1296">
                  <c:v>3.676955</c:v>
                </c:pt>
                <c:pt idx="1298">
                  <c:v>3.732024</c:v>
                </c:pt>
                <c:pt idx="1303">
                  <c:v>3.202521</c:v>
                </c:pt>
                <c:pt idx="1308">
                  <c:v>3.761914</c:v>
                </c:pt>
                <c:pt idx="1309">
                  <c:v>4.5327250000000001</c:v>
                </c:pt>
                <c:pt idx="1310">
                  <c:v>8.7507710000000003</c:v>
                </c:pt>
                <c:pt idx="1313">
                  <c:v>2.5225379999999999</c:v>
                </c:pt>
                <c:pt idx="1314">
                  <c:v>3.088041</c:v>
                </c:pt>
                <c:pt idx="1315">
                  <c:v>2.8604889999999998</c:v>
                </c:pt>
                <c:pt idx="1316">
                  <c:v>2.76</c:v>
                </c:pt>
                <c:pt idx="1317">
                  <c:v>7.1217980000000001</c:v>
                </c:pt>
                <c:pt idx="1318">
                  <c:v>2.2799999999999998</c:v>
                </c:pt>
                <c:pt idx="1319">
                  <c:v>2.1301640000000002</c:v>
                </c:pt>
                <c:pt idx="1320">
                  <c:v>4.5290179999999998</c:v>
                </c:pt>
                <c:pt idx="1323">
                  <c:v>3.287674</c:v>
                </c:pt>
                <c:pt idx="1324">
                  <c:v>4.2456209999999999</c:v>
                </c:pt>
                <c:pt idx="1325">
                  <c:v>3.6099860000000001</c:v>
                </c:pt>
                <c:pt idx="1327">
                  <c:v>2.5059930000000001</c:v>
                </c:pt>
                <c:pt idx="1328">
                  <c:v>7.8093279999999998</c:v>
                </c:pt>
                <c:pt idx="1331">
                  <c:v>2.2000000000000002</c:v>
                </c:pt>
                <c:pt idx="1332">
                  <c:v>2.8736039999999998</c:v>
                </c:pt>
                <c:pt idx="1333">
                  <c:v>1.5178929999999999</c:v>
                </c:pt>
                <c:pt idx="1334">
                  <c:v>12.054360000000001</c:v>
                </c:pt>
                <c:pt idx="1335">
                  <c:v>3.9698869999999999</c:v>
                </c:pt>
                <c:pt idx="1336">
                  <c:v>2.0880610000000002</c:v>
                </c:pt>
                <c:pt idx="1337">
                  <c:v>14.11524</c:v>
                </c:pt>
                <c:pt idx="1338">
                  <c:v>3.3716460000000001</c:v>
                </c:pt>
                <c:pt idx="1339">
                  <c:v>2.894685</c:v>
                </c:pt>
                <c:pt idx="1340">
                  <c:v>6.6684929999999998</c:v>
                </c:pt>
                <c:pt idx="1341">
                  <c:v>6.8870889999999996</c:v>
                </c:pt>
                <c:pt idx="1343">
                  <c:v>3.7337379999999998</c:v>
                </c:pt>
                <c:pt idx="1344">
                  <c:v>4.39527</c:v>
                </c:pt>
                <c:pt idx="1345">
                  <c:v>1.679047</c:v>
                </c:pt>
                <c:pt idx="1346">
                  <c:v>4.2492349999999997</c:v>
                </c:pt>
                <c:pt idx="1347">
                  <c:v>8.856636</c:v>
                </c:pt>
                <c:pt idx="1349">
                  <c:v>2.7073230000000001</c:v>
                </c:pt>
                <c:pt idx="1352">
                  <c:v>2.7911290000000002</c:v>
                </c:pt>
                <c:pt idx="1354">
                  <c:v>3.3971749999999998</c:v>
                </c:pt>
                <c:pt idx="1356">
                  <c:v>3.3122799999999999</c:v>
                </c:pt>
                <c:pt idx="1359">
                  <c:v>9.5883260000000003</c:v>
                </c:pt>
                <c:pt idx="1366">
                  <c:v>16.959099999999999</c:v>
                </c:pt>
                <c:pt idx="1368">
                  <c:v>2.4439730000000002</c:v>
                </c:pt>
                <c:pt idx="1369">
                  <c:v>3.2022490000000001</c:v>
                </c:pt>
                <c:pt idx="1370">
                  <c:v>3.74892</c:v>
                </c:pt>
                <c:pt idx="1371">
                  <c:v>2.7448860000000002</c:v>
                </c:pt>
                <c:pt idx="1373">
                  <c:v>2.0649459999999999</c:v>
                </c:pt>
                <c:pt idx="1375">
                  <c:v>6.9908510000000001</c:v>
                </c:pt>
                <c:pt idx="1376">
                  <c:v>1.792875</c:v>
                </c:pt>
                <c:pt idx="1377">
                  <c:v>1.3623510000000001</c:v>
                </c:pt>
                <c:pt idx="1378">
                  <c:v>4.6664760000000003</c:v>
                </c:pt>
                <c:pt idx="1380">
                  <c:v>2.456013</c:v>
                </c:pt>
                <c:pt idx="1383">
                  <c:v>6.8825529999999997</c:v>
                </c:pt>
                <c:pt idx="1384">
                  <c:v>23.179379999999998</c:v>
                </c:pt>
                <c:pt idx="1386">
                  <c:v>7.3261190000000003</c:v>
                </c:pt>
                <c:pt idx="1390">
                  <c:v>3.629435</c:v>
                </c:pt>
                <c:pt idx="1391">
                  <c:v>2.4947949999999999</c:v>
                </c:pt>
                <c:pt idx="1392">
                  <c:v>1.961632</c:v>
                </c:pt>
                <c:pt idx="1393">
                  <c:v>3.6496580000000001</c:v>
                </c:pt>
                <c:pt idx="1394">
                  <c:v>2.3148219999999999</c:v>
                </c:pt>
                <c:pt idx="1395">
                  <c:v>1.242578</c:v>
                </c:pt>
                <c:pt idx="1396">
                  <c:v>8.2341730000000002</c:v>
                </c:pt>
                <c:pt idx="1397">
                  <c:v>4.2371689999999997</c:v>
                </c:pt>
                <c:pt idx="1399">
                  <c:v>2.9772470000000002</c:v>
                </c:pt>
                <c:pt idx="1400">
                  <c:v>5.1256219999999999</c:v>
                </c:pt>
                <c:pt idx="1401">
                  <c:v>1.4142140000000001</c:v>
                </c:pt>
                <c:pt idx="1402">
                  <c:v>2.1120610000000002</c:v>
                </c:pt>
                <c:pt idx="1403">
                  <c:v>1.2899609999999999</c:v>
                </c:pt>
                <c:pt idx="1404">
                  <c:v>1.263012</c:v>
                </c:pt>
                <c:pt idx="1410">
                  <c:v>4.4413729999999996</c:v>
                </c:pt>
                <c:pt idx="1411">
                  <c:v>6.7892679999999999</c:v>
                </c:pt>
                <c:pt idx="1413">
                  <c:v>3.363807</c:v>
                </c:pt>
                <c:pt idx="1416">
                  <c:v>2.3323809999999998</c:v>
                </c:pt>
                <c:pt idx="1417">
                  <c:v>1.5533189999999999</c:v>
                </c:pt>
                <c:pt idx="1420">
                  <c:v>1.8736060000000001</c:v>
                </c:pt>
                <c:pt idx="1421">
                  <c:v>0.84</c:v>
                </c:pt>
                <c:pt idx="1426">
                  <c:v>6.5111889999999999</c:v>
                </c:pt>
                <c:pt idx="1427">
                  <c:v>10.191599999999999</c:v>
                </c:pt>
                <c:pt idx="1428">
                  <c:v>7.4868360000000003</c:v>
                </c:pt>
                <c:pt idx="1429">
                  <c:v>2.5512350000000001</c:v>
                </c:pt>
                <c:pt idx="1430">
                  <c:v>2.164809</c:v>
                </c:pt>
                <c:pt idx="1431">
                  <c:v>2.9807380000000001</c:v>
                </c:pt>
                <c:pt idx="1436">
                  <c:v>2.522856</c:v>
                </c:pt>
                <c:pt idx="1440">
                  <c:v>4.1774839999999998</c:v>
                </c:pt>
                <c:pt idx="1442">
                  <c:v>6.1890020000000003</c:v>
                </c:pt>
                <c:pt idx="1443">
                  <c:v>4.6311499999999999</c:v>
                </c:pt>
                <c:pt idx="1444">
                  <c:v>11.8597</c:v>
                </c:pt>
                <c:pt idx="1445">
                  <c:v>7.4576779999999996</c:v>
                </c:pt>
                <c:pt idx="1446">
                  <c:v>3.250108</c:v>
                </c:pt>
                <c:pt idx="1447">
                  <c:v>5.1675909999999998</c:v>
                </c:pt>
                <c:pt idx="1448">
                  <c:v>2.5653069999999998</c:v>
                </c:pt>
                <c:pt idx="1449">
                  <c:v>3.5525769999999999</c:v>
                </c:pt>
                <c:pt idx="1450">
                  <c:v>3.3452060000000001</c:v>
                </c:pt>
                <c:pt idx="1455">
                  <c:v>9.6670990000000003</c:v>
                </c:pt>
                <c:pt idx="1456">
                  <c:v>13.44595</c:v>
                </c:pt>
                <c:pt idx="1457">
                  <c:v>6</c:v>
                </c:pt>
                <c:pt idx="1459">
                  <c:v>2.8805559999999999</c:v>
                </c:pt>
                <c:pt idx="1460">
                  <c:v>4.6895629999999997</c:v>
                </c:pt>
                <c:pt idx="1463">
                  <c:v>2.9224649999999999</c:v>
                </c:pt>
                <c:pt idx="1464">
                  <c:v>2.312055</c:v>
                </c:pt>
                <c:pt idx="1465">
                  <c:v>4.6601290000000004</c:v>
                </c:pt>
                <c:pt idx="1468">
                  <c:v>0.88</c:v>
                </c:pt>
                <c:pt idx="1469">
                  <c:v>4.7299259999999999</c:v>
                </c:pt>
                <c:pt idx="1470">
                  <c:v>9.2926579999999994</c:v>
                </c:pt>
                <c:pt idx="1471">
                  <c:v>1.930803</c:v>
                </c:pt>
                <c:pt idx="1472">
                  <c:v>4.0007999999999999</c:v>
                </c:pt>
                <c:pt idx="1473">
                  <c:v>5.808821</c:v>
                </c:pt>
                <c:pt idx="1474">
                  <c:v>2.8467530000000001</c:v>
                </c:pt>
                <c:pt idx="1476">
                  <c:v>2.6683330000000001</c:v>
                </c:pt>
                <c:pt idx="1479">
                  <c:v>2.1681330000000001</c:v>
                </c:pt>
                <c:pt idx="1480">
                  <c:v>0.93037630000000004</c:v>
                </c:pt>
                <c:pt idx="1483">
                  <c:v>2.7205879999999998</c:v>
                </c:pt>
                <c:pt idx="1484">
                  <c:v>4.2790650000000001</c:v>
                </c:pt>
                <c:pt idx="1485">
                  <c:v>5.7204199999999998</c:v>
                </c:pt>
                <c:pt idx="1486">
                  <c:v>9.0128799999999991</c:v>
                </c:pt>
                <c:pt idx="1487">
                  <c:v>4.8801639999999997</c:v>
                </c:pt>
                <c:pt idx="1489">
                  <c:v>2.2740269999999998</c:v>
                </c:pt>
                <c:pt idx="1490">
                  <c:v>1.9697720000000001</c:v>
                </c:pt>
                <c:pt idx="1491">
                  <c:v>1.278124</c:v>
                </c:pt>
                <c:pt idx="1496">
                  <c:v>13.43928</c:v>
                </c:pt>
                <c:pt idx="1497">
                  <c:v>8.7531780000000001</c:v>
                </c:pt>
                <c:pt idx="1498">
                  <c:v>10.70429</c:v>
                </c:pt>
                <c:pt idx="1499">
                  <c:v>7.2691129999999999</c:v>
                </c:pt>
                <c:pt idx="1500">
                  <c:v>7.5123369999999996</c:v>
                </c:pt>
                <c:pt idx="1502">
                  <c:v>1.74631</c:v>
                </c:pt>
                <c:pt idx="1503">
                  <c:v>6.0437070000000004</c:v>
                </c:pt>
                <c:pt idx="1504">
                  <c:v>2.6820889999999999</c:v>
                </c:pt>
                <c:pt idx="1505">
                  <c:v>8.048254</c:v>
                </c:pt>
                <c:pt idx="1507">
                  <c:v>5.1070149999999996</c:v>
                </c:pt>
                <c:pt idx="1508">
                  <c:v>3.3093810000000001</c:v>
                </c:pt>
                <c:pt idx="1510">
                  <c:v>5.3595519999999999</c:v>
                </c:pt>
                <c:pt idx="1511">
                  <c:v>2.7226460000000001</c:v>
                </c:pt>
                <c:pt idx="1512">
                  <c:v>4.1558029999999997</c:v>
                </c:pt>
                <c:pt idx="1513">
                  <c:v>3.4004989999999999</c:v>
                </c:pt>
                <c:pt idx="1514">
                  <c:v>2.6990370000000001</c:v>
                </c:pt>
                <c:pt idx="1515">
                  <c:v>3.3296250000000001</c:v>
                </c:pt>
                <c:pt idx="1516">
                  <c:v>4.1091119999999997</c:v>
                </c:pt>
                <c:pt idx="1517">
                  <c:v>5.0856659999999998</c:v>
                </c:pt>
                <c:pt idx="1518">
                  <c:v>4.9788350000000001</c:v>
                </c:pt>
                <c:pt idx="1520">
                  <c:v>1.8880680000000001</c:v>
                </c:pt>
                <c:pt idx="1521">
                  <c:v>2.5298219999999998</c:v>
                </c:pt>
                <c:pt idx="1522">
                  <c:v>4.1114470000000001</c:v>
                </c:pt>
                <c:pt idx="1523">
                  <c:v>4.6277419999999996</c:v>
                </c:pt>
                <c:pt idx="1528">
                  <c:v>1.3102670000000001</c:v>
                </c:pt>
                <c:pt idx="1529">
                  <c:v>2.4166089999999998</c:v>
                </c:pt>
                <c:pt idx="1533">
                  <c:v>3.6214780000000002</c:v>
                </c:pt>
                <c:pt idx="1535">
                  <c:v>2.807134</c:v>
                </c:pt>
                <c:pt idx="1536">
                  <c:v>6.3812220000000002</c:v>
                </c:pt>
                <c:pt idx="1537">
                  <c:v>3.1663230000000002</c:v>
                </c:pt>
                <c:pt idx="1539">
                  <c:v>2.059126</c:v>
                </c:pt>
                <c:pt idx="1540">
                  <c:v>8.724494</c:v>
                </c:pt>
                <c:pt idx="1542">
                  <c:v>8.9665149999999993</c:v>
                </c:pt>
                <c:pt idx="1543">
                  <c:v>5.0159739999999999</c:v>
                </c:pt>
                <c:pt idx="1544">
                  <c:v>3.5056530000000001</c:v>
                </c:pt>
                <c:pt idx="1546">
                  <c:v>1.8181309999999999</c:v>
                </c:pt>
                <c:pt idx="1549">
                  <c:v>2.7862520000000002</c:v>
                </c:pt>
                <c:pt idx="1550">
                  <c:v>1.6951700000000001</c:v>
                </c:pt>
                <c:pt idx="1552">
                  <c:v>1.4543729999999999</c:v>
                </c:pt>
                <c:pt idx="1553">
                  <c:v>1.381014</c:v>
                </c:pt>
                <c:pt idx="1556">
                  <c:v>8.2177299999999995</c:v>
                </c:pt>
                <c:pt idx="1557">
                  <c:v>9.6412420000000001</c:v>
                </c:pt>
                <c:pt idx="1560">
                  <c:v>7.135713</c:v>
                </c:pt>
                <c:pt idx="1564">
                  <c:v>2.4056600000000001</c:v>
                </c:pt>
                <c:pt idx="1566">
                  <c:v>4.2969759999999999</c:v>
                </c:pt>
                <c:pt idx="1567">
                  <c:v>12.306290000000001</c:v>
                </c:pt>
                <c:pt idx="1568">
                  <c:v>1.8039959999999999</c:v>
                </c:pt>
                <c:pt idx="1572">
                  <c:v>3.0901130000000001</c:v>
                </c:pt>
                <c:pt idx="1575">
                  <c:v>3.7390910000000002</c:v>
                </c:pt>
                <c:pt idx="1576">
                  <c:v>1.295531</c:v>
                </c:pt>
                <c:pt idx="1578">
                  <c:v>3.0996489999999999</c:v>
                </c:pt>
                <c:pt idx="1579">
                  <c:v>7.1141490000000003</c:v>
                </c:pt>
                <c:pt idx="1580">
                  <c:v>2.6076809999999999</c:v>
                </c:pt>
                <c:pt idx="1582">
                  <c:v>3.988985</c:v>
                </c:pt>
                <c:pt idx="1583">
                  <c:v>4.4844619999999997</c:v>
                </c:pt>
                <c:pt idx="1584">
                  <c:v>2.392655</c:v>
                </c:pt>
                <c:pt idx="1590">
                  <c:v>2.512051</c:v>
                </c:pt>
                <c:pt idx="1592">
                  <c:v>3.631418</c:v>
                </c:pt>
                <c:pt idx="1593">
                  <c:v>2.3023470000000001</c:v>
                </c:pt>
                <c:pt idx="1597">
                  <c:v>9.0553849999999994</c:v>
                </c:pt>
                <c:pt idx="1605">
                  <c:v>5.2263060000000001</c:v>
                </c:pt>
                <c:pt idx="1606">
                  <c:v>8.1443300000000001</c:v>
                </c:pt>
                <c:pt idx="1607">
                  <c:v>4.701829</c:v>
                </c:pt>
                <c:pt idx="1608">
                  <c:v>4.4289949999999996</c:v>
                </c:pt>
                <c:pt idx="1609">
                  <c:v>4.7335399999999996</c:v>
                </c:pt>
                <c:pt idx="1612">
                  <c:v>1.849108</c:v>
                </c:pt>
                <c:pt idx="1614">
                  <c:v>2.378571</c:v>
                </c:pt>
                <c:pt idx="1615">
                  <c:v>5.5421360000000002</c:v>
                </c:pt>
                <c:pt idx="1616">
                  <c:v>5.6616619999999998</c:v>
                </c:pt>
                <c:pt idx="1617">
                  <c:v>10.95406</c:v>
                </c:pt>
                <c:pt idx="1618">
                  <c:v>7.6016510000000004</c:v>
                </c:pt>
                <c:pt idx="1619">
                  <c:v>4.1352929999999999</c:v>
                </c:pt>
                <c:pt idx="1620">
                  <c:v>2.7158790000000002</c:v>
                </c:pt>
                <c:pt idx="1621">
                  <c:v>2.7611590000000001</c:v>
                </c:pt>
                <c:pt idx="1622">
                  <c:v>2.801428</c:v>
                </c:pt>
                <c:pt idx="1623">
                  <c:v>2.1305399999999999</c:v>
                </c:pt>
                <c:pt idx="1624">
                  <c:v>2.3762150000000002</c:v>
                </c:pt>
                <c:pt idx="1625">
                  <c:v>4.2732659999999996</c:v>
                </c:pt>
                <c:pt idx="1627">
                  <c:v>2.8523670000000001</c:v>
                </c:pt>
                <c:pt idx="1628">
                  <c:v>4.4363950000000001</c:v>
                </c:pt>
                <c:pt idx="1632">
                  <c:v>1.754537</c:v>
                </c:pt>
                <c:pt idx="1634">
                  <c:v>3.6221540000000001</c:v>
                </c:pt>
                <c:pt idx="1638">
                  <c:v>6.963152</c:v>
                </c:pt>
                <c:pt idx="1639">
                  <c:v>18.18646</c:v>
                </c:pt>
                <c:pt idx="1640">
                  <c:v>9.8630220000000008</c:v>
                </c:pt>
                <c:pt idx="1641">
                  <c:v>6.2895050000000001</c:v>
                </c:pt>
                <c:pt idx="1642">
                  <c:v>4.1698449999999996</c:v>
                </c:pt>
                <c:pt idx="1644">
                  <c:v>9.9680649999999993</c:v>
                </c:pt>
                <c:pt idx="1646">
                  <c:v>2.675519</c:v>
                </c:pt>
                <c:pt idx="1647">
                  <c:v>2.8635640000000002</c:v>
                </c:pt>
                <c:pt idx="1648">
                  <c:v>3.5955530000000002</c:v>
                </c:pt>
                <c:pt idx="1649">
                  <c:v>2.9516100000000001</c:v>
                </c:pt>
                <c:pt idx="1650">
                  <c:v>2.2740269999999998</c:v>
                </c:pt>
                <c:pt idx="1652">
                  <c:v>1.6443840000000001</c:v>
                </c:pt>
                <c:pt idx="1654">
                  <c:v>1.520526</c:v>
                </c:pt>
                <c:pt idx="1659">
                  <c:v>2.0664950000000002</c:v>
                </c:pt>
                <c:pt idx="1661">
                  <c:v>3.424617</c:v>
                </c:pt>
                <c:pt idx="1663">
                  <c:v>3.8501949999999998</c:v>
                </c:pt>
                <c:pt idx="1665">
                  <c:v>8.1148749999999996</c:v>
                </c:pt>
                <c:pt idx="1667">
                  <c:v>2.8824990000000001</c:v>
                </c:pt>
                <c:pt idx="1669">
                  <c:v>2.3189649999999999</c:v>
                </c:pt>
                <c:pt idx="1670">
                  <c:v>3.0716770000000002</c:v>
                </c:pt>
                <c:pt idx="1671">
                  <c:v>2.9659399999999998</c:v>
                </c:pt>
                <c:pt idx="1673">
                  <c:v>3.9698869999999999</c:v>
                </c:pt>
                <c:pt idx="1675">
                  <c:v>2.3765520000000002</c:v>
                </c:pt>
                <c:pt idx="1680">
                  <c:v>5.2892340000000004</c:v>
                </c:pt>
                <c:pt idx="1681">
                  <c:v>3.8999489999999999</c:v>
                </c:pt>
                <c:pt idx="1682">
                  <c:v>5.0100699999999998</c:v>
                </c:pt>
                <c:pt idx="1685">
                  <c:v>8.4910309999999996</c:v>
                </c:pt>
                <c:pt idx="1686">
                  <c:v>2.5715370000000002</c:v>
                </c:pt>
                <c:pt idx="1695">
                  <c:v>3.6958350000000002</c:v>
                </c:pt>
                <c:pt idx="1697">
                  <c:v>1.377534</c:v>
                </c:pt>
                <c:pt idx="1699">
                  <c:v>5.4804259999999996</c:v>
                </c:pt>
                <c:pt idx="1701">
                  <c:v>9.7780670000000001</c:v>
                </c:pt>
                <c:pt idx="1702">
                  <c:v>1.27122</c:v>
                </c:pt>
                <c:pt idx="1703">
                  <c:v>2.6318049999999999</c:v>
                </c:pt>
                <c:pt idx="1708">
                  <c:v>14.338760000000001</c:v>
                </c:pt>
                <c:pt idx="1709">
                  <c:v>6.2585620000000004</c:v>
                </c:pt>
                <c:pt idx="1710">
                  <c:v>2.2188289999999999</c:v>
                </c:pt>
                <c:pt idx="1711">
                  <c:v>3.5383610000000001</c:v>
                </c:pt>
                <c:pt idx="1713">
                  <c:v>6.912134</c:v>
                </c:pt>
                <c:pt idx="1717">
                  <c:v>4.2670830000000004</c:v>
                </c:pt>
                <c:pt idx="1718">
                  <c:v>3.1396820000000001</c:v>
                </c:pt>
                <c:pt idx="1720">
                  <c:v>2.4803229999999998</c:v>
                </c:pt>
                <c:pt idx="1722">
                  <c:v>2.9363920000000001</c:v>
                </c:pt>
                <c:pt idx="1725">
                  <c:v>4.8061629999999997</c:v>
                </c:pt>
                <c:pt idx="1729">
                  <c:v>4.6704179999999997</c:v>
                </c:pt>
                <c:pt idx="1736">
                  <c:v>15.122339999999999</c:v>
                </c:pt>
                <c:pt idx="1737">
                  <c:v>4.0733280000000001</c:v>
                </c:pt>
                <c:pt idx="1739">
                  <c:v>16.105250000000002</c:v>
                </c:pt>
                <c:pt idx="1744">
                  <c:v>2.1264050000000001</c:v>
                </c:pt>
                <c:pt idx="1747">
                  <c:v>5.118125</c:v>
                </c:pt>
                <c:pt idx="1749">
                  <c:v>7.9526599999999998</c:v>
                </c:pt>
                <c:pt idx="1751">
                  <c:v>3.9969990000000002</c:v>
                </c:pt>
                <c:pt idx="1752">
                  <c:v>2.6183960000000002</c:v>
                </c:pt>
                <c:pt idx="1753">
                  <c:v>1.721859</c:v>
                </c:pt>
                <c:pt idx="1756">
                  <c:v>1.499333</c:v>
                </c:pt>
                <c:pt idx="1757">
                  <c:v>2.4123019999999999</c:v>
                </c:pt>
                <c:pt idx="1758">
                  <c:v>1.484318</c:v>
                </c:pt>
                <c:pt idx="1759">
                  <c:v>4.0002000000000004</c:v>
                </c:pt>
                <c:pt idx="1760">
                  <c:v>2.4741870000000001</c:v>
                </c:pt>
                <c:pt idx="1762">
                  <c:v>1.7556069999999999</c:v>
                </c:pt>
                <c:pt idx="1765">
                  <c:v>3.8553860000000002</c:v>
                </c:pt>
                <c:pt idx="1766">
                  <c:v>1.4560219999999999</c:v>
                </c:pt>
                <c:pt idx="1768">
                  <c:v>3.754464</c:v>
                </c:pt>
                <c:pt idx="1769">
                  <c:v>1.687602</c:v>
                </c:pt>
                <c:pt idx="1770">
                  <c:v>1.470782</c:v>
                </c:pt>
                <c:pt idx="1771">
                  <c:v>2.0321419999999999</c:v>
                </c:pt>
                <c:pt idx="1775">
                  <c:v>4.9929550000000003</c:v>
                </c:pt>
                <c:pt idx="1776">
                  <c:v>2</c:v>
                </c:pt>
                <c:pt idx="1788">
                  <c:v>1.612452</c:v>
                </c:pt>
                <c:pt idx="1793">
                  <c:v>1.4669700000000001</c:v>
                </c:pt>
                <c:pt idx="1794">
                  <c:v>2.5730919999999999</c:v>
                </c:pt>
                <c:pt idx="1795">
                  <c:v>3.1557170000000001</c:v>
                </c:pt>
                <c:pt idx="1797">
                  <c:v>9.8592499999999994</c:v>
                </c:pt>
                <c:pt idx="1798">
                  <c:v>10.515969999999999</c:v>
                </c:pt>
                <c:pt idx="1799">
                  <c:v>20.930630000000001</c:v>
                </c:pt>
                <c:pt idx="1800">
                  <c:v>3.2645979999999999</c:v>
                </c:pt>
                <c:pt idx="1801">
                  <c:v>3.1130689999999999</c:v>
                </c:pt>
                <c:pt idx="1802">
                  <c:v>3.906917</c:v>
                </c:pt>
                <c:pt idx="1804">
                  <c:v>3.2409880000000002</c:v>
                </c:pt>
                <c:pt idx="1805">
                  <c:v>1.7204649999999999</c:v>
                </c:pt>
                <c:pt idx="1806">
                  <c:v>2.0099749999999998</c:v>
                </c:pt>
                <c:pt idx="1815">
                  <c:v>8.9429300000000005</c:v>
                </c:pt>
                <c:pt idx="1817">
                  <c:v>2.5059930000000001</c:v>
                </c:pt>
                <c:pt idx="1822">
                  <c:v>5.1760989999999998</c:v>
                </c:pt>
                <c:pt idx="1823">
                  <c:v>6.1357970000000002</c:v>
                </c:pt>
                <c:pt idx="1825">
                  <c:v>7.3283009999999997</c:v>
                </c:pt>
                <c:pt idx="1829">
                  <c:v>7.0594099999999997</c:v>
                </c:pt>
                <c:pt idx="1837">
                  <c:v>26.506070000000001</c:v>
                </c:pt>
                <c:pt idx="1838">
                  <c:v>4.1494039999999996</c:v>
                </c:pt>
                <c:pt idx="1839">
                  <c:v>3.2763399999999998</c:v>
                </c:pt>
                <c:pt idx="1840">
                  <c:v>2.8006350000000002</c:v>
                </c:pt>
                <c:pt idx="1842">
                  <c:v>2.3477649999999999</c:v>
                </c:pt>
                <c:pt idx="1844">
                  <c:v>2.3518500000000002</c:v>
                </c:pt>
                <c:pt idx="1845">
                  <c:v>3.5403950000000002</c:v>
                </c:pt>
                <c:pt idx="1846">
                  <c:v>15.576650000000001</c:v>
                </c:pt>
                <c:pt idx="1847">
                  <c:v>4.9081159999999997</c:v>
                </c:pt>
                <c:pt idx="1848">
                  <c:v>1.9697720000000001</c:v>
                </c:pt>
                <c:pt idx="1858">
                  <c:v>4.5685880000000001</c:v>
                </c:pt>
                <c:pt idx="1860">
                  <c:v>3.327461</c:v>
                </c:pt>
                <c:pt idx="1865">
                  <c:v>3.400941</c:v>
                </c:pt>
                <c:pt idx="1866">
                  <c:v>1.3440240000000001</c:v>
                </c:pt>
                <c:pt idx="1867">
                  <c:v>4.7389450000000002</c:v>
                </c:pt>
                <c:pt idx="1869">
                  <c:v>3.032886</c:v>
                </c:pt>
                <c:pt idx="1871">
                  <c:v>3.578827</c:v>
                </c:pt>
                <c:pt idx="1872">
                  <c:v>7.8458959999999998</c:v>
                </c:pt>
                <c:pt idx="1875">
                  <c:v>1.405133</c:v>
                </c:pt>
                <c:pt idx="1877">
                  <c:v>2.5712250000000001</c:v>
                </c:pt>
                <c:pt idx="1885">
                  <c:v>2.6987399999999999</c:v>
                </c:pt>
                <c:pt idx="1886">
                  <c:v>6.8072470000000003</c:v>
                </c:pt>
                <c:pt idx="1887">
                  <c:v>3.8158259999999999</c:v>
                </c:pt>
                <c:pt idx="1888">
                  <c:v>3.092784</c:v>
                </c:pt>
                <c:pt idx="1889">
                  <c:v>3.4655130000000001</c:v>
                </c:pt>
                <c:pt idx="1890">
                  <c:v>4.855842</c:v>
                </c:pt>
                <c:pt idx="1891">
                  <c:v>1.742642</c:v>
                </c:pt>
                <c:pt idx="1892">
                  <c:v>3.5120360000000002</c:v>
                </c:pt>
                <c:pt idx="1893">
                  <c:v>3.4</c:v>
                </c:pt>
                <c:pt idx="1894">
                  <c:v>1.5440210000000001</c:v>
                </c:pt>
                <c:pt idx="1896">
                  <c:v>3.142738</c:v>
                </c:pt>
                <c:pt idx="1902">
                  <c:v>3.8</c:v>
                </c:pt>
                <c:pt idx="1906">
                  <c:v>22.592379999999999</c:v>
                </c:pt>
                <c:pt idx="1907">
                  <c:v>4.5993040000000001</c:v>
                </c:pt>
                <c:pt idx="1908">
                  <c:v>2.8425340000000001</c:v>
                </c:pt>
                <c:pt idx="1909">
                  <c:v>11.18206</c:v>
                </c:pt>
                <c:pt idx="1910">
                  <c:v>1.6823790000000001</c:v>
                </c:pt>
                <c:pt idx="1911">
                  <c:v>1.091788</c:v>
                </c:pt>
                <c:pt idx="1912">
                  <c:v>2.2754340000000002</c:v>
                </c:pt>
                <c:pt idx="1915">
                  <c:v>0.9903535</c:v>
                </c:pt>
                <c:pt idx="1916">
                  <c:v>1</c:v>
                </c:pt>
                <c:pt idx="1917">
                  <c:v>2.4709509999999999</c:v>
                </c:pt>
                <c:pt idx="1918">
                  <c:v>5.5680519999999998</c:v>
                </c:pt>
                <c:pt idx="1919">
                  <c:v>21.715409999999999</c:v>
                </c:pt>
                <c:pt idx="1921">
                  <c:v>4.8295760000000003</c:v>
                </c:pt>
                <c:pt idx="1922">
                  <c:v>1.8850990000000001</c:v>
                </c:pt>
                <c:pt idx="1923">
                  <c:v>2.7692600000000001</c:v>
                </c:pt>
                <c:pt idx="1926">
                  <c:v>4.5512199999999998</c:v>
                </c:pt>
                <c:pt idx="1927">
                  <c:v>3.167081</c:v>
                </c:pt>
                <c:pt idx="1928">
                  <c:v>2.962431</c:v>
                </c:pt>
                <c:pt idx="1929">
                  <c:v>2.378571</c:v>
                </c:pt>
                <c:pt idx="1930">
                  <c:v>6.96563</c:v>
                </c:pt>
                <c:pt idx="1931">
                  <c:v>3.5063369999999998</c:v>
                </c:pt>
                <c:pt idx="1935">
                  <c:v>10.328519999999999</c:v>
                </c:pt>
                <c:pt idx="1936">
                  <c:v>3.7305229999999998</c:v>
                </c:pt>
                <c:pt idx="1937">
                  <c:v>1.840435</c:v>
                </c:pt>
                <c:pt idx="1939">
                  <c:v>1.586443</c:v>
                </c:pt>
                <c:pt idx="1940">
                  <c:v>9.0022219999999997</c:v>
                </c:pt>
                <c:pt idx="1941">
                  <c:v>0.8</c:v>
                </c:pt>
                <c:pt idx="1942">
                  <c:v>3.0117099999999999</c:v>
                </c:pt>
                <c:pt idx="1943">
                  <c:v>4.2241210000000002</c:v>
                </c:pt>
                <c:pt idx="1944">
                  <c:v>1.4277249999999999</c:v>
                </c:pt>
                <c:pt idx="1945">
                  <c:v>2.807134</c:v>
                </c:pt>
                <c:pt idx="1946">
                  <c:v>1.783928</c:v>
                </c:pt>
                <c:pt idx="1950">
                  <c:v>11.53998</c:v>
                </c:pt>
                <c:pt idx="1960">
                  <c:v>5.8363630000000004</c:v>
                </c:pt>
                <c:pt idx="1961">
                  <c:v>3.5503450000000001</c:v>
                </c:pt>
                <c:pt idx="1963">
                  <c:v>2.5712250000000001</c:v>
                </c:pt>
                <c:pt idx="1964">
                  <c:v>4.1524929999999998</c:v>
                </c:pt>
                <c:pt idx="1965">
                  <c:v>5.8988810000000003</c:v>
                </c:pt>
                <c:pt idx="1966">
                  <c:v>2.6548069999999999</c:v>
                </c:pt>
                <c:pt idx="1967">
                  <c:v>3.32674</c:v>
                </c:pt>
                <c:pt idx="1968">
                  <c:v>7.666029</c:v>
                </c:pt>
                <c:pt idx="1974">
                  <c:v>1.2649109999999999</c:v>
                </c:pt>
                <c:pt idx="1975">
                  <c:v>1.7366630000000001</c:v>
                </c:pt>
                <c:pt idx="1976">
                  <c:v>2.04</c:v>
                </c:pt>
                <c:pt idx="1978">
                  <c:v>2.2090719999999999</c:v>
                </c:pt>
                <c:pt idx="1979">
                  <c:v>4</c:v>
                </c:pt>
                <c:pt idx="1981">
                  <c:v>1.568694</c:v>
                </c:pt>
                <c:pt idx="1982">
                  <c:v>2.9092950000000002</c:v>
                </c:pt>
                <c:pt idx="1984">
                  <c:v>4.9656060000000002</c:v>
                </c:pt>
                <c:pt idx="1985">
                  <c:v>6.4323620000000004</c:v>
                </c:pt>
                <c:pt idx="1986">
                  <c:v>6.5242339999999999</c:v>
                </c:pt>
                <c:pt idx="1987">
                  <c:v>3.4985710000000001</c:v>
                </c:pt>
                <c:pt idx="1988">
                  <c:v>2.4162780000000001</c:v>
                </c:pt>
                <c:pt idx="1991">
                  <c:v>15.396879999999999</c:v>
                </c:pt>
                <c:pt idx="1994">
                  <c:v>6.1377519999999999</c:v>
                </c:pt>
                <c:pt idx="1996">
                  <c:v>2.417602</c:v>
                </c:pt>
                <c:pt idx="1997">
                  <c:v>1.6144350000000001</c:v>
                </c:pt>
                <c:pt idx="2000">
                  <c:v>2.8514059999999999</c:v>
                </c:pt>
                <c:pt idx="2001">
                  <c:v>2.3684590000000001</c:v>
                </c:pt>
                <c:pt idx="2002">
                  <c:v>8.9235869999999995</c:v>
                </c:pt>
                <c:pt idx="2004">
                  <c:v>6.6726910000000004</c:v>
                </c:pt>
                <c:pt idx="2005">
                  <c:v>4.2469749999999999</c:v>
                </c:pt>
                <c:pt idx="2006">
                  <c:v>10.51521</c:v>
                </c:pt>
                <c:pt idx="2007">
                  <c:v>5.2245569999999999</c:v>
                </c:pt>
                <c:pt idx="2009">
                  <c:v>1.520526</c:v>
                </c:pt>
                <c:pt idx="2012">
                  <c:v>2.6563129999999999</c:v>
                </c:pt>
                <c:pt idx="2014">
                  <c:v>1.9567319999999999</c:v>
                </c:pt>
                <c:pt idx="2015">
                  <c:v>2.5314030000000001</c:v>
                </c:pt>
                <c:pt idx="2016">
                  <c:v>2.929846</c:v>
                </c:pt>
                <c:pt idx="2017">
                  <c:v>2.6</c:v>
                </c:pt>
                <c:pt idx="2018">
                  <c:v>3.0447329999999999</c:v>
                </c:pt>
                <c:pt idx="2019">
                  <c:v>1.3763719999999999</c:v>
                </c:pt>
                <c:pt idx="2023">
                  <c:v>8.8263320000000007</c:v>
                </c:pt>
                <c:pt idx="2025">
                  <c:v>5.6616619999999998</c:v>
                </c:pt>
                <c:pt idx="2026">
                  <c:v>3.5548329999999999</c:v>
                </c:pt>
                <c:pt idx="2027">
                  <c:v>5.0900689999999997</c:v>
                </c:pt>
                <c:pt idx="2028">
                  <c:v>2.9472700000000001</c:v>
                </c:pt>
                <c:pt idx="2029">
                  <c:v>2.4944739999999999</c:v>
                </c:pt>
                <c:pt idx="2030">
                  <c:v>2.9529649999999998</c:v>
                </c:pt>
                <c:pt idx="2031">
                  <c:v>3.1066379999999998</c:v>
                </c:pt>
                <c:pt idx="2033">
                  <c:v>13.98925</c:v>
                </c:pt>
                <c:pt idx="2034">
                  <c:v>8.696574</c:v>
                </c:pt>
                <c:pt idx="2036">
                  <c:v>2.5480969999999998</c:v>
                </c:pt>
                <c:pt idx="2037">
                  <c:v>3.3851439999999999</c:v>
                </c:pt>
                <c:pt idx="2038">
                  <c:v>4.5169899999999998</c:v>
                </c:pt>
                <c:pt idx="2041">
                  <c:v>8.1584310000000002</c:v>
                </c:pt>
                <c:pt idx="2042">
                  <c:v>5.5483330000000004</c:v>
                </c:pt>
                <c:pt idx="2043">
                  <c:v>8.0009999999999994</c:v>
                </c:pt>
                <c:pt idx="2045">
                  <c:v>3.347118</c:v>
                </c:pt>
                <c:pt idx="2046">
                  <c:v>2.6119720000000002</c:v>
                </c:pt>
                <c:pt idx="2048">
                  <c:v>2.1301640000000002</c:v>
                </c:pt>
                <c:pt idx="2051">
                  <c:v>16.582560000000001</c:v>
                </c:pt>
                <c:pt idx="2053">
                  <c:v>8.2532200000000007</c:v>
                </c:pt>
                <c:pt idx="2054">
                  <c:v>3.5680809999999998</c:v>
                </c:pt>
                <c:pt idx="2055">
                  <c:v>5.0648590000000002</c:v>
                </c:pt>
                <c:pt idx="2056">
                  <c:v>3.008521</c:v>
                </c:pt>
                <c:pt idx="2057">
                  <c:v>7.7285959999999996</c:v>
                </c:pt>
                <c:pt idx="2060">
                  <c:v>4.9289350000000001</c:v>
                </c:pt>
                <c:pt idx="2063">
                  <c:v>2.6880480000000002</c:v>
                </c:pt>
                <c:pt idx="2064">
                  <c:v>2.432118</c:v>
                </c:pt>
                <c:pt idx="2065">
                  <c:v>5.0801569999999998</c:v>
                </c:pt>
                <c:pt idx="2066">
                  <c:v>5.54617</c:v>
                </c:pt>
                <c:pt idx="2067">
                  <c:v>1.6443840000000001</c:v>
                </c:pt>
                <c:pt idx="2068">
                  <c:v>1.224418</c:v>
                </c:pt>
                <c:pt idx="2069">
                  <c:v>3.8253889999999999</c:v>
                </c:pt>
                <c:pt idx="2072">
                  <c:v>5.2617729999999998</c:v>
                </c:pt>
                <c:pt idx="2073">
                  <c:v>7.161054</c:v>
                </c:pt>
                <c:pt idx="2074">
                  <c:v>6.186426</c:v>
                </c:pt>
                <c:pt idx="2076">
                  <c:v>8.9822050000000004</c:v>
                </c:pt>
                <c:pt idx="2077">
                  <c:v>5.5716419999999998</c:v>
                </c:pt>
                <c:pt idx="2078">
                  <c:v>5.5897050000000004</c:v>
                </c:pt>
                <c:pt idx="2079">
                  <c:v>3.032095</c:v>
                </c:pt>
                <c:pt idx="2081">
                  <c:v>1.3815930000000001</c:v>
                </c:pt>
                <c:pt idx="2082">
                  <c:v>5.6082799999999997</c:v>
                </c:pt>
                <c:pt idx="2084">
                  <c:v>1.3652839999999999</c:v>
                </c:pt>
                <c:pt idx="2086">
                  <c:v>6.06419</c:v>
                </c:pt>
                <c:pt idx="2087">
                  <c:v>3.4035280000000001</c:v>
                </c:pt>
                <c:pt idx="2092">
                  <c:v>2.1824759999999999</c:v>
                </c:pt>
                <c:pt idx="2093">
                  <c:v>1.609969</c:v>
                </c:pt>
                <c:pt idx="2094">
                  <c:v>1</c:v>
                </c:pt>
                <c:pt idx="2096">
                  <c:v>2.881389</c:v>
                </c:pt>
                <c:pt idx="2097">
                  <c:v>5.1709959999999997</c:v>
                </c:pt>
                <c:pt idx="2100">
                  <c:v>12.269769999999999</c:v>
                </c:pt>
                <c:pt idx="2101">
                  <c:v>4.4913449999999999</c:v>
                </c:pt>
                <c:pt idx="2103">
                  <c:v>6.4620350000000002</c:v>
                </c:pt>
                <c:pt idx="2104">
                  <c:v>5.4001479999999997</c:v>
                </c:pt>
                <c:pt idx="2105">
                  <c:v>6.9228899999999998</c:v>
                </c:pt>
                <c:pt idx="2106">
                  <c:v>1.6282509999999999</c:v>
                </c:pt>
                <c:pt idx="2107">
                  <c:v>3.0463089999999999</c:v>
                </c:pt>
                <c:pt idx="2109">
                  <c:v>11.72983</c:v>
                </c:pt>
                <c:pt idx="2112">
                  <c:v>1.216553</c:v>
                </c:pt>
                <c:pt idx="2114">
                  <c:v>4.8809839999999998</c:v>
                </c:pt>
                <c:pt idx="2115">
                  <c:v>6.6375900000000003</c:v>
                </c:pt>
                <c:pt idx="2116">
                  <c:v>4.5327250000000001</c:v>
                </c:pt>
                <c:pt idx="2117">
                  <c:v>13.73119</c:v>
                </c:pt>
                <c:pt idx="2118">
                  <c:v>3.575024</c:v>
                </c:pt>
                <c:pt idx="2119">
                  <c:v>7.9715490000000004</c:v>
                </c:pt>
                <c:pt idx="2120">
                  <c:v>6.1251340000000001</c:v>
                </c:pt>
                <c:pt idx="2121">
                  <c:v>7.9515219999999998</c:v>
                </c:pt>
                <c:pt idx="2122">
                  <c:v>16.303660000000001</c:v>
                </c:pt>
                <c:pt idx="2123">
                  <c:v>6.644336</c:v>
                </c:pt>
                <c:pt idx="2124">
                  <c:v>4.2076120000000001</c:v>
                </c:pt>
                <c:pt idx="2127">
                  <c:v>4.1011220000000002</c:v>
                </c:pt>
                <c:pt idx="2134">
                  <c:v>3.176161</c:v>
                </c:pt>
                <c:pt idx="2137">
                  <c:v>3.413151</c:v>
                </c:pt>
                <c:pt idx="2141">
                  <c:v>10.88625</c:v>
                </c:pt>
                <c:pt idx="2143">
                  <c:v>2.8467530000000001</c:v>
                </c:pt>
                <c:pt idx="2144">
                  <c:v>2.212691</c:v>
                </c:pt>
                <c:pt idx="2151">
                  <c:v>2.1540659999999998</c:v>
                </c:pt>
                <c:pt idx="2152">
                  <c:v>1.619877</c:v>
                </c:pt>
                <c:pt idx="2154">
                  <c:v>2.2378559999999998</c:v>
                </c:pt>
                <c:pt idx="2158">
                  <c:v>2.2743790000000002</c:v>
                </c:pt>
                <c:pt idx="2160">
                  <c:v>6.4562759999999999</c:v>
                </c:pt>
                <c:pt idx="2161">
                  <c:v>2.9659399999999998</c:v>
                </c:pt>
                <c:pt idx="2162">
                  <c:v>2.2263869999999999</c:v>
                </c:pt>
                <c:pt idx="2165">
                  <c:v>12.9148</c:v>
                </c:pt>
                <c:pt idx="2167">
                  <c:v>2.803712</c:v>
                </c:pt>
                <c:pt idx="2168">
                  <c:v>2.7856779999999999</c:v>
                </c:pt>
                <c:pt idx="2169">
                  <c:v>2.2489110000000001</c:v>
                </c:pt>
                <c:pt idx="2170">
                  <c:v>6.7229760000000001</c:v>
                </c:pt>
                <c:pt idx="2172">
                  <c:v>13.625920000000001</c:v>
                </c:pt>
                <c:pt idx="2174">
                  <c:v>2.3477649999999999</c:v>
                </c:pt>
                <c:pt idx="2175">
                  <c:v>3.062287</c:v>
                </c:pt>
                <c:pt idx="2176">
                  <c:v>2.7340810000000002</c:v>
                </c:pt>
                <c:pt idx="2177">
                  <c:v>2.241428</c:v>
                </c:pt>
                <c:pt idx="2178">
                  <c:v>1.612452</c:v>
                </c:pt>
                <c:pt idx="2180">
                  <c:v>1.3102670000000001</c:v>
                </c:pt>
                <c:pt idx="2181">
                  <c:v>2.406657</c:v>
                </c:pt>
                <c:pt idx="2183">
                  <c:v>7.7491219999999998</c:v>
                </c:pt>
                <c:pt idx="2184">
                  <c:v>9.6384860000000003</c:v>
                </c:pt>
                <c:pt idx="2185">
                  <c:v>2.6305890000000001</c:v>
                </c:pt>
                <c:pt idx="2186">
                  <c:v>5.6307729999999996</c:v>
                </c:pt>
                <c:pt idx="2187">
                  <c:v>3.8997440000000001</c:v>
                </c:pt>
                <c:pt idx="2189">
                  <c:v>3.8441640000000001</c:v>
                </c:pt>
                <c:pt idx="2190">
                  <c:v>7.5744829999999999</c:v>
                </c:pt>
                <c:pt idx="2191">
                  <c:v>4.891953</c:v>
                </c:pt>
                <c:pt idx="2192">
                  <c:v>4.5343140000000002</c:v>
                </c:pt>
                <c:pt idx="2195">
                  <c:v>2.129413</c:v>
                </c:pt>
                <c:pt idx="2197">
                  <c:v>7.4108029999999996</c:v>
                </c:pt>
                <c:pt idx="2202">
                  <c:v>7.97797</c:v>
                </c:pt>
                <c:pt idx="2204">
                  <c:v>1.4848570000000001</c:v>
                </c:pt>
                <c:pt idx="2207">
                  <c:v>4.1059960000000002</c:v>
                </c:pt>
                <c:pt idx="2210">
                  <c:v>2.2701539999999998</c:v>
                </c:pt>
                <c:pt idx="2211">
                  <c:v>4.8480920000000003</c:v>
                </c:pt>
                <c:pt idx="2212">
                  <c:v>4.0206189999999999</c:v>
                </c:pt>
                <c:pt idx="2213">
                  <c:v>6.2624089999999999</c:v>
                </c:pt>
                <c:pt idx="2214">
                  <c:v>7.0167799999999998</c:v>
                </c:pt>
                <c:pt idx="2215">
                  <c:v>4.9812450000000004</c:v>
                </c:pt>
                <c:pt idx="2216">
                  <c:v>4.3601830000000001</c:v>
                </c:pt>
                <c:pt idx="2217">
                  <c:v>1.6443840000000001</c:v>
                </c:pt>
                <c:pt idx="2221">
                  <c:v>6.8111490000000003</c:v>
                </c:pt>
                <c:pt idx="2222">
                  <c:v>2.7553580000000002</c:v>
                </c:pt>
                <c:pt idx="2223">
                  <c:v>9.5016630000000006</c:v>
                </c:pt>
                <c:pt idx="2227">
                  <c:v>2.88</c:v>
                </c:pt>
                <c:pt idx="2228">
                  <c:v>6.572184</c:v>
                </c:pt>
                <c:pt idx="2229">
                  <c:v>2.8085580000000001</c:v>
                </c:pt>
                <c:pt idx="2233">
                  <c:v>1.6492420000000001</c:v>
                </c:pt>
                <c:pt idx="2237">
                  <c:v>2.2432120000000002</c:v>
                </c:pt>
                <c:pt idx="2238">
                  <c:v>5.2668210000000002</c:v>
                </c:pt>
                <c:pt idx="2239">
                  <c:v>12.695489999999999</c:v>
                </c:pt>
                <c:pt idx="2240">
                  <c:v>4.2190050000000001</c:v>
                </c:pt>
                <c:pt idx="2242">
                  <c:v>10.248900000000001</c:v>
                </c:pt>
                <c:pt idx="2243">
                  <c:v>10.54013</c:v>
                </c:pt>
                <c:pt idx="2244">
                  <c:v>6.3866110000000003</c:v>
                </c:pt>
                <c:pt idx="2245">
                  <c:v>3.954339</c:v>
                </c:pt>
                <c:pt idx="2249">
                  <c:v>5.6173739999999999</c:v>
                </c:pt>
                <c:pt idx="2250">
                  <c:v>2.5855540000000001</c:v>
                </c:pt>
                <c:pt idx="2251">
                  <c:v>3.9606949999999999</c:v>
                </c:pt>
                <c:pt idx="2252">
                  <c:v>7.662922</c:v>
                </c:pt>
                <c:pt idx="2253">
                  <c:v>2.9529649999999998</c:v>
                </c:pt>
                <c:pt idx="2254">
                  <c:v>2.0396079999999999</c:v>
                </c:pt>
                <c:pt idx="2255">
                  <c:v>5.4672850000000004</c:v>
                </c:pt>
                <c:pt idx="2256">
                  <c:v>7.0302199999999999</c:v>
                </c:pt>
                <c:pt idx="2260">
                  <c:v>6.1549329999999998</c:v>
                </c:pt>
                <c:pt idx="2261">
                  <c:v>6.1158159999999997</c:v>
                </c:pt>
                <c:pt idx="2262">
                  <c:v>1.499333</c:v>
                </c:pt>
                <c:pt idx="2264">
                  <c:v>6.231789</c:v>
                </c:pt>
                <c:pt idx="2265">
                  <c:v>3.467333</c:v>
                </c:pt>
                <c:pt idx="2266">
                  <c:v>2.76</c:v>
                </c:pt>
                <c:pt idx="2267">
                  <c:v>1.395421</c:v>
                </c:pt>
                <c:pt idx="2268">
                  <c:v>5.6694269999999998</c:v>
                </c:pt>
                <c:pt idx="2270">
                  <c:v>3.36</c:v>
                </c:pt>
                <c:pt idx="2271">
                  <c:v>4.088031</c:v>
                </c:pt>
                <c:pt idx="2272">
                  <c:v>2.8849960000000001</c:v>
                </c:pt>
                <c:pt idx="2273">
                  <c:v>5.444998</c:v>
                </c:pt>
                <c:pt idx="2279">
                  <c:v>13.040319999999999</c:v>
                </c:pt>
                <c:pt idx="2280">
                  <c:v>8.3218289999999993</c:v>
                </c:pt>
                <c:pt idx="2281">
                  <c:v>2.764923</c:v>
                </c:pt>
                <c:pt idx="2282">
                  <c:v>2.9852970000000001</c:v>
                </c:pt>
                <c:pt idx="2285">
                  <c:v>4.1849249999999998</c:v>
                </c:pt>
                <c:pt idx="2287">
                  <c:v>13.928269999999999</c:v>
                </c:pt>
                <c:pt idx="2288">
                  <c:v>3.5172720000000002</c:v>
                </c:pt>
                <c:pt idx="2289">
                  <c:v>2.1828419999999999</c:v>
                </c:pt>
                <c:pt idx="2290">
                  <c:v>7.7416280000000004</c:v>
                </c:pt>
                <c:pt idx="2291">
                  <c:v>1.915411</c:v>
                </c:pt>
                <c:pt idx="2292">
                  <c:v>2.6003080000000001</c:v>
                </c:pt>
                <c:pt idx="2293">
                  <c:v>8.3863699999999994</c:v>
                </c:pt>
                <c:pt idx="2294">
                  <c:v>2.5043959999999998</c:v>
                </c:pt>
                <c:pt idx="2295">
                  <c:v>1.872752</c:v>
                </c:pt>
                <c:pt idx="2296">
                  <c:v>2.778489</c:v>
                </c:pt>
                <c:pt idx="2297">
                  <c:v>5.378476</c:v>
                </c:pt>
                <c:pt idx="2299">
                  <c:v>3.7053470000000002</c:v>
                </c:pt>
                <c:pt idx="2303">
                  <c:v>6.1855669999999998</c:v>
                </c:pt>
                <c:pt idx="2304">
                  <c:v>3.8269510000000002</c:v>
                </c:pt>
                <c:pt idx="2305">
                  <c:v>2.823048</c:v>
                </c:pt>
                <c:pt idx="2306">
                  <c:v>4.6173590000000004</c:v>
                </c:pt>
                <c:pt idx="2307">
                  <c:v>7.049652</c:v>
                </c:pt>
                <c:pt idx="2308">
                  <c:v>3.6839110000000002</c:v>
                </c:pt>
                <c:pt idx="2309">
                  <c:v>2.3613559999999998</c:v>
                </c:pt>
                <c:pt idx="2311">
                  <c:v>4.6443079999999997</c:v>
                </c:pt>
                <c:pt idx="2312">
                  <c:v>2.530138</c:v>
                </c:pt>
                <c:pt idx="2313">
                  <c:v>1.520526</c:v>
                </c:pt>
                <c:pt idx="2314">
                  <c:v>9.3557260000000007</c:v>
                </c:pt>
                <c:pt idx="2318">
                  <c:v>10.650539999999999</c:v>
                </c:pt>
                <c:pt idx="2320">
                  <c:v>2.634236</c:v>
                </c:pt>
                <c:pt idx="2321">
                  <c:v>3.8607770000000001</c:v>
                </c:pt>
                <c:pt idx="2322">
                  <c:v>6.1179079999999999</c:v>
                </c:pt>
                <c:pt idx="2325">
                  <c:v>5.453659</c:v>
                </c:pt>
                <c:pt idx="2326">
                  <c:v>3.5302120000000001</c:v>
                </c:pt>
                <c:pt idx="2329">
                  <c:v>5.3296150000000004</c:v>
                </c:pt>
                <c:pt idx="2332">
                  <c:v>2.4530799999999999</c:v>
                </c:pt>
                <c:pt idx="2333">
                  <c:v>1.8417380000000001</c:v>
                </c:pt>
                <c:pt idx="2336">
                  <c:v>4.0113839999999996</c:v>
                </c:pt>
                <c:pt idx="2337">
                  <c:v>3.1610119999999999</c:v>
                </c:pt>
                <c:pt idx="2340">
                  <c:v>2.6966649999999999</c:v>
                </c:pt>
                <c:pt idx="2341">
                  <c:v>1.917081</c:v>
                </c:pt>
                <c:pt idx="2342">
                  <c:v>7.6409419999999999</c:v>
                </c:pt>
                <c:pt idx="2343">
                  <c:v>5.3069009999999999</c:v>
                </c:pt>
                <c:pt idx="2344">
                  <c:v>2.690725</c:v>
                </c:pt>
                <c:pt idx="2346">
                  <c:v>3.7016749999999998</c:v>
                </c:pt>
                <c:pt idx="2347">
                  <c:v>16.343699999999998</c:v>
                </c:pt>
                <c:pt idx="2348">
                  <c:v>6.9195149999999996</c:v>
                </c:pt>
                <c:pt idx="2349">
                  <c:v>16.07619</c:v>
                </c:pt>
                <c:pt idx="2350">
                  <c:v>13.28458</c:v>
                </c:pt>
                <c:pt idx="2351">
                  <c:v>6.186426</c:v>
                </c:pt>
                <c:pt idx="2352">
                  <c:v>4.7767770000000001</c:v>
                </c:pt>
                <c:pt idx="2353">
                  <c:v>7.387124</c:v>
                </c:pt>
                <c:pt idx="2354">
                  <c:v>4.4732089999999998</c:v>
                </c:pt>
                <c:pt idx="2356">
                  <c:v>5.27712</c:v>
                </c:pt>
                <c:pt idx="2357">
                  <c:v>2.328605</c:v>
                </c:pt>
                <c:pt idx="2358">
                  <c:v>4.96</c:v>
                </c:pt>
                <c:pt idx="2359">
                  <c:v>16.683879999999998</c:v>
                </c:pt>
                <c:pt idx="2360">
                  <c:v>2.0083820000000001</c:v>
                </c:pt>
                <c:pt idx="2361">
                  <c:v>1.0198039999999999</c:v>
                </c:pt>
                <c:pt idx="2365">
                  <c:v>1.653602</c:v>
                </c:pt>
                <c:pt idx="2368">
                  <c:v>4.3052809999999999</c:v>
                </c:pt>
                <c:pt idx="2369">
                  <c:v>5.7704339999999998</c:v>
                </c:pt>
                <c:pt idx="2371">
                  <c:v>3.5877569999999999</c:v>
                </c:pt>
                <c:pt idx="2372">
                  <c:v>2.6147279999999999</c:v>
                </c:pt>
                <c:pt idx="2373">
                  <c:v>2.7323249999999999</c:v>
                </c:pt>
                <c:pt idx="2374">
                  <c:v>3.7634029999999998</c:v>
                </c:pt>
                <c:pt idx="2375">
                  <c:v>3.352611</c:v>
                </c:pt>
                <c:pt idx="2379">
                  <c:v>7.4311780000000001</c:v>
                </c:pt>
                <c:pt idx="2380">
                  <c:v>2.962431</c:v>
                </c:pt>
                <c:pt idx="2384">
                  <c:v>1.74631</c:v>
                </c:pt>
                <c:pt idx="2385">
                  <c:v>1.3102670000000001</c:v>
                </c:pt>
                <c:pt idx="2386">
                  <c:v>2.0321419999999999</c:v>
                </c:pt>
                <c:pt idx="2388">
                  <c:v>3.912096</c:v>
                </c:pt>
                <c:pt idx="2389">
                  <c:v>3.4083039999999998</c:v>
                </c:pt>
                <c:pt idx="2390">
                  <c:v>4.7255900000000004</c:v>
                </c:pt>
                <c:pt idx="2391">
                  <c:v>2.54244</c:v>
                </c:pt>
                <c:pt idx="2393">
                  <c:v>10.15606</c:v>
                </c:pt>
                <c:pt idx="2395">
                  <c:v>7.4009729999999996</c:v>
                </c:pt>
                <c:pt idx="2401">
                  <c:v>5.7104819999999998</c:v>
                </c:pt>
                <c:pt idx="2403">
                  <c:v>1.8124020000000001</c:v>
                </c:pt>
                <c:pt idx="2404">
                  <c:v>1.523155</c:v>
                </c:pt>
                <c:pt idx="2405">
                  <c:v>5.3644759999999998</c:v>
                </c:pt>
                <c:pt idx="2406">
                  <c:v>4.2303660000000001</c:v>
                </c:pt>
                <c:pt idx="2408">
                  <c:v>6.5111889999999999</c:v>
                </c:pt>
                <c:pt idx="2409">
                  <c:v>15.7033</c:v>
                </c:pt>
                <c:pt idx="2410">
                  <c:v>3.4539249999999999</c:v>
                </c:pt>
                <c:pt idx="2411">
                  <c:v>4.8599589999999999</c:v>
                </c:pt>
                <c:pt idx="2412">
                  <c:v>4.9186990000000002</c:v>
                </c:pt>
                <c:pt idx="2419">
                  <c:v>2.9232860000000001</c:v>
                </c:pt>
                <c:pt idx="2420">
                  <c:v>8.0880159999999997</c:v>
                </c:pt>
                <c:pt idx="2421">
                  <c:v>6.2988249999999999</c:v>
                </c:pt>
                <c:pt idx="2423">
                  <c:v>3.4021170000000001</c:v>
                </c:pt>
                <c:pt idx="2425">
                  <c:v>2.4298150000000001</c:v>
                </c:pt>
                <c:pt idx="2426">
                  <c:v>6.6309579999999997</c:v>
                </c:pt>
                <c:pt idx="2429">
                  <c:v>4.8088249999999997</c:v>
                </c:pt>
                <c:pt idx="2431">
                  <c:v>3.7497729999999998</c:v>
                </c:pt>
                <c:pt idx="2436">
                  <c:v>3.5428540000000002</c:v>
                </c:pt>
                <c:pt idx="2437">
                  <c:v>11.286659999999999</c:v>
                </c:pt>
                <c:pt idx="2439">
                  <c:v>5.2259349999999998</c:v>
                </c:pt>
                <c:pt idx="2440">
                  <c:v>3.2357999999999998</c:v>
                </c:pt>
                <c:pt idx="2446">
                  <c:v>7.0278299999999998</c:v>
                </c:pt>
                <c:pt idx="2447">
                  <c:v>15.380509999999999</c:v>
                </c:pt>
                <c:pt idx="2448">
                  <c:v>3.5642670000000001</c:v>
                </c:pt>
                <c:pt idx="2449">
                  <c:v>4.1895110000000004</c:v>
                </c:pt>
                <c:pt idx="2451">
                  <c:v>1.56</c:v>
                </c:pt>
                <c:pt idx="2456">
                  <c:v>3.2809750000000002</c:v>
                </c:pt>
                <c:pt idx="2458">
                  <c:v>2.5059930000000001</c:v>
                </c:pt>
                <c:pt idx="2460">
                  <c:v>5.9935840000000002</c:v>
                </c:pt>
                <c:pt idx="2461">
                  <c:v>6.6180430000000001</c:v>
                </c:pt>
                <c:pt idx="2463">
                  <c:v>2.830689</c:v>
                </c:pt>
                <c:pt idx="2465">
                  <c:v>2.6</c:v>
                </c:pt>
                <c:pt idx="2466">
                  <c:v>2.78539</c:v>
                </c:pt>
                <c:pt idx="2467">
                  <c:v>2.164809</c:v>
                </c:pt>
                <c:pt idx="2468">
                  <c:v>5.5716419999999998</c:v>
                </c:pt>
                <c:pt idx="2469">
                  <c:v>10.3207</c:v>
                </c:pt>
                <c:pt idx="2471">
                  <c:v>11.89743</c:v>
                </c:pt>
                <c:pt idx="2472">
                  <c:v>5.2801520000000002</c:v>
                </c:pt>
                <c:pt idx="2475">
                  <c:v>2.6683330000000001</c:v>
                </c:pt>
                <c:pt idx="2480">
                  <c:v>2.3026939999999998</c:v>
                </c:pt>
                <c:pt idx="2481">
                  <c:v>1.712075</c:v>
                </c:pt>
                <c:pt idx="2482">
                  <c:v>4.92</c:v>
                </c:pt>
                <c:pt idx="2484">
                  <c:v>10.06427</c:v>
                </c:pt>
                <c:pt idx="2485">
                  <c:v>4.0807840000000004</c:v>
                </c:pt>
                <c:pt idx="2486">
                  <c:v>4.1135869999999999</c:v>
                </c:pt>
                <c:pt idx="2487">
                  <c:v>4.1231059999999999</c:v>
                </c:pt>
                <c:pt idx="2488">
                  <c:v>4.1393719999999998</c:v>
                </c:pt>
                <c:pt idx="2493">
                  <c:v>7.1201220000000003</c:v>
                </c:pt>
                <c:pt idx="2494">
                  <c:v>2.6563129999999999</c:v>
                </c:pt>
                <c:pt idx="2496">
                  <c:v>2.7810790000000001</c:v>
                </c:pt>
                <c:pt idx="2497">
                  <c:v>4.2205209999999997</c:v>
                </c:pt>
                <c:pt idx="2499">
                  <c:v>4.5263669999999996</c:v>
                </c:pt>
                <c:pt idx="2500">
                  <c:v>2.2740269999999998</c:v>
                </c:pt>
                <c:pt idx="2502">
                  <c:v>2.1835749999999998</c:v>
                </c:pt>
                <c:pt idx="2505">
                  <c:v>3.1210249999999999</c:v>
                </c:pt>
                <c:pt idx="2508">
                  <c:v>4.0265120000000003</c:v>
                </c:pt>
                <c:pt idx="2509">
                  <c:v>4.4116210000000002</c:v>
                </c:pt>
                <c:pt idx="2512">
                  <c:v>4.7299259999999999</c:v>
                </c:pt>
                <c:pt idx="2513">
                  <c:v>6.1786899999999996</c:v>
                </c:pt>
                <c:pt idx="2514">
                  <c:v>2.8680310000000002</c:v>
                </c:pt>
                <c:pt idx="2515">
                  <c:v>4.7057409999999997</c:v>
                </c:pt>
                <c:pt idx="2516">
                  <c:v>4.087053</c:v>
                </c:pt>
                <c:pt idx="2517">
                  <c:v>18.680689999999998</c:v>
                </c:pt>
                <c:pt idx="2520">
                  <c:v>4.2379239999999996</c:v>
                </c:pt>
                <c:pt idx="2521">
                  <c:v>6.3186070000000001</c:v>
                </c:pt>
                <c:pt idx="2522">
                  <c:v>2.887213</c:v>
                </c:pt>
                <c:pt idx="2523">
                  <c:v>2.136539</c:v>
                </c:pt>
                <c:pt idx="2524">
                  <c:v>2.3694730000000002</c:v>
                </c:pt>
                <c:pt idx="2529">
                  <c:v>4.0206189999999999</c:v>
                </c:pt>
                <c:pt idx="2530">
                  <c:v>3.2565010000000001</c:v>
                </c:pt>
                <c:pt idx="2531">
                  <c:v>3.3877429999999999</c:v>
                </c:pt>
                <c:pt idx="2532">
                  <c:v>4.8625920000000002</c:v>
                </c:pt>
                <c:pt idx="2536">
                  <c:v>1.9567319999999999</c:v>
                </c:pt>
                <c:pt idx="2538">
                  <c:v>7.6207089999999997</c:v>
                </c:pt>
                <c:pt idx="2540">
                  <c:v>2.5059930000000001</c:v>
                </c:pt>
                <c:pt idx="2542">
                  <c:v>3.0677680000000001</c:v>
                </c:pt>
                <c:pt idx="2543">
                  <c:v>2.6563129999999999</c:v>
                </c:pt>
                <c:pt idx="2544">
                  <c:v>4.0018000000000002</c:v>
                </c:pt>
                <c:pt idx="2545">
                  <c:v>7.5996839999999999</c:v>
                </c:pt>
                <c:pt idx="2546">
                  <c:v>13.79275</c:v>
                </c:pt>
                <c:pt idx="2547">
                  <c:v>3.5786709999999999</c:v>
                </c:pt>
                <c:pt idx="2548">
                  <c:v>17.165800000000001</c:v>
                </c:pt>
                <c:pt idx="2549">
                  <c:v>18.9315</c:v>
                </c:pt>
                <c:pt idx="2550">
                  <c:v>3.593772</c:v>
                </c:pt>
                <c:pt idx="2552">
                  <c:v>2.8374640000000002</c:v>
                </c:pt>
                <c:pt idx="2553">
                  <c:v>7.1377309999999996</c:v>
                </c:pt>
                <c:pt idx="2554">
                  <c:v>9.8032649999999997</c:v>
                </c:pt>
                <c:pt idx="2555">
                  <c:v>2.8802780000000001</c:v>
                </c:pt>
                <c:pt idx="2556">
                  <c:v>2.2743790000000002</c:v>
                </c:pt>
                <c:pt idx="2557">
                  <c:v>3.8832979999999999</c:v>
                </c:pt>
                <c:pt idx="2558">
                  <c:v>8.5255379999999992</c:v>
                </c:pt>
                <c:pt idx="2559">
                  <c:v>3.1363669999999999</c:v>
                </c:pt>
                <c:pt idx="2560">
                  <c:v>3.9060980000000001</c:v>
                </c:pt>
                <c:pt idx="2561">
                  <c:v>1.429405</c:v>
                </c:pt>
                <c:pt idx="2563">
                  <c:v>3.499028</c:v>
                </c:pt>
                <c:pt idx="2566">
                  <c:v>1.4142140000000001</c:v>
                </c:pt>
                <c:pt idx="2569">
                  <c:v>7.1201220000000003</c:v>
                </c:pt>
                <c:pt idx="2570">
                  <c:v>26.393560000000001</c:v>
                </c:pt>
                <c:pt idx="2572">
                  <c:v>4.7584869999999997</c:v>
                </c:pt>
                <c:pt idx="2575">
                  <c:v>2.823048</c:v>
                </c:pt>
                <c:pt idx="2576">
                  <c:v>4.8166380000000002</c:v>
                </c:pt>
                <c:pt idx="2577">
                  <c:v>15.601279999999999</c:v>
                </c:pt>
                <c:pt idx="2579">
                  <c:v>2.4586169999999998</c:v>
                </c:pt>
                <c:pt idx="2581">
                  <c:v>8.6845149999999993</c:v>
                </c:pt>
                <c:pt idx="2582">
                  <c:v>4.6178780000000001</c:v>
                </c:pt>
                <c:pt idx="2583">
                  <c:v>1.6560189999999999</c:v>
                </c:pt>
                <c:pt idx="2585">
                  <c:v>15.964460000000001</c:v>
                </c:pt>
                <c:pt idx="2586">
                  <c:v>14.47851</c:v>
                </c:pt>
                <c:pt idx="2588">
                  <c:v>5.9942640000000003</c:v>
                </c:pt>
                <c:pt idx="2589">
                  <c:v>5.4254220000000002</c:v>
                </c:pt>
                <c:pt idx="2590">
                  <c:v>2.5225379999999999</c:v>
                </c:pt>
                <c:pt idx="2591">
                  <c:v>2.823048</c:v>
                </c:pt>
                <c:pt idx="2592">
                  <c:v>2.6548069999999999</c:v>
                </c:pt>
                <c:pt idx="2593">
                  <c:v>2.512051</c:v>
                </c:pt>
                <c:pt idx="2595">
                  <c:v>14.003170000000001</c:v>
                </c:pt>
                <c:pt idx="2596">
                  <c:v>2.1651790000000002</c:v>
                </c:pt>
                <c:pt idx="2598">
                  <c:v>1.586443</c:v>
                </c:pt>
                <c:pt idx="2603">
                  <c:v>3.000267</c:v>
                </c:pt>
                <c:pt idx="2605">
                  <c:v>2.764634</c:v>
                </c:pt>
                <c:pt idx="2606">
                  <c:v>3.7127720000000002</c:v>
                </c:pt>
                <c:pt idx="2607">
                  <c:v>6.6660469999999998</c:v>
                </c:pt>
                <c:pt idx="2608">
                  <c:v>2.5515490000000001</c:v>
                </c:pt>
                <c:pt idx="2610">
                  <c:v>5.393033</c:v>
                </c:pt>
                <c:pt idx="2613">
                  <c:v>3.754464</c:v>
                </c:pt>
                <c:pt idx="2615">
                  <c:v>1.896523</c:v>
                </c:pt>
                <c:pt idx="2617">
                  <c:v>3.6035539999999999</c:v>
                </c:pt>
                <c:pt idx="2621">
                  <c:v>25.229310000000002</c:v>
                </c:pt>
                <c:pt idx="2623">
                  <c:v>20.734210000000001</c:v>
                </c:pt>
                <c:pt idx="2624">
                  <c:v>17.114640000000001</c:v>
                </c:pt>
                <c:pt idx="2625">
                  <c:v>3.3773360000000001</c:v>
                </c:pt>
                <c:pt idx="2628">
                  <c:v>2.4709509999999999</c:v>
                </c:pt>
                <c:pt idx="2629">
                  <c:v>11.400069999999999</c:v>
                </c:pt>
                <c:pt idx="2631">
                  <c:v>9.2683549999999997</c:v>
                </c:pt>
                <c:pt idx="2632">
                  <c:v>3.0841530000000001</c:v>
                </c:pt>
                <c:pt idx="2633">
                  <c:v>1.896523</c:v>
                </c:pt>
                <c:pt idx="2634">
                  <c:v>2.3148219999999999</c:v>
                </c:pt>
                <c:pt idx="2635">
                  <c:v>7.5168080000000002</c:v>
                </c:pt>
                <c:pt idx="2636">
                  <c:v>6.1222219999999998</c:v>
                </c:pt>
                <c:pt idx="2637">
                  <c:v>3.9719009999999999</c:v>
                </c:pt>
                <c:pt idx="2639">
                  <c:v>2.9120439999999999</c:v>
                </c:pt>
                <c:pt idx="2640">
                  <c:v>2.920274</c:v>
                </c:pt>
                <c:pt idx="2641">
                  <c:v>3.07402</c:v>
                </c:pt>
                <c:pt idx="2642">
                  <c:v>3.2955730000000001</c:v>
                </c:pt>
                <c:pt idx="2644">
                  <c:v>13.902240000000001</c:v>
                </c:pt>
                <c:pt idx="2645">
                  <c:v>5.444998</c:v>
                </c:pt>
                <c:pt idx="2650">
                  <c:v>0.9616652</c:v>
                </c:pt>
                <c:pt idx="2651">
                  <c:v>2.7437200000000002</c:v>
                </c:pt>
                <c:pt idx="2655">
                  <c:v>14.616289999999999</c:v>
                </c:pt>
                <c:pt idx="2656">
                  <c:v>24.87443</c:v>
                </c:pt>
                <c:pt idx="2657">
                  <c:v>3.0010659999999998</c:v>
                </c:pt>
                <c:pt idx="2658">
                  <c:v>5.7998620000000001</c:v>
                </c:pt>
                <c:pt idx="2659">
                  <c:v>16.280149999999999</c:v>
                </c:pt>
                <c:pt idx="2660">
                  <c:v>3.6880350000000002</c:v>
                </c:pt>
                <c:pt idx="2661">
                  <c:v>5.1598449999999998</c:v>
                </c:pt>
                <c:pt idx="2662">
                  <c:v>2.2775430000000001</c:v>
                </c:pt>
                <c:pt idx="2663">
                  <c:v>2.312055</c:v>
                </c:pt>
                <c:pt idx="2669">
                  <c:v>2.5126879999999998</c:v>
                </c:pt>
                <c:pt idx="2677">
                  <c:v>2.355394</c:v>
                </c:pt>
                <c:pt idx="2678">
                  <c:v>4.0783589999999998</c:v>
                </c:pt>
                <c:pt idx="2679">
                  <c:v>4.3750710000000002</c:v>
                </c:pt>
                <c:pt idx="2680">
                  <c:v>2.9967920000000001</c:v>
                </c:pt>
                <c:pt idx="2681">
                  <c:v>2.7550680000000001</c:v>
                </c:pt>
                <c:pt idx="2682">
                  <c:v>4.5413649999999999</c:v>
                </c:pt>
                <c:pt idx="2683">
                  <c:v>4.5824009999999999</c:v>
                </c:pt>
                <c:pt idx="2684">
                  <c:v>5.9347110000000001</c:v>
                </c:pt>
                <c:pt idx="2686">
                  <c:v>4.6929730000000003</c:v>
                </c:pt>
                <c:pt idx="2687">
                  <c:v>8.0004000000000008</c:v>
                </c:pt>
                <c:pt idx="2693">
                  <c:v>2.2995649999999999</c:v>
                </c:pt>
                <c:pt idx="2695">
                  <c:v>2.442949</c:v>
                </c:pt>
                <c:pt idx="2696">
                  <c:v>12.52486</c:v>
                </c:pt>
                <c:pt idx="2697">
                  <c:v>3.286092</c:v>
                </c:pt>
                <c:pt idx="2699">
                  <c:v>9.4095270000000006</c:v>
                </c:pt>
                <c:pt idx="2701">
                  <c:v>5.7300610000000001</c:v>
                </c:pt>
                <c:pt idx="2702">
                  <c:v>5.9038969999999997</c:v>
                </c:pt>
                <c:pt idx="2703">
                  <c:v>3.4882659999999999</c:v>
                </c:pt>
                <c:pt idx="2704">
                  <c:v>7.9070600000000004</c:v>
                </c:pt>
                <c:pt idx="2705">
                  <c:v>3.85331</c:v>
                </c:pt>
                <c:pt idx="2712">
                  <c:v>16.090730000000001</c:v>
                </c:pt>
                <c:pt idx="2713">
                  <c:v>6.601159</c:v>
                </c:pt>
                <c:pt idx="2716">
                  <c:v>3.7924129999999998</c:v>
                </c:pt>
                <c:pt idx="2717">
                  <c:v>3.2249029999999999</c:v>
                </c:pt>
                <c:pt idx="2719">
                  <c:v>2.0960920000000001</c:v>
                </c:pt>
                <c:pt idx="2722">
                  <c:v>2.0087809999999999</c:v>
                </c:pt>
                <c:pt idx="2726">
                  <c:v>1.1271199999999999</c:v>
                </c:pt>
                <c:pt idx="2729">
                  <c:v>2.8802780000000001</c:v>
                </c:pt>
                <c:pt idx="2731">
                  <c:v>2.917726</c:v>
                </c:pt>
                <c:pt idx="2733">
                  <c:v>2.7727240000000002</c:v>
                </c:pt>
                <c:pt idx="2735">
                  <c:v>3.81345</c:v>
                </c:pt>
                <c:pt idx="2736">
                  <c:v>5.8888369999999997</c:v>
                </c:pt>
                <c:pt idx="2737">
                  <c:v>6.2814009999999998</c:v>
                </c:pt>
                <c:pt idx="2738">
                  <c:v>7.1701600000000001</c:v>
                </c:pt>
                <c:pt idx="2743">
                  <c:v>1.8867959999999999</c:v>
                </c:pt>
                <c:pt idx="2745">
                  <c:v>2.2887550000000001</c:v>
                </c:pt>
                <c:pt idx="2748">
                  <c:v>4.7926609999999998</c:v>
                </c:pt>
                <c:pt idx="2749">
                  <c:v>3.142738</c:v>
                </c:pt>
                <c:pt idx="2750">
                  <c:v>5.3708840000000002</c:v>
                </c:pt>
                <c:pt idx="2752">
                  <c:v>1.2806249999999999</c:v>
                </c:pt>
                <c:pt idx="2758">
                  <c:v>1.8317209999999999</c:v>
                </c:pt>
                <c:pt idx="2759">
                  <c:v>1.840435</c:v>
                </c:pt>
                <c:pt idx="2760">
                  <c:v>5.6964550000000003</c:v>
                </c:pt>
                <c:pt idx="2762">
                  <c:v>5.805377</c:v>
                </c:pt>
                <c:pt idx="2764">
                  <c:v>3.0170180000000002</c:v>
                </c:pt>
                <c:pt idx="2765">
                  <c:v>15.9313</c:v>
                </c:pt>
                <c:pt idx="2767">
                  <c:v>11.450480000000001</c:v>
                </c:pt>
                <c:pt idx="2769">
                  <c:v>2.536454</c:v>
                </c:pt>
                <c:pt idx="2770">
                  <c:v>5.8953540000000002</c:v>
                </c:pt>
                <c:pt idx="2771">
                  <c:v>7.9183839999999996</c:v>
                </c:pt>
                <c:pt idx="2772">
                  <c:v>2.1215090000000001</c:v>
                </c:pt>
                <c:pt idx="2779">
                  <c:v>4.9538200000000003</c:v>
                </c:pt>
                <c:pt idx="2780">
                  <c:v>6.4956639999999997</c:v>
                </c:pt>
                <c:pt idx="2782">
                  <c:v>2.2435689999999999</c:v>
                </c:pt>
                <c:pt idx="2783">
                  <c:v>2.8332310000000001</c:v>
                </c:pt>
                <c:pt idx="2784">
                  <c:v>3.0893359999999999</c:v>
                </c:pt>
                <c:pt idx="2794">
                  <c:v>2.297129</c:v>
                </c:pt>
                <c:pt idx="2796">
                  <c:v>2.9167100000000001</c:v>
                </c:pt>
                <c:pt idx="2797">
                  <c:v>2.8680310000000002</c:v>
                </c:pt>
                <c:pt idx="2799">
                  <c:v>8.3218289999999993</c:v>
                </c:pt>
                <c:pt idx="2800">
                  <c:v>2.4439310000000001</c:v>
                </c:pt>
                <c:pt idx="2801">
                  <c:v>5.3332170000000003</c:v>
                </c:pt>
                <c:pt idx="2803">
                  <c:v>5.2038450000000003</c:v>
                </c:pt>
                <c:pt idx="2804">
                  <c:v>2.48129</c:v>
                </c:pt>
                <c:pt idx="2807">
                  <c:v>4.8121510000000001</c:v>
                </c:pt>
                <c:pt idx="2808">
                  <c:v>4.9388259999999997</c:v>
                </c:pt>
                <c:pt idx="2810">
                  <c:v>2.4166089999999998</c:v>
                </c:pt>
                <c:pt idx="2811">
                  <c:v>7.2466229999999996</c:v>
                </c:pt>
                <c:pt idx="2812">
                  <c:v>4.4407209999999999</c:v>
                </c:pt>
                <c:pt idx="2813">
                  <c:v>4.3366350000000002</c:v>
                </c:pt>
                <c:pt idx="2816">
                  <c:v>3.5281720000000001</c:v>
                </c:pt>
                <c:pt idx="2817">
                  <c:v>2.8045680000000002</c:v>
                </c:pt>
                <c:pt idx="2818">
                  <c:v>1.3440240000000001</c:v>
                </c:pt>
                <c:pt idx="2823">
                  <c:v>3.7771949999999999</c:v>
                </c:pt>
                <c:pt idx="2824">
                  <c:v>1.7366630000000001</c:v>
                </c:pt>
                <c:pt idx="2826">
                  <c:v>4.168069</c:v>
                </c:pt>
                <c:pt idx="2829">
                  <c:v>2.054109</c:v>
                </c:pt>
                <c:pt idx="2830">
                  <c:v>7.3021430000000001</c:v>
                </c:pt>
                <c:pt idx="2831">
                  <c:v>4.5267010000000001</c:v>
                </c:pt>
                <c:pt idx="2832">
                  <c:v>3.885151</c:v>
                </c:pt>
                <c:pt idx="2833">
                  <c:v>3.2557640000000001</c:v>
                </c:pt>
                <c:pt idx="2834">
                  <c:v>3.259693</c:v>
                </c:pt>
                <c:pt idx="2836">
                  <c:v>1.1264099999999999</c:v>
                </c:pt>
                <c:pt idx="2838">
                  <c:v>4.5385460000000002</c:v>
                </c:pt>
                <c:pt idx="2839">
                  <c:v>2.0560160000000001</c:v>
                </c:pt>
                <c:pt idx="2842">
                  <c:v>16.03087</c:v>
                </c:pt>
                <c:pt idx="2845">
                  <c:v>1.34937</c:v>
                </c:pt>
                <c:pt idx="2848">
                  <c:v>9.4191289999999999</c:v>
                </c:pt>
                <c:pt idx="2849">
                  <c:v>1.631686</c:v>
                </c:pt>
                <c:pt idx="2851">
                  <c:v>7.0790959999999998</c:v>
                </c:pt>
                <c:pt idx="2852">
                  <c:v>1.712075</c:v>
                </c:pt>
                <c:pt idx="2856">
                  <c:v>2.328605</c:v>
                </c:pt>
                <c:pt idx="2857">
                  <c:v>1.9003159999999999</c:v>
                </c:pt>
                <c:pt idx="2860">
                  <c:v>5.673851</c:v>
                </c:pt>
                <c:pt idx="2861">
                  <c:v>11.96987</c:v>
                </c:pt>
                <c:pt idx="2863">
                  <c:v>8.5666320000000002</c:v>
                </c:pt>
                <c:pt idx="2864">
                  <c:v>4.6437549999999996</c:v>
                </c:pt>
                <c:pt idx="2865">
                  <c:v>6.3992310000000003</c:v>
                </c:pt>
                <c:pt idx="2866">
                  <c:v>10.33399</c:v>
                </c:pt>
                <c:pt idx="2867">
                  <c:v>8.2219219999999993</c:v>
                </c:pt>
                <c:pt idx="2869">
                  <c:v>5.1214060000000003</c:v>
                </c:pt>
                <c:pt idx="2871">
                  <c:v>3.038421</c:v>
                </c:pt>
                <c:pt idx="2872">
                  <c:v>3.9293770000000001</c:v>
                </c:pt>
                <c:pt idx="2873">
                  <c:v>5.1699130000000002</c:v>
                </c:pt>
                <c:pt idx="2874">
                  <c:v>5.2038450000000003</c:v>
                </c:pt>
                <c:pt idx="2877">
                  <c:v>5.2952810000000001</c:v>
                </c:pt>
                <c:pt idx="2878">
                  <c:v>2.5298219999999998</c:v>
                </c:pt>
                <c:pt idx="2879">
                  <c:v>6.8119889999999996</c:v>
                </c:pt>
                <c:pt idx="2880">
                  <c:v>6.2845839999999997</c:v>
                </c:pt>
                <c:pt idx="2882">
                  <c:v>9.8954540000000009</c:v>
                </c:pt>
                <c:pt idx="2884">
                  <c:v>1.4499660000000001</c:v>
                </c:pt>
                <c:pt idx="2885">
                  <c:v>4.9659639999999996</c:v>
                </c:pt>
                <c:pt idx="2886">
                  <c:v>4.3914460000000002</c:v>
                </c:pt>
                <c:pt idx="2887">
                  <c:v>3.1378970000000002</c:v>
                </c:pt>
                <c:pt idx="2888">
                  <c:v>7.0781919999999996</c:v>
                </c:pt>
                <c:pt idx="2889">
                  <c:v>1.700823</c:v>
                </c:pt>
                <c:pt idx="2892">
                  <c:v>2.4255309999999999</c:v>
                </c:pt>
                <c:pt idx="2894">
                  <c:v>10.22953</c:v>
                </c:pt>
                <c:pt idx="2897">
                  <c:v>3.6871670000000001</c:v>
                </c:pt>
                <c:pt idx="2898">
                  <c:v>7.0110669999999997</c:v>
                </c:pt>
                <c:pt idx="2899">
                  <c:v>2.674458</c:v>
                </c:pt>
                <c:pt idx="2900">
                  <c:v>5.7630619999999997</c:v>
                </c:pt>
                <c:pt idx="2901">
                  <c:v>2.907645</c:v>
                </c:pt>
                <c:pt idx="2902">
                  <c:v>3.8075709999999998</c:v>
                </c:pt>
                <c:pt idx="2903">
                  <c:v>4.8952220000000004</c:v>
                </c:pt>
                <c:pt idx="2904">
                  <c:v>4.2362250000000001</c:v>
                </c:pt>
                <c:pt idx="2908">
                  <c:v>1.0567880000000001</c:v>
                </c:pt>
                <c:pt idx="2910">
                  <c:v>2.674023</c:v>
                </c:pt>
                <c:pt idx="2913">
                  <c:v>5.9422550000000003</c:v>
                </c:pt>
                <c:pt idx="2914">
                  <c:v>4.6180519999999996</c:v>
                </c:pt>
                <c:pt idx="2915">
                  <c:v>3.8075709999999998</c:v>
                </c:pt>
                <c:pt idx="2918">
                  <c:v>2.7390509999999999</c:v>
                </c:pt>
                <c:pt idx="2921">
                  <c:v>14.29462</c:v>
                </c:pt>
                <c:pt idx="2923">
                  <c:v>3.5727259999999998</c:v>
                </c:pt>
                <c:pt idx="2924">
                  <c:v>9.195506</c:v>
                </c:pt>
                <c:pt idx="2925">
                  <c:v>10.24827</c:v>
                </c:pt>
                <c:pt idx="2927">
                  <c:v>3.9308010000000002</c:v>
                </c:pt>
                <c:pt idx="2928">
                  <c:v>4.1791869999999998</c:v>
                </c:pt>
                <c:pt idx="2929">
                  <c:v>2.456013</c:v>
                </c:pt>
                <c:pt idx="2930">
                  <c:v>3.1153810000000002</c:v>
                </c:pt>
                <c:pt idx="2931">
                  <c:v>2.4383599999999999</c:v>
                </c:pt>
                <c:pt idx="2932">
                  <c:v>4.7561330000000002</c:v>
                </c:pt>
                <c:pt idx="2935">
                  <c:v>2.173292</c:v>
                </c:pt>
                <c:pt idx="2937">
                  <c:v>8.1628430000000005</c:v>
                </c:pt>
                <c:pt idx="2938">
                  <c:v>5.5927100000000003</c:v>
                </c:pt>
                <c:pt idx="2939">
                  <c:v>10.98916</c:v>
                </c:pt>
                <c:pt idx="2940">
                  <c:v>4.9847770000000002</c:v>
                </c:pt>
                <c:pt idx="2941">
                  <c:v>4.7384389999999996</c:v>
                </c:pt>
                <c:pt idx="2943">
                  <c:v>5.6909749999999999</c:v>
                </c:pt>
                <c:pt idx="2944">
                  <c:v>2.4013330000000002</c:v>
                </c:pt>
                <c:pt idx="2945">
                  <c:v>6.8516859999999999</c:v>
                </c:pt>
                <c:pt idx="2949">
                  <c:v>2.9967920000000001</c:v>
                </c:pt>
                <c:pt idx="2950">
                  <c:v>2.3323809999999998</c:v>
                </c:pt>
                <c:pt idx="2951">
                  <c:v>2.2814030000000001</c:v>
                </c:pt>
                <c:pt idx="2954">
                  <c:v>3.3411379999999999</c:v>
                </c:pt>
                <c:pt idx="2955">
                  <c:v>2.238928</c:v>
                </c:pt>
                <c:pt idx="2956">
                  <c:v>11.417109999999999</c:v>
                </c:pt>
                <c:pt idx="2957">
                  <c:v>7.4215900000000001</c:v>
                </c:pt>
                <c:pt idx="2958">
                  <c:v>2.7942800000000001</c:v>
                </c:pt>
                <c:pt idx="2959">
                  <c:v>2.7299820000000001</c:v>
                </c:pt>
                <c:pt idx="2961">
                  <c:v>5.772348</c:v>
                </c:pt>
                <c:pt idx="2967">
                  <c:v>1.7204649999999999</c:v>
                </c:pt>
                <c:pt idx="2969">
                  <c:v>1.8736060000000001</c:v>
                </c:pt>
                <c:pt idx="2970">
                  <c:v>1.753169</c:v>
                </c:pt>
                <c:pt idx="2971">
                  <c:v>1.5315350000000001</c:v>
                </c:pt>
                <c:pt idx="2972">
                  <c:v>2.3296350000000001</c:v>
                </c:pt>
                <c:pt idx="2973">
                  <c:v>3.2645979999999999</c:v>
                </c:pt>
                <c:pt idx="2979">
                  <c:v>5.471819</c:v>
                </c:pt>
                <c:pt idx="2981">
                  <c:v>3.5821779999999999</c:v>
                </c:pt>
                <c:pt idx="2984">
                  <c:v>3.600222</c:v>
                </c:pt>
                <c:pt idx="2985">
                  <c:v>4.927149</c:v>
                </c:pt>
                <c:pt idx="2987">
                  <c:v>1.7055199999999999</c:v>
                </c:pt>
                <c:pt idx="2991">
                  <c:v>2.7888350000000002</c:v>
                </c:pt>
                <c:pt idx="2992">
                  <c:v>1.761817</c:v>
                </c:pt>
                <c:pt idx="2994">
                  <c:v>3.3706770000000001</c:v>
                </c:pt>
                <c:pt idx="2995">
                  <c:v>14.156779999999999</c:v>
                </c:pt>
                <c:pt idx="2996">
                  <c:v>5.3339930000000004</c:v>
                </c:pt>
                <c:pt idx="2997">
                  <c:v>2.0874700000000002</c:v>
                </c:pt>
                <c:pt idx="2998">
                  <c:v>5.88544</c:v>
                </c:pt>
                <c:pt idx="2999">
                  <c:v>3.4852829999999999</c:v>
                </c:pt>
                <c:pt idx="3005">
                  <c:v>3.7459310000000001</c:v>
                </c:pt>
                <c:pt idx="3006">
                  <c:v>2.3078989999999999</c:v>
                </c:pt>
                <c:pt idx="3008">
                  <c:v>12.44816</c:v>
                </c:pt>
                <c:pt idx="3009">
                  <c:v>3.0567959999999998</c:v>
                </c:pt>
                <c:pt idx="3010">
                  <c:v>2.2000000000000002</c:v>
                </c:pt>
                <c:pt idx="3011">
                  <c:v>4.7547870000000003</c:v>
                </c:pt>
                <c:pt idx="3012">
                  <c:v>17.772110000000001</c:v>
                </c:pt>
                <c:pt idx="3015">
                  <c:v>8.8342969999999994</c:v>
                </c:pt>
                <c:pt idx="3016">
                  <c:v>1.344619</c:v>
                </c:pt>
                <c:pt idx="3022">
                  <c:v>2.078846</c:v>
                </c:pt>
                <c:pt idx="3024">
                  <c:v>4.0169639999999998</c:v>
                </c:pt>
                <c:pt idx="3025">
                  <c:v>15.02664</c:v>
                </c:pt>
                <c:pt idx="3028">
                  <c:v>3.1498569999999999</c:v>
                </c:pt>
                <c:pt idx="3030">
                  <c:v>3.8736030000000001</c:v>
                </c:pt>
                <c:pt idx="3031">
                  <c:v>3.9719009999999999</c:v>
                </c:pt>
                <c:pt idx="3033">
                  <c:v>1.4338759999999999</c:v>
                </c:pt>
                <c:pt idx="3038">
                  <c:v>7.4412710000000004</c:v>
                </c:pt>
                <c:pt idx="3039">
                  <c:v>6.048305</c:v>
                </c:pt>
                <c:pt idx="3040">
                  <c:v>4.5931280000000001</c:v>
                </c:pt>
                <c:pt idx="3042">
                  <c:v>21.54861</c:v>
                </c:pt>
                <c:pt idx="3043">
                  <c:v>2.1747450000000002</c:v>
                </c:pt>
                <c:pt idx="3044">
                  <c:v>11.1959</c:v>
                </c:pt>
                <c:pt idx="3046">
                  <c:v>3.8107220000000002</c:v>
                </c:pt>
                <c:pt idx="3047">
                  <c:v>4.136279</c:v>
                </c:pt>
                <c:pt idx="3048">
                  <c:v>2.9134169999999999</c:v>
                </c:pt>
                <c:pt idx="3049">
                  <c:v>2.442294</c:v>
                </c:pt>
                <c:pt idx="3050">
                  <c:v>3.095545</c:v>
                </c:pt>
                <c:pt idx="3052">
                  <c:v>6.644336</c:v>
                </c:pt>
                <c:pt idx="3053">
                  <c:v>4.2396229999999999</c:v>
                </c:pt>
                <c:pt idx="3054">
                  <c:v>2.5603120000000001</c:v>
                </c:pt>
                <c:pt idx="3055">
                  <c:v>3.038157</c:v>
                </c:pt>
                <c:pt idx="3056">
                  <c:v>7.6802080000000004</c:v>
                </c:pt>
                <c:pt idx="3057">
                  <c:v>1.4204220000000001</c:v>
                </c:pt>
                <c:pt idx="3060">
                  <c:v>7.6320379999999997</c:v>
                </c:pt>
                <c:pt idx="3065">
                  <c:v>3.153918</c:v>
                </c:pt>
                <c:pt idx="3066">
                  <c:v>1.619877</c:v>
                </c:pt>
                <c:pt idx="3067">
                  <c:v>3.637362</c:v>
                </c:pt>
                <c:pt idx="3070">
                  <c:v>1.56</c:v>
                </c:pt>
                <c:pt idx="3071">
                  <c:v>1.6880759999999999</c:v>
                </c:pt>
                <c:pt idx="3072">
                  <c:v>2.6945869999999998</c:v>
                </c:pt>
                <c:pt idx="3073">
                  <c:v>4.8952220000000004</c:v>
                </c:pt>
                <c:pt idx="3074">
                  <c:v>1.5450569999999999</c:v>
                </c:pt>
                <c:pt idx="3076">
                  <c:v>3.6557900000000001</c:v>
                </c:pt>
                <c:pt idx="3077">
                  <c:v>6.5830080000000004</c:v>
                </c:pt>
                <c:pt idx="3079">
                  <c:v>4.9015919999999999</c:v>
                </c:pt>
                <c:pt idx="3082">
                  <c:v>2.7507090000000001</c:v>
                </c:pt>
                <c:pt idx="3084">
                  <c:v>1.568184</c:v>
                </c:pt>
                <c:pt idx="3088">
                  <c:v>7.068352</c:v>
                </c:pt>
                <c:pt idx="3092">
                  <c:v>2.9682849999999998</c:v>
                </c:pt>
                <c:pt idx="3095">
                  <c:v>2.7854139999999998</c:v>
                </c:pt>
                <c:pt idx="3096">
                  <c:v>4.5157499999999997</c:v>
                </c:pt>
                <c:pt idx="3098">
                  <c:v>3.5922139999999998</c:v>
                </c:pt>
                <c:pt idx="3101">
                  <c:v>1.429405</c:v>
                </c:pt>
                <c:pt idx="3103">
                  <c:v>5.2806059999999997</c:v>
                </c:pt>
                <c:pt idx="3107">
                  <c:v>4.0715599999999998</c:v>
                </c:pt>
                <c:pt idx="3108">
                  <c:v>2.5034380000000001</c:v>
                </c:pt>
                <c:pt idx="3112">
                  <c:v>10.06706</c:v>
                </c:pt>
                <c:pt idx="3113">
                  <c:v>2.265568</c:v>
                </c:pt>
                <c:pt idx="3114">
                  <c:v>9.1264889999999994</c:v>
                </c:pt>
                <c:pt idx="3118">
                  <c:v>1.523155</c:v>
                </c:pt>
                <c:pt idx="3119">
                  <c:v>1.753169</c:v>
                </c:pt>
                <c:pt idx="3120">
                  <c:v>3.5995560000000002</c:v>
                </c:pt>
                <c:pt idx="3122">
                  <c:v>1.787512</c:v>
                </c:pt>
                <c:pt idx="3124">
                  <c:v>2.4828030000000001</c:v>
                </c:pt>
                <c:pt idx="3125">
                  <c:v>4.7209289999999999</c:v>
                </c:pt>
                <c:pt idx="3128">
                  <c:v>4.0731310000000001</c:v>
                </c:pt>
                <c:pt idx="3129">
                  <c:v>5.379219</c:v>
                </c:pt>
                <c:pt idx="3131">
                  <c:v>1.6492420000000001</c:v>
                </c:pt>
                <c:pt idx="3133">
                  <c:v>7.293285</c:v>
                </c:pt>
                <c:pt idx="3134">
                  <c:v>5.5359189999999998</c:v>
                </c:pt>
                <c:pt idx="3136">
                  <c:v>4.3909000000000002</c:v>
                </c:pt>
                <c:pt idx="3139">
                  <c:v>6.2139199999999999</c:v>
                </c:pt>
                <c:pt idx="3140">
                  <c:v>6.6684929999999998</c:v>
                </c:pt>
                <c:pt idx="3142">
                  <c:v>1.7563599999999999</c:v>
                </c:pt>
                <c:pt idx="3145">
                  <c:v>1.48054</c:v>
                </c:pt>
                <c:pt idx="3146">
                  <c:v>1.9927870000000001</c:v>
                </c:pt>
                <c:pt idx="3147">
                  <c:v>4.0989750000000003</c:v>
                </c:pt>
                <c:pt idx="3149">
                  <c:v>2.488051</c:v>
                </c:pt>
                <c:pt idx="3151">
                  <c:v>2.1562929999999998</c:v>
                </c:pt>
                <c:pt idx="3152">
                  <c:v>9.0498790000000007</c:v>
                </c:pt>
                <c:pt idx="3153">
                  <c:v>9.3905019999999997</c:v>
                </c:pt>
                <c:pt idx="3154">
                  <c:v>2.7217280000000001</c:v>
                </c:pt>
                <c:pt idx="3156">
                  <c:v>2.08</c:v>
                </c:pt>
                <c:pt idx="3157">
                  <c:v>1.9550959999999999</c:v>
                </c:pt>
                <c:pt idx="3158">
                  <c:v>3.6619120000000001</c:v>
                </c:pt>
                <c:pt idx="3159">
                  <c:v>8.6426850000000002</c:v>
                </c:pt>
                <c:pt idx="3160">
                  <c:v>2.9134169999999999</c:v>
                </c:pt>
                <c:pt idx="3161">
                  <c:v>6.3359290000000001</c:v>
                </c:pt>
                <c:pt idx="3162">
                  <c:v>9.2856880000000004</c:v>
                </c:pt>
                <c:pt idx="3166">
                  <c:v>5.7201399999999998</c:v>
                </c:pt>
                <c:pt idx="3171">
                  <c:v>2.12</c:v>
                </c:pt>
                <c:pt idx="3173">
                  <c:v>2.8722120000000002</c:v>
                </c:pt>
                <c:pt idx="3175">
                  <c:v>4.1883650000000001</c:v>
                </c:pt>
                <c:pt idx="3176">
                  <c:v>3.2616559999999999</c:v>
                </c:pt>
                <c:pt idx="3177">
                  <c:v>9.6346039999999995</c:v>
                </c:pt>
                <c:pt idx="3178">
                  <c:v>2.3792439999999999</c:v>
                </c:pt>
                <c:pt idx="3179">
                  <c:v>2.2457069999999999</c:v>
                </c:pt>
                <c:pt idx="3181">
                  <c:v>3.1066379999999998</c:v>
                </c:pt>
                <c:pt idx="3182">
                  <c:v>8.9072399999999998</c:v>
                </c:pt>
                <c:pt idx="3183">
                  <c:v>6.5087400000000004</c:v>
                </c:pt>
                <c:pt idx="3184">
                  <c:v>15.167260000000001</c:v>
                </c:pt>
                <c:pt idx="3185">
                  <c:v>4.6517580000000001</c:v>
                </c:pt>
                <c:pt idx="3186">
                  <c:v>21.75478</c:v>
                </c:pt>
                <c:pt idx="3187">
                  <c:v>7.5972629999999999</c:v>
                </c:pt>
                <c:pt idx="3188">
                  <c:v>3.1844619999999999</c:v>
                </c:pt>
                <c:pt idx="3189">
                  <c:v>2.9243800000000002</c:v>
                </c:pt>
                <c:pt idx="3191">
                  <c:v>4.7828030000000004</c:v>
                </c:pt>
                <c:pt idx="3193">
                  <c:v>2.851245</c:v>
                </c:pt>
                <c:pt idx="3194">
                  <c:v>3.3190360000000001</c:v>
                </c:pt>
                <c:pt idx="3195">
                  <c:v>9.3059119999999993</c:v>
                </c:pt>
                <c:pt idx="3198">
                  <c:v>8.0009999999999994</c:v>
                </c:pt>
                <c:pt idx="3199">
                  <c:v>5.7350849999999998</c:v>
                </c:pt>
                <c:pt idx="3201">
                  <c:v>3.385853</c:v>
                </c:pt>
                <c:pt idx="3205">
                  <c:v>1.0031950000000001</c:v>
                </c:pt>
                <c:pt idx="3208">
                  <c:v>1.049952</c:v>
                </c:pt>
                <c:pt idx="3209">
                  <c:v>3.4884379999999999</c:v>
                </c:pt>
                <c:pt idx="3210">
                  <c:v>4.4473510000000003</c:v>
                </c:pt>
                <c:pt idx="3211">
                  <c:v>3.7127720000000002</c:v>
                </c:pt>
                <c:pt idx="3212">
                  <c:v>4.0831359999999997</c:v>
                </c:pt>
                <c:pt idx="3213">
                  <c:v>2.7724359999999999</c:v>
                </c:pt>
                <c:pt idx="3214">
                  <c:v>2.6318049999999999</c:v>
                </c:pt>
                <c:pt idx="3215">
                  <c:v>3.006659</c:v>
                </c:pt>
                <c:pt idx="3217">
                  <c:v>6.7147600000000001</c:v>
                </c:pt>
                <c:pt idx="3218">
                  <c:v>2.417602</c:v>
                </c:pt>
                <c:pt idx="3220">
                  <c:v>2.3630490000000002</c:v>
                </c:pt>
                <c:pt idx="3221">
                  <c:v>2.9893139999999998</c:v>
                </c:pt>
                <c:pt idx="3230">
                  <c:v>1.48</c:v>
                </c:pt>
                <c:pt idx="3231">
                  <c:v>5.4101619999999997</c:v>
                </c:pt>
                <c:pt idx="3232">
                  <c:v>2.7758579999999999</c:v>
                </c:pt>
                <c:pt idx="3233">
                  <c:v>4.2280959999999999</c:v>
                </c:pt>
                <c:pt idx="3236">
                  <c:v>3.9134639999999998</c:v>
                </c:pt>
                <c:pt idx="3237">
                  <c:v>1.891877</c:v>
                </c:pt>
                <c:pt idx="3238">
                  <c:v>1.48</c:v>
                </c:pt>
                <c:pt idx="3240">
                  <c:v>2.4915859999999999</c:v>
                </c:pt>
                <c:pt idx="3242">
                  <c:v>1.9216660000000001</c:v>
                </c:pt>
                <c:pt idx="3243">
                  <c:v>2.851245</c:v>
                </c:pt>
                <c:pt idx="3248">
                  <c:v>5.5783870000000002</c:v>
                </c:pt>
                <c:pt idx="3249">
                  <c:v>2.8805559999999999</c:v>
                </c:pt>
                <c:pt idx="3251">
                  <c:v>3.929173</c:v>
                </c:pt>
                <c:pt idx="3255">
                  <c:v>2.718235</c:v>
                </c:pt>
                <c:pt idx="3256">
                  <c:v>1.6823790000000001</c:v>
                </c:pt>
                <c:pt idx="3260">
                  <c:v>6.0903320000000001</c:v>
                </c:pt>
                <c:pt idx="3261">
                  <c:v>4.5090570000000003</c:v>
                </c:pt>
                <c:pt idx="3262">
                  <c:v>3.5620219999999998</c:v>
                </c:pt>
                <c:pt idx="3263">
                  <c:v>3.1508729999999998</c:v>
                </c:pt>
                <c:pt idx="3264">
                  <c:v>2.144015</c:v>
                </c:pt>
                <c:pt idx="3268">
                  <c:v>2.201454</c:v>
                </c:pt>
                <c:pt idx="3270">
                  <c:v>1.3815930000000001</c:v>
                </c:pt>
                <c:pt idx="3272">
                  <c:v>4.4801789999999997</c:v>
                </c:pt>
                <c:pt idx="3273">
                  <c:v>2.0757650000000001</c:v>
                </c:pt>
                <c:pt idx="3275">
                  <c:v>5.8362999999999996</c:v>
                </c:pt>
                <c:pt idx="3276">
                  <c:v>3.1508729999999998</c:v>
                </c:pt>
                <c:pt idx="3277">
                  <c:v>7.4787160000000004</c:v>
                </c:pt>
                <c:pt idx="3278">
                  <c:v>4.2007620000000001</c:v>
                </c:pt>
                <c:pt idx="3281">
                  <c:v>6.1361879999999998</c:v>
                </c:pt>
                <c:pt idx="3282">
                  <c:v>2.920274</c:v>
                </c:pt>
                <c:pt idx="3284">
                  <c:v>12.870509999999999</c:v>
                </c:pt>
                <c:pt idx="3285">
                  <c:v>1.779657</c:v>
                </c:pt>
                <c:pt idx="3286">
                  <c:v>3.8642609999999999</c:v>
                </c:pt>
                <c:pt idx="3287">
                  <c:v>33.16769</c:v>
                </c:pt>
                <c:pt idx="3288">
                  <c:v>24.361329999999999</c:v>
                </c:pt>
                <c:pt idx="3289">
                  <c:v>6.3759370000000004</c:v>
                </c:pt>
                <c:pt idx="3290">
                  <c:v>4.2718249999999998</c:v>
                </c:pt>
                <c:pt idx="3291">
                  <c:v>5.7961619999999998</c:v>
                </c:pt>
                <c:pt idx="3292">
                  <c:v>4.5712140000000003</c:v>
                </c:pt>
                <c:pt idx="3293">
                  <c:v>5.0484059999999999</c:v>
                </c:pt>
                <c:pt idx="3294">
                  <c:v>3.0241690000000001</c:v>
                </c:pt>
                <c:pt idx="3295">
                  <c:v>3.4234490000000002</c:v>
                </c:pt>
                <c:pt idx="3296">
                  <c:v>4.8997960000000003</c:v>
                </c:pt>
                <c:pt idx="3299">
                  <c:v>3.1133259999999998</c:v>
                </c:pt>
                <c:pt idx="3303">
                  <c:v>2.2043590000000002</c:v>
                </c:pt>
                <c:pt idx="3306">
                  <c:v>3.4790800000000002</c:v>
                </c:pt>
                <c:pt idx="3307">
                  <c:v>6.4688790000000003</c:v>
                </c:pt>
                <c:pt idx="3311">
                  <c:v>3.1317729999999999</c:v>
                </c:pt>
                <c:pt idx="3312">
                  <c:v>5.7959990000000001</c:v>
                </c:pt>
                <c:pt idx="3318">
                  <c:v>6.0864440000000002</c:v>
                </c:pt>
                <c:pt idx="3321">
                  <c:v>2.5059930000000001</c:v>
                </c:pt>
                <c:pt idx="3324">
                  <c:v>7.4412710000000004</c:v>
                </c:pt>
                <c:pt idx="3325">
                  <c:v>4.4214019999999996</c:v>
                </c:pt>
                <c:pt idx="3326">
                  <c:v>2.4738630000000001</c:v>
                </c:pt>
                <c:pt idx="3330">
                  <c:v>3.5977769999999998</c:v>
                </c:pt>
                <c:pt idx="3333">
                  <c:v>1.8</c:v>
                </c:pt>
                <c:pt idx="3335">
                  <c:v>10.268990000000001</c:v>
                </c:pt>
                <c:pt idx="3336">
                  <c:v>10.69187</c:v>
                </c:pt>
                <c:pt idx="3337">
                  <c:v>4.811242</c:v>
                </c:pt>
                <c:pt idx="3338">
                  <c:v>3.925656</c:v>
                </c:pt>
                <c:pt idx="3339">
                  <c:v>4.7433880000000004</c:v>
                </c:pt>
                <c:pt idx="3340">
                  <c:v>1.7366630000000001</c:v>
                </c:pt>
                <c:pt idx="3341">
                  <c:v>2.0880610000000002</c:v>
                </c:pt>
                <c:pt idx="3342">
                  <c:v>3.5426540000000002</c:v>
                </c:pt>
                <c:pt idx="3343">
                  <c:v>2.8680310000000002</c:v>
                </c:pt>
                <c:pt idx="3345">
                  <c:v>1.8282229999999999</c:v>
                </c:pt>
                <c:pt idx="3346">
                  <c:v>6.0299250000000004</c:v>
                </c:pt>
                <c:pt idx="3348">
                  <c:v>2.148488</c:v>
                </c:pt>
                <c:pt idx="3349">
                  <c:v>1.843909</c:v>
                </c:pt>
                <c:pt idx="3350">
                  <c:v>4.6724730000000001</c:v>
                </c:pt>
                <c:pt idx="3352">
                  <c:v>3.0810390000000001</c:v>
                </c:pt>
                <c:pt idx="3353">
                  <c:v>2.0869119999999999</c:v>
                </c:pt>
                <c:pt idx="3354">
                  <c:v>3.9795479999999999</c:v>
                </c:pt>
                <c:pt idx="3357">
                  <c:v>1.9927870000000001</c:v>
                </c:pt>
                <c:pt idx="3359">
                  <c:v>4.0097880000000004</c:v>
                </c:pt>
                <c:pt idx="3360">
                  <c:v>9.0686269999999993</c:v>
                </c:pt>
                <c:pt idx="3362">
                  <c:v>8.2035110000000007</c:v>
                </c:pt>
                <c:pt idx="3364">
                  <c:v>9.6785119999999996</c:v>
                </c:pt>
                <c:pt idx="3365">
                  <c:v>4.3848830000000003</c:v>
                </c:pt>
                <c:pt idx="3367">
                  <c:v>4.6353419999999996</c:v>
                </c:pt>
                <c:pt idx="3370">
                  <c:v>3.4037630000000001</c:v>
                </c:pt>
                <c:pt idx="3371">
                  <c:v>4.4864240000000004</c:v>
                </c:pt>
                <c:pt idx="3372">
                  <c:v>1.807097</c:v>
                </c:pt>
                <c:pt idx="3373">
                  <c:v>3.3497460000000001</c:v>
                </c:pt>
                <c:pt idx="3374">
                  <c:v>5.3608250000000002</c:v>
                </c:pt>
                <c:pt idx="3375">
                  <c:v>8.7531780000000001</c:v>
                </c:pt>
                <c:pt idx="3376">
                  <c:v>21.75282</c:v>
                </c:pt>
                <c:pt idx="3378">
                  <c:v>2.4947949999999999</c:v>
                </c:pt>
                <c:pt idx="3380">
                  <c:v>4.5235380000000003</c:v>
                </c:pt>
                <c:pt idx="3382">
                  <c:v>3.9054829999999998</c:v>
                </c:pt>
                <c:pt idx="3389">
                  <c:v>1.9538679999999999</c:v>
                </c:pt>
                <c:pt idx="3390">
                  <c:v>5.4099170000000001</c:v>
                </c:pt>
                <c:pt idx="3391">
                  <c:v>4.8325560000000003</c:v>
                </c:pt>
                <c:pt idx="3393">
                  <c:v>10.619059999999999</c:v>
                </c:pt>
                <c:pt idx="3395">
                  <c:v>1.7762880000000001</c:v>
                </c:pt>
                <c:pt idx="3398">
                  <c:v>5.808821</c:v>
                </c:pt>
                <c:pt idx="3399">
                  <c:v>4.0642829999999996</c:v>
                </c:pt>
                <c:pt idx="3400">
                  <c:v>3.2310989999999999</c:v>
                </c:pt>
                <c:pt idx="3404">
                  <c:v>15.36271</c:v>
                </c:pt>
                <c:pt idx="3405">
                  <c:v>2.2659210000000001</c:v>
                </c:pt>
                <c:pt idx="3406">
                  <c:v>1.8529979999999999</c:v>
                </c:pt>
                <c:pt idx="3413">
                  <c:v>6.5201599999999997</c:v>
                </c:pt>
                <c:pt idx="3414">
                  <c:v>6.0903320000000001</c:v>
                </c:pt>
                <c:pt idx="3415">
                  <c:v>18.083600000000001</c:v>
                </c:pt>
                <c:pt idx="3416">
                  <c:v>3.578827</c:v>
                </c:pt>
                <c:pt idx="3417">
                  <c:v>3.3202410000000002</c:v>
                </c:pt>
                <c:pt idx="3418">
                  <c:v>5.6405669999999999</c:v>
                </c:pt>
                <c:pt idx="3419">
                  <c:v>11.90314</c:v>
                </c:pt>
                <c:pt idx="3421">
                  <c:v>2.1496050000000002</c:v>
                </c:pt>
                <c:pt idx="3423">
                  <c:v>1.96652</c:v>
                </c:pt>
                <c:pt idx="3425">
                  <c:v>1.608975</c:v>
                </c:pt>
                <c:pt idx="3426">
                  <c:v>4.0831359999999997</c:v>
                </c:pt>
                <c:pt idx="3433">
                  <c:v>4.4344109999999999</c:v>
                </c:pt>
                <c:pt idx="3438">
                  <c:v>4.2771949999999999</c:v>
                </c:pt>
                <c:pt idx="3439">
                  <c:v>2.12</c:v>
                </c:pt>
                <c:pt idx="3442">
                  <c:v>1.9830289999999999</c:v>
                </c:pt>
                <c:pt idx="3443">
                  <c:v>29.80255</c:v>
                </c:pt>
                <c:pt idx="3444">
                  <c:v>5.4013140000000002</c:v>
                </c:pt>
                <c:pt idx="3446">
                  <c:v>19.398160000000001</c:v>
                </c:pt>
                <c:pt idx="3447">
                  <c:v>8.4924929999999996</c:v>
                </c:pt>
                <c:pt idx="3449">
                  <c:v>5.9942640000000003</c:v>
                </c:pt>
                <c:pt idx="3450">
                  <c:v>4.4083560000000004</c:v>
                </c:pt>
                <c:pt idx="3451">
                  <c:v>3.0787010000000001</c:v>
                </c:pt>
                <c:pt idx="3452">
                  <c:v>3.7223649999999999</c:v>
                </c:pt>
                <c:pt idx="3453">
                  <c:v>2.8537689999999998</c:v>
                </c:pt>
                <c:pt idx="3455">
                  <c:v>1.9053610000000001</c:v>
                </c:pt>
                <c:pt idx="3456">
                  <c:v>1.84954</c:v>
                </c:pt>
                <c:pt idx="3459">
                  <c:v>2.3303219999999998</c:v>
                </c:pt>
                <c:pt idx="3460">
                  <c:v>2.221711</c:v>
                </c:pt>
                <c:pt idx="3461">
                  <c:v>7.1984440000000003</c:v>
                </c:pt>
                <c:pt idx="3464">
                  <c:v>2.1780729999999999</c:v>
                </c:pt>
                <c:pt idx="3465">
                  <c:v>5.0087919999999997</c:v>
                </c:pt>
                <c:pt idx="3470">
                  <c:v>1.6823790000000001</c:v>
                </c:pt>
                <c:pt idx="3472">
                  <c:v>3.327461</c:v>
                </c:pt>
                <c:pt idx="3473">
                  <c:v>9.3919110000000003</c:v>
                </c:pt>
                <c:pt idx="3474">
                  <c:v>12.72993</c:v>
                </c:pt>
                <c:pt idx="3476">
                  <c:v>4.078627</c:v>
                </c:pt>
                <c:pt idx="3478">
                  <c:v>1.8004439999999999</c:v>
                </c:pt>
                <c:pt idx="3482">
                  <c:v>3.15265</c:v>
                </c:pt>
                <c:pt idx="3483">
                  <c:v>2.2010909999999999</c:v>
                </c:pt>
                <c:pt idx="3486">
                  <c:v>1.484318</c:v>
                </c:pt>
                <c:pt idx="3487">
                  <c:v>6.9623889999999999</c:v>
                </c:pt>
                <c:pt idx="3488">
                  <c:v>9.8333440000000003</c:v>
                </c:pt>
                <c:pt idx="3489">
                  <c:v>1.797776</c:v>
                </c:pt>
                <c:pt idx="3490">
                  <c:v>5.155036</c:v>
                </c:pt>
                <c:pt idx="3491">
                  <c:v>4.0477150000000002</c:v>
                </c:pt>
                <c:pt idx="3492">
                  <c:v>4.6386200000000004</c:v>
                </c:pt>
                <c:pt idx="3493">
                  <c:v>8.0103930000000005</c:v>
                </c:pt>
                <c:pt idx="3494">
                  <c:v>8.1727349999999994</c:v>
                </c:pt>
                <c:pt idx="3495">
                  <c:v>3.4115099999999998</c:v>
                </c:pt>
                <c:pt idx="3496">
                  <c:v>4.7774470000000004</c:v>
                </c:pt>
                <c:pt idx="3497">
                  <c:v>1.843909</c:v>
                </c:pt>
                <c:pt idx="3500">
                  <c:v>4.6353419999999996</c:v>
                </c:pt>
                <c:pt idx="3501">
                  <c:v>10.03904</c:v>
                </c:pt>
                <c:pt idx="3505">
                  <c:v>2.7968549999999999</c:v>
                </c:pt>
                <c:pt idx="3507">
                  <c:v>4.0508759999999997</c:v>
                </c:pt>
                <c:pt idx="3510">
                  <c:v>2.4003329999999998</c:v>
                </c:pt>
                <c:pt idx="3511">
                  <c:v>3.4395349999999998</c:v>
                </c:pt>
                <c:pt idx="3517">
                  <c:v>4.67455</c:v>
                </c:pt>
                <c:pt idx="3518">
                  <c:v>4.8288820000000001</c:v>
                </c:pt>
                <c:pt idx="3519">
                  <c:v>16.587689999999998</c:v>
                </c:pt>
                <c:pt idx="3520">
                  <c:v>26.786079999999998</c:v>
                </c:pt>
                <c:pt idx="3522">
                  <c:v>2.0368599999999999</c:v>
                </c:pt>
                <c:pt idx="3524">
                  <c:v>3.2241590000000002</c:v>
                </c:pt>
                <c:pt idx="3525">
                  <c:v>3.1240999999999999</c:v>
                </c:pt>
                <c:pt idx="3527">
                  <c:v>6.0250149999999998</c:v>
                </c:pt>
                <c:pt idx="3528">
                  <c:v>7.122808</c:v>
                </c:pt>
                <c:pt idx="3529">
                  <c:v>5.097607</c:v>
                </c:pt>
                <c:pt idx="3530">
                  <c:v>2.6049180000000001</c:v>
                </c:pt>
                <c:pt idx="3531">
                  <c:v>1.34937</c:v>
                </c:pt>
                <c:pt idx="3532">
                  <c:v>3.077661</c:v>
                </c:pt>
                <c:pt idx="3533">
                  <c:v>4.8166380000000002</c:v>
                </c:pt>
                <c:pt idx="3534">
                  <c:v>2.612279</c:v>
                </c:pt>
                <c:pt idx="3535">
                  <c:v>2.973214</c:v>
                </c:pt>
                <c:pt idx="3537">
                  <c:v>3.0518190000000001</c:v>
                </c:pt>
                <c:pt idx="3539">
                  <c:v>1.708801</c:v>
                </c:pt>
                <c:pt idx="3540">
                  <c:v>2.291201</c:v>
                </c:pt>
                <c:pt idx="3541">
                  <c:v>3.647904</c:v>
                </c:pt>
                <c:pt idx="3542">
                  <c:v>2.7158790000000002</c:v>
                </c:pt>
                <c:pt idx="3543">
                  <c:v>2.629677</c:v>
                </c:pt>
                <c:pt idx="3544">
                  <c:v>1.0031950000000001</c:v>
                </c:pt>
                <c:pt idx="3546">
                  <c:v>2.8802780000000001</c:v>
                </c:pt>
                <c:pt idx="3548">
                  <c:v>2.406657</c:v>
                </c:pt>
                <c:pt idx="3549">
                  <c:v>5.6292099999999996</c:v>
                </c:pt>
                <c:pt idx="3550">
                  <c:v>5.4611349999999996</c:v>
                </c:pt>
                <c:pt idx="3551">
                  <c:v>5.3381639999999999</c:v>
                </c:pt>
                <c:pt idx="3552">
                  <c:v>0.92</c:v>
                </c:pt>
                <c:pt idx="3553">
                  <c:v>2.5656189999999999</c:v>
                </c:pt>
                <c:pt idx="3555">
                  <c:v>2.0497800000000002</c:v>
                </c:pt>
                <c:pt idx="3557">
                  <c:v>2.2690969999999999</c:v>
                </c:pt>
                <c:pt idx="3558">
                  <c:v>1.7255720000000001</c:v>
                </c:pt>
                <c:pt idx="3559">
                  <c:v>3.6802169999999998</c:v>
                </c:pt>
                <c:pt idx="3560">
                  <c:v>2.0757650000000001</c:v>
                </c:pt>
                <c:pt idx="3563">
                  <c:v>9.5119509999999998</c:v>
                </c:pt>
                <c:pt idx="3564">
                  <c:v>13.48625</c:v>
                </c:pt>
                <c:pt idx="3565">
                  <c:v>4.5547880000000003</c:v>
                </c:pt>
                <c:pt idx="3566">
                  <c:v>3.8283160000000001</c:v>
                </c:pt>
                <c:pt idx="3567">
                  <c:v>4.1524929999999998</c:v>
                </c:pt>
                <c:pt idx="3568">
                  <c:v>2.8136809999999999</c:v>
                </c:pt>
                <c:pt idx="3569">
                  <c:v>3.5948850000000001</c:v>
                </c:pt>
                <c:pt idx="3570">
                  <c:v>6.0894659999999998</c:v>
                </c:pt>
                <c:pt idx="3571">
                  <c:v>4.2275289999999996</c:v>
                </c:pt>
                <c:pt idx="3572">
                  <c:v>1.3582339999999999</c:v>
                </c:pt>
                <c:pt idx="3575">
                  <c:v>13.488720000000001</c:v>
                </c:pt>
                <c:pt idx="3576">
                  <c:v>1.3885240000000001</c:v>
                </c:pt>
                <c:pt idx="3577">
                  <c:v>1.96774</c:v>
                </c:pt>
                <c:pt idx="3578">
                  <c:v>4.1248519999999997</c:v>
                </c:pt>
                <c:pt idx="3579">
                  <c:v>4.0401980000000002</c:v>
                </c:pt>
                <c:pt idx="3582">
                  <c:v>4.3229620000000004</c:v>
                </c:pt>
                <c:pt idx="3583">
                  <c:v>4.4000000000000004</c:v>
                </c:pt>
                <c:pt idx="3585">
                  <c:v>3.2950870000000001</c:v>
                </c:pt>
                <c:pt idx="3588">
                  <c:v>3.1210249999999999</c:v>
                </c:pt>
                <c:pt idx="3589">
                  <c:v>5.4076979999999999</c:v>
                </c:pt>
                <c:pt idx="3590">
                  <c:v>2.7888350000000002</c:v>
                </c:pt>
                <c:pt idx="3592">
                  <c:v>3.2092369999999999</c:v>
                </c:pt>
                <c:pt idx="3593">
                  <c:v>18.432749999999999</c:v>
                </c:pt>
                <c:pt idx="3594">
                  <c:v>2.3792439999999999</c:v>
                </c:pt>
                <c:pt idx="3598">
                  <c:v>0.8089499</c:v>
                </c:pt>
                <c:pt idx="3601">
                  <c:v>10.191599999999999</c:v>
                </c:pt>
                <c:pt idx="3603">
                  <c:v>3.7127720000000002</c:v>
                </c:pt>
                <c:pt idx="3604">
                  <c:v>11.526120000000001</c:v>
                </c:pt>
                <c:pt idx="3605">
                  <c:v>14.50351</c:v>
                </c:pt>
                <c:pt idx="3606">
                  <c:v>12.983140000000001</c:v>
                </c:pt>
                <c:pt idx="3607">
                  <c:v>2.6293730000000002</c:v>
                </c:pt>
                <c:pt idx="3610">
                  <c:v>5.4775179999999999</c:v>
                </c:pt>
                <c:pt idx="3611">
                  <c:v>2.8736039999999998</c:v>
                </c:pt>
                <c:pt idx="3612">
                  <c:v>2.9513389999999999</c:v>
                </c:pt>
                <c:pt idx="3614">
                  <c:v>3.6150799999999998</c:v>
                </c:pt>
                <c:pt idx="3615">
                  <c:v>4.912026</c:v>
                </c:pt>
                <c:pt idx="3621">
                  <c:v>5.9762199999999996</c:v>
                </c:pt>
                <c:pt idx="3623">
                  <c:v>5.1419839999999999</c:v>
                </c:pt>
                <c:pt idx="3624">
                  <c:v>13.751860000000001</c:v>
                </c:pt>
                <c:pt idx="3625">
                  <c:v>4.6126779999999998</c:v>
                </c:pt>
                <c:pt idx="3626">
                  <c:v>2.1496050000000002</c:v>
                </c:pt>
                <c:pt idx="3627">
                  <c:v>1.687602</c:v>
                </c:pt>
                <c:pt idx="3629">
                  <c:v>7.0709549999999997</c:v>
                </c:pt>
                <c:pt idx="3631">
                  <c:v>1.4142140000000001</c:v>
                </c:pt>
                <c:pt idx="3632">
                  <c:v>5.1717700000000004</c:v>
                </c:pt>
                <c:pt idx="3633">
                  <c:v>7.2839549999999997</c:v>
                </c:pt>
                <c:pt idx="3636">
                  <c:v>1.8317209999999999</c:v>
                </c:pt>
                <c:pt idx="3639">
                  <c:v>11.83189</c:v>
                </c:pt>
                <c:pt idx="3641">
                  <c:v>5.6475650000000002</c:v>
                </c:pt>
                <c:pt idx="3643">
                  <c:v>5.11843</c:v>
                </c:pt>
                <c:pt idx="3644">
                  <c:v>5.3321670000000001</c:v>
                </c:pt>
                <c:pt idx="3645">
                  <c:v>4.6977440000000001</c:v>
                </c:pt>
                <c:pt idx="3646">
                  <c:v>4.3231469999999996</c:v>
                </c:pt>
                <c:pt idx="3647">
                  <c:v>3.560225</c:v>
                </c:pt>
                <c:pt idx="3648">
                  <c:v>4.7856449999999997</c:v>
                </c:pt>
                <c:pt idx="3649">
                  <c:v>2.3477649999999999</c:v>
                </c:pt>
                <c:pt idx="3650">
                  <c:v>2.9178069999999998</c:v>
                </c:pt>
                <c:pt idx="3653">
                  <c:v>2.0753789999999999</c:v>
                </c:pt>
                <c:pt idx="3656">
                  <c:v>1.4091130000000001</c:v>
                </c:pt>
                <c:pt idx="3657">
                  <c:v>6.3299300000000001</c:v>
                </c:pt>
                <c:pt idx="3658">
                  <c:v>4.1624990000000004</c:v>
                </c:pt>
                <c:pt idx="3659">
                  <c:v>3.2633719999999999</c:v>
                </c:pt>
                <c:pt idx="3660">
                  <c:v>4.1347310000000004</c:v>
                </c:pt>
                <c:pt idx="3661">
                  <c:v>2.9120439999999999</c:v>
                </c:pt>
                <c:pt idx="3664">
                  <c:v>3.3792309999999999</c:v>
                </c:pt>
                <c:pt idx="3665">
                  <c:v>5.0217130000000001</c:v>
                </c:pt>
                <c:pt idx="3666">
                  <c:v>2.4083190000000001</c:v>
                </c:pt>
                <c:pt idx="3668">
                  <c:v>1.601999</c:v>
                </c:pt>
                <c:pt idx="3671">
                  <c:v>1.846943</c:v>
                </c:pt>
                <c:pt idx="3677">
                  <c:v>9.7829569999999997</c:v>
                </c:pt>
                <c:pt idx="3678">
                  <c:v>11.12495</c:v>
                </c:pt>
                <c:pt idx="3679">
                  <c:v>19.27863</c:v>
                </c:pt>
                <c:pt idx="3680">
                  <c:v>8.4372480000000003</c:v>
                </c:pt>
                <c:pt idx="3681">
                  <c:v>5.3649230000000001</c:v>
                </c:pt>
                <c:pt idx="3682">
                  <c:v>3.5582020000000001</c:v>
                </c:pt>
                <c:pt idx="3683">
                  <c:v>3.3924620000000001</c:v>
                </c:pt>
                <c:pt idx="3686">
                  <c:v>6.1611690000000001</c:v>
                </c:pt>
                <c:pt idx="3687">
                  <c:v>2.7856779999999999</c:v>
                </c:pt>
                <c:pt idx="3690">
                  <c:v>3.2887689999999998</c:v>
                </c:pt>
                <c:pt idx="3693">
                  <c:v>1.7821340000000001</c:v>
                </c:pt>
                <c:pt idx="3694">
                  <c:v>2.5515490000000001</c:v>
                </c:pt>
                <c:pt idx="3695">
                  <c:v>2.6593230000000001</c:v>
                </c:pt>
                <c:pt idx="3696">
                  <c:v>4.347505</c:v>
                </c:pt>
                <c:pt idx="3697">
                  <c:v>2.7073230000000001</c:v>
                </c:pt>
                <c:pt idx="3699">
                  <c:v>1.3029200000000001</c:v>
                </c:pt>
                <c:pt idx="3700">
                  <c:v>2.3518500000000002</c:v>
                </c:pt>
                <c:pt idx="3701">
                  <c:v>9.0563359999999999</c:v>
                </c:pt>
                <c:pt idx="3702">
                  <c:v>16.202629999999999</c:v>
                </c:pt>
                <c:pt idx="3703">
                  <c:v>19.54852</c:v>
                </c:pt>
                <c:pt idx="3704">
                  <c:v>22.266369999999998</c:v>
                </c:pt>
                <c:pt idx="3705">
                  <c:v>1.9451510000000001</c:v>
                </c:pt>
                <c:pt idx="3706">
                  <c:v>4.0417100000000001</c:v>
                </c:pt>
                <c:pt idx="3707">
                  <c:v>5.6405669999999999</c:v>
                </c:pt>
                <c:pt idx="3708">
                  <c:v>3.6320790000000001</c:v>
                </c:pt>
                <c:pt idx="3709">
                  <c:v>3.140701</c:v>
                </c:pt>
                <c:pt idx="3711">
                  <c:v>2.1335419999999998</c:v>
                </c:pt>
                <c:pt idx="3715">
                  <c:v>3.7234389999999999</c:v>
                </c:pt>
                <c:pt idx="3716">
                  <c:v>1.920417</c:v>
                </c:pt>
                <c:pt idx="3717">
                  <c:v>2.563123</c:v>
                </c:pt>
                <c:pt idx="3718">
                  <c:v>2.4686840000000001</c:v>
                </c:pt>
                <c:pt idx="3719">
                  <c:v>2.7261690000000001</c:v>
                </c:pt>
                <c:pt idx="3720">
                  <c:v>6.1294050000000002</c:v>
                </c:pt>
                <c:pt idx="3721">
                  <c:v>7.1654730000000004</c:v>
                </c:pt>
                <c:pt idx="3722">
                  <c:v>4.5601750000000001</c:v>
                </c:pt>
                <c:pt idx="3723">
                  <c:v>5.0477720000000001</c:v>
                </c:pt>
                <c:pt idx="3727">
                  <c:v>2.2574320000000001</c:v>
                </c:pt>
                <c:pt idx="3728">
                  <c:v>11.543659999999999</c:v>
                </c:pt>
                <c:pt idx="3730">
                  <c:v>3.6329600000000002</c:v>
                </c:pt>
                <c:pt idx="3734">
                  <c:v>2.4647920000000001</c:v>
                </c:pt>
                <c:pt idx="3736">
                  <c:v>3.4550830000000001</c:v>
                </c:pt>
                <c:pt idx="3737">
                  <c:v>1.721859</c:v>
                </c:pt>
                <c:pt idx="3740">
                  <c:v>10.458909999999999</c:v>
                </c:pt>
                <c:pt idx="3747">
                  <c:v>6.6891249999999998</c:v>
                </c:pt>
                <c:pt idx="3748">
                  <c:v>4.7757670000000001</c:v>
                </c:pt>
                <c:pt idx="3750">
                  <c:v>2.8869359999999999</c:v>
                </c:pt>
                <c:pt idx="3751">
                  <c:v>3.368798</c:v>
                </c:pt>
                <c:pt idx="3753">
                  <c:v>8.0201750000000001</c:v>
                </c:pt>
                <c:pt idx="3754">
                  <c:v>1.7204649999999999</c:v>
                </c:pt>
                <c:pt idx="3755">
                  <c:v>6.2406410000000001</c:v>
                </c:pt>
                <c:pt idx="3756">
                  <c:v>1.0031950000000001</c:v>
                </c:pt>
                <c:pt idx="3761">
                  <c:v>14.974</c:v>
                </c:pt>
                <c:pt idx="3762">
                  <c:v>2.6076809999999999</c:v>
                </c:pt>
                <c:pt idx="3765">
                  <c:v>3.785657</c:v>
                </c:pt>
                <c:pt idx="3768">
                  <c:v>2.2574320000000001</c:v>
                </c:pt>
                <c:pt idx="3770">
                  <c:v>1.3652839999999999</c:v>
                </c:pt>
                <c:pt idx="3771">
                  <c:v>3.9146899999999998</c:v>
                </c:pt>
                <c:pt idx="3773">
                  <c:v>2.290851</c:v>
                </c:pt>
                <c:pt idx="3774">
                  <c:v>2.3231009999999999</c:v>
                </c:pt>
                <c:pt idx="3777">
                  <c:v>1.0925199999999999</c:v>
                </c:pt>
                <c:pt idx="3778">
                  <c:v>2.212691</c:v>
                </c:pt>
                <c:pt idx="3781">
                  <c:v>4.1558029999999997</c:v>
                </c:pt>
                <c:pt idx="3782">
                  <c:v>5.2552450000000004</c:v>
                </c:pt>
                <c:pt idx="3785">
                  <c:v>1.07629</c:v>
                </c:pt>
                <c:pt idx="3788">
                  <c:v>2.113575</c:v>
                </c:pt>
                <c:pt idx="3789">
                  <c:v>6.4894990000000004</c:v>
                </c:pt>
                <c:pt idx="3792">
                  <c:v>7.5846159999999996</c:v>
                </c:pt>
                <c:pt idx="3793">
                  <c:v>1.6</c:v>
                </c:pt>
                <c:pt idx="3794">
                  <c:v>5.3384640000000001</c:v>
                </c:pt>
                <c:pt idx="3800">
                  <c:v>6.5317689999999997</c:v>
                </c:pt>
                <c:pt idx="3801">
                  <c:v>9.4150519999999993</c:v>
                </c:pt>
                <c:pt idx="3802">
                  <c:v>2.4741870000000001</c:v>
                </c:pt>
                <c:pt idx="3803">
                  <c:v>3.317107</c:v>
                </c:pt>
                <c:pt idx="3804">
                  <c:v>1.895257</c:v>
                </c:pt>
                <c:pt idx="3809">
                  <c:v>5.4238949999999999</c:v>
                </c:pt>
                <c:pt idx="3811">
                  <c:v>17.641819999999999</c:v>
                </c:pt>
                <c:pt idx="3812">
                  <c:v>3.8736030000000001</c:v>
                </c:pt>
                <c:pt idx="3813">
                  <c:v>3.4448799999999999</c:v>
                </c:pt>
                <c:pt idx="3814">
                  <c:v>1.874887</c:v>
                </c:pt>
                <c:pt idx="3815">
                  <c:v>3.8402080000000001</c:v>
                </c:pt>
                <c:pt idx="3816">
                  <c:v>3.8898839999999999</c:v>
                </c:pt>
                <c:pt idx="3818">
                  <c:v>2.4006669999999999</c:v>
                </c:pt>
                <c:pt idx="3819">
                  <c:v>3.7305229999999998</c:v>
                </c:pt>
                <c:pt idx="3820">
                  <c:v>6.4001250000000001</c:v>
                </c:pt>
                <c:pt idx="3822">
                  <c:v>3.41526</c:v>
                </c:pt>
                <c:pt idx="3826">
                  <c:v>4.1440080000000004</c:v>
                </c:pt>
                <c:pt idx="3829">
                  <c:v>10.4482</c:v>
                </c:pt>
                <c:pt idx="3833">
                  <c:v>4.0153280000000002</c:v>
                </c:pt>
                <c:pt idx="3834">
                  <c:v>15.244490000000001</c:v>
                </c:pt>
                <c:pt idx="3836">
                  <c:v>1.383135</c:v>
                </c:pt>
                <c:pt idx="3838">
                  <c:v>2.056794</c:v>
                </c:pt>
                <c:pt idx="3839">
                  <c:v>2.280351</c:v>
                </c:pt>
                <c:pt idx="3840">
                  <c:v>3.3105889999999998</c:v>
                </c:pt>
                <c:pt idx="3841">
                  <c:v>4.8466069999999997</c:v>
                </c:pt>
                <c:pt idx="3842">
                  <c:v>5.9986670000000002</c:v>
                </c:pt>
                <c:pt idx="3843">
                  <c:v>5.8012410000000001</c:v>
                </c:pt>
                <c:pt idx="3844">
                  <c:v>5.36</c:v>
                </c:pt>
                <c:pt idx="3848">
                  <c:v>2.0278070000000001</c:v>
                </c:pt>
                <c:pt idx="3849">
                  <c:v>2.4475289999999998</c:v>
                </c:pt>
                <c:pt idx="3850">
                  <c:v>2.0972360000000001</c:v>
                </c:pt>
                <c:pt idx="3853">
                  <c:v>6.4560050000000002</c:v>
                </c:pt>
                <c:pt idx="3855">
                  <c:v>7.9270680000000002</c:v>
                </c:pt>
                <c:pt idx="3860">
                  <c:v>2.442949</c:v>
                </c:pt>
                <c:pt idx="3866">
                  <c:v>4.0560080000000003</c:v>
                </c:pt>
                <c:pt idx="3867">
                  <c:v>2.6415150000000001</c:v>
                </c:pt>
                <c:pt idx="3869">
                  <c:v>1.198666</c:v>
                </c:pt>
                <c:pt idx="3870">
                  <c:v>7.5827530000000003</c:v>
                </c:pt>
                <c:pt idx="3871">
                  <c:v>4.4281920000000001</c:v>
                </c:pt>
                <c:pt idx="3873">
                  <c:v>9.3411390000000001</c:v>
                </c:pt>
                <c:pt idx="3874">
                  <c:v>4.6599570000000003</c:v>
                </c:pt>
                <c:pt idx="3875">
                  <c:v>4.9783530000000003</c:v>
                </c:pt>
                <c:pt idx="3876">
                  <c:v>6.5641449999999999</c:v>
                </c:pt>
                <c:pt idx="3877">
                  <c:v>5.347448</c:v>
                </c:pt>
                <c:pt idx="3878">
                  <c:v>5.0142199999999999</c:v>
                </c:pt>
                <c:pt idx="3879">
                  <c:v>2.7017030000000002</c:v>
                </c:pt>
                <c:pt idx="3880">
                  <c:v>2.3630490000000002</c:v>
                </c:pt>
                <c:pt idx="3881">
                  <c:v>10.881180000000001</c:v>
                </c:pt>
                <c:pt idx="3882">
                  <c:v>3.5924360000000002</c:v>
                </c:pt>
                <c:pt idx="3883">
                  <c:v>2.920274</c:v>
                </c:pt>
                <c:pt idx="3884">
                  <c:v>2.0004</c:v>
                </c:pt>
                <c:pt idx="3885">
                  <c:v>2.129413</c:v>
                </c:pt>
                <c:pt idx="3886">
                  <c:v>2.3623720000000001</c:v>
                </c:pt>
                <c:pt idx="3887">
                  <c:v>2.3148219999999999</c:v>
                </c:pt>
                <c:pt idx="3888">
                  <c:v>1.4045639999999999</c:v>
                </c:pt>
                <c:pt idx="3889">
                  <c:v>2.0396079999999999</c:v>
                </c:pt>
                <c:pt idx="3892">
                  <c:v>1.753169</c:v>
                </c:pt>
                <c:pt idx="3894">
                  <c:v>1.21062</c:v>
                </c:pt>
                <c:pt idx="3896">
                  <c:v>7.8327520000000002</c:v>
                </c:pt>
                <c:pt idx="3897">
                  <c:v>3.8607770000000001</c:v>
                </c:pt>
                <c:pt idx="3901">
                  <c:v>4.9295840000000002</c:v>
                </c:pt>
                <c:pt idx="3902">
                  <c:v>4.2992090000000003</c:v>
                </c:pt>
                <c:pt idx="3903">
                  <c:v>5.831912</c:v>
                </c:pt>
                <c:pt idx="3905">
                  <c:v>2.8604889999999998</c:v>
                </c:pt>
                <c:pt idx="3911">
                  <c:v>7.436985</c:v>
                </c:pt>
                <c:pt idx="3912">
                  <c:v>6.1346699999999998</c:v>
                </c:pt>
                <c:pt idx="3913">
                  <c:v>6.6660469999999998</c:v>
                </c:pt>
                <c:pt idx="3914">
                  <c:v>2.3167219999999999</c:v>
                </c:pt>
                <c:pt idx="3915">
                  <c:v>5.3528310000000001</c:v>
                </c:pt>
                <c:pt idx="3916">
                  <c:v>4.024127</c:v>
                </c:pt>
                <c:pt idx="3917">
                  <c:v>7.2765930000000001</c:v>
                </c:pt>
                <c:pt idx="3918">
                  <c:v>3.7029719999999999</c:v>
                </c:pt>
                <c:pt idx="3920">
                  <c:v>9.3042789999999993</c:v>
                </c:pt>
                <c:pt idx="3921">
                  <c:v>3.1630370000000001</c:v>
                </c:pt>
                <c:pt idx="3923">
                  <c:v>1.9501790000000001</c:v>
                </c:pt>
                <c:pt idx="3924">
                  <c:v>2.2627419999999998</c:v>
                </c:pt>
                <c:pt idx="3925">
                  <c:v>2.0987619999999998</c:v>
                </c:pt>
                <c:pt idx="3928">
                  <c:v>3.3839619999999999</c:v>
                </c:pt>
                <c:pt idx="3929">
                  <c:v>3.754464</c:v>
                </c:pt>
                <c:pt idx="3930">
                  <c:v>11.589930000000001</c:v>
                </c:pt>
                <c:pt idx="3931">
                  <c:v>3.560899</c:v>
                </c:pt>
                <c:pt idx="3932">
                  <c:v>4.8480920000000003</c:v>
                </c:pt>
                <c:pt idx="3933">
                  <c:v>3.7721079999999998</c:v>
                </c:pt>
                <c:pt idx="3934">
                  <c:v>2.2922479999999998</c:v>
                </c:pt>
                <c:pt idx="3935">
                  <c:v>7.7573189999999999</c:v>
                </c:pt>
                <c:pt idx="3936">
                  <c:v>3.4643329999999999</c:v>
                </c:pt>
                <c:pt idx="3937">
                  <c:v>3.8584969999999998</c:v>
                </c:pt>
                <c:pt idx="3938">
                  <c:v>2.857971</c:v>
                </c:pt>
                <c:pt idx="3943">
                  <c:v>1.843909</c:v>
                </c:pt>
                <c:pt idx="3944">
                  <c:v>2.1260289999999999</c:v>
                </c:pt>
                <c:pt idx="3946">
                  <c:v>9.7361179999999994</c:v>
                </c:pt>
                <c:pt idx="3948">
                  <c:v>2.0254379999999998</c:v>
                </c:pt>
                <c:pt idx="3949">
                  <c:v>9.4701210000000007</c:v>
                </c:pt>
                <c:pt idx="3950">
                  <c:v>5.0642269999999998</c:v>
                </c:pt>
                <c:pt idx="3955">
                  <c:v>2.113575</c:v>
                </c:pt>
                <c:pt idx="3960">
                  <c:v>16.422519999999999</c:v>
                </c:pt>
                <c:pt idx="3961">
                  <c:v>14.62792</c:v>
                </c:pt>
                <c:pt idx="3962">
                  <c:v>2.3213789999999999</c:v>
                </c:pt>
                <c:pt idx="3963">
                  <c:v>1.961632</c:v>
                </c:pt>
                <c:pt idx="3964">
                  <c:v>9.4833750000000006</c:v>
                </c:pt>
                <c:pt idx="3965">
                  <c:v>9.5701199999999993</c:v>
                </c:pt>
                <c:pt idx="3967">
                  <c:v>4.2501759999999997</c:v>
                </c:pt>
                <c:pt idx="3968">
                  <c:v>1.88</c:v>
                </c:pt>
                <c:pt idx="3969">
                  <c:v>3.467333</c:v>
                </c:pt>
                <c:pt idx="3971">
                  <c:v>2.4166089999999998</c:v>
                </c:pt>
                <c:pt idx="3973">
                  <c:v>2.5656189999999999</c:v>
                </c:pt>
                <c:pt idx="3974">
                  <c:v>10.434559999999999</c:v>
                </c:pt>
                <c:pt idx="3975">
                  <c:v>5.9421210000000002</c:v>
                </c:pt>
                <c:pt idx="3976">
                  <c:v>4.4522349999999999</c:v>
                </c:pt>
                <c:pt idx="3977">
                  <c:v>6.3815989999999996</c:v>
                </c:pt>
                <c:pt idx="3978">
                  <c:v>5.3043380000000004</c:v>
                </c:pt>
                <c:pt idx="3980">
                  <c:v>2.687452</c:v>
                </c:pt>
                <c:pt idx="3981">
                  <c:v>3.994596</c:v>
                </c:pt>
                <c:pt idx="3982">
                  <c:v>7.4130700000000003</c:v>
                </c:pt>
                <c:pt idx="3984">
                  <c:v>2.2856070000000002</c:v>
                </c:pt>
                <c:pt idx="3985">
                  <c:v>1.665173</c:v>
                </c:pt>
                <c:pt idx="3986">
                  <c:v>2.201454</c:v>
                </c:pt>
                <c:pt idx="3988">
                  <c:v>2.9437389999999999</c:v>
                </c:pt>
                <c:pt idx="3990">
                  <c:v>2.4003329999999998</c:v>
                </c:pt>
                <c:pt idx="3991">
                  <c:v>14.64498</c:v>
                </c:pt>
                <c:pt idx="3993">
                  <c:v>2.08</c:v>
                </c:pt>
                <c:pt idx="3995">
                  <c:v>3.7292360000000002</c:v>
                </c:pt>
                <c:pt idx="3996">
                  <c:v>5.4648899999999996</c:v>
                </c:pt>
                <c:pt idx="3997">
                  <c:v>8.2917620000000003</c:v>
                </c:pt>
                <c:pt idx="3998">
                  <c:v>2.530138</c:v>
                </c:pt>
                <c:pt idx="3999">
                  <c:v>3.6634410000000002</c:v>
                </c:pt>
                <c:pt idx="4000">
                  <c:v>3.4845950000000001</c:v>
                </c:pt>
                <c:pt idx="4007">
                  <c:v>8.2635149999999999</c:v>
                </c:pt>
                <c:pt idx="4008">
                  <c:v>7.11639</c:v>
                </c:pt>
                <c:pt idx="4009">
                  <c:v>14.22419</c:v>
                </c:pt>
                <c:pt idx="4010">
                  <c:v>4.144279</c:v>
                </c:pt>
                <c:pt idx="4011">
                  <c:v>2.9195470000000001</c:v>
                </c:pt>
                <c:pt idx="4012">
                  <c:v>12.94256</c:v>
                </c:pt>
                <c:pt idx="4013">
                  <c:v>5.7362010000000003</c:v>
                </c:pt>
                <c:pt idx="4014">
                  <c:v>4.1509520000000002</c:v>
                </c:pt>
                <c:pt idx="4015">
                  <c:v>3.649438</c:v>
                </c:pt>
                <c:pt idx="4016">
                  <c:v>3.8501949999999998</c:v>
                </c:pt>
                <c:pt idx="4018">
                  <c:v>2.3255110000000001</c:v>
                </c:pt>
                <c:pt idx="4019">
                  <c:v>3.547393</c:v>
                </c:pt>
                <c:pt idx="4022">
                  <c:v>9.9875919999999994</c:v>
                </c:pt>
                <c:pt idx="4023">
                  <c:v>6.0552130000000002</c:v>
                </c:pt>
                <c:pt idx="4024">
                  <c:v>4.1478669999999997</c:v>
                </c:pt>
                <c:pt idx="4028">
                  <c:v>5.0439670000000003</c:v>
                </c:pt>
                <c:pt idx="4029">
                  <c:v>1.9697720000000001</c:v>
                </c:pt>
                <c:pt idx="4031">
                  <c:v>3.0591499999999998</c:v>
                </c:pt>
                <c:pt idx="4032">
                  <c:v>10.214510000000001</c:v>
                </c:pt>
                <c:pt idx="4033">
                  <c:v>2.6439360000000001</c:v>
                </c:pt>
                <c:pt idx="4035">
                  <c:v>3.9608080000000001</c:v>
                </c:pt>
                <c:pt idx="4036">
                  <c:v>2.0099749999999998</c:v>
                </c:pt>
                <c:pt idx="4041">
                  <c:v>1.531013</c:v>
                </c:pt>
                <c:pt idx="4046">
                  <c:v>2.723821</c:v>
                </c:pt>
                <c:pt idx="4047">
                  <c:v>3.7363080000000002</c:v>
                </c:pt>
                <c:pt idx="4048">
                  <c:v>7.770302</c:v>
                </c:pt>
                <c:pt idx="4050">
                  <c:v>7.7491219999999998</c:v>
                </c:pt>
                <c:pt idx="4051">
                  <c:v>4.7520939999999996</c:v>
                </c:pt>
                <c:pt idx="4052">
                  <c:v>3.5236339999999999</c:v>
                </c:pt>
                <c:pt idx="4053">
                  <c:v>2.0497800000000002</c:v>
                </c:pt>
                <c:pt idx="4054">
                  <c:v>1.5221039999999999</c:v>
                </c:pt>
                <c:pt idx="4055">
                  <c:v>2.7741669999999998</c:v>
                </c:pt>
                <c:pt idx="4063">
                  <c:v>14.227690000000001</c:v>
                </c:pt>
                <c:pt idx="4065">
                  <c:v>1.754537</c:v>
                </c:pt>
                <c:pt idx="4067">
                  <c:v>10.950430000000001</c:v>
                </c:pt>
                <c:pt idx="4068">
                  <c:v>7.2985480000000003</c:v>
                </c:pt>
                <c:pt idx="4070">
                  <c:v>1.5646089999999999</c:v>
                </c:pt>
                <c:pt idx="4073">
                  <c:v>2.022672</c:v>
                </c:pt>
                <c:pt idx="4080">
                  <c:v>2.6820889999999999</c:v>
                </c:pt>
                <c:pt idx="4081">
                  <c:v>6.9120189999999999</c:v>
                </c:pt>
                <c:pt idx="4082">
                  <c:v>3.3064779999999998</c:v>
                </c:pt>
                <c:pt idx="4083">
                  <c:v>5.1405839999999996</c:v>
                </c:pt>
                <c:pt idx="4084">
                  <c:v>3.5293060000000001</c:v>
                </c:pt>
                <c:pt idx="4086">
                  <c:v>1.3296619999999999</c:v>
                </c:pt>
                <c:pt idx="4087">
                  <c:v>2.6315010000000001</c:v>
                </c:pt>
                <c:pt idx="4090">
                  <c:v>1.9003159999999999</c:v>
                </c:pt>
                <c:pt idx="4091">
                  <c:v>2.593839</c:v>
                </c:pt>
                <c:pt idx="4092">
                  <c:v>5.7028109999999996</c:v>
                </c:pt>
                <c:pt idx="4093">
                  <c:v>8.1181889999999992</c:v>
                </c:pt>
                <c:pt idx="4094">
                  <c:v>4.1352929999999999</c:v>
                </c:pt>
                <c:pt idx="4095">
                  <c:v>9.622484</c:v>
                </c:pt>
                <c:pt idx="4097">
                  <c:v>2.8335140000000001</c:v>
                </c:pt>
                <c:pt idx="4098">
                  <c:v>3.5815079999999999</c:v>
                </c:pt>
                <c:pt idx="4099">
                  <c:v>4.1607690000000002</c:v>
                </c:pt>
                <c:pt idx="4100">
                  <c:v>2.238928</c:v>
                </c:pt>
                <c:pt idx="4102">
                  <c:v>3.2911999999999999</c:v>
                </c:pt>
                <c:pt idx="4103">
                  <c:v>3.3440099999999999</c:v>
                </c:pt>
                <c:pt idx="4104">
                  <c:v>1.36</c:v>
                </c:pt>
                <c:pt idx="4108">
                  <c:v>8.1437089999999994</c:v>
                </c:pt>
                <c:pt idx="4110">
                  <c:v>5.8016550000000002</c:v>
                </c:pt>
                <c:pt idx="4114">
                  <c:v>2.8364569999999998</c:v>
                </c:pt>
                <c:pt idx="4115">
                  <c:v>8.0438799999999997</c:v>
                </c:pt>
                <c:pt idx="4116">
                  <c:v>26.074529999999999</c:v>
                </c:pt>
                <c:pt idx="4117">
                  <c:v>5.040794</c:v>
                </c:pt>
                <c:pt idx="4118">
                  <c:v>3.483676</c:v>
                </c:pt>
                <c:pt idx="4119">
                  <c:v>3.74892</c:v>
                </c:pt>
                <c:pt idx="4121">
                  <c:v>1.1271199999999999</c:v>
                </c:pt>
                <c:pt idx="4123">
                  <c:v>1.9798990000000001</c:v>
                </c:pt>
                <c:pt idx="4125">
                  <c:v>1.840435</c:v>
                </c:pt>
                <c:pt idx="4126">
                  <c:v>2.488051</c:v>
                </c:pt>
                <c:pt idx="4129">
                  <c:v>1.200666</c:v>
                </c:pt>
                <c:pt idx="4130">
                  <c:v>2.059126</c:v>
                </c:pt>
                <c:pt idx="4131">
                  <c:v>8.5644849999999995</c:v>
                </c:pt>
                <c:pt idx="4132">
                  <c:v>3.2802440000000002</c:v>
                </c:pt>
                <c:pt idx="4133">
                  <c:v>1.7861689999999999</c:v>
                </c:pt>
                <c:pt idx="4135">
                  <c:v>1.449414</c:v>
                </c:pt>
                <c:pt idx="4139">
                  <c:v>3.1297280000000001</c:v>
                </c:pt>
                <c:pt idx="4140">
                  <c:v>3.2022490000000001</c:v>
                </c:pt>
                <c:pt idx="4143">
                  <c:v>2.0880610000000002</c:v>
                </c:pt>
                <c:pt idx="4144">
                  <c:v>6.3608799999999999</c:v>
                </c:pt>
                <c:pt idx="4149">
                  <c:v>1.653602</c:v>
                </c:pt>
                <c:pt idx="4153">
                  <c:v>6.1138450000000004</c:v>
                </c:pt>
                <c:pt idx="4154">
                  <c:v>6.3950769999999997</c:v>
                </c:pt>
                <c:pt idx="4156">
                  <c:v>5.6082799999999997</c:v>
                </c:pt>
                <c:pt idx="4158">
                  <c:v>3.5063369999999998</c:v>
                </c:pt>
                <c:pt idx="4159">
                  <c:v>4.701829</c:v>
                </c:pt>
                <c:pt idx="4162">
                  <c:v>11.90536</c:v>
                </c:pt>
                <c:pt idx="4165">
                  <c:v>1.2762439999999999</c:v>
                </c:pt>
                <c:pt idx="4168">
                  <c:v>6.8326279999999997</c:v>
                </c:pt>
                <c:pt idx="4169">
                  <c:v>5.497636</c:v>
                </c:pt>
                <c:pt idx="4171">
                  <c:v>11.30833</c:v>
                </c:pt>
                <c:pt idx="4173">
                  <c:v>2.723821</c:v>
                </c:pt>
                <c:pt idx="4174">
                  <c:v>2.0880610000000002</c:v>
                </c:pt>
                <c:pt idx="4176">
                  <c:v>2.7828040000000001</c:v>
                </c:pt>
                <c:pt idx="4177">
                  <c:v>1.96652</c:v>
                </c:pt>
                <c:pt idx="4178">
                  <c:v>2.4647920000000001</c:v>
                </c:pt>
                <c:pt idx="4181">
                  <c:v>26.889040000000001</c:v>
                </c:pt>
                <c:pt idx="4182">
                  <c:v>8.0919629999999998</c:v>
                </c:pt>
                <c:pt idx="4183">
                  <c:v>5.9980159999999998</c:v>
                </c:pt>
                <c:pt idx="4184">
                  <c:v>4.1630760000000002</c:v>
                </c:pt>
                <c:pt idx="4186">
                  <c:v>3.3761519999999998</c:v>
                </c:pt>
                <c:pt idx="4187">
                  <c:v>6.3125270000000002</c:v>
                </c:pt>
                <c:pt idx="4188">
                  <c:v>9.2032170000000004</c:v>
                </c:pt>
                <c:pt idx="4189">
                  <c:v>5.3366660000000001</c:v>
                </c:pt>
                <c:pt idx="4190">
                  <c:v>16.230830000000001</c:v>
                </c:pt>
                <c:pt idx="4191">
                  <c:v>8.980067</c:v>
                </c:pt>
                <c:pt idx="4193">
                  <c:v>6.6641729999999999</c:v>
                </c:pt>
                <c:pt idx="4195">
                  <c:v>5.444998</c:v>
                </c:pt>
                <c:pt idx="4199">
                  <c:v>1.7713270000000001</c:v>
                </c:pt>
                <c:pt idx="4201">
                  <c:v>4.7657420000000004</c:v>
                </c:pt>
                <c:pt idx="4202">
                  <c:v>7.7724029999999997</c:v>
                </c:pt>
                <c:pt idx="4203">
                  <c:v>5.2100119999999999</c:v>
                </c:pt>
                <c:pt idx="4204">
                  <c:v>4.331124</c:v>
                </c:pt>
                <c:pt idx="4205">
                  <c:v>3.4115099999999998</c:v>
                </c:pt>
                <c:pt idx="4206">
                  <c:v>2.929846</c:v>
                </c:pt>
                <c:pt idx="4207">
                  <c:v>2.1681330000000001</c:v>
                </c:pt>
                <c:pt idx="4208">
                  <c:v>2.1751320000000001</c:v>
                </c:pt>
                <c:pt idx="4210">
                  <c:v>2.764634</c:v>
                </c:pt>
                <c:pt idx="4215">
                  <c:v>3.3792309999999999</c:v>
                </c:pt>
                <c:pt idx="4216">
                  <c:v>3.6938870000000001</c:v>
                </c:pt>
                <c:pt idx="4217">
                  <c:v>2.6427260000000001</c:v>
                </c:pt>
                <c:pt idx="4219">
                  <c:v>3.7013039999999999</c:v>
                </c:pt>
                <c:pt idx="4220">
                  <c:v>7.2054410000000004</c:v>
                </c:pt>
                <c:pt idx="4221">
                  <c:v>11.75665</c:v>
                </c:pt>
                <c:pt idx="4222">
                  <c:v>8.0240369999999999</c:v>
                </c:pt>
                <c:pt idx="4223">
                  <c:v>5.0994900000000003</c:v>
                </c:pt>
                <c:pt idx="4224">
                  <c:v>4.2007620000000001</c:v>
                </c:pt>
                <c:pt idx="4225">
                  <c:v>1.4886239999999999</c:v>
                </c:pt>
                <c:pt idx="4226">
                  <c:v>3.5065650000000002</c:v>
                </c:pt>
                <c:pt idx="4227">
                  <c:v>5.7031919999999996</c:v>
                </c:pt>
                <c:pt idx="4228">
                  <c:v>6.2866210000000002</c:v>
                </c:pt>
                <c:pt idx="4229">
                  <c:v>2.6205340000000001</c:v>
                </c:pt>
                <c:pt idx="4230">
                  <c:v>7.6282629999999996</c:v>
                </c:pt>
                <c:pt idx="4234">
                  <c:v>4.443422</c:v>
                </c:pt>
                <c:pt idx="4235">
                  <c:v>2.4608940000000001</c:v>
                </c:pt>
                <c:pt idx="4236">
                  <c:v>5.4271909999999997</c:v>
                </c:pt>
                <c:pt idx="4237">
                  <c:v>1.601</c:v>
                </c:pt>
                <c:pt idx="4240">
                  <c:v>2.1868699999999999</c:v>
                </c:pt>
                <c:pt idx="4242">
                  <c:v>4.4473510000000003</c:v>
                </c:pt>
                <c:pt idx="4243">
                  <c:v>12.13608</c:v>
                </c:pt>
                <c:pt idx="4245">
                  <c:v>6.1057350000000001</c:v>
                </c:pt>
                <c:pt idx="4246">
                  <c:v>1.7274259999999999</c:v>
                </c:pt>
                <c:pt idx="4247">
                  <c:v>2.689238</c:v>
                </c:pt>
                <c:pt idx="4254">
                  <c:v>2.378571</c:v>
                </c:pt>
                <c:pt idx="4255">
                  <c:v>2.4957560000000001</c:v>
                </c:pt>
                <c:pt idx="4256">
                  <c:v>1.88</c:v>
                </c:pt>
                <c:pt idx="4261">
                  <c:v>2.0999050000000001</c:v>
                </c:pt>
                <c:pt idx="4264">
                  <c:v>2.6847720000000002</c:v>
                </c:pt>
                <c:pt idx="4266">
                  <c:v>1.4751270000000001</c:v>
                </c:pt>
                <c:pt idx="4267">
                  <c:v>8.9233340000000005</c:v>
                </c:pt>
                <c:pt idx="4268">
                  <c:v>20.428509999999999</c:v>
                </c:pt>
                <c:pt idx="4269">
                  <c:v>3.524769</c:v>
                </c:pt>
                <c:pt idx="4270">
                  <c:v>6.0801319999999999</c:v>
                </c:pt>
                <c:pt idx="4271">
                  <c:v>5.5523689999999997</c:v>
                </c:pt>
                <c:pt idx="4272">
                  <c:v>4.2205209999999997</c:v>
                </c:pt>
                <c:pt idx="4290">
                  <c:v>2.9852970000000001</c:v>
                </c:pt>
                <c:pt idx="4291">
                  <c:v>3.038421</c:v>
                </c:pt>
                <c:pt idx="4294">
                  <c:v>14.454330000000001</c:v>
                </c:pt>
                <c:pt idx="4295">
                  <c:v>19.960899999999999</c:v>
                </c:pt>
                <c:pt idx="4296">
                  <c:v>5.1494470000000003</c:v>
                </c:pt>
                <c:pt idx="4298">
                  <c:v>5.8247749999999998</c:v>
                </c:pt>
                <c:pt idx="4299">
                  <c:v>14.63153</c:v>
                </c:pt>
                <c:pt idx="4300">
                  <c:v>5.4712339999999999</c:v>
                </c:pt>
                <c:pt idx="4301">
                  <c:v>3.988985</c:v>
                </c:pt>
                <c:pt idx="4302">
                  <c:v>1.840435</c:v>
                </c:pt>
                <c:pt idx="4305">
                  <c:v>12.099119999999999</c:v>
                </c:pt>
                <c:pt idx="4307">
                  <c:v>2.6629309999999999</c:v>
                </c:pt>
                <c:pt idx="4308">
                  <c:v>8.5072200000000002</c:v>
                </c:pt>
                <c:pt idx="4309">
                  <c:v>2.42157</c:v>
                </c:pt>
                <c:pt idx="4310">
                  <c:v>2.7553580000000002</c:v>
                </c:pt>
                <c:pt idx="4311">
                  <c:v>2.897999</c:v>
                </c:pt>
                <c:pt idx="4312">
                  <c:v>7.0767220000000002</c:v>
                </c:pt>
                <c:pt idx="4313">
                  <c:v>2.1540659999999998</c:v>
                </c:pt>
                <c:pt idx="4314">
                  <c:v>3.901179</c:v>
                </c:pt>
                <c:pt idx="4316">
                  <c:v>5.0236239999999999</c:v>
                </c:pt>
                <c:pt idx="4317">
                  <c:v>2.5612499999999998</c:v>
                </c:pt>
                <c:pt idx="4319">
                  <c:v>8.7719780000000007</c:v>
                </c:pt>
                <c:pt idx="4320">
                  <c:v>17.550319999999999</c:v>
                </c:pt>
                <c:pt idx="4322">
                  <c:v>11.323320000000001</c:v>
                </c:pt>
                <c:pt idx="4323">
                  <c:v>6.202725</c:v>
                </c:pt>
                <c:pt idx="4324">
                  <c:v>10.62856</c:v>
                </c:pt>
                <c:pt idx="4326">
                  <c:v>2.2360679999999999</c:v>
                </c:pt>
                <c:pt idx="4328">
                  <c:v>4.0097880000000004</c:v>
                </c:pt>
                <c:pt idx="4330">
                  <c:v>2.3623720000000001</c:v>
                </c:pt>
                <c:pt idx="4332">
                  <c:v>1.761817</c:v>
                </c:pt>
                <c:pt idx="4333">
                  <c:v>1.405133</c:v>
                </c:pt>
                <c:pt idx="4334">
                  <c:v>4.7235579999999997</c:v>
                </c:pt>
                <c:pt idx="4335">
                  <c:v>8.2560040000000008</c:v>
                </c:pt>
                <c:pt idx="4336">
                  <c:v>2.3051249999999999</c:v>
                </c:pt>
                <c:pt idx="4337">
                  <c:v>15.48005</c:v>
                </c:pt>
                <c:pt idx="4339">
                  <c:v>5.8842160000000003</c:v>
                </c:pt>
                <c:pt idx="4340">
                  <c:v>3.2422209999999998</c:v>
                </c:pt>
                <c:pt idx="4342">
                  <c:v>5.6957529999999998</c:v>
                </c:pt>
                <c:pt idx="4343">
                  <c:v>1.5178929999999999</c:v>
                </c:pt>
                <c:pt idx="4345">
                  <c:v>11.029920000000001</c:v>
                </c:pt>
                <c:pt idx="4347">
                  <c:v>3.2122269999999999</c:v>
                </c:pt>
                <c:pt idx="4352">
                  <c:v>3.6278920000000001</c:v>
                </c:pt>
                <c:pt idx="4353">
                  <c:v>14.18229</c:v>
                </c:pt>
                <c:pt idx="4354">
                  <c:v>3.9234680000000002</c:v>
                </c:pt>
                <c:pt idx="4355">
                  <c:v>6.1105809999999998</c:v>
                </c:pt>
                <c:pt idx="4356">
                  <c:v>5.2418319999999996</c:v>
                </c:pt>
                <c:pt idx="4357">
                  <c:v>1.88</c:v>
                </c:pt>
                <c:pt idx="4358">
                  <c:v>5.6575610000000003</c:v>
                </c:pt>
                <c:pt idx="4360">
                  <c:v>3.5202270000000002</c:v>
                </c:pt>
                <c:pt idx="4362">
                  <c:v>1.4091130000000001</c:v>
                </c:pt>
                <c:pt idx="4364">
                  <c:v>1.7366630000000001</c:v>
                </c:pt>
                <c:pt idx="4365">
                  <c:v>3.7120340000000001</c:v>
                </c:pt>
                <c:pt idx="4366">
                  <c:v>4.260516</c:v>
                </c:pt>
                <c:pt idx="4367">
                  <c:v>3.5145409999999999</c:v>
                </c:pt>
                <c:pt idx="4370">
                  <c:v>2.9440110000000002</c:v>
                </c:pt>
                <c:pt idx="4371">
                  <c:v>8.8683770000000006</c:v>
                </c:pt>
                <c:pt idx="4372">
                  <c:v>7.217231</c:v>
                </c:pt>
                <c:pt idx="4373">
                  <c:v>4.940931</c:v>
                </c:pt>
                <c:pt idx="4374">
                  <c:v>1.8441799999999999</c:v>
                </c:pt>
                <c:pt idx="4375">
                  <c:v>12.611499999999999</c:v>
                </c:pt>
                <c:pt idx="4376">
                  <c:v>6.3261989999999999</c:v>
                </c:pt>
                <c:pt idx="4377">
                  <c:v>2.6593230000000001</c:v>
                </c:pt>
                <c:pt idx="4379">
                  <c:v>3.0463089999999999</c:v>
                </c:pt>
                <c:pt idx="4380">
                  <c:v>3.8501949999999998</c:v>
                </c:pt>
                <c:pt idx="4381">
                  <c:v>9.824052</c:v>
                </c:pt>
                <c:pt idx="4384">
                  <c:v>3.8832979999999999</c:v>
                </c:pt>
                <c:pt idx="4385">
                  <c:v>15.42367</c:v>
                </c:pt>
                <c:pt idx="4386">
                  <c:v>16.7819</c:v>
                </c:pt>
                <c:pt idx="4387">
                  <c:v>7.51851</c:v>
                </c:pt>
                <c:pt idx="4388">
                  <c:v>4.4416209999999996</c:v>
                </c:pt>
                <c:pt idx="4389">
                  <c:v>3.20025</c:v>
                </c:pt>
                <c:pt idx="4390">
                  <c:v>11.55114</c:v>
                </c:pt>
                <c:pt idx="4391">
                  <c:v>2.9013100000000001</c:v>
                </c:pt>
                <c:pt idx="4392">
                  <c:v>3.0114450000000001</c:v>
                </c:pt>
                <c:pt idx="4393">
                  <c:v>4.013776</c:v>
                </c:pt>
                <c:pt idx="4397">
                  <c:v>2.6003080000000001</c:v>
                </c:pt>
                <c:pt idx="4406">
                  <c:v>4.1385990000000001</c:v>
                </c:pt>
                <c:pt idx="4408">
                  <c:v>6.5987439999999999</c:v>
                </c:pt>
                <c:pt idx="4409">
                  <c:v>24.16883</c:v>
                </c:pt>
                <c:pt idx="4410">
                  <c:v>4.2506240000000002</c:v>
                </c:pt>
                <c:pt idx="4411">
                  <c:v>7.5771439999999997</c:v>
                </c:pt>
                <c:pt idx="4412">
                  <c:v>2.5329820000000001</c:v>
                </c:pt>
                <c:pt idx="4413">
                  <c:v>1.531013</c:v>
                </c:pt>
                <c:pt idx="4414">
                  <c:v>2.3976660000000001</c:v>
                </c:pt>
                <c:pt idx="4415">
                  <c:v>3.3418559999999999</c:v>
                </c:pt>
                <c:pt idx="4416">
                  <c:v>1.9481269999999999</c:v>
                </c:pt>
                <c:pt idx="4419">
                  <c:v>3.0410520000000001</c:v>
                </c:pt>
                <c:pt idx="4420">
                  <c:v>2.8470339999999998</c:v>
                </c:pt>
                <c:pt idx="4421">
                  <c:v>4.4089</c:v>
                </c:pt>
                <c:pt idx="4422">
                  <c:v>5.4606960000000004</c:v>
                </c:pt>
                <c:pt idx="4423">
                  <c:v>6.8404680000000004</c:v>
                </c:pt>
                <c:pt idx="4424">
                  <c:v>5.4379410000000004</c:v>
                </c:pt>
                <c:pt idx="4425">
                  <c:v>4.4789279999999998</c:v>
                </c:pt>
                <c:pt idx="4426">
                  <c:v>2.365418</c:v>
                </c:pt>
                <c:pt idx="4428">
                  <c:v>11.16315</c:v>
                </c:pt>
                <c:pt idx="4431">
                  <c:v>4.560702</c:v>
                </c:pt>
                <c:pt idx="4437">
                  <c:v>4.8740949999999996</c:v>
                </c:pt>
                <c:pt idx="4438">
                  <c:v>3.2520760000000002</c:v>
                </c:pt>
                <c:pt idx="4439">
                  <c:v>6.9601150000000001</c:v>
                </c:pt>
                <c:pt idx="4443">
                  <c:v>8.6407500000000006</c:v>
                </c:pt>
                <c:pt idx="4444">
                  <c:v>17.068010000000001</c:v>
                </c:pt>
                <c:pt idx="4445">
                  <c:v>2.7942800000000001</c:v>
                </c:pt>
                <c:pt idx="4446">
                  <c:v>4.3025570000000002</c:v>
                </c:pt>
                <c:pt idx="4447">
                  <c:v>2.97106</c:v>
                </c:pt>
                <c:pt idx="4448">
                  <c:v>1.807097</c:v>
                </c:pt>
                <c:pt idx="4452">
                  <c:v>7.5238290000000001</c:v>
                </c:pt>
                <c:pt idx="4453">
                  <c:v>4.6599570000000003</c:v>
                </c:pt>
                <c:pt idx="4455">
                  <c:v>1.8611819999999999</c:v>
                </c:pt>
                <c:pt idx="4457">
                  <c:v>3.0486719999999998</c:v>
                </c:pt>
                <c:pt idx="4459">
                  <c:v>1.9220820000000001</c:v>
                </c:pt>
                <c:pt idx="4460">
                  <c:v>2.2435689999999999</c:v>
                </c:pt>
                <c:pt idx="4463">
                  <c:v>1.6492420000000001</c:v>
                </c:pt>
                <c:pt idx="4464">
                  <c:v>2.4033310000000001</c:v>
                </c:pt>
                <c:pt idx="4474">
                  <c:v>7.7539210000000001</c:v>
                </c:pt>
                <c:pt idx="4475">
                  <c:v>3.2880389999999999</c:v>
                </c:pt>
                <c:pt idx="4477">
                  <c:v>1.8417380000000001</c:v>
                </c:pt>
                <c:pt idx="4479">
                  <c:v>8.3157680000000003</c:v>
                </c:pt>
                <c:pt idx="4482">
                  <c:v>4.0453429999999999</c:v>
                </c:pt>
                <c:pt idx="4492">
                  <c:v>11.267340000000001</c:v>
                </c:pt>
                <c:pt idx="4493">
                  <c:v>14.24062</c:v>
                </c:pt>
                <c:pt idx="4497">
                  <c:v>6.9232360000000002</c:v>
                </c:pt>
                <c:pt idx="4498">
                  <c:v>10.657730000000001</c:v>
                </c:pt>
                <c:pt idx="4499">
                  <c:v>9.9697139999999997</c:v>
                </c:pt>
                <c:pt idx="4500">
                  <c:v>1.0245</c:v>
                </c:pt>
                <c:pt idx="4503">
                  <c:v>2.5059930000000001</c:v>
                </c:pt>
                <c:pt idx="4508">
                  <c:v>9.5110039999999998</c:v>
                </c:pt>
                <c:pt idx="4509">
                  <c:v>3.5426540000000002</c:v>
                </c:pt>
                <c:pt idx="4510">
                  <c:v>4.1694120000000003</c:v>
                </c:pt>
                <c:pt idx="4511">
                  <c:v>2.3792439999999999</c:v>
                </c:pt>
                <c:pt idx="4514">
                  <c:v>3.1630370000000001</c:v>
                </c:pt>
                <c:pt idx="4516">
                  <c:v>6.0911739999999996</c:v>
                </c:pt>
                <c:pt idx="4517">
                  <c:v>33.16769</c:v>
                </c:pt>
              </c:numCache>
            </c:numRef>
          </c:xVal>
          <c:yVal>
            <c:numRef>
              <c:f>plots!$E$2:$E$10000</c:f>
              <c:numCache>
                <c:formatCode>0.000</c:formatCode>
                <c:ptCount val="9999"/>
                <c:pt idx="0">
                  <c:v>1.470782</c:v>
                </c:pt>
                <c:pt idx="2">
                  <c:v>0.76837489999999997</c:v>
                </c:pt>
                <c:pt idx="8">
                  <c:v>0.32249030000000001</c:v>
                </c:pt>
                <c:pt idx="9">
                  <c:v>0.2332381</c:v>
                </c:pt>
                <c:pt idx="13">
                  <c:v>0.46818799999999999</c:v>
                </c:pt>
                <c:pt idx="14">
                  <c:v>0.4</c:v>
                </c:pt>
                <c:pt idx="15">
                  <c:v>0.25298219999999999</c:v>
                </c:pt>
                <c:pt idx="20">
                  <c:v>0.24</c:v>
                </c:pt>
                <c:pt idx="28">
                  <c:v>0.2039608</c:v>
                </c:pt>
                <c:pt idx="29">
                  <c:v>0.42520580000000002</c:v>
                </c:pt>
                <c:pt idx="30">
                  <c:v>0.54405879999999995</c:v>
                </c:pt>
                <c:pt idx="32">
                  <c:v>0.28000000000000003</c:v>
                </c:pt>
                <c:pt idx="36">
                  <c:v>0.36878179999999999</c:v>
                </c:pt>
                <c:pt idx="37">
                  <c:v>0.16492419999999999</c:v>
                </c:pt>
                <c:pt idx="39">
                  <c:v>0.1788854</c:v>
                </c:pt>
                <c:pt idx="40">
                  <c:v>0.25298219999999999</c:v>
                </c:pt>
                <c:pt idx="41">
                  <c:v>0.24331050000000001</c:v>
                </c:pt>
                <c:pt idx="43">
                  <c:v>0.24331050000000001</c:v>
                </c:pt>
                <c:pt idx="44">
                  <c:v>0.32249030000000001</c:v>
                </c:pt>
                <c:pt idx="47">
                  <c:v>0.52611790000000003</c:v>
                </c:pt>
                <c:pt idx="50">
                  <c:v>0.32</c:v>
                </c:pt>
                <c:pt idx="51">
                  <c:v>0.76</c:v>
                </c:pt>
                <c:pt idx="57">
                  <c:v>0.62482000000000004</c:v>
                </c:pt>
                <c:pt idx="62">
                  <c:v>0.31241000000000002</c:v>
                </c:pt>
                <c:pt idx="63">
                  <c:v>0.28000000000000003</c:v>
                </c:pt>
                <c:pt idx="64">
                  <c:v>0.1788854</c:v>
                </c:pt>
                <c:pt idx="79">
                  <c:v>0.24331050000000001</c:v>
                </c:pt>
                <c:pt idx="80">
                  <c:v>0.41761229999999999</c:v>
                </c:pt>
                <c:pt idx="81">
                  <c:v>0.48</c:v>
                </c:pt>
                <c:pt idx="83">
                  <c:v>0.16970560000000001</c:v>
                </c:pt>
                <c:pt idx="84">
                  <c:v>0.31241000000000002</c:v>
                </c:pt>
                <c:pt idx="85">
                  <c:v>0.39395429999999998</c:v>
                </c:pt>
                <c:pt idx="86">
                  <c:v>0.25298219999999999</c:v>
                </c:pt>
                <c:pt idx="87">
                  <c:v>0.32984849999999999</c:v>
                </c:pt>
                <c:pt idx="88">
                  <c:v>0.32984849999999999</c:v>
                </c:pt>
                <c:pt idx="89">
                  <c:v>0.41761229999999999</c:v>
                </c:pt>
                <c:pt idx="90">
                  <c:v>0.2</c:v>
                </c:pt>
                <c:pt idx="93">
                  <c:v>0.32249030000000001</c:v>
                </c:pt>
                <c:pt idx="99">
                  <c:v>0.32984849999999999</c:v>
                </c:pt>
                <c:pt idx="100">
                  <c:v>0.32</c:v>
                </c:pt>
                <c:pt idx="101">
                  <c:v>0.55569780000000002</c:v>
                </c:pt>
                <c:pt idx="102">
                  <c:v>0.49477270000000001</c:v>
                </c:pt>
                <c:pt idx="103">
                  <c:v>0.3577709</c:v>
                </c:pt>
                <c:pt idx="104">
                  <c:v>0.36878179999999999</c:v>
                </c:pt>
                <c:pt idx="105">
                  <c:v>0.4079216</c:v>
                </c:pt>
                <c:pt idx="113">
                  <c:v>0.31241000000000002</c:v>
                </c:pt>
                <c:pt idx="124">
                  <c:v>0.48</c:v>
                </c:pt>
                <c:pt idx="125">
                  <c:v>0.42520580000000002</c:v>
                </c:pt>
                <c:pt idx="126">
                  <c:v>1.2092970000000001</c:v>
                </c:pt>
                <c:pt idx="127">
                  <c:v>0.25298219999999999</c:v>
                </c:pt>
                <c:pt idx="130">
                  <c:v>0.40199499999999999</c:v>
                </c:pt>
                <c:pt idx="132">
                  <c:v>0.46818799999999999</c:v>
                </c:pt>
                <c:pt idx="136">
                  <c:v>0.25298219999999999</c:v>
                </c:pt>
                <c:pt idx="143">
                  <c:v>0.68117550000000004</c:v>
                </c:pt>
                <c:pt idx="144">
                  <c:v>0.45254830000000001</c:v>
                </c:pt>
                <c:pt idx="145">
                  <c:v>0.33941130000000003</c:v>
                </c:pt>
                <c:pt idx="146">
                  <c:v>0.32249030000000001</c:v>
                </c:pt>
                <c:pt idx="147">
                  <c:v>0.53366659999999999</c:v>
                </c:pt>
                <c:pt idx="153">
                  <c:v>0.25612499999999999</c:v>
                </c:pt>
                <c:pt idx="154">
                  <c:v>0.70880180000000004</c:v>
                </c:pt>
                <c:pt idx="155">
                  <c:v>0.46818799999999999</c:v>
                </c:pt>
                <c:pt idx="156">
                  <c:v>0.30463089999999998</c:v>
                </c:pt>
                <c:pt idx="157">
                  <c:v>0.2039608</c:v>
                </c:pt>
                <c:pt idx="159">
                  <c:v>0.30463089999999998</c:v>
                </c:pt>
                <c:pt idx="162">
                  <c:v>0.48166379999999998</c:v>
                </c:pt>
                <c:pt idx="163">
                  <c:v>0.70880180000000004</c:v>
                </c:pt>
                <c:pt idx="172">
                  <c:v>0.2828427</c:v>
                </c:pt>
                <c:pt idx="176">
                  <c:v>0.45254830000000001</c:v>
                </c:pt>
                <c:pt idx="177">
                  <c:v>0.24331050000000001</c:v>
                </c:pt>
                <c:pt idx="190">
                  <c:v>0.5614268</c:v>
                </c:pt>
                <c:pt idx="191">
                  <c:v>0.46818799999999999</c:v>
                </c:pt>
                <c:pt idx="192">
                  <c:v>0.29120439999999997</c:v>
                </c:pt>
                <c:pt idx="193">
                  <c:v>0.50119860000000005</c:v>
                </c:pt>
                <c:pt idx="194">
                  <c:v>0.43081320000000001</c:v>
                </c:pt>
                <c:pt idx="195">
                  <c:v>0.3577709</c:v>
                </c:pt>
                <c:pt idx="196">
                  <c:v>0.37947330000000001</c:v>
                </c:pt>
                <c:pt idx="199">
                  <c:v>0.30463089999999998</c:v>
                </c:pt>
                <c:pt idx="201">
                  <c:v>0.14422209999999999</c:v>
                </c:pt>
                <c:pt idx="202">
                  <c:v>0.29120439999999997</c:v>
                </c:pt>
                <c:pt idx="204">
                  <c:v>0.32249030000000001</c:v>
                </c:pt>
                <c:pt idx="213">
                  <c:v>0.25612499999999999</c:v>
                </c:pt>
                <c:pt idx="214">
                  <c:v>0.32249030000000001</c:v>
                </c:pt>
                <c:pt idx="215">
                  <c:v>0.72</c:v>
                </c:pt>
                <c:pt idx="221">
                  <c:v>0.48166379999999998</c:v>
                </c:pt>
                <c:pt idx="222">
                  <c:v>0.45607019999999998</c:v>
                </c:pt>
                <c:pt idx="225">
                  <c:v>0.2</c:v>
                </c:pt>
                <c:pt idx="231">
                  <c:v>0.39395429999999998</c:v>
                </c:pt>
                <c:pt idx="233">
                  <c:v>0.2332381</c:v>
                </c:pt>
                <c:pt idx="235">
                  <c:v>0.25612499999999999</c:v>
                </c:pt>
                <c:pt idx="236">
                  <c:v>0.16</c:v>
                </c:pt>
                <c:pt idx="237">
                  <c:v>0.39395429999999998</c:v>
                </c:pt>
                <c:pt idx="238">
                  <c:v>0.25298219999999999</c:v>
                </c:pt>
                <c:pt idx="239">
                  <c:v>0.59059289999999998</c:v>
                </c:pt>
                <c:pt idx="240">
                  <c:v>0.4418144</c:v>
                </c:pt>
                <c:pt idx="243">
                  <c:v>0.37735920000000001</c:v>
                </c:pt>
                <c:pt idx="244">
                  <c:v>0.24</c:v>
                </c:pt>
                <c:pt idx="246">
                  <c:v>0.2039608</c:v>
                </c:pt>
                <c:pt idx="247">
                  <c:v>0.2</c:v>
                </c:pt>
                <c:pt idx="251">
                  <c:v>0.24</c:v>
                </c:pt>
                <c:pt idx="252">
                  <c:v>0.29120439999999997</c:v>
                </c:pt>
                <c:pt idx="253">
                  <c:v>0.2828427</c:v>
                </c:pt>
                <c:pt idx="255">
                  <c:v>0.1788854</c:v>
                </c:pt>
                <c:pt idx="256">
                  <c:v>0.76</c:v>
                </c:pt>
                <c:pt idx="257">
                  <c:v>0.45607019999999998</c:v>
                </c:pt>
                <c:pt idx="258">
                  <c:v>0.30463089999999998</c:v>
                </c:pt>
                <c:pt idx="259">
                  <c:v>0.2332381</c:v>
                </c:pt>
                <c:pt idx="260">
                  <c:v>0.75153179999999997</c:v>
                </c:pt>
                <c:pt idx="263">
                  <c:v>0.25298219999999999</c:v>
                </c:pt>
                <c:pt idx="267">
                  <c:v>0.25612499999999999</c:v>
                </c:pt>
                <c:pt idx="272">
                  <c:v>0.34409299999999998</c:v>
                </c:pt>
                <c:pt idx="273">
                  <c:v>0.2</c:v>
                </c:pt>
                <c:pt idx="274">
                  <c:v>0.55713550000000001</c:v>
                </c:pt>
                <c:pt idx="276">
                  <c:v>0.80099940000000003</c:v>
                </c:pt>
                <c:pt idx="281">
                  <c:v>0.25612499999999999</c:v>
                </c:pt>
                <c:pt idx="284">
                  <c:v>0.2332381</c:v>
                </c:pt>
                <c:pt idx="285">
                  <c:v>0.44721359999999999</c:v>
                </c:pt>
                <c:pt idx="286">
                  <c:v>0.43081320000000001</c:v>
                </c:pt>
                <c:pt idx="287">
                  <c:v>0.3577709</c:v>
                </c:pt>
                <c:pt idx="288">
                  <c:v>0.24331050000000001</c:v>
                </c:pt>
                <c:pt idx="289">
                  <c:v>0.26832820000000002</c:v>
                </c:pt>
                <c:pt idx="290">
                  <c:v>0.46818799999999999</c:v>
                </c:pt>
                <c:pt idx="294">
                  <c:v>0.28000000000000003</c:v>
                </c:pt>
                <c:pt idx="295">
                  <c:v>0.26832820000000002</c:v>
                </c:pt>
                <c:pt idx="296">
                  <c:v>0.34176010000000001</c:v>
                </c:pt>
                <c:pt idx="297">
                  <c:v>0.2332381</c:v>
                </c:pt>
                <c:pt idx="299">
                  <c:v>0.8099383</c:v>
                </c:pt>
                <c:pt idx="300">
                  <c:v>0.28844409999999998</c:v>
                </c:pt>
                <c:pt idx="301">
                  <c:v>0.2828427</c:v>
                </c:pt>
                <c:pt idx="302">
                  <c:v>0.2</c:v>
                </c:pt>
                <c:pt idx="304">
                  <c:v>0.3577709</c:v>
                </c:pt>
                <c:pt idx="306">
                  <c:v>0.4418144</c:v>
                </c:pt>
                <c:pt idx="309">
                  <c:v>0.28844409999999998</c:v>
                </c:pt>
                <c:pt idx="311">
                  <c:v>0.16970560000000001</c:v>
                </c:pt>
                <c:pt idx="312">
                  <c:v>0.30463089999999998</c:v>
                </c:pt>
                <c:pt idx="313">
                  <c:v>0.48826219999999998</c:v>
                </c:pt>
                <c:pt idx="314">
                  <c:v>0.2154066</c:v>
                </c:pt>
                <c:pt idx="315">
                  <c:v>0.31241000000000002</c:v>
                </c:pt>
                <c:pt idx="319">
                  <c:v>0.52</c:v>
                </c:pt>
                <c:pt idx="323">
                  <c:v>0.25612499999999999</c:v>
                </c:pt>
                <c:pt idx="324">
                  <c:v>0.53366659999999999</c:v>
                </c:pt>
                <c:pt idx="325">
                  <c:v>0.25612499999999999</c:v>
                </c:pt>
                <c:pt idx="326">
                  <c:v>1.091788</c:v>
                </c:pt>
                <c:pt idx="327">
                  <c:v>0.30463089999999998</c:v>
                </c:pt>
                <c:pt idx="337">
                  <c:v>0.24331050000000001</c:v>
                </c:pt>
                <c:pt idx="338">
                  <c:v>0.29120439999999997</c:v>
                </c:pt>
                <c:pt idx="342">
                  <c:v>0.30463089999999998</c:v>
                </c:pt>
                <c:pt idx="343">
                  <c:v>0.32249030000000001</c:v>
                </c:pt>
                <c:pt idx="347">
                  <c:v>0.41761229999999999</c:v>
                </c:pt>
                <c:pt idx="348">
                  <c:v>0.24331050000000001</c:v>
                </c:pt>
                <c:pt idx="349">
                  <c:v>0.25298219999999999</c:v>
                </c:pt>
                <c:pt idx="351">
                  <c:v>0.30463089999999998</c:v>
                </c:pt>
                <c:pt idx="356">
                  <c:v>0.36878179999999999</c:v>
                </c:pt>
                <c:pt idx="357">
                  <c:v>0.2828427</c:v>
                </c:pt>
                <c:pt idx="358">
                  <c:v>0.24</c:v>
                </c:pt>
                <c:pt idx="359">
                  <c:v>0.44721359999999999</c:v>
                </c:pt>
                <c:pt idx="360">
                  <c:v>0.46818799999999999</c:v>
                </c:pt>
                <c:pt idx="361">
                  <c:v>0.16492419999999999</c:v>
                </c:pt>
                <c:pt idx="365">
                  <c:v>0.48826219999999998</c:v>
                </c:pt>
                <c:pt idx="370">
                  <c:v>0.16</c:v>
                </c:pt>
                <c:pt idx="371">
                  <c:v>0.26832820000000002</c:v>
                </c:pt>
                <c:pt idx="373">
                  <c:v>0.24</c:v>
                </c:pt>
                <c:pt idx="374">
                  <c:v>0.33941130000000003</c:v>
                </c:pt>
                <c:pt idx="375">
                  <c:v>0.2</c:v>
                </c:pt>
                <c:pt idx="376">
                  <c:v>0.5656854</c:v>
                </c:pt>
                <c:pt idx="377">
                  <c:v>0.32249030000000001</c:v>
                </c:pt>
                <c:pt idx="378">
                  <c:v>0.41761229999999999</c:v>
                </c:pt>
                <c:pt idx="380">
                  <c:v>0.24331050000000001</c:v>
                </c:pt>
                <c:pt idx="381">
                  <c:v>0.32984849999999999</c:v>
                </c:pt>
                <c:pt idx="382">
                  <c:v>0.36878179999999999</c:v>
                </c:pt>
                <c:pt idx="384">
                  <c:v>0.28000000000000003</c:v>
                </c:pt>
                <c:pt idx="389">
                  <c:v>0.32249030000000001</c:v>
                </c:pt>
                <c:pt idx="390">
                  <c:v>0.57271280000000002</c:v>
                </c:pt>
                <c:pt idx="392">
                  <c:v>1.114271</c:v>
                </c:pt>
                <c:pt idx="395">
                  <c:v>0.2039608</c:v>
                </c:pt>
                <c:pt idx="397">
                  <c:v>0.52611790000000003</c:v>
                </c:pt>
                <c:pt idx="398">
                  <c:v>0.46647620000000001</c:v>
                </c:pt>
                <c:pt idx="399">
                  <c:v>0.28844409999999998</c:v>
                </c:pt>
                <c:pt idx="401">
                  <c:v>0.36878179999999999</c:v>
                </c:pt>
                <c:pt idx="404">
                  <c:v>0.25612499999999999</c:v>
                </c:pt>
                <c:pt idx="406">
                  <c:v>0.59464269999999997</c:v>
                </c:pt>
                <c:pt idx="407">
                  <c:v>0.48826219999999998</c:v>
                </c:pt>
                <c:pt idx="408">
                  <c:v>0.1788854</c:v>
                </c:pt>
                <c:pt idx="409">
                  <c:v>0.52153620000000001</c:v>
                </c:pt>
                <c:pt idx="412">
                  <c:v>0.48166379999999998</c:v>
                </c:pt>
                <c:pt idx="413">
                  <c:v>0.32249030000000001</c:v>
                </c:pt>
                <c:pt idx="414">
                  <c:v>0.26832820000000002</c:v>
                </c:pt>
                <c:pt idx="417">
                  <c:v>0.36878179999999999</c:v>
                </c:pt>
                <c:pt idx="419">
                  <c:v>0.28844409999999998</c:v>
                </c:pt>
                <c:pt idx="422">
                  <c:v>0.44721359999999999</c:v>
                </c:pt>
                <c:pt idx="423">
                  <c:v>0.26832820000000002</c:v>
                </c:pt>
                <c:pt idx="428">
                  <c:v>0.2</c:v>
                </c:pt>
                <c:pt idx="430">
                  <c:v>0.37947330000000001</c:v>
                </c:pt>
                <c:pt idx="431">
                  <c:v>0.31241000000000002</c:v>
                </c:pt>
                <c:pt idx="432">
                  <c:v>0.36878179999999999</c:v>
                </c:pt>
                <c:pt idx="433">
                  <c:v>0.32249030000000001</c:v>
                </c:pt>
                <c:pt idx="435">
                  <c:v>0.45607019999999998</c:v>
                </c:pt>
                <c:pt idx="436">
                  <c:v>0.24331050000000001</c:v>
                </c:pt>
                <c:pt idx="437">
                  <c:v>0.2828427</c:v>
                </c:pt>
                <c:pt idx="438">
                  <c:v>0.32249030000000001</c:v>
                </c:pt>
                <c:pt idx="439">
                  <c:v>0.32</c:v>
                </c:pt>
                <c:pt idx="443">
                  <c:v>0.36878179999999999</c:v>
                </c:pt>
                <c:pt idx="444">
                  <c:v>0.61057349999999999</c:v>
                </c:pt>
                <c:pt idx="446">
                  <c:v>0.2332381</c:v>
                </c:pt>
                <c:pt idx="449">
                  <c:v>0.26832820000000002</c:v>
                </c:pt>
                <c:pt idx="450">
                  <c:v>0.36878179999999999</c:v>
                </c:pt>
                <c:pt idx="451">
                  <c:v>0.2332381</c:v>
                </c:pt>
                <c:pt idx="452">
                  <c:v>0.65115279999999998</c:v>
                </c:pt>
                <c:pt idx="453">
                  <c:v>0.34409299999999998</c:v>
                </c:pt>
                <c:pt idx="454">
                  <c:v>0.32984849999999999</c:v>
                </c:pt>
                <c:pt idx="459">
                  <c:v>0.33941130000000003</c:v>
                </c:pt>
                <c:pt idx="460">
                  <c:v>0.2154066</c:v>
                </c:pt>
                <c:pt idx="461">
                  <c:v>0.9024411</c:v>
                </c:pt>
                <c:pt idx="464">
                  <c:v>0.16</c:v>
                </c:pt>
                <c:pt idx="465">
                  <c:v>0.54405879999999995</c:v>
                </c:pt>
                <c:pt idx="467">
                  <c:v>0.16970560000000001</c:v>
                </c:pt>
                <c:pt idx="469">
                  <c:v>0.36221540000000002</c:v>
                </c:pt>
                <c:pt idx="470">
                  <c:v>0.26832820000000002</c:v>
                </c:pt>
                <c:pt idx="472">
                  <c:v>0.3577709</c:v>
                </c:pt>
                <c:pt idx="479">
                  <c:v>0.4118252</c:v>
                </c:pt>
                <c:pt idx="480">
                  <c:v>0.30463089999999998</c:v>
                </c:pt>
                <c:pt idx="481">
                  <c:v>0.25298219999999999</c:v>
                </c:pt>
                <c:pt idx="482">
                  <c:v>0.2828427</c:v>
                </c:pt>
                <c:pt idx="483">
                  <c:v>0.30463089999999998</c:v>
                </c:pt>
                <c:pt idx="484">
                  <c:v>0.25298219999999999</c:v>
                </c:pt>
                <c:pt idx="485">
                  <c:v>0.32984849999999999</c:v>
                </c:pt>
                <c:pt idx="486">
                  <c:v>0.36878179999999999</c:v>
                </c:pt>
                <c:pt idx="487">
                  <c:v>0.69971419999999995</c:v>
                </c:pt>
                <c:pt idx="490">
                  <c:v>0.52</c:v>
                </c:pt>
                <c:pt idx="491">
                  <c:v>0.44721359999999999</c:v>
                </c:pt>
                <c:pt idx="492">
                  <c:v>0.22627420000000001</c:v>
                </c:pt>
                <c:pt idx="494">
                  <c:v>0.62482000000000004</c:v>
                </c:pt>
                <c:pt idx="498">
                  <c:v>0.2</c:v>
                </c:pt>
                <c:pt idx="499">
                  <c:v>0.64498060000000002</c:v>
                </c:pt>
                <c:pt idx="502">
                  <c:v>0.32</c:v>
                </c:pt>
                <c:pt idx="503">
                  <c:v>0.64124879999999995</c:v>
                </c:pt>
                <c:pt idx="505">
                  <c:v>0.63245549999999995</c:v>
                </c:pt>
                <c:pt idx="506">
                  <c:v>0.74404300000000001</c:v>
                </c:pt>
                <c:pt idx="507">
                  <c:v>0.3577709</c:v>
                </c:pt>
                <c:pt idx="508">
                  <c:v>0.37735920000000001</c:v>
                </c:pt>
                <c:pt idx="509">
                  <c:v>0.25298219999999999</c:v>
                </c:pt>
                <c:pt idx="510">
                  <c:v>0.37947330000000001</c:v>
                </c:pt>
                <c:pt idx="515">
                  <c:v>0.77252829999999995</c:v>
                </c:pt>
                <c:pt idx="516">
                  <c:v>0.51224990000000004</c:v>
                </c:pt>
                <c:pt idx="523">
                  <c:v>0.37947330000000001</c:v>
                </c:pt>
                <c:pt idx="525">
                  <c:v>0.34409299999999998</c:v>
                </c:pt>
                <c:pt idx="530">
                  <c:v>0.2154066</c:v>
                </c:pt>
                <c:pt idx="531">
                  <c:v>0.53366659999999999</c:v>
                </c:pt>
                <c:pt idx="534">
                  <c:v>0.4326662</c:v>
                </c:pt>
                <c:pt idx="537">
                  <c:v>0.37735920000000001</c:v>
                </c:pt>
                <c:pt idx="538">
                  <c:v>0.30463089999999998</c:v>
                </c:pt>
                <c:pt idx="539">
                  <c:v>0.22627420000000001</c:v>
                </c:pt>
                <c:pt idx="540">
                  <c:v>0.31241000000000002</c:v>
                </c:pt>
                <c:pt idx="541">
                  <c:v>0.34409299999999998</c:v>
                </c:pt>
                <c:pt idx="545">
                  <c:v>0.48332180000000002</c:v>
                </c:pt>
                <c:pt idx="548">
                  <c:v>0.4</c:v>
                </c:pt>
                <c:pt idx="550">
                  <c:v>0.25298219999999999</c:v>
                </c:pt>
                <c:pt idx="554">
                  <c:v>0.83522450000000004</c:v>
                </c:pt>
                <c:pt idx="555">
                  <c:v>0.2</c:v>
                </c:pt>
                <c:pt idx="560">
                  <c:v>0.1788854</c:v>
                </c:pt>
                <c:pt idx="565">
                  <c:v>0.2039608</c:v>
                </c:pt>
                <c:pt idx="566">
                  <c:v>0.24</c:v>
                </c:pt>
                <c:pt idx="568">
                  <c:v>0.60926179999999996</c:v>
                </c:pt>
                <c:pt idx="569">
                  <c:v>0.73756359999999999</c:v>
                </c:pt>
                <c:pt idx="572">
                  <c:v>0.59464269999999997</c:v>
                </c:pt>
                <c:pt idx="573">
                  <c:v>0.24</c:v>
                </c:pt>
                <c:pt idx="576">
                  <c:v>0.28844409999999998</c:v>
                </c:pt>
                <c:pt idx="577">
                  <c:v>0.34409299999999998</c:v>
                </c:pt>
                <c:pt idx="578">
                  <c:v>0.4326662</c:v>
                </c:pt>
                <c:pt idx="583">
                  <c:v>0.24331050000000001</c:v>
                </c:pt>
                <c:pt idx="588">
                  <c:v>0.32249030000000001</c:v>
                </c:pt>
                <c:pt idx="589">
                  <c:v>0.25612499999999999</c:v>
                </c:pt>
                <c:pt idx="590">
                  <c:v>0.3577709</c:v>
                </c:pt>
                <c:pt idx="592">
                  <c:v>0.93295229999999996</c:v>
                </c:pt>
                <c:pt idx="593">
                  <c:v>0.4079216</c:v>
                </c:pt>
                <c:pt idx="594">
                  <c:v>0.25298219999999999</c:v>
                </c:pt>
                <c:pt idx="595">
                  <c:v>0.32984849999999999</c:v>
                </c:pt>
                <c:pt idx="596">
                  <c:v>0.4118252</c:v>
                </c:pt>
                <c:pt idx="597">
                  <c:v>0.68352029999999997</c:v>
                </c:pt>
                <c:pt idx="598">
                  <c:v>0.41761229999999999</c:v>
                </c:pt>
                <c:pt idx="600">
                  <c:v>0.2332381</c:v>
                </c:pt>
                <c:pt idx="602">
                  <c:v>0.31241000000000002</c:v>
                </c:pt>
                <c:pt idx="603">
                  <c:v>0.55569780000000002</c:v>
                </c:pt>
                <c:pt idx="604">
                  <c:v>0.4</c:v>
                </c:pt>
                <c:pt idx="605">
                  <c:v>0.29120439999999997</c:v>
                </c:pt>
                <c:pt idx="609">
                  <c:v>0.2332381</c:v>
                </c:pt>
                <c:pt idx="613">
                  <c:v>0.4</c:v>
                </c:pt>
                <c:pt idx="614">
                  <c:v>0.16492419999999999</c:v>
                </c:pt>
                <c:pt idx="617">
                  <c:v>0.2154066</c:v>
                </c:pt>
                <c:pt idx="622">
                  <c:v>0.24</c:v>
                </c:pt>
                <c:pt idx="623">
                  <c:v>0.34176010000000001</c:v>
                </c:pt>
                <c:pt idx="625">
                  <c:v>0.30463089999999998</c:v>
                </c:pt>
                <c:pt idx="627">
                  <c:v>0.4118252</c:v>
                </c:pt>
                <c:pt idx="629">
                  <c:v>0.36878179999999999</c:v>
                </c:pt>
                <c:pt idx="633">
                  <c:v>0.3577709</c:v>
                </c:pt>
                <c:pt idx="634">
                  <c:v>0.16492419999999999</c:v>
                </c:pt>
                <c:pt idx="637">
                  <c:v>0.24</c:v>
                </c:pt>
                <c:pt idx="638">
                  <c:v>0.46818799999999999</c:v>
                </c:pt>
                <c:pt idx="640">
                  <c:v>0.41761229999999999</c:v>
                </c:pt>
                <c:pt idx="641">
                  <c:v>0.36</c:v>
                </c:pt>
                <c:pt idx="643">
                  <c:v>0.25612499999999999</c:v>
                </c:pt>
                <c:pt idx="644">
                  <c:v>0.1788854</c:v>
                </c:pt>
                <c:pt idx="645">
                  <c:v>0.2</c:v>
                </c:pt>
                <c:pt idx="646">
                  <c:v>0.3577709</c:v>
                </c:pt>
                <c:pt idx="650">
                  <c:v>0.4</c:v>
                </c:pt>
                <c:pt idx="651">
                  <c:v>0.4079216</c:v>
                </c:pt>
                <c:pt idx="652">
                  <c:v>0.24331050000000001</c:v>
                </c:pt>
                <c:pt idx="653">
                  <c:v>0.2</c:v>
                </c:pt>
                <c:pt idx="659">
                  <c:v>0.2</c:v>
                </c:pt>
                <c:pt idx="662">
                  <c:v>0.25298219999999999</c:v>
                </c:pt>
                <c:pt idx="663">
                  <c:v>0.4326662</c:v>
                </c:pt>
                <c:pt idx="664">
                  <c:v>0.2828427</c:v>
                </c:pt>
                <c:pt idx="665">
                  <c:v>0.39395429999999998</c:v>
                </c:pt>
                <c:pt idx="667">
                  <c:v>0.36</c:v>
                </c:pt>
                <c:pt idx="669">
                  <c:v>0.30463089999999998</c:v>
                </c:pt>
                <c:pt idx="670">
                  <c:v>0.29120439999999997</c:v>
                </c:pt>
                <c:pt idx="671">
                  <c:v>0.4118252</c:v>
                </c:pt>
                <c:pt idx="672">
                  <c:v>0.4118252</c:v>
                </c:pt>
                <c:pt idx="673">
                  <c:v>0.2332381</c:v>
                </c:pt>
                <c:pt idx="675">
                  <c:v>0.28844409999999998</c:v>
                </c:pt>
                <c:pt idx="678">
                  <c:v>0.2332381</c:v>
                </c:pt>
                <c:pt idx="680">
                  <c:v>0.32984849999999999</c:v>
                </c:pt>
                <c:pt idx="681">
                  <c:v>0.60926179999999996</c:v>
                </c:pt>
                <c:pt idx="682">
                  <c:v>0.4</c:v>
                </c:pt>
                <c:pt idx="685">
                  <c:v>0.41761229999999999</c:v>
                </c:pt>
                <c:pt idx="687">
                  <c:v>0.2</c:v>
                </c:pt>
                <c:pt idx="690">
                  <c:v>0.30463089999999998</c:v>
                </c:pt>
                <c:pt idx="692">
                  <c:v>0.25298219999999999</c:v>
                </c:pt>
                <c:pt idx="693">
                  <c:v>0.1788854</c:v>
                </c:pt>
                <c:pt idx="694">
                  <c:v>0.16970560000000001</c:v>
                </c:pt>
                <c:pt idx="697">
                  <c:v>0.72111029999999998</c:v>
                </c:pt>
                <c:pt idx="698">
                  <c:v>0.44721359999999999</c:v>
                </c:pt>
                <c:pt idx="699">
                  <c:v>0.4118252</c:v>
                </c:pt>
                <c:pt idx="701">
                  <c:v>0.44</c:v>
                </c:pt>
                <c:pt idx="702">
                  <c:v>0.2154066</c:v>
                </c:pt>
                <c:pt idx="704">
                  <c:v>0.68117550000000004</c:v>
                </c:pt>
                <c:pt idx="705">
                  <c:v>0.2154066</c:v>
                </c:pt>
                <c:pt idx="706">
                  <c:v>0.39395429999999998</c:v>
                </c:pt>
                <c:pt idx="707">
                  <c:v>0.48662100000000003</c:v>
                </c:pt>
                <c:pt idx="708">
                  <c:v>0.2039608</c:v>
                </c:pt>
                <c:pt idx="709">
                  <c:v>0.26832820000000002</c:v>
                </c:pt>
                <c:pt idx="711">
                  <c:v>0.32984849999999999</c:v>
                </c:pt>
                <c:pt idx="713">
                  <c:v>0.44</c:v>
                </c:pt>
                <c:pt idx="714">
                  <c:v>0.37947330000000001</c:v>
                </c:pt>
                <c:pt idx="715">
                  <c:v>0.1</c:v>
                </c:pt>
                <c:pt idx="717">
                  <c:v>0.4326662</c:v>
                </c:pt>
                <c:pt idx="718">
                  <c:v>0.52</c:v>
                </c:pt>
                <c:pt idx="719">
                  <c:v>0.16492419999999999</c:v>
                </c:pt>
                <c:pt idx="720">
                  <c:v>0.16492419999999999</c:v>
                </c:pt>
                <c:pt idx="722">
                  <c:v>0.59464269999999997</c:v>
                </c:pt>
                <c:pt idx="723">
                  <c:v>0.37735920000000001</c:v>
                </c:pt>
                <c:pt idx="724">
                  <c:v>0.57271280000000002</c:v>
                </c:pt>
                <c:pt idx="725">
                  <c:v>0.4</c:v>
                </c:pt>
                <c:pt idx="727">
                  <c:v>0.39395429999999998</c:v>
                </c:pt>
                <c:pt idx="729">
                  <c:v>0.29120439999999997</c:v>
                </c:pt>
                <c:pt idx="730">
                  <c:v>0.5614268</c:v>
                </c:pt>
                <c:pt idx="735">
                  <c:v>0.36878179999999999</c:v>
                </c:pt>
                <c:pt idx="739">
                  <c:v>0.70767219999999997</c:v>
                </c:pt>
                <c:pt idx="740">
                  <c:v>0.4</c:v>
                </c:pt>
                <c:pt idx="744">
                  <c:v>0.52</c:v>
                </c:pt>
                <c:pt idx="746">
                  <c:v>0.2039608</c:v>
                </c:pt>
                <c:pt idx="748">
                  <c:v>0.36878179999999999</c:v>
                </c:pt>
                <c:pt idx="749">
                  <c:v>0.52153620000000001</c:v>
                </c:pt>
                <c:pt idx="750">
                  <c:v>0.4118252</c:v>
                </c:pt>
                <c:pt idx="752">
                  <c:v>0.32984849999999999</c:v>
                </c:pt>
                <c:pt idx="754">
                  <c:v>0.2039608</c:v>
                </c:pt>
                <c:pt idx="755">
                  <c:v>0.2154066</c:v>
                </c:pt>
                <c:pt idx="756">
                  <c:v>0.2039608</c:v>
                </c:pt>
                <c:pt idx="757">
                  <c:v>0.34409299999999998</c:v>
                </c:pt>
                <c:pt idx="758">
                  <c:v>0.28000000000000003</c:v>
                </c:pt>
                <c:pt idx="764">
                  <c:v>0.34409299999999998</c:v>
                </c:pt>
                <c:pt idx="765">
                  <c:v>0.24331050000000001</c:v>
                </c:pt>
                <c:pt idx="766">
                  <c:v>0.36878179999999999</c:v>
                </c:pt>
                <c:pt idx="767">
                  <c:v>0.58240879999999995</c:v>
                </c:pt>
                <c:pt idx="769">
                  <c:v>0.41761229999999999</c:v>
                </c:pt>
                <c:pt idx="770">
                  <c:v>0.36221540000000002</c:v>
                </c:pt>
                <c:pt idx="771">
                  <c:v>0.2332381</c:v>
                </c:pt>
                <c:pt idx="772">
                  <c:v>0.14422209999999999</c:v>
                </c:pt>
                <c:pt idx="773">
                  <c:v>0.14422209999999999</c:v>
                </c:pt>
                <c:pt idx="774">
                  <c:v>0.40199499999999999</c:v>
                </c:pt>
                <c:pt idx="775">
                  <c:v>0.12</c:v>
                </c:pt>
                <c:pt idx="776">
                  <c:v>0.2828427</c:v>
                </c:pt>
                <c:pt idx="782">
                  <c:v>0.1788854</c:v>
                </c:pt>
                <c:pt idx="783">
                  <c:v>0.29120439999999997</c:v>
                </c:pt>
                <c:pt idx="784">
                  <c:v>0.39395429999999998</c:v>
                </c:pt>
                <c:pt idx="785">
                  <c:v>0.4</c:v>
                </c:pt>
                <c:pt idx="786">
                  <c:v>0.39395429999999998</c:v>
                </c:pt>
                <c:pt idx="787">
                  <c:v>0.44</c:v>
                </c:pt>
                <c:pt idx="788">
                  <c:v>0.48166379999999998</c:v>
                </c:pt>
                <c:pt idx="789">
                  <c:v>0.28000000000000003</c:v>
                </c:pt>
                <c:pt idx="790">
                  <c:v>0.36878179999999999</c:v>
                </c:pt>
                <c:pt idx="791">
                  <c:v>0.28844409999999998</c:v>
                </c:pt>
                <c:pt idx="794">
                  <c:v>0.48826219999999998</c:v>
                </c:pt>
                <c:pt idx="799">
                  <c:v>0.32249030000000001</c:v>
                </c:pt>
                <c:pt idx="800">
                  <c:v>0.1788854</c:v>
                </c:pt>
                <c:pt idx="801">
                  <c:v>0.36</c:v>
                </c:pt>
                <c:pt idx="802">
                  <c:v>0.4</c:v>
                </c:pt>
                <c:pt idx="803">
                  <c:v>0.43081320000000001</c:v>
                </c:pt>
                <c:pt idx="805">
                  <c:v>0.30463089999999998</c:v>
                </c:pt>
                <c:pt idx="806">
                  <c:v>0.72443080000000004</c:v>
                </c:pt>
                <c:pt idx="807">
                  <c:v>0.29120439999999997</c:v>
                </c:pt>
                <c:pt idx="808">
                  <c:v>0.53814499999999998</c:v>
                </c:pt>
                <c:pt idx="809">
                  <c:v>0.28000000000000003</c:v>
                </c:pt>
                <c:pt idx="811">
                  <c:v>0.26832820000000002</c:v>
                </c:pt>
                <c:pt idx="812">
                  <c:v>0.1131371</c:v>
                </c:pt>
                <c:pt idx="813">
                  <c:v>0.34176010000000001</c:v>
                </c:pt>
                <c:pt idx="814">
                  <c:v>0.34409299999999998</c:v>
                </c:pt>
                <c:pt idx="816">
                  <c:v>0.36221540000000002</c:v>
                </c:pt>
                <c:pt idx="817">
                  <c:v>0.25612499999999999</c:v>
                </c:pt>
                <c:pt idx="818">
                  <c:v>0.2332381</c:v>
                </c:pt>
                <c:pt idx="820">
                  <c:v>0.31241000000000002</c:v>
                </c:pt>
                <c:pt idx="821">
                  <c:v>0.16</c:v>
                </c:pt>
                <c:pt idx="825">
                  <c:v>0.2332381</c:v>
                </c:pt>
                <c:pt idx="832">
                  <c:v>0.29120439999999997</c:v>
                </c:pt>
                <c:pt idx="834">
                  <c:v>0.24331050000000001</c:v>
                </c:pt>
                <c:pt idx="836">
                  <c:v>0.28000000000000003</c:v>
                </c:pt>
                <c:pt idx="840">
                  <c:v>0.32249030000000001</c:v>
                </c:pt>
                <c:pt idx="841">
                  <c:v>0.41761229999999999</c:v>
                </c:pt>
                <c:pt idx="842">
                  <c:v>0.4118252</c:v>
                </c:pt>
                <c:pt idx="845">
                  <c:v>0.69857000000000002</c:v>
                </c:pt>
                <c:pt idx="846">
                  <c:v>0.2332381</c:v>
                </c:pt>
                <c:pt idx="849">
                  <c:v>0.16492419999999999</c:v>
                </c:pt>
                <c:pt idx="850">
                  <c:v>0.2828427</c:v>
                </c:pt>
                <c:pt idx="854">
                  <c:v>0.33941130000000003</c:v>
                </c:pt>
                <c:pt idx="857">
                  <c:v>0.4118252</c:v>
                </c:pt>
                <c:pt idx="858">
                  <c:v>0.30463089999999998</c:v>
                </c:pt>
                <c:pt idx="860">
                  <c:v>0.60530980000000001</c:v>
                </c:pt>
                <c:pt idx="861">
                  <c:v>0.8236504</c:v>
                </c:pt>
                <c:pt idx="863">
                  <c:v>0.25612499999999999</c:v>
                </c:pt>
                <c:pt idx="864">
                  <c:v>0.24331050000000001</c:v>
                </c:pt>
                <c:pt idx="865">
                  <c:v>0.73756359999999999</c:v>
                </c:pt>
                <c:pt idx="868">
                  <c:v>0.44721359999999999</c:v>
                </c:pt>
                <c:pt idx="870">
                  <c:v>0.25298219999999999</c:v>
                </c:pt>
                <c:pt idx="871">
                  <c:v>0.32249030000000001</c:v>
                </c:pt>
                <c:pt idx="874">
                  <c:v>0.41761229999999999</c:v>
                </c:pt>
                <c:pt idx="878">
                  <c:v>0.12</c:v>
                </c:pt>
                <c:pt idx="879">
                  <c:v>0.3577709</c:v>
                </c:pt>
                <c:pt idx="881">
                  <c:v>0.45254830000000001</c:v>
                </c:pt>
                <c:pt idx="884">
                  <c:v>0.37735920000000001</c:v>
                </c:pt>
                <c:pt idx="887">
                  <c:v>0.56000000000000005</c:v>
                </c:pt>
                <c:pt idx="891">
                  <c:v>0.4326662</c:v>
                </c:pt>
                <c:pt idx="892">
                  <c:v>0.50119860000000005</c:v>
                </c:pt>
                <c:pt idx="895">
                  <c:v>0.22627420000000001</c:v>
                </c:pt>
                <c:pt idx="897">
                  <c:v>0.29120439999999997</c:v>
                </c:pt>
                <c:pt idx="899">
                  <c:v>0.25298219999999999</c:v>
                </c:pt>
                <c:pt idx="903">
                  <c:v>0.32249030000000001</c:v>
                </c:pt>
                <c:pt idx="906">
                  <c:v>0.34176010000000001</c:v>
                </c:pt>
                <c:pt idx="908">
                  <c:v>0.2332381</c:v>
                </c:pt>
                <c:pt idx="914">
                  <c:v>0.48332180000000002</c:v>
                </c:pt>
                <c:pt idx="915">
                  <c:v>0.31241000000000002</c:v>
                </c:pt>
                <c:pt idx="916">
                  <c:v>0.68117550000000004</c:v>
                </c:pt>
                <c:pt idx="917">
                  <c:v>0.22627420000000001</c:v>
                </c:pt>
                <c:pt idx="918">
                  <c:v>0.2039608</c:v>
                </c:pt>
                <c:pt idx="919">
                  <c:v>0.48166379999999998</c:v>
                </c:pt>
                <c:pt idx="920">
                  <c:v>0.2828427</c:v>
                </c:pt>
                <c:pt idx="921">
                  <c:v>0.24331050000000001</c:v>
                </c:pt>
                <c:pt idx="926">
                  <c:v>0.41761229999999999</c:v>
                </c:pt>
                <c:pt idx="927">
                  <c:v>0.14422209999999999</c:v>
                </c:pt>
                <c:pt idx="929">
                  <c:v>0.2332381</c:v>
                </c:pt>
                <c:pt idx="931">
                  <c:v>0.4326662</c:v>
                </c:pt>
                <c:pt idx="932">
                  <c:v>0.45607019999999998</c:v>
                </c:pt>
                <c:pt idx="933">
                  <c:v>0.24</c:v>
                </c:pt>
                <c:pt idx="935">
                  <c:v>0.4326662</c:v>
                </c:pt>
                <c:pt idx="936">
                  <c:v>0.44</c:v>
                </c:pt>
                <c:pt idx="937">
                  <c:v>0.26832820000000002</c:v>
                </c:pt>
                <c:pt idx="939">
                  <c:v>0.4079216</c:v>
                </c:pt>
                <c:pt idx="940">
                  <c:v>0.4</c:v>
                </c:pt>
                <c:pt idx="941">
                  <c:v>0.34176010000000001</c:v>
                </c:pt>
                <c:pt idx="942">
                  <c:v>0.12</c:v>
                </c:pt>
                <c:pt idx="944">
                  <c:v>1.4499660000000001</c:v>
                </c:pt>
                <c:pt idx="945">
                  <c:v>0.2332381</c:v>
                </c:pt>
                <c:pt idx="952">
                  <c:v>0.2154066</c:v>
                </c:pt>
                <c:pt idx="953">
                  <c:v>0.43081320000000001</c:v>
                </c:pt>
                <c:pt idx="957">
                  <c:v>0.2039608</c:v>
                </c:pt>
                <c:pt idx="958">
                  <c:v>0.3577709</c:v>
                </c:pt>
                <c:pt idx="962">
                  <c:v>0.2332381</c:v>
                </c:pt>
                <c:pt idx="963">
                  <c:v>0.32249030000000001</c:v>
                </c:pt>
                <c:pt idx="964">
                  <c:v>0.25298219999999999</c:v>
                </c:pt>
                <c:pt idx="965">
                  <c:v>0.32249030000000001</c:v>
                </c:pt>
                <c:pt idx="966">
                  <c:v>0.28844409999999998</c:v>
                </c:pt>
                <c:pt idx="967">
                  <c:v>0.45607019999999998</c:v>
                </c:pt>
                <c:pt idx="968">
                  <c:v>0.28000000000000003</c:v>
                </c:pt>
                <c:pt idx="973">
                  <c:v>0.14422209999999999</c:v>
                </c:pt>
                <c:pt idx="974">
                  <c:v>0.24</c:v>
                </c:pt>
                <c:pt idx="975">
                  <c:v>0.1788854</c:v>
                </c:pt>
                <c:pt idx="978">
                  <c:v>0.5656854</c:v>
                </c:pt>
                <c:pt idx="981">
                  <c:v>0.32249030000000001</c:v>
                </c:pt>
                <c:pt idx="982">
                  <c:v>0.4079216</c:v>
                </c:pt>
                <c:pt idx="983">
                  <c:v>0.2828427</c:v>
                </c:pt>
                <c:pt idx="986">
                  <c:v>0.2</c:v>
                </c:pt>
                <c:pt idx="987">
                  <c:v>0.33941130000000003</c:v>
                </c:pt>
                <c:pt idx="988">
                  <c:v>0.25298219999999999</c:v>
                </c:pt>
                <c:pt idx="989">
                  <c:v>0.4418144</c:v>
                </c:pt>
                <c:pt idx="990">
                  <c:v>0.16492419999999999</c:v>
                </c:pt>
                <c:pt idx="993">
                  <c:v>0.1788854</c:v>
                </c:pt>
                <c:pt idx="994">
                  <c:v>0.2154066</c:v>
                </c:pt>
                <c:pt idx="997">
                  <c:v>0.87726850000000001</c:v>
                </c:pt>
                <c:pt idx="999">
                  <c:v>0.36221540000000002</c:v>
                </c:pt>
                <c:pt idx="1001">
                  <c:v>0.88</c:v>
                </c:pt>
                <c:pt idx="1002">
                  <c:v>0.37735920000000001</c:v>
                </c:pt>
                <c:pt idx="1006">
                  <c:v>0.1264911</c:v>
                </c:pt>
                <c:pt idx="1012">
                  <c:v>0.26832820000000002</c:v>
                </c:pt>
                <c:pt idx="1013">
                  <c:v>0.36878179999999999</c:v>
                </c:pt>
                <c:pt idx="1014">
                  <c:v>0.62225399999999997</c:v>
                </c:pt>
                <c:pt idx="1015">
                  <c:v>0.37947330000000001</c:v>
                </c:pt>
                <c:pt idx="1017">
                  <c:v>0.16492419999999999</c:v>
                </c:pt>
                <c:pt idx="1018">
                  <c:v>0.16492419999999999</c:v>
                </c:pt>
                <c:pt idx="1022">
                  <c:v>0.26832820000000002</c:v>
                </c:pt>
                <c:pt idx="1023">
                  <c:v>0.39395429999999998</c:v>
                </c:pt>
                <c:pt idx="1025">
                  <c:v>0.2039608</c:v>
                </c:pt>
                <c:pt idx="1028">
                  <c:v>0.5656854</c:v>
                </c:pt>
                <c:pt idx="1030">
                  <c:v>0.28844409999999998</c:v>
                </c:pt>
                <c:pt idx="1037">
                  <c:v>0.24331050000000001</c:v>
                </c:pt>
                <c:pt idx="1038">
                  <c:v>0.2</c:v>
                </c:pt>
                <c:pt idx="1039">
                  <c:v>0.37735920000000001</c:v>
                </c:pt>
                <c:pt idx="1041">
                  <c:v>0.28844409999999998</c:v>
                </c:pt>
                <c:pt idx="1042">
                  <c:v>0.2828427</c:v>
                </c:pt>
                <c:pt idx="1043">
                  <c:v>0.31241000000000002</c:v>
                </c:pt>
                <c:pt idx="1044">
                  <c:v>0.53366659999999999</c:v>
                </c:pt>
                <c:pt idx="1045">
                  <c:v>0.46647620000000001</c:v>
                </c:pt>
                <c:pt idx="1046">
                  <c:v>0.24</c:v>
                </c:pt>
                <c:pt idx="1049">
                  <c:v>0.36878179999999999</c:v>
                </c:pt>
                <c:pt idx="1051">
                  <c:v>0.1788854</c:v>
                </c:pt>
                <c:pt idx="1059">
                  <c:v>0.45607019999999998</c:v>
                </c:pt>
                <c:pt idx="1060">
                  <c:v>0.36221540000000002</c:v>
                </c:pt>
                <c:pt idx="1061">
                  <c:v>0.54405879999999995</c:v>
                </c:pt>
                <c:pt idx="1063">
                  <c:v>0.48826219999999998</c:v>
                </c:pt>
                <c:pt idx="1064">
                  <c:v>0.32249030000000001</c:v>
                </c:pt>
                <c:pt idx="1065">
                  <c:v>0.2154066</c:v>
                </c:pt>
                <c:pt idx="1066">
                  <c:v>0.39395429999999998</c:v>
                </c:pt>
                <c:pt idx="1067">
                  <c:v>0.41761229999999999</c:v>
                </c:pt>
                <c:pt idx="1068">
                  <c:v>0.2039608</c:v>
                </c:pt>
                <c:pt idx="1069">
                  <c:v>0.1264911</c:v>
                </c:pt>
                <c:pt idx="1071">
                  <c:v>0.37947330000000001</c:v>
                </c:pt>
                <c:pt idx="1072">
                  <c:v>0.2828427</c:v>
                </c:pt>
                <c:pt idx="1077">
                  <c:v>0.2039608</c:v>
                </c:pt>
                <c:pt idx="1078">
                  <c:v>0.87726850000000001</c:v>
                </c:pt>
                <c:pt idx="1079">
                  <c:v>0.45254830000000001</c:v>
                </c:pt>
                <c:pt idx="1081">
                  <c:v>0.2039608</c:v>
                </c:pt>
                <c:pt idx="1082">
                  <c:v>0.50596439999999998</c:v>
                </c:pt>
                <c:pt idx="1085">
                  <c:v>0.37735920000000001</c:v>
                </c:pt>
                <c:pt idx="1086">
                  <c:v>0.32984849999999999</c:v>
                </c:pt>
                <c:pt idx="1087">
                  <c:v>1.3059860000000001</c:v>
                </c:pt>
                <c:pt idx="1089">
                  <c:v>0.45607019999999998</c:v>
                </c:pt>
                <c:pt idx="1090">
                  <c:v>0.87817990000000001</c:v>
                </c:pt>
                <c:pt idx="1091">
                  <c:v>0.2154066</c:v>
                </c:pt>
                <c:pt idx="1092">
                  <c:v>0.34409299999999998</c:v>
                </c:pt>
                <c:pt idx="1093">
                  <c:v>0.24</c:v>
                </c:pt>
                <c:pt idx="1095">
                  <c:v>0.4326662</c:v>
                </c:pt>
                <c:pt idx="1096">
                  <c:v>0.8099383</c:v>
                </c:pt>
                <c:pt idx="1097">
                  <c:v>0.48166379999999998</c:v>
                </c:pt>
                <c:pt idx="1098">
                  <c:v>0.2828427</c:v>
                </c:pt>
                <c:pt idx="1102">
                  <c:v>0.4</c:v>
                </c:pt>
                <c:pt idx="1104">
                  <c:v>0.52</c:v>
                </c:pt>
                <c:pt idx="1105">
                  <c:v>0.59059289999999998</c:v>
                </c:pt>
                <c:pt idx="1106">
                  <c:v>0.32249030000000001</c:v>
                </c:pt>
                <c:pt idx="1110">
                  <c:v>0.36878179999999999</c:v>
                </c:pt>
                <c:pt idx="1112">
                  <c:v>0.32984849999999999</c:v>
                </c:pt>
                <c:pt idx="1113">
                  <c:v>0.39395429999999998</c:v>
                </c:pt>
                <c:pt idx="1114">
                  <c:v>0.48662100000000003</c:v>
                </c:pt>
                <c:pt idx="1115">
                  <c:v>0.50596439999999998</c:v>
                </c:pt>
                <c:pt idx="1116">
                  <c:v>1.1271199999999999</c:v>
                </c:pt>
                <c:pt idx="1117">
                  <c:v>0.57271280000000002</c:v>
                </c:pt>
                <c:pt idx="1119">
                  <c:v>0.34409299999999998</c:v>
                </c:pt>
                <c:pt idx="1120">
                  <c:v>0.4118252</c:v>
                </c:pt>
                <c:pt idx="1121">
                  <c:v>0.5614268</c:v>
                </c:pt>
                <c:pt idx="1122">
                  <c:v>0.80398999999999998</c:v>
                </c:pt>
                <c:pt idx="1123">
                  <c:v>0.32249030000000001</c:v>
                </c:pt>
                <c:pt idx="1124">
                  <c:v>0.2</c:v>
                </c:pt>
                <c:pt idx="1125">
                  <c:v>0.88362890000000005</c:v>
                </c:pt>
                <c:pt idx="1126">
                  <c:v>0.24</c:v>
                </c:pt>
                <c:pt idx="1127">
                  <c:v>0.26832820000000002</c:v>
                </c:pt>
                <c:pt idx="1128">
                  <c:v>0.26832820000000002</c:v>
                </c:pt>
                <c:pt idx="1130">
                  <c:v>0.32984849999999999</c:v>
                </c:pt>
                <c:pt idx="1132">
                  <c:v>0.30463089999999998</c:v>
                </c:pt>
                <c:pt idx="1133">
                  <c:v>0.34176010000000001</c:v>
                </c:pt>
                <c:pt idx="1134">
                  <c:v>0.34176010000000001</c:v>
                </c:pt>
                <c:pt idx="1135">
                  <c:v>0.32</c:v>
                </c:pt>
                <c:pt idx="1138">
                  <c:v>0.34409299999999998</c:v>
                </c:pt>
                <c:pt idx="1139">
                  <c:v>0.28844409999999998</c:v>
                </c:pt>
                <c:pt idx="1140">
                  <c:v>0.2</c:v>
                </c:pt>
                <c:pt idx="1141">
                  <c:v>0.2828427</c:v>
                </c:pt>
                <c:pt idx="1142">
                  <c:v>0.36221540000000002</c:v>
                </c:pt>
                <c:pt idx="1143">
                  <c:v>0.2</c:v>
                </c:pt>
                <c:pt idx="1145">
                  <c:v>0.44</c:v>
                </c:pt>
                <c:pt idx="1147">
                  <c:v>0.28844409999999998</c:v>
                </c:pt>
                <c:pt idx="1149">
                  <c:v>0.64124879999999995</c:v>
                </c:pt>
                <c:pt idx="1150">
                  <c:v>0.76941539999999997</c:v>
                </c:pt>
                <c:pt idx="1151">
                  <c:v>0.4</c:v>
                </c:pt>
                <c:pt idx="1153">
                  <c:v>2.442949</c:v>
                </c:pt>
                <c:pt idx="1154">
                  <c:v>0.53814499999999998</c:v>
                </c:pt>
                <c:pt idx="1156">
                  <c:v>0.3577709</c:v>
                </c:pt>
                <c:pt idx="1157">
                  <c:v>0.32249030000000001</c:v>
                </c:pt>
                <c:pt idx="1158">
                  <c:v>0.36</c:v>
                </c:pt>
                <c:pt idx="1159">
                  <c:v>0.59059289999999998</c:v>
                </c:pt>
                <c:pt idx="1161">
                  <c:v>0.2332381</c:v>
                </c:pt>
                <c:pt idx="1162">
                  <c:v>0.46818799999999999</c:v>
                </c:pt>
                <c:pt idx="1163">
                  <c:v>0.37947330000000001</c:v>
                </c:pt>
                <c:pt idx="1166">
                  <c:v>0.4079216</c:v>
                </c:pt>
                <c:pt idx="1167">
                  <c:v>0.36878179999999999</c:v>
                </c:pt>
                <c:pt idx="1169">
                  <c:v>0.30463089999999998</c:v>
                </c:pt>
                <c:pt idx="1170">
                  <c:v>0.2154066</c:v>
                </c:pt>
                <c:pt idx="1171">
                  <c:v>0.36</c:v>
                </c:pt>
                <c:pt idx="1172">
                  <c:v>0.34176010000000001</c:v>
                </c:pt>
                <c:pt idx="1173">
                  <c:v>0.24</c:v>
                </c:pt>
                <c:pt idx="1178">
                  <c:v>0.51224990000000004</c:v>
                </c:pt>
                <c:pt idx="1179">
                  <c:v>0.3577709</c:v>
                </c:pt>
                <c:pt idx="1180">
                  <c:v>0.16</c:v>
                </c:pt>
                <c:pt idx="1182">
                  <c:v>0.32984849999999999</c:v>
                </c:pt>
                <c:pt idx="1191">
                  <c:v>0.25612499999999999</c:v>
                </c:pt>
                <c:pt idx="1192">
                  <c:v>0.45607019999999998</c:v>
                </c:pt>
                <c:pt idx="1197">
                  <c:v>0.29120439999999997</c:v>
                </c:pt>
                <c:pt idx="1198">
                  <c:v>0.36878179999999999</c:v>
                </c:pt>
                <c:pt idx="1199">
                  <c:v>0.68</c:v>
                </c:pt>
                <c:pt idx="1200">
                  <c:v>0.28844409999999998</c:v>
                </c:pt>
                <c:pt idx="1202">
                  <c:v>0.36</c:v>
                </c:pt>
                <c:pt idx="1209">
                  <c:v>0.5656854</c:v>
                </c:pt>
                <c:pt idx="1210">
                  <c:v>0.16970560000000001</c:v>
                </c:pt>
                <c:pt idx="1212">
                  <c:v>0.73430240000000002</c:v>
                </c:pt>
                <c:pt idx="1213">
                  <c:v>0.34176010000000001</c:v>
                </c:pt>
                <c:pt idx="1214">
                  <c:v>0.36221540000000002</c:v>
                </c:pt>
                <c:pt idx="1216">
                  <c:v>0.60133190000000003</c:v>
                </c:pt>
                <c:pt idx="1220">
                  <c:v>0.71554180000000001</c:v>
                </c:pt>
                <c:pt idx="1223">
                  <c:v>0.24</c:v>
                </c:pt>
                <c:pt idx="1224">
                  <c:v>0.48332180000000002</c:v>
                </c:pt>
                <c:pt idx="1225">
                  <c:v>0.26832820000000002</c:v>
                </c:pt>
                <c:pt idx="1226">
                  <c:v>0.32984849999999999</c:v>
                </c:pt>
                <c:pt idx="1227">
                  <c:v>0.45607019999999998</c:v>
                </c:pt>
                <c:pt idx="1231">
                  <c:v>0.3577709</c:v>
                </c:pt>
                <c:pt idx="1232">
                  <c:v>0.2828427</c:v>
                </c:pt>
                <c:pt idx="1233">
                  <c:v>0.37947330000000001</c:v>
                </c:pt>
                <c:pt idx="1234">
                  <c:v>0.37947330000000001</c:v>
                </c:pt>
                <c:pt idx="1236">
                  <c:v>0.30463089999999998</c:v>
                </c:pt>
                <c:pt idx="1238">
                  <c:v>0.24</c:v>
                </c:pt>
                <c:pt idx="1240">
                  <c:v>0.53814499999999998</c:v>
                </c:pt>
                <c:pt idx="1251">
                  <c:v>0.32984849999999999</c:v>
                </c:pt>
                <c:pt idx="1252">
                  <c:v>0.4</c:v>
                </c:pt>
                <c:pt idx="1254">
                  <c:v>0.50119860000000005</c:v>
                </c:pt>
                <c:pt idx="1255">
                  <c:v>0.64498060000000002</c:v>
                </c:pt>
                <c:pt idx="1258">
                  <c:v>0.14422209999999999</c:v>
                </c:pt>
                <c:pt idx="1259">
                  <c:v>0.1788854</c:v>
                </c:pt>
                <c:pt idx="1260">
                  <c:v>0.25298219999999999</c:v>
                </c:pt>
                <c:pt idx="1261">
                  <c:v>0.24331050000000001</c:v>
                </c:pt>
                <c:pt idx="1263">
                  <c:v>0.32984849999999999</c:v>
                </c:pt>
                <c:pt idx="1264">
                  <c:v>0.52153620000000001</c:v>
                </c:pt>
                <c:pt idx="1267">
                  <c:v>0.25612499999999999</c:v>
                </c:pt>
                <c:pt idx="1273">
                  <c:v>0.64498060000000002</c:v>
                </c:pt>
                <c:pt idx="1274">
                  <c:v>0.72111029999999998</c:v>
                </c:pt>
                <c:pt idx="1276">
                  <c:v>0.34176010000000001</c:v>
                </c:pt>
                <c:pt idx="1277">
                  <c:v>0.44721359999999999</c:v>
                </c:pt>
                <c:pt idx="1278">
                  <c:v>0.32249030000000001</c:v>
                </c:pt>
                <c:pt idx="1279">
                  <c:v>0.71554180000000001</c:v>
                </c:pt>
                <c:pt idx="1281">
                  <c:v>0.54405879999999995</c:v>
                </c:pt>
                <c:pt idx="1282">
                  <c:v>0.32</c:v>
                </c:pt>
                <c:pt idx="1284">
                  <c:v>0.62609899999999996</c:v>
                </c:pt>
                <c:pt idx="1285">
                  <c:v>0.37947330000000001</c:v>
                </c:pt>
                <c:pt idx="1286">
                  <c:v>0.2039608</c:v>
                </c:pt>
                <c:pt idx="1287">
                  <c:v>0.44721359999999999</c:v>
                </c:pt>
                <c:pt idx="1288">
                  <c:v>0.41761229999999999</c:v>
                </c:pt>
                <c:pt idx="1289">
                  <c:v>0.66573269999999996</c:v>
                </c:pt>
                <c:pt idx="1294">
                  <c:v>0.32249030000000001</c:v>
                </c:pt>
                <c:pt idx="1296">
                  <c:v>0.32249030000000001</c:v>
                </c:pt>
                <c:pt idx="1298">
                  <c:v>0.29120439999999997</c:v>
                </c:pt>
                <c:pt idx="1303">
                  <c:v>0.60530980000000001</c:v>
                </c:pt>
                <c:pt idx="1308">
                  <c:v>0.40199499999999999</c:v>
                </c:pt>
                <c:pt idx="1309">
                  <c:v>0.39395429999999998</c:v>
                </c:pt>
                <c:pt idx="1310">
                  <c:v>0.58240879999999995</c:v>
                </c:pt>
                <c:pt idx="1313">
                  <c:v>0.3577709</c:v>
                </c:pt>
                <c:pt idx="1314">
                  <c:v>0.46818799999999999</c:v>
                </c:pt>
                <c:pt idx="1315">
                  <c:v>0.46818799999999999</c:v>
                </c:pt>
                <c:pt idx="1316">
                  <c:v>0.28000000000000003</c:v>
                </c:pt>
                <c:pt idx="1317">
                  <c:v>0.34409299999999998</c:v>
                </c:pt>
                <c:pt idx="1318">
                  <c:v>0.32</c:v>
                </c:pt>
                <c:pt idx="1319">
                  <c:v>0.32249030000000001</c:v>
                </c:pt>
                <c:pt idx="1320">
                  <c:v>0.48826219999999998</c:v>
                </c:pt>
                <c:pt idx="1323">
                  <c:v>0.2</c:v>
                </c:pt>
                <c:pt idx="1324">
                  <c:v>0.32249030000000001</c:v>
                </c:pt>
                <c:pt idx="1325">
                  <c:v>0.48166379999999998</c:v>
                </c:pt>
                <c:pt idx="1327">
                  <c:v>0.46647620000000001</c:v>
                </c:pt>
                <c:pt idx="1328">
                  <c:v>0.1788854</c:v>
                </c:pt>
                <c:pt idx="1331">
                  <c:v>0.34409299999999998</c:v>
                </c:pt>
                <c:pt idx="1332">
                  <c:v>0.50596439999999998</c:v>
                </c:pt>
                <c:pt idx="1333">
                  <c:v>0.24331050000000001</c:v>
                </c:pt>
                <c:pt idx="1334">
                  <c:v>0.52</c:v>
                </c:pt>
                <c:pt idx="1335">
                  <c:v>0.36221540000000002</c:v>
                </c:pt>
                <c:pt idx="1336">
                  <c:v>0.4</c:v>
                </c:pt>
                <c:pt idx="1337">
                  <c:v>0.3577709</c:v>
                </c:pt>
                <c:pt idx="1338">
                  <c:v>0.31241000000000002</c:v>
                </c:pt>
                <c:pt idx="1339">
                  <c:v>0.29120439999999997</c:v>
                </c:pt>
                <c:pt idx="1340">
                  <c:v>0.28844409999999998</c:v>
                </c:pt>
                <c:pt idx="1341">
                  <c:v>0.30463089999999998</c:v>
                </c:pt>
                <c:pt idx="1343">
                  <c:v>0.48166379999999998</c:v>
                </c:pt>
                <c:pt idx="1344">
                  <c:v>0.32984849999999999</c:v>
                </c:pt>
                <c:pt idx="1345">
                  <c:v>0.25298219999999999</c:v>
                </c:pt>
                <c:pt idx="1346">
                  <c:v>0.67052219999999996</c:v>
                </c:pt>
                <c:pt idx="1347">
                  <c:v>0.40199499999999999</c:v>
                </c:pt>
                <c:pt idx="1349">
                  <c:v>0.2332381</c:v>
                </c:pt>
                <c:pt idx="1352">
                  <c:v>0.48332180000000002</c:v>
                </c:pt>
                <c:pt idx="1354">
                  <c:v>0.36878179999999999</c:v>
                </c:pt>
                <c:pt idx="1356">
                  <c:v>0.36878179999999999</c:v>
                </c:pt>
                <c:pt idx="1359">
                  <c:v>0.26832820000000002</c:v>
                </c:pt>
                <c:pt idx="1366">
                  <c:v>1.592482</c:v>
                </c:pt>
                <c:pt idx="1368">
                  <c:v>0.2</c:v>
                </c:pt>
                <c:pt idx="1369">
                  <c:v>0.59464269999999997</c:v>
                </c:pt>
                <c:pt idx="1370">
                  <c:v>0.28000000000000003</c:v>
                </c:pt>
                <c:pt idx="1371">
                  <c:v>0.25298219999999999</c:v>
                </c:pt>
                <c:pt idx="1373">
                  <c:v>0.2332381</c:v>
                </c:pt>
                <c:pt idx="1375">
                  <c:v>0.4079216</c:v>
                </c:pt>
                <c:pt idx="1376">
                  <c:v>0.25612499999999999</c:v>
                </c:pt>
                <c:pt idx="1377">
                  <c:v>0.25612499999999999</c:v>
                </c:pt>
                <c:pt idx="1378">
                  <c:v>0.73756359999999999</c:v>
                </c:pt>
                <c:pt idx="1380">
                  <c:v>0.29120439999999997</c:v>
                </c:pt>
                <c:pt idx="1383">
                  <c:v>1.2824979999999999</c:v>
                </c:pt>
                <c:pt idx="1384">
                  <c:v>0.65115279999999998</c:v>
                </c:pt>
                <c:pt idx="1386">
                  <c:v>0.55569780000000002</c:v>
                </c:pt>
                <c:pt idx="1390">
                  <c:v>0.65969690000000003</c:v>
                </c:pt>
                <c:pt idx="1391">
                  <c:v>0.36878179999999999</c:v>
                </c:pt>
                <c:pt idx="1392">
                  <c:v>0.28000000000000003</c:v>
                </c:pt>
                <c:pt idx="1393">
                  <c:v>0.24331050000000001</c:v>
                </c:pt>
                <c:pt idx="1394">
                  <c:v>0.2039608</c:v>
                </c:pt>
                <c:pt idx="1395">
                  <c:v>0.14422209999999999</c:v>
                </c:pt>
                <c:pt idx="1396">
                  <c:v>0.32249030000000001</c:v>
                </c:pt>
                <c:pt idx="1397">
                  <c:v>0.32249030000000001</c:v>
                </c:pt>
                <c:pt idx="1399">
                  <c:v>0.2828427</c:v>
                </c:pt>
                <c:pt idx="1400">
                  <c:v>0.4118252</c:v>
                </c:pt>
                <c:pt idx="1401">
                  <c:v>0.24331050000000001</c:v>
                </c:pt>
                <c:pt idx="1402">
                  <c:v>0.25612499999999999</c:v>
                </c:pt>
                <c:pt idx="1403">
                  <c:v>0.2332381</c:v>
                </c:pt>
                <c:pt idx="1404">
                  <c:v>0.24331050000000001</c:v>
                </c:pt>
                <c:pt idx="1410">
                  <c:v>0.24331050000000001</c:v>
                </c:pt>
                <c:pt idx="1411">
                  <c:v>0.39395429999999998</c:v>
                </c:pt>
                <c:pt idx="1413">
                  <c:v>0.51224990000000004</c:v>
                </c:pt>
                <c:pt idx="1416">
                  <c:v>0.24331050000000001</c:v>
                </c:pt>
                <c:pt idx="1417">
                  <c:v>0.28844409999999998</c:v>
                </c:pt>
                <c:pt idx="1420">
                  <c:v>0.16492419999999999</c:v>
                </c:pt>
                <c:pt idx="1421">
                  <c:v>0.16</c:v>
                </c:pt>
                <c:pt idx="1426">
                  <c:v>0.69971419999999995</c:v>
                </c:pt>
                <c:pt idx="1427">
                  <c:v>0.3577709</c:v>
                </c:pt>
                <c:pt idx="1428">
                  <c:v>0.58240879999999995</c:v>
                </c:pt>
                <c:pt idx="1429">
                  <c:v>0.31241000000000002</c:v>
                </c:pt>
                <c:pt idx="1430">
                  <c:v>0.24331050000000001</c:v>
                </c:pt>
                <c:pt idx="1431">
                  <c:v>0.25612499999999999</c:v>
                </c:pt>
                <c:pt idx="1436">
                  <c:v>0.4</c:v>
                </c:pt>
                <c:pt idx="1440">
                  <c:v>0.57688819999999996</c:v>
                </c:pt>
                <c:pt idx="1442">
                  <c:v>0.58240879999999995</c:v>
                </c:pt>
                <c:pt idx="1443">
                  <c:v>0.59464269999999997</c:v>
                </c:pt>
                <c:pt idx="1444">
                  <c:v>0.28000000000000003</c:v>
                </c:pt>
                <c:pt idx="1445">
                  <c:v>0.32249030000000001</c:v>
                </c:pt>
                <c:pt idx="1446">
                  <c:v>0.32</c:v>
                </c:pt>
                <c:pt idx="1447">
                  <c:v>0.59464269999999997</c:v>
                </c:pt>
                <c:pt idx="1448">
                  <c:v>0.4</c:v>
                </c:pt>
                <c:pt idx="1449">
                  <c:v>0.4</c:v>
                </c:pt>
                <c:pt idx="1450">
                  <c:v>0.37735920000000001</c:v>
                </c:pt>
                <c:pt idx="1455">
                  <c:v>0.4079216</c:v>
                </c:pt>
                <c:pt idx="1456">
                  <c:v>0.25298219999999999</c:v>
                </c:pt>
                <c:pt idx="1457">
                  <c:v>0.28000000000000003</c:v>
                </c:pt>
                <c:pt idx="1459">
                  <c:v>0.37947330000000001</c:v>
                </c:pt>
                <c:pt idx="1460">
                  <c:v>0.2828427</c:v>
                </c:pt>
                <c:pt idx="1463">
                  <c:v>0.2332381</c:v>
                </c:pt>
                <c:pt idx="1464">
                  <c:v>0.2332381</c:v>
                </c:pt>
                <c:pt idx="1465">
                  <c:v>0.4118252</c:v>
                </c:pt>
                <c:pt idx="1468">
                  <c:v>0.16970560000000001</c:v>
                </c:pt>
                <c:pt idx="1469">
                  <c:v>0.52611790000000003</c:v>
                </c:pt>
                <c:pt idx="1470">
                  <c:v>0.53665629999999998</c:v>
                </c:pt>
                <c:pt idx="1471">
                  <c:v>0.22627420000000001</c:v>
                </c:pt>
                <c:pt idx="1472">
                  <c:v>0.31241000000000002</c:v>
                </c:pt>
                <c:pt idx="1473">
                  <c:v>0.80099940000000003</c:v>
                </c:pt>
                <c:pt idx="1474">
                  <c:v>0.52611790000000003</c:v>
                </c:pt>
                <c:pt idx="1476">
                  <c:v>0.39395429999999998</c:v>
                </c:pt>
                <c:pt idx="1479">
                  <c:v>0.2332381</c:v>
                </c:pt>
                <c:pt idx="1480">
                  <c:v>0.1788854</c:v>
                </c:pt>
                <c:pt idx="1483">
                  <c:v>0.42520580000000002</c:v>
                </c:pt>
                <c:pt idx="1484">
                  <c:v>0.25298219999999999</c:v>
                </c:pt>
                <c:pt idx="1485">
                  <c:v>0.42520580000000002</c:v>
                </c:pt>
                <c:pt idx="1486">
                  <c:v>0.32984849999999999</c:v>
                </c:pt>
                <c:pt idx="1487">
                  <c:v>0.14422209999999999</c:v>
                </c:pt>
                <c:pt idx="1489">
                  <c:v>0.4</c:v>
                </c:pt>
                <c:pt idx="1490">
                  <c:v>0.2</c:v>
                </c:pt>
                <c:pt idx="1491">
                  <c:v>0.2154066</c:v>
                </c:pt>
                <c:pt idx="1496">
                  <c:v>0.85603739999999995</c:v>
                </c:pt>
                <c:pt idx="1497">
                  <c:v>0.32249030000000001</c:v>
                </c:pt>
                <c:pt idx="1498">
                  <c:v>0.36</c:v>
                </c:pt>
                <c:pt idx="1499">
                  <c:v>0.31241000000000002</c:v>
                </c:pt>
                <c:pt idx="1500">
                  <c:v>0.43081320000000001</c:v>
                </c:pt>
                <c:pt idx="1502">
                  <c:v>0.29120439999999997</c:v>
                </c:pt>
                <c:pt idx="1503">
                  <c:v>0.37735920000000001</c:v>
                </c:pt>
                <c:pt idx="1504">
                  <c:v>0.37947330000000001</c:v>
                </c:pt>
                <c:pt idx="1505">
                  <c:v>0.32249030000000001</c:v>
                </c:pt>
                <c:pt idx="1507">
                  <c:v>0.29120439999999997</c:v>
                </c:pt>
                <c:pt idx="1508">
                  <c:v>0.22627420000000001</c:v>
                </c:pt>
                <c:pt idx="1510">
                  <c:v>0.34409299999999998</c:v>
                </c:pt>
                <c:pt idx="1511">
                  <c:v>0.24</c:v>
                </c:pt>
                <c:pt idx="1512">
                  <c:v>0.34176010000000001</c:v>
                </c:pt>
                <c:pt idx="1513">
                  <c:v>0.42520580000000002</c:v>
                </c:pt>
                <c:pt idx="1514">
                  <c:v>0.52</c:v>
                </c:pt>
                <c:pt idx="1515">
                  <c:v>0.65115279999999998</c:v>
                </c:pt>
                <c:pt idx="1516">
                  <c:v>0.33941130000000003</c:v>
                </c:pt>
                <c:pt idx="1517">
                  <c:v>0.48662100000000003</c:v>
                </c:pt>
                <c:pt idx="1518">
                  <c:v>0.48166379999999998</c:v>
                </c:pt>
                <c:pt idx="1520">
                  <c:v>0.2</c:v>
                </c:pt>
                <c:pt idx="1521">
                  <c:v>0.37947330000000001</c:v>
                </c:pt>
                <c:pt idx="1522">
                  <c:v>0.34176010000000001</c:v>
                </c:pt>
                <c:pt idx="1523">
                  <c:v>0.36878179999999999</c:v>
                </c:pt>
                <c:pt idx="1528">
                  <c:v>0.24331050000000001</c:v>
                </c:pt>
                <c:pt idx="1529">
                  <c:v>0.2332381</c:v>
                </c:pt>
                <c:pt idx="1533">
                  <c:v>0.34409299999999998</c:v>
                </c:pt>
                <c:pt idx="1535">
                  <c:v>0.51224990000000004</c:v>
                </c:pt>
                <c:pt idx="1536">
                  <c:v>0.34176010000000001</c:v>
                </c:pt>
                <c:pt idx="1537">
                  <c:v>0.34176010000000001</c:v>
                </c:pt>
                <c:pt idx="1539">
                  <c:v>0.34176010000000001</c:v>
                </c:pt>
                <c:pt idx="1540">
                  <c:v>0.52153620000000001</c:v>
                </c:pt>
                <c:pt idx="1542">
                  <c:v>0.81584310000000004</c:v>
                </c:pt>
                <c:pt idx="1543">
                  <c:v>0.4118252</c:v>
                </c:pt>
                <c:pt idx="1544">
                  <c:v>0.25298219999999999</c:v>
                </c:pt>
                <c:pt idx="1546">
                  <c:v>0.31241000000000002</c:v>
                </c:pt>
                <c:pt idx="1549">
                  <c:v>0.28844409999999998</c:v>
                </c:pt>
                <c:pt idx="1550">
                  <c:v>0.2154066</c:v>
                </c:pt>
                <c:pt idx="1552">
                  <c:v>0.28844409999999998</c:v>
                </c:pt>
                <c:pt idx="1553">
                  <c:v>0.24331050000000001</c:v>
                </c:pt>
                <c:pt idx="1556">
                  <c:v>0.70880180000000004</c:v>
                </c:pt>
                <c:pt idx="1557">
                  <c:v>0.34176010000000001</c:v>
                </c:pt>
                <c:pt idx="1560">
                  <c:v>0.75894660000000003</c:v>
                </c:pt>
                <c:pt idx="1564">
                  <c:v>0.16970560000000001</c:v>
                </c:pt>
                <c:pt idx="1566">
                  <c:v>0.32249030000000001</c:v>
                </c:pt>
                <c:pt idx="1567">
                  <c:v>0.84095180000000003</c:v>
                </c:pt>
                <c:pt idx="1568">
                  <c:v>0.16</c:v>
                </c:pt>
                <c:pt idx="1572">
                  <c:v>0.44721359999999999</c:v>
                </c:pt>
                <c:pt idx="1575">
                  <c:v>0.2332381</c:v>
                </c:pt>
                <c:pt idx="1576">
                  <c:v>0.24331050000000001</c:v>
                </c:pt>
                <c:pt idx="1578">
                  <c:v>0.2332381</c:v>
                </c:pt>
                <c:pt idx="1579">
                  <c:v>0.28000000000000003</c:v>
                </c:pt>
                <c:pt idx="1580">
                  <c:v>0.30463089999999998</c:v>
                </c:pt>
                <c:pt idx="1582">
                  <c:v>0.36221540000000002</c:v>
                </c:pt>
                <c:pt idx="1583">
                  <c:v>0.48</c:v>
                </c:pt>
                <c:pt idx="1584">
                  <c:v>0.33941130000000003</c:v>
                </c:pt>
                <c:pt idx="1590">
                  <c:v>0.43081320000000001</c:v>
                </c:pt>
                <c:pt idx="1592">
                  <c:v>0.42520580000000002</c:v>
                </c:pt>
                <c:pt idx="1593">
                  <c:v>0.36221540000000002</c:v>
                </c:pt>
                <c:pt idx="1597">
                  <c:v>0.37735920000000001</c:v>
                </c:pt>
                <c:pt idx="1605">
                  <c:v>0.36</c:v>
                </c:pt>
                <c:pt idx="1606">
                  <c:v>1.3296619999999999</c:v>
                </c:pt>
                <c:pt idx="1607">
                  <c:v>0.73756359999999999</c:v>
                </c:pt>
                <c:pt idx="1608">
                  <c:v>0.46818799999999999</c:v>
                </c:pt>
                <c:pt idx="1609">
                  <c:v>0.36</c:v>
                </c:pt>
                <c:pt idx="1612">
                  <c:v>0.33941130000000003</c:v>
                </c:pt>
                <c:pt idx="1614">
                  <c:v>0.22627420000000001</c:v>
                </c:pt>
                <c:pt idx="1615">
                  <c:v>0.48662100000000003</c:v>
                </c:pt>
                <c:pt idx="1616">
                  <c:v>0.42520580000000002</c:v>
                </c:pt>
                <c:pt idx="1617">
                  <c:v>0.36221540000000002</c:v>
                </c:pt>
                <c:pt idx="1618">
                  <c:v>0.43081320000000001</c:v>
                </c:pt>
                <c:pt idx="1619">
                  <c:v>0.59464269999999997</c:v>
                </c:pt>
                <c:pt idx="1620">
                  <c:v>0.4326662</c:v>
                </c:pt>
                <c:pt idx="1621">
                  <c:v>0.46818799999999999</c:v>
                </c:pt>
                <c:pt idx="1622">
                  <c:v>0.52</c:v>
                </c:pt>
                <c:pt idx="1623">
                  <c:v>0.32249030000000001</c:v>
                </c:pt>
                <c:pt idx="1624">
                  <c:v>0.24</c:v>
                </c:pt>
                <c:pt idx="1625">
                  <c:v>0.28844409999999998</c:v>
                </c:pt>
                <c:pt idx="1627">
                  <c:v>0.3577709</c:v>
                </c:pt>
                <c:pt idx="1628">
                  <c:v>0.34176010000000001</c:v>
                </c:pt>
                <c:pt idx="1632">
                  <c:v>0.16970560000000001</c:v>
                </c:pt>
                <c:pt idx="1634">
                  <c:v>0.4</c:v>
                </c:pt>
                <c:pt idx="1638">
                  <c:v>0.25612499999999999</c:v>
                </c:pt>
                <c:pt idx="1639">
                  <c:v>0.32249030000000001</c:v>
                </c:pt>
                <c:pt idx="1640">
                  <c:v>0.63245549999999995</c:v>
                </c:pt>
                <c:pt idx="1641">
                  <c:v>0.61057349999999999</c:v>
                </c:pt>
                <c:pt idx="1642">
                  <c:v>0.48662100000000003</c:v>
                </c:pt>
                <c:pt idx="1644">
                  <c:v>0.4</c:v>
                </c:pt>
                <c:pt idx="1646">
                  <c:v>0.45254830000000001</c:v>
                </c:pt>
                <c:pt idx="1647">
                  <c:v>0.2828427</c:v>
                </c:pt>
                <c:pt idx="1648">
                  <c:v>0.50596439999999998</c:v>
                </c:pt>
                <c:pt idx="1649">
                  <c:v>0.26832820000000002</c:v>
                </c:pt>
                <c:pt idx="1650">
                  <c:v>0.34409299999999998</c:v>
                </c:pt>
                <c:pt idx="1652">
                  <c:v>0.26832820000000002</c:v>
                </c:pt>
                <c:pt idx="1654">
                  <c:v>0.16</c:v>
                </c:pt>
                <c:pt idx="1659">
                  <c:v>0.16492419999999999</c:v>
                </c:pt>
                <c:pt idx="1661">
                  <c:v>0.30463089999999998</c:v>
                </c:pt>
                <c:pt idx="1663">
                  <c:v>0.30463089999999998</c:v>
                </c:pt>
                <c:pt idx="1665">
                  <c:v>0.55713550000000001</c:v>
                </c:pt>
                <c:pt idx="1667">
                  <c:v>0.32</c:v>
                </c:pt>
                <c:pt idx="1669">
                  <c:v>0.2154066</c:v>
                </c:pt>
                <c:pt idx="1670">
                  <c:v>0.60133190000000003</c:v>
                </c:pt>
                <c:pt idx="1671">
                  <c:v>0.4079216</c:v>
                </c:pt>
                <c:pt idx="1673">
                  <c:v>0.48662100000000003</c:v>
                </c:pt>
                <c:pt idx="1675">
                  <c:v>0.32</c:v>
                </c:pt>
                <c:pt idx="1680">
                  <c:v>0.96332759999999995</c:v>
                </c:pt>
                <c:pt idx="1681">
                  <c:v>0.45607019999999998</c:v>
                </c:pt>
                <c:pt idx="1682">
                  <c:v>0.83522450000000004</c:v>
                </c:pt>
                <c:pt idx="1685">
                  <c:v>0.32249030000000001</c:v>
                </c:pt>
                <c:pt idx="1686">
                  <c:v>0.25298219999999999</c:v>
                </c:pt>
                <c:pt idx="1695">
                  <c:v>0.64498060000000002</c:v>
                </c:pt>
                <c:pt idx="1697">
                  <c:v>0.26832820000000002</c:v>
                </c:pt>
                <c:pt idx="1699">
                  <c:v>0.2</c:v>
                </c:pt>
                <c:pt idx="1701">
                  <c:v>0.53814499999999998</c:v>
                </c:pt>
                <c:pt idx="1702">
                  <c:v>0.16492419999999999</c:v>
                </c:pt>
                <c:pt idx="1703">
                  <c:v>0.4418144</c:v>
                </c:pt>
                <c:pt idx="1708">
                  <c:v>0.32984849999999999</c:v>
                </c:pt>
                <c:pt idx="1709">
                  <c:v>0.45254830000000001</c:v>
                </c:pt>
                <c:pt idx="1710">
                  <c:v>0.32249030000000001</c:v>
                </c:pt>
                <c:pt idx="1711">
                  <c:v>0.4079216</c:v>
                </c:pt>
                <c:pt idx="1713">
                  <c:v>0.98792709999999995</c:v>
                </c:pt>
                <c:pt idx="1717">
                  <c:v>0.36878179999999999</c:v>
                </c:pt>
                <c:pt idx="1718">
                  <c:v>0.57688819999999996</c:v>
                </c:pt>
                <c:pt idx="1720">
                  <c:v>0.48</c:v>
                </c:pt>
                <c:pt idx="1722">
                  <c:v>0.56850679999999998</c:v>
                </c:pt>
                <c:pt idx="1725">
                  <c:v>0.44721359999999999</c:v>
                </c:pt>
                <c:pt idx="1729">
                  <c:v>0.25298219999999999</c:v>
                </c:pt>
                <c:pt idx="1736">
                  <c:v>0.29120439999999997</c:v>
                </c:pt>
                <c:pt idx="1737">
                  <c:v>0.4118252</c:v>
                </c:pt>
                <c:pt idx="1739">
                  <c:v>0.26832820000000002</c:v>
                </c:pt>
                <c:pt idx="1744">
                  <c:v>0.32984849999999999</c:v>
                </c:pt>
                <c:pt idx="1747">
                  <c:v>0.2154066</c:v>
                </c:pt>
                <c:pt idx="1749">
                  <c:v>0.64124879999999995</c:v>
                </c:pt>
                <c:pt idx="1751">
                  <c:v>0.25298219999999999</c:v>
                </c:pt>
                <c:pt idx="1752">
                  <c:v>0.2</c:v>
                </c:pt>
                <c:pt idx="1753">
                  <c:v>0.28000000000000003</c:v>
                </c:pt>
                <c:pt idx="1756">
                  <c:v>0.22627420000000001</c:v>
                </c:pt>
                <c:pt idx="1757">
                  <c:v>0.16970560000000001</c:v>
                </c:pt>
                <c:pt idx="1758">
                  <c:v>0.2828427</c:v>
                </c:pt>
                <c:pt idx="1759">
                  <c:v>0.71217980000000003</c:v>
                </c:pt>
                <c:pt idx="1760">
                  <c:v>0.4</c:v>
                </c:pt>
                <c:pt idx="1762">
                  <c:v>0.2332381</c:v>
                </c:pt>
                <c:pt idx="1765">
                  <c:v>0.32249030000000001</c:v>
                </c:pt>
                <c:pt idx="1766">
                  <c:v>0.2828427</c:v>
                </c:pt>
                <c:pt idx="1768">
                  <c:v>0.62482000000000004</c:v>
                </c:pt>
                <c:pt idx="1769">
                  <c:v>0.26832820000000002</c:v>
                </c:pt>
                <c:pt idx="1770">
                  <c:v>0.1788854</c:v>
                </c:pt>
                <c:pt idx="1771">
                  <c:v>0.22627420000000001</c:v>
                </c:pt>
                <c:pt idx="1775">
                  <c:v>0.53665629999999998</c:v>
                </c:pt>
                <c:pt idx="1776">
                  <c:v>0.4</c:v>
                </c:pt>
                <c:pt idx="1788">
                  <c:v>0.31241000000000002</c:v>
                </c:pt>
                <c:pt idx="1793">
                  <c:v>0.26832820000000002</c:v>
                </c:pt>
                <c:pt idx="1794">
                  <c:v>0.34176010000000001</c:v>
                </c:pt>
                <c:pt idx="1795">
                  <c:v>0.28844409999999998</c:v>
                </c:pt>
                <c:pt idx="1797">
                  <c:v>0.34176010000000001</c:v>
                </c:pt>
                <c:pt idx="1798">
                  <c:v>0.71554180000000001</c:v>
                </c:pt>
                <c:pt idx="1799">
                  <c:v>0.48</c:v>
                </c:pt>
                <c:pt idx="1800">
                  <c:v>0.26832820000000002</c:v>
                </c:pt>
                <c:pt idx="1801">
                  <c:v>0.32984849999999999</c:v>
                </c:pt>
                <c:pt idx="1802">
                  <c:v>0.7610519</c:v>
                </c:pt>
                <c:pt idx="1804">
                  <c:v>0.4326662</c:v>
                </c:pt>
                <c:pt idx="1805">
                  <c:v>0.34176010000000001</c:v>
                </c:pt>
                <c:pt idx="1806">
                  <c:v>0.2828427</c:v>
                </c:pt>
                <c:pt idx="1815">
                  <c:v>0.2332381</c:v>
                </c:pt>
                <c:pt idx="1817">
                  <c:v>0.24331050000000001</c:v>
                </c:pt>
                <c:pt idx="1822">
                  <c:v>0.44721359999999999</c:v>
                </c:pt>
                <c:pt idx="1823">
                  <c:v>0.24331050000000001</c:v>
                </c:pt>
                <c:pt idx="1825">
                  <c:v>0.33941130000000003</c:v>
                </c:pt>
                <c:pt idx="1829">
                  <c:v>0.52</c:v>
                </c:pt>
                <c:pt idx="1837">
                  <c:v>0.26832820000000002</c:v>
                </c:pt>
                <c:pt idx="1838">
                  <c:v>0.57688819999999996</c:v>
                </c:pt>
                <c:pt idx="1839">
                  <c:v>0.52153620000000001</c:v>
                </c:pt>
                <c:pt idx="1840">
                  <c:v>0.43081320000000001</c:v>
                </c:pt>
                <c:pt idx="1842">
                  <c:v>0.44721359999999999</c:v>
                </c:pt>
                <c:pt idx="1844">
                  <c:v>0.32</c:v>
                </c:pt>
                <c:pt idx="1845">
                  <c:v>0.57688819999999996</c:v>
                </c:pt>
                <c:pt idx="1846">
                  <c:v>0.37735920000000001</c:v>
                </c:pt>
                <c:pt idx="1847">
                  <c:v>0.41761229999999999</c:v>
                </c:pt>
                <c:pt idx="1848">
                  <c:v>0.39395429999999998</c:v>
                </c:pt>
                <c:pt idx="1858">
                  <c:v>0.36878179999999999</c:v>
                </c:pt>
                <c:pt idx="1860">
                  <c:v>0.32249030000000001</c:v>
                </c:pt>
                <c:pt idx="1865">
                  <c:v>0.32</c:v>
                </c:pt>
                <c:pt idx="1866">
                  <c:v>0.2154066</c:v>
                </c:pt>
                <c:pt idx="1867">
                  <c:v>0.49477270000000001</c:v>
                </c:pt>
                <c:pt idx="1869">
                  <c:v>0.45607019999999998</c:v>
                </c:pt>
                <c:pt idx="1871">
                  <c:v>0.2</c:v>
                </c:pt>
                <c:pt idx="1872">
                  <c:v>0.54405879999999995</c:v>
                </c:pt>
                <c:pt idx="1875">
                  <c:v>0.24331050000000001</c:v>
                </c:pt>
                <c:pt idx="1877">
                  <c:v>0.48662100000000003</c:v>
                </c:pt>
                <c:pt idx="1885">
                  <c:v>0.44721359999999999</c:v>
                </c:pt>
                <c:pt idx="1886">
                  <c:v>0.54405879999999995</c:v>
                </c:pt>
                <c:pt idx="1887">
                  <c:v>0.36221540000000002</c:v>
                </c:pt>
                <c:pt idx="1888">
                  <c:v>0.4418144</c:v>
                </c:pt>
                <c:pt idx="1889">
                  <c:v>0.64</c:v>
                </c:pt>
                <c:pt idx="1890">
                  <c:v>0.6</c:v>
                </c:pt>
                <c:pt idx="1891">
                  <c:v>0.2828427</c:v>
                </c:pt>
                <c:pt idx="1892">
                  <c:v>0.48826219999999998</c:v>
                </c:pt>
                <c:pt idx="1893">
                  <c:v>0.30463089999999998</c:v>
                </c:pt>
                <c:pt idx="1894">
                  <c:v>0.29120439999999997</c:v>
                </c:pt>
                <c:pt idx="1896">
                  <c:v>0.28844409999999998</c:v>
                </c:pt>
                <c:pt idx="1902">
                  <c:v>0.28844409999999998</c:v>
                </c:pt>
                <c:pt idx="1906">
                  <c:v>0.48662100000000003</c:v>
                </c:pt>
                <c:pt idx="1907">
                  <c:v>0.4079216</c:v>
                </c:pt>
                <c:pt idx="1908">
                  <c:v>0.32</c:v>
                </c:pt>
                <c:pt idx="1909">
                  <c:v>0.31241000000000002</c:v>
                </c:pt>
                <c:pt idx="1910">
                  <c:v>0.32249030000000001</c:v>
                </c:pt>
                <c:pt idx="1911">
                  <c:v>0.2039608</c:v>
                </c:pt>
                <c:pt idx="1912">
                  <c:v>0.2828427</c:v>
                </c:pt>
                <c:pt idx="1915">
                  <c:v>0.16970560000000001</c:v>
                </c:pt>
                <c:pt idx="1916">
                  <c:v>0.2</c:v>
                </c:pt>
                <c:pt idx="1917">
                  <c:v>0.4118252</c:v>
                </c:pt>
                <c:pt idx="1918">
                  <c:v>1.0322789999999999</c:v>
                </c:pt>
                <c:pt idx="1919">
                  <c:v>0.68</c:v>
                </c:pt>
                <c:pt idx="1921">
                  <c:v>0.34176010000000001</c:v>
                </c:pt>
                <c:pt idx="1922">
                  <c:v>0.32984849999999999</c:v>
                </c:pt>
                <c:pt idx="1923">
                  <c:v>0.49477270000000001</c:v>
                </c:pt>
                <c:pt idx="1926">
                  <c:v>0.73756359999999999</c:v>
                </c:pt>
                <c:pt idx="1927">
                  <c:v>0.2154066</c:v>
                </c:pt>
                <c:pt idx="1928">
                  <c:v>0.2</c:v>
                </c:pt>
                <c:pt idx="1929">
                  <c:v>0.2828427</c:v>
                </c:pt>
                <c:pt idx="1930">
                  <c:v>0.64</c:v>
                </c:pt>
                <c:pt idx="1931">
                  <c:v>0.1788854</c:v>
                </c:pt>
                <c:pt idx="1935">
                  <c:v>0.4118252</c:v>
                </c:pt>
                <c:pt idx="1936">
                  <c:v>0.2</c:v>
                </c:pt>
                <c:pt idx="1937">
                  <c:v>0.2</c:v>
                </c:pt>
                <c:pt idx="1939">
                  <c:v>0.2</c:v>
                </c:pt>
                <c:pt idx="1940">
                  <c:v>0.22627420000000001</c:v>
                </c:pt>
                <c:pt idx="1941">
                  <c:v>0.12</c:v>
                </c:pt>
                <c:pt idx="1942">
                  <c:v>0.2332381</c:v>
                </c:pt>
                <c:pt idx="1943">
                  <c:v>0.2154066</c:v>
                </c:pt>
                <c:pt idx="1944">
                  <c:v>0.2039608</c:v>
                </c:pt>
                <c:pt idx="1945">
                  <c:v>0.28000000000000003</c:v>
                </c:pt>
                <c:pt idx="1946">
                  <c:v>0.2154066</c:v>
                </c:pt>
                <c:pt idx="1950">
                  <c:v>0.56850679999999998</c:v>
                </c:pt>
                <c:pt idx="1960">
                  <c:v>0.52611790000000003</c:v>
                </c:pt>
                <c:pt idx="1961">
                  <c:v>0.44721359999999999</c:v>
                </c:pt>
                <c:pt idx="1963">
                  <c:v>0.2332381</c:v>
                </c:pt>
                <c:pt idx="1964">
                  <c:v>0.36878179999999999</c:v>
                </c:pt>
                <c:pt idx="1965">
                  <c:v>0.34176010000000001</c:v>
                </c:pt>
                <c:pt idx="1966">
                  <c:v>0.32249030000000001</c:v>
                </c:pt>
                <c:pt idx="1967">
                  <c:v>0.37947330000000001</c:v>
                </c:pt>
                <c:pt idx="1968">
                  <c:v>0.37947330000000001</c:v>
                </c:pt>
                <c:pt idx="1974">
                  <c:v>0.24331050000000001</c:v>
                </c:pt>
                <c:pt idx="1975">
                  <c:v>0.31241000000000002</c:v>
                </c:pt>
                <c:pt idx="1976">
                  <c:v>0.2332381</c:v>
                </c:pt>
                <c:pt idx="1978">
                  <c:v>0.2</c:v>
                </c:pt>
                <c:pt idx="1979">
                  <c:v>0.5614268</c:v>
                </c:pt>
                <c:pt idx="1981">
                  <c:v>0.30463089999999998</c:v>
                </c:pt>
                <c:pt idx="1982">
                  <c:v>0.34176010000000001</c:v>
                </c:pt>
                <c:pt idx="1984">
                  <c:v>0.24331050000000001</c:v>
                </c:pt>
                <c:pt idx="1985">
                  <c:v>0.45254830000000001</c:v>
                </c:pt>
                <c:pt idx="1986">
                  <c:v>0.32984849999999999</c:v>
                </c:pt>
                <c:pt idx="1987">
                  <c:v>0.30463089999999998</c:v>
                </c:pt>
                <c:pt idx="1988">
                  <c:v>0.33941130000000003</c:v>
                </c:pt>
                <c:pt idx="1991">
                  <c:v>0.30463089999999998</c:v>
                </c:pt>
                <c:pt idx="1994">
                  <c:v>0.73539109999999996</c:v>
                </c:pt>
                <c:pt idx="1996">
                  <c:v>0.16492419999999999</c:v>
                </c:pt>
                <c:pt idx="1997">
                  <c:v>0.16970560000000001</c:v>
                </c:pt>
                <c:pt idx="2000">
                  <c:v>0.34176010000000001</c:v>
                </c:pt>
                <c:pt idx="2001">
                  <c:v>0.37947330000000001</c:v>
                </c:pt>
                <c:pt idx="2002">
                  <c:v>0.52</c:v>
                </c:pt>
                <c:pt idx="2004">
                  <c:v>0.31241000000000002</c:v>
                </c:pt>
                <c:pt idx="2005">
                  <c:v>0.39395429999999998</c:v>
                </c:pt>
                <c:pt idx="2006">
                  <c:v>0.52611790000000003</c:v>
                </c:pt>
                <c:pt idx="2007">
                  <c:v>0.39395429999999998</c:v>
                </c:pt>
                <c:pt idx="2009">
                  <c:v>0.24</c:v>
                </c:pt>
                <c:pt idx="2012">
                  <c:v>0.16492419999999999</c:v>
                </c:pt>
                <c:pt idx="2014">
                  <c:v>0.31241000000000002</c:v>
                </c:pt>
                <c:pt idx="2015">
                  <c:v>0.50119860000000005</c:v>
                </c:pt>
                <c:pt idx="2016">
                  <c:v>0.32249030000000001</c:v>
                </c:pt>
                <c:pt idx="2017">
                  <c:v>0.26832820000000002</c:v>
                </c:pt>
                <c:pt idx="2018">
                  <c:v>0.4418144</c:v>
                </c:pt>
                <c:pt idx="2019">
                  <c:v>0.16970560000000001</c:v>
                </c:pt>
                <c:pt idx="2023">
                  <c:v>0.32</c:v>
                </c:pt>
                <c:pt idx="2025">
                  <c:v>0.32249030000000001</c:v>
                </c:pt>
                <c:pt idx="2026">
                  <c:v>0.4</c:v>
                </c:pt>
                <c:pt idx="2027">
                  <c:v>0.44</c:v>
                </c:pt>
                <c:pt idx="2028">
                  <c:v>0.37735920000000001</c:v>
                </c:pt>
                <c:pt idx="2029">
                  <c:v>0.48332180000000002</c:v>
                </c:pt>
                <c:pt idx="2030">
                  <c:v>0.43081320000000001</c:v>
                </c:pt>
                <c:pt idx="2031">
                  <c:v>0.14422209999999999</c:v>
                </c:pt>
                <c:pt idx="2033">
                  <c:v>0.71554180000000001</c:v>
                </c:pt>
                <c:pt idx="2034">
                  <c:v>0.73756359999999999</c:v>
                </c:pt>
                <c:pt idx="2036">
                  <c:v>0.34409299999999998</c:v>
                </c:pt>
                <c:pt idx="2037">
                  <c:v>0.56850679999999998</c:v>
                </c:pt>
                <c:pt idx="2038">
                  <c:v>0.54405879999999995</c:v>
                </c:pt>
                <c:pt idx="2041">
                  <c:v>0.24331050000000001</c:v>
                </c:pt>
                <c:pt idx="2042">
                  <c:v>0.75153179999999997</c:v>
                </c:pt>
                <c:pt idx="2043">
                  <c:v>0.2039608</c:v>
                </c:pt>
                <c:pt idx="2045">
                  <c:v>0.24331050000000001</c:v>
                </c:pt>
                <c:pt idx="2046">
                  <c:v>0.28844409999999998</c:v>
                </c:pt>
                <c:pt idx="2048">
                  <c:v>0.14422209999999999</c:v>
                </c:pt>
                <c:pt idx="2051">
                  <c:v>0.32249030000000001</c:v>
                </c:pt>
                <c:pt idx="2053">
                  <c:v>0.2332381</c:v>
                </c:pt>
                <c:pt idx="2054">
                  <c:v>0.48332180000000002</c:v>
                </c:pt>
                <c:pt idx="2055">
                  <c:v>0.64498060000000002</c:v>
                </c:pt>
                <c:pt idx="2056">
                  <c:v>0.24</c:v>
                </c:pt>
                <c:pt idx="2057">
                  <c:v>0.58240879999999995</c:v>
                </c:pt>
                <c:pt idx="2060">
                  <c:v>0.32984849999999999</c:v>
                </c:pt>
                <c:pt idx="2063">
                  <c:v>0.28844409999999998</c:v>
                </c:pt>
                <c:pt idx="2064">
                  <c:v>0.34409299999999998</c:v>
                </c:pt>
                <c:pt idx="2065">
                  <c:v>0.24</c:v>
                </c:pt>
                <c:pt idx="2066">
                  <c:v>0.30463089999999998</c:v>
                </c:pt>
                <c:pt idx="2067">
                  <c:v>0.24331050000000001</c:v>
                </c:pt>
                <c:pt idx="2068">
                  <c:v>0.2332381</c:v>
                </c:pt>
                <c:pt idx="2069">
                  <c:v>0.37947330000000001</c:v>
                </c:pt>
                <c:pt idx="2072">
                  <c:v>0.32249030000000001</c:v>
                </c:pt>
                <c:pt idx="2073">
                  <c:v>0.4</c:v>
                </c:pt>
                <c:pt idx="2074">
                  <c:v>0.36221540000000002</c:v>
                </c:pt>
                <c:pt idx="2076">
                  <c:v>0.5656854</c:v>
                </c:pt>
                <c:pt idx="2077">
                  <c:v>0.28000000000000003</c:v>
                </c:pt>
                <c:pt idx="2078">
                  <c:v>0.36221540000000002</c:v>
                </c:pt>
                <c:pt idx="2079">
                  <c:v>0.4</c:v>
                </c:pt>
                <c:pt idx="2081">
                  <c:v>0.2154066</c:v>
                </c:pt>
                <c:pt idx="2082">
                  <c:v>0.54405879999999995</c:v>
                </c:pt>
                <c:pt idx="2084">
                  <c:v>0.25298219999999999</c:v>
                </c:pt>
                <c:pt idx="2086">
                  <c:v>0.2828427</c:v>
                </c:pt>
                <c:pt idx="2087">
                  <c:v>0.59464269999999997</c:v>
                </c:pt>
                <c:pt idx="2092">
                  <c:v>0.2332381</c:v>
                </c:pt>
                <c:pt idx="2093">
                  <c:v>0.1788854</c:v>
                </c:pt>
                <c:pt idx="2094">
                  <c:v>0.16</c:v>
                </c:pt>
                <c:pt idx="2096">
                  <c:v>0.37947330000000001</c:v>
                </c:pt>
                <c:pt idx="2097">
                  <c:v>0.6</c:v>
                </c:pt>
                <c:pt idx="2100">
                  <c:v>0.65969690000000003</c:v>
                </c:pt>
                <c:pt idx="2101">
                  <c:v>0.36</c:v>
                </c:pt>
                <c:pt idx="2103">
                  <c:v>0.2828427</c:v>
                </c:pt>
                <c:pt idx="2104">
                  <c:v>0.32984849999999999</c:v>
                </c:pt>
                <c:pt idx="2105">
                  <c:v>0.64124879999999995</c:v>
                </c:pt>
                <c:pt idx="2106">
                  <c:v>0.25298219999999999</c:v>
                </c:pt>
                <c:pt idx="2107">
                  <c:v>0.48826219999999998</c:v>
                </c:pt>
                <c:pt idx="2109">
                  <c:v>0.32</c:v>
                </c:pt>
                <c:pt idx="2112">
                  <c:v>0.2332381</c:v>
                </c:pt>
                <c:pt idx="2114">
                  <c:v>0.83234609999999998</c:v>
                </c:pt>
                <c:pt idx="2115">
                  <c:v>0.29120439999999997</c:v>
                </c:pt>
                <c:pt idx="2116">
                  <c:v>0.48332180000000002</c:v>
                </c:pt>
                <c:pt idx="2117">
                  <c:v>0.74404300000000001</c:v>
                </c:pt>
                <c:pt idx="2118">
                  <c:v>0.48166379999999998</c:v>
                </c:pt>
                <c:pt idx="2119">
                  <c:v>0.8099383</c:v>
                </c:pt>
                <c:pt idx="2120">
                  <c:v>0.2154066</c:v>
                </c:pt>
                <c:pt idx="2121">
                  <c:v>0.16970560000000001</c:v>
                </c:pt>
                <c:pt idx="2122">
                  <c:v>0.4118252</c:v>
                </c:pt>
                <c:pt idx="2123">
                  <c:v>0.44721359999999999</c:v>
                </c:pt>
                <c:pt idx="2124">
                  <c:v>0.36221540000000002</c:v>
                </c:pt>
                <c:pt idx="2127">
                  <c:v>0.2154066</c:v>
                </c:pt>
                <c:pt idx="2134">
                  <c:v>0.37947330000000001</c:v>
                </c:pt>
                <c:pt idx="2137">
                  <c:v>0.2828427</c:v>
                </c:pt>
                <c:pt idx="2141">
                  <c:v>0.73756359999999999</c:v>
                </c:pt>
                <c:pt idx="2143">
                  <c:v>0.30463089999999998</c:v>
                </c:pt>
                <c:pt idx="2144">
                  <c:v>0.32984849999999999</c:v>
                </c:pt>
                <c:pt idx="2151">
                  <c:v>0.2332381</c:v>
                </c:pt>
                <c:pt idx="2152">
                  <c:v>0.30463089999999998</c:v>
                </c:pt>
                <c:pt idx="2154">
                  <c:v>0.32249030000000001</c:v>
                </c:pt>
                <c:pt idx="2158">
                  <c:v>0.4</c:v>
                </c:pt>
                <c:pt idx="2160">
                  <c:v>1.1771149999999999</c:v>
                </c:pt>
                <c:pt idx="2161">
                  <c:v>0.55713550000000001</c:v>
                </c:pt>
                <c:pt idx="2162">
                  <c:v>0.43081320000000001</c:v>
                </c:pt>
                <c:pt idx="2165">
                  <c:v>0.54405879999999995</c:v>
                </c:pt>
                <c:pt idx="2167">
                  <c:v>0.53366659999999999</c:v>
                </c:pt>
                <c:pt idx="2168">
                  <c:v>0.30463089999999998</c:v>
                </c:pt>
                <c:pt idx="2169">
                  <c:v>0.31241000000000002</c:v>
                </c:pt>
                <c:pt idx="2170">
                  <c:v>0.75471849999999996</c:v>
                </c:pt>
                <c:pt idx="2172">
                  <c:v>1.200666</c:v>
                </c:pt>
                <c:pt idx="2174">
                  <c:v>0.36878179999999999</c:v>
                </c:pt>
                <c:pt idx="2175">
                  <c:v>0.25298219999999999</c:v>
                </c:pt>
                <c:pt idx="2176">
                  <c:v>0.2154066</c:v>
                </c:pt>
                <c:pt idx="2177">
                  <c:v>0.32</c:v>
                </c:pt>
                <c:pt idx="2178">
                  <c:v>0.31241000000000002</c:v>
                </c:pt>
                <c:pt idx="2180">
                  <c:v>0.2332381</c:v>
                </c:pt>
                <c:pt idx="2181">
                  <c:v>0.25298219999999999</c:v>
                </c:pt>
                <c:pt idx="2183">
                  <c:v>0.48166379999999998</c:v>
                </c:pt>
                <c:pt idx="2184">
                  <c:v>0.24331050000000001</c:v>
                </c:pt>
                <c:pt idx="2185">
                  <c:v>0.52153620000000001</c:v>
                </c:pt>
                <c:pt idx="2186">
                  <c:v>0.54405879999999995</c:v>
                </c:pt>
                <c:pt idx="2187">
                  <c:v>0.71217980000000003</c:v>
                </c:pt>
                <c:pt idx="2189">
                  <c:v>0.2039608</c:v>
                </c:pt>
                <c:pt idx="2190">
                  <c:v>0.30463089999999998</c:v>
                </c:pt>
                <c:pt idx="2191">
                  <c:v>0.14422209999999999</c:v>
                </c:pt>
                <c:pt idx="2192">
                  <c:v>0.40199499999999999</c:v>
                </c:pt>
                <c:pt idx="2195">
                  <c:v>0.14422209999999999</c:v>
                </c:pt>
                <c:pt idx="2197">
                  <c:v>0.42520580000000002</c:v>
                </c:pt>
                <c:pt idx="2202">
                  <c:v>0.36878179999999999</c:v>
                </c:pt>
                <c:pt idx="2204">
                  <c:v>0.28844409999999998</c:v>
                </c:pt>
                <c:pt idx="2207">
                  <c:v>0.33941130000000003</c:v>
                </c:pt>
                <c:pt idx="2210">
                  <c:v>0.34176010000000001</c:v>
                </c:pt>
                <c:pt idx="2211">
                  <c:v>0.28000000000000003</c:v>
                </c:pt>
                <c:pt idx="2212">
                  <c:v>0.61057349999999999</c:v>
                </c:pt>
                <c:pt idx="2213">
                  <c:v>0.36</c:v>
                </c:pt>
                <c:pt idx="2214">
                  <c:v>0.64498060000000002</c:v>
                </c:pt>
                <c:pt idx="2215">
                  <c:v>0.8099383</c:v>
                </c:pt>
                <c:pt idx="2216">
                  <c:v>0.48</c:v>
                </c:pt>
                <c:pt idx="2217">
                  <c:v>0.32</c:v>
                </c:pt>
                <c:pt idx="2221">
                  <c:v>0.36</c:v>
                </c:pt>
                <c:pt idx="2222">
                  <c:v>0.25612499999999999</c:v>
                </c:pt>
                <c:pt idx="2223">
                  <c:v>0.8</c:v>
                </c:pt>
                <c:pt idx="2227">
                  <c:v>0.32</c:v>
                </c:pt>
                <c:pt idx="2228">
                  <c:v>0.48166379999999998</c:v>
                </c:pt>
                <c:pt idx="2229">
                  <c:v>0.32249030000000001</c:v>
                </c:pt>
                <c:pt idx="2233">
                  <c:v>0.2828427</c:v>
                </c:pt>
                <c:pt idx="2237">
                  <c:v>0.2</c:v>
                </c:pt>
                <c:pt idx="2238">
                  <c:v>0.71217980000000003</c:v>
                </c:pt>
                <c:pt idx="2239">
                  <c:v>0.34409299999999998</c:v>
                </c:pt>
                <c:pt idx="2240">
                  <c:v>0.60926179999999996</c:v>
                </c:pt>
                <c:pt idx="2242">
                  <c:v>0.37947330000000001</c:v>
                </c:pt>
                <c:pt idx="2243">
                  <c:v>0.46818799999999999</c:v>
                </c:pt>
                <c:pt idx="2244">
                  <c:v>0.48332180000000002</c:v>
                </c:pt>
                <c:pt idx="2245">
                  <c:v>0.5656854</c:v>
                </c:pt>
                <c:pt idx="2249">
                  <c:v>0.37947330000000001</c:v>
                </c:pt>
                <c:pt idx="2250">
                  <c:v>0.28844409999999998</c:v>
                </c:pt>
                <c:pt idx="2251">
                  <c:v>0.48166379999999998</c:v>
                </c:pt>
                <c:pt idx="2252">
                  <c:v>0.45607019999999998</c:v>
                </c:pt>
                <c:pt idx="2253">
                  <c:v>0.4326662</c:v>
                </c:pt>
                <c:pt idx="2254">
                  <c:v>0.33941130000000003</c:v>
                </c:pt>
                <c:pt idx="2255">
                  <c:v>0.48166379999999998</c:v>
                </c:pt>
                <c:pt idx="2256">
                  <c:v>0.45607019999999998</c:v>
                </c:pt>
                <c:pt idx="2260">
                  <c:v>0.53665629999999998</c:v>
                </c:pt>
                <c:pt idx="2261">
                  <c:v>0.64124879999999995</c:v>
                </c:pt>
                <c:pt idx="2262">
                  <c:v>0.2828427</c:v>
                </c:pt>
                <c:pt idx="2264">
                  <c:v>0.39395429999999998</c:v>
                </c:pt>
                <c:pt idx="2265">
                  <c:v>0.36878179999999999</c:v>
                </c:pt>
                <c:pt idx="2266">
                  <c:v>0.4</c:v>
                </c:pt>
                <c:pt idx="2267">
                  <c:v>0.26832820000000002</c:v>
                </c:pt>
                <c:pt idx="2268">
                  <c:v>0.34409299999999998</c:v>
                </c:pt>
                <c:pt idx="2270">
                  <c:v>0.44</c:v>
                </c:pt>
                <c:pt idx="2271">
                  <c:v>0.45607019999999998</c:v>
                </c:pt>
                <c:pt idx="2272">
                  <c:v>0.25298219999999999</c:v>
                </c:pt>
                <c:pt idx="2273">
                  <c:v>1</c:v>
                </c:pt>
                <c:pt idx="2279">
                  <c:v>0.32249030000000001</c:v>
                </c:pt>
                <c:pt idx="2280">
                  <c:v>0.43081320000000001</c:v>
                </c:pt>
                <c:pt idx="2281">
                  <c:v>0.4</c:v>
                </c:pt>
                <c:pt idx="2282">
                  <c:v>0.22627420000000001</c:v>
                </c:pt>
                <c:pt idx="2285">
                  <c:v>0.32249030000000001</c:v>
                </c:pt>
                <c:pt idx="2287">
                  <c:v>0.48</c:v>
                </c:pt>
                <c:pt idx="2288">
                  <c:v>0.37947330000000001</c:v>
                </c:pt>
                <c:pt idx="2289">
                  <c:v>0.4079216</c:v>
                </c:pt>
                <c:pt idx="2290">
                  <c:v>0.30463089999999998</c:v>
                </c:pt>
                <c:pt idx="2291">
                  <c:v>0.34176010000000001</c:v>
                </c:pt>
                <c:pt idx="2292">
                  <c:v>0.32</c:v>
                </c:pt>
                <c:pt idx="2293">
                  <c:v>0.41761229999999999</c:v>
                </c:pt>
                <c:pt idx="2294">
                  <c:v>0.30463089999999998</c:v>
                </c:pt>
                <c:pt idx="2295">
                  <c:v>0.25298219999999999</c:v>
                </c:pt>
                <c:pt idx="2296">
                  <c:v>0.2154066</c:v>
                </c:pt>
                <c:pt idx="2297">
                  <c:v>0.2332381</c:v>
                </c:pt>
                <c:pt idx="2299">
                  <c:v>0.2828427</c:v>
                </c:pt>
                <c:pt idx="2303">
                  <c:v>0.56850679999999998</c:v>
                </c:pt>
                <c:pt idx="2304">
                  <c:v>0.25612499999999999</c:v>
                </c:pt>
                <c:pt idx="2305">
                  <c:v>0.4418144</c:v>
                </c:pt>
                <c:pt idx="2306">
                  <c:v>0.43081320000000001</c:v>
                </c:pt>
                <c:pt idx="2307">
                  <c:v>0.45254830000000001</c:v>
                </c:pt>
                <c:pt idx="2308">
                  <c:v>0.36878179999999999</c:v>
                </c:pt>
                <c:pt idx="2309">
                  <c:v>0.2039608</c:v>
                </c:pt>
                <c:pt idx="2311">
                  <c:v>0.72111029999999998</c:v>
                </c:pt>
                <c:pt idx="2312">
                  <c:v>0.45607019999999998</c:v>
                </c:pt>
                <c:pt idx="2313">
                  <c:v>0.24331050000000001</c:v>
                </c:pt>
                <c:pt idx="2314">
                  <c:v>0.39395429999999998</c:v>
                </c:pt>
                <c:pt idx="2318">
                  <c:v>0.36878179999999999</c:v>
                </c:pt>
                <c:pt idx="2320">
                  <c:v>0.37735920000000001</c:v>
                </c:pt>
                <c:pt idx="2321">
                  <c:v>0.24</c:v>
                </c:pt>
                <c:pt idx="2322">
                  <c:v>0.44721359999999999</c:v>
                </c:pt>
                <c:pt idx="2325">
                  <c:v>0.57688819999999996</c:v>
                </c:pt>
                <c:pt idx="2326">
                  <c:v>0.30463089999999998</c:v>
                </c:pt>
                <c:pt idx="2329">
                  <c:v>0.50596439999999998</c:v>
                </c:pt>
                <c:pt idx="2332">
                  <c:v>0.1788854</c:v>
                </c:pt>
                <c:pt idx="2333">
                  <c:v>0.2</c:v>
                </c:pt>
                <c:pt idx="2336">
                  <c:v>0.24331050000000001</c:v>
                </c:pt>
                <c:pt idx="2337">
                  <c:v>0.36</c:v>
                </c:pt>
                <c:pt idx="2340">
                  <c:v>0.36</c:v>
                </c:pt>
                <c:pt idx="2341">
                  <c:v>0.2332381</c:v>
                </c:pt>
                <c:pt idx="2342">
                  <c:v>0.2828427</c:v>
                </c:pt>
                <c:pt idx="2343">
                  <c:v>0.29120439999999997</c:v>
                </c:pt>
                <c:pt idx="2344">
                  <c:v>0.32249030000000001</c:v>
                </c:pt>
                <c:pt idx="2346">
                  <c:v>0.40199499999999999</c:v>
                </c:pt>
                <c:pt idx="2347">
                  <c:v>0.93295229999999996</c:v>
                </c:pt>
                <c:pt idx="2348">
                  <c:v>0.48662100000000003</c:v>
                </c:pt>
                <c:pt idx="2349">
                  <c:v>1.1544700000000001</c:v>
                </c:pt>
                <c:pt idx="2350">
                  <c:v>0.37735920000000001</c:v>
                </c:pt>
                <c:pt idx="2351">
                  <c:v>0.31241000000000002</c:v>
                </c:pt>
                <c:pt idx="2352">
                  <c:v>0.34176010000000001</c:v>
                </c:pt>
                <c:pt idx="2353">
                  <c:v>0.62225399999999997</c:v>
                </c:pt>
                <c:pt idx="2354">
                  <c:v>0.44721359999999999</c:v>
                </c:pt>
                <c:pt idx="2356">
                  <c:v>0.44</c:v>
                </c:pt>
                <c:pt idx="2357">
                  <c:v>0.16492419999999999</c:v>
                </c:pt>
                <c:pt idx="2358">
                  <c:v>0.32</c:v>
                </c:pt>
                <c:pt idx="2359">
                  <c:v>1.224418</c:v>
                </c:pt>
                <c:pt idx="2360">
                  <c:v>0.31241000000000002</c:v>
                </c:pt>
                <c:pt idx="2361">
                  <c:v>0.16492419999999999</c:v>
                </c:pt>
                <c:pt idx="2365">
                  <c:v>0.28844409999999998</c:v>
                </c:pt>
                <c:pt idx="2368">
                  <c:v>0.36878179999999999</c:v>
                </c:pt>
                <c:pt idx="2369">
                  <c:v>0.34176010000000001</c:v>
                </c:pt>
                <c:pt idx="2371">
                  <c:v>0.43081320000000001</c:v>
                </c:pt>
                <c:pt idx="2372">
                  <c:v>0.4118252</c:v>
                </c:pt>
                <c:pt idx="2373">
                  <c:v>0.36878179999999999</c:v>
                </c:pt>
                <c:pt idx="2374">
                  <c:v>0.2</c:v>
                </c:pt>
                <c:pt idx="2375">
                  <c:v>0.48826219999999998</c:v>
                </c:pt>
                <c:pt idx="2379">
                  <c:v>0.4418144</c:v>
                </c:pt>
                <c:pt idx="2380">
                  <c:v>0.31241000000000002</c:v>
                </c:pt>
                <c:pt idx="2384">
                  <c:v>0.32984849999999999</c:v>
                </c:pt>
                <c:pt idx="2385">
                  <c:v>0.2332381</c:v>
                </c:pt>
                <c:pt idx="2386">
                  <c:v>0.25612499999999999</c:v>
                </c:pt>
                <c:pt idx="2388">
                  <c:v>0.52153620000000001</c:v>
                </c:pt>
                <c:pt idx="2389">
                  <c:v>0.52</c:v>
                </c:pt>
                <c:pt idx="2390">
                  <c:v>0.48826219999999998</c:v>
                </c:pt>
                <c:pt idx="2391">
                  <c:v>0.32</c:v>
                </c:pt>
                <c:pt idx="2393">
                  <c:v>0.4118252</c:v>
                </c:pt>
                <c:pt idx="2395">
                  <c:v>0.24</c:v>
                </c:pt>
                <c:pt idx="2401">
                  <c:v>0.62482000000000004</c:v>
                </c:pt>
                <c:pt idx="2403">
                  <c:v>0.34176010000000001</c:v>
                </c:pt>
                <c:pt idx="2404">
                  <c:v>0.26832820000000002</c:v>
                </c:pt>
                <c:pt idx="2405">
                  <c:v>0.37735920000000001</c:v>
                </c:pt>
                <c:pt idx="2406">
                  <c:v>0.42520580000000002</c:v>
                </c:pt>
                <c:pt idx="2408">
                  <c:v>0.28844409999999998</c:v>
                </c:pt>
                <c:pt idx="2409">
                  <c:v>0.55713550000000001</c:v>
                </c:pt>
                <c:pt idx="2410">
                  <c:v>0.5614268</c:v>
                </c:pt>
                <c:pt idx="2411">
                  <c:v>0.61057349999999999</c:v>
                </c:pt>
                <c:pt idx="2412">
                  <c:v>0.55569780000000002</c:v>
                </c:pt>
                <c:pt idx="2419">
                  <c:v>0.32984849999999999</c:v>
                </c:pt>
                <c:pt idx="2420">
                  <c:v>0.37735920000000001</c:v>
                </c:pt>
                <c:pt idx="2421">
                  <c:v>0.59059289999999998</c:v>
                </c:pt>
                <c:pt idx="2423">
                  <c:v>0.4118252</c:v>
                </c:pt>
                <c:pt idx="2425">
                  <c:v>0.36878179999999999</c:v>
                </c:pt>
                <c:pt idx="2426">
                  <c:v>0.36221540000000002</c:v>
                </c:pt>
                <c:pt idx="2429">
                  <c:v>0.78892329999999999</c:v>
                </c:pt>
                <c:pt idx="2431">
                  <c:v>0.2828427</c:v>
                </c:pt>
                <c:pt idx="2436">
                  <c:v>0.5614268</c:v>
                </c:pt>
                <c:pt idx="2437">
                  <c:v>0.24331050000000001</c:v>
                </c:pt>
                <c:pt idx="2439">
                  <c:v>0.9024411</c:v>
                </c:pt>
                <c:pt idx="2440">
                  <c:v>0.26832820000000002</c:v>
                </c:pt>
                <c:pt idx="2446">
                  <c:v>1.120714</c:v>
                </c:pt>
                <c:pt idx="2447">
                  <c:v>0.53665629999999998</c:v>
                </c:pt>
                <c:pt idx="2448">
                  <c:v>0.2828427</c:v>
                </c:pt>
                <c:pt idx="2449">
                  <c:v>0.50911689999999998</c:v>
                </c:pt>
                <c:pt idx="2451">
                  <c:v>0.26832820000000002</c:v>
                </c:pt>
                <c:pt idx="2456">
                  <c:v>0.28000000000000003</c:v>
                </c:pt>
                <c:pt idx="2458">
                  <c:v>0.30463089999999998</c:v>
                </c:pt>
                <c:pt idx="2460">
                  <c:v>0.36</c:v>
                </c:pt>
                <c:pt idx="2461">
                  <c:v>0.2332381</c:v>
                </c:pt>
                <c:pt idx="2463">
                  <c:v>0.36878179999999999</c:v>
                </c:pt>
                <c:pt idx="2465">
                  <c:v>0.32249030000000001</c:v>
                </c:pt>
                <c:pt idx="2466">
                  <c:v>0.52153620000000001</c:v>
                </c:pt>
                <c:pt idx="2467">
                  <c:v>0.41761229999999999</c:v>
                </c:pt>
                <c:pt idx="2468">
                  <c:v>0.36221540000000002</c:v>
                </c:pt>
                <c:pt idx="2469">
                  <c:v>0.36</c:v>
                </c:pt>
                <c:pt idx="2471">
                  <c:v>0.72111029999999998</c:v>
                </c:pt>
                <c:pt idx="2472">
                  <c:v>0.29120439999999997</c:v>
                </c:pt>
                <c:pt idx="2475">
                  <c:v>0.22627420000000001</c:v>
                </c:pt>
                <c:pt idx="2480">
                  <c:v>0.29120439999999997</c:v>
                </c:pt>
                <c:pt idx="2481">
                  <c:v>0.32249030000000001</c:v>
                </c:pt>
                <c:pt idx="2482">
                  <c:v>0.4</c:v>
                </c:pt>
                <c:pt idx="2484">
                  <c:v>0.62482000000000004</c:v>
                </c:pt>
                <c:pt idx="2485">
                  <c:v>0.28000000000000003</c:v>
                </c:pt>
                <c:pt idx="2486">
                  <c:v>0.49477270000000001</c:v>
                </c:pt>
                <c:pt idx="2487">
                  <c:v>0.3577709</c:v>
                </c:pt>
                <c:pt idx="2488">
                  <c:v>0.28000000000000003</c:v>
                </c:pt>
                <c:pt idx="2493">
                  <c:v>0.57271280000000002</c:v>
                </c:pt>
                <c:pt idx="2494">
                  <c:v>0.32249030000000001</c:v>
                </c:pt>
                <c:pt idx="2496">
                  <c:v>0.2332381</c:v>
                </c:pt>
                <c:pt idx="2497">
                  <c:v>0.29120439999999997</c:v>
                </c:pt>
                <c:pt idx="2499">
                  <c:v>0.52</c:v>
                </c:pt>
                <c:pt idx="2500">
                  <c:v>0.2</c:v>
                </c:pt>
                <c:pt idx="2502">
                  <c:v>0.26832820000000002</c:v>
                </c:pt>
                <c:pt idx="2505">
                  <c:v>0.24</c:v>
                </c:pt>
                <c:pt idx="2508">
                  <c:v>0.29120439999999997</c:v>
                </c:pt>
                <c:pt idx="2509">
                  <c:v>0.4</c:v>
                </c:pt>
                <c:pt idx="2512">
                  <c:v>0.4326662</c:v>
                </c:pt>
                <c:pt idx="2513">
                  <c:v>0.2154066</c:v>
                </c:pt>
                <c:pt idx="2514">
                  <c:v>0.4118252</c:v>
                </c:pt>
                <c:pt idx="2515">
                  <c:v>0.46647620000000001</c:v>
                </c:pt>
                <c:pt idx="2516">
                  <c:v>0.2828427</c:v>
                </c:pt>
                <c:pt idx="2517">
                  <c:v>0.28844409999999998</c:v>
                </c:pt>
                <c:pt idx="2520">
                  <c:v>0.46818799999999999</c:v>
                </c:pt>
                <c:pt idx="2521">
                  <c:v>0.37947330000000001</c:v>
                </c:pt>
                <c:pt idx="2522">
                  <c:v>0.31241000000000002</c:v>
                </c:pt>
                <c:pt idx="2523">
                  <c:v>0.4118252</c:v>
                </c:pt>
                <c:pt idx="2524">
                  <c:v>0.4118252</c:v>
                </c:pt>
                <c:pt idx="2529">
                  <c:v>0.39597979999999999</c:v>
                </c:pt>
                <c:pt idx="2530">
                  <c:v>0.48662100000000003</c:v>
                </c:pt>
                <c:pt idx="2531">
                  <c:v>0.3577709</c:v>
                </c:pt>
                <c:pt idx="2532">
                  <c:v>0.24</c:v>
                </c:pt>
                <c:pt idx="2536">
                  <c:v>0.28844409999999998</c:v>
                </c:pt>
                <c:pt idx="2538">
                  <c:v>0.76941539999999997</c:v>
                </c:pt>
                <c:pt idx="2540">
                  <c:v>0.1788854</c:v>
                </c:pt>
                <c:pt idx="2542">
                  <c:v>0.42520580000000002</c:v>
                </c:pt>
                <c:pt idx="2543">
                  <c:v>0.40199499999999999</c:v>
                </c:pt>
                <c:pt idx="2544">
                  <c:v>0.28000000000000003</c:v>
                </c:pt>
                <c:pt idx="2545">
                  <c:v>0.54405879999999995</c:v>
                </c:pt>
                <c:pt idx="2546">
                  <c:v>0.42520580000000002</c:v>
                </c:pt>
                <c:pt idx="2547">
                  <c:v>0.60133190000000003</c:v>
                </c:pt>
                <c:pt idx="2548">
                  <c:v>0.2332381</c:v>
                </c:pt>
                <c:pt idx="2549">
                  <c:v>0.62225399999999997</c:v>
                </c:pt>
                <c:pt idx="2550">
                  <c:v>0.4</c:v>
                </c:pt>
                <c:pt idx="2552">
                  <c:v>0.44721359999999999</c:v>
                </c:pt>
                <c:pt idx="2553">
                  <c:v>0.83522450000000004</c:v>
                </c:pt>
                <c:pt idx="2554">
                  <c:v>0.32249030000000001</c:v>
                </c:pt>
                <c:pt idx="2555">
                  <c:v>0.25612499999999999</c:v>
                </c:pt>
                <c:pt idx="2556">
                  <c:v>0.44721359999999999</c:v>
                </c:pt>
                <c:pt idx="2557">
                  <c:v>0.24</c:v>
                </c:pt>
                <c:pt idx="2558">
                  <c:v>0.76419890000000001</c:v>
                </c:pt>
                <c:pt idx="2559">
                  <c:v>0.31241000000000002</c:v>
                </c:pt>
                <c:pt idx="2560">
                  <c:v>0.25612499999999999</c:v>
                </c:pt>
                <c:pt idx="2561">
                  <c:v>0.25298219999999999</c:v>
                </c:pt>
                <c:pt idx="2563">
                  <c:v>0.4079216</c:v>
                </c:pt>
                <c:pt idx="2566">
                  <c:v>0.1788854</c:v>
                </c:pt>
                <c:pt idx="2569">
                  <c:v>0.37735920000000001</c:v>
                </c:pt>
                <c:pt idx="2570">
                  <c:v>0.72</c:v>
                </c:pt>
                <c:pt idx="2572">
                  <c:v>0.4326662</c:v>
                </c:pt>
                <c:pt idx="2575">
                  <c:v>0.36221540000000002</c:v>
                </c:pt>
                <c:pt idx="2576">
                  <c:v>0.45254830000000001</c:v>
                </c:pt>
                <c:pt idx="2577">
                  <c:v>0.41761229999999999</c:v>
                </c:pt>
                <c:pt idx="2579">
                  <c:v>0.3577709</c:v>
                </c:pt>
                <c:pt idx="2581">
                  <c:v>0.44</c:v>
                </c:pt>
                <c:pt idx="2582">
                  <c:v>0.34176010000000001</c:v>
                </c:pt>
                <c:pt idx="2583">
                  <c:v>0.2</c:v>
                </c:pt>
                <c:pt idx="2585">
                  <c:v>0.59464269999999997</c:v>
                </c:pt>
                <c:pt idx="2586">
                  <c:v>0.2</c:v>
                </c:pt>
                <c:pt idx="2588">
                  <c:v>0.32</c:v>
                </c:pt>
                <c:pt idx="2589">
                  <c:v>0.32984849999999999</c:v>
                </c:pt>
                <c:pt idx="2590">
                  <c:v>0.37947330000000001</c:v>
                </c:pt>
                <c:pt idx="2591">
                  <c:v>0.29120439999999997</c:v>
                </c:pt>
                <c:pt idx="2592">
                  <c:v>0.48166379999999998</c:v>
                </c:pt>
                <c:pt idx="2593">
                  <c:v>0.36878179999999999</c:v>
                </c:pt>
                <c:pt idx="2595">
                  <c:v>0.52</c:v>
                </c:pt>
                <c:pt idx="2596">
                  <c:v>0.2039608</c:v>
                </c:pt>
                <c:pt idx="2598">
                  <c:v>0.24331050000000001</c:v>
                </c:pt>
                <c:pt idx="2603">
                  <c:v>0.22627420000000001</c:v>
                </c:pt>
                <c:pt idx="2605">
                  <c:v>0.2</c:v>
                </c:pt>
                <c:pt idx="2606">
                  <c:v>0.4326662</c:v>
                </c:pt>
                <c:pt idx="2607">
                  <c:v>0.24</c:v>
                </c:pt>
                <c:pt idx="2608">
                  <c:v>0.3577709</c:v>
                </c:pt>
                <c:pt idx="2610">
                  <c:v>0.34409299999999998</c:v>
                </c:pt>
                <c:pt idx="2613">
                  <c:v>0.31241000000000002</c:v>
                </c:pt>
                <c:pt idx="2615">
                  <c:v>0.3577709</c:v>
                </c:pt>
                <c:pt idx="2617">
                  <c:v>0.52153620000000001</c:v>
                </c:pt>
                <c:pt idx="2621">
                  <c:v>0.26832820000000002</c:v>
                </c:pt>
                <c:pt idx="2623">
                  <c:v>0.57688819999999996</c:v>
                </c:pt>
                <c:pt idx="2624">
                  <c:v>0.4326662</c:v>
                </c:pt>
                <c:pt idx="2625">
                  <c:v>0.4418144</c:v>
                </c:pt>
                <c:pt idx="2628">
                  <c:v>0.3577709</c:v>
                </c:pt>
                <c:pt idx="2629">
                  <c:v>0.44</c:v>
                </c:pt>
                <c:pt idx="2631">
                  <c:v>0.66211779999999998</c:v>
                </c:pt>
                <c:pt idx="2632">
                  <c:v>0.48662100000000003</c:v>
                </c:pt>
                <c:pt idx="2633">
                  <c:v>0.2332381</c:v>
                </c:pt>
                <c:pt idx="2634">
                  <c:v>0.32249030000000001</c:v>
                </c:pt>
                <c:pt idx="2635">
                  <c:v>0.57271280000000002</c:v>
                </c:pt>
                <c:pt idx="2636">
                  <c:v>0.22627420000000001</c:v>
                </c:pt>
                <c:pt idx="2637">
                  <c:v>0.54405879999999995</c:v>
                </c:pt>
                <c:pt idx="2639">
                  <c:v>0.45607019999999998</c:v>
                </c:pt>
                <c:pt idx="2640">
                  <c:v>0.2154066</c:v>
                </c:pt>
                <c:pt idx="2641">
                  <c:v>0.48826219999999998</c:v>
                </c:pt>
                <c:pt idx="2642">
                  <c:v>0.4418144</c:v>
                </c:pt>
                <c:pt idx="2644">
                  <c:v>0.36221540000000002</c:v>
                </c:pt>
                <c:pt idx="2645">
                  <c:v>1.0198039999999999</c:v>
                </c:pt>
                <c:pt idx="2650">
                  <c:v>0.14422209999999999</c:v>
                </c:pt>
                <c:pt idx="2651">
                  <c:v>0.24331050000000001</c:v>
                </c:pt>
                <c:pt idx="2655">
                  <c:v>0.24331050000000001</c:v>
                </c:pt>
                <c:pt idx="2656">
                  <c:v>0.2332381</c:v>
                </c:pt>
                <c:pt idx="2657">
                  <c:v>0.29120439999999997</c:v>
                </c:pt>
                <c:pt idx="2658">
                  <c:v>0.2828427</c:v>
                </c:pt>
                <c:pt idx="2659">
                  <c:v>0.4079216</c:v>
                </c:pt>
                <c:pt idx="2660">
                  <c:v>0.2</c:v>
                </c:pt>
                <c:pt idx="2661">
                  <c:v>0.26832820000000002</c:v>
                </c:pt>
                <c:pt idx="2662">
                  <c:v>0.4326662</c:v>
                </c:pt>
                <c:pt idx="2663">
                  <c:v>0.25612499999999999</c:v>
                </c:pt>
                <c:pt idx="2669">
                  <c:v>0.36878179999999999</c:v>
                </c:pt>
                <c:pt idx="2677">
                  <c:v>0.24331050000000001</c:v>
                </c:pt>
                <c:pt idx="2678">
                  <c:v>0.50119860000000005</c:v>
                </c:pt>
                <c:pt idx="2679">
                  <c:v>0.30463089999999998</c:v>
                </c:pt>
                <c:pt idx="2680">
                  <c:v>0.4</c:v>
                </c:pt>
                <c:pt idx="2681">
                  <c:v>0.1788854</c:v>
                </c:pt>
                <c:pt idx="2682">
                  <c:v>0.28844409999999998</c:v>
                </c:pt>
                <c:pt idx="2683">
                  <c:v>0.69971419999999995</c:v>
                </c:pt>
                <c:pt idx="2684">
                  <c:v>1.137014</c:v>
                </c:pt>
                <c:pt idx="2686">
                  <c:v>0.48166379999999998</c:v>
                </c:pt>
                <c:pt idx="2687">
                  <c:v>0.48166379999999998</c:v>
                </c:pt>
                <c:pt idx="2693">
                  <c:v>0.16970560000000001</c:v>
                </c:pt>
                <c:pt idx="2695">
                  <c:v>0.24</c:v>
                </c:pt>
                <c:pt idx="2696">
                  <c:v>0.37735920000000001</c:v>
                </c:pt>
                <c:pt idx="2697">
                  <c:v>0.61057349999999999</c:v>
                </c:pt>
                <c:pt idx="2699">
                  <c:v>0.77252829999999995</c:v>
                </c:pt>
                <c:pt idx="2701">
                  <c:v>0.4118252</c:v>
                </c:pt>
                <c:pt idx="2702">
                  <c:v>0.46818799999999999</c:v>
                </c:pt>
                <c:pt idx="2703">
                  <c:v>0.44721359999999999</c:v>
                </c:pt>
                <c:pt idx="2704">
                  <c:v>0.32249030000000001</c:v>
                </c:pt>
                <c:pt idx="2705">
                  <c:v>0.4418144</c:v>
                </c:pt>
                <c:pt idx="2712">
                  <c:v>0.29120439999999997</c:v>
                </c:pt>
                <c:pt idx="2713">
                  <c:v>0.46647620000000001</c:v>
                </c:pt>
                <c:pt idx="2716">
                  <c:v>0.46818799999999999</c:v>
                </c:pt>
                <c:pt idx="2717">
                  <c:v>0.37947330000000001</c:v>
                </c:pt>
                <c:pt idx="2719">
                  <c:v>0.22627420000000001</c:v>
                </c:pt>
                <c:pt idx="2722">
                  <c:v>0.2039608</c:v>
                </c:pt>
                <c:pt idx="2726">
                  <c:v>0.2154066</c:v>
                </c:pt>
                <c:pt idx="2729">
                  <c:v>0.36</c:v>
                </c:pt>
                <c:pt idx="2731">
                  <c:v>0.4418144</c:v>
                </c:pt>
                <c:pt idx="2733">
                  <c:v>0.28844409999999998</c:v>
                </c:pt>
                <c:pt idx="2735">
                  <c:v>0.32</c:v>
                </c:pt>
                <c:pt idx="2736">
                  <c:v>0.31241000000000002</c:v>
                </c:pt>
                <c:pt idx="2737">
                  <c:v>0.4418144</c:v>
                </c:pt>
                <c:pt idx="2738">
                  <c:v>0.45607019999999998</c:v>
                </c:pt>
                <c:pt idx="2743">
                  <c:v>0.2332381</c:v>
                </c:pt>
                <c:pt idx="2745">
                  <c:v>0.32</c:v>
                </c:pt>
                <c:pt idx="2748">
                  <c:v>0.28000000000000003</c:v>
                </c:pt>
                <c:pt idx="2749">
                  <c:v>0.44721359999999999</c:v>
                </c:pt>
                <c:pt idx="2750">
                  <c:v>0.8099383</c:v>
                </c:pt>
                <c:pt idx="2752">
                  <c:v>0.24</c:v>
                </c:pt>
                <c:pt idx="2758">
                  <c:v>0.3577709</c:v>
                </c:pt>
                <c:pt idx="2759">
                  <c:v>0.2828427</c:v>
                </c:pt>
                <c:pt idx="2760">
                  <c:v>0.74404300000000001</c:v>
                </c:pt>
                <c:pt idx="2762">
                  <c:v>0.32984849999999999</c:v>
                </c:pt>
                <c:pt idx="2764">
                  <c:v>0.52153620000000001</c:v>
                </c:pt>
                <c:pt idx="2765">
                  <c:v>0.77665949999999995</c:v>
                </c:pt>
                <c:pt idx="2767">
                  <c:v>0.45607019999999998</c:v>
                </c:pt>
                <c:pt idx="2769">
                  <c:v>0.34409299999999998</c:v>
                </c:pt>
                <c:pt idx="2770">
                  <c:v>0.48332180000000002</c:v>
                </c:pt>
                <c:pt idx="2771">
                  <c:v>0.55569780000000002</c:v>
                </c:pt>
                <c:pt idx="2772">
                  <c:v>0.4</c:v>
                </c:pt>
                <c:pt idx="2779">
                  <c:v>0.39597979999999999</c:v>
                </c:pt>
                <c:pt idx="2780">
                  <c:v>0.57271280000000002</c:v>
                </c:pt>
                <c:pt idx="2782">
                  <c:v>0.2332381</c:v>
                </c:pt>
                <c:pt idx="2783">
                  <c:v>0.28844409999999998</c:v>
                </c:pt>
                <c:pt idx="2784">
                  <c:v>0.2828427</c:v>
                </c:pt>
                <c:pt idx="2794">
                  <c:v>0.42520580000000002</c:v>
                </c:pt>
                <c:pt idx="2796">
                  <c:v>0.25298219999999999</c:v>
                </c:pt>
                <c:pt idx="2797">
                  <c:v>0.25612499999999999</c:v>
                </c:pt>
                <c:pt idx="2799">
                  <c:v>0.25298219999999999</c:v>
                </c:pt>
                <c:pt idx="2800">
                  <c:v>0.33941130000000003</c:v>
                </c:pt>
                <c:pt idx="2801">
                  <c:v>0.48332180000000002</c:v>
                </c:pt>
                <c:pt idx="2803">
                  <c:v>0.92086920000000005</c:v>
                </c:pt>
                <c:pt idx="2804">
                  <c:v>0.46818799999999999</c:v>
                </c:pt>
                <c:pt idx="2807">
                  <c:v>0.87726850000000001</c:v>
                </c:pt>
                <c:pt idx="2808">
                  <c:v>0.34176010000000001</c:v>
                </c:pt>
                <c:pt idx="2810">
                  <c:v>0.3577709</c:v>
                </c:pt>
                <c:pt idx="2811">
                  <c:v>0.62096700000000005</c:v>
                </c:pt>
                <c:pt idx="2812">
                  <c:v>0.48826219999999998</c:v>
                </c:pt>
                <c:pt idx="2813">
                  <c:v>0.44</c:v>
                </c:pt>
                <c:pt idx="2816">
                  <c:v>0.37735920000000001</c:v>
                </c:pt>
                <c:pt idx="2817">
                  <c:v>0.2039608</c:v>
                </c:pt>
                <c:pt idx="2818">
                  <c:v>0.25612499999999999</c:v>
                </c:pt>
                <c:pt idx="2823">
                  <c:v>0.24331050000000001</c:v>
                </c:pt>
                <c:pt idx="2824">
                  <c:v>0.32984849999999999</c:v>
                </c:pt>
                <c:pt idx="2826">
                  <c:v>0.2</c:v>
                </c:pt>
                <c:pt idx="2829">
                  <c:v>0.30463089999999998</c:v>
                </c:pt>
                <c:pt idx="2830">
                  <c:v>0.4118252</c:v>
                </c:pt>
                <c:pt idx="2831">
                  <c:v>0.37947330000000001</c:v>
                </c:pt>
                <c:pt idx="2832">
                  <c:v>0.44721359999999999</c:v>
                </c:pt>
                <c:pt idx="2833">
                  <c:v>0.42520580000000002</c:v>
                </c:pt>
                <c:pt idx="2834">
                  <c:v>0.36878179999999999</c:v>
                </c:pt>
                <c:pt idx="2836">
                  <c:v>0.2039608</c:v>
                </c:pt>
                <c:pt idx="2838">
                  <c:v>0.34409299999999998</c:v>
                </c:pt>
                <c:pt idx="2839">
                  <c:v>0.25612499999999999</c:v>
                </c:pt>
                <c:pt idx="2842">
                  <c:v>0.46647620000000001</c:v>
                </c:pt>
                <c:pt idx="2845">
                  <c:v>0.24331050000000001</c:v>
                </c:pt>
                <c:pt idx="2848">
                  <c:v>0.31241000000000002</c:v>
                </c:pt>
                <c:pt idx="2849">
                  <c:v>0.25298219999999999</c:v>
                </c:pt>
                <c:pt idx="2851">
                  <c:v>0.50596439999999998</c:v>
                </c:pt>
                <c:pt idx="2852">
                  <c:v>0.22627420000000001</c:v>
                </c:pt>
                <c:pt idx="2856">
                  <c:v>0.4418144</c:v>
                </c:pt>
                <c:pt idx="2857">
                  <c:v>0.33941130000000003</c:v>
                </c:pt>
                <c:pt idx="2860">
                  <c:v>0.56850679999999998</c:v>
                </c:pt>
                <c:pt idx="2861">
                  <c:v>0.5614268</c:v>
                </c:pt>
                <c:pt idx="2863">
                  <c:v>0.60133190000000003</c:v>
                </c:pt>
                <c:pt idx="2864">
                  <c:v>0.4</c:v>
                </c:pt>
                <c:pt idx="2865">
                  <c:v>0.48662100000000003</c:v>
                </c:pt>
                <c:pt idx="2866">
                  <c:v>0.39395429999999998</c:v>
                </c:pt>
                <c:pt idx="2867">
                  <c:v>0.4418144</c:v>
                </c:pt>
                <c:pt idx="2869">
                  <c:v>0.28000000000000003</c:v>
                </c:pt>
                <c:pt idx="2871">
                  <c:v>0.52153620000000001</c:v>
                </c:pt>
                <c:pt idx="2872">
                  <c:v>0.3577709</c:v>
                </c:pt>
                <c:pt idx="2873">
                  <c:v>0.2332381</c:v>
                </c:pt>
                <c:pt idx="2874">
                  <c:v>0.1788854</c:v>
                </c:pt>
                <c:pt idx="2877">
                  <c:v>0.2828427</c:v>
                </c:pt>
                <c:pt idx="2878">
                  <c:v>0.25298219999999999</c:v>
                </c:pt>
                <c:pt idx="2879">
                  <c:v>0.2</c:v>
                </c:pt>
                <c:pt idx="2880">
                  <c:v>0.48166379999999998</c:v>
                </c:pt>
                <c:pt idx="2882">
                  <c:v>0.77252829999999995</c:v>
                </c:pt>
                <c:pt idx="2884">
                  <c:v>0.1788854</c:v>
                </c:pt>
                <c:pt idx="2885">
                  <c:v>0.24</c:v>
                </c:pt>
                <c:pt idx="2886">
                  <c:v>0.76419890000000001</c:v>
                </c:pt>
                <c:pt idx="2887">
                  <c:v>0.2039608</c:v>
                </c:pt>
                <c:pt idx="2888">
                  <c:v>0.33941130000000003</c:v>
                </c:pt>
                <c:pt idx="2889">
                  <c:v>0.33941130000000003</c:v>
                </c:pt>
                <c:pt idx="2892">
                  <c:v>0.44721359999999999</c:v>
                </c:pt>
                <c:pt idx="2894">
                  <c:v>0.24331050000000001</c:v>
                </c:pt>
                <c:pt idx="2897">
                  <c:v>0.73430240000000002</c:v>
                </c:pt>
                <c:pt idx="2898">
                  <c:v>0.75471849999999996</c:v>
                </c:pt>
                <c:pt idx="2899">
                  <c:v>0.34176010000000001</c:v>
                </c:pt>
                <c:pt idx="2900">
                  <c:v>0.39395429999999998</c:v>
                </c:pt>
                <c:pt idx="2901">
                  <c:v>0.41761229999999999</c:v>
                </c:pt>
                <c:pt idx="2902">
                  <c:v>0.59464269999999997</c:v>
                </c:pt>
                <c:pt idx="2903">
                  <c:v>0.2</c:v>
                </c:pt>
                <c:pt idx="2904">
                  <c:v>0.25298219999999999</c:v>
                </c:pt>
                <c:pt idx="2908">
                  <c:v>0.1788854</c:v>
                </c:pt>
                <c:pt idx="2910">
                  <c:v>0.28844409999999998</c:v>
                </c:pt>
                <c:pt idx="2913">
                  <c:v>0.69857000000000002</c:v>
                </c:pt>
                <c:pt idx="2914">
                  <c:v>0.25298219999999999</c:v>
                </c:pt>
                <c:pt idx="2915">
                  <c:v>0.2332381</c:v>
                </c:pt>
                <c:pt idx="2918">
                  <c:v>0.4326662</c:v>
                </c:pt>
                <c:pt idx="2921">
                  <c:v>0.46818799999999999</c:v>
                </c:pt>
                <c:pt idx="2923">
                  <c:v>0.48166379999999998</c:v>
                </c:pt>
                <c:pt idx="2924">
                  <c:v>0.24331050000000001</c:v>
                </c:pt>
                <c:pt idx="2925">
                  <c:v>0.46647620000000001</c:v>
                </c:pt>
                <c:pt idx="2927">
                  <c:v>0.31241000000000002</c:v>
                </c:pt>
                <c:pt idx="2928">
                  <c:v>0.63245549999999995</c:v>
                </c:pt>
                <c:pt idx="2929">
                  <c:v>0.39597979999999999</c:v>
                </c:pt>
                <c:pt idx="2930">
                  <c:v>0.48662100000000003</c:v>
                </c:pt>
                <c:pt idx="2931">
                  <c:v>0.4418144</c:v>
                </c:pt>
                <c:pt idx="2932">
                  <c:v>0.43081320000000001</c:v>
                </c:pt>
                <c:pt idx="2935">
                  <c:v>0.16492419999999999</c:v>
                </c:pt>
                <c:pt idx="2937">
                  <c:v>0.39395429999999998</c:v>
                </c:pt>
                <c:pt idx="2938">
                  <c:v>0.51224990000000004</c:v>
                </c:pt>
                <c:pt idx="2939">
                  <c:v>0.60133190000000003</c:v>
                </c:pt>
                <c:pt idx="2940">
                  <c:v>0.54405879999999995</c:v>
                </c:pt>
                <c:pt idx="2941">
                  <c:v>0.48826219999999998</c:v>
                </c:pt>
                <c:pt idx="2943">
                  <c:v>0.7610519</c:v>
                </c:pt>
                <c:pt idx="2944">
                  <c:v>0.2332381</c:v>
                </c:pt>
                <c:pt idx="2945">
                  <c:v>0.24331050000000001</c:v>
                </c:pt>
                <c:pt idx="2949">
                  <c:v>0.36</c:v>
                </c:pt>
                <c:pt idx="2950">
                  <c:v>0.2332381</c:v>
                </c:pt>
                <c:pt idx="2951">
                  <c:v>0.2332381</c:v>
                </c:pt>
                <c:pt idx="2954">
                  <c:v>0.55569780000000002</c:v>
                </c:pt>
                <c:pt idx="2955">
                  <c:v>0.34176010000000001</c:v>
                </c:pt>
                <c:pt idx="2956">
                  <c:v>0.25612499999999999</c:v>
                </c:pt>
                <c:pt idx="2957">
                  <c:v>0.88090860000000004</c:v>
                </c:pt>
                <c:pt idx="2958">
                  <c:v>0.26832820000000002</c:v>
                </c:pt>
                <c:pt idx="2959">
                  <c:v>0.32984849999999999</c:v>
                </c:pt>
                <c:pt idx="2961">
                  <c:v>0.43081320000000001</c:v>
                </c:pt>
                <c:pt idx="2967">
                  <c:v>0.16492419999999999</c:v>
                </c:pt>
                <c:pt idx="2969">
                  <c:v>0.29120439999999997</c:v>
                </c:pt>
                <c:pt idx="2970">
                  <c:v>0.2332381</c:v>
                </c:pt>
                <c:pt idx="2971">
                  <c:v>0.25612499999999999</c:v>
                </c:pt>
                <c:pt idx="2972">
                  <c:v>0.30463089999999998</c:v>
                </c:pt>
                <c:pt idx="2973">
                  <c:v>0.36221540000000002</c:v>
                </c:pt>
                <c:pt idx="2979">
                  <c:v>0.69857000000000002</c:v>
                </c:pt>
                <c:pt idx="2981">
                  <c:v>0.64621980000000001</c:v>
                </c:pt>
                <c:pt idx="2984">
                  <c:v>0.24</c:v>
                </c:pt>
                <c:pt idx="2985">
                  <c:v>0.52611790000000003</c:v>
                </c:pt>
                <c:pt idx="2987">
                  <c:v>0.22627420000000001</c:v>
                </c:pt>
                <c:pt idx="2991">
                  <c:v>0.24</c:v>
                </c:pt>
                <c:pt idx="2992">
                  <c:v>0.24</c:v>
                </c:pt>
                <c:pt idx="2994">
                  <c:v>0.4079216</c:v>
                </c:pt>
                <c:pt idx="2995">
                  <c:v>0.66211779999999998</c:v>
                </c:pt>
                <c:pt idx="2996">
                  <c:v>0.59464269999999997</c:v>
                </c:pt>
                <c:pt idx="2997">
                  <c:v>0.39395429999999998</c:v>
                </c:pt>
                <c:pt idx="2998">
                  <c:v>0.28844409999999998</c:v>
                </c:pt>
                <c:pt idx="2999">
                  <c:v>0.25612499999999999</c:v>
                </c:pt>
                <c:pt idx="3005">
                  <c:v>0.68</c:v>
                </c:pt>
                <c:pt idx="3006">
                  <c:v>0.26832820000000002</c:v>
                </c:pt>
                <c:pt idx="3008">
                  <c:v>0.59464269999999997</c:v>
                </c:pt>
                <c:pt idx="3009">
                  <c:v>0.53814499999999998</c:v>
                </c:pt>
                <c:pt idx="3010">
                  <c:v>0.31241000000000002</c:v>
                </c:pt>
                <c:pt idx="3011">
                  <c:v>0.77665949999999995</c:v>
                </c:pt>
                <c:pt idx="3012">
                  <c:v>0.68468969999999996</c:v>
                </c:pt>
                <c:pt idx="3015">
                  <c:v>0.39395429999999998</c:v>
                </c:pt>
                <c:pt idx="3016">
                  <c:v>0.26832820000000002</c:v>
                </c:pt>
                <c:pt idx="3022">
                  <c:v>0.2828427</c:v>
                </c:pt>
                <c:pt idx="3024">
                  <c:v>0.40199499999999999</c:v>
                </c:pt>
                <c:pt idx="3025">
                  <c:v>0.32249030000000001</c:v>
                </c:pt>
                <c:pt idx="3028">
                  <c:v>0.49477270000000001</c:v>
                </c:pt>
                <c:pt idx="3030">
                  <c:v>0.61188229999999999</c:v>
                </c:pt>
                <c:pt idx="3031">
                  <c:v>0.63245549999999995</c:v>
                </c:pt>
                <c:pt idx="3033">
                  <c:v>0.1788854</c:v>
                </c:pt>
                <c:pt idx="3038">
                  <c:v>0.45607019999999998</c:v>
                </c:pt>
                <c:pt idx="3039">
                  <c:v>0.32984849999999999</c:v>
                </c:pt>
                <c:pt idx="3040">
                  <c:v>0.32</c:v>
                </c:pt>
                <c:pt idx="3042">
                  <c:v>0.39395429999999998</c:v>
                </c:pt>
                <c:pt idx="3043">
                  <c:v>0.24331050000000001</c:v>
                </c:pt>
                <c:pt idx="3044">
                  <c:v>0.44</c:v>
                </c:pt>
                <c:pt idx="3046">
                  <c:v>0.22627420000000001</c:v>
                </c:pt>
                <c:pt idx="3047">
                  <c:v>0.55569780000000002</c:v>
                </c:pt>
                <c:pt idx="3048">
                  <c:v>0.48332180000000002</c:v>
                </c:pt>
                <c:pt idx="3049">
                  <c:v>0.4079216</c:v>
                </c:pt>
                <c:pt idx="3050">
                  <c:v>0.28844409999999998</c:v>
                </c:pt>
                <c:pt idx="3052">
                  <c:v>0.36</c:v>
                </c:pt>
                <c:pt idx="3053">
                  <c:v>0.26832820000000002</c:v>
                </c:pt>
                <c:pt idx="3054">
                  <c:v>0.2332381</c:v>
                </c:pt>
                <c:pt idx="3055">
                  <c:v>0.29120439999999997</c:v>
                </c:pt>
                <c:pt idx="3056">
                  <c:v>0.30463089999999998</c:v>
                </c:pt>
                <c:pt idx="3057">
                  <c:v>0.24331050000000001</c:v>
                </c:pt>
                <c:pt idx="3060">
                  <c:v>0.58240879999999995</c:v>
                </c:pt>
                <c:pt idx="3065">
                  <c:v>0.29120439999999997</c:v>
                </c:pt>
                <c:pt idx="3066">
                  <c:v>0.29120439999999997</c:v>
                </c:pt>
                <c:pt idx="3067">
                  <c:v>0.2039608</c:v>
                </c:pt>
                <c:pt idx="3070">
                  <c:v>0.24</c:v>
                </c:pt>
                <c:pt idx="3071">
                  <c:v>0.25612499999999999</c:v>
                </c:pt>
                <c:pt idx="3072">
                  <c:v>0.2828427</c:v>
                </c:pt>
                <c:pt idx="3073">
                  <c:v>0.43081320000000001</c:v>
                </c:pt>
                <c:pt idx="3074">
                  <c:v>0.16492419999999999</c:v>
                </c:pt>
                <c:pt idx="3076">
                  <c:v>0.25298219999999999</c:v>
                </c:pt>
                <c:pt idx="3077">
                  <c:v>0.43081320000000001</c:v>
                </c:pt>
                <c:pt idx="3079">
                  <c:v>0.30463089999999998</c:v>
                </c:pt>
                <c:pt idx="3082">
                  <c:v>0.31241000000000002</c:v>
                </c:pt>
                <c:pt idx="3084">
                  <c:v>0.26832820000000002</c:v>
                </c:pt>
                <c:pt idx="3088">
                  <c:v>0.55569780000000002</c:v>
                </c:pt>
                <c:pt idx="3092">
                  <c:v>0.4</c:v>
                </c:pt>
                <c:pt idx="3095">
                  <c:v>0.53665629999999998</c:v>
                </c:pt>
                <c:pt idx="3096">
                  <c:v>0.72</c:v>
                </c:pt>
                <c:pt idx="3098">
                  <c:v>0.24331050000000001</c:v>
                </c:pt>
                <c:pt idx="3101">
                  <c:v>0.16492419999999999</c:v>
                </c:pt>
                <c:pt idx="3103">
                  <c:v>0.32249030000000001</c:v>
                </c:pt>
                <c:pt idx="3107">
                  <c:v>0.24331050000000001</c:v>
                </c:pt>
                <c:pt idx="3108">
                  <c:v>0.36878179999999999</c:v>
                </c:pt>
                <c:pt idx="3112">
                  <c:v>0.28844409999999998</c:v>
                </c:pt>
                <c:pt idx="3113">
                  <c:v>0.45254830000000001</c:v>
                </c:pt>
                <c:pt idx="3114">
                  <c:v>0.60133190000000003</c:v>
                </c:pt>
                <c:pt idx="3118">
                  <c:v>0.2332381</c:v>
                </c:pt>
                <c:pt idx="3119">
                  <c:v>0.25612499999999999</c:v>
                </c:pt>
                <c:pt idx="3120">
                  <c:v>0.2039608</c:v>
                </c:pt>
                <c:pt idx="3122">
                  <c:v>0.2</c:v>
                </c:pt>
                <c:pt idx="3124">
                  <c:v>0.25298219999999999</c:v>
                </c:pt>
                <c:pt idx="3125">
                  <c:v>0.40199499999999999</c:v>
                </c:pt>
                <c:pt idx="3128">
                  <c:v>0.4</c:v>
                </c:pt>
                <c:pt idx="3129">
                  <c:v>0.2154066</c:v>
                </c:pt>
                <c:pt idx="3131">
                  <c:v>0.14422209999999999</c:v>
                </c:pt>
                <c:pt idx="3133">
                  <c:v>0.52611790000000003</c:v>
                </c:pt>
                <c:pt idx="3134">
                  <c:v>0.28844409999999998</c:v>
                </c:pt>
                <c:pt idx="3136">
                  <c:v>0.2332381</c:v>
                </c:pt>
                <c:pt idx="3139">
                  <c:v>0.52</c:v>
                </c:pt>
                <c:pt idx="3140">
                  <c:v>0.2</c:v>
                </c:pt>
                <c:pt idx="3142">
                  <c:v>0.28844409999999998</c:v>
                </c:pt>
                <c:pt idx="3145">
                  <c:v>0.2</c:v>
                </c:pt>
                <c:pt idx="3146">
                  <c:v>0.16492419999999999</c:v>
                </c:pt>
                <c:pt idx="3147">
                  <c:v>0.66573269999999996</c:v>
                </c:pt>
                <c:pt idx="3149">
                  <c:v>0.25612499999999999</c:v>
                </c:pt>
                <c:pt idx="3151">
                  <c:v>0.31241000000000002</c:v>
                </c:pt>
                <c:pt idx="3152">
                  <c:v>0.46818799999999999</c:v>
                </c:pt>
                <c:pt idx="3153">
                  <c:v>0.70767219999999997</c:v>
                </c:pt>
                <c:pt idx="3154">
                  <c:v>0.42520580000000002</c:v>
                </c:pt>
                <c:pt idx="3156">
                  <c:v>0.33941130000000003</c:v>
                </c:pt>
                <c:pt idx="3157">
                  <c:v>0.3577709</c:v>
                </c:pt>
                <c:pt idx="3158">
                  <c:v>0.49477270000000001</c:v>
                </c:pt>
                <c:pt idx="3159">
                  <c:v>0.63245549999999995</c:v>
                </c:pt>
                <c:pt idx="3160">
                  <c:v>0.2828427</c:v>
                </c:pt>
                <c:pt idx="3161">
                  <c:v>0.30463089999999998</c:v>
                </c:pt>
                <c:pt idx="3162">
                  <c:v>0.4418144</c:v>
                </c:pt>
                <c:pt idx="3166">
                  <c:v>0.65604879999999999</c:v>
                </c:pt>
                <c:pt idx="3171">
                  <c:v>0.32249030000000001</c:v>
                </c:pt>
                <c:pt idx="3173">
                  <c:v>0.32249030000000001</c:v>
                </c:pt>
                <c:pt idx="3175">
                  <c:v>0.43081320000000001</c:v>
                </c:pt>
                <c:pt idx="3176">
                  <c:v>0.4118252</c:v>
                </c:pt>
                <c:pt idx="3177">
                  <c:v>0.4</c:v>
                </c:pt>
                <c:pt idx="3178">
                  <c:v>0.1788854</c:v>
                </c:pt>
                <c:pt idx="3179">
                  <c:v>0.32249030000000001</c:v>
                </c:pt>
                <c:pt idx="3181">
                  <c:v>0.46647620000000001</c:v>
                </c:pt>
                <c:pt idx="3182">
                  <c:v>0.25612499999999999</c:v>
                </c:pt>
                <c:pt idx="3183">
                  <c:v>0.59464269999999997</c:v>
                </c:pt>
                <c:pt idx="3184">
                  <c:v>0.36878179999999999</c:v>
                </c:pt>
                <c:pt idx="3185">
                  <c:v>0.31241000000000002</c:v>
                </c:pt>
                <c:pt idx="3186">
                  <c:v>0.48166379999999998</c:v>
                </c:pt>
                <c:pt idx="3187">
                  <c:v>0.88362890000000005</c:v>
                </c:pt>
                <c:pt idx="3188">
                  <c:v>0.58240879999999995</c:v>
                </c:pt>
                <c:pt idx="3189">
                  <c:v>0.48662100000000003</c:v>
                </c:pt>
                <c:pt idx="3191">
                  <c:v>0.44721359999999999</c:v>
                </c:pt>
                <c:pt idx="3193">
                  <c:v>0.25612499999999999</c:v>
                </c:pt>
                <c:pt idx="3194">
                  <c:v>0.41761229999999999</c:v>
                </c:pt>
                <c:pt idx="3195">
                  <c:v>0.26832820000000002</c:v>
                </c:pt>
                <c:pt idx="3198">
                  <c:v>0.93295229999999996</c:v>
                </c:pt>
                <c:pt idx="3199">
                  <c:v>0.41761229999999999</c:v>
                </c:pt>
                <c:pt idx="3201">
                  <c:v>0.49477270000000001</c:v>
                </c:pt>
                <c:pt idx="3205">
                  <c:v>0.2</c:v>
                </c:pt>
                <c:pt idx="3208">
                  <c:v>0.2</c:v>
                </c:pt>
                <c:pt idx="3209">
                  <c:v>0.48166379999999998</c:v>
                </c:pt>
                <c:pt idx="3210">
                  <c:v>0.32984849999999999</c:v>
                </c:pt>
                <c:pt idx="3211">
                  <c:v>0.2828427</c:v>
                </c:pt>
                <c:pt idx="3212">
                  <c:v>0.25612499999999999</c:v>
                </c:pt>
                <c:pt idx="3213">
                  <c:v>0.36878179999999999</c:v>
                </c:pt>
                <c:pt idx="3214">
                  <c:v>0.28000000000000003</c:v>
                </c:pt>
                <c:pt idx="3215">
                  <c:v>0.28844409999999998</c:v>
                </c:pt>
                <c:pt idx="3217">
                  <c:v>0.30463089999999998</c:v>
                </c:pt>
                <c:pt idx="3218">
                  <c:v>0.4</c:v>
                </c:pt>
                <c:pt idx="3220">
                  <c:v>0.28000000000000003</c:v>
                </c:pt>
                <c:pt idx="3221">
                  <c:v>0.44721359999999999</c:v>
                </c:pt>
                <c:pt idx="3230">
                  <c:v>0.24</c:v>
                </c:pt>
                <c:pt idx="3231">
                  <c:v>0.39597979999999999</c:v>
                </c:pt>
                <c:pt idx="3232">
                  <c:v>0.32249030000000001</c:v>
                </c:pt>
                <c:pt idx="3233">
                  <c:v>0.5656854</c:v>
                </c:pt>
                <c:pt idx="3236">
                  <c:v>0.2</c:v>
                </c:pt>
                <c:pt idx="3237">
                  <c:v>0.32984849999999999</c:v>
                </c:pt>
                <c:pt idx="3238">
                  <c:v>0.24</c:v>
                </c:pt>
                <c:pt idx="3240">
                  <c:v>0.31241000000000002</c:v>
                </c:pt>
                <c:pt idx="3242">
                  <c:v>0.28000000000000003</c:v>
                </c:pt>
                <c:pt idx="3243">
                  <c:v>0.2332381</c:v>
                </c:pt>
                <c:pt idx="3248">
                  <c:v>0.34176010000000001</c:v>
                </c:pt>
                <c:pt idx="3249">
                  <c:v>0.44721359999999999</c:v>
                </c:pt>
                <c:pt idx="3251">
                  <c:v>0.53814499999999998</c:v>
                </c:pt>
                <c:pt idx="3255">
                  <c:v>0.28844409999999998</c:v>
                </c:pt>
                <c:pt idx="3256">
                  <c:v>0.24331050000000001</c:v>
                </c:pt>
                <c:pt idx="3260">
                  <c:v>0.34176010000000001</c:v>
                </c:pt>
                <c:pt idx="3261">
                  <c:v>0.4118252</c:v>
                </c:pt>
                <c:pt idx="3262">
                  <c:v>0.32</c:v>
                </c:pt>
                <c:pt idx="3263">
                  <c:v>0.37735920000000001</c:v>
                </c:pt>
                <c:pt idx="3264">
                  <c:v>0.24331050000000001</c:v>
                </c:pt>
                <c:pt idx="3268">
                  <c:v>0.28000000000000003</c:v>
                </c:pt>
                <c:pt idx="3270">
                  <c:v>0.2154066</c:v>
                </c:pt>
                <c:pt idx="3272">
                  <c:v>0.45607019999999998</c:v>
                </c:pt>
                <c:pt idx="3273">
                  <c:v>0.1788854</c:v>
                </c:pt>
                <c:pt idx="3275">
                  <c:v>0.28844409999999998</c:v>
                </c:pt>
                <c:pt idx="3276">
                  <c:v>0.48662100000000003</c:v>
                </c:pt>
                <c:pt idx="3277">
                  <c:v>0.32249030000000001</c:v>
                </c:pt>
                <c:pt idx="3278">
                  <c:v>0.32984849999999999</c:v>
                </c:pt>
                <c:pt idx="3281">
                  <c:v>0.7939773</c:v>
                </c:pt>
                <c:pt idx="3282">
                  <c:v>0.4079216</c:v>
                </c:pt>
                <c:pt idx="3284">
                  <c:v>0.43081320000000001</c:v>
                </c:pt>
                <c:pt idx="3285">
                  <c:v>0.31241000000000002</c:v>
                </c:pt>
                <c:pt idx="3286">
                  <c:v>0.36878179999999999</c:v>
                </c:pt>
                <c:pt idx="3287">
                  <c:v>0.62096700000000005</c:v>
                </c:pt>
                <c:pt idx="3288">
                  <c:v>0.40199499999999999</c:v>
                </c:pt>
                <c:pt idx="3289">
                  <c:v>0.53814499999999998</c:v>
                </c:pt>
                <c:pt idx="3290">
                  <c:v>0.37735920000000001</c:v>
                </c:pt>
                <c:pt idx="3291">
                  <c:v>0.86533230000000005</c:v>
                </c:pt>
                <c:pt idx="3292">
                  <c:v>0.73756359999999999</c:v>
                </c:pt>
                <c:pt idx="3293">
                  <c:v>0.6</c:v>
                </c:pt>
                <c:pt idx="3294">
                  <c:v>0.48332180000000002</c:v>
                </c:pt>
                <c:pt idx="3295">
                  <c:v>0.43081320000000001</c:v>
                </c:pt>
                <c:pt idx="3296">
                  <c:v>0.59059289999999998</c:v>
                </c:pt>
                <c:pt idx="3299">
                  <c:v>0.4</c:v>
                </c:pt>
                <c:pt idx="3303">
                  <c:v>0.32984849999999999</c:v>
                </c:pt>
                <c:pt idx="3306">
                  <c:v>0.25298219999999999</c:v>
                </c:pt>
                <c:pt idx="3307">
                  <c:v>0.33941130000000003</c:v>
                </c:pt>
                <c:pt idx="3311">
                  <c:v>0.53665629999999998</c:v>
                </c:pt>
                <c:pt idx="3312">
                  <c:v>0.44721359999999999</c:v>
                </c:pt>
                <c:pt idx="3318">
                  <c:v>0.25612499999999999</c:v>
                </c:pt>
                <c:pt idx="3321">
                  <c:v>0.44721359999999999</c:v>
                </c:pt>
                <c:pt idx="3324">
                  <c:v>0.1788854</c:v>
                </c:pt>
                <c:pt idx="3325">
                  <c:v>0.2828427</c:v>
                </c:pt>
                <c:pt idx="3326">
                  <c:v>0.34409299999999998</c:v>
                </c:pt>
                <c:pt idx="3330">
                  <c:v>0.32249030000000001</c:v>
                </c:pt>
                <c:pt idx="3333">
                  <c:v>0.25612499999999999</c:v>
                </c:pt>
                <c:pt idx="3335">
                  <c:v>0.39395429999999998</c:v>
                </c:pt>
                <c:pt idx="3336">
                  <c:v>0.24331050000000001</c:v>
                </c:pt>
                <c:pt idx="3337">
                  <c:v>0.49477270000000001</c:v>
                </c:pt>
                <c:pt idx="3338">
                  <c:v>0.2828427</c:v>
                </c:pt>
                <c:pt idx="3339">
                  <c:v>0.28844409999999998</c:v>
                </c:pt>
                <c:pt idx="3340">
                  <c:v>0.2332381</c:v>
                </c:pt>
                <c:pt idx="3341">
                  <c:v>0.36878179999999999</c:v>
                </c:pt>
                <c:pt idx="3342">
                  <c:v>0.4079216</c:v>
                </c:pt>
                <c:pt idx="3343">
                  <c:v>0.50119860000000005</c:v>
                </c:pt>
                <c:pt idx="3345">
                  <c:v>0.28844409999999998</c:v>
                </c:pt>
                <c:pt idx="3346">
                  <c:v>0.48166379999999998</c:v>
                </c:pt>
                <c:pt idx="3348">
                  <c:v>0.1788854</c:v>
                </c:pt>
                <c:pt idx="3349">
                  <c:v>0.2828427</c:v>
                </c:pt>
                <c:pt idx="3350">
                  <c:v>0.2332381</c:v>
                </c:pt>
                <c:pt idx="3352">
                  <c:v>0.34409299999999998</c:v>
                </c:pt>
                <c:pt idx="3353">
                  <c:v>0.36221540000000002</c:v>
                </c:pt>
                <c:pt idx="3354">
                  <c:v>0.25612499999999999</c:v>
                </c:pt>
                <c:pt idx="3357">
                  <c:v>0.36878179999999999</c:v>
                </c:pt>
                <c:pt idx="3359">
                  <c:v>0.36</c:v>
                </c:pt>
                <c:pt idx="3360">
                  <c:v>0.48166379999999998</c:v>
                </c:pt>
                <c:pt idx="3362">
                  <c:v>0.36221540000000002</c:v>
                </c:pt>
                <c:pt idx="3364">
                  <c:v>0.2154066</c:v>
                </c:pt>
                <c:pt idx="3365">
                  <c:v>0.36878179999999999</c:v>
                </c:pt>
                <c:pt idx="3367">
                  <c:v>0.3577709</c:v>
                </c:pt>
                <c:pt idx="3370">
                  <c:v>0.2</c:v>
                </c:pt>
                <c:pt idx="3371">
                  <c:v>0.1788854</c:v>
                </c:pt>
                <c:pt idx="3372">
                  <c:v>0.24331050000000001</c:v>
                </c:pt>
                <c:pt idx="3373">
                  <c:v>0.24331050000000001</c:v>
                </c:pt>
                <c:pt idx="3374">
                  <c:v>0.25298219999999999</c:v>
                </c:pt>
                <c:pt idx="3375">
                  <c:v>0.32</c:v>
                </c:pt>
                <c:pt idx="3376">
                  <c:v>0.42520580000000002</c:v>
                </c:pt>
                <c:pt idx="3378">
                  <c:v>0.49477270000000001</c:v>
                </c:pt>
                <c:pt idx="3380">
                  <c:v>0.75153179999999997</c:v>
                </c:pt>
                <c:pt idx="3382">
                  <c:v>0.55569780000000002</c:v>
                </c:pt>
                <c:pt idx="3389">
                  <c:v>0.2154066</c:v>
                </c:pt>
                <c:pt idx="3390">
                  <c:v>0.4</c:v>
                </c:pt>
                <c:pt idx="3391">
                  <c:v>0.2154066</c:v>
                </c:pt>
                <c:pt idx="3393">
                  <c:v>0.95414880000000002</c:v>
                </c:pt>
                <c:pt idx="3395">
                  <c:v>0.24331050000000001</c:v>
                </c:pt>
                <c:pt idx="3398">
                  <c:v>0.24331050000000001</c:v>
                </c:pt>
                <c:pt idx="3399">
                  <c:v>0.29120439999999997</c:v>
                </c:pt>
                <c:pt idx="3400">
                  <c:v>0.61057349999999999</c:v>
                </c:pt>
                <c:pt idx="3404">
                  <c:v>0.76941539999999997</c:v>
                </c:pt>
                <c:pt idx="3405">
                  <c:v>0.30463089999999998</c:v>
                </c:pt>
                <c:pt idx="3406">
                  <c:v>0.2</c:v>
                </c:pt>
                <c:pt idx="3413">
                  <c:v>0.44</c:v>
                </c:pt>
                <c:pt idx="3414">
                  <c:v>0.69857000000000002</c:v>
                </c:pt>
                <c:pt idx="3415">
                  <c:v>0.45607019999999998</c:v>
                </c:pt>
                <c:pt idx="3416">
                  <c:v>0.42520580000000002</c:v>
                </c:pt>
                <c:pt idx="3417">
                  <c:v>0.37735920000000001</c:v>
                </c:pt>
                <c:pt idx="3418">
                  <c:v>0.2</c:v>
                </c:pt>
                <c:pt idx="3419">
                  <c:v>0.96</c:v>
                </c:pt>
                <c:pt idx="3421">
                  <c:v>0.2828427</c:v>
                </c:pt>
                <c:pt idx="3423">
                  <c:v>0.2</c:v>
                </c:pt>
                <c:pt idx="3425">
                  <c:v>0.26832820000000002</c:v>
                </c:pt>
                <c:pt idx="3426">
                  <c:v>0.54405879999999995</c:v>
                </c:pt>
                <c:pt idx="3433">
                  <c:v>0.34409299999999998</c:v>
                </c:pt>
                <c:pt idx="3438">
                  <c:v>0.26832820000000002</c:v>
                </c:pt>
                <c:pt idx="3439">
                  <c:v>0.32249030000000001</c:v>
                </c:pt>
                <c:pt idx="3442">
                  <c:v>0.28844409999999998</c:v>
                </c:pt>
                <c:pt idx="3443">
                  <c:v>0.4079216</c:v>
                </c:pt>
                <c:pt idx="3444">
                  <c:v>0.44721359999999999</c:v>
                </c:pt>
                <c:pt idx="3446">
                  <c:v>0.68818599999999996</c:v>
                </c:pt>
                <c:pt idx="3447">
                  <c:v>0.48332180000000002</c:v>
                </c:pt>
                <c:pt idx="3449">
                  <c:v>0.68</c:v>
                </c:pt>
                <c:pt idx="3450">
                  <c:v>0.44721359999999999</c:v>
                </c:pt>
                <c:pt idx="3451">
                  <c:v>0.37947330000000001</c:v>
                </c:pt>
                <c:pt idx="3452">
                  <c:v>0.43081320000000001</c:v>
                </c:pt>
                <c:pt idx="3453">
                  <c:v>0.4</c:v>
                </c:pt>
                <c:pt idx="3455">
                  <c:v>0.2154066</c:v>
                </c:pt>
                <c:pt idx="3456">
                  <c:v>0.29120439999999997</c:v>
                </c:pt>
                <c:pt idx="3459">
                  <c:v>0.42520580000000002</c:v>
                </c:pt>
                <c:pt idx="3460">
                  <c:v>0.39395429999999998</c:v>
                </c:pt>
                <c:pt idx="3461">
                  <c:v>0.4</c:v>
                </c:pt>
                <c:pt idx="3464">
                  <c:v>0.42520580000000002</c:v>
                </c:pt>
                <c:pt idx="3465">
                  <c:v>0.26832820000000002</c:v>
                </c:pt>
                <c:pt idx="3470">
                  <c:v>0.2039608</c:v>
                </c:pt>
                <c:pt idx="3472">
                  <c:v>0.64621980000000001</c:v>
                </c:pt>
                <c:pt idx="3473">
                  <c:v>0.3577709</c:v>
                </c:pt>
                <c:pt idx="3474">
                  <c:v>0.62482000000000004</c:v>
                </c:pt>
                <c:pt idx="3476">
                  <c:v>0.43081320000000001</c:v>
                </c:pt>
                <c:pt idx="3478">
                  <c:v>0.2</c:v>
                </c:pt>
                <c:pt idx="3482">
                  <c:v>0.14422209999999999</c:v>
                </c:pt>
                <c:pt idx="3483">
                  <c:v>0.34176010000000001</c:v>
                </c:pt>
                <c:pt idx="3486">
                  <c:v>0.29120439999999997</c:v>
                </c:pt>
                <c:pt idx="3487">
                  <c:v>0.43081320000000001</c:v>
                </c:pt>
                <c:pt idx="3488">
                  <c:v>0.69857000000000002</c:v>
                </c:pt>
                <c:pt idx="3489">
                  <c:v>0.30463089999999998</c:v>
                </c:pt>
                <c:pt idx="3490">
                  <c:v>0.32249030000000001</c:v>
                </c:pt>
                <c:pt idx="3491">
                  <c:v>0.45607019999999998</c:v>
                </c:pt>
                <c:pt idx="3492">
                  <c:v>0.31241000000000002</c:v>
                </c:pt>
                <c:pt idx="3493">
                  <c:v>0.4079216</c:v>
                </c:pt>
                <c:pt idx="3494">
                  <c:v>0.36878179999999999</c:v>
                </c:pt>
                <c:pt idx="3495">
                  <c:v>0.2</c:v>
                </c:pt>
                <c:pt idx="3496">
                  <c:v>0.36878179999999999</c:v>
                </c:pt>
                <c:pt idx="3497">
                  <c:v>0.28000000000000003</c:v>
                </c:pt>
                <c:pt idx="3500">
                  <c:v>0.25612499999999999</c:v>
                </c:pt>
                <c:pt idx="3501">
                  <c:v>0.25612499999999999</c:v>
                </c:pt>
                <c:pt idx="3505">
                  <c:v>0.41761229999999999</c:v>
                </c:pt>
                <c:pt idx="3507">
                  <c:v>0.48166379999999998</c:v>
                </c:pt>
                <c:pt idx="3510">
                  <c:v>0.4418144</c:v>
                </c:pt>
                <c:pt idx="3511">
                  <c:v>0.34176010000000001</c:v>
                </c:pt>
                <c:pt idx="3517">
                  <c:v>0.7939773</c:v>
                </c:pt>
                <c:pt idx="3518">
                  <c:v>0.45607019999999998</c:v>
                </c:pt>
                <c:pt idx="3519">
                  <c:v>0.39597979999999999</c:v>
                </c:pt>
                <c:pt idx="3520">
                  <c:v>0.4418144</c:v>
                </c:pt>
                <c:pt idx="3522">
                  <c:v>0.3577709</c:v>
                </c:pt>
                <c:pt idx="3524">
                  <c:v>0.42520580000000002</c:v>
                </c:pt>
                <c:pt idx="3525">
                  <c:v>0.59464269999999997</c:v>
                </c:pt>
                <c:pt idx="3527">
                  <c:v>0.44721359999999999</c:v>
                </c:pt>
                <c:pt idx="3528">
                  <c:v>0.32</c:v>
                </c:pt>
                <c:pt idx="3529">
                  <c:v>0.48826219999999998</c:v>
                </c:pt>
                <c:pt idx="3530">
                  <c:v>0.32</c:v>
                </c:pt>
                <c:pt idx="3531">
                  <c:v>0.2039608</c:v>
                </c:pt>
                <c:pt idx="3532">
                  <c:v>0.2154066</c:v>
                </c:pt>
                <c:pt idx="3533">
                  <c:v>0.26832820000000002</c:v>
                </c:pt>
                <c:pt idx="3534">
                  <c:v>0.24331050000000001</c:v>
                </c:pt>
                <c:pt idx="3535">
                  <c:v>0.2828427</c:v>
                </c:pt>
                <c:pt idx="3537">
                  <c:v>0.32249030000000001</c:v>
                </c:pt>
                <c:pt idx="3539">
                  <c:v>0.24</c:v>
                </c:pt>
                <c:pt idx="3540">
                  <c:v>0.16970560000000001</c:v>
                </c:pt>
                <c:pt idx="3541">
                  <c:v>0.2</c:v>
                </c:pt>
                <c:pt idx="3542">
                  <c:v>0.24331050000000001</c:v>
                </c:pt>
                <c:pt idx="3543">
                  <c:v>0.32249030000000001</c:v>
                </c:pt>
                <c:pt idx="3544">
                  <c:v>0.1788854</c:v>
                </c:pt>
                <c:pt idx="3546">
                  <c:v>0.2332381</c:v>
                </c:pt>
                <c:pt idx="3548">
                  <c:v>0.37947330000000001</c:v>
                </c:pt>
                <c:pt idx="3549">
                  <c:v>0.41761229999999999</c:v>
                </c:pt>
                <c:pt idx="3550">
                  <c:v>0.4118252</c:v>
                </c:pt>
                <c:pt idx="3551">
                  <c:v>0.48</c:v>
                </c:pt>
                <c:pt idx="3552">
                  <c:v>0.16</c:v>
                </c:pt>
                <c:pt idx="3553">
                  <c:v>0.2332381</c:v>
                </c:pt>
                <c:pt idx="3555">
                  <c:v>0.32</c:v>
                </c:pt>
                <c:pt idx="3557">
                  <c:v>0.2</c:v>
                </c:pt>
                <c:pt idx="3558">
                  <c:v>0.22627420000000001</c:v>
                </c:pt>
                <c:pt idx="3559">
                  <c:v>0.34409299999999998</c:v>
                </c:pt>
                <c:pt idx="3560">
                  <c:v>0.30463089999999998</c:v>
                </c:pt>
                <c:pt idx="3563">
                  <c:v>0.2</c:v>
                </c:pt>
                <c:pt idx="3564">
                  <c:v>0.4</c:v>
                </c:pt>
                <c:pt idx="3565">
                  <c:v>0.54405879999999995</c:v>
                </c:pt>
                <c:pt idx="3566">
                  <c:v>0.2828427</c:v>
                </c:pt>
                <c:pt idx="3567">
                  <c:v>0.37735920000000001</c:v>
                </c:pt>
                <c:pt idx="3568">
                  <c:v>0.40199499999999999</c:v>
                </c:pt>
                <c:pt idx="3569">
                  <c:v>0.48166379999999998</c:v>
                </c:pt>
                <c:pt idx="3570">
                  <c:v>0.24331050000000001</c:v>
                </c:pt>
                <c:pt idx="3571">
                  <c:v>0.2154066</c:v>
                </c:pt>
                <c:pt idx="3572">
                  <c:v>0.24331050000000001</c:v>
                </c:pt>
                <c:pt idx="3575">
                  <c:v>0.39395429999999998</c:v>
                </c:pt>
                <c:pt idx="3576">
                  <c:v>0.2332381</c:v>
                </c:pt>
                <c:pt idx="3577">
                  <c:v>0.1788854</c:v>
                </c:pt>
                <c:pt idx="3578">
                  <c:v>0.6</c:v>
                </c:pt>
                <c:pt idx="3579">
                  <c:v>0.4</c:v>
                </c:pt>
                <c:pt idx="3582">
                  <c:v>0.42520580000000002</c:v>
                </c:pt>
                <c:pt idx="3583">
                  <c:v>0.54405879999999995</c:v>
                </c:pt>
                <c:pt idx="3585">
                  <c:v>0.24331050000000001</c:v>
                </c:pt>
                <c:pt idx="3588">
                  <c:v>0.28000000000000003</c:v>
                </c:pt>
                <c:pt idx="3589">
                  <c:v>0.46818799999999999</c:v>
                </c:pt>
                <c:pt idx="3590">
                  <c:v>0.36</c:v>
                </c:pt>
                <c:pt idx="3592">
                  <c:v>0.37947330000000001</c:v>
                </c:pt>
                <c:pt idx="3593">
                  <c:v>1.731589</c:v>
                </c:pt>
                <c:pt idx="3594">
                  <c:v>0.30463089999999998</c:v>
                </c:pt>
                <c:pt idx="3598">
                  <c:v>0.16</c:v>
                </c:pt>
                <c:pt idx="3601">
                  <c:v>0.24331050000000001</c:v>
                </c:pt>
                <c:pt idx="3603">
                  <c:v>0.34176010000000001</c:v>
                </c:pt>
                <c:pt idx="3604">
                  <c:v>0.56000000000000005</c:v>
                </c:pt>
                <c:pt idx="3605">
                  <c:v>0.48826219999999998</c:v>
                </c:pt>
                <c:pt idx="3606">
                  <c:v>0.36221540000000002</c:v>
                </c:pt>
                <c:pt idx="3607">
                  <c:v>0.4118252</c:v>
                </c:pt>
                <c:pt idx="3610">
                  <c:v>0.2828427</c:v>
                </c:pt>
                <c:pt idx="3611">
                  <c:v>0.24331050000000001</c:v>
                </c:pt>
                <c:pt idx="3612">
                  <c:v>0.4079216</c:v>
                </c:pt>
                <c:pt idx="3614">
                  <c:v>0.34176010000000001</c:v>
                </c:pt>
                <c:pt idx="3615">
                  <c:v>0.2828427</c:v>
                </c:pt>
                <c:pt idx="3621">
                  <c:v>0.4418144</c:v>
                </c:pt>
                <c:pt idx="3623">
                  <c:v>0.62096700000000005</c:v>
                </c:pt>
                <c:pt idx="3624">
                  <c:v>0.48166379999999998</c:v>
                </c:pt>
                <c:pt idx="3625">
                  <c:v>0.43081320000000001</c:v>
                </c:pt>
                <c:pt idx="3626">
                  <c:v>0.2</c:v>
                </c:pt>
                <c:pt idx="3627">
                  <c:v>0.2</c:v>
                </c:pt>
                <c:pt idx="3629">
                  <c:v>0.32984849999999999</c:v>
                </c:pt>
                <c:pt idx="3631">
                  <c:v>0.2332381</c:v>
                </c:pt>
                <c:pt idx="3632">
                  <c:v>0.24331050000000001</c:v>
                </c:pt>
                <c:pt idx="3633">
                  <c:v>0.48</c:v>
                </c:pt>
                <c:pt idx="3636">
                  <c:v>0.26832820000000002</c:v>
                </c:pt>
                <c:pt idx="3639">
                  <c:v>0.29120439999999997</c:v>
                </c:pt>
                <c:pt idx="3641">
                  <c:v>0.53814499999999998</c:v>
                </c:pt>
                <c:pt idx="3643">
                  <c:v>0.56850679999999998</c:v>
                </c:pt>
                <c:pt idx="3644">
                  <c:v>0.73539109999999996</c:v>
                </c:pt>
                <c:pt idx="3645">
                  <c:v>0.84758480000000003</c:v>
                </c:pt>
                <c:pt idx="3646">
                  <c:v>0.57688819999999996</c:v>
                </c:pt>
                <c:pt idx="3647">
                  <c:v>0.43081320000000001</c:v>
                </c:pt>
                <c:pt idx="3648">
                  <c:v>0.4</c:v>
                </c:pt>
                <c:pt idx="3649">
                  <c:v>0.24331050000000001</c:v>
                </c:pt>
                <c:pt idx="3650">
                  <c:v>0.25612499999999999</c:v>
                </c:pt>
                <c:pt idx="3653">
                  <c:v>0.30463089999999998</c:v>
                </c:pt>
                <c:pt idx="3656">
                  <c:v>0.28000000000000003</c:v>
                </c:pt>
                <c:pt idx="3657">
                  <c:v>0.4079216</c:v>
                </c:pt>
                <c:pt idx="3658">
                  <c:v>0.37735920000000001</c:v>
                </c:pt>
                <c:pt idx="3659">
                  <c:v>0.30463089999999998</c:v>
                </c:pt>
                <c:pt idx="3660">
                  <c:v>0.39395429999999998</c:v>
                </c:pt>
                <c:pt idx="3661">
                  <c:v>0.43081320000000001</c:v>
                </c:pt>
                <c:pt idx="3664">
                  <c:v>0.2039608</c:v>
                </c:pt>
                <c:pt idx="3665">
                  <c:v>0.4079216</c:v>
                </c:pt>
                <c:pt idx="3666">
                  <c:v>0.37735920000000001</c:v>
                </c:pt>
                <c:pt idx="3668">
                  <c:v>0.24</c:v>
                </c:pt>
                <c:pt idx="3671">
                  <c:v>0.2</c:v>
                </c:pt>
                <c:pt idx="3677">
                  <c:v>0.24</c:v>
                </c:pt>
                <c:pt idx="3678">
                  <c:v>0.64124879999999995</c:v>
                </c:pt>
                <c:pt idx="3679">
                  <c:v>0.36878179999999999</c:v>
                </c:pt>
                <c:pt idx="3680">
                  <c:v>0.59059289999999998</c:v>
                </c:pt>
                <c:pt idx="3681">
                  <c:v>0.32249030000000001</c:v>
                </c:pt>
                <c:pt idx="3682">
                  <c:v>0.2039608</c:v>
                </c:pt>
                <c:pt idx="3683">
                  <c:v>0.60926179999999996</c:v>
                </c:pt>
                <c:pt idx="3686">
                  <c:v>0.36878179999999999</c:v>
                </c:pt>
                <c:pt idx="3687">
                  <c:v>0.26832820000000002</c:v>
                </c:pt>
                <c:pt idx="3690">
                  <c:v>0.37947330000000001</c:v>
                </c:pt>
                <c:pt idx="3693">
                  <c:v>0.32249030000000001</c:v>
                </c:pt>
                <c:pt idx="3694">
                  <c:v>0.32249030000000001</c:v>
                </c:pt>
                <c:pt idx="3695">
                  <c:v>0.2154066</c:v>
                </c:pt>
                <c:pt idx="3696">
                  <c:v>0.30463089999999998</c:v>
                </c:pt>
                <c:pt idx="3697">
                  <c:v>0.24331050000000001</c:v>
                </c:pt>
                <c:pt idx="3699">
                  <c:v>0.16492419999999999</c:v>
                </c:pt>
                <c:pt idx="3700">
                  <c:v>0.33941130000000003</c:v>
                </c:pt>
                <c:pt idx="3701">
                  <c:v>1.114271</c:v>
                </c:pt>
                <c:pt idx="3702">
                  <c:v>0.30463089999999998</c:v>
                </c:pt>
                <c:pt idx="3703">
                  <c:v>0.43081320000000001</c:v>
                </c:pt>
                <c:pt idx="3704">
                  <c:v>0.39395429999999998</c:v>
                </c:pt>
                <c:pt idx="3705">
                  <c:v>0.36878179999999999</c:v>
                </c:pt>
                <c:pt idx="3706">
                  <c:v>0.80498449999999999</c:v>
                </c:pt>
                <c:pt idx="3707">
                  <c:v>0.32249030000000001</c:v>
                </c:pt>
                <c:pt idx="3708">
                  <c:v>0.55713550000000001</c:v>
                </c:pt>
                <c:pt idx="3709">
                  <c:v>0.50119860000000005</c:v>
                </c:pt>
                <c:pt idx="3711">
                  <c:v>0.33941130000000003</c:v>
                </c:pt>
                <c:pt idx="3715">
                  <c:v>0.32</c:v>
                </c:pt>
                <c:pt idx="3716">
                  <c:v>0.28844409999999998</c:v>
                </c:pt>
                <c:pt idx="3717">
                  <c:v>0.26832820000000002</c:v>
                </c:pt>
                <c:pt idx="3718">
                  <c:v>0.37735920000000001</c:v>
                </c:pt>
                <c:pt idx="3719">
                  <c:v>0.29120439999999997</c:v>
                </c:pt>
                <c:pt idx="3720">
                  <c:v>0.52</c:v>
                </c:pt>
                <c:pt idx="3721">
                  <c:v>0.36</c:v>
                </c:pt>
                <c:pt idx="3722">
                  <c:v>0.84852810000000001</c:v>
                </c:pt>
                <c:pt idx="3723">
                  <c:v>0.24331050000000001</c:v>
                </c:pt>
                <c:pt idx="3727">
                  <c:v>0.2828427</c:v>
                </c:pt>
                <c:pt idx="3728">
                  <c:v>0.30463089999999998</c:v>
                </c:pt>
                <c:pt idx="3730">
                  <c:v>0.61057349999999999</c:v>
                </c:pt>
                <c:pt idx="3734">
                  <c:v>0.36878179999999999</c:v>
                </c:pt>
                <c:pt idx="3736">
                  <c:v>0.2154066</c:v>
                </c:pt>
                <c:pt idx="3737">
                  <c:v>0.31241000000000002</c:v>
                </c:pt>
                <c:pt idx="3740">
                  <c:v>0.4118252</c:v>
                </c:pt>
                <c:pt idx="3747">
                  <c:v>1.0650820000000001</c:v>
                </c:pt>
                <c:pt idx="3748">
                  <c:v>0.60926179999999996</c:v>
                </c:pt>
                <c:pt idx="3750">
                  <c:v>0.31241000000000002</c:v>
                </c:pt>
                <c:pt idx="3751">
                  <c:v>0.32249030000000001</c:v>
                </c:pt>
                <c:pt idx="3753">
                  <c:v>0.32984849999999999</c:v>
                </c:pt>
                <c:pt idx="3754">
                  <c:v>0.16</c:v>
                </c:pt>
                <c:pt idx="3755">
                  <c:v>0.60530980000000001</c:v>
                </c:pt>
                <c:pt idx="3756">
                  <c:v>0.2</c:v>
                </c:pt>
                <c:pt idx="3761">
                  <c:v>1.1271199999999999</c:v>
                </c:pt>
                <c:pt idx="3762">
                  <c:v>0.24331050000000001</c:v>
                </c:pt>
                <c:pt idx="3765">
                  <c:v>0.2828427</c:v>
                </c:pt>
                <c:pt idx="3768">
                  <c:v>0.16</c:v>
                </c:pt>
                <c:pt idx="3770">
                  <c:v>0.25298219999999999</c:v>
                </c:pt>
                <c:pt idx="3771">
                  <c:v>0.2828427</c:v>
                </c:pt>
                <c:pt idx="3773">
                  <c:v>0.34176010000000001</c:v>
                </c:pt>
                <c:pt idx="3774">
                  <c:v>0.16</c:v>
                </c:pt>
                <c:pt idx="3777">
                  <c:v>0.1</c:v>
                </c:pt>
                <c:pt idx="3778">
                  <c:v>0.16492419999999999</c:v>
                </c:pt>
                <c:pt idx="3781">
                  <c:v>0.46647620000000001</c:v>
                </c:pt>
                <c:pt idx="3782">
                  <c:v>0.72111029999999998</c:v>
                </c:pt>
                <c:pt idx="3785">
                  <c:v>0.2</c:v>
                </c:pt>
                <c:pt idx="3788">
                  <c:v>0.28844409999999998</c:v>
                </c:pt>
                <c:pt idx="3789">
                  <c:v>0.5614268</c:v>
                </c:pt>
                <c:pt idx="3792">
                  <c:v>0.30463089999999998</c:v>
                </c:pt>
                <c:pt idx="3793">
                  <c:v>0.28844409999999998</c:v>
                </c:pt>
                <c:pt idx="3794">
                  <c:v>0.32249030000000001</c:v>
                </c:pt>
                <c:pt idx="3800">
                  <c:v>0.37735920000000001</c:v>
                </c:pt>
                <c:pt idx="3801">
                  <c:v>0.46818799999999999</c:v>
                </c:pt>
                <c:pt idx="3802">
                  <c:v>0.32249030000000001</c:v>
                </c:pt>
                <c:pt idx="3803">
                  <c:v>0.26832820000000002</c:v>
                </c:pt>
                <c:pt idx="3804">
                  <c:v>0.2039608</c:v>
                </c:pt>
                <c:pt idx="3809">
                  <c:v>0.44721359999999999</c:v>
                </c:pt>
                <c:pt idx="3811">
                  <c:v>0.56000000000000005</c:v>
                </c:pt>
                <c:pt idx="3812">
                  <c:v>0.48166379999999998</c:v>
                </c:pt>
                <c:pt idx="3813">
                  <c:v>0.26832820000000002</c:v>
                </c:pt>
                <c:pt idx="3814">
                  <c:v>0.2828427</c:v>
                </c:pt>
                <c:pt idx="3815">
                  <c:v>0.36878179999999999</c:v>
                </c:pt>
                <c:pt idx="3816">
                  <c:v>0.34409299999999998</c:v>
                </c:pt>
                <c:pt idx="3818">
                  <c:v>0.29120439999999997</c:v>
                </c:pt>
                <c:pt idx="3819">
                  <c:v>0.40199499999999999</c:v>
                </c:pt>
                <c:pt idx="3820">
                  <c:v>0.24</c:v>
                </c:pt>
                <c:pt idx="3822">
                  <c:v>0.65969690000000003</c:v>
                </c:pt>
                <c:pt idx="3826">
                  <c:v>0.45607019999999998</c:v>
                </c:pt>
                <c:pt idx="3829">
                  <c:v>1.1544700000000001</c:v>
                </c:pt>
                <c:pt idx="3833">
                  <c:v>0.2</c:v>
                </c:pt>
                <c:pt idx="3834">
                  <c:v>0.36878179999999999</c:v>
                </c:pt>
                <c:pt idx="3836">
                  <c:v>0.25298219999999999</c:v>
                </c:pt>
                <c:pt idx="3838">
                  <c:v>0.34409299999999998</c:v>
                </c:pt>
                <c:pt idx="3839">
                  <c:v>0.4326662</c:v>
                </c:pt>
                <c:pt idx="3840">
                  <c:v>0.4326662</c:v>
                </c:pt>
                <c:pt idx="3841">
                  <c:v>0.29120439999999997</c:v>
                </c:pt>
                <c:pt idx="3842">
                  <c:v>0.24331050000000001</c:v>
                </c:pt>
                <c:pt idx="3843">
                  <c:v>0.32</c:v>
                </c:pt>
                <c:pt idx="3844">
                  <c:v>0.64124879999999995</c:v>
                </c:pt>
                <c:pt idx="3848">
                  <c:v>0.1788854</c:v>
                </c:pt>
                <c:pt idx="3849">
                  <c:v>0.2039608</c:v>
                </c:pt>
                <c:pt idx="3850">
                  <c:v>0.22627420000000001</c:v>
                </c:pt>
                <c:pt idx="3853">
                  <c:v>0.4326662</c:v>
                </c:pt>
                <c:pt idx="3855">
                  <c:v>0.3577709</c:v>
                </c:pt>
                <c:pt idx="3860">
                  <c:v>0.36</c:v>
                </c:pt>
                <c:pt idx="3866">
                  <c:v>0.50119860000000005</c:v>
                </c:pt>
                <c:pt idx="3867">
                  <c:v>0.1788854</c:v>
                </c:pt>
                <c:pt idx="3869">
                  <c:v>0.1788854</c:v>
                </c:pt>
                <c:pt idx="3870">
                  <c:v>0.31241000000000002</c:v>
                </c:pt>
                <c:pt idx="3871">
                  <c:v>0.25612499999999999</c:v>
                </c:pt>
                <c:pt idx="3873">
                  <c:v>0.25298219999999999</c:v>
                </c:pt>
                <c:pt idx="3874">
                  <c:v>0.84380089999999996</c:v>
                </c:pt>
                <c:pt idx="3875">
                  <c:v>0.36878179999999999</c:v>
                </c:pt>
                <c:pt idx="3876">
                  <c:v>0.42520580000000002</c:v>
                </c:pt>
                <c:pt idx="3877">
                  <c:v>0.51224990000000004</c:v>
                </c:pt>
                <c:pt idx="3878">
                  <c:v>0.3577709</c:v>
                </c:pt>
                <c:pt idx="3879">
                  <c:v>0.4118252</c:v>
                </c:pt>
                <c:pt idx="3880">
                  <c:v>0.32</c:v>
                </c:pt>
                <c:pt idx="3881">
                  <c:v>0.36</c:v>
                </c:pt>
                <c:pt idx="3882">
                  <c:v>0.36878179999999999</c:v>
                </c:pt>
                <c:pt idx="3883">
                  <c:v>0.37947330000000001</c:v>
                </c:pt>
                <c:pt idx="3884">
                  <c:v>0.32249030000000001</c:v>
                </c:pt>
                <c:pt idx="3885">
                  <c:v>0.39395429999999998</c:v>
                </c:pt>
                <c:pt idx="3886">
                  <c:v>0.2332381</c:v>
                </c:pt>
                <c:pt idx="3887">
                  <c:v>0.16492419999999999</c:v>
                </c:pt>
                <c:pt idx="3888">
                  <c:v>0.25298219999999999</c:v>
                </c:pt>
                <c:pt idx="3889">
                  <c:v>0.32249030000000001</c:v>
                </c:pt>
                <c:pt idx="3892">
                  <c:v>0.2</c:v>
                </c:pt>
                <c:pt idx="3894">
                  <c:v>0.2039608</c:v>
                </c:pt>
                <c:pt idx="3896">
                  <c:v>0.75471849999999996</c:v>
                </c:pt>
                <c:pt idx="3897">
                  <c:v>0.32249030000000001</c:v>
                </c:pt>
                <c:pt idx="3901">
                  <c:v>0.56850679999999998</c:v>
                </c:pt>
                <c:pt idx="3902">
                  <c:v>0.33941130000000003</c:v>
                </c:pt>
                <c:pt idx="3903">
                  <c:v>0.1788854</c:v>
                </c:pt>
                <c:pt idx="3905">
                  <c:v>0.30463089999999998</c:v>
                </c:pt>
                <c:pt idx="3911">
                  <c:v>0.26832820000000002</c:v>
                </c:pt>
                <c:pt idx="3912">
                  <c:v>0.34409299999999998</c:v>
                </c:pt>
                <c:pt idx="3913">
                  <c:v>0.2828427</c:v>
                </c:pt>
                <c:pt idx="3914">
                  <c:v>0.2332381</c:v>
                </c:pt>
                <c:pt idx="3915">
                  <c:v>0.54405879999999995</c:v>
                </c:pt>
                <c:pt idx="3916">
                  <c:v>0.37735920000000001</c:v>
                </c:pt>
                <c:pt idx="3917">
                  <c:v>0.36878179999999999</c:v>
                </c:pt>
                <c:pt idx="3918">
                  <c:v>0.2828427</c:v>
                </c:pt>
                <c:pt idx="3920">
                  <c:v>0.48826219999999998</c:v>
                </c:pt>
                <c:pt idx="3921">
                  <c:v>0.29120439999999997</c:v>
                </c:pt>
                <c:pt idx="3923">
                  <c:v>0.30463089999999998</c:v>
                </c:pt>
                <c:pt idx="3924">
                  <c:v>0.28000000000000003</c:v>
                </c:pt>
                <c:pt idx="3925">
                  <c:v>0.36221540000000002</c:v>
                </c:pt>
                <c:pt idx="3928">
                  <c:v>0.2332381</c:v>
                </c:pt>
                <c:pt idx="3929">
                  <c:v>0.45607019999999998</c:v>
                </c:pt>
                <c:pt idx="3930">
                  <c:v>0.45607019999999998</c:v>
                </c:pt>
                <c:pt idx="3931">
                  <c:v>0.37947330000000001</c:v>
                </c:pt>
                <c:pt idx="3932">
                  <c:v>0.24331050000000001</c:v>
                </c:pt>
                <c:pt idx="3933">
                  <c:v>0.2332381</c:v>
                </c:pt>
                <c:pt idx="3934">
                  <c:v>0.43081320000000001</c:v>
                </c:pt>
                <c:pt idx="3935">
                  <c:v>0.48166379999999998</c:v>
                </c:pt>
                <c:pt idx="3936">
                  <c:v>0.6788225</c:v>
                </c:pt>
                <c:pt idx="3937">
                  <c:v>0.69857000000000002</c:v>
                </c:pt>
                <c:pt idx="3938">
                  <c:v>0.2828427</c:v>
                </c:pt>
                <c:pt idx="3943">
                  <c:v>0.30463089999999998</c:v>
                </c:pt>
                <c:pt idx="3944">
                  <c:v>0.28000000000000003</c:v>
                </c:pt>
                <c:pt idx="3946">
                  <c:v>0.56000000000000005</c:v>
                </c:pt>
                <c:pt idx="3948">
                  <c:v>0.2332381</c:v>
                </c:pt>
                <c:pt idx="3949">
                  <c:v>0.48662100000000003</c:v>
                </c:pt>
                <c:pt idx="3950">
                  <c:v>0.2332381</c:v>
                </c:pt>
                <c:pt idx="3955">
                  <c:v>0.32249030000000001</c:v>
                </c:pt>
                <c:pt idx="3960">
                  <c:v>0.34409299999999998</c:v>
                </c:pt>
                <c:pt idx="3961">
                  <c:v>0.76941539999999997</c:v>
                </c:pt>
                <c:pt idx="3962">
                  <c:v>0.34176010000000001</c:v>
                </c:pt>
                <c:pt idx="3963">
                  <c:v>0.29120439999999997</c:v>
                </c:pt>
                <c:pt idx="3964">
                  <c:v>0.49477270000000001</c:v>
                </c:pt>
                <c:pt idx="3965">
                  <c:v>0.36</c:v>
                </c:pt>
                <c:pt idx="3967">
                  <c:v>0.2</c:v>
                </c:pt>
                <c:pt idx="3968">
                  <c:v>0.28000000000000003</c:v>
                </c:pt>
                <c:pt idx="3969">
                  <c:v>0.4</c:v>
                </c:pt>
                <c:pt idx="3971">
                  <c:v>0.4079216</c:v>
                </c:pt>
                <c:pt idx="3973">
                  <c:v>0.48826219999999998</c:v>
                </c:pt>
                <c:pt idx="3974">
                  <c:v>0.22627420000000001</c:v>
                </c:pt>
                <c:pt idx="3975">
                  <c:v>0.50911689999999998</c:v>
                </c:pt>
                <c:pt idx="3976">
                  <c:v>0.5614268</c:v>
                </c:pt>
                <c:pt idx="3977">
                  <c:v>0.55713550000000001</c:v>
                </c:pt>
                <c:pt idx="3978">
                  <c:v>0.46818799999999999</c:v>
                </c:pt>
                <c:pt idx="3980">
                  <c:v>0.36878179999999999</c:v>
                </c:pt>
                <c:pt idx="3981">
                  <c:v>0.34409299999999998</c:v>
                </c:pt>
                <c:pt idx="3982">
                  <c:v>0.79699439999999999</c:v>
                </c:pt>
                <c:pt idx="3984">
                  <c:v>0.2</c:v>
                </c:pt>
                <c:pt idx="3985">
                  <c:v>0.1788854</c:v>
                </c:pt>
                <c:pt idx="3986">
                  <c:v>0.34409299999999998</c:v>
                </c:pt>
                <c:pt idx="3988">
                  <c:v>0.31241000000000002</c:v>
                </c:pt>
                <c:pt idx="3990">
                  <c:v>0.28000000000000003</c:v>
                </c:pt>
                <c:pt idx="3991">
                  <c:v>0.36878179999999999</c:v>
                </c:pt>
                <c:pt idx="3993">
                  <c:v>0.4079216</c:v>
                </c:pt>
                <c:pt idx="3995">
                  <c:v>0.2</c:v>
                </c:pt>
                <c:pt idx="3996">
                  <c:v>0.2</c:v>
                </c:pt>
                <c:pt idx="3997">
                  <c:v>1.0031950000000001</c:v>
                </c:pt>
                <c:pt idx="3998">
                  <c:v>0.29120439999999997</c:v>
                </c:pt>
                <c:pt idx="3999">
                  <c:v>0.45607019999999998</c:v>
                </c:pt>
                <c:pt idx="4000">
                  <c:v>0.28000000000000003</c:v>
                </c:pt>
                <c:pt idx="4007">
                  <c:v>0.52</c:v>
                </c:pt>
                <c:pt idx="4008">
                  <c:v>0.59464269999999997</c:v>
                </c:pt>
                <c:pt idx="4009">
                  <c:v>0.28844409999999998</c:v>
                </c:pt>
                <c:pt idx="4010">
                  <c:v>0.34409299999999998</c:v>
                </c:pt>
                <c:pt idx="4011">
                  <c:v>0.37947330000000001</c:v>
                </c:pt>
                <c:pt idx="4012">
                  <c:v>0.16970560000000001</c:v>
                </c:pt>
                <c:pt idx="4013">
                  <c:v>0.50119860000000005</c:v>
                </c:pt>
                <c:pt idx="4014">
                  <c:v>0.48</c:v>
                </c:pt>
                <c:pt idx="4015">
                  <c:v>0.53366659999999999</c:v>
                </c:pt>
                <c:pt idx="4016">
                  <c:v>0.25612499999999999</c:v>
                </c:pt>
                <c:pt idx="4018">
                  <c:v>0.34176010000000001</c:v>
                </c:pt>
                <c:pt idx="4019">
                  <c:v>0.4418144</c:v>
                </c:pt>
                <c:pt idx="4022">
                  <c:v>0.44721359999999999</c:v>
                </c:pt>
                <c:pt idx="4023">
                  <c:v>0.41761229999999999</c:v>
                </c:pt>
                <c:pt idx="4024">
                  <c:v>0.52</c:v>
                </c:pt>
                <c:pt idx="4028">
                  <c:v>0.68117550000000004</c:v>
                </c:pt>
                <c:pt idx="4029">
                  <c:v>0.37947330000000001</c:v>
                </c:pt>
                <c:pt idx="4031">
                  <c:v>0.54405879999999995</c:v>
                </c:pt>
                <c:pt idx="4032">
                  <c:v>0.45254830000000001</c:v>
                </c:pt>
                <c:pt idx="4033">
                  <c:v>0.32</c:v>
                </c:pt>
                <c:pt idx="4035">
                  <c:v>0.4</c:v>
                </c:pt>
                <c:pt idx="4036">
                  <c:v>0.26832820000000002</c:v>
                </c:pt>
                <c:pt idx="4041">
                  <c:v>0.28844409999999998</c:v>
                </c:pt>
                <c:pt idx="4046">
                  <c:v>0.52</c:v>
                </c:pt>
                <c:pt idx="4047">
                  <c:v>0.6</c:v>
                </c:pt>
                <c:pt idx="4048">
                  <c:v>0.3577709</c:v>
                </c:pt>
                <c:pt idx="4050">
                  <c:v>0.3577709</c:v>
                </c:pt>
                <c:pt idx="4051">
                  <c:v>0.52153620000000001</c:v>
                </c:pt>
                <c:pt idx="4052">
                  <c:v>0.36878179999999999</c:v>
                </c:pt>
                <c:pt idx="4053">
                  <c:v>0.36221540000000002</c:v>
                </c:pt>
                <c:pt idx="4054">
                  <c:v>0.2828427</c:v>
                </c:pt>
                <c:pt idx="4055">
                  <c:v>0.30463089999999998</c:v>
                </c:pt>
                <c:pt idx="4063">
                  <c:v>0.2828427</c:v>
                </c:pt>
                <c:pt idx="4065">
                  <c:v>0.32249030000000001</c:v>
                </c:pt>
                <c:pt idx="4067">
                  <c:v>0.32984849999999999</c:v>
                </c:pt>
                <c:pt idx="4068">
                  <c:v>0.25298219999999999</c:v>
                </c:pt>
                <c:pt idx="4070">
                  <c:v>0.2828427</c:v>
                </c:pt>
                <c:pt idx="4073">
                  <c:v>0.36878179999999999</c:v>
                </c:pt>
                <c:pt idx="4080">
                  <c:v>0.41761229999999999</c:v>
                </c:pt>
                <c:pt idx="4081">
                  <c:v>0.2039608</c:v>
                </c:pt>
                <c:pt idx="4082">
                  <c:v>0.2</c:v>
                </c:pt>
                <c:pt idx="4083">
                  <c:v>0.41761229999999999</c:v>
                </c:pt>
                <c:pt idx="4084">
                  <c:v>0.34409299999999998</c:v>
                </c:pt>
                <c:pt idx="4086">
                  <c:v>0.2</c:v>
                </c:pt>
                <c:pt idx="4087">
                  <c:v>0.2039608</c:v>
                </c:pt>
                <c:pt idx="4090">
                  <c:v>0.2828427</c:v>
                </c:pt>
                <c:pt idx="4091">
                  <c:v>0.48662100000000003</c:v>
                </c:pt>
                <c:pt idx="4092">
                  <c:v>0.88</c:v>
                </c:pt>
                <c:pt idx="4093">
                  <c:v>0.65604879999999999</c:v>
                </c:pt>
                <c:pt idx="4094">
                  <c:v>0.36878179999999999</c:v>
                </c:pt>
                <c:pt idx="4095">
                  <c:v>0.60530980000000001</c:v>
                </c:pt>
                <c:pt idx="4097">
                  <c:v>0.48332180000000002</c:v>
                </c:pt>
                <c:pt idx="4098">
                  <c:v>0.50119860000000005</c:v>
                </c:pt>
                <c:pt idx="4099">
                  <c:v>0.50911689999999998</c:v>
                </c:pt>
                <c:pt idx="4100">
                  <c:v>0.32984849999999999</c:v>
                </c:pt>
                <c:pt idx="4102">
                  <c:v>0.50596439999999998</c:v>
                </c:pt>
                <c:pt idx="4103">
                  <c:v>0.42520580000000002</c:v>
                </c:pt>
                <c:pt idx="4104">
                  <c:v>0.2332381</c:v>
                </c:pt>
                <c:pt idx="4108">
                  <c:v>0.57688819999999996</c:v>
                </c:pt>
                <c:pt idx="4110">
                  <c:v>0.33941130000000003</c:v>
                </c:pt>
                <c:pt idx="4114">
                  <c:v>0.2828427</c:v>
                </c:pt>
                <c:pt idx="4115">
                  <c:v>0.63245549999999995</c:v>
                </c:pt>
                <c:pt idx="4116">
                  <c:v>0.50119860000000005</c:v>
                </c:pt>
                <c:pt idx="4117">
                  <c:v>0.36</c:v>
                </c:pt>
                <c:pt idx="4118">
                  <c:v>0.2828427</c:v>
                </c:pt>
                <c:pt idx="4119">
                  <c:v>0.32249030000000001</c:v>
                </c:pt>
                <c:pt idx="4121">
                  <c:v>0.1788854</c:v>
                </c:pt>
                <c:pt idx="4123">
                  <c:v>0.2828427</c:v>
                </c:pt>
                <c:pt idx="4125">
                  <c:v>0.28000000000000003</c:v>
                </c:pt>
                <c:pt idx="4126">
                  <c:v>0.31241000000000002</c:v>
                </c:pt>
                <c:pt idx="4129">
                  <c:v>0.16</c:v>
                </c:pt>
                <c:pt idx="4130">
                  <c:v>0.1788854</c:v>
                </c:pt>
                <c:pt idx="4131">
                  <c:v>0.24331050000000001</c:v>
                </c:pt>
                <c:pt idx="4132">
                  <c:v>0.24</c:v>
                </c:pt>
                <c:pt idx="4133">
                  <c:v>0.2332381</c:v>
                </c:pt>
                <c:pt idx="4135">
                  <c:v>0.25612499999999999</c:v>
                </c:pt>
                <c:pt idx="4139">
                  <c:v>0.2</c:v>
                </c:pt>
                <c:pt idx="4140">
                  <c:v>0.59464269999999997</c:v>
                </c:pt>
                <c:pt idx="4143">
                  <c:v>0.37947330000000001</c:v>
                </c:pt>
                <c:pt idx="4144">
                  <c:v>0.2</c:v>
                </c:pt>
                <c:pt idx="4149">
                  <c:v>0.2332381</c:v>
                </c:pt>
                <c:pt idx="4153">
                  <c:v>0.55713550000000001</c:v>
                </c:pt>
                <c:pt idx="4154">
                  <c:v>0.80398999999999998</c:v>
                </c:pt>
                <c:pt idx="4156">
                  <c:v>0.76</c:v>
                </c:pt>
                <c:pt idx="4158">
                  <c:v>0.37735920000000001</c:v>
                </c:pt>
                <c:pt idx="4159">
                  <c:v>0.1788854</c:v>
                </c:pt>
                <c:pt idx="4162">
                  <c:v>0.85603739999999995</c:v>
                </c:pt>
                <c:pt idx="4165">
                  <c:v>0.2332381</c:v>
                </c:pt>
                <c:pt idx="4168">
                  <c:v>1.0322789999999999</c:v>
                </c:pt>
                <c:pt idx="4169">
                  <c:v>0.52611790000000003</c:v>
                </c:pt>
                <c:pt idx="4171">
                  <c:v>0.55713550000000001</c:v>
                </c:pt>
                <c:pt idx="4173">
                  <c:v>0.32249030000000001</c:v>
                </c:pt>
                <c:pt idx="4174">
                  <c:v>0.32249030000000001</c:v>
                </c:pt>
                <c:pt idx="4176">
                  <c:v>0.52</c:v>
                </c:pt>
                <c:pt idx="4177">
                  <c:v>0.28000000000000003</c:v>
                </c:pt>
                <c:pt idx="4178">
                  <c:v>0.22627420000000001</c:v>
                </c:pt>
                <c:pt idx="4181">
                  <c:v>2.0143490000000002</c:v>
                </c:pt>
                <c:pt idx="4182">
                  <c:v>0.48332180000000002</c:v>
                </c:pt>
                <c:pt idx="4183">
                  <c:v>0.8099383</c:v>
                </c:pt>
                <c:pt idx="4184">
                  <c:v>0.22627420000000001</c:v>
                </c:pt>
                <c:pt idx="4186">
                  <c:v>0.4118252</c:v>
                </c:pt>
                <c:pt idx="4187">
                  <c:v>0.2828427</c:v>
                </c:pt>
                <c:pt idx="4188">
                  <c:v>0.46818799999999999</c:v>
                </c:pt>
                <c:pt idx="4189">
                  <c:v>0.36878179999999999</c:v>
                </c:pt>
                <c:pt idx="4190">
                  <c:v>0.65115279999999998</c:v>
                </c:pt>
                <c:pt idx="4191">
                  <c:v>0.3577709</c:v>
                </c:pt>
                <c:pt idx="4193">
                  <c:v>0.85041169999999999</c:v>
                </c:pt>
                <c:pt idx="4195">
                  <c:v>0.73756359999999999</c:v>
                </c:pt>
                <c:pt idx="4199">
                  <c:v>0.16</c:v>
                </c:pt>
                <c:pt idx="4201">
                  <c:v>0.26832820000000002</c:v>
                </c:pt>
                <c:pt idx="4202">
                  <c:v>0.33941130000000003</c:v>
                </c:pt>
                <c:pt idx="4203">
                  <c:v>0.2332381</c:v>
                </c:pt>
                <c:pt idx="4204">
                  <c:v>0.34176010000000001</c:v>
                </c:pt>
                <c:pt idx="4205">
                  <c:v>0.25298219999999999</c:v>
                </c:pt>
                <c:pt idx="4206">
                  <c:v>0.50119860000000005</c:v>
                </c:pt>
                <c:pt idx="4207">
                  <c:v>0.4118252</c:v>
                </c:pt>
                <c:pt idx="4208">
                  <c:v>0.2332381</c:v>
                </c:pt>
                <c:pt idx="4210">
                  <c:v>0.4</c:v>
                </c:pt>
                <c:pt idx="4215">
                  <c:v>0.45607019999999998</c:v>
                </c:pt>
                <c:pt idx="4216">
                  <c:v>0.25298219999999999</c:v>
                </c:pt>
                <c:pt idx="4217">
                  <c:v>0.36878179999999999</c:v>
                </c:pt>
                <c:pt idx="4219">
                  <c:v>0.33941130000000003</c:v>
                </c:pt>
                <c:pt idx="4220">
                  <c:v>0.32249030000000001</c:v>
                </c:pt>
                <c:pt idx="4221">
                  <c:v>0.36878179999999999</c:v>
                </c:pt>
                <c:pt idx="4222">
                  <c:v>0.36878179999999999</c:v>
                </c:pt>
                <c:pt idx="4223">
                  <c:v>0.45607019999999998</c:v>
                </c:pt>
                <c:pt idx="4224">
                  <c:v>0.32249030000000001</c:v>
                </c:pt>
                <c:pt idx="4225">
                  <c:v>0.28000000000000003</c:v>
                </c:pt>
                <c:pt idx="4226">
                  <c:v>0.52</c:v>
                </c:pt>
                <c:pt idx="4227">
                  <c:v>0.49477270000000001</c:v>
                </c:pt>
                <c:pt idx="4228">
                  <c:v>0.36221540000000002</c:v>
                </c:pt>
                <c:pt idx="4229">
                  <c:v>0.26832820000000002</c:v>
                </c:pt>
                <c:pt idx="4230">
                  <c:v>0.46818799999999999</c:v>
                </c:pt>
                <c:pt idx="4234">
                  <c:v>0.46818799999999999</c:v>
                </c:pt>
                <c:pt idx="4235">
                  <c:v>0.48166379999999998</c:v>
                </c:pt>
                <c:pt idx="4236">
                  <c:v>0.34176010000000001</c:v>
                </c:pt>
                <c:pt idx="4237">
                  <c:v>0.24331050000000001</c:v>
                </c:pt>
                <c:pt idx="4240">
                  <c:v>0.36878179999999999</c:v>
                </c:pt>
                <c:pt idx="4242">
                  <c:v>0.8099383</c:v>
                </c:pt>
                <c:pt idx="4243">
                  <c:v>0.59464269999999997</c:v>
                </c:pt>
                <c:pt idx="4245">
                  <c:v>0.34176010000000001</c:v>
                </c:pt>
                <c:pt idx="4246">
                  <c:v>0.2039608</c:v>
                </c:pt>
                <c:pt idx="4247">
                  <c:v>0.30463089999999998</c:v>
                </c:pt>
                <c:pt idx="4254">
                  <c:v>0.25298219999999999</c:v>
                </c:pt>
                <c:pt idx="4255">
                  <c:v>0.39395429999999998</c:v>
                </c:pt>
                <c:pt idx="4256">
                  <c:v>0.2</c:v>
                </c:pt>
                <c:pt idx="4261">
                  <c:v>0.28844409999999998</c:v>
                </c:pt>
                <c:pt idx="4264">
                  <c:v>0.30463089999999998</c:v>
                </c:pt>
                <c:pt idx="4266">
                  <c:v>0.24331050000000001</c:v>
                </c:pt>
                <c:pt idx="4267">
                  <c:v>0.40199499999999999</c:v>
                </c:pt>
                <c:pt idx="4268">
                  <c:v>0.73539109999999996</c:v>
                </c:pt>
                <c:pt idx="4269">
                  <c:v>0.41761229999999999</c:v>
                </c:pt>
                <c:pt idx="4270">
                  <c:v>0.39395429999999998</c:v>
                </c:pt>
                <c:pt idx="4271">
                  <c:v>0.97406369999999998</c:v>
                </c:pt>
                <c:pt idx="4272">
                  <c:v>0.69857000000000002</c:v>
                </c:pt>
                <c:pt idx="4290">
                  <c:v>0.28844409999999998</c:v>
                </c:pt>
                <c:pt idx="4291">
                  <c:v>0.30463089999999998</c:v>
                </c:pt>
                <c:pt idx="4294">
                  <c:v>0.28000000000000003</c:v>
                </c:pt>
                <c:pt idx="4295">
                  <c:v>0.65604879999999999</c:v>
                </c:pt>
                <c:pt idx="4296">
                  <c:v>0.5614268</c:v>
                </c:pt>
                <c:pt idx="4298">
                  <c:v>0.26832820000000002</c:v>
                </c:pt>
                <c:pt idx="4299">
                  <c:v>0.2828427</c:v>
                </c:pt>
                <c:pt idx="4300">
                  <c:v>0.33941130000000003</c:v>
                </c:pt>
                <c:pt idx="4301">
                  <c:v>0.32984849999999999</c:v>
                </c:pt>
                <c:pt idx="4302">
                  <c:v>0.2332381</c:v>
                </c:pt>
                <c:pt idx="4305">
                  <c:v>0.28000000000000003</c:v>
                </c:pt>
                <c:pt idx="4307">
                  <c:v>0.37735920000000001</c:v>
                </c:pt>
                <c:pt idx="4308">
                  <c:v>0.32249030000000001</c:v>
                </c:pt>
                <c:pt idx="4309">
                  <c:v>0.30463089999999998</c:v>
                </c:pt>
                <c:pt idx="4310">
                  <c:v>0.4118252</c:v>
                </c:pt>
                <c:pt idx="4311">
                  <c:v>0.14422209999999999</c:v>
                </c:pt>
                <c:pt idx="4312">
                  <c:v>0.69050710000000004</c:v>
                </c:pt>
                <c:pt idx="4313">
                  <c:v>0.34409299999999998</c:v>
                </c:pt>
                <c:pt idx="4314">
                  <c:v>0.2154066</c:v>
                </c:pt>
                <c:pt idx="4316">
                  <c:v>0.30463089999999998</c:v>
                </c:pt>
                <c:pt idx="4317">
                  <c:v>0.36878179999999999</c:v>
                </c:pt>
                <c:pt idx="4319">
                  <c:v>1.0770329999999999</c:v>
                </c:pt>
                <c:pt idx="4320">
                  <c:v>0.48332180000000002</c:v>
                </c:pt>
                <c:pt idx="4322">
                  <c:v>0.86533230000000005</c:v>
                </c:pt>
                <c:pt idx="4323">
                  <c:v>0.60926179999999996</c:v>
                </c:pt>
                <c:pt idx="4324">
                  <c:v>0.31241000000000002</c:v>
                </c:pt>
                <c:pt idx="4326">
                  <c:v>0.2</c:v>
                </c:pt>
                <c:pt idx="4328">
                  <c:v>0.49477270000000001</c:v>
                </c:pt>
                <c:pt idx="4330">
                  <c:v>0.25298219999999999</c:v>
                </c:pt>
                <c:pt idx="4332">
                  <c:v>0.32</c:v>
                </c:pt>
                <c:pt idx="4333">
                  <c:v>0.2039608</c:v>
                </c:pt>
                <c:pt idx="4334">
                  <c:v>0.64498060000000002</c:v>
                </c:pt>
                <c:pt idx="4335">
                  <c:v>0.48662100000000003</c:v>
                </c:pt>
                <c:pt idx="4336">
                  <c:v>0.32249030000000001</c:v>
                </c:pt>
                <c:pt idx="4337">
                  <c:v>0.4418144</c:v>
                </c:pt>
                <c:pt idx="4339">
                  <c:v>0.7939773</c:v>
                </c:pt>
                <c:pt idx="4340">
                  <c:v>0.4118252</c:v>
                </c:pt>
                <c:pt idx="4342">
                  <c:v>0.32249030000000001</c:v>
                </c:pt>
                <c:pt idx="4343">
                  <c:v>0.24331050000000001</c:v>
                </c:pt>
                <c:pt idx="4345">
                  <c:v>0.2</c:v>
                </c:pt>
                <c:pt idx="4347">
                  <c:v>0.36</c:v>
                </c:pt>
                <c:pt idx="4352">
                  <c:v>0.52153620000000001</c:v>
                </c:pt>
                <c:pt idx="4353">
                  <c:v>0.6</c:v>
                </c:pt>
                <c:pt idx="4354">
                  <c:v>0.37947330000000001</c:v>
                </c:pt>
                <c:pt idx="4355">
                  <c:v>0.72111029999999998</c:v>
                </c:pt>
                <c:pt idx="4356">
                  <c:v>0.43081320000000001</c:v>
                </c:pt>
                <c:pt idx="4357">
                  <c:v>0.36</c:v>
                </c:pt>
                <c:pt idx="4358">
                  <c:v>0.30463089999999998</c:v>
                </c:pt>
                <c:pt idx="4360">
                  <c:v>0.34409299999999998</c:v>
                </c:pt>
                <c:pt idx="4362">
                  <c:v>0.24</c:v>
                </c:pt>
                <c:pt idx="4364">
                  <c:v>0.2039608</c:v>
                </c:pt>
                <c:pt idx="4365">
                  <c:v>0.72111029999999998</c:v>
                </c:pt>
                <c:pt idx="4366">
                  <c:v>0.32249030000000001</c:v>
                </c:pt>
                <c:pt idx="4367">
                  <c:v>0.2828427</c:v>
                </c:pt>
                <c:pt idx="4370">
                  <c:v>0.25612499999999999</c:v>
                </c:pt>
                <c:pt idx="4371">
                  <c:v>0.31241000000000002</c:v>
                </c:pt>
                <c:pt idx="4372">
                  <c:v>0.59464269999999997</c:v>
                </c:pt>
                <c:pt idx="4373">
                  <c:v>0.68</c:v>
                </c:pt>
                <c:pt idx="4374">
                  <c:v>0.25298219999999999</c:v>
                </c:pt>
                <c:pt idx="4375">
                  <c:v>0.5656854</c:v>
                </c:pt>
                <c:pt idx="4376">
                  <c:v>0.4</c:v>
                </c:pt>
                <c:pt idx="4377">
                  <c:v>0.4079216</c:v>
                </c:pt>
                <c:pt idx="4379">
                  <c:v>0.52</c:v>
                </c:pt>
                <c:pt idx="4380">
                  <c:v>0.32</c:v>
                </c:pt>
                <c:pt idx="4381">
                  <c:v>0.4118252</c:v>
                </c:pt>
                <c:pt idx="4384">
                  <c:v>0.3577709</c:v>
                </c:pt>
                <c:pt idx="4385">
                  <c:v>0.88362890000000005</c:v>
                </c:pt>
                <c:pt idx="4386">
                  <c:v>0.88814409999999999</c:v>
                </c:pt>
                <c:pt idx="4387">
                  <c:v>0.55569780000000002</c:v>
                </c:pt>
                <c:pt idx="4388">
                  <c:v>0.42520580000000002</c:v>
                </c:pt>
                <c:pt idx="4389">
                  <c:v>0.4</c:v>
                </c:pt>
                <c:pt idx="4390">
                  <c:v>0.37947330000000001</c:v>
                </c:pt>
                <c:pt idx="4391">
                  <c:v>0.25298219999999999</c:v>
                </c:pt>
                <c:pt idx="4392">
                  <c:v>0.31241000000000002</c:v>
                </c:pt>
                <c:pt idx="4393">
                  <c:v>0.1788854</c:v>
                </c:pt>
                <c:pt idx="4397">
                  <c:v>0.4418144</c:v>
                </c:pt>
                <c:pt idx="4406">
                  <c:v>0.37947330000000001</c:v>
                </c:pt>
                <c:pt idx="4408">
                  <c:v>0.48166379999999998</c:v>
                </c:pt>
                <c:pt idx="4409">
                  <c:v>0.4079216</c:v>
                </c:pt>
                <c:pt idx="4410">
                  <c:v>0.4</c:v>
                </c:pt>
                <c:pt idx="4411">
                  <c:v>0.44</c:v>
                </c:pt>
                <c:pt idx="4412">
                  <c:v>0.31241000000000002</c:v>
                </c:pt>
                <c:pt idx="4413">
                  <c:v>0.22627420000000001</c:v>
                </c:pt>
                <c:pt idx="4414">
                  <c:v>0.29120439999999997</c:v>
                </c:pt>
                <c:pt idx="4415">
                  <c:v>0.40199499999999999</c:v>
                </c:pt>
                <c:pt idx="4416">
                  <c:v>0.16970560000000001</c:v>
                </c:pt>
                <c:pt idx="4419">
                  <c:v>0.28000000000000003</c:v>
                </c:pt>
                <c:pt idx="4420">
                  <c:v>0.2828427</c:v>
                </c:pt>
                <c:pt idx="4421">
                  <c:v>0.72</c:v>
                </c:pt>
                <c:pt idx="4422">
                  <c:v>0.2828427</c:v>
                </c:pt>
                <c:pt idx="4423">
                  <c:v>0.52153620000000001</c:v>
                </c:pt>
                <c:pt idx="4424">
                  <c:v>0.50911689999999998</c:v>
                </c:pt>
                <c:pt idx="4425">
                  <c:v>0.29120439999999997</c:v>
                </c:pt>
                <c:pt idx="4426">
                  <c:v>0.2154066</c:v>
                </c:pt>
                <c:pt idx="4428">
                  <c:v>0.46647620000000001</c:v>
                </c:pt>
                <c:pt idx="4431">
                  <c:v>0.62609899999999996</c:v>
                </c:pt>
                <c:pt idx="4437">
                  <c:v>0.3577709</c:v>
                </c:pt>
                <c:pt idx="4438">
                  <c:v>0.57271280000000002</c:v>
                </c:pt>
                <c:pt idx="4439">
                  <c:v>0.1788854</c:v>
                </c:pt>
                <c:pt idx="4443">
                  <c:v>0.52</c:v>
                </c:pt>
                <c:pt idx="4444">
                  <c:v>0.33941130000000003</c:v>
                </c:pt>
                <c:pt idx="4445">
                  <c:v>0.31241000000000002</c:v>
                </c:pt>
                <c:pt idx="4446">
                  <c:v>0.53366659999999999</c:v>
                </c:pt>
                <c:pt idx="4447">
                  <c:v>0.16970560000000001</c:v>
                </c:pt>
                <c:pt idx="4448">
                  <c:v>0.26832820000000002</c:v>
                </c:pt>
                <c:pt idx="4452">
                  <c:v>0.53814499999999998</c:v>
                </c:pt>
                <c:pt idx="4453">
                  <c:v>0.28844409999999998</c:v>
                </c:pt>
                <c:pt idx="4455">
                  <c:v>0.16492419999999999</c:v>
                </c:pt>
                <c:pt idx="4457">
                  <c:v>0.57271280000000002</c:v>
                </c:pt>
                <c:pt idx="4459">
                  <c:v>0.37947330000000001</c:v>
                </c:pt>
                <c:pt idx="4460">
                  <c:v>0.24331050000000001</c:v>
                </c:pt>
                <c:pt idx="4463">
                  <c:v>0.29120439999999997</c:v>
                </c:pt>
                <c:pt idx="4464">
                  <c:v>0.29120439999999997</c:v>
                </c:pt>
                <c:pt idx="4474">
                  <c:v>0.92</c:v>
                </c:pt>
                <c:pt idx="4475">
                  <c:v>0.2332381</c:v>
                </c:pt>
                <c:pt idx="4477">
                  <c:v>0.36</c:v>
                </c:pt>
                <c:pt idx="4479">
                  <c:v>0.36878179999999999</c:v>
                </c:pt>
                <c:pt idx="4482">
                  <c:v>0.2154066</c:v>
                </c:pt>
                <c:pt idx="4492">
                  <c:v>0.45607019999999998</c:v>
                </c:pt>
                <c:pt idx="4493">
                  <c:v>0.25612499999999999</c:v>
                </c:pt>
                <c:pt idx="4497">
                  <c:v>0.29120439999999997</c:v>
                </c:pt>
                <c:pt idx="4498">
                  <c:v>0.40199499999999999</c:v>
                </c:pt>
                <c:pt idx="4499">
                  <c:v>0.40199499999999999</c:v>
                </c:pt>
                <c:pt idx="4500">
                  <c:v>0.16970560000000001</c:v>
                </c:pt>
                <c:pt idx="4503">
                  <c:v>0.48166379999999998</c:v>
                </c:pt>
                <c:pt idx="4508">
                  <c:v>0.24331050000000001</c:v>
                </c:pt>
                <c:pt idx="4509">
                  <c:v>0.32249030000000001</c:v>
                </c:pt>
                <c:pt idx="4510">
                  <c:v>0.44</c:v>
                </c:pt>
                <c:pt idx="4511">
                  <c:v>0.26832820000000002</c:v>
                </c:pt>
                <c:pt idx="4514">
                  <c:v>0.25612499999999999</c:v>
                </c:pt>
                <c:pt idx="4516">
                  <c:v>0.34176010000000001</c:v>
                </c:pt>
              </c:numCache>
            </c:numRef>
          </c:yVal>
          <c:smooth val="0"/>
        </c:ser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plots!$F$2:$F$10000</c:f>
              <c:numCache>
                <c:formatCode>0.000</c:formatCode>
                <c:ptCount val="9999"/>
                <c:pt idx="1">
                  <c:v>3.6557900000000001</c:v>
                </c:pt>
                <c:pt idx="3">
                  <c:v>3.2092369999999999</c:v>
                </c:pt>
                <c:pt idx="4">
                  <c:v>2.5556209999999999</c:v>
                </c:pt>
                <c:pt idx="5">
                  <c:v>0.78790859999999996</c:v>
                </c:pt>
                <c:pt idx="6">
                  <c:v>0.28000000000000003</c:v>
                </c:pt>
                <c:pt idx="7">
                  <c:v>0.3577709</c:v>
                </c:pt>
                <c:pt idx="10">
                  <c:v>0.52153620000000001</c:v>
                </c:pt>
                <c:pt idx="11">
                  <c:v>0.67052219999999996</c:v>
                </c:pt>
                <c:pt idx="12">
                  <c:v>0.64621980000000001</c:v>
                </c:pt>
                <c:pt idx="16">
                  <c:v>0.32</c:v>
                </c:pt>
                <c:pt idx="17">
                  <c:v>4.2919460000000003</c:v>
                </c:pt>
                <c:pt idx="18">
                  <c:v>0.86533230000000005</c:v>
                </c:pt>
                <c:pt idx="19">
                  <c:v>0.6788225</c:v>
                </c:pt>
                <c:pt idx="21">
                  <c:v>1.9349419999999999</c:v>
                </c:pt>
                <c:pt idx="22">
                  <c:v>0.24331050000000001</c:v>
                </c:pt>
                <c:pt idx="23">
                  <c:v>0.85603739999999995</c:v>
                </c:pt>
                <c:pt idx="24">
                  <c:v>1.0983620000000001</c:v>
                </c:pt>
                <c:pt idx="25">
                  <c:v>0.44</c:v>
                </c:pt>
                <c:pt idx="26">
                  <c:v>0.50119860000000005</c:v>
                </c:pt>
                <c:pt idx="27">
                  <c:v>1</c:v>
                </c:pt>
                <c:pt idx="31">
                  <c:v>2.5480969999999998</c:v>
                </c:pt>
                <c:pt idx="33">
                  <c:v>1.1811860000000001</c:v>
                </c:pt>
                <c:pt idx="34">
                  <c:v>0.36221540000000002</c:v>
                </c:pt>
                <c:pt idx="35">
                  <c:v>0.28000000000000003</c:v>
                </c:pt>
                <c:pt idx="38">
                  <c:v>0.76941539999999997</c:v>
                </c:pt>
                <c:pt idx="42">
                  <c:v>1.429405</c:v>
                </c:pt>
                <c:pt idx="45">
                  <c:v>0.77665949999999995</c:v>
                </c:pt>
                <c:pt idx="46">
                  <c:v>0.57271280000000002</c:v>
                </c:pt>
                <c:pt idx="48">
                  <c:v>0.76419890000000001</c:v>
                </c:pt>
                <c:pt idx="49">
                  <c:v>0.44721359999999999</c:v>
                </c:pt>
                <c:pt idx="52">
                  <c:v>0.4118252</c:v>
                </c:pt>
                <c:pt idx="53">
                  <c:v>0.2154066</c:v>
                </c:pt>
                <c:pt idx="54">
                  <c:v>0.36878179999999999</c:v>
                </c:pt>
                <c:pt idx="55">
                  <c:v>1.221147</c:v>
                </c:pt>
                <c:pt idx="56">
                  <c:v>0.24</c:v>
                </c:pt>
                <c:pt idx="58">
                  <c:v>1.4176040000000001</c:v>
                </c:pt>
                <c:pt idx="59">
                  <c:v>0.46818799999999999</c:v>
                </c:pt>
                <c:pt idx="60">
                  <c:v>0.2154066</c:v>
                </c:pt>
                <c:pt idx="61">
                  <c:v>1.7255720000000001</c:v>
                </c:pt>
                <c:pt idx="65">
                  <c:v>0.96332759999999995</c:v>
                </c:pt>
                <c:pt idx="66">
                  <c:v>0.16</c:v>
                </c:pt>
                <c:pt idx="67">
                  <c:v>1.2899609999999999</c:v>
                </c:pt>
                <c:pt idx="68">
                  <c:v>0.2828427</c:v>
                </c:pt>
                <c:pt idx="69">
                  <c:v>0.2332381</c:v>
                </c:pt>
                <c:pt idx="70">
                  <c:v>0.24</c:v>
                </c:pt>
                <c:pt idx="71">
                  <c:v>0.2828427</c:v>
                </c:pt>
                <c:pt idx="72">
                  <c:v>0.36</c:v>
                </c:pt>
                <c:pt idx="73">
                  <c:v>0.24</c:v>
                </c:pt>
                <c:pt idx="74">
                  <c:v>0.25298219999999999</c:v>
                </c:pt>
                <c:pt idx="75">
                  <c:v>1.4488620000000001</c:v>
                </c:pt>
                <c:pt idx="76">
                  <c:v>0.72111029999999998</c:v>
                </c:pt>
                <c:pt idx="77">
                  <c:v>0.28844409999999998</c:v>
                </c:pt>
                <c:pt idx="78">
                  <c:v>0.28000000000000003</c:v>
                </c:pt>
                <c:pt idx="82">
                  <c:v>0.96</c:v>
                </c:pt>
                <c:pt idx="91">
                  <c:v>0.65115279999999998</c:v>
                </c:pt>
                <c:pt idx="92">
                  <c:v>0.52</c:v>
                </c:pt>
                <c:pt idx="94">
                  <c:v>0.63245549999999995</c:v>
                </c:pt>
                <c:pt idx="95">
                  <c:v>0.43081320000000001</c:v>
                </c:pt>
                <c:pt idx="96">
                  <c:v>0.39597979999999999</c:v>
                </c:pt>
                <c:pt idx="97">
                  <c:v>0.32249030000000001</c:v>
                </c:pt>
                <c:pt idx="98">
                  <c:v>0.42520580000000002</c:v>
                </c:pt>
                <c:pt idx="106">
                  <c:v>2.1780729999999999</c:v>
                </c:pt>
                <c:pt idx="107">
                  <c:v>0.96083300000000005</c:v>
                </c:pt>
                <c:pt idx="108">
                  <c:v>1.764086</c:v>
                </c:pt>
                <c:pt idx="109">
                  <c:v>0.2332381</c:v>
                </c:pt>
                <c:pt idx="110">
                  <c:v>0.25612499999999999</c:v>
                </c:pt>
                <c:pt idx="111">
                  <c:v>0.63245549999999995</c:v>
                </c:pt>
                <c:pt idx="112">
                  <c:v>0.55569780000000002</c:v>
                </c:pt>
                <c:pt idx="114">
                  <c:v>0.66573269999999996</c:v>
                </c:pt>
                <c:pt idx="115">
                  <c:v>0.75153179999999997</c:v>
                </c:pt>
                <c:pt idx="116">
                  <c:v>0.2</c:v>
                </c:pt>
                <c:pt idx="117">
                  <c:v>0.36878179999999999</c:v>
                </c:pt>
                <c:pt idx="118">
                  <c:v>0.26832820000000002</c:v>
                </c:pt>
                <c:pt idx="119">
                  <c:v>0.2</c:v>
                </c:pt>
                <c:pt idx="120">
                  <c:v>0.28844409999999998</c:v>
                </c:pt>
                <c:pt idx="121">
                  <c:v>0.2</c:v>
                </c:pt>
                <c:pt idx="122">
                  <c:v>0.32249030000000001</c:v>
                </c:pt>
                <c:pt idx="123">
                  <c:v>0.29120439999999997</c:v>
                </c:pt>
                <c:pt idx="128">
                  <c:v>0.5656854</c:v>
                </c:pt>
                <c:pt idx="129">
                  <c:v>0.55569780000000002</c:v>
                </c:pt>
                <c:pt idx="131">
                  <c:v>1.162755</c:v>
                </c:pt>
                <c:pt idx="133">
                  <c:v>0.56000000000000005</c:v>
                </c:pt>
                <c:pt idx="134">
                  <c:v>0.34176010000000001</c:v>
                </c:pt>
                <c:pt idx="135">
                  <c:v>1.3763719999999999</c:v>
                </c:pt>
                <c:pt idx="137">
                  <c:v>0.2</c:v>
                </c:pt>
                <c:pt idx="138">
                  <c:v>2.0664950000000002</c:v>
                </c:pt>
                <c:pt idx="139">
                  <c:v>0.45607019999999998</c:v>
                </c:pt>
                <c:pt idx="140">
                  <c:v>0.44721359999999999</c:v>
                </c:pt>
                <c:pt idx="141">
                  <c:v>0.68</c:v>
                </c:pt>
                <c:pt idx="142">
                  <c:v>1.2649109999999999</c:v>
                </c:pt>
                <c:pt idx="148">
                  <c:v>0.7610519</c:v>
                </c:pt>
                <c:pt idx="149">
                  <c:v>0.97324200000000005</c:v>
                </c:pt>
                <c:pt idx="150">
                  <c:v>0.25298219999999999</c:v>
                </c:pt>
                <c:pt idx="151">
                  <c:v>2.4162780000000001</c:v>
                </c:pt>
                <c:pt idx="152">
                  <c:v>2.0618560000000001</c:v>
                </c:pt>
                <c:pt idx="158">
                  <c:v>3.0968369999999998</c:v>
                </c:pt>
                <c:pt idx="160">
                  <c:v>0.28844409999999998</c:v>
                </c:pt>
                <c:pt idx="161">
                  <c:v>0.68818599999999996</c:v>
                </c:pt>
                <c:pt idx="164">
                  <c:v>0.58240879999999995</c:v>
                </c:pt>
                <c:pt idx="165">
                  <c:v>0.32</c:v>
                </c:pt>
                <c:pt idx="166">
                  <c:v>0.36</c:v>
                </c:pt>
                <c:pt idx="167">
                  <c:v>0.93380940000000001</c:v>
                </c:pt>
                <c:pt idx="168">
                  <c:v>0.78790859999999996</c:v>
                </c:pt>
                <c:pt idx="169">
                  <c:v>0.45607019999999998</c:v>
                </c:pt>
                <c:pt idx="170">
                  <c:v>1.6560189999999999</c:v>
                </c:pt>
                <c:pt idx="171">
                  <c:v>0.32</c:v>
                </c:pt>
                <c:pt idx="173">
                  <c:v>1.0309280000000001</c:v>
                </c:pt>
                <c:pt idx="174">
                  <c:v>1.3582339999999999</c:v>
                </c:pt>
                <c:pt idx="175">
                  <c:v>1.2521979999999999</c:v>
                </c:pt>
                <c:pt idx="178">
                  <c:v>1.297998</c:v>
                </c:pt>
                <c:pt idx="179">
                  <c:v>0.28000000000000003</c:v>
                </c:pt>
                <c:pt idx="180">
                  <c:v>0.28000000000000003</c:v>
                </c:pt>
                <c:pt idx="181">
                  <c:v>0.4079216</c:v>
                </c:pt>
                <c:pt idx="182">
                  <c:v>0.24</c:v>
                </c:pt>
                <c:pt idx="183">
                  <c:v>0.24</c:v>
                </c:pt>
                <c:pt idx="184">
                  <c:v>0.26832820000000002</c:v>
                </c:pt>
                <c:pt idx="185">
                  <c:v>3.0831149999999998</c:v>
                </c:pt>
                <c:pt idx="186">
                  <c:v>0.52153620000000001</c:v>
                </c:pt>
                <c:pt idx="187">
                  <c:v>0.31241000000000002</c:v>
                </c:pt>
                <c:pt idx="188">
                  <c:v>0.95078910000000005</c:v>
                </c:pt>
                <c:pt idx="189">
                  <c:v>0.40199499999999999</c:v>
                </c:pt>
                <c:pt idx="197">
                  <c:v>0.43081320000000001</c:v>
                </c:pt>
                <c:pt idx="198">
                  <c:v>0.73539109999999996</c:v>
                </c:pt>
                <c:pt idx="200">
                  <c:v>0.98792709999999995</c:v>
                </c:pt>
                <c:pt idx="203">
                  <c:v>0.84</c:v>
                </c:pt>
                <c:pt idx="205">
                  <c:v>0.32</c:v>
                </c:pt>
                <c:pt idx="206">
                  <c:v>0.30463089999999998</c:v>
                </c:pt>
                <c:pt idx="207">
                  <c:v>0.24</c:v>
                </c:pt>
                <c:pt idx="208">
                  <c:v>0.30463089999999998</c:v>
                </c:pt>
                <c:pt idx="209">
                  <c:v>0.46647620000000001</c:v>
                </c:pt>
                <c:pt idx="210">
                  <c:v>0.76419890000000001</c:v>
                </c:pt>
                <c:pt idx="211">
                  <c:v>0.28000000000000003</c:v>
                </c:pt>
                <c:pt idx="212">
                  <c:v>2.6404640000000001</c:v>
                </c:pt>
                <c:pt idx="216">
                  <c:v>1.377534</c:v>
                </c:pt>
                <c:pt idx="217">
                  <c:v>1.5435030000000001</c:v>
                </c:pt>
                <c:pt idx="218">
                  <c:v>1.3535140000000001</c:v>
                </c:pt>
                <c:pt idx="219">
                  <c:v>0.52</c:v>
                </c:pt>
                <c:pt idx="220">
                  <c:v>1.3416410000000001</c:v>
                </c:pt>
                <c:pt idx="223">
                  <c:v>1.531013</c:v>
                </c:pt>
                <c:pt idx="224">
                  <c:v>0.68117550000000004</c:v>
                </c:pt>
                <c:pt idx="226">
                  <c:v>2.450796</c:v>
                </c:pt>
                <c:pt idx="227">
                  <c:v>1.1200000000000001</c:v>
                </c:pt>
                <c:pt idx="228">
                  <c:v>2.3576260000000002</c:v>
                </c:pt>
                <c:pt idx="229">
                  <c:v>0.78892329999999999</c:v>
                </c:pt>
                <c:pt idx="230">
                  <c:v>0.32</c:v>
                </c:pt>
                <c:pt idx="232">
                  <c:v>1.291749</c:v>
                </c:pt>
                <c:pt idx="234">
                  <c:v>2.4621940000000002</c:v>
                </c:pt>
                <c:pt idx="241">
                  <c:v>1.493452</c:v>
                </c:pt>
                <c:pt idx="242">
                  <c:v>1.7274259999999999</c:v>
                </c:pt>
                <c:pt idx="245">
                  <c:v>1.242578</c:v>
                </c:pt>
                <c:pt idx="248">
                  <c:v>1.4449909999999999</c:v>
                </c:pt>
                <c:pt idx="249">
                  <c:v>1.523155</c:v>
                </c:pt>
                <c:pt idx="250">
                  <c:v>2.5773199999999998</c:v>
                </c:pt>
                <c:pt idx="254">
                  <c:v>2.6969609999999999</c:v>
                </c:pt>
                <c:pt idx="261">
                  <c:v>2.406657</c:v>
                </c:pt>
                <c:pt idx="262">
                  <c:v>1.520526</c:v>
                </c:pt>
                <c:pt idx="264">
                  <c:v>1.586443</c:v>
                </c:pt>
                <c:pt idx="265">
                  <c:v>0.24</c:v>
                </c:pt>
                <c:pt idx="266">
                  <c:v>0.44</c:v>
                </c:pt>
                <c:pt idx="268">
                  <c:v>2.0099749999999998</c:v>
                </c:pt>
                <c:pt idx="269">
                  <c:v>0.76941539999999997</c:v>
                </c:pt>
                <c:pt idx="270">
                  <c:v>0.71554180000000001</c:v>
                </c:pt>
                <c:pt idx="271">
                  <c:v>0.43081320000000001</c:v>
                </c:pt>
                <c:pt idx="275">
                  <c:v>0.89442719999999998</c:v>
                </c:pt>
                <c:pt idx="277">
                  <c:v>0.50119860000000005</c:v>
                </c:pt>
                <c:pt idx="278">
                  <c:v>0.40199499999999999</c:v>
                </c:pt>
                <c:pt idx="279">
                  <c:v>0.32249030000000001</c:v>
                </c:pt>
                <c:pt idx="280">
                  <c:v>0.46818799999999999</c:v>
                </c:pt>
                <c:pt idx="282">
                  <c:v>0.7610519</c:v>
                </c:pt>
                <c:pt idx="283">
                  <c:v>0.3577709</c:v>
                </c:pt>
                <c:pt idx="291">
                  <c:v>0.28000000000000003</c:v>
                </c:pt>
                <c:pt idx="292">
                  <c:v>0.32984849999999999</c:v>
                </c:pt>
                <c:pt idx="293">
                  <c:v>0.25298219999999999</c:v>
                </c:pt>
                <c:pt idx="298">
                  <c:v>0.60926179999999996</c:v>
                </c:pt>
                <c:pt idx="303">
                  <c:v>0.84</c:v>
                </c:pt>
                <c:pt idx="305">
                  <c:v>0.48332180000000002</c:v>
                </c:pt>
                <c:pt idx="307">
                  <c:v>0.54405879999999995</c:v>
                </c:pt>
                <c:pt idx="308">
                  <c:v>0.72111029999999998</c:v>
                </c:pt>
                <c:pt idx="310">
                  <c:v>4.32</c:v>
                </c:pt>
                <c:pt idx="316">
                  <c:v>1.8181309999999999</c:v>
                </c:pt>
                <c:pt idx="317">
                  <c:v>0.68</c:v>
                </c:pt>
                <c:pt idx="318">
                  <c:v>2.6305890000000001</c:v>
                </c:pt>
                <c:pt idx="320">
                  <c:v>0.72111029999999998</c:v>
                </c:pt>
                <c:pt idx="321">
                  <c:v>0.9616652</c:v>
                </c:pt>
                <c:pt idx="322">
                  <c:v>1.242578</c:v>
                </c:pt>
                <c:pt idx="328">
                  <c:v>1.4669700000000001</c:v>
                </c:pt>
                <c:pt idx="329">
                  <c:v>0.31241000000000002</c:v>
                </c:pt>
                <c:pt idx="330">
                  <c:v>0.76941539999999997</c:v>
                </c:pt>
                <c:pt idx="331">
                  <c:v>0.69857000000000002</c:v>
                </c:pt>
                <c:pt idx="332">
                  <c:v>2.1540659999999998</c:v>
                </c:pt>
                <c:pt idx="333">
                  <c:v>0.71217980000000003</c:v>
                </c:pt>
                <c:pt idx="334">
                  <c:v>1.6994119999999999</c:v>
                </c:pt>
                <c:pt idx="335">
                  <c:v>1.2033290000000001</c:v>
                </c:pt>
                <c:pt idx="336">
                  <c:v>0.84758480000000003</c:v>
                </c:pt>
                <c:pt idx="339">
                  <c:v>4.908442</c:v>
                </c:pt>
                <c:pt idx="340">
                  <c:v>2.0372530000000002</c:v>
                </c:pt>
                <c:pt idx="341">
                  <c:v>1.5450569999999999</c:v>
                </c:pt>
                <c:pt idx="344">
                  <c:v>4.026313</c:v>
                </c:pt>
                <c:pt idx="345">
                  <c:v>0.2828427</c:v>
                </c:pt>
                <c:pt idx="346">
                  <c:v>0.3577709</c:v>
                </c:pt>
                <c:pt idx="350">
                  <c:v>1.254178</c:v>
                </c:pt>
                <c:pt idx="352">
                  <c:v>2.9967920000000001</c:v>
                </c:pt>
                <c:pt idx="353">
                  <c:v>6.9628730000000001</c:v>
                </c:pt>
                <c:pt idx="354">
                  <c:v>1.2899609999999999</c:v>
                </c:pt>
                <c:pt idx="355">
                  <c:v>2.2574320000000001</c:v>
                </c:pt>
                <c:pt idx="362">
                  <c:v>0.93723000000000001</c:v>
                </c:pt>
                <c:pt idx="363">
                  <c:v>1.531013</c:v>
                </c:pt>
                <c:pt idx="364">
                  <c:v>0.4418144</c:v>
                </c:pt>
                <c:pt idx="366">
                  <c:v>1.48054</c:v>
                </c:pt>
                <c:pt idx="367">
                  <c:v>0.68117550000000004</c:v>
                </c:pt>
                <c:pt idx="368">
                  <c:v>1.0182340000000001</c:v>
                </c:pt>
                <c:pt idx="369">
                  <c:v>0.9903535</c:v>
                </c:pt>
                <c:pt idx="372">
                  <c:v>0.85603739999999995</c:v>
                </c:pt>
                <c:pt idx="379">
                  <c:v>0.95078910000000005</c:v>
                </c:pt>
                <c:pt idx="383">
                  <c:v>0.73756359999999999</c:v>
                </c:pt>
                <c:pt idx="385">
                  <c:v>2.3199999999999998</c:v>
                </c:pt>
                <c:pt idx="386">
                  <c:v>0.8246211</c:v>
                </c:pt>
                <c:pt idx="387">
                  <c:v>0.32</c:v>
                </c:pt>
                <c:pt idx="388">
                  <c:v>0.91301699999999997</c:v>
                </c:pt>
                <c:pt idx="391">
                  <c:v>1.9534579999999999</c:v>
                </c:pt>
                <c:pt idx="393">
                  <c:v>1.395421</c:v>
                </c:pt>
                <c:pt idx="394">
                  <c:v>1.0983620000000001</c:v>
                </c:pt>
                <c:pt idx="396">
                  <c:v>1.0127189999999999</c:v>
                </c:pt>
                <c:pt idx="400">
                  <c:v>1.771779</c:v>
                </c:pt>
                <c:pt idx="402">
                  <c:v>0.32</c:v>
                </c:pt>
                <c:pt idx="403">
                  <c:v>0.52611790000000003</c:v>
                </c:pt>
                <c:pt idx="405">
                  <c:v>2.4828030000000001</c:v>
                </c:pt>
                <c:pt idx="410">
                  <c:v>2.6683330000000001</c:v>
                </c:pt>
                <c:pt idx="411">
                  <c:v>1.324236</c:v>
                </c:pt>
                <c:pt idx="415">
                  <c:v>6.366161</c:v>
                </c:pt>
                <c:pt idx="416">
                  <c:v>1.592482</c:v>
                </c:pt>
                <c:pt idx="418">
                  <c:v>2.7073230000000001</c:v>
                </c:pt>
                <c:pt idx="420">
                  <c:v>0.9935794</c:v>
                </c:pt>
                <c:pt idx="421">
                  <c:v>1.84954</c:v>
                </c:pt>
                <c:pt idx="424">
                  <c:v>1.278124</c:v>
                </c:pt>
                <c:pt idx="425">
                  <c:v>1.557947</c:v>
                </c:pt>
                <c:pt idx="426">
                  <c:v>0.89442719999999998</c:v>
                </c:pt>
                <c:pt idx="427">
                  <c:v>1.5435030000000001</c:v>
                </c:pt>
                <c:pt idx="429">
                  <c:v>1.5221469999999999</c:v>
                </c:pt>
                <c:pt idx="434">
                  <c:v>0.95078910000000005</c:v>
                </c:pt>
                <c:pt idx="440">
                  <c:v>1.1661900000000001</c:v>
                </c:pt>
                <c:pt idx="441">
                  <c:v>0.28000000000000003</c:v>
                </c:pt>
                <c:pt idx="442">
                  <c:v>0.32249030000000001</c:v>
                </c:pt>
                <c:pt idx="445">
                  <c:v>1.6404879999999999</c:v>
                </c:pt>
                <c:pt idx="447">
                  <c:v>1.234828</c:v>
                </c:pt>
                <c:pt idx="448">
                  <c:v>3.741444</c:v>
                </c:pt>
                <c:pt idx="455">
                  <c:v>1.783928</c:v>
                </c:pt>
                <c:pt idx="456">
                  <c:v>0.52153620000000001</c:v>
                </c:pt>
                <c:pt idx="457">
                  <c:v>0.70767219999999997</c:v>
                </c:pt>
                <c:pt idx="458">
                  <c:v>0.48662100000000003</c:v>
                </c:pt>
                <c:pt idx="462">
                  <c:v>0.8</c:v>
                </c:pt>
                <c:pt idx="463">
                  <c:v>0.76837489999999997</c:v>
                </c:pt>
                <c:pt idx="466">
                  <c:v>0.44721359999999999</c:v>
                </c:pt>
                <c:pt idx="468">
                  <c:v>0.36878179999999999</c:v>
                </c:pt>
                <c:pt idx="471">
                  <c:v>0.57688819999999996</c:v>
                </c:pt>
                <c:pt idx="473">
                  <c:v>1.0468999999999999</c:v>
                </c:pt>
                <c:pt idx="474">
                  <c:v>0.33941130000000003</c:v>
                </c:pt>
                <c:pt idx="475">
                  <c:v>0.2828427</c:v>
                </c:pt>
                <c:pt idx="476">
                  <c:v>0.31241000000000002</c:v>
                </c:pt>
                <c:pt idx="477">
                  <c:v>0.65604879999999999</c:v>
                </c:pt>
                <c:pt idx="478">
                  <c:v>0.53366659999999999</c:v>
                </c:pt>
                <c:pt idx="488">
                  <c:v>1.002397</c:v>
                </c:pt>
                <c:pt idx="489">
                  <c:v>0.63245549999999995</c:v>
                </c:pt>
                <c:pt idx="493">
                  <c:v>1.507846</c:v>
                </c:pt>
                <c:pt idx="495">
                  <c:v>0.97406369999999998</c:v>
                </c:pt>
                <c:pt idx="496">
                  <c:v>1.1661900000000001</c:v>
                </c:pt>
                <c:pt idx="497">
                  <c:v>0.24331050000000001</c:v>
                </c:pt>
                <c:pt idx="500">
                  <c:v>0.77252829999999995</c:v>
                </c:pt>
                <c:pt idx="501">
                  <c:v>1.144028</c:v>
                </c:pt>
                <c:pt idx="504">
                  <c:v>1.4091130000000001</c:v>
                </c:pt>
                <c:pt idx="511">
                  <c:v>1.2553879999999999</c:v>
                </c:pt>
                <c:pt idx="512">
                  <c:v>0.45254830000000001</c:v>
                </c:pt>
                <c:pt idx="513">
                  <c:v>1.120714</c:v>
                </c:pt>
                <c:pt idx="514">
                  <c:v>0.63245549999999995</c:v>
                </c:pt>
                <c:pt idx="517">
                  <c:v>1.9241619999999999</c:v>
                </c:pt>
                <c:pt idx="518">
                  <c:v>0.57688819999999996</c:v>
                </c:pt>
                <c:pt idx="519">
                  <c:v>1.4153439999999999</c:v>
                </c:pt>
                <c:pt idx="520">
                  <c:v>0.90509669999999998</c:v>
                </c:pt>
                <c:pt idx="521">
                  <c:v>0.32249030000000001</c:v>
                </c:pt>
                <c:pt idx="522">
                  <c:v>1.5367500000000001</c:v>
                </c:pt>
                <c:pt idx="524">
                  <c:v>0.92</c:v>
                </c:pt>
                <c:pt idx="526">
                  <c:v>0.48</c:v>
                </c:pt>
                <c:pt idx="527">
                  <c:v>1.2496400000000001</c:v>
                </c:pt>
                <c:pt idx="528">
                  <c:v>3.1508729999999998</c:v>
                </c:pt>
                <c:pt idx="529">
                  <c:v>3.3105889999999998</c:v>
                </c:pt>
                <c:pt idx="532">
                  <c:v>3.5473509999999999</c:v>
                </c:pt>
                <c:pt idx="533">
                  <c:v>2.3733740000000001</c:v>
                </c:pt>
                <c:pt idx="535">
                  <c:v>3.9308010000000002</c:v>
                </c:pt>
                <c:pt idx="536">
                  <c:v>1.9464840000000001</c:v>
                </c:pt>
                <c:pt idx="542">
                  <c:v>1.332066</c:v>
                </c:pt>
                <c:pt idx="543">
                  <c:v>0.92086920000000005</c:v>
                </c:pt>
                <c:pt idx="544">
                  <c:v>0.4118252</c:v>
                </c:pt>
                <c:pt idx="546">
                  <c:v>0.75153179999999997</c:v>
                </c:pt>
                <c:pt idx="547">
                  <c:v>0.83522450000000004</c:v>
                </c:pt>
                <c:pt idx="549">
                  <c:v>1.2649109999999999</c:v>
                </c:pt>
                <c:pt idx="551">
                  <c:v>0.84</c:v>
                </c:pt>
                <c:pt idx="552">
                  <c:v>1.162755</c:v>
                </c:pt>
                <c:pt idx="553">
                  <c:v>0.31241000000000002</c:v>
                </c:pt>
                <c:pt idx="556">
                  <c:v>0.72111029999999998</c:v>
                </c:pt>
                <c:pt idx="557">
                  <c:v>0.68117550000000004</c:v>
                </c:pt>
                <c:pt idx="558">
                  <c:v>0.24</c:v>
                </c:pt>
                <c:pt idx="559">
                  <c:v>0.73756359999999999</c:v>
                </c:pt>
                <c:pt idx="561">
                  <c:v>0.90686270000000002</c:v>
                </c:pt>
                <c:pt idx="562">
                  <c:v>0.68117550000000004</c:v>
                </c:pt>
                <c:pt idx="563">
                  <c:v>1.043072</c:v>
                </c:pt>
                <c:pt idx="564">
                  <c:v>1.440555</c:v>
                </c:pt>
                <c:pt idx="567">
                  <c:v>0.83522450000000004</c:v>
                </c:pt>
                <c:pt idx="570">
                  <c:v>3.3773360000000001</c:v>
                </c:pt>
                <c:pt idx="571">
                  <c:v>1.7713270000000001</c:v>
                </c:pt>
                <c:pt idx="574">
                  <c:v>1.05603</c:v>
                </c:pt>
                <c:pt idx="575">
                  <c:v>0.97324200000000005</c:v>
                </c:pt>
                <c:pt idx="579">
                  <c:v>0.87817990000000001</c:v>
                </c:pt>
                <c:pt idx="580">
                  <c:v>0.55569780000000002</c:v>
                </c:pt>
                <c:pt idx="581">
                  <c:v>0.32249030000000001</c:v>
                </c:pt>
                <c:pt idx="582">
                  <c:v>0.39597979999999999</c:v>
                </c:pt>
                <c:pt idx="584">
                  <c:v>1.32484</c:v>
                </c:pt>
                <c:pt idx="585">
                  <c:v>1.47187</c:v>
                </c:pt>
                <c:pt idx="586">
                  <c:v>0.74404300000000001</c:v>
                </c:pt>
                <c:pt idx="587">
                  <c:v>2.508356</c:v>
                </c:pt>
                <c:pt idx="591">
                  <c:v>2.3775620000000002</c:v>
                </c:pt>
                <c:pt idx="599">
                  <c:v>1.043072</c:v>
                </c:pt>
                <c:pt idx="601">
                  <c:v>1.4204220000000001</c:v>
                </c:pt>
                <c:pt idx="606">
                  <c:v>1.7366630000000001</c:v>
                </c:pt>
                <c:pt idx="607">
                  <c:v>1.5450569999999999</c:v>
                </c:pt>
                <c:pt idx="608">
                  <c:v>0.90509669999999998</c:v>
                </c:pt>
                <c:pt idx="610">
                  <c:v>0.84380089999999996</c:v>
                </c:pt>
                <c:pt idx="611">
                  <c:v>0.88814409999999999</c:v>
                </c:pt>
                <c:pt idx="612">
                  <c:v>0.24</c:v>
                </c:pt>
                <c:pt idx="615">
                  <c:v>0.73539109999999996</c:v>
                </c:pt>
                <c:pt idx="616">
                  <c:v>2.9415640000000001</c:v>
                </c:pt>
                <c:pt idx="618">
                  <c:v>0.41761229999999999</c:v>
                </c:pt>
                <c:pt idx="619">
                  <c:v>0.2154066</c:v>
                </c:pt>
                <c:pt idx="620">
                  <c:v>0.2828427</c:v>
                </c:pt>
                <c:pt idx="621">
                  <c:v>0.46647620000000001</c:v>
                </c:pt>
                <c:pt idx="624">
                  <c:v>2.200364</c:v>
                </c:pt>
                <c:pt idx="626">
                  <c:v>1.1764349999999999</c:v>
                </c:pt>
                <c:pt idx="628">
                  <c:v>0.95078910000000005</c:v>
                </c:pt>
                <c:pt idx="630">
                  <c:v>0.39395429999999998</c:v>
                </c:pt>
                <c:pt idx="631">
                  <c:v>0.76837489999999997</c:v>
                </c:pt>
                <c:pt idx="632">
                  <c:v>1.3416410000000001</c:v>
                </c:pt>
                <c:pt idx="635">
                  <c:v>1.0198039999999999</c:v>
                </c:pt>
                <c:pt idx="636">
                  <c:v>0.59059289999999998</c:v>
                </c:pt>
                <c:pt idx="639">
                  <c:v>2.3800819999999998</c:v>
                </c:pt>
                <c:pt idx="642">
                  <c:v>1.3441650000000001</c:v>
                </c:pt>
                <c:pt idx="647">
                  <c:v>2.5187300000000001</c:v>
                </c:pt>
                <c:pt idx="648">
                  <c:v>3</c:v>
                </c:pt>
                <c:pt idx="649">
                  <c:v>1.9481269999999999</c:v>
                </c:pt>
                <c:pt idx="654">
                  <c:v>0.8207314</c:v>
                </c:pt>
                <c:pt idx="655">
                  <c:v>0.6</c:v>
                </c:pt>
                <c:pt idx="656">
                  <c:v>0.32249030000000001</c:v>
                </c:pt>
                <c:pt idx="657">
                  <c:v>0.62482000000000004</c:v>
                </c:pt>
                <c:pt idx="658">
                  <c:v>1.0198039999999999</c:v>
                </c:pt>
                <c:pt idx="660">
                  <c:v>0.28000000000000003</c:v>
                </c:pt>
                <c:pt idx="661">
                  <c:v>0.2</c:v>
                </c:pt>
                <c:pt idx="666">
                  <c:v>3.2249029999999999</c:v>
                </c:pt>
                <c:pt idx="668">
                  <c:v>0.8207314</c:v>
                </c:pt>
                <c:pt idx="674">
                  <c:v>2.1044710000000002</c:v>
                </c:pt>
                <c:pt idx="676">
                  <c:v>0.77665949999999995</c:v>
                </c:pt>
                <c:pt idx="677">
                  <c:v>1.1377170000000001</c:v>
                </c:pt>
                <c:pt idx="679">
                  <c:v>0.46647620000000001</c:v>
                </c:pt>
                <c:pt idx="683">
                  <c:v>1.13842</c:v>
                </c:pt>
                <c:pt idx="684">
                  <c:v>1.5727679999999999</c:v>
                </c:pt>
                <c:pt idx="686">
                  <c:v>3.2919299999999998</c:v>
                </c:pt>
                <c:pt idx="688">
                  <c:v>2.9861010000000001</c:v>
                </c:pt>
                <c:pt idx="689">
                  <c:v>1.4647870000000001</c:v>
                </c:pt>
                <c:pt idx="691">
                  <c:v>1.2185239999999999</c:v>
                </c:pt>
                <c:pt idx="695">
                  <c:v>2.2360679999999999</c:v>
                </c:pt>
                <c:pt idx="696">
                  <c:v>1.584929</c:v>
                </c:pt>
                <c:pt idx="700">
                  <c:v>1.216553</c:v>
                </c:pt>
                <c:pt idx="703">
                  <c:v>1.775387</c:v>
                </c:pt>
                <c:pt idx="710">
                  <c:v>0.70880180000000004</c:v>
                </c:pt>
                <c:pt idx="712">
                  <c:v>1.4560219999999999</c:v>
                </c:pt>
                <c:pt idx="716">
                  <c:v>1.712075</c:v>
                </c:pt>
                <c:pt idx="721">
                  <c:v>0.72111029999999998</c:v>
                </c:pt>
                <c:pt idx="726">
                  <c:v>1.4598629999999999</c:v>
                </c:pt>
                <c:pt idx="728">
                  <c:v>3.6619120000000001</c:v>
                </c:pt>
                <c:pt idx="731">
                  <c:v>0.98061209999999999</c:v>
                </c:pt>
                <c:pt idx="732">
                  <c:v>0.48662100000000003</c:v>
                </c:pt>
                <c:pt idx="733">
                  <c:v>1.223765</c:v>
                </c:pt>
                <c:pt idx="734">
                  <c:v>0.68</c:v>
                </c:pt>
                <c:pt idx="736">
                  <c:v>0.54405879999999995</c:v>
                </c:pt>
                <c:pt idx="737">
                  <c:v>1.9604079999999999</c:v>
                </c:pt>
                <c:pt idx="738">
                  <c:v>1.2880990000000001</c:v>
                </c:pt>
                <c:pt idx="741">
                  <c:v>2.2775430000000001</c:v>
                </c:pt>
                <c:pt idx="742">
                  <c:v>0.96</c:v>
                </c:pt>
                <c:pt idx="743">
                  <c:v>2.7611590000000001</c:v>
                </c:pt>
                <c:pt idx="745">
                  <c:v>0.71217980000000003</c:v>
                </c:pt>
                <c:pt idx="747">
                  <c:v>1.7556069999999999</c:v>
                </c:pt>
                <c:pt idx="751">
                  <c:v>2.9502540000000002</c:v>
                </c:pt>
                <c:pt idx="753">
                  <c:v>1.6880759999999999</c:v>
                </c:pt>
                <c:pt idx="759">
                  <c:v>1.082959</c:v>
                </c:pt>
                <c:pt idx="760">
                  <c:v>0.51224990000000004</c:v>
                </c:pt>
                <c:pt idx="761">
                  <c:v>0.54405879999999995</c:v>
                </c:pt>
                <c:pt idx="762">
                  <c:v>0.48662100000000003</c:v>
                </c:pt>
                <c:pt idx="763">
                  <c:v>0.40199499999999999</c:v>
                </c:pt>
                <c:pt idx="768">
                  <c:v>2.0497800000000002</c:v>
                </c:pt>
                <c:pt idx="777">
                  <c:v>0.2828427</c:v>
                </c:pt>
                <c:pt idx="778">
                  <c:v>1.1005450000000001</c:v>
                </c:pt>
                <c:pt idx="779">
                  <c:v>0.48166379999999998</c:v>
                </c:pt>
                <c:pt idx="780">
                  <c:v>0.42520580000000002</c:v>
                </c:pt>
                <c:pt idx="781">
                  <c:v>0.45607019999999998</c:v>
                </c:pt>
                <c:pt idx="792">
                  <c:v>0.45607019999999998</c:v>
                </c:pt>
                <c:pt idx="793">
                  <c:v>2.076921</c:v>
                </c:pt>
                <c:pt idx="795">
                  <c:v>0.24331050000000001</c:v>
                </c:pt>
                <c:pt idx="796">
                  <c:v>1</c:v>
                </c:pt>
                <c:pt idx="797">
                  <c:v>0.77252829999999995</c:v>
                </c:pt>
                <c:pt idx="798">
                  <c:v>1.4243600000000001</c:v>
                </c:pt>
                <c:pt idx="804">
                  <c:v>4.6241110000000001</c:v>
                </c:pt>
                <c:pt idx="810">
                  <c:v>0.88090860000000004</c:v>
                </c:pt>
                <c:pt idx="815">
                  <c:v>1.1200000000000001</c:v>
                </c:pt>
                <c:pt idx="819">
                  <c:v>1.3885240000000001</c:v>
                </c:pt>
                <c:pt idx="822">
                  <c:v>1.32</c:v>
                </c:pt>
                <c:pt idx="823">
                  <c:v>0.28000000000000003</c:v>
                </c:pt>
                <c:pt idx="824">
                  <c:v>0.68818599999999996</c:v>
                </c:pt>
                <c:pt idx="826">
                  <c:v>0.88543769999999999</c:v>
                </c:pt>
                <c:pt idx="827">
                  <c:v>0.39597979999999999</c:v>
                </c:pt>
                <c:pt idx="828">
                  <c:v>1.708801</c:v>
                </c:pt>
                <c:pt idx="829">
                  <c:v>0.6</c:v>
                </c:pt>
                <c:pt idx="830">
                  <c:v>0.36</c:v>
                </c:pt>
                <c:pt idx="831">
                  <c:v>0.33941130000000003</c:v>
                </c:pt>
                <c:pt idx="833">
                  <c:v>1.3763719999999999</c:v>
                </c:pt>
                <c:pt idx="835">
                  <c:v>1.5929850000000001</c:v>
                </c:pt>
                <c:pt idx="837">
                  <c:v>2.2995649999999999</c:v>
                </c:pt>
                <c:pt idx="838">
                  <c:v>1.114271</c:v>
                </c:pt>
                <c:pt idx="839">
                  <c:v>0.32</c:v>
                </c:pt>
                <c:pt idx="843">
                  <c:v>0.71554180000000001</c:v>
                </c:pt>
                <c:pt idx="844">
                  <c:v>1.129248</c:v>
                </c:pt>
                <c:pt idx="847">
                  <c:v>5.6405669999999999</c:v>
                </c:pt>
                <c:pt idx="848">
                  <c:v>1.2496400000000001</c:v>
                </c:pt>
                <c:pt idx="851">
                  <c:v>0.16</c:v>
                </c:pt>
                <c:pt idx="852">
                  <c:v>0.28000000000000003</c:v>
                </c:pt>
                <c:pt idx="853">
                  <c:v>2.1747450000000002</c:v>
                </c:pt>
                <c:pt idx="855">
                  <c:v>1.7616499999999999</c:v>
                </c:pt>
                <c:pt idx="856">
                  <c:v>3.2211799999999999</c:v>
                </c:pt>
                <c:pt idx="859">
                  <c:v>1.4427749999999999</c:v>
                </c:pt>
                <c:pt idx="862">
                  <c:v>1.4243600000000001</c:v>
                </c:pt>
                <c:pt idx="866">
                  <c:v>0.36</c:v>
                </c:pt>
                <c:pt idx="867">
                  <c:v>0.95414880000000002</c:v>
                </c:pt>
                <c:pt idx="869">
                  <c:v>0.69971419999999995</c:v>
                </c:pt>
                <c:pt idx="872">
                  <c:v>1.0198039999999999</c:v>
                </c:pt>
                <c:pt idx="873">
                  <c:v>0.59059289999999998</c:v>
                </c:pt>
                <c:pt idx="875">
                  <c:v>1.914158</c:v>
                </c:pt>
                <c:pt idx="876">
                  <c:v>1.568184</c:v>
                </c:pt>
                <c:pt idx="877">
                  <c:v>2.5005600000000001</c:v>
                </c:pt>
                <c:pt idx="880">
                  <c:v>1.007174</c:v>
                </c:pt>
                <c:pt idx="882">
                  <c:v>4.5734890000000004</c:v>
                </c:pt>
                <c:pt idx="883">
                  <c:v>1.400571</c:v>
                </c:pt>
                <c:pt idx="885">
                  <c:v>1.0407690000000001</c:v>
                </c:pt>
                <c:pt idx="886">
                  <c:v>0.30463089999999998</c:v>
                </c:pt>
                <c:pt idx="888">
                  <c:v>1.202258</c:v>
                </c:pt>
                <c:pt idx="889">
                  <c:v>2.5462039999999999</c:v>
                </c:pt>
                <c:pt idx="890">
                  <c:v>3.6834769999999999</c:v>
                </c:pt>
                <c:pt idx="893">
                  <c:v>2.8408449999999998</c:v>
                </c:pt>
                <c:pt idx="894">
                  <c:v>0.98386989999999996</c:v>
                </c:pt>
                <c:pt idx="896">
                  <c:v>0.96</c:v>
                </c:pt>
                <c:pt idx="898">
                  <c:v>2.2303359999999999</c:v>
                </c:pt>
                <c:pt idx="900">
                  <c:v>0.68117550000000004</c:v>
                </c:pt>
                <c:pt idx="901">
                  <c:v>0.96</c:v>
                </c:pt>
                <c:pt idx="902">
                  <c:v>1.137014</c:v>
                </c:pt>
                <c:pt idx="904">
                  <c:v>1.4322010000000001</c:v>
                </c:pt>
                <c:pt idx="905">
                  <c:v>1.216553</c:v>
                </c:pt>
                <c:pt idx="907">
                  <c:v>0.83234609999999998</c:v>
                </c:pt>
                <c:pt idx="909">
                  <c:v>2.7448860000000002</c:v>
                </c:pt>
                <c:pt idx="910">
                  <c:v>2.3148219999999999</c:v>
                </c:pt>
                <c:pt idx="911">
                  <c:v>0.49477270000000001</c:v>
                </c:pt>
                <c:pt idx="912">
                  <c:v>0.34176010000000001</c:v>
                </c:pt>
                <c:pt idx="913">
                  <c:v>0.30463089999999998</c:v>
                </c:pt>
                <c:pt idx="922">
                  <c:v>0.4</c:v>
                </c:pt>
                <c:pt idx="923">
                  <c:v>1.2033290000000001</c:v>
                </c:pt>
                <c:pt idx="924">
                  <c:v>0.64621980000000001</c:v>
                </c:pt>
                <c:pt idx="925">
                  <c:v>0.53665629999999998</c:v>
                </c:pt>
                <c:pt idx="928">
                  <c:v>0.46818799999999999</c:v>
                </c:pt>
                <c:pt idx="930">
                  <c:v>1.0007999999999999</c:v>
                </c:pt>
                <c:pt idx="934">
                  <c:v>1.0198039999999999</c:v>
                </c:pt>
                <c:pt idx="938">
                  <c:v>0.79195959999999999</c:v>
                </c:pt>
                <c:pt idx="943">
                  <c:v>1.3206059999999999</c:v>
                </c:pt>
                <c:pt idx="946">
                  <c:v>2.6086010000000002</c:v>
                </c:pt>
                <c:pt idx="947">
                  <c:v>1.13842</c:v>
                </c:pt>
                <c:pt idx="948">
                  <c:v>0.73756359999999999</c:v>
                </c:pt>
                <c:pt idx="949">
                  <c:v>1.3885240000000001</c:v>
                </c:pt>
                <c:pt idx="950">
                  <c:v>2.442949</c:v>
                </c:pt>
                <c:pt idx="951">
                  <c:v>3.9459089999999999</c:v>
                </c:pt>
                <c:pt idx="954">
                  <c:v>4.648441</c:v>
                </c:pt>
                <c:pt idx="955">
                  <c:v>1.278124</c:v>
                </c:pt>
                <c:pt idx="956">
                  <c:v>1.386218</c:v>
                </c:pt>
                <c:pt idx="959">
                  <c:v>0.72111029999999998</c:v>
                </c:pt>
                <c:pt idx="960">
                  <c:v>0.76837489999999997</c:v>
                </c:pt>
                <c:pt idx="961">
                  <c:v>0.66211779999999998</c:v>
                </c:pt>
                <c:pt idx="969">
                  <c:v>0.96747090000000002</c:v>
                </c:pt>
                <c:pt idx="970">
                  <c:v>1.930803</c:v>
                </c:pt>
                <c:pt idx="971">
                  <c:v>1.1764349999999999</c:v>
                </c:pt>
                <c:pt idx="972">
                  <c:v>2.2740269999999998</c:v>
                </c:pt>
                <c:pt idx="976">
                  <c:v>1.0198039999999999</c:v>
                </c:pt>
                <c:pt idx="977">
                  <c:v>1.3815930000000001</c:v>
                </c:pt>
                <c:pt idx="979">
                  <c:v>1.6752309999999999</c:v>
                </c:pt>
                <c:pt idx="980">
                  <c:v>0.87817990000000001</c:v>
                </c:pt>
                <c:pt idx="984">
                  <c:v>0.73539109999999996</c:v>
                </c:pt>
                <c:pt idx="985">
                  <c:v>1.0007999999999999</c:v>
                </c:pt>
                <c:pt idx="991">
                  <c:v>1.2496400000000001</c:v>
                </c:pt>
                <c:pt idx="992">
                  <c:v>1.506254</c:v>
                </c:pt>
                <c:pt idx="995">
                  <c:v>1.1454260000000001</c:v>
                </c:pt>
                <c:pt idx="996">
                  <c:v>0.53814499999999998</c:v>
                </c:pt>
                <c:pt idx="998">
                  <c:v>1.03607</c:v>
                </c:pt>
                <c:pt idx="1000">
                  <c:v>4.4545709999999996</c:v>
                </c:pt>
                <c:pt idx="1003">
                  <c:v>1.073313</c:v>
                </c:pt>
                <c:pt idx="1004">
                  <c:v>0.69857000000000002</c:v>
                </c:pt>
                <c:pt idx="1005">
                  <c:v>0.9616652</c:v>
                </c:pt>
                <c:pt idx="1007">
                  <c:v>0.45607019999999998</c:v>
                </c:pt>
                <c:pt idx="1008">
                  <c:v>0.36878179999999999</c:v>
                </c:pt>
                <c:pt idx="1009">
                  <c:v>0.48</c:v>
                </c:pt>
                <c:pt idx="1010">
                  <c:v>0.48332180000000002</c:v>
                </c:pt>
                <c:pt idx="1011">
                  <c:v>3.6067740000000001</c:v>
                </c:pt>
                <c:pt idx="1016">
                  <c:v>1.36</c:v>
                </c:pt>
                <c:pt idx="1019">
                  <c:v>0.8246211</c:v>
                </c:pt>
                <c:pt idx="1020">
                  <c:v>1.659397</c:v>
                </c:pt>
                <c:pt idx="1021">
                  <c:v>1.4322109999999999</c:v>
                </c:pt>
                <c:pt idx="1024">
                  <c:v>1.1461239999999999</c:v>
                </c:pt>
                <c:pt idx="1026">
                  <c:v>0.63245549999999995</c:v>
                </c:pt>
                <c:pt idx="1027">
                  <c:v>1.556406</c:v>
                </c:pt>
                <c:pt idx="1029">
                  <c:v>0.8099383</c:v>
                </c:pt>
                <c:pt idx="1031">
                  <c:v>1.240645</c:v>
                </c:pt>
                <c:pt idx="1032">
                  <c:v>0.32984849999999999</c:v>
                </c:pt>
                <c:pt idx="1033">
                  <c:v>0.4</c:v>
                </c:pt>
                <c:pt idx="1034">
                  <c:v>0.5656854</c:v>
                </c:pt>
                <c:pt idx="1035">
                  <c:v>0.28000000000000003</c:v>
                </c:pt>
                <c:pt idx="1036">
                  <c:v>0.4418144</c:v>
                </c:pt>
                <c:pt idx="1040">
                  <c:v>4.4801789999999997</c:v>
                </c:pt>
                <c:pt idx="1047">
                  <c:v>1.961632</c:v>
                </c:pt>
                <c:pt idx="1048">
                  <c:v>0.8</c:v>
                </c:pt>
                <c:pt idx="1050">
                  <c:v>2.0035970000000001</c:v>
                </c:pt>
                <c:pt idx="1052">
                  <c:v>0.93380940000000001</c:v>
                </c:pt>
                <c:pt idx="1053">
                  <c:v>0.57271280000000002</c:v>
                </c:pt>
                <c:pt idx="1054">
                  <c:v>0.28000000000000003</c:v>
                </c:pt>
                <c:pt idx="1055">
                  <c:v>1.21062</c:v>
                </c:pt>
                <c:pt idx="1056">
                  <c:v>1.1271199999999999</c:v>
                </c:pt>
                <c:pt idx="1057">
                  <c:v>0.85510229999999998</c:v>
                </c:pt>
                <c:pt idx="1058">
                  <c:v>0.36878179999999999</c:v>
                </c:pt>
                <c:pt idx="1062">
                  <c:v>4.0447499999999996</c:v>
                </c:pt>
                <c:pt idx="1070">
                  <c:v>1.1157060000000001</c:v>
                </c:pt>
                <c:pt idx="1073">
                  <c:v>1.1811860000000001</c:v>
                </c:pt>
                <c:pt idx="1074">
                  <c:v>1.295531</c:v>
                </c:pt>
                <c:pt idx="1075">
                  <c:v>0.37735920000000001</c:v>
                </c:pt>
                <c:pt idx="1076">
                  <c:v>1.8277859999999999</c:v>
                </c:pt>
                <c:pt idx="1080">
                  <c:v>0.36</c:v>
                </c:pt>
                <c:pt idx="1083">
                  <c:v>1.2191799999999999</c:v>
                </c:pt>
                <c:pt idx="1084">
                  <c:v>1.13842</c:v>
                </c:pt>
                <c:pt idx="1088">
                  <c:v>2.552457</c:v>
                </c:pt>
                <c:pt idx="1094">
                  <c:v>4.4154270000000002</c:v>
                </c:pt>
                <c:pt idx="1099">
                  <c:v>0.53665629999999998</c:v>
                </c:pt>
                <c:pt idx="1100">
                  <c:v>0.72</c:v>
                </c:pt>
                <c:pt idx="1101">
                  <c:v>0.64124879999999995</c:v>
                </c:pt>
                <c:pt idx="1103">
                  <c:v>1.29244</c:v>
                </c:pt>
                <c:pt idx="1107">
                  <c:v>1.4598629999999999</c:v>
                </c:pt>
                <c:pt idx="1108">
                  <c:v>4.1862630000000003</c:v>
                </c:pt>
                <c:pt idx="1109">
                  <c:v>3.127427</c:v>
                </c:pt>
                <c:pt idx="1111">
                  <c:v>1.1606890000000001</c:v>
                </c:pt>
                <c:pt idx="1118">
                  <c:v>3.3668979999999999</c:v>
                </c:pt>
                <c:pt idx="1129">
                  <c:v>0.91214030000000001</c:v>
                </c:pt>
                <c:pt idx="1131">
                  <c:v>2.056794</c:v>
                </c:pt>
                <c:pt idx="1136">
                  <c:v>2.0278070000000001</c:v>
                </c:pt>
                <c:pt idx="1137">
                  <c:v>1.9403090000000001</c:v>
                </c:pt>
                <c:pt idx="1144">
                  <c:v>2.0396079999999999</c:v>
                </c:pt>
                <c:pt idx="1146">
                  <c:v>2.6403029999999998</c:v>
                </c:pt>
                <c:pt idx="1148">
                  <c:v>1.64195</c:v>
                </c:pt>
                <c:pt idx="1152">
                  <c:v>1.1648179999999999</c:v>
                </c:pt>
                <c:pt idx="1155">
                  <c:v>2.1124390000000002</c:v>
                </c:pt>
                <c:pt idx="1160">
                  <c:v>1.612452</c:v>
                </c:pt>
                <c:pt idx="1164">
                  <c:v>1.6823790000000001</c:v>
                </c:pt>
                <c:pt idx="1165">
                  <c:v>2.046265</c:v>
                </c:pt>
                <c:pt idx="1168">
                  <c:v>3.281463</c:v>
                </c:pt>
                <c:pt idx="1174">
                  <c:v>1.9534579999999999</c:v>
                </c:pt>
                <c:pt idx="1175">
                  <c:v>0.74726170000000003</c:v>
                </c:pt>
                <c:pt idx="1176">
                  <c:v>0.44721359999999999</c:v>
                </c:pt>
                <c:pt idx="1177">
                  <c:v>1.757271</c:v>
                </c:pt>
                <c:pt idx="1181">
                  <c:v>1.8880680000000001</c:v>
                </c:pt>
                <c:pt idx="1183">
                  <c:v>0.31241000000000002</c:v>
                </c:pt>
                <c:pt idx="1184">
                  <c:v>0.29120439999999997</c:v>
                </c:pt>
                <c:pt idx="1185">
                  <c:v>0.24</c:v>
                </c:pt>
                <c:pt idx="1186">
                  <c:v>1.120714</c:v>
                </c:pt>
                <c:pt idx="1187">
                  <c:v>0.62609899999999996</c:v>
                </c:pt>
                <c:pt idx="1188">
                  <c:v>0.62609899999999996</c:v>
                </c:pt>
                <c:pt idx="1189">
                  <c:v>0.24</c:v>
                </c:pt>
                <c:pt idx="1190">
                  <c:v>0.24331050000000001</c:v>
                </c:pt>
                <c:pt idx="1193">
                  <c:v>2.8182260000000001</c:v>
                </c:pt>
                <c:pt idx="1194">
                  <c:v>5.2271599999999996</c:v>
                </c:pt>
                <c:pt idx="1195">
                  <c:v>1.0198039999999999</c:v>
                </c:pt>
                <c:pt idx="1196">
                  <c:v>0.84</c:v>
                </c:pt>
                <c:pt idx="1201">
                  <c:v>1.961632</c:v>
                </c:pt>
                <c:pt idx="1203">
                  <c:v>1.05603</c:v>
                </c:pt>
                <c:pt idx="1204">
                  <c:v>1.634136</c:v>
                </c:pt>
                <c:pt idx="1205">
                  <c:v>1.2856129999999999</c:v>
                </c:pt>
                <c:pt idx="1206">
                  <c:v>0.5656854</c:v>
                </c:pt>
                <c:pt idx="1207">
                  <c:v>1.062826</c:v>
                </c:pt>
                <c:pt idx="1208">
                  <c:v>0.46818799999999999</c:v>
                </c:pt>
                <c:pt idx="1211">
                  <c:v>0.2828427</c:v>
                </c:pt>
                <c:pt idx="1215">
                  <c:v>1.240645</c:v>
                </c:pt>
                <c:pt idx="1217">
                  <c:v>0.37735920000000001</c:v>
                </c:pt>
                <c:pt idx="1218">
                  <c:v>0.59464269999999997</c:v>
                </c:pt>
                <c:pt idx="1219">
                  <c:v>4.0801959999999999</c:v>
                </c:pt>
                <c:pt idx="1221">
                  <c:v>2.8884379999999998</c:v>
                </c:pt>
                <c:pt idx="1222">
                  <c:v>1.3441650000000001</c:v>
                </c:pt>
                <c:pt idx="1228">
                  <c:v>2.8425340000000001</c:v>
                </c:pt>
                <c:pt idx="1229">
                  <c:v>3.2520760000000002</c:v>
                </c:pt>
                <c:pt idx="1230">
                  <c:v>6.0299250000000004</c:v>
                </c:pt>
                <c:pt idx="1235">
                  <c:v>1.687602</c:v>
                </c:pt>
                <c:pt idx="1237">
                  <c:v>0.52</c:v>
                </c:pt>
                <c:pt idx="1239">
                  <c:v>1.920833</c:v>
                </c:pt>
                <c:pt idx="1241">
                  <c:v>0.8089499</c:v>
                </c:pt>
                <c:pt idx="1242">
                  <c:v>1.242578</c:v>
                </c:pt>
                <c:pt idx="1243">
                  <c:v>0.34176010000000001</c:v>
                </c:pt>
                <c:pt idx="1244">
                  <c:v>0.80498449999999999</c:v>
                </c:pt>
                <c:pt idx="1245">
                  <c:v>0.64</c:v>
                </c:pt>
                <c:pt idx="1246">
                  <c:v>0.39395429999999998</c:v>
                </c:pt>
                <c:pt idx="1247">
                  <c:v>0.2828427</c:v>
                </c:pt>
                <c:pt idx="1248">
                  <c:v>0.25612499999999999</c:v>
                </c:pt>
                <c:pt idx="1249">
                  <c:v>0.28844409999999998</c:v>
                </c:pt>
                <c:pt idx="1250">
                  <c:v>0.2039608</c:v>
                </c:pt>
                <c:pt idx="1253">
                  <c:v>0.52153620000000001</c:v>
                </c:pt>
                <c:pt idx="1256">
                  <c:v>0.80498449999999999</c:v>
                </c:pt>
                <c:pt idx="1257">
                  <c:v>0.68</c:v>
                </c:pt>
                <c:pt idx="1262">
                  <c:v>2.0999050000000001</c:v>
                </c:pt>
                <c:pt idx="1265">
                  <c:v>0.68818599999999996</c:v>
                </c:pt>
                <c:pt idx="1266">
                  <c:v>0.8089499</c:v>
                </c:pt>
                <c:pt idx="1268">
                  <c:v>0.44721359999999999</c:v>
                </c:pt>
                <c:pt idx="1269">
                  <c:v>0.6</c:v>
                </c:pt>
                <c:pt idx="1270">
                  <c:v>0.90686270000000002</c:v>
                </c:pt>
                <c:pt idx="1271">
                  <c:v>1.4277249999999999</c:v>
                </c:pt>
                <c:pt idx="1272">
                  <c:v>0.64</c:v>
                </c:pt>
                <c:pt idx="1275">
                  <c:v>2.1927150000000002</c:v>
                </c:pt>
                <c:pt idx="1280">
                  <c:v>0.72443080000000004</c:v>
                </c:pt>
                <c:pt idx="1283">
                  <c:v>2.2517550000000002</c:v>
                </c:pt>
                <c:pt idx="1290">
                  <c:v>1.0650820000000001</c:v>
                </c:pt>
                <c:pt idx="1291">
                  <c:v>1.8456440000000001</c:v>
                </c:pt>
                <c:pt idx="1292">
                  <c:v>2.052511</c:v>
                </c:pt>
                <c:pt idx="1293">
                  <c:v>2.0649459999999999</c:v>
                </c:pt>
                <c:pt idx="1295">
                  <c:v>1.6747540000000001</c:v>
                </c:pt>
                <c:pt idx="1297">
                  <c:v>2.1633309999999999</c:v>
                </c:pt>
                <c:pt idx="1299">
                  <c:v>2.0960920000000001</c:v>
                </c:pt>
                <c:pt idx="1300">
                  <c:v>1.3582339999999999</c:v>
                </c:pt>
                <c:pt idx="1301">
                  <c:v>1.524729</c:v>
                </c:pt>
                <c:pt idx="1302">
                  <c:v>0.90686270000000002</c:v>
                </c:pt>
                <c:pt idx="1304">
                  <c:v>0.87361319999999998</c:v>
                </c:pt>
                <c:pt idx="1305">
                  <c:v>1.04</c:v>
                </c:pt>
                <c:pt idx="1306">
                  <c:v>0.36221540000000002</c:v>
                </c:pt>
                <c:pt idx="1307">
                  <c:v>0.44</c:v>
                </c:pt>
                <c:pt idx="1311">
                  <c:v>0.8246211</c:v>
                </c:pt>
                <c:pt idx="1312">
                  <c:v>0.61057349999999999</c:v>
                </c:pt>
                <c:pt idx="1321">
                  <c:v>0.80099940000000003</c:v>
                </c:pt>
                <c:pt idx="1322">
                  <c:v>2.552457</c:v>
                </c:pt>
                <c:pt idx="1326">
                  <c:v>2.6802980000000001</c:v>
                </c:pt>
                <c:pt idx="1329">
                  <c:v>1.2899609999999999</c:v>
                </c:pt>
                <c:pt idx="1330">
                  <c:v>0.28000000000000003</c:v>
                </c:pt>
                <c:pt idx="1342">
                  <c:v>0.44721359999999999</c:v>
                </c:pt>
                <c:pt idx="1348">
                  <c:v>11.55237</c:v>
                </c:pt>
                <c:pt idx="1350">
                  <c:v>1.4091130000000001</c:v>
                </c:pt>
                <c:pt idx="1351">
                  <c:v>1.059056</c:v>
                </c:pt>
                <c:pt idx="1353">
                  <c:v>1.1200000000000001</c:v>
                </c:pt>
                <c:pt idx="1355">
                  <c:v>1.0983620000000001</c:v>
                </c:pt>
                <c:pt idx="1357">
                  <c:v>1.731589</c:v>
                </c:pt>
                <c:pt idx="1358">
                  <c:v>2.3296350000000001</c:v>
                </c:pt>
                <c:pt idx="1360">
                  <c:v>1.48054</c:v>
                </c:pt>
                <c:pt idx="1361">
                  <c:v>0.96</c:v>
                </c:pt>
                <c:pt idx="1362">
                  <c:v>2.1335419999999998</c:v>
                </c:pt>
                <c:pt idx="1363">
                  <c:v>0.80099940000000003</c:v>
                </c:pt>
                <c:pt idx="1364">
                  <c:v>0.8</c:v>
                </c:pt>
                <c:pt idx="1365">
                  <c:v>0.80398999999999998</c:v>
                </c:pt>
                <c:pt idx="1367">
                  <c:v>0.92</c:v>
                </c:pt>
                <c:pt idx="1372">
                  <c:v>1.5939890000000001</c:v>
                </c:pt>
                <c:pt idx="1374">
                  <c:v>1.122854</c:v>
                </c:pt>
                <c:pt idx="1379">
                  <c:v>2.118112</c:v>
                </c:pt>
                <c:pt idx="1381">
                  <c:v>0.68468969999999996</c:v>
                </c:pt>
                <c:pt idx="1382">
                  <c:v>0.76837489999999997</c:v>
                </c:pt>
                <c:pt idx="1385">
                  <c:v>1.9009370000000001</c:v>
                </c:pt>
                <c:pt idx="1387">
                  <c:v>1.9614739999999999</c:v>
                </c:pt>
                <c:pt idx="1388">
                  <c:v>2.6076809999999999</c:v>
                </c:pt>
                <c:pt idx="1389">
                  <c:v>1.0119290000000001</c:v>
                </c:pt>
                <c:pt idx="1398">
                  <c:v>0.88814409999999999</c:v>
                </c:pt>
                <c:pt idx="1405">
                  <c:v>0.64621980000000001</c:v>
                </c:pt>
                <c:pt idx="1406">
                  <c:v>0.62096700000000005</c:v>
                </c:pt>
                <c:pt idx="1407">
                  <c:v>0.62225399999999997</c:v>
                </c:pt>
                <c:pt idx="1408">
                  <c:v>0.48662100000000003</c:v>
                </c:pt>
                <c:pt idx="1409">
                  <c:v>1.120714</c:v>
                </c:pt>
                <c:pt idx="1412">
                  <c:v>1.7366630000000001</c:v>
                </c:pt>
                <c:pt idx="1414">
                  <c:v>3.3440099999999999</c:v>
                </c:pt>
                <c:pt idx="1415">
                  <c:v>1.291201</c:v>
                </c:pt>
                <c:pt idx="1418">
                  <c:v>2.2000000000000002</c:v>
                </c:pt>
                <c:pt idx="1419">
                  <c:v>1.27122</c:v>
                </c:pt>
                <c:pt idx="1422">
                  <c:v>0.75471849999999996</c:v>
                </c:pt>
                <c:pt idx="1423">
                  <c:v>1.2762439999999999</c:v>
                </c:pt>
                <c:pt idx="1424">
                  <c:v>0.96083300000000005</c:v>
                </c:pt>
                <c:pt idx="1425">
                  <c:v>0.28000000000000003</c:v>
                </c:pt>
                <c:pt idx="1432">
                  <c:v>5.9427940000000001</c:v>
                </c:pt>
                <c:pt idx="1433">
                  <c:v>0.4079216</c:v>
                </c:pt>
                <c:pt idx="1434">
                  <c:v>0.48166379999999998</c:v>
                </c:pt>
                <c:pt idx="1435">
                  <c:v>1.592482</c:v>
                </c:pt>
                <c:pt idx="1437">
                  <c:v>1.2806249999999999</c:v>
                </c:pt>
                <c:pt idx="1438">
                  <c:v>1.29244</c:v>
                </c:pt>
                <c:pt idx="1439">
                  <c:v>0.95078910000000005</c:v>
                </c:pt>
                <c:pt idx="1441">
                  <c:v>0.97257539999999998</c:v>
                </c:pt>
                <c:pt idx="1451">
                  <c:v>3.032095</c:v>
                </c:pt>
                <c:pt idx="1452">
                  <c:v>0.68468969999999996</c:v>
                </c:pt>
                <c:pt idx="1453">
                  <c:v>0.48</c:v>
                </c:pt>
                <c:pt idx="1454">
                  <c:v>0.62096700000000005</c:v>
                </c:pt>
                <c:pt idx="1458">
                  <c:v>2.0664950000000002</c:v>
                </c:pt>
                <c:pt idx="1461">
                  <c:v>1.523155</c:v>
                </c:pt>
                <c:pt idx="1462">
                  <c:v>1.082959</c:v>
                </c:pt>
                <c:pt idx="1466">
                  <c:v>1.3623510000000001</c:v>
                </c:pt>
                <c:pt idx="1467">
                  <c:v>0.28000000000000003</c:v>
                </c:pt>
                <c:pt idx="1475">
                  <c:v>0.64621980000000001</c:v>
                </c:pt>
                <c:pt idx="1477">
                  <c:v>0.64621980000000001</c:v>
                </c:pt>
                <c:pt idx="1478">
                  <c:v>0.64</c:v>
                </c:pt>
                <c:pt idx="1481">
                  <c:v>4.9149570000000002</c:v>
                </c:pt>
                <c:pt idx="1482">
                  <c:v>0.68117550000000004</c:v>
                </c:pt>
                <c:pt idx="1488">
                  <c:v>0.98792709999999995</c:v>
                </c:pt>
                <c:pt idx="1492">
                  <c:v>0.90686270000000002</c:v>
                </c:pt>
                <c:pt idx="1493">
                  <c:v>0.52153620000000001</c:v>
                </c:pt>
                <c:pt idx="1494">
                  <c:v>0.57271280000000002</c:v>
                </c:pt>
                <c:pt idx="1495">
                  <c:v>0.39597979999999999</c:v>
                </c:pt>
                <c:pt idx="1501">
                  <c:v>2.0560160000000001</c:v>
                </c:pt>
                <c:pt idx="1506">
                  <c:v>1.783928</c:v>
                </c:pt>
                <c:pt idx="1509">
                  <c:v>0.98792709999999995</c:v>
                </c:pt>
                <c:pt idx="1519">
                  <c:v>1.6637310000000001</c:v>
                </c:pt>
                <c:pt idx="1524">
                  <c:v>1.1320779999999999</c:v>
                </c:pt>
                <c:pt idx="1525">
                  <c:v>4.0621179999999999</c:v>
                </c:pt>
                <c:pt idx="1526">
                  <c:v>0.4118252</c:v>
                </c:pt>
                <c:pt idx="1527">
                  <c:v>0.33941130000000003</c:v>
                </c:pt>
                <c:pt idx="1530">
                  <c:v>2.1603699999999999</c:v>
                </c:pt>
                <c:pt idx="1531">
                  <c:v>2.512051</c:v>
                </c:pt>
                <c:pt idx="1532">
                  <c:v>1.3682110000000001</c:v>
                </c:pt>
                <c:pt idx="1534">
                  <c:v>1.0468999999999999</c:v>
                </c:pt>
                <c:pt idx="1538">
                  <c:v>0.8236504</c:v>
                </c:pt>
                <c:pt idx="1541">
                  <c:v>0.84095180000000003</c:v>
                </c:pt>
                <c:pt idx="1545">
                  <c:v>1.4</c:v>
                </c:pt>
                <c:pt idx="1547">
                  <c:v>1.357645</c:v>
                </c:pt>
                <c:pt idx="1548">
                  <c:v>0.70880180000000004</c:v>
                </c:pt>
                <c:pt idx="1551">
                  <c:v>0.94403389999999998</c:v>
                </c:pt>
                <c:pt idx="1554">
                  <c:v>1.1933149999999999</c:v>
                </c:pt>
                <c:pt idx="1555">
                  <c:v>0.65604879999999999</c:v>
                </c:pt>
                <c:pt idx="1558">
                  <c:v>1.367041</c:v>
                </c:pt>
                <c:pt idx="1559">
                  <c:v>1.3815930000000001</c:v>
                </c:pt>
                <c:pt idx="1561">
                  <c:v>1.0007999999999999</c:v>
                </c:pt>
                <c:pt idx="1562">
                  <c:v>0.74726170000000003</c:v>
                </c:pt>
                <c:pt idx="1563">
                  <c:v>1.1454260000000001</c:v>
                </c:pt>
                <c:pt idx="1565">
                  <c:v>0.5656854</c:v>
                </c:pt>
                <c:pt idx="1569">
                  <c:v>0.79699439999999999</c:v>
                </c:pt>
                <c:pt idx="1570">
                  <c:v>0.87361319999999998</c:v>
                </c:pt>
                <c:pt idx="1571">
                  <c:v>0.5656854</c:v>
                </c:pt>
                <c:pt idx="1573">
                  <c:v>2.656012</c:v>
                </c:pt>
                <c:pt idx="1574">
                  <c:v>1.0407690000000001</c:v>
                </c:pt>
                <c:pt idx="1577">
                  <c:v>0.69971419999999995</c:v>
                </c:pt>
                <c:pt idx="1581">
                  <c:v>2.3681220000000001</c:v>
                </c:pt>
                <c:pt idx="1585">
                  <c:v>0.79699439999999999</c:v>
                </c:pt>
                <c:pt idx="1586">
                  <c:v>0.61057349999999999</c:v>
                </c:pt>
                <c:pt idx="1587">
                  <c:v>0.36221540000000002</c:v>
                </c:pt>
                <c:pt idx="1588">
                  <c:v>0.64</c:v>
                </c:pt>
                <c:pt idx="1589">
                  <c:v>0.8236504</c:v>
                </c:pt>
                <c:pt idx="1591">
                  <c:v>1.336862</c:v>
                </c:pt>
                <c:pt idx="1594">
                  <c:v>0.52</c:v>
                </c:pt>
                <c:pt idx="1595">
                  <c:v>0.76419890000000001</c:v>
                </c:pt>
                <c:pt idx="1596">
                  <c:v>1.0031950000000001</c:v>
                </c:pt>
                <c:pt idx="1598">
                  <c:v>0.8246211</c:v>
                </c:pt>
                <c:pt idx="1599">
                  <c:v>1.6287419999999999</c:v>
                </c:pt>
                <c:pt idx="1600">
                  <c:v>0.48332180000000002</c:v>
                </c:pt>
                <c:pt idx="1601">
                  <c:v>0.58240879999999995</c:v>
                </c:pt>
                <c:pt idx="1602">
                  <c:v>0.2039608</c:v>
                </c:pt>
                <c:pt idx="1603">
                  <c:v>0.2</c:v>
                </c:pt>
                <c:pt idx="1604">
                  <c:v>2.3508770000000001</c:v>
                </c:pt>
                <c:pt idx="1610">
                  <c:v>1.7472259999999999</c:v>
                </c:pt>
                <c:pt idx="1611">
                  <c:v>0.50596439999999998</c:v>
                </c:pt>
                <c:pt idx="1613">
                  <c:v>4.0417820000000004</c:v>
                </c:pt>
                <c:pt idx="1626">
                  <c:v>0.72993149999999996</c:v>
                </c:pt>
                <c:pt idx="1629">
                  <c:v>1.577847</c:v>
                </c:pt>
                <c:pt idx="1630">
                  <c:v>1.2560249999999999</c:v>
                </c:pt>
                <c:pt idx="1631">
                  <c:v>2.0415679999999998</c:v>
                </c:pt>
                <c:pt idx="1633">
                  <c:v>0.78587530000000005</c:v>
                </c:pt>
                <c:pt idx="1635">
                  <c:v>3.5546030000000002</c:v>
                </c:pt>
                <c:pt idx="1636">
                  <c:v>0.87817990000000001</c:v>
                </c:pt>
                <c:pt idx="1637">
                  <c:v>1.6880759999999999</c:v>
                </c:pt>
                <c:pt idx="1643">
                  <c:v>4.988029</c:v>
                </c:pt>
                <c:pt idx="1645">
                  <c:v>3.2044969999999999</c:v>
                </c:pt>
                <c:pt idx="1651">
                  <c:v>3.4058769999999998</c:v>
                </c:pt>
                <c:pt idx="1653">
                  <c:v>0.70880180000000004</c:v>
                </c:pt>
                <c:pt idx="1655">
                  <c:v>1.2145779999999999</c:v>
                </c:pt>
                <c:pt idx="1656">
                  <c:v>1.8456440000000001</c:v>
                </c:pt>
                <c:pt idx="1657">
                  <c:v>2.9861010000000001</c:v>
                </c:pt>
                <c:pt idx="1658">
                  <c:v>0.45607019999999998</c:v>
                </c:pt>
                <c:pt idx="1660">
                  <c:v>1.6975279999999999</c:v>
                </c:pt>
                <c:pt idx="1662">
                  <c:v>1.278124</c:v>
                </c:pt>
                <c:pt idx="1664">
                  <c:v>0.36878179999999999</c:v>
                </c:pt>
                <c:pt idx="1666">
                  <c:v>1.5929850000000001</c:v>
                </c:pt>
                <c:pt idx="1668">
                  <c:v>1.2806249999999999</c:v>
                </c:pt>
                <c:pt idx="1672">
                  <c:v>1.6287419999999999</c:v>
                </c:pt>
                <c:pt idx="1674">
                  <c:v>1.3885240000000001</c:v>
                </c:pt>
                <c:pt idx="1676">
                  <c:v>0.64498060000000002</c:v>
                </c:pt>
                <c:pt idx="1677">
                  <c:v>1.568184</c:v>
                </c:pt>
                <c:pt idx="1678">
                  <c:v>0.64498060000000002</c:v>
                </c:pt>
                <c:pt idx="1679">
                  <c:v>0.58240879999999995</c:v>
                </c:pt>
                <c:pt idx="1683">
                  <c:v>1.1271199999999999</c:v>
                </c:pt>
                <c:pt idx="1684">
                  <c:v>1.2824979999999999</c:v>
                </c:pt>
                <c:pt idx="1687">
                  <c:v>1.787512</c:v>
                </c:pt>
                <c:pt idx="1688">
                  <c:v>0.59464269999999997</c:v>
                </c:pt>
                <c:pt idx="1689">
                  <c:v>1.531013</c:v>
                </c:pt>
                <c:pt idx="1690">
                  <c:v>0.49477270000000001</c:v>
                </c:pt>
                <c:pt idx="1691">
                  <c:v>0.48662100000000003</c:v>
                </c:pt>
                <c:pt idx="1692">
                  <c:v>0.53366659999999999</c:v>
                </c:pt>
                <c:pt idx="1693">
                  <c:v>0.24</c:v>
                </c:pt>
                <c:pt idx="1694">
                  <c:v>0.40199499999999999</c:v>
                </c:pt>
                <c:pt idx="1696">
                  <c:v>1.6637310000000001</c:v>
                </c:pt>
                <c:pt idx="1698">
                  <c:v>0.4</c:v>
                </c:pt>
                <c:pt idx="1700">
                  <c:v>1.2066699999999999</c:v>
                </c:pt>
                <c:pt idx="1704">
                  <c:v>2.8173750000000002</c:v>
                </c:pt>
                <c:pt idx="1705">
                  <c:v>2.179541</c:v>
                </c:pt>
                <c:pt idx="1706">
                  <c:v>1.1599999999999999</c:v>
                </c:pt>
                <c:pt idx="1707">
                  <c:v>0.70767219999999997</c:v>
                </c:pt>
                <c:pt idx="1712">
                  <c:v>1.1313709999999999</c:v>
                </c:pt>
                <c:pt idx="1714">
                  <c:v>2.2090719999999999</c:v>
                </c:pt>
                <c:pt idx="1715">
                  <c:v>0.72111029999999998</c:v>
                </c:pt>
                <c:pt idx="1716">
                  <c:v>0.96332759999999995</c:v>
                </c:pt>
                <c:pt idx="1719">
                  <c:v>0.7939773</c:v>
                </c:pt>
                <c:pt idx="1721">
                  <c:v>1.9534579999999999</c:v>
                </c:pt>
                <c:pt idx="1723">
                  <c:v>1.112115</c:v>
                </c:pt>
                <c:pt idx="1724">
                  <c:v>0.60133190000000003</c:v>
                </c:pt>
                <c:pt idx="1726">
                  <c:v>0.85510229999999998</c:v>
                </c:pt>
                <c:pt idx="1727">
                  <c:v>0.52</c:v>
                </c:pt>
                <c:pt idx="1728">
                  <c:v>2.71529</c:v>
                </c:pt>
                <c:pt idx="1730">
                  <c:v>0.4</c:v>
                </c:pt>
                <c:pt idx="1731">
                  <c:v>0.59464269999999997</c:v>
                </c:pt>
                <c:pt idx="1732">
                  <c:v>0.44721359999999999</c:v>
                </c:pt>
                <c:pt idx="1733">
                  <c:v>0.28000000000000003</c:v>
                </c:pt>
                <c:pt idx="1734">
                  <c:v>0.68</c:v>
                </c:pt>
                <c:pt idx="1735">
                  <c:v>0.28000000000000003</c:v>
                </c:pt>
                <c:pt idx="1738">
                  <c:v>1.6321760000000001</c:v>
                </c:pt>
                <c:pt idx="1740">
                  <c:v>0.96747090000000002</c:v>
                </c:pt>
                <c:pt idx="1741">
                  <c:v>0.78790859999999996</c:v>
                </c:pt>
                <c:pt idx="1742">
                  <c:v>1.6752309999999999</c:v>
                </c:pt>
                <c:pt idx="1743">
                  <c:v>1.4751270000000001</c:v>
                </c:pt>
                <c:pt idx="1745">
                  <c:v>1.608975</c:v>
                </c:pt>
                <c:pt idx="1746">
                  <c:v>1.0007999999999999</c:v>
                </c:pt>
                <c:pt idx="1748">
                  <c:v>0.63245549999999995</c:v>
                </c:pt>
                <c:pt idx="1750">
                  <c:v>0.96083300000000005</c:v>
                </c:pt>
                <c:pt idx="1754">
                  <c:v>1.48</c:v>
                </c:pt>
                <c:pt idx="1755">
                  <c:v>2.0035970000000001</c:v>
                </c:pt>
                <c:pt idx="1761">
                  <c:v>1.586443</c:v>
                </c:pt>
                <c:pt idx="1763">
                  <c:v>1.151694</c:v>
                </c:pt>
                <c:pt idx="1764">
                  <c:v>0.55569780000000002</c:v>
                </c:pt>
                <c:pt idx="1767">
                  <c:v>0.8099383</c:v>
                </c:pt>
                <c:pt idx="1772">
                  <c:v>0.56000000000000005</c:v>
                </c:pt>
                <c:pt idx="1773">
                  <c:v>1.275617</c:v>
                </c:pt>
                <c:pt idx="1774">
                  <c:v>0.5656854</c:v>
                </c:pt>
                <c:pt idx="1777">
                  <c:v>1.112115</c:v>
                </c:pt>
                <c:pt idx="1778">
                  <c:v>1.3994279999999999</c:v>
                </c:pt>
                <c:pt idx="1779">
                  <c:v>0.78587530000000005</c:v>
                </c:pt>
                <c:pt idx="1780">
                  <c:v>2.3368350000000002</c:v>
                </c:pt>
                <c:pt idx="1781">
                  <c:v>1.1606890000000001</c:v>
                </c:pt>
                <c:pt idx="1782">
                  <c:v>0.72993149999999996</c:v>
                </c:pt>
                <c:pt idx="1783">
                  <c:v>1.1320779999999999</c:v>
                </c:pt>
                <c:pt idx="1784">
                  <c:v>0.93295229999999996</c:v>
                </c:pt>
                <c:pt idx="1785">
                  <c:v>0.68117550000000004</c:v>
                </c:pt>
                <c:pt idx="1786">
                  <c:v>0.34176010000000001</c:v>
                </c:pt>
                <c:pt idx="1787">
                  <c:v>3.3142119999999999</c:v>
                </c:pt>
                <c:pt idx="1789">
                  <c:v>0.96747090000000002</c:v>
                </c:pt>
                <c:pt idx="1790">
                  <c:v>0.48</c:v>
                </c:pt>
                <c:pt idx="1791">
                  <c:v>0.55569780000000002</c:v>
                </c:pt>
                <c:pt idx="1792">
                  <c:v>1.7204649999999999</c:v>
                </c:pt>
                <c:pt idx="1796">
                  <c:v>1.5600769999999999</c:v>
                </c:pt>
                <c:pt idx="1803">
                  <c:v>3.6810870000000002</c:v>
                </c:pt>
                <c:pt idx="1807">
                  <c:v>1.9349419999999999</c:v>
                </c:pt>
                <c:pt idx="1808">
                  <c:v>1.760454</c:v>
                </c:pt>
                <c:pt idx="1809">
                  <c:v>1.52</c:v>
                </c:pt>
                <c:pt idx="1810">
                  <c:v>1.0881179999999999</c:v>
                </c:pt>
                <c:pt idx="1811">
                  <c:v>1.252837</c:v>
                </c:pt>
                <c:pt idx="1812">
                  <c:v>1.2419340000000001</c:v>
                </c:pt>
                <c:pt idx="1813">
                  <c:v>0.73756359999999999</c:v>
                </c:pt>
                <c:pt idx="1814">
                  <c:v>0.55713550000000001</c:v>
                </c:pt>
                <c:pt idx="1816">
                  <c:v>0.77252829999999995</c:v>
                </c:pt>
                <c:pt idx="1818">
                  <c:v>0.64124879999999995</c:v>
                </c:pt>
                <c:pt idx="1819">
                  <c:v>1.5221039999999999</c:v>
                </c:pt>
                <c:pt idx="1820">
                  <c:v>1.6752309999999999</c:v>
                </c:pt>
                <c:pt idx="1821">
                  <c:v>0.41761229999999999</c:v>
                </c:pt>
                <c:pt idx="1824">
                  <c:v>0.54405879999999995</c:v>
                </c:pt>
                <c:pt idx="1826">
                  <c:v>2.2799999999999998</c:v>
                </c:pt>
                <c:pt idx="1827">
                  <c:v>1.576325</c:v>
                </c:pt>
                <c:pt idx="1828">
                  <c:v>1.1648179999999999</c:v>
                </c:pt>
                <c:pt idx="1830">
                  <c:v>3.07376</c:v>
                </c:pt>
                <c:pt idx="1831">
                  <c:v>0.32249030000000001</c:v>
                </c:pt>
                <c:pt idx="1832">
                  <c:v>2.1260289999999999</c:v>
                </c:pt>
                <c:pt idx="1833">
                  <c:v>1.291201</c:v>
                </c:pt>
                <c:pt idx="1834">
                  <c:v>1.02528</c:v>
                </c:pt>
                <c:pt idx="1835">
                  <c:v>0.39395429999999998</c:v>
                </c:pt>
                <c:pt idx="1836">
                  <c:v>0.2332381</c:v>
                </c:pt>
                <c:pt idx="1841">
                  <c:v>1.634136</c:v>
                </c:pt>
                <c:pt idx="1843">
                  <c:v>2.2641550000000001</c:v>
                </c:pt>
                <c:pt idx="1849">
                  <c:v>1.129248</c:v>
                </c:pt>
                <c:pt idx="1850">
                  <c:v>1.240645</c:v>
                </c:pt>
                <c:pt idx="1851">
                  <c:v>0.5656854</c:v>
                </c:pt>
                <c:pt idx="1852">
                  <c:v>0.64498060000000002</c:v>
                </c:pt>
                <c:pt idx="1853">
                  <c:v>4.1969510000000003</c:v>
                </c:pt>
                <c:pt idx="1854">
                  <c:v>0.46818799999999999</c:v>
                </c:pt>
                <c:pt idx="1855">
                  <c:v>0.66573269999999996</c:v>
                </c:pt>
                <c:pt idx="1856">
                  <c:v>0.46818799999999999</c:v>
                </c:pt>
                <c:pt idx="1857">
                  <c:v>1.043072</c:v>
                </c:pt>
                <c:pt idx="1859">
                  <c:v>0.61188229999999999</c:v>
                </c:pt>
                <c:pt idx="1861">
                  <c:v>0.84852810000000001</c:v>
                </c:pt>
                <c:pt idx="1862">
                  <c:v>1.3416410000000001</c:v>
                </c:pt>
                <c:pt idx="1863">
                  <c:v>1.170982</c:v>
                </c:pt>
                <c:pt idx="1864">
                  <c:v>0.6</c:v>
                </c:pt>
                <c:pt idx="1868">
                  <c:v>2.5059930000000001</c:v>
                </c:pt>
                <c:pt idx="1870">
                  <c:v>1.322422</c:v>
                </c:pt>
                <c:pt idx="1873">
                  <c:v>1.874887</c:v>
                </c:pt>
                <c:pt idx="1874">
                  <c:v>0.89888820000000003</c:v>
                </c:pt>
                <c:pt idx="1876">
                  <c:v>0.62096700000000005</c:v>
                </c:pt>
                <c:pt idx="1878">
                  <c:v>0.45607019999999998</c:v>
                </c:pt>
                <c:pt idx="1879">
                  <c:v>0.36</c:v>
                </c:pt>
                <c:pt idx="1880">
                  <c:v>0.96829750000000003</c:v>
                </c:pt>
                <c:pt idx="1881">
                  <c:v>0.48166379999999998</c:v>
                </c:pt>
                <c:pt idx="1882">
                  <c:v>0.7610519</c:v>
                </c:pt>
                <c:pt idx="1883">
                  <c:v>0.88814409999999999</c:v>
                </c:pt>
                <c:pt idx="1884">
                  <c:v>0.8236504</c:v>
                </c:pt>
                <c:pt idx="1895">
                  <c:v>0.90509669999999998</c:v>
                </c:pt>
                <c:pt idx="1897">
                  <c:v>0.75471849999999996</c:v>
                </c:pt>
                <c:pt idx="1898">
                  <c:v>1.2270289999999999</c:v>
                </c:pt>
                <c:pt idx="1899">
                  <c:v>0.75471849999999996</c:v>
                </c:pt>
                <c:pt idx="1900">
                  <c:v>1.764086</c:v>
                </c:pt>
                <c:pt idx="1901">
                  <c:v>1.2</c:v>
                </c:pt>
                <c:pt idx="1903">
                  <c:v>0.70880180000000004</c:v>
                </c:pt>
                <c:pt idx="1904">
                  <c:v>0.62609899999999996</c:v>
                </c:pt>
                <c:pt idx="1905">
                  <c:v>0.65969690000000003</c:v>
                </c:pt>
                <c:pt idx="1913">
                  <c:v>0.91214030000000001</c:v>
                </c:pt>
                <c:pt idx="1914">
                  <c:v>1.3254429999999999</c:v>
                </c:pt>
                <c:pt idx="1920">
                  <c:v>4.8731099999999996</c:v>
                </c:pt>
                <c:pt idx="1924">
                  <c:v>0.87361319999999998</c:v>
                </c:pt>
                <c:pt idx="1925">
                  <c:v>0.71554180000000001</c:v>
                </c:pt>
                <c:pt idx="1932">
                  <c:v>1.1264099999999999</c:v>
                </c:pt>
                <c:pt idx="1933">
                  <c:v>0.96083300000000005</c:v>
                </c:pt>
                <c:pt idx="1934">
                  <c:v>3.647904</c:v>
                </c:pt>
                <c:pt idx="1938">
                  <c:v>0.98061209999999999</c:v>
                </c:pt>
                <c:pt idx="1947">
                  <c:v>1.724181</c:v>
                </c:pt>
                <c:pt idx="1948">
                  <c:v>2.0143490000000002</c:v>
                </c:pt>
                <c:pt idx="1949">
                  <c:v>2.04</c:v>
                </c:pt>
                <c:pt idx="1951">
                  <c:v>0.83522450000000004</c:v>
                </c:pt>
                <c:pt idx="1952">
                  <c:v>0.31241000000000002</c:v>
                </c:pt>
                <c:pt idx="1953">
                  <c:v>1.278124</c:v>
                </c:pt>
                <c:pt idx="1954">
                  <c:v>0.77665949999999995</c:v>
                </c:pt>
                <c:pt idx="1955">
                  <c:v>0.56000000000000005</c:v>
                </c:pt>
                <c:pt idx="1956">
                  <c:v>0.58240879999999995</c:v>
                </c:pt>
                <c:pt idx="1957">
                  <c:v>0.36878179999999999</c:v>
                </c:pt>
                <c:pt idx="1958">
                  <c:v>0.58240879999999995</c:v>
                </c:pt>
                <c:pt idx="1959">
                  <c:v>0.40199499999999999</c:v>
                </c:pt>
                <c:pt idx="1962">
                  <c:v>1.9697720000000001</c:v>
                </c:pt>
                <c:pt idx="1969">
                  <c:v>1.584929</c:v>
                </c:pt>
                <c:pt idx="1970">
                  <c:v>3.0402629999999999</c:v>
                </c:pt>
                <c:pt idx="1971">
                  <c:v>0.76941539999999997</c:v>
                </c:pt>
                <c:pt idx="1972">
                  <c:v>1.1661900000000001</c:v>
                </c:pt>
                <c:pt idx="1973">
                  <c:v>0.84380089999999996</c:v>
                </c:pt>
                <c:pt idx="1977">
                  <c:v>0.8099383</c:v>
                </c:pt>
                <c:pt idx="1980">
                  <c:v>1.1879390000000001</c:v>
                </c:pt>
                <c:pt idx="1983">
                  <c:v>0.71217980000000003</c:v>
                </c:pt>
                <c:pt idx="1989">
                  <c:v>2.0238580000000002</c:v>
                </c:pt>
                <c:pt idx="1990">
                  <c:v>3.8354140000000001</c:v>
                </c:pt>
                <c:pt idx="1992">
                  <c:v>2.862447</c:v>
                </c:pt>
                <c:pt idx="1993">
                  <c:v>0.68468969999999996</c:v>
                </c:pt>
                <c:pt idx="1995">
                  <c:v>0.76837489999999997</c:v>
                </c:pt>
                <c:pt idx="1998">
                  <c:v>0.28000000000000003</c:v>
                </c:pt>
                <c:pt idx="1999">
                  <c:v>0.4</c:v>
                </c:pt>
                <c:pt idx="2003">
                  <c:v>1.449414</c:v>
                </c:pt>
                <c:pt idx="2008">
                  <c:v>0.75471849999999996</c:v>
                </c:pt>
                <c:pt idx="2010">
                  <c:v>0.65115279999999998</c:v>
                </c:pt>
                <c:pt idx="2011">
                  <c:v>2</c:v>
                </c:pt>
                <c:pt idx="2013">
                  <c:v>0.46647620000000001</c:v>
                </c:pt>
                <c:pt idx="2020">
                  <c:v>0.77252829999999995</c:v>
                </c:pt>
                <c:pt idx="2021">
                  <c:v>0.84852810000000001</c:v>
                </c:pt>
                <c:pt idx="2022">
                  <c:v>0.70880180000000004</c:v>
                </c:pt>
                <c:pt idx="2024">
                  <c:v>1.3202320000000001</c:v>
                </c:pt>
                <c:pt idx="2032">
                  <c:v>1.6704490000000001</c:v>
                </c:pt>
                <c:pt idx="2035">
                  <c:v>2.1651790000000002</c:v>
                </c:pt>
                <c:pt idx="2039">
                  <c:v>1.0983620000000001</c:v>
                </c:pt>
                <c:pt idx="2040">
                  <c:v>0.76419890000000001</c:v>
                </c:pt>
                <c:pt idx="2044">
                  <c:v>1.6752309999999999</c:v>
                </c:pt>
                <c:pt idx="2047">
                  <c:v>1.1157060000000001</c:v>
                </c:pt>
                <c:pt idx="2049">
                  <c:v>0.87817990000000001</c:v>
                </c:pt>
                <c:pt idx="2050">
                  <c:v>1.4848570000000001</c:v>
                </c:pt>
                <c:pt idx="2052">
                  <c:v>0.78513120000000003</c:v>
                </c:pt>
                <c:pt idx="2058">
                  <c:v>0.84758480000000003</c:v>
                </c:pt>
                <c:pt idx="2059">
                  <c:v>1.049952</c:v>
                </c:pt>
                <c:pt idx="2061">
                  <c:v>1.2806249999999999</c:v>
                </c:pt>
                <c:pt idx="2062">
                  <c:v>0.84852810000000001</c:v>
                </c:pt>
                <c:pt idx="2070">
                  <c:v>2.0015990000000001</c:v>
                </c:pt>
                <c:pt idx="2071">
                  <c:v>0.71217980000000003</c:v>
                </c:pt>
                <c:pt idx="2075">
                  <c:v>1.5221469999999999</c:v>
                </c:pt>
                <c:pt idx="2080">
                  <c:v>1.367041</c:v>
                </c:pt>
                <c:pt idx="2083">
                  <c:v>0.64621980000000001</c:v>
                </c:pt>
                <c:pt idx="2085">
                  <c:v>0.24</c:v>
                </c:pt>
                <c:pt idx="2088">
                  <c:v>2.8343609999999999</c:v>
                </c:pt>
                <c:pt idx="2089">
                  <c:v>1.114271</c:v>
                </c:pt>
                <c:pt idx="2090">
                  <c:v>0.7610519</c:v>
                </c:pt>
                <c:pt idx="2091">
                  <c:v>0.63245549999999995</c:v>
                </c:pt>
                <c:pt idx="2095">
                  <c:v>1.44</c:v>
                </c:pt>
                <c:pt idx="2098">
                  <c:v>1.9604079999999999</c:v>
                </c:pt>
                <c:pt idx="2099">
                  <c:v>1.6287419999999999</c:v>
                </c:pt>
                <c:pt idx="2102">
                  <c:v>1.1103430000000001</c:v>
                </c:pt>
                <c:pt idx="2108">
                  <c:v>3.1622780000000001</c:v>
                </c:pt>
                <c:pt idx="2110">
                  <c:v>1.8352109999999999</c:v>
                </c:pt>
                <c:pt idx="2111">
                  <c:v>1.39714</c:v>
                </c:pt>
                <c:pt idx="2113">
                  <c:v>1.4142140000000001</c:v>
                </c:pt>
                <c:pt idx="2125">
                  <c:v>2.3477649999999999</c:v>
                </c:pt>
                <c:pt idx="2126">
                  <c:v>0.4</c:v>
                </c:pt>
                <c:pt idx="2128">
                  <c:v>2.9893139999999998</c:v>
                </c:pt>
                <c:pt idx="2129">
                  <c:v>0.48166379999999998</c:v>
                </c:pt>
                <c:pt idx="2130">
                  <c:v>1.252837</c:v>
                </c:pt>
                <c:pt idx="2131">
                  <c:v>0.96083300000000005</c:v>
                </c:pt>
                <c:pt idx="2132">
                  <c:v>1.400571</c:v>
                </c:pt>
                <c:pt idx="2133">
                  <c:v>1.086646</c:v>
                </c:pt>
                <c:pt idx="2135">
                  <c:v>1.7204649999999999</c:v>
                </c:pt>
                <c:pt idx="2136">
                  <c:v>1.5221039999999999</c:v>
                </c:pt>
                <c:pt idx="2138">
                  <c:v>0.66573269999999996</c:v>
                </c:pt>
                <c:pt idx="2139">
                  <c:v>0.96664369999999999</c:v>
                </c:pt>
                <c:pt idx="2140">
                  <c:v>0.24331050000000001</c:v>
                </c:pt>
                <c:pt idx="2142">
                  <c:v>2.2687439999999999</c:v>
                </c:pt>
                <c:pt idx="2145">
                  <c:v>3.394584</c:v>
                </c:pt>
                <c:pt idx="2146">
                  <c:v>1.120714</c:v>
                </c:pt>
                <c:pt idx="2147">
                  <c:v>1.2414019999999999</c:v>
                </c:pt>
                <c:pt idx="2148">
                  <c:v>1.65215</c:v>
                </c:pt>
                <c:pt idx="2149">
                  <c:v>3.192491</c:v>
                </c:pt>
                <c:pt idx="2150">
                  <c:v>1.3314649999999999</c:v>
                </c:pt>
                <c:pt idx="2153">
                  <c:v>2.4013330000000002</c:v>
                </c:pt>
                <c:pt idx="2155">
                  <c:v>2.456013</c:v>
                </c:pt>
                <c:pt idx="2156">
                  <c:v>0.6</c:v>
                </c:pt>
                <c:pt idx="2157">
                  <c:v>0.56000000000000005</c:v>
                </c:pt>
                <c:pt idx="2159">
                  <c:v>0.6</c:v>
                </c:pt>
                <c:pt idx="2163">
                  <c:v>0.36878179999999999</c:v>
                </c:pt>
                <c:pt idx="2164">
                  <c:v>0.8236504</c:v>
                </c:pt>
                <c:pt idx="2166">
                  <c:v>0.53665629999999998</c:v>
                </c:pt>
                <c:pt idx="2171">
                  <c:v>0.75153179999999997</c:v>
                </c:pt>
                <c:pt idx="2173">
                  <c:v>2.448836</c:v>
                </c:pt>
                <c:pt idx="2179">
                  <c:v>0.89442719999999998</c:v>
                </c:pt>
                <c:pt idx="2182">
                  <c:v>1.917637</c:v>
                </c:pt>
                <c:pt idx="2188">
                  <c:v>0.86533230000000005</c:v>
                </c:pt>
                <c:pt idx="2193">
                  <c:v>1.8646180000000001</c:v>
                </c:pt>
                <c:pt idx="2194">
                  <c:v>1.8</c:v>
                </c:pt>
                <c:pt idx="2196">
                  <c:v>1.1461239999999999</c:v>
                </c:pt>
                <c:pt idx="2198">
                  <c:v>0.65969690000000003</c:v>
                </c:pt>
                <c:pt idx="2199">
                  <c:v>1.291201</c:v>
                </c:pt>
                <c:pt idx="2200">
                  <c:v>1.486472</c:v>
                </c:pt>
                <c:pt idx="2201">
                  <c:v>1.1005450000000001</c:v>
                </c:pt>
                <c:pt idx="2203">
                  <c:v>2.5777510000000001</c:v>
                </c:pt>
                <c:pt idx="2205">
                  <c:v>0.69971419999999995</c:v>
                </c:pt>
                <c:pt idx="2206">
                  <c:v>1.0119290000000001</c:v>
                </c:pt>
                <c:pt idx="2208">
                  <c:v>2.3368350000000002</c:v>
                </c:pt>
                <c:pt idx="2209">
                  <c:v>3.6943199999999998</c:v>
                </c:pt>
                <c:pt idx="2218">
                  <c:v>0.65115279999999998</c:v>
                </c:pt>
                <c:pt idx="2219">
                  <c:v>0.88</c:v>
                </c:pt>
                <c:pt idx="2220">
                  <c:v>0.24</c:v>
                </c:pt>
                <c:pt idx="2224">
                  <c:v>0.9935794</c:v>
                </c:pt>
                <c:pt idx="2225">
                  <c:v>1.34937</c:v>
                </c:pt>
                <c:pt idx="2226">
                  <c:v>0.75471849999999996</c:v>
                </c:pt>
                <c:pt idx="2230">
                  <c:v>1.6005</c:v>
                </c:pt>
                <c:pt idx="2231">
                  <c:v>0.84</c:v>
                </c:pt>
                <c:pt idx="2232">
                  <c:v>0.9414882</c:v>
                </c:pt>
                <c:pt idx="2234">
                  <c:v>0.60530980000000001</c:v>
                </c:pt>
                <c:pt idx="2235">
                  <c:v>0.52</c:v>
                </c:pt>
                <c:pt idx="2236">
                  <c:v>1.6492420000000001</c:v>
                </c:pt>
                <c:pt idx="2241">
                  <c:v>3.8651260000000001</c:v>
                </c:pt>
                <c:pt idx="2246">
                  <c:v>1.275617</c:v>
                </c:pt>
                <c:pt idx="2247">
                  <c:v>1.761817</c:v>
                </c:pt>
                <c:pt idx="2248">
                  <c:v>0.8089499</c:v>
                </c:pt>
                <c:pt idx="2257">
                  <c:v>0.39395429999999998</c:v>
                </c:pt>
                <c:pt idx="2258">
                  <c:v>0.48662100000000003</c:v>
                </c:pt>
                <c:pt idx="2259">
                  <c:v>1.405133</c:v>
                </c:pt>
                <c:pt idx="2263">
                  <c:v>1.0322789999999999</c:v>
                </c:pt>
                <c:pt idx="2269">
                  <c:v>0.89442719999999998</c:v>
                </c:pt>
                <c:pt idx="2274">
                  <c:v>0.52</c:v>
                </c:pt>
                <c:pt idx="2275">
                  <c:v>0.36</c:v>
                </c:pt>
                <c:pt idx="2276">
                  <c:v>0.28000000000000003</c:v>
                </c:pt>
                <c:pt idx="2277">
                  <c:v>1.32484</c:v>
                </c:pt>
                <c:pt idx="2278">
                  <c:v>0.28000000000000003</c:v>
                </c:pt>
                <c:pt idx="2283">
                  <c:v>0.69857000000000002</c:v>
                </c:pt>
                <c:pt idx="2284">
                  <c:v>0.52153620000000001</c:v>
                </c:pt>
                <c:pt idx="2286">
                  <c:v>2.920274</c:v>
                </c:pt>
                <c:pt idx="2298">
                  <c:v>1.3605879999999999</c:v>
                </c:pt>
                <c:pt idx="2300">
                  <c:v>4.2777560000000001</c:v>
                </c:pt>
                <c:pt idx="2301">
                  <c:v>0.43081320000000001</c:v>
                </c:pt>
                <c:pt idx="2302">
                  <c:v>0.87726850000000001</c:v>
                </c:pt>
                <c:pt idx="2310">
                  <c:v>0.48166379999999998</c:v>
                </c:pt>
                <c:pt idx="2315">
                  <c:v>0.56850679999999998</c:v>
                </c:pt>
                <c:pt idx="2316">
                  <c:v>0.59059289999999998</c:v>
                </c:pt>
                <c:pt idx="2317">
                  <c:v>0.36</c:v>
                </c:pt>
                <c:pt idx="2319">
                  <c:v>2.078846</c:v>
                </c:pt>
                <c:pt idx="2323">
                  <c:v>0.32</c:v>
                </c:pt>
                <c:pt idx="2324">
                  <c:v>0.45607019999999998</c:v>
                </c:pt>
                <c:pt idx="2327">
                  <c:v>1.3535140000000001</c:v>
                </c:pt>
                <c:pt idx="2328">
                  <c:v>1.2145779999999999</c:v>
                </c:pt>
                <c:pt idx="2330">
                  <c:v>1.754537</c:v>
                </c:pt>
                <c:pt idx="2331">
                  <c:v>1.753169</c:v>
                </c:pt>
                <c:pt idx="2334">
                  <c:v>3.0497209999999999</c:v>
                </c:pt>
                <c:pt idx="2335">
                  <c:v>1.775387</c:v>
                </c:pt>
                <c:pt idx="2338">
                  <c:v>1.1599999999999999</c:v>
                </c:pt>
                <c:pt idx="2339">
                  <c:v>0.7939773</c:v>
                </c:pt>
                <c:pt idx="2345">
                  <c:v>1.168247</c:v>
                </c:pt>
                <c:pt idx="2355">
                  <c:v>3.676955</c:v>
                </c:pt>
                <c:pt idx="2362">
                  <c:v>1.2899609999999999</c:v>
                </c:pt>
                <c:pt idx="2363">
                  <c:v>2.059126</c:v>
                </c:pt>
                <c:pt idx="2364">
                  <c:v>0.8246211</c:v>
                </c:pt>
                <c:pt idx="2366">
                  <c:v>0.50119860000000005</c:v>
                </c:pt>
                <c:pt idx="2367">
                  <c:v>1.2553879999999999</c:v>
                </c:pt>
                <c:pt idx="2370">
                  <c:v>4.386342</c:v>
                </c:pt>
                <c:pt idx="2376">
                  <c:v>1.0407690000000001</c:v>
                </c:pt>
                <c:pt idx="2377">
                  <c:v>1.6404879999999999</c:v>
                </c:pt>
                <c:pt idx="2378">
                  <c:v>1.8181309999999999</c:v>
                </c:pt>
                <c:pt idx="2381">
                  <c:v>1.5440210000000001</c:v>
                </c:pt>
                <c:pt idx="2382">
                  <c:v>1.08074</c:v>
                </c:pt>
                <c:pt idx="2383">
                  <c:v>0.74404300000000001</c:v>
                </c:pt>
                <c:pt idx="2387">
                  <c:v>1.0522359999999999</c:v>
                </c:pt>
                <c:pt idx="2392">
                  <c:v>2.8604889999999998</c:v>
                </c:pt>
                <c:pt idx="2394">
                  <c:v>1.506254</c:v>
                </c:pt>
                <c:pt idx="2396">
                  <c:v>1.874887</c:v>
                </c:pt>
                <c:pt idx="2397">
                  <c:v>1.2856129999999999</c:v>
                </c:pt>
                <c:pt idx="2398">
                  <c:v>1.04</c:v>
                </c:pt>
                <c:pt idx="2399">
                  <c:v>0.36878179999999999</c:v>
                </c:pt>
                <c:pt idx="2400">
                  <c:v>0.2332381</c:v>
                </c:pt>
                <c:pt idx="2402">
                  <c:v>0.55569780000000002</c:v>
                </c:pt>
                <c:pt idx="2407">
                  <c:v>1.587955</c:v>
                </c:pt>
                <c:pt idx="2413">
                  <c:v>0.34176010000000001</c:v>
                </c:pt>
                <c:pt idx="2414">
                  <c:v>0.25612499999999999</c:v>
                </c:pt>
                <c:pt idx="2415">
                  <c:v>0.2332381</c:v>
                </c:pt>
                <c:pt idx="2416">
                  <c:v>0.92086920000000005</c:v>
                </c:pt>
                <c:pt idx="2417">
                  <c:v>1.0119290000000001</c:v>
                </c:pt>
                <c:pt idx="2418">
                  <c:v>0.37735920000000001</c:v>
                </c:pt>
                <c:pt idx="2422">
                  <c:v>0.3577709</c:v>
                </c:pt>
                <c:pt idx="2424">
                  <c:v>2.3792439999999999</c:v>
                </c:pt>
                <c:pt idx="2427">
                  <c:v>1.151694</c:v>
                </c:pt>
                <c:pt idx="2428">
                  <c:v>3.7565940000000002</c:v>
                </c:pt>
                <c:pt idx="2430">
                  <c:v>0.64498060000000002</c:v>
                </c:pt>
                <c:pt idx="2432">
                  <c:v>0.97652439999999996</c:v>
                </c:pt>
                <c:pt idx="2433">
                  <c:v>1.08074</c:v>
                </c:pt>
                <c:pt idx="2434">
                  <c:v>0.25298219999999999</c:v>
                </c:pt>
                <c:pt idx="2435">
                  <c:v>0.76419890000000001</c:v>
                </c:pt>
                <c:pt idx="2438">
                  <c:v>1.6970559999999999</c:v>
                </c:pt>
                <c:pt idx="2441">
                  <c:v>0.73756359999999999</c:v>
                </c:pt>
                <c:pt idx="2442">
                  <c:v>1.2649109999999999</c:v>
                </c:pt>
                <c:pt idx="2443">
                  <c:v>0.75153179999999997</c:v>
                </c:pt>
                <c:pt idx="2444">
                  <c:v>0.70880180000000004</c:v>
                </c:pt>
                <c:pt idx="2445">
                  <c:v>2.8425340000000001</c:v>
                </c:pt>
                <c:pt idx="2450">
                  <c:v>3.08</c:v>
                </c:pt>
                <c:pt idx="2452">
                  <c:v>1.043072</c:v>
                </c:pt>
                <c:pt idx="2453">
                  <c:v>0.63245549999999995</c:v>
                </c:pt>
                <c:pt idx="2454">
                  <c:v>1.216553</c:v>
                </c:pt>
                <c:pt idx="2455">
                  <c:v>0.76941539999999997</c:v>
                </c:pt>
                <c:pt idx="2457">
                  <c:v>0.73756359999999999</c:v>
                </c:pt>
                <c:pt idx="2459">
                  <c:v>1.6473009999999999</c:v>
                </c:pt>
                <c:pt idx="2462">
                  <c:v>1.4432990000000001</c:v>
                </c:pt>
                <c:pt idx="2464">
                  <c:v>2.4896590000000001</c:v>
                </c:pt>
                <c:pt idx="2470">
                  <c:v>1.1200000000000001</c:v>
                </c:pt>
                <c:pt idx="2473">
                  <c:v>1.1377170000000001</c:v>
                </c:pt>
                <c:pt idx="2474">
                  <c:v>1.2191799999999999</c:v>
                </c:pt>
                <c:pt idx="2476">
                  <c:v>2.129413</c:v>
                </c:pt>
                <c:pt idx="2477">
                  <c:v>1.6492420000000001</c:v>
                </c:pt>
                <c:pt idx="2478">
                  <c:v>3.32</c:v>
                </c:pt>
                <c:pt idx="2479">
                  <c:v>0.60926179999999996</c:v>
                </c:pt>
                <c:pt idx="2483">
                  <c:v>1.64</c:v>
                </c:pt>
                <c:pt idx="2489">
                  <c:v>2.0131570000000001</c:v>
                </c:pt>
                <c:pt idx="2490">
                  <c:v>1.0182340000000001</c:v>
                </c:pt>
                <c:pt idx="2491">
                  <c:v>1.0468999999999999</c:v>
                </c:pt>
                <c:pt idx="2492">
                  <c:v>1.5600769999999999</c:v>
                </c:pt>
                <c:pt idx="2495">
                  <c:v>3.334187</c:v>
                </c:pt>
                <c:pt idx="2498">
                  <c:v>0.4</c:v>
                </c:pt>
                <c:pt idx="2501">
                  <c:v>0.36221540000000002</c:v>
                </c:pt>
                <c:pt idx="2503">
                  <c:v>1.03769</c:v>
                </c:pt>
                <c:pt idx="2504">
                  <c:v>1.132784</c:v>
                </c:pt>
                <c:pt idx="2506">
                  <c:v>1.2191799999999999</c:v>
                </c:pt>
                <c:pt idx="2507">
                  <c:v>1.4187320000000001</c:v>
                </c:pt>
                <c:pt idx="2510">
                  <c:v>1.27122</c:v>
                </c:pt>
                <c:pt idx="2511">
                  <c:v>0.91214030000000001</c:v>
                </c:pt>
                <c:pt idx="2518">
                  <c:v>1.379275</c:v>
                </c:pt>
                <c:pt idx="2519">
                  <c:v>0.63245549999999995</c:v>
                </c:pt>
                <c:pt idx="2525">
                  <c:v>0.66211779999999998</c:v>
                </c:pt>
                <c:pt idx="2526">
                  <c:v>0.85510229999999998</c:v>
                </c:pt>
                <c:pt idx="2527">
                  <c:v>1.6918629999999999</c:v>
                </c:pt>
                <c:pt idx="2528">
                  <c:v>2.5773199999999998</c:v>
                </c:pt>
                <c:pt idx="2533">
                  <c:v>1.1606890000000001</c:v>
                </c:pt>
                <c:pt idx="2534">
                  <c:v>0.87726850000000001</c:v>
                </c:pt>
                <c:pt idx="2535">
                  <c:v>1.221147</c:v>
                </c:pt>
                <c:pt idx="2537">
                  <c:v>1.985951</c:v>
                </c:pt>
                <c:pt idx="2539">
                  <c:v>1.7366630000000001</c:v>
                </c:pt>
                <c:pt idx="2541">
                  <c:v>1.2445079999999999</c:v>
                </c:pt>
                <c:pt idx="2551">
                  <c:v>2.897723</c:v>
                </c:pt>
                <c:pt idx="2562">
                  <c:v>0.8099383</c:v>
                </c:pt>
                <c:pt idx="2564">
                  <c:v>0.70880180000000004</c:v>
                </c:pt>
                <c:pt idx="2565">
                  <c:v>0.53814499999999998</c:v>
                </c:pt>
                <c:pt idx="2567">
                  <c:v>0.64621980000000001</c:v>
                </c:pt>
                <c:pt idx="2568">
                  <c:v>1.2419340000000001</c:v>
                </c:pt>
                <c:pt idx="2571">
                  <c:v>4.26952</c:v>
                </c:pt>
                <c:pt idx="2573">
                  <c:v>0.52153620000000001</c:v>
                </c:pt>
                <c:pt idx="2574">
                  <c:v>0.86348130000000001</c:v>
                </c:pt>
                <c:pt idx="2578">
                  <c:v>1.405133</c:v>
                </c:pt>
                <c:pt idx="2580">
                  <c:v>1.917081</c:v>
                </c:pt>
                <c:pt idx="2584">
                  <c:v>1.6637310000000001</c:v>
                </c:pt>
                <c:pt idx="2587">
                  <c:v>2.1301640000000002</c:v>
                </c:pt>
                <c:pt idx="2594">
                  <c:v>1.4432990000000001</c:v>
                </c:pt>
                <c:pt idx="2597">
                  <c:v>3.7294499999999999</c:v>
                </c:pt>
                <c:pt idx="2599">
                  <c:v>1.612452</c:v>
                </c:pt>
                <c:pt idx="2600">
                  <c:v>2.078846</c:v>
                </c:pt>
                <c:pt idx="2601">
                  <c:v>1.043072</c:v>
                </c:pt>
                <c:pt idx="2602">
                  <c:v>0.85883640000000006</c:v>
                </c:pt>
                <c:pt idx="2604">
                  <c:v>0.24331050000000001</c:v>
                </c:pt>
                <c:pt idx="2609">
                  <c:v>2.6058400000000002</c:v>
                </c:pt>
                <c:pt idx="2611">
                  <c:v>1.162755</c:v>
                </c:pt>
                <c:pt idx="2612">
                  <c:v>0.8089499</c:v>
                </c:pt>
                <c:pt idx="2614">
                  <c:v>2.4896590000000001</c:v>
                </c:pt>
                <c:pt idx="2616">
                  <c:v>0.94403389999999998</c:v>
                </c:pt>
                <c:pt idx="2618">
                  <c:v>1.808867</c:v>
                </c:pt>
                <c:pt idx="2619">
                  <c:v>1.846943</c:v>
                </c:pt>
                <c:pt idx="2620">
                  <c:v>0.24</c:v>
                </c:pt>
                <c:pt idx="2622">
                  <c:v>2.2703829999999998</c:v>
                </c:pt>
                <c:pt idx="2626">
                  <c:v>3.6808689999999999</c:v>
                </c:pt>
                <c:pt idx="2627">
                  <c:v>4.3821459999999997</c:v>
                </c:pt>
                <c:pt idx="2630">
                  <c:v>1.7762880000000001</c:v>
                </c:pt>
                <c:pt idx="2638">
                  <c:v>1.1537759999999999</c:v>
                </c:pt>
                <c:pt idx="2643">
                  <c:v>1.0095540000000001</c:v>
                </c:pt>
                <c:pt idx="2646">
                  <c:v>1.5393509999999999</c:v>
                </c:pt>
                <c:pt idx="2647">
                  <c:v>1.2457929999999999</c:v>
                </c:pt>
                <c:pt idx="2648">
                  <c:v>1.4560219999999999</c:v>
                </c:pt>
                <c:pt idx="2649">
                  <c:v>2.0063900000000001</c:v>
                </c:pt>
                <c:pt idx="2652">
                  <c:v>0.37947330000000001</c:v>
                </c:pt>
                <c:pt idx="2653">
                  <c:v>0.68352029999999997</c:v>
                </c:pt>
                <c:pt idx="2654">
                  <c:v>0.52</c:v>
                </c:pt>
                <c:pt idx="2664">
                  <c:v>1.3206059999999999</c:v>
                </c:pt>
                <c:pt idx="2665">
                  <c:v>0.72111029999999998</c:v>
                </c:pt>
                <c:pt idx="2666">
                  <c:v>0.51224990000000004</c:v>
                </c:pt>
                <c:pt idx="2667">
                  <c:v>0.96664369999999999</c:v>
                </c:pt>
                <c:pt idx="2668">
                  <c:v>1.200666</c:v>
                </c:pt>
                <c:pt idx="2670">
                  <c:v>2.1414010000000001</c:v>
                </c:pt>
                <c:pt idx="2671">
                  <c:v>0.7610519</c:v>
                </c:pt>
                <c:pt idx="2672">
                  <c:v>1.68</c:v>
                </c:pt>
                <c:pt idx="2673">
                  <c:v>0.89888820000000003</c:v>
                </c:pt>
                <c:pt idx="2674">
                  <c:v>0.64</c:v>
                </c:pt>
                <c:pt idx="2675">
                  <c:v>0.87726850000000001</c:v>
                </c:pt>
                <c:pt idx="2676">
                  <c:v>5.2658110000000002</c:v>
                </c:pt>
                <c:pt idx="2685">
                  <c:v>2.5455839999999998</c:v>
                </c:pt>
                <c:pt idx="2688">
                  <c:v>0.6</c:v>
                </c:pt>
                <c:pt idx="2689">
                  <c:v>0.26832820000000002</c:v>
                </c:pt>
                <c:pt idx="2690">
                  <c:v>0.3577709</c:v>
                </c:pt>
                <c:pt idx="2691">
                  <c:v>1.02528</c:v>
                </c:pt>
                <c:pt idx="2692">
                  <c:v>2.297129</c:v>
                </c:pt>
                <c:pt idx="2694">
                  <c:v>3</c:v>
                </c:pt>
                <c:pt idx="2698">
                  <c:v>0.92347170000000001</c:v>
                </c:pt>
                <c:pt idx="2700">
                  <c:v>1.6819040000000001</c:v>
                </c:pt>
                <c:pt idx="2706">
                  <c:v>0.45254830000000001</c:v>
                </c:pt>
                <c:pt idx="2707">
                  <c:v>0.39597979999999999</c:v>
                </c:pt>
                <c:pt idx="2708">
                  <c:v>1.1661900000000001</c:v>
                </c:pt>
                <c:pt idx="2709">
                  <c:v>0.32</c:v>
                </c:pt>
                <c:pt idx="2710">
                  <c:v>1.531013</c:v>
                </c:pt>
                <c:pt idx="2711">
                  <c:v>0.56850679999999998</c:v>
                </c:pt>
                <c:pt idx="2714">
                  <c:v>1.435916</c:v>
                </c:pt>
                <c:pt idx="2715">
                  <c:v>1.9241619999999999</c:v>
                </c:pt>
                <c:pt idx="2718">
                  <c:v>4.0989750000000003</c:v>
                </c:pt>
                <c:pt idx="2720">
                  <c:v>1.0407690000000001</c:v>
                </c:pt>
                <c:pt idx="2721">
                  <c:v>1.4669700000000001</c:v>
                </c:pt>
                <c:pt idx="2723">
                  <c:v>0.70767219999999997</c:v>
                </c:pt>
                <c:pt idx="2724">
                  <c:v>0.76</c:v>
                </c:pt>
                <c:pt idx="2725">
                  <c:v>1.596997</c:v>
                </c:pt>
                <c:pt idx="2727">
                  <c:v>2.380252</c:v>
                </c:pt>
                <c:pt idx="2728">
                  <c:v>0.88090860000000004</c:v>
                </c:pt>
                <c:pt idx="2730">
                  <c:v>1.5498240000000001</c:v>
                </c:pt>
                <c:pt idx="2732">
                  <c:v>0.92783510000000002</c:v>
                </c:pt>
                <c:pt idx="2734">
                  <c:v>4.0477150000000002</c:v>
                </c:pt>
                <c:pt idx="2739">
                  <c:v>0.89442719999999998</c:v>
                </c:pt>
                <c:pt idx="2740">
                  <c:v>0.60530980000000001</c:v>
                </c:pt>
                <c:pt idx="2741">
                  <c:v>2.5187300000000001</c:v>
                </c:pt>
                <c:pt idx="2742">
                  <c:v>1.1606890000000001</c:v>
                </c:pt>
                <c:pt idx="2744">
                  <c:v>1.986353</c:v>
                </c:pt>
                <c:pt idx="2746">
                  <c:v>0.37735920000000001</c:v>
                </c:pt>
                <c:pt idx="2747">
                  <c:v>4.1288629999999999</c:v>
                </c:pt>
                <c:pt idx="2751">
                  <c:v>1.2762439999999999</c:v>
                </c:pt>
                <c:pt idx="2753">
                  <c:v>1.08074</c:v>
                </c:pt>
                <c:pt idx="2754">
                  <c:v>0.53665629999999998</c:v>
                </c:pt>
                <c:pt idx="2755">
                  <c:v>1.3440240000000001</c:v>
                </c:pt>
                <c:pt idx="2756">
                  <c:v>1.4455450000000001</c:v>
                </c:pt>
                <c:pt idx="2757">
                  <c:v>1.4204220000000001</c:v>
                </c:pt>
                <c:pt idx="2761">
                  <c:v>0.53665629999999998</c:v>
                </c:pt>
                <c:pt idx="2763">
                  <c:v>0.72993149999999996</c:v>
                </c:pt>
                <c:pt idx="2766">
                  <c:v>1.8607530000000001</c:v>
                </c:pt>
                <c:pt idx="2768">
                  <c:v>1.221147</c:v>
                </c:pt>
                <c:pt idx="2773">
                  <c:v>0.4079216</c:v>
                </c:pt>
                <c:pt idx="2774">
                  <c:v>0.48826219999999998</c:v>
                </c:pt>
                <c:pt idx="2775">
                  <c:v>0.60926179999999996</c:v>
                </c:pt>
                <c:pt idx="2776">
                  <c:v>0.67052219999999996</c:v>
                </c:pt>
                <c:pt idx="2777">
                  <c:v>0.8</c:v>
                </c:pt>
                <c:pt idx="2778">
                  <c:v>0.96083300000000005</c:v>
                </c:pt>
                <c:pt idx="2781">
                  <c:v>2.1747450000000002</c:v>
                </c:pt>
                <c:pt idx="2785">
                  <c:v>1.48</c:v>
                </c:pt>
                <c:pt idx="2786">
                  <c:v>0.48166379999999998</c:v>
                </c:pt>
                <c:pt idx="2787">
                  <c:v>0.25298219999999999</c:v>
                </c:pt>
                <c:pt idx="2788">
                  <c:v>0.36</c:v>
                </c:pt>
                <c:pt idx="2789">
                  <c:v>0.44721359999999999</c:v>
                </c:pt>
                <c:pt idx="2790">
                  <c:v>1.2270289999999999</c:v>
                </c:pt>
                <c:pt idx="2791">
                  <c:v>1.043072</c:v>
                </c:pt>
                <c:pt idx="2792">
                  <c:v>0.8089499</c:v>
                </c:pt>
                <c:pt idx="2793">
                  <c:v>1.568184</c:v>
                </c:pt>
                <c:pt idx="2795">
                  <c:v>0.68818599999999996</c:v>
                </c:pt>
                <c:pt idx="2798">
                  <c:v>1.470782</c:v>
                </c:pt>
                <c:pt idx="2802">
                  <c:v>1.291201</c:v>
                </c:pt>
                <c:pt idx="2805">
                  <c:v>0.39395429999999998</c:v>
                </c:pt>
                <c:pt idx="2806">
                  <c:v>0.83522450000000004</c:v>
                </c:pt>
                <c:pt idx="2809">
                  <c:v>2.12</c:v>
                </c:pt>
                <c:pt idx="2814">
                  <c:v>0.36</c:v>
                </c:pt>
                <c:pt idx="2815">
                  <c:v>1.801777</c:v>
                </c:pt>
                <c:pt idx="2819">
                  <c:v>0.68468969999999996</c:v>
                </c:pt>
                <c:pt idx="2820">
                  <c:v>0.80099940000000003</c:v>
                </c:pt>
                <c:pt idx="2821">
                  <c:v>0.49477270000000001</c:v>
                </c:pt>
                <c:pt idx="2822">
                  <c:v>2.0757650000000001</c:v>
                </c:pt>
                <c:pt idx="2825">
                  <c:v>1.9534579999999999</c:v>
                </c:pt>
                <c:pt idx="2827">
                  <c:v>0.48332180000000002</c:v>
                </c:pt>
                <c:pt idx="2828">
                  <c:v>0.48332180000000002</c:v>
                </c:pt>
                <c:pt idx="2835">
                  <c:v>1.3588229999999999</c:v>
                </c:pt>
                <c:pt idx="2837">
                  <c:v>0.8246211</c:v>
                </c:pt>
                <c:pt idx="2840">
                  <c:v>1.6443840000000001</c:v>
                </c:pt>
                <c:pt idx="2841">
                  <c:v>0.46647620000000001</c:v>
                </c:pt>
                <c:pt idx="2843">
                  <c:v>0.65604879999999999</c:v>
                </c:pt>
                <c:pt idx="2844">
                  <c:v>1.2553879999999999</c:v>
                </c:pt>
                <c:pt idx="2846">
                  <c:v>0.96747090000000002</c:v>
                </c:pt>
                <c:pt idx="2847">
                  <c:v>1.049952</c:v>
                </c:pt>
                <c:pt idx="2850">
                  <c:v>1.216553</c:v>
                </c:pt>
                <c:pt idx="2853">
                  <c:v>1.8659049999999999</c:v>
                </c:pt>
                <c:pt idx="2854">
                  <c:v>0.96332759999999995</c:v>
                </c:pt>
                <c:pt idx="2855">
                  <c:v>0.8246211</c:v>
                </c:pt>
                <c:pt idx="2858">
                  <c:v>0.77665949999999995</c:v>
                </c:pt>
                <c:pt idx="2859">
                  <c:v>0.6</c:v>
                </c:pt>
                <c:pt idx="2862">
                  <c:v>10.15399</c:v>
                </c:pt>
                <c:pt idx="2868">
                  <c:v>2.7378819999999999</c:v>
                </c:pt>
                <c:pt idx="2870">
                  <c:v>2.289803</c:v>
                </c:pt>
                <c:pt idx="2875">
                  <c:v>1.374627</c:v>
                </c:pt>
                <c:pt idx="2876">
                  <c:v>0.91214030000000001</c:v>
                </c:pt>
                <c:pt idx="2881">
                  <c:v>1.3582339999999999</c:v>
                </c:pt>
                <c:pt idx="2883">
                  <c:v>0.96332759999999995</c:v>
                </c:pt>
                <c:pt idx="2890">
                  <c:v>1.049952</c:v>
                </c:pt>
                <c:pt idx="2891">
                  <c:v>0.8207314</c:v>
                </c:pt>
                <c:pt idx="2893">
                  <c:v>1.5221039999999999</c:v>
                </c:pt>
                <c:pt idx="2895">
                  <c:v>1</c:v>
                </c:pt>
                <c:pt idx="2896">
                  <c:v>2.1384110000000001</c:v>
                </c:pt>
                <c:pt idx="2905">
                  <c:v>1.4338759999999999</c:v>
                </c:pt>
                <c:pt idx="2906">
                  <c:v>1.322422</c:v>
                </c:pt>
                <c:pt idx="2907">
                  <c:v>1.64</c:v>
                </c:pt>
                <c:pt idx="2909">
                  <c:v>1.1764349999999999</c:v>
                </c:pt>
                <c:pt idx="2911">
                  <c:v>0.6</c:v>
                </c:pt>
                <c:pt idx="2912">
                  <c:v>0.69050710000000004</c:v>
                </c:pt>
                <c:pt idx="2916">
                  <c:v>0.34176010000000001</c:v>
                </c:pt>
                <c:pt idx="2917">
                  <c:v>0.7939773</c:v>
                </c:pt>
                <c:pt idx="2919">
                  <c:v>0.77665949999999995</c:v>
                </c:pt>
                <c:pt idx="2920">
                  <c:v>2.325879</c:v>
                </c:pt>
                <c:pt idx="2922">
                  <c:v>1.4652240000000001</c:v>
                </c:pt>
                <c:pt idx="2926">
                  <c:v>0.51224990000000004</c:v>
                </c:pt>
                <c:pt idx="2933">
                  <c:v>1.043072</c:v>
                </c:pt>
                <c:pt idx="2934">
                  <c:v>1.2322340000000001</c:v>
                </c:pt>
                <c:pt idx="2936">
                  <c:v>0.84380089999999996</c:v>
                </c:pt>
                <c:pt idx="2942">
                  <c:v>1.007174</c:v>
                </c:pt>
                <c:pt idx="2946">
                  <c:v>1.742642</c:v>
                </c:pt>
                <c:pt idx="2947">
                  <c:v>0.8</c:v>
                </c:pt>
                <c:pt idx="2948">
                  <c:v>0.61188229999999999</c:v>
                </c:pt>
                <c:pt idx="2952">
                  <c:v>1.307823</c:v>
                </c:pt>
                <c:pt idx="2953">
                  <c:v>2.280351</c:v>
                </c:pt>
                <c:pt idx="2960">
                  <c:v>2.6305890000000001</c:v>
                </c:pt>
                <c:pt idx="2962">
                  <c:v>1.4068400000000001</c:v>
                </c:pt>
                <c:pt idx="2963">
                  <c:v>0.8</c:v>
                </c:pt>
                <c:pt idx="2964">
                  <c:v>1</c:v>
                </c:pt>
                <c:pt idx="2965">
                  <c:v>0.89442719999999998</c:v>
                </c:pt>
                <c:pt idx="2966">
                  <c:v>0.48</c:v>
                </c:pt>
                <c:pt idx="2968">
                  <c:v>0.92086920000000005</c:v>
                </c:pt>
                <c:pt idx="2974">
                  <c:v>2.5864259999999999</c:v>
                </c:pt>
                <c:pt idx="2975">
                  <c:v>1.2880990000000001</c:v>
                </c:pt>
                <c:pt idx="2976">
                  <c:v>1.874887</c:v>
                </c:pt>
                <c:pt idx="2977">
                  <c:v>2.5339299999999998</c:v>
                </c:pt>
                <c:pt idx="2978">
                  <c:v>0.91214030000000001</c:v>
                </c:pt>
                <c:pt idx="2980">
                  <c:v>1.04</c:v>
                </c:pt>
                <c:pt idx="2982">
                  <c:v>0.84380089999999996</c:v>
                </c:pt>
                <c:pt idx="2983">
                  <c:v>0.84380089999999996</c:v>
                </c:pt>
                <c:pt idx="2986">
                  <c:v>0.8246211</c:v>
                </c:pt>
                <c:pt idx="2988">
                  <c:v>1.5558920000000001</c:v>
                </c:pt>
                <c:pt idx="2989">
                  <c:v>1.240645</c:v>
                </c:pt>
                <c:pt idx="2990">
                  <c:v>1.1092340000000001</c:v>
                </c:pt>
                <c:pt idx="2993">
                  <c:v>1.137014</c:v>
                </c:pt>
                <c:pt idx="3000">
                  <c:v>5.7222369999999998</c:v>
                </c:pt>
                <c:pt idx="3001">
                  <c:v>2.1260289999999999</c:v>
                </c:pt>
                <c:pt idx="3002">
                  <c:v>0.72443080000000004</c:v>
                </c:pt>
                <c:pt idx="3003">
                  <c:v>0.85510229999999998</c:v>
                </c:pt>
                <c:pt idx="3004">
                  <c:v>0.7610519</c:v>
                </c:pt>
                <c:pt idx="3007">
                  <c:v>0.72111029999999998</c:v>
                </c:pt>
                <c:pt idx="3013">
                  <c:v>2.2922479999999998</c:v>
                </c:pt>
                <c:pt idx="3014">
                  <c:v>1.6823790000000001</c:v>
                </c:pt>
                <c:pt idx="3017">
                  <c:v>0.88543769999999999</c:v>
                </c:pt>
                <c:pt idx="3018">
                  <c:v>0.88</c:v>
                </c:pt>
                <c:pt idx="3019">
                  <c:v>0.59059289999999998</c:v>
                </c:pt>
                <c:pt idx="3020">
                  <c:v>0.52</c:v>
                </c:pt>
                <c:pt idx="3021">
                  <c:v>0.93637599999999999</c:v>
                </c:pt>
                <c:pt idx="3023">
                  <c:v>1.501466</c:v>
                </c:pt>
                <c:pt idx="3026">
                  <c:v>0.76837489999999997</c:v>
                </c:pt>
                <c:pt idx="3027">
                  <c:v>0.76941539999999997</c:v>
                </c:pt>
                <c:pt idx="3029">
                  <c:v>1.0198039999999999</c:v>
                </c:pt>
                <c:pt idx="3032">
                  <c:v>2.7273429999999999</c:v>
                </c:pt>
                <c:pt idx="3034">
                  <c:v>1.4091130000000001</c:v>
                </c:pt>
                <c:pt idx="3035">
                  <c:v>1.5388310000000001</c:v>
                </c:pt>
                <c:pt idx="3036">
                  <c:v>0.65604879999999999</c:v>
                </c:pt>
                <c:pt idx="3037">
                  <c:v>0.3577709</c:v>
                </c:pt>
                <c:pt idx="3041">
                  <c:v>1.1754389999999999</c:v>
                </c:pt>
                <c:pt idx="3045">
                  <c:v>2.0861450000000001</c:v>
                </c:pt>
                <c:pt idx="3051">
                  <c:v>4.4168770000000004</c:v>
                </c:pt>
                <c:pt idx="3058">
                  <c:v>0.63245549999999995</c:v>
                </c:pt>
                <c:pt idx="3059">
                  <c:v>0.64</c:v>
                </c:pt>
                <c:pt idx="3061">
                  <c:v>2.0087809999999999</c:v>
                </c:pt>
                <c:pt idx="3062">
                  <c:v>0.62482000000000004</c:v>
                </c:pt>
                <c:pt idx="3063">
                  <c:v>0.36878179999999999</c:v>
                </c:pt>
                <c:pt idx="3064">
                  <c:v>0.74404300000000001</c:v>
                </c:pt>
                <c:pt idx="3068">
                  <c:v>1.811077</c:v>
                </c:pt>
                <c:pt idx="3069">
                  <c:v>1.36</c:v>
                </c:pt>
                <c:pt idx="3075">
                  <c:v>0.85510229999999998</c:v>
                </c:pt>
                <c:pt idx="3078">
                  <c:v>1.086646</c:v>
                </c:pt>
                <c:pt idx="3080">
                  <c:v>1.431084</c:v>
                </c:pt>
                <c:pt idx="3081">
                  <c:v>1.4068400000000001</c:v>
                </c:pt>
                <c:pt idx="3083">
                  <c:v>1.0384599999999999</c:v>
                </c:pt>
                <c:pt idx="3085">
                  <c:v>1.302306</c:v>
                </c:pt>
                <c:pt idx="3086">
                  <c:v>0.59464269999999997</c:v>
                </c:pt>
                <c:pt idx="3087">
                  <c:v>0.48166379999999998</c:v>
                </c:pt>
                <c:pt idx="3089">
                  <c:v>1.2502800000000001</c:v>
                </c:pt>
                <c:pt idx="3090">
                  <c:v>1.3296619999999999</c:v>
                </c:pt>
                <c:pt idx="3091">
                  <c:v>1.4338759999999999</c:v>
                </c:pt>
                <c:pt idx="3093">
                  <c:v>2.5855540000000001</c:v>
                </c:pt>
                <c:pt idx="3094">
                  <c:v>1.0958909999999999</c:v>
                </c:pt>
                <c:pt idx="3097">
                  <c:v>1.7366630000000001</c:v>
                </c:pt>
                <c:pt idx="3099">
                  <c:v>2.634236</c:v>
                </c:pt>
                <c:pt idx="3100">
                  <c:v>1.1377170000000001</c:v>
                </c:pt>
                <c:pt idx="3102">
                  <c:v>0.72111029999999998</c:v>
                </c:pt>
                <c:pt idx="3104">
                  <c:v>1</c:v>
                </c:pt>
                <c:pt idx="3105">
                  <c:v>0.62096700000000005</c:v>
                </c:pt>
                <c:pt idx="3106">
                  <c:v>1.6</c:v>
                </c:pt>
                <c:pt idx="3109">
                  <c:v>1.4204220000000001</c:v>
                </c:pt>
                <c:pt idx="3110">
                  <c:v>1.5273509999999999</c:v>
                </c:pt>
                <c:pt idx="3111">
                  <c:v>0.40199499999999999</c:v>
                </c:pt>
                <c:pt idx="3115">
                  <c:v>0.87726850000000001</c:v>
                </c:pt>
                <c:pt idx="3116">
                  <c:v>0.71554180000000001</c:v>
                </c:pt>
                <c:pt idx="3117">
                  <c:v>0.53366659999999999</c:v>
                </c:pt>
                <c:pt idx="3121">
                  <c:v>0.76419890000000001</c:v>
                </c:pt>
                <c:pt idx="3123">
                  <c:v>1.2191799999999999</c:v>
                </c:pt>
                <c:pt idx="3126">
                  <c:v>2.0443090000000002</c:v>
                </c:pt>
                <c:pt idx="3127">
                  <c:v>1.961632</c:v>
                </c:pt>
                <c:pt idx="3130">
                  <c:v>0.40199499999999999</c:v>
                </c:pt>
                <c:pt idx="3132">
                  <c:v>0.88814409999999999</c:v>
                </c:pt>
                <c:pt idx="3135">
                  <c:v>4.9373680000000002</c:v>
                </c:pt>
                <c:pt idx="3137">
                  <c:v>0.28000000000000003</c:v>
                </c:pt>
                <c:pt idx="3138">
                  <c:v>0.6</c:v>
                </c:pt>
                <c:pt idx="3141">
                  <c:v>1.39714</c:v>
                </c:pt>
                <c:pt idx="3143">
                  <c:v>1.5533189999999999</c:v>
                </c:pt>
                <c:pt idx="3144">
                  <c:v>1.4338759999999999</c:v>
                </c:pt>
                <c:pt idx="3148">
                  <c:v>0.4</c:v>
                </c:pt>
                <c:pt idx="3150">
                  <c:v>4.2190050000000001</c:v>
                </c:pt>
                <c:pt idx="3155">
                  <c:v>3.2310989999999999</c:v>
                </c:pt>
                <c:pt idx="3163">
                  <c:v>1.895257</c:v>
                </c:pt>
                <c:pt idx="3164">
                  <c:v>0.50596439999999998</c:v>
                </c:pt>
                <c:pt idx="3165">
                  <c:v>1.1818630000000001</c:v>
                </c:pt>
                <c:pt idx="3167">
                  <c:v>0.8099383</c:v>
                </c:pt>
                <c:pt idx="3168">
                  <c:v>0.8236504</c:v>
                </c:pt>
                <c:pt idx="3169">
                  <c:v>0.43081320000000001</c:v>
                </c:pt>
                <c:pt idx="3170">
                  <c:v>1.0127189999999999</c:v>
                </c:pt>
                <c:pt idx="3172">
                  <c:v>1.1271199999999999</c:v>
                </c:pt>
                <c:pt idx="3174">
                  <c:v>0.77252829999999995</c:v>
                </c:pt>
                <c:pt idx="3180">
                  <c:v>2.3089390000000001</c:v>
                </c:pt>
                <c:pt idx="3190">
                  <c:v>2.5752670000000002</c:v>
                </c:pt>
                <c:pt idx="3192">
                  <c:v>2.456013</c:v>
                </c:pt>
                <c:pt idx="3196">
                  <c:v>0.96747090000000002</c:v>
                </c:pt>
                <c:pt idx="3197">
                  <c:v>0.76941539999999997</c:v>
                </c:pt>
                <c:pt idx="3200">
                  <c:v>0.8236504</c:v>
                </c:pt>
                <c:pt idx="3202">
                  <c:v>1.049952</c:v>
                </c:pt>
                <c:pt idx="3203">
                  <c:v>0.50119860000000005</c:v>
                </c:pt>
                <c:pt idx="3204">
                  <c:v>0.96829750000000003</c:v>
                </c:pt>
                <c:pt idx="3206">
                  <c:v>0.6</c:v>
                </c:pt>
                <c:pt idx="3207">
                  <c:v>0.34176010000000001</c:v>
                </c:pt>
                <c:pt idx="3216">
                  <c:v>1.48054</c:v>
                </c:pt>
                <c:pt idx="3219">
                  <c:v>5.5647460000000004</c:v>
                </c:pt>
                <c:pt idx="3222">
                  <c:v>0.78587530000000005</c:v>
                </c:pt>
                <c:pt idx="3223">
                  <c:v>0.60530980000000001</c:v>
                </c:pt>
                <c:pt idx="3224">
                  <c:v>0.86162640000000001</c:v>
                </c:pt>
                <c:pt idx="3225">
                  <c:v>0.64498060000000002</c:v>
                </c:pt>
                <c:pt idx="3226">
                  <c:v>1.240645</c:v>
                </c:pt>
                <c:pt idx="3227">
                  <c:v>0.28000000000000003</c:v>
                </c:pt>
                <c:pt idx="3228">
                  <c:v>0.25298219999999999</c:v>
                </c:pt>
                <c:pt idx="3229">
                  <c:v>0.1788854</c:v>
                </c:pt>
                <c:pt idx="3234">
                  <c:v>2.5314030000000001</c:v>
                </c:pt>
                <c:pt idx="3235">
                  <c:v>1.610466</c:v>
                </c:pt>
                <c:pt idx="3239">
                  <c:v>0.57688819999999996</c:v>
                </c:pt>
                <c:pt idx="3241">
                  <c:v>1.3588229999999999</c:v>
                </c:pt>
                <c:pt idx="3244">
                  <c:v>1.850838</c:v>
                </c:pt>
                <c:pt idx="3245">
                  <c:v>3.9101919999999999</c:v>
                </c:pt>
                <c:pt idx="3246">
                  <c:v>1.170982</c:v>
                </c:pt>
                <c:pt idx="3247">
                  <c:v>1.13842</c:v>
                </c:pt>
                <c:pt idx="3250">
                  <c:v>1.3206059999999999</c:v>
                </c:pt>
                <c:pt idx="3252">
                  <c:v>1.0673330000000001</c:v>
                </c:pt>
                <c:pt idx="3253">
                  <c:v>1.578354</c:v>
                </c:pt>
                <c:pt idx="3254">
                  <c:v>1.1537759999999999</c:v>
                </c:pt>
                <c:pt idx="3257">
                  <c:v>1.3416410000000001</c:v>
                </c:pt>
                <c:pt idx="3258">
                  <c:v>1.531013</c:v>
                </c:pt>
                <c:pt idx="3259">
                  <c:v>1.7064889999999999</c:v>
                </c:pt>
                <c:pt idx="3265">
                  <c:v>1.1264099999999999</c:v>
                </c:pt>
                <c:pt idx="3266">
                  <c:v>0.51224990000000004</c:v>
                </c:pt>
                <c:pt idx="3267">
                  <c:v>0.52153620000000001</c:v>
                </c:pt>
                <c:pt idx="3269">
                  <c:v>1.1005450000000001</c:v>
                </c:pt>
                <c:pt idx="3271">
                  <c:v>1.9220820000000001</c:v>
                </c:pt>
                <c:pt idx="3274">
                  <c:v>1.0119290000000001</c:v>
                </c:pt>
                <c:pt idx="3279">
                  <c:v>1.2880990000000001</c:v>
                </c:pt>
                <c:pt idx="3280">
                  <c:v>2.0004</c:v>
                </c:pt>
                <c:pt idx="3283">
                  <c:v>1.48</c:v>
                </c:pt>
                <c:pt idx="3297">
                  <c:v>2.6439360000000001</c:v>
                </c:pt>
                <c:pt idx="3298">
                  <c:v>3.320964</c:v>
                </c:pt>
                <c:pt idx="3300">
                  <c:v>2.1562929999999998</c:v>
                </c:pt>
                <c:pt idx="3301">
                  <c:v>1.3296619999999999</c:v>
                </c:pt>
                <c:pt idx="3302">
                  <c:v>2.5298219999999998</c:v>
                </c:pt>
                <c:pt idx="3304">
                  <c:v>0.57688819999999996</c:v>
                </c:pt>
                <c:pt idx="3305">
                  <c:v>1.059056</c:v>
                </c:pt>
                <c:pt idx="3308">
                  <c:v>0.8099383</c:v>
                </c:pt>
                <c:pt idx="3309">
                  <c:v>1.6714070000000001</c:v>
                </c:pt>
                <c:pt idx="3310">
                  <c:v>1.6804760000000001</c:v>
                </c:pt>
                <c:pt idx="3313">
                  <c:v>1.796441</c:v>
                </c:pt>
                <c:pt idx="3314">
                  <c:v>2.5556209999999999</c:v>
                </c:pt>
                <c:pt idx="3315">
                  <c:v>1.634136</c:v>
                </c:pt>
                <c:pt idx="3316">
                  <c:v>0.84</c:v>
                </c:pt>
                <c:pt idx="3317">
                  <c:v>4.4045430000000003</c:v>
                </c:pt>
                <c:pt idx="3319">
                  <c:v>2.764634</c:v>
                </c:pt>
                <c:pt idx="3320">
                  <c:v>0.9024411</c:v>
                </c:pt>
                <c:pt idx="3322">
                  <c:v>1.05603</c:v>
                </c:pt>
                <c:pt idx="3323">
                  <c:v>0.76941539999999997</c:v>
                </c:pt>
                <c:pt idx="3327">
                  <c:v>1.3682110000000001</c:v>
                </c:pt>
                <c:pt idx="3328">
                  <c:v>0.37947330000000001</c:v>
                </c:pt>
                <c:pt idx="3329">
                  <c:v>0.32</c:v>
                </c:pt>
                <c:pt idx="3331">
                  <c:v>1.6005</c:v>
                </c:pt>
                <c:pt idx="3332">
                  <c:v>0.95078910000000005</c:v>
                </c:pt>
                <c:pt idx="3334">
                  <c:v>0.66011589999999998</c:v>
                </c:pt>
                <c:pt idx="3344">
                  <c:v>1.811077</c:v>
                </c:pt>
                <c:pt idx="3347">
                  <c:v>3.042367</c:v>
                </c:pt>
                <c:pt idx="3351">
                  <c:v>1.4886239999999999</c:v>
                </c:pt>
                <c:pt idx="3355">
                  <c:v>1.235476</c:v>
                </c:pt>
                <c:pt idx="3356">
                  <c:v>0.93723000000000001</c:v>
                </c:pt>
                <c:pt idx="3358">
                  <c:v>2.456013</c:v>
                </c:pt>
                <c:pt idx="3361">
                  <c:v>0.96</c:v>
                </c:pt>
                <c:pt idx="3363">
                  <c:v>0.73539109999999996</c:v>
                </c:pt>
                <c:pt idx="3366">
                  <c:v>1.132784</c:v>
                </c:pt>
                <c:pt idx="3368">
                  <c:v>1.2185239999999999</c:v>
                </c:pt>
                <c:pt idx="3369">
                  <c:v>1.2191799999999999</c:v>
                </c:pt>
                <c:pt idx="3377">
                  <c:v>2.9591889999999998</c:v>
                </c:pt>
                <c:pt idx="3379">
                  <c:v>2.3033890000000001</c:v>
                </c:pt>
                <c:pt idx="3381">
                  <c:v>1.4886239999999999</c:v>
                </c:pt>
                <c:pt idx="3383">
                  <c:v>1.5388310000000001</c:v>
                </c:pt>
                <c:pt idx="3384">
                  <c:v>0.28000000000000003</c:v>
                </c:pt>
                <c:pt idx="3385">
                  <c:v>0.24331050000000001</c:v>
                </c:pt>
                <c:pt idx="3386">
                  <c:v>0.37735920000000001</c:v>
                </c:pt>
                <c:pt idx="3387">
                  <c:v>1.7472259999999999</c:v>
                </c:pt>
                <c:pt idx="3388">
                  <c:v>1.8417380000000001</c:v>
                </c:pt>
                <c:pt idx="3392">
                  <c:v>0.8089499</c:v>
                </c:pt>
                <c:pt idx="3394">
                  <c:v>2.0861450000000001</c:v>
                </c:pt>
                <c:pt idx="3396">
                  <c:v>0.63245549999999995</c:v>
                </c:pt>
                <c:pt idx="3397">
                  <c:v>2.4083190000000001</c:v>
                </c:pt>
                <c:pt idx="3401">
                  <c:v>0.98792709999999995</c:v>
                </c:pt>
                <c:pt idx="3402">
                  <c:v>1.9349419999999999</c:v>
                </c:pt>
                <c:pt idx="3403">
                  <c:v>0.52611790000000003</c:v>
                </c:pt>
                <c:pt idx="3407">
                  <c:v>0.88362890000000005</c:v>
                </c:pt>
                <c:pt idx="3408">
                  <c:v>0.8246211</c:v>
                </c:pt>
                <c:pt idx="3409">
                  <c:v>0.31241000000000002</c:v>
                </c:pt>
                <c:pt idx="3410">
                  <c:v>0.77252829999999995</c:v>
                </c:pt>
                <c:pt idx="3411">
                  <c:v>0.36</c:v>
                </c:pt>
                <c:pt idx="3412">
                  <c:v>1.152612</c:v>
                </c:pt>
                <c:pt idx="3420">
                  <c:v>1.0198039999999999</c:v>
                </c:pt>
                <c:pt idx="3422">
                  <c:v>2.2177470000000001</c:v>
                </c:pt>
                <c:pt idx="3424">
                  <c:v>1.0770329999999999</c:v>
                </c:pt>
                <c:pt idx="3427">
                  <c:v>0.97406369999999998</c:v>
                </c:pt>
                <c:pt idx="3428">
                  <c:v>0.68</c:v>
                </c:pt>
                <c:pt idx="3429">
                  <c:v>2.697851</c:v>
                </c:pt>
                <c:pt idx="3430">
                  <c:v>0.36221540000000002</c:v>
                </c:pt>
                <c:pt idx="3431">
                  <c:v>0.65115279999999998</c:v>
                </c:pt>
                <c:pt idx="3432">
                  <c:v>1.0309280000000001</c:v>
                </c:pt>
                <c:pt idx="3434">
                  <c:v>0.68</c:v>
                </c:pt>
                <c:pt idx="3435">
                  <c:v>0.75471849999999996</c:v>
                </c:pt>
                <c:pt idx="3436">
                  <c:v>2.5050349999999999</c:v>
                </c:pt>
                <c:pt idx="3437">
                  <c:v>2.764634</c:v>
                </c:pt>
                <c:pt idx="3440">
                  <c:v>1.1063449999999999</c:v>
                </c:pt>
                <c:pt idx="3441">
                  <c:v>0.59464269999999997</c:v>
                </c:pt>
                <c:pt idx="3445">
                  <c:v>3.4036240000000002</c:v>
                </c:pt>
                <c:pt idx="3448">
                  <c:v>1.1103430000000001</c:v>
                </c:pt>
                <c:pt idx="3454">
                  <c:v>3.3623799999999999</c:v>
                </c:pt>
                <c:pt idx="3457">
                  <c:v>0.91214030000000001</c:v>
                </c:pt>
                <c:pt idx="3458">
                  <c:v>2.1736610000000001</c:v>
                </c:pt>
                <c:pt idx="3462">
                  <c:v>0.8236504</c:v>
                </c:pt>
                <c:pt idx="3463">
                  <c:v>0.95078910000000005</c:v>
                </c:pt>
                <c:pt idx="3466">
                  <c:v>0.7610519</c:v>
                </c:pt>
                <c:pt idx="3467">
                  <c:v>1.1754389999999999</c:v>
                </c:pt>
                <c:pt idx="3468">
                  <c:v>1.883826</c:v>
                </c:pt>
                <c:pt idx="3469">
                  <c:v>0.89888820000000003</c:v>
                </c:pt>
                <c:pt idx="3471">
                  <c:v>1.596997</c:v>
                </c:pt>
                <c:pt idx="3475">
                  <c:v>2.670131</c:v>
                </c:pt>
                <c:pt idx="3477">
                  <c:v>1.68428</c:v>
                </c:pt>
                <c:pt idx="3479">
                  <c:v>1.0031950000000001</c:v>
                </c:pt>
                <c:pt idx="3480">
                  <c:v>0.2</c:v>
                </c:pt>
                <c:pt idx="3481">
                  <c:v>0.44</c:v>
                </c:pt>
                <c:pt idx="3484">
                  <c:v>1.0770329999999999</c:v>
                </c:pt>
                <c:pt idx="3485">
                  <c:v>1.13842</c:v>
                </c:pt>
                <c:pt idx="3498">
                  <c:v>1.560513</c:v>
                </c:pt>
                <c:pt idx="3499">
                  <c:v>0.91389279999999995</c:v>
                </c:pt>
                <c:pt idx="3502">
                  <c:v>0.60133190000000003</c:v>
                </c:pt>
                <c:pt idx="3503">
                  <c:v>0.4079216</c:v>
                </c:pt>
                <c:pt idx="3504">
                  <c:v>0.66573269999999996</c:v>
                </c:pt>
                <c:pt idx="3506">
                  <c:v>0.36</c:v>
                </c:pt>
                <c:pt idx="3508">
                  <c:v>0.70767219999999997</c:v>
                </c:pt>
                <c:pt idx="3509">
                  <c:v>2.3909829999999999</c:v>
                </c:pt>
                <c:pt idx="3512">
                  <c:v>1</c:v>
                </c:pt>
                <c:pt idx="3513">
                  <c:v>0.28000000000000003</c:v>
                </c:pt>
                <c:pt idx="3514">
                  <c:v>0.29120439999999997</c:v>
                </c:pt>
                <c:pt idx="3515">
                  <c:v>0.8099383</c:v>
                </c:pt>
                <c:pt idx="3516">
                  <c:v>6.1666379999999998</c:v>
                </c:pt>
                <c:pt idx="3521">
                  <c:v>2.0895929999999998</c:v>
                </c:pt>
                <c:pt idx="3523">
                  <c:v>4.4644370000000002</c:v>
                </c:pt>
                <c:pt idx="3526">
                  <c:v>1.307823</c:v>
                </c:pt>
                <c:pt idx="3536">
                  <c:v>0.62096700000000005</c:v>
                </c:pt>
                <c:pt idx="3538">
                  <c:v>0.39395429999999998</c:v>
                </c:pt>
                <c:pt idx="3545">
                  <c:v>1.5533189999999999</c:v>
                </c:pt>
                <c:pt idx="3547">
                  <c:v>1.291201</c:v>
                </c:pt>
                <c:pt idx="3554">
                  <c:v>0.72111029999999998</c:v>
                </c:pt>
                <c:pt idx="3556">
                  <c:v>2.1967249999999998</c:v>
                </c:pt>
                <c:pt idx="3561">
                  <c:v>1.64195</c:v>
                </c:pt>
                <c:pt idx="3562">
                  <c:v>2.6593230000000001</c:v>
                </c:pt>
                <c:pt idx="3573">
                  <c:v>1.162755</c:v>
                </c:pt>
                <c:pt idx="3574">
                  <c:v>1.0522359999999999</c:v>
                </c:pt>
                <c:pt idx="3580">
                  <c:v>0.2332381</c:v>
                </c:pt>
                <c:pt idx="3581">
                  <c:v>1.7181390000000001</c:v>
                </c:pt>
                <c:pt idx="3584">
                  <c:v>0.60530980000000001</c:v>
                </c:pt>
                <c:pt idx="3586">
                  <c:v>1.48</c:v>
                </c:pt>
                <c:pt idx="3587">
                  <c:v>1.505722</c:v>
                </c:pt>
                <c:pt idx="3591">
                  <c:v>1.0322789999999999</c:v>
                </c:pt>
                <c:pt idx="3595">
                  <c:v>0.95078910000000005</c:v>
                </c:pt>
                <c:pt idx="3596">
                  <c:v>1.043072</c:v>
                </c:pt>
                <c:pt idx="3597">
                  <c:v>1.1661900000000001</c:v>
                </c:pt>
                <c:pt idx="3599">
                  <c:v>1</c:v>
                </c:pt>
                <c:pt idx="3600">
                  <c:v>0.48662100000000003</c:v>
                </c:pt>
                <c:pt idx="3602">
                  <c:v>0.93354490000000001</c:v>
                </c:pt>
                <c:pt idx="3608">
                  <c:v>2.5864259999999999</c:v>
                </c:pt>
                <c:pt idx="3609">
                  <c:v>2.7492540000000001</c:v>
                </c:pt>
                <c:pt idx="3613">
                  <c:v>3.0402629999999999</c:v>
                </c:pt>
                <c:pt idx="3616">
                  <c:v>1.9365950000000001</c:v>
                </c:pt>
                <c:pt idx="3617">
                  <c:v>0.48826219999999998</c:v>
                </c:pt>
                <c:pt idx="3618">
                  <c:v>0.48166379999999998</c:v>
                </c:pt>
                <c:pt idx="3619">
                  <c:v>3.6037759999999999</c:v>
                </c:pt>
                <c:pt idx="3620">
                  <c:v>0.63245549999999995</c:v>
                </c:pt>
                <c:pt idx="3622">
                  <c:v>1.1320779999999999</c:v>
                </c:pt>
                <c:pt idx="3628">
                  <c:v>4.7047210000000002</c:v>
                </c:pt>
                <c:pt idx="3630">
                  <c:v>0.73539109999999996</c:v>
                </c:pt>
                <c:pt idx="3634">
                  <c:v>3.2486299999999999</c:v>
                </c:pt>
                <c:pt idx="3635">
                  <c:v>1.7366630000000001</c:v>
                </c:pt>
                <c:pt idx="3637">
                  <c:v>0.2828427</c:v>
                </c:pt>
                <c:pt idx="3638">
                  <c:v>1.8585320000000001</c:v>
                </c:pt>
                <c:pt idx="3640">
                  <c:v>5.1803480000000004</c:v>
                </c:pt>
                <c:pt idx="3642">
                  <c:v>1.5736429999999999</c:v>
                </c:pt>
                <c:pt idx="3651">
                  <c:v>0.72111029999999998</c:v>
                </c:pt>
                <c:pt idx="3652">
                  <c:v>4.0429690000000003</c:v>
                </c:pt>
                <c:pt idx="3654">
                  <c:v>0.68</c:v>
                </c:pt>
                <c:pt idx="3655">
                  <c:v>1.1313709999999999</c:v>
                </c:pt>
                <c:pt idx="3662">
                  <c:v>1.02528</c:v>
                </c:pt>
                <c:pt idx="3663">
                  <c:v>0.88090860000000004</c:v>
                </c:pt>
                <c:pt idx="3667">
                  <c:v>1.8</c:v>
                </c:pt>
                <c:pt idx="3669">
                  <c:v>2.8677519999999999</c:v>
                </c:pt>
                <c:pt idx="3670">
                  <c:v>1.2496400000000001</c:v>
                </c:pt>
                <c:pt idx="3672">
                  <c:v>0.61188229999999999</c:v>
                </c:pt>
                <c:pt idx="3673">
                  <c:v>1.1320779999999999</c:v>
                </c:pt>
                <c:pt idx="3674">
                  <c:v>0.4326662</c:v>
                </c:pt>
                <c:pt idx="3675">
                  <c:v>0.64498060000000002</c:v>
                </c:pt>
                <c:pt idx="3676">
                  <c:v>0.32249030000000001</c:v>
                </c:pt>
                <c:pt idx="3684">
                  <c:v>2.893856</c:v>
                </c:pt>
                <c:pt idx="3685">
                  <c:v>4.5171669999999997</c:v>
                </c:pt>
                <c:pt idx="3688">
                  <c:v>0.61188229999999999</c:v>
                </c:pt>
                <c:pt idx="3689">
                  <c:v>0.89888820000000003</c:v>
                </c:pt>
                <c:pt idx="3691">
                  <c:v>1.0522359999999999</c:v>
                </c:pt>
                <c:pt idx="3692">
                  <c:v>0.61057349999999999</c:v>
                </c:pt>
                <c:pt idx="3698">
                  <c:v>0.96829750000000003</c:v>
                </c:pt>
                <c:pt idx="3710">
                  <c:v>1.27122</c:v>
                </c:pt>
                <c:pt idx="3712">
                  <c:v>2.5440130000000001</c:v>
                </c:pt>
                <c:pt idx="3713">
                  <c:v>2.4360620000000002</c:v>
                </c:pt>
                <c:pt idx="3714">
                  <c:v>2.675519</c:v>
                </c:pt>
                <c:pt idx="3724">
                  <c:v>1.043072</c:v>
                </c:pt>
                <c:pt idx="3725">
                  <c:v>1.39714</c:v>
                </c:pt>
                <c:pt idx="3726">
                  <c:v>1.6823790000000001</c:v>
                </c:pt>
                <c:pt idx="3729">
                  <c:v>1.64</c:v>
                </c:pt>
                <c:pt idx="3731">
                  <c:v>1.8611819999999999</c:v>
                </c:pt>
                <c:pt idx="3732">
                  <c:v>0.65969690000000003</c:v>
                </c:pt>
                <c:pt idx="3733">
                  <c:v>0.80398999999999998</c:v>
                </c:pt>
                <c:pt idx="3735">
                  <c:v>1.6404879999999999</c:v>
                </c:pt>
                <c:pt idx="3738">
                  <c:v>0.88814409999999999</c:v>
                </c:pt>
                <c:pt idx="3739">
                  <c:v>1.1264099999999999</c:v>
                </c:pt>
                <c:pt idx="3741">
                  <c:v>1.1271199999999999</c:v>
                </c:pt>
                <c:pt idx="3742">
                  <c:v>1.3416410000000001</c:v>
                </c:pt>
                <c:pt idx="3743">
                  <c:v>1.4338759999999999</c:v>
                </c:pt>
                <c:pt idx="3744">
                  <c:v>1.520526</c:v>
                </c:pt>
                <c:pt idx="3745">
                  <c:v>0.46647620000000001</c:v>
                </c:pt>
                <c:pt idx="3746">
                  <c:v>0.39395429999999998</c:v>
                </c:pt>
                <c:pt idx="3749">
                  <c:v>1.9386589999999999</c:v>
                </c:pt>
                <c:pt idx="3752">
                  <c:v>0.56000000000000005</c:v>
                </c:pt>
                <c:pt idx="3757">
                  <c:v>1.1872659999999999</c:v>
                </c:pt>
                <c:pt idx="3758">
                  <c:v>0.95414880000000002</c:v>
                </c:pt>
                <c:pt idx="3759">
                  <c:v>0.96747090000000002</c:v>
                </c:pt>
                <c:pt idx="3760">
                  <c:v>1.8277859999999999</c:v>
                </c:pt>
                <c:pt idx="3763">
                  <c:v>1.2553879999999999</c:v>
                </c:pt>
                <c:pt idx="3764">
                  <c:v>2.4664139999999999</c:v>
                </c:pt>
                <c:pt idx="3766">
                  <c:v>0.8246211</c:v>
                </c:pt>
                <c:pt idx="3767">
                  <c:v>1.3059860000000001</c:v>
                </c:pt>
                <c:pt idx="3769">
                  <c:v>0.65969690000000003</c:v>
                </c:pt>
                <c:pt idx="3772">
                  <c:v>0.72111029999999998</c:v>
                </c:pt>
                <c:pt idx="3775">
                  <c:v>0.76941539999999997</c:v>
                </c:pt>
                <c:pt idx="3776">
                  <c:v>0.34176010000000001</c:v>
                </c:pt>
                <c:pt idx="3779">
                  <c:v>0.24</c:v>
                </c:pt>
                <c:pt idx="3780">
                  <c:v>0.71217980000000003</c:v>
                </c:pt>
                <c:pt idx="3783">
                  <c:v>1.84954</c:v>
                </c:pt>
                <c:pt idx="3784">
                  <c:v>3.226143</c:v>
                </c:pt>
                <c:pt idx="3786">
                  <c:v>1.1661900000000001</c:v>
                </c:pt>
                <c:pt idx="3787">
                  <c:v>0.54405879999999995</c:v>
                </c:pt>
                <c:pt idx="3790">
                  <c:v>0.32249030000000001</c:v>
                </c:pt>
                <c:pt idx="3791">
                  <c:v>0.39395429999999998</c:v>
                </c:pt>
                <c:pt idx="3795">
                  <c:v>0.66573269999999996</c:v>
                </c:pt>
                <c:pt idx="3796">
                  <c:v>0.32249030000000001</c:v>
                </c:pt>
                <c:pt idx="3797">
                  <c:v>0.59464269999999997</c:v>
                </c:pt>
                <c:pt idx="3798">
                  <c:v>0.24331050000000001</c:v>
                </c:pt>
                <c:pt idx="3799">
                  <c:v>0.91214030000000001</c:v>
                </c:pt>
                <c:pt idx="3805">
                  <c:v>0.7610519</c:v>
                </c:pt>
                <c:pt idx="3806">
                  <c:v>0.67052219999999996</c:v>
                </c:pt>
                <c:pt idx="3807">
                  <c:v>0.60926179999999996</c:v>
                </c:pt>
                <c:pt idx="3808">
                  <c:v>0.40199499999999999</c:v>
                </c:pt>
                <c:pt idx="3810">
                  <c:v>2.680412</c:v>
                </c:pt>
                <c:pt idx="3817">
                  <c:v>2.4162780000000001</c:v>
                </c:pt>
                <c:pt idx="3821">
                  <c:v>3.0841530000000001</c:v>
                </c:pt>
                <c:pt idx="3823">
                  <c:v>1.0384599999999999</c:v>
                </c:pt>
                <c:pt idx="3824">
                  <c:v>1.7232529999999999</c:v>
                </c:pt>
                <c:pt idx="3825">
                  <c:v>4.8123180000000003</c:v>
                </c:pt>
                <c:pt idx="3827">
                  <c:v>0.8207314</c:v>
                </c:pt>
                <c:pt idx="3828">
                  <c:v>0.36878179999999999</c:v>
                </c:pt>
                <c:pt idx="3830">
                  <c:v>1.221147</c:v>
                </c:pt>
                <c:pt idx="3831">
                  <c:v>0.88814409999999999</c:v>
                </c:pt>
                <c:pt idx="3832">
                  <c:v>1.27122</c:v>
                </c:pt>
                <c:pt idx="3835">
                  <c:v>3.9780989999999998</c:v>
                </c:pt>
                <c:pt idx="3837">
                  <c:v>2.4242110000000001</c:v>
                </c:pt>
                <c:pt idx="3845">
                  <c:v>1.319394</c:v>
                </c:pt>
                <c:pt idx="3846">
                  <c:v>0.98386989999999996</c:v>
                </c:pt>
                <c:pt idx="3847">
                  <c:v>0.24</c:v>
                </c:pt>
                <c:pt idx="3851">
                  <c:v>0.69971419999999995</c:v>
                </c:pt>
                <c:pt idx="3852">
                  <c:v>1.2092970000000001</c:v>
                </c:pt>
                <c:pt idx="3854">
                  <c:v>0.68</c:v>
                </c:pt>
                <c:pt idx="3856">
                  <c:v>1.3254429999999999</c:v>
                </c:pt>
                <c:pt idx="3857">
                  <c:v>1.049952</c:v>
                </c:pt>
                <c:pt idx="3858">
                  <c:v>0.3577709</c:v>
                </c:pt>
                <c:pt idx="3859">
                  <c:v>1.254178</c:v>
                </c:pt>
                <c:pt idx="3861">
                  <c:v>0.92</c:v>
                </c:pt>
                <c:pt idx="3862">
                  <c:v>0.5656854</c:v>
                </c:pt>
                <c:pt idx="3863">
                  <c:v>4.4646160000000004</c:v>
                </c:pt>
                <c:pt idx="3864">
                  <c:v>0.72111029999999998</c:v>
                </c:pt>
                <c:pt idx="3865">
                  <c:v>1.700823</c:v>
                </c:pt>
                <c:pt idx="3868">
                  <c:v>0.46818799999999999</c:v>
                </c:pt>
                <c:pt idx="3872">
                  <c:v>2.1674020000000001</c:v>
                </c:pt>
                <c:pt idx="3890">
                  <c:v>0.72443080000000004</c:v>
                </c:pt>
                <c:pt idx="3891">
                  <c:v>1.0673330000000001</c:v>
                </c:pt>
                <c:pt idx="3893">
                  <c:v>0.79699439999999999</c:v>
                </c:pt>
                <c:pt idx="3895">
                  <c:v>1.9003159999999999</c:v>
                </c:pt>
                <c:pt idx="3898">
                  <c:v>1.8676189999999999</c:v>
                </c:pt>
                <c:pt idx="3899">
                  <c:v>2.7527439999999999</c:v>
                </c:pt>
                <c:pt idx="3900">
                  <c:v>1.5094369999999999</c:v>
                </c:pt>
                <c:pt idx="3904">
                  <c:v>1.0384599999999999</c:v>
                </c:pt>
                <c:pt idx="3906">
                  <c:v>1.2033290000000001</c:v>
                </c:pt>
                <c:pt idx="3907">
                  <c:v>0.4326662</c:v>
                </c:pt>
                <c:pt idx="3908">
                  <c:v>0.83522450000000004</c:v>
                </c:pt>
                <c:pt idx="3909">
                  <c:v>0.28844409999999998</c:v>
                </c:pt>
                <c:pt idx="3910">
                  <c:v>1.2824979999999999</c:v>
                </c:pt>
                <c:pt idx="3919">
                  <c:v>1.0567880000000001</c:v>
                </c:pt>
                <c:pt idx="3922">
                  <c:v>0.8236504</c:v>
                </c:pt>
                <c:pt idx="3926">
                  <c:v>1.653602</c:v>
                </c:pt>
                <c:pt idx="3927">
                  <c:v>1.4142140000000001</c:v>
                </c:pt>
                <c:pt idx="3939">
                  <c:v>1.043072</c:v>
                </c:pt>
                <c:pt idx="3940">
                  <c:v>0.44721359999999999</c:v>
                </c:pt>
                <c:pt idx="3941">
                  <c:v>1.930803</c:v>
                </c:pt>
                <c:pt idx="3942">
                  <c:v>1.8033870000000001</c:v>
                </c:pt>
                <c:pt idx="3945">
                  <c:v>1.4022840000000001</c:v>
                </c:pt>
                <c:pt idx="3947">
                  <c:v>3.0170180000000002</c:v>
                </c:pt>
                <c:pt idx="3951">
                  <c:v>1.0031950000000001</c:v>
                </c:pt>
                <c:pt idx="3952">
                  <c:v>0.83234609999999998</c:v>
                </c:pt>
                <c:pt idx="3953">
                  <c:v>0.50911689999999998</c:v>
                </c:pt>
                <c:pt idx="3954">
                  <c:v>1.2445079999999999</c:v>
                </c:pt>
                <c:pt idx="3956">
                  <c:v>0.28000000000000003</c:v>
                </c:pt>
                <c:pt idx="3957">
                  <c:v>0.55569780000000002</c:v>
                </c:pt>
                <c:pt idx="3958">
                  <c:v>0.44721359999999999</c:v>
                </c:pt>
                <c:pt idx="3959">
                  <c:v>0.8099383</c:v>
                </c:pt>
                <c:pt idx="3966">
                  <c:v>2.20871</c:v>
                </c:pt>
                <c:pt idx="3970">
                  <c:v>1.1599999999999999</c:v>
                </c:pt>
                <c:pt idx="3972">
                  <c:v>1.9053610000000001</c:v>
                </c:pt>
                <c:pt idx="3979">
                  <c:v>1.980707</c:v>
                </c:pt>
                <c:pt idx="3983">
                  <c:v>0.68</c:v>
                </c:pt>
                <c:pt idx="3987">
                  <c:v>0.8</c:v>
                </c:pt>
                <c:pt idx="3989">
                  <c:v>0.6</c:v>
                </c:pt>
                <c:pt idx="3992">
                  <c:v>1.2705900000000001</c:v>
                </c:pt>
                <c:pt idx="3994">
                  <c:v>0.91214030000000001</c:v>
                </c:pt>
                <c:pt idx="4001">
                  <c:v>1.6492420000000001</c:v>
                </c:pt>
                <c:pt idx="4002">
                  <c:v>0.56850679999999998</c:v>
                </c:pt>
                <c:pt idx="4003">
                  <c:v>0.57271280000000002</c:v>
                </c:pt>
                <c:pt idx="4004">
                  <c:v>0.69050710000000004</c:v>
                </c:pt>
                <c:pt idx="4005">
                  <c:v>0.24331050000000001</c:v>
                </c:pt>
                <c:pt idx="4006">
                  <c:v>0.8246211</c:v>
                </c:pt>
                <c:pt idx="4017">
                  <c:v>3.4643329999999999</c:v>
                </c:pt>
                <c:pt idx="4020">
                  <c:v>0.32</c:v>
                </c:pt>
                <c:pt idx="4021">
                  <c:v>1.997198</c:v>
                </c:pt>
                <c:pt idx="4025">
                  <c:v>1.322422</c:v>
                </c:pt>
                <c:pt idx="4026">
                  <c:v>0.71554180000000001</c:v>
                </c:pt>
                <c:pt idx="4027">
                  <c:v>0.84380089999999996</c:v>
                </c:pt>
                <c:pt idx="4030">
                  <c:v>4.4016359999999999</c:v>
                </c:pt>
                <c:pt idx="4034">
                  <c:v>0.53814499999999998</c:v>
                </c:pt>
                <c:pt idx="4037">
                  <c:v>1.162755</c:v>
                </c:pt>
                <c:pt idx="4038">
                  <c:v>1.242578</c:v>
                </c:pt>
                <c:pt idx="4039">
                  <c:v>0.52</c:v>
                </c:pt>
                <c:pt idx="4040">
                  <c:v>1.4848570000000001</c:v>
                </c:pt>
                <c:pt idx="4042">
                  <c:v>0.91214030000000001</c:v>
                </c:pt>
                <c:pt idx="4043">
                  <c:v>0.36878179999999999</c:v>
                </c:pt>
                <c:pt idx="4044">
                  <c:v>0.62609899999999996</c:v>
                </c:pt>
                <c:pt idx="4045">
                  <c:v>0.34409299999999998</c:v>
                </c:pt>
                <c:pt idx="4049">
                  <c:v>1.312098</c:v>
                </c:pt>
                <c:pt idx="4056">
                  <c:v>0.64621980000000001</c:v>
                </c:pt>
                <c:pt idx="4057">
                  <c:v>0.2828427</c:v>
                </c:pt>
                <c:pt idx="4058">
                  <c:v>0.28000000000000003</c:v>
                </c:pt>
                <c:pt idx="4059">
                  <c:v>0.36878179999999999</c:v>
                </c:pt>
                <c:pt idx="4060">
                  <c:v>2.5462129999999998</c:v>
                </c:pt>
                <c:pt idx="4061">
                  <c:v>0.42520580000000002</c:v>
                </c:pt>
                <c:pt idx="4062">
                  <c:v>0.5656854</c:v>
                </c:pt>
                <c:pt idx="4064">
                  <c:v>1.9403090000000001</c:v>
                </c:pt>
                <c:pt idx="4066">
                  <c:v>0.85510229999999998</c:v>
                </c:pt>
                <c:pt idx="4069">
                  <c:v>0.52</c:v>
                </c:pt>
                <c:pt idx="4071">
                  <c:v>0.64124879999999995</c:v>
                </c:pt>
                <c:pt idx="4072">
                  <c:v>1.3059860000000001</c:v>
                </c:pt>
                <c:pt idx="4074">
                  <c:v>0.62482000000000004</c:v>
                </c:pt>
                <c:pt idx="4075">
                  <c:v>5.3453530000000002</c:v>
                </c:pt>
                <c:pt idx="4076">
                  <c:v>1.912067</c:v>
                </c:pt>
                <c:pt idx="4077">
                  <c:v>1.1606890000000001</c:v>
                </c:pt>
                <c:pt idx="4078">
                  <c:v>2.0560160000000001</c:v>
                </c:pt>
                <c:pt idx="4079">
                  <c:v>2.5440130000000001</c:v>
                </c:pt>
                <c:pt idx="4085">
                  <c:v>1.92</c:v>
                </c:pt>
                <c:pt idx="4088">
                  <c:v>0.32</c:v>
                </c:pt>
                <c:pt idx="4089">
                  <c:v>1.4669700000000001</c:v>
                </c:pt>
                <c:pt idx="4096">
                  <c:v>3.2528139999999999</c:v>
                </c:pt>
                <c:pt idx="4101">
                  <c:v>2.0179200000000002</c:v>
                </c:pt>
                <c:pt idx="4105">
                  <c:v>0.68468969999999996</c:v>
                </c:pt>
                <c:pt idx="4106">
                  <c:v>1.27122</c:v>
                </c:pt>
                <c:pt idx="4107">
                  <c:v>0.52</c:v>
                </c:pt>
                <c:pt idx="4109">
                  <c:v>3.754464</c:v>
                </c:pt>
                <c:pt idx="4111">
                  <c:v>0.6</c:v>
                </c:pt>
                <c:pt idx="4112">
                  <c:v>0.48662100000000003</c:v>
                </c:pt>
                <c:pt idx="4113">
                  <c:v>1.3623510000000001</c:v>
                </c:pt>
                <c:pt idx="4120">
                  <c:v>1.8850990000000001</c:v>
                </c:pt>
                <c:pt idx="4122">
                  <c:v>0.48</c:v>
                </c:pt>
                <c:pt idx="4124">
                  <c:v>0.70880180000000004</c:v>
                </c:pt>
                <c:pt idx="4127">
                  <c:v>1.0007999999999999</c:v>
                </c:pt>
                <c:pt idx="4128">
                  <c:v>0.84095180000000003</c:v>
                </c:pt>
                <c:pt idx="4134">
                  <c:v>0.92</c:v>
                </c:pt>
                <c:pt idx="4136">
                  <c:v>1.2145779999999999</c:v>
                </c:pt>
                <c:pt idx="4137">
                  <c:v>1.1892849999999999</c:v>
                </c:pt>
                <c:pt idx="4138">
                  <c:v>0.80398999999999998</c:v>
                </c:pt>
                <c:pt idx="4141">
                  <c:v>0.78790859999999996</c:v>
                </c:pt>
                <c:pt idx="4142">
                  <c:v>0.92</c:v>
                </c:pt>
                <c:pt idx="4145">
                  <c:v>4.1686449999999997</c:v>
                </c:pt>
                <c:pt idx="4146">
                  <c:v>1.1063449999999999</c:v>
                </c:pt>
                <c:pt idx="4147">
                  <c:v>0.98792709999999995</c:v>
                </c:pt>
                <c:pt idx="4148">
                  <c:v>1.0770329999999999</c:v>
                </c:pt>
                <c:pt idx="4150">
                  <c:v>2.5059930000000001</c:v>
                </c:pt>
                <c:pt idx="4151">
                  <c:v>1.3296619999999999</c:v>
                </c:pt>
                <c:pt idx="4152">
                  <c:v>0.79699439999999999</c:v>
                </c:pt>
                <c:pt idx="4155">
                  <c:v>4.4369360000000002</c:v>
                </c:pt>
                <c:pt idx="4157">
                  <c:v>1.9365950000000001</c:v>
                </c:pt>
                <c:pt idx="4160">
                  <c:v>1</c:v>
                </c:pt>
                <c:pt idx="4161">
                  <c:v>0.64498060000000002</c:v>
                </c:pt>
                <c:pt idx="4163">
                  <c:v>0.56850679999999998</c:v>
                </c:pt>
                <c:pt idx="4164">
                  <c:v>1.7055199999999999</c:v>
                </c:pt>
                <c:pt idx="4166">
                  <c:v>0.32249030000000001</c:v>
                </c:pt>
                <c:pt idx="4167">
                  <c:v>1.442221</c:v>
                </c:pt>
                <c:pt idx="4170">
                  <c:v>1.3588229999999999</c:v>
                </c:pt>
                <c:pt idx="4172">
                  <c:v>1.3623510000000001</c:v>
                </c:pt>
                <c:pt idx="4175">
                  <c:v>1.961632</c:v>
                </c:pt>
                <c:pt idx="4179">
                  <c:v>0.84</c:v>
                </c:pt>
                <c:pt idx="4180">
                  <c:v>1.56</c:v>
                </c:pt>
                <c:pt idx="4185">
                  <c:v>2.3323809999999998</c:v>
                </c:pt>
                <c:pt idx="4192">
                  <c:v>1.4977320000000001</c:v>
                </c:pt>
                <c:pt idx="4194">
                  <c:v>6.1382729999999999</c:v>
                </c:pt>
                <c:pt idx="4196">
                  <c:v>1.5388310000000001</c:v>
                </c:pt>
                <c:pt idx="4197">
                  <c:v>0.88</c:v>
                </c:pt>
                <c:pt idx="4198">
                  <c:v>0.94403389999999998</c:v>
                </c:pt>
                <c:pt idx="4200">
                  <c:v>0.4418144</c:v>
                </c:pt>
                <c:pt idx="4209">
                  <c:v>2.2303359999999999</c:v>
                </c:pt>
                <c:pt idx="4211">
                  <c:v>0.76419890000000001</c:v>
                </c:pt>
                <c:pt idx="4212">
                  <c:v>2.4255309999999999</c:v>
                </c:pt>
                <c:pt idx="4213">
                  <c:v>0.69971419999999995</c:v>
                </c:pt>
                <c:pt idx="4214">
                  <c:v>1.4751270000000001</c:v>
                </c:pt>
                <c:pt idx="4218">
                  <c:v>0.53665629999999998</c:v>
                </c:pt>
                <c:pt idx="4231">
                  <c:v>2.61748</c:v>
                </c:pt>
                <c:pt idx="4232">
                  <c:v>2.2068979999999998</c:v>
                </c:pt>
                <c:pt idx="4233">
                  <c:v>1.801777</c:v>
                </c:pt>
                <c:pt idx="4238">
                  <c:v>1.08</c:v>
                </c:pt>
                <c:pt idx="4239">
                  <c:v>0.57271280000000002</c:v>
                </c:pt>
                <c:pt idx="4241">
                  <c:v>2.0195050000000001</c:v>
                </c:pt>
                <c:pt idx="4244">
                  <c:v>2.6387879999999999</c:v>
                </c:pt>
                <c:pt idx="4248">
                  <c:v>0.98386989999999996</c:v>
                </c:pt>
                <c:pt idx="4249">
                  <c:v>1.557947</c:v>
                </c:pt>
                <c:pt idx="4250">
                  <c:v>1.1034489999999999</c:v>
                </c:pt>
                <c:pt idx="4251">
                  <c:v>3.5038260000000001</c:v>
                </c:pt>
                <c:pt idx="4252">
                  <c:v>3.8209949999999999</c:v>
                </c:pt>
                <c:pt idx="4253">
                  <c:v>1.6574679999999999</c:v>
                </c:pt>
                <c:pt idx="4257">
                  <c:v>0.9414882</c:v>
                </c:pt>
                <c:pt idx="4258">
                  <c:v>0.93037630000000004</c:v>
                </c:pt>
                <c:pt idx="4259">
                  <c:v>0.56000000000000005</c:v>
                </c:pt>
                <c:pt idx="4260">
                  <c:v>3.0410520000000001</c:v>
                </c:pt>
                <c:pt idx="4262">
                  <c:v>1.7274259999999999</c:v>
                </c:pt>
                <c:pt idx="4263">
                  <c:v>1.807097</c:v>
                </c:pt>
                <c:pt idx="4265">
                  <c:v>1.091788</c:v>
                </c:pt>
                <c:pt idx="4273">
                  <c:v>1.198666</c:v>
                </c:pt>
                <c:pt idx="4274">
                  <c:v>1.1320779999999999</c:v>
                </c:pt>
                <c:pt idx="4275">
                  <c:v>0.62482000000000004</c:v>
                </c:pt>
                <c:pt idx="4276">
                  <c:v>1.575817</c:v>
                </c:pt>
                <c:pt idx="4277">
                  <c:v>2.5314030000000001</c:v>
                </c:pt>
                <c:pt idx="4278">
                  <c:v>0.69971419999999995</c:v>
                </c:pt>
                <c:pt idx="4279">
                  <c:v>0.84852810000000001</c:v>
                </c:pt>
                <c:pt idx="4280">
                  <c:v>0.48826219999999998</c:v>
                </c:pt>
                <c:pt idx="4281">
                  <c:v>0.52</c:v>
                </c:pt>
                <c:pt idx="4282">
                  <c:v>1.0983620000000001</c:v>
                </c:pt>
                <c:pt idx="4283">
                  <c:v>0.34176010000000001</c:v>
                </c:pt>
                <c:pt idx="4284">
                  <c:v>0.46647620000000001</c:v>
                </c:pt>
                <c:pt idx="4285">
                  <c:v>0.32984849999999999</c:v>
                </c:pt>
                <c:pt idx="4286">
                  <c:v>0.16</c:v>
                </c:pt>
                <c:pt idx="4287">
                  <c:v>1.4598629999999999</c:v>
                </c:pt>
                <c:pt idx="4288">
                  <c:v>1.1606890000000001</c:v>
                </c:pt>
                <c:pt idx="4289">
                  <c:v>1.08</c:v>
                </c:pt>
                <c:pt idx="4292">
                  <c:v>0.60133190000000003</c:v>
                </c:pt>
                <c:pt idx="4293">
                  <c:v>0.26832820000000002</c:v>
                </c:pt>
                <c:pt idx="4297">
                  <c:v>2.8968950000000002</c:v>
                </c:pt>
                <c:pt idx="4303">
                  <c:v>1.405133</c:v>
                </c:pt>
                <c:pt idx="4304">
                  <c:v>1.1063449999999999</c:v>
                </c:pt>
                <c:pt idx="4306">
                  <c:v>1.4848570000000001</c:v>
                </c:pt>
                <c:pt idx="4315">
                  <c:v>3.7337379999999998</c:v>
                </c:pt>
                <c:pt idx="4318">
                  <c:v>1.1113960000000001</c:v>
                </c:pt>
                <c:pt idx="4321">
                  <c:v>2.0411329999999999</c:v>
                </c:pt>
                <c:pt idx="4325">
                  <c:v>3.8308219999999999</c:v>
                </c:pt>
                <c:pt idx="4327">
                  <c:v>2.995463</c:v>
                </c:pt>
                <c:pt idx="4329">
                  <c:v>1.880425</c:v>
                </c:pt>
                <c:pt idx="4331">
                  <c:v>1.1092340000000001</c:v>
                </c:pt>
                <c:pt idx="4338">
                  <c:v>2.0035970000000001</c:v>
                </c:pt>
                <c:pt idx="4341">
                  <c:v>0.80099940000000003</c:v>
                </c:pt>
                <c:pt idx="4344">
                  <c:v>2.3409399999999998</c:v>
                </c:pt>
                <c:pt idx="4346">
                  <c:v>2.4413109999999998</c:v>
                </c:pt>
                <c:pt idx="4348">
                  <c:v>1.3693789999999999</c:v>
                </c:pt>
                <c:pt idx="4349">
                  <c:v>0.64124879999999995</c:v>
                </c:pt>
                <c:pt idx="4350">
                  <c:v>1.3605879999999999</c:v>
                </c:pt>
                <c:pt idx="4351">
                  <c:v>1.3815930000000001</c:v>
                </c:pt>
                <c:pt idx="4359">
                  <c:v>0.80099940000000003</c:v>
                </c:pt>
                <c:pt idx="4361">
                  <c:v>0.24331050000000001</c:v>
                </c:pt>
                <c:pt idx="4363">
                  <c:v>1.4751270000000001</c:v>
                </c:pt>
                <c:pt idx="4368">
                  <c:v>1.6321760000000001</c:v>
                </c:pt>
                <c:pt idx="4369">
                  <c:v>1.3693789999999999</c:v>
                </c:pt>
                <c:pt idx="4378">
                  <c:v>1.592482</c:v>
                </c:pt>
                <c:pt idx="4382">
                  <c:v>2.406657</c:v>
                </c:pt>
                <c:pt idx="4383">
                  <c:v>1.7366630000000001</c:v>
                </c:pt>
                <c:pt idx="4394">
                  <c:v>1.7274259999999999</c:v>
                </c:pt>
                <c:pt idx="4395">
                  <c:v>1.915411</c:v>
                </c:pt>
                <c:pt idx="4396">
                  <c:v>1.687602</c:v>
                </c:pt>
                <c:pt idx="4398">
                  <c:v>1.470782</c:v>
                </c:pt>
                <c:pt idx="4399">
                  <c:v>1.2856129999999999</c:v>
                </c:pt>
                <c:pt idx="4400">
                  <c:v>1.002397</c:v>
                </c:pt>
                <c:pt idx="4401">
                  <c:v>0.52</c:v>
                </c:pt>
                <c:pt idx="4402">
                  <c:v>0.52</c:v>
                </c:pt>
                <c:pt idx="4403">
                  <c:v>0.39597979999999999</c:v>
                </c:pt>
                <c:pt idx="4404">
                  <c:v>1.0770329999999999</c:v>
                </c:pt>
                <c:pt idx="4405">
                  <c:v>0.96664369999999999</c:v>
                </c:pt>
                <c:pt idx="4407">
                  <c:v>0.92208990000000002</c:v>
                </c:pt>
                <c:pt idx="4417">
                  <c:v>2.3477649999999999</c:v>
                </c:pt>
                <c:pt idx="4418">
                  <c:v>0.71554180000000001</c:v>
                </c:pt>
                <c:pt idx="4427">
                  <c:v>1.1063449999999999</c:v>
                </c:pt>
                <c:pt idx="4429">
                  <c:v>1.377534</c:v>
                </c:pt>
                <c:pt idx="4430">
                  <c:v>1.8850990000000001</c:v>
                </c:pt>
                <c:pt idx="4432">
                  <c:v>1.043072</c:v>
                </c:pt>
                <c:pt idx="4433">
                  <c:v>0.73539109999999996</c:v>
                </c:pt>
                <c:pt idx="4434">
                  <c:v>0.45607019999999998</c:v>
                </c:pt>
                <c:pt idx="4435">
                  <c:v>0.76</c:v>
                </c:pt>
                <c:pt idx="4436">
                  <c:v>0.4</c:v>
                </c:pt>
                <c:pt idx="4440">
                  <c:v>0.8</c:v>
                </c:pt>
                <c:pt idx="4441">
                  <c:v>0.24</c:v>
                </c:pt>
                <c:pt idx="4442">
                  <c:v>1.70025</c:v>
                </c:pt>
                <c:pt idx="4449">
                  <c:v>0.41761229999999999</c:v>
                </c:pt>
                <c:pt idx="4450">
                  <c:v>1.6819040000000001</c:v>
                </c:pt>
                <c:pt idx="4451">
                  <c:v>0.93380940000000001</c:v>
                </c:pt>
                <c:pt idx="4454">
                  <c:v>1.08</c:v>
                </c:pt>
                <c:pt idx="4456">
                  <c:v>0.92347170000000001</c:v>
                </c:pt>
                <c:pt idx="4458">
                  <c:v>1.7311270000000001</c:v>
                </c:pt>
                <c:pt idx="4461">
                  <c:v>1.1537759999999999</c:v>
                </c:pt>
                <c:pt idx="4462">
                  <c:v>0.64</c:v>
                </c:pt>
                <c:pt idx="4465">
                  <c:v>0.59464269999999997</c:v>
                </c:pt>
                <c:pt idx="4466">
                  <c:v>0.95078910000000005</c:v>
                </c:pt>
                <c:pt idx="4467">
                  <c:v>0.36221540000000002</c:v>
                </c:pt>
                <c:pt idx="4468">
                  <c:v>0.32984849999999999</c:v>
                </c:pt>
                <c:pt idx="4469">
                  <c:v>1.4886239999999999</c:v>
                </c:pt>
                <c:pt idx="4470">
                  <c:v>0.65969690000000003</c:v>
                </c:pt>
                <c:pt idx="4471">
                  <c:v>0.36</c:v>
                </c:pt>
                <c:pt idx="4472">
                  <c:v>0.28000000000000003</c:v>
                </c:pt>
                <c:pt idx="4473">
                  <c:v>0.32</c:v>
                </c:pt>
                <c:pt idx="4476">
                  <c:v>3.0410520000000001</c:v>
                </c:pt>
                <c:pt idx="4478">
                  <c:v>0.68117550000000004</c:v>
                </c:pt>
                <c:pt idx="4480">
                  <c:v>4.92</c:v>
                </c:pt>
                <c:pt idx="4481">
                  <c:v>1.144028</c:v>
                </c:pt>
                <c:pt idx="4483">
                  <c:v>1.584929</c:v>
                </c:pt>
                <c:pt idx="4484">
                  <c:v>0.50119860000000005</c:v>
                </c:pt>
                <c:pt idx="4485">
                  <c:v>0.71554180000000001</c:v>
                </c:pt>
                <c:pt idx="4486">
                  <c:v>0.44</c:v>
                </c:pt>
                <c:pt idx="4487">
                  <c:v>2.778489</c:v>
                </c:pt>
                <c:pt idx="4488">
                  <c:v>0.22627420000000001</c:v>
                </c:pt>
                <c:pt idx="4489">
                  <c:v>0.16492419999999999</c:v>
                </c:pt>
                <c:pt idx="4490">
                  <c:v>0.16</c:v>
                </c:pt>
                <c:pt idx="4491">
                  <c:v>2.7060629999999999</c:v>
                </c:pt>
                <c:pt idx="4494">
                  <c:v>2.3299789999999998</c:v>
                </c:pt>
                <c:pt idx="4495">
                  <c:v>2.512051</c:v>
                </c:pt>
                <c:pt idx="4496">
                  <c:v>2.4838680000000002</c:v>
                </c:pt>
                <c:pt idx="4501">
                  <c:v>1.0119290000000001</c:v>
                </c:pt>
                <c:pt idx="4502">
                  <c:v>0.75153179999999997</c:v>
                </c:pt>
                <c:pt idx="4504">
                  <c:v>1.5984989999999999</c:v>
                </c:pt>
                <c:pt idx="4505">
                  <c:v>1.6443840000000001</c:v>
                </c:pt>
                <c:pt idx="4506">
                  <c:v>2.0131570000000001</c:v>
                </c:pt>
                <c:pt idx="4507">
                  <c:v>0.87817990000000001</c:v>
                </c:pt>
                <c:pt idx="4512">
                  <c:v>1.200666</c:v>
                </c:pt>
                <c:pt idx="4513">
                  <c:v>0.63245549999999995</c:v>
                </c:pt>
                <c:pt idx="4515">
                  <c:v>1.835647</c:v>
                </c:pt>
              </c:numCache>
            </c:numRef>
          </c:xVal>
          <c:yVal>
            <c:numRef>
              <c:f>plots!$G$2:$G$10000</c:f>
              <c:numCache>
                <c:formatCode>0.000</c:formatCode>
                <c:ptCount val="9999"/>
                <c:pt idx="1">
                  <c:v>1.6861790000000001</c:v>
                </c:pt>
                <c:pt idx="3">
                  <c:v>0.76941539999999997</c:v>
                </c:pt>
                <c:pt idx="4">
                  <c:v>0.84852810000000001</c:v>
                </c:pt>
                <c:pt idx="5">
                  <c:v>0.2039608</c:v>
                </c:pt>
                <c:pt idx="6">
                  <c:v>0.24</c:v>
                </c:pt>
                <c:pt idx="7">
                  <c:v>0.2154066</c:v>
                </c:pt>
                <c:pt idx="10">
                  <c:v>0.39597979999999999</c:v>
                </c:pt>
                <c:pt idx="11">
                  <c:v>0.2828427</c:v>
                </c:pt>
                <c:pt idx="12">
                  <c:v>0.24331050000000001</c:v>
                </c:pt>
                <c:pt idx="16">
                  <c:v>0.28000000000000003</c:v>
                </c:pt>
                <c:pt idx="17">
                  <c:v>1.36</c:v>
                </c:pt>
                <c:pt idx="18">
                  <c:v>0.2332381</c:v>
                </c:pt>
                <c:pt idx="19">
                  <c:v>0.36878179999999999</c:v>
                </c:pt>
                <c:pt idx="21">
                  <c:v>0.5614268</c:v>
                </c:pt>
                <c:pt idx="22">
                  <c:v>0.2</c:v>
                </c:pt>
                <c:pt idx="23">
                  <c:v>0.31241000000000002</c:v>
                </c:pt>
                <c:pt idx="24">
                  <c:v>0.36</c:v>
                </c:pt>
                <c:pt idx="25">
                  <c:v>0.4</c:v>
                </c:pt>
                <c:pt idx="26">
                  <c:v>0.2828427</c:v>
                </c:pt>
                <c:pt idx="27">
                  <c:v>0.68</c:v>
                </c:pt>
                <c:pt idx="31">
                  <c:v>0.57688819999999996</c:v>
                </c:pt>
                <c:pt idx="33">
                  <c:v>0.87726850000000001</c:v>
                </c:pt>
                <c:pt idx="34">
                  <c:v>0.28000000000000003</c:v>
                </c:pt>
                <c:pt idx="35">
                  <c:v>0.28000000000000003</c:v>
                </c:pt>
                <c:pt idx="38">
                  <c:v>0.28844409999999998</c:v>
                </c:pt>
                <c:pt idx="42">
                  <c:v>0.41761229999999999</c:v>
                </c:pt>
                <c:pt idx="45">
                  <c:v>0.36878179999999999</c:v>
                </c:pt>
                <c:pt idx="46">
                  <c:v>0.1788854</c:v>
                </c:pt>
                <c:pt idx="48">
                  <c:v>0.32249030000000001</c:v>
                </c:pt>
                <c:pt idx="49">
                  <c:v>0.16492419999999999</c:v>
                </c:pt>
                <c:pt idx="52">
                  <c:v>0.34409299999999998</c:v>
                </c:pt>
                <c:pt idx="53">
                  <c:v>0.2</c:v>
                </c:pt>
                <c:pt idx="54">
                  <c:v>0.2</c:v>
                </c:pt>
                <c:pt idx="55">
                  <c:v>0.4326662</c:v>
                </c:pt>
                <c:pt idx="56">
                  <c:v>0.2</c:v>
                </c:pt>
                <c:pt idx="58">
                  <c:v>0.32984849999999999</c:v>
                </c:pt>
                <c:pt idx="59">
                  <c:v>0.2332381</c:v>
                </c:pt>
                <c:pt idx="60">
                  <c:v>0.12</c:v>
                </c:pt>
                <c:pt idx="61">
                  <c:v>0.40199499999999999</c:v>
                </c:pt>
                <c:pt idx="65">
                  <c:v>0.28000000000000003</c:v>
                </c:pt>
                <c:pt idx="66">
                  <c:v>0.16</c:v>
                </c:pt>
                <c:pt idx="67">
                  <c:v>0.28000000000000003</c:v>
                </c:pt>
                <c:pt idx="68">
                  <c:v>0.2</c:v>
                </c:pt>
                <c:pt idx="69">
                  <c:v>0.22627420000000001</c:v>
                </c:pt>
                <c:pt idx="70">
                  <c:v>0.16</c:v>
                </c:pt>
                <c:pt idx="71">
                  <c:v>0.16970560000000001</c:v>
                </c:pt>
                <c:pt idx="72">
                  <c:v>0.12</c:v>
                </c:pt>
                <c:pt idx="73">
                  <c:v>0.2</c:v>
                </c:pt>
                <c:pt idx="74">
                  <c:v>0.2039608</c:v>
                </c:pt>
                <c:pt idx="75">
                  <c:v>0.8246211</c:v>
                </c:pt>
                <c:pt idx="76">
                  <c:v>0.34176010000000001</c:v>
                </c:pt>
                <c:pt idx="77">
                  <c:v>0.24331050000000001</c:v>
                </c:pt>
                <c:pt idx="78">
                  <c:v>0.2</c:v>
                </c:pt>
                <c:pt idx="82">
                  <c:v>0.48</c:v>
                </c:pt>
                <c:pt idx="91">
                  <c:v>0.1788854</c:v>
                </c:pt>
                <c:pt idx="92">
                  <c:v>0.2828427</c:v>
                </c:pt>
                <c:pt idx="94">
                  <c:v>0.28844409999999998</c:v>
                </c:pt>
                <c:pt idx="95">
                  <c:v>0.2828427</c:v>
                </c:pt>
                <c:pt idx="96">
                  <c:v>0.25612499999999999</c:v>
                </c:pt>
                <c:pt idx="97">
                  <c:v>0.1788854</c:v>
                </c:pt>
                <c:pt idx="98">
                  <c:v>0.22627420000000001</c:v>
                </c:pt>
                <c:pt idx="106">
                  <c:v>0.48166379999999998</c:v>
                </c:pt>
                <c:pt idx="107">
                  <c:v>0.28000000000000003</c:v>
                </c:pt>
                <c:pt idx="108">
                  <c:v>0.4</c:v>
                </c:pt>
                <c:pt idx="109">
                  <c:v>0.1788854</c:v>
                </c:pt>
                <c:pt idx="110">
                  <c:v>0.1131371</c:v>
                </c:pt>
                <c:pt idx="111">
                  <c:v>0.26832820000000002</c:v>
                </c:pt>
                <c:pt idx="112">
                  <c:v>0.2154066</c:v>
                </c:pt>
                <c:pt idx="114">
                  <c:v>0.2332381</c:v>
                </c:pt>
                <c:pt idx="115">
                  <c:v>0.2154066</c:v>
                </c:pt>
                <c:pt idx="116">
                  <c:v>0.16492419999999999</c:v>
                </c:pt>
                <c:pt idx="117">
                  <c:v>0.16492419999999999</c:v>
                </c:pt>
                <c:pt idx="118">
                  <c:v>0.16970560000000001</c:v>
                </c:pt>
                <c:pt idx="119">
                  <c:v>0.14422209999999999</c:v>
                </c:pt>
                <c:pt idx="120">
                  <c:v>0.1264911</c:v>
                </c:pt>
                <c:pt idx="121">
                  <c:v>0.12</c:v>
                </c:pt>
                <c:pt idx="122">
                  <c:v>0.2154066</c:v>
                </c:pt>
                <c:pt idx="123">
                  <c:v>0.16492419999999999</c:v>
                </c:pt>
                <c:pt idx="128">
                  <c:v>0.22627420000000001</c:v>
                </c:pt>
                <c:pt idx="129">
                  <c:v>0.34176010000000001</c:v>
                </c:pt>
                <c:pt idx="131">
                  <c:v>0.39395429999999998</c:v>
                </c:pt>
                <c:pt idx="133">
                  <c:v>0.2</c:v>
                </c:pt>
                <c:pt idx="134">
                  <c:v>0.25298219999999999</c:v>
                </c:pt>
                <c:pt idx="135">
                  <c:v>0.32249030000000001</c:v>
                </c:pt>
                <c:pt idx="137">
                  <c:v>0.16</c:v>
                </c:pt>
                <c:pt idx="138">
                  <c:v>1.1063449999999999</c:v>
                </c:pt>
                <c:pt idx="139">
                  <c:v>0.2</c:v>
                </c:pt>
                <c:pt idx="140">
                  <c:v>0.2332381</c:v>
                </c:pt>
                <c:pt idx="141">
                  <c:v>0.2</c:v>
                </c:pt>
                <c:pt idx="142">
                  <c:v>0.36878179999999999</c:v>
                </c:pt>
                <c:pt idx="148">
                  <c:v>0.5614268</c:v>
                </c:pt>
                <c:pt idx="149">
                  <c:v>0.52</c:v>
                </c:pt>
                <c:pt idx="150">
                  <c:v>0.25298219999999999</c:v>
                </c:pt>
                <c:pt idx="151">
                  <c:v>0.52153620000000001</c:v>
                </c:pt>
                <c:pt idx="152">
                  <c:v>0.57271280000000002</c:v>
                </c:pt>
                <c:pt idx="158">
                  <c:v>0.63245549999999995</c:v>
                </c:pt>
                <c:pt idx="160">
                  <c:v>0.2039608</c:v>
                </c:pt>
                <c:pt idx="161">
                  <c:v>0.28844409999999998</c:v>
                </c:pt>
                <c:pt idx="164">
                  <c:v>0.36878179999999999</c:v>
                </c:pt>
                <c:pt idx="165">
                  <c:v>0.2</c:v>
                </c:pt>
                <c:pt idx="166">
                  <c:v>0.32</c:v>
                </c:pt>
                <c:pt idx="167">
                  <c:v>0.4</c:v>
                </c:pt>
                <c:pt idx="168">
                  <c:v>0.30463089999999998</c:v>
                </c:pt>
                <c:pt idx="169">
                  <c:v>0.24331050000000001</c:v>
                </c:pt>
                <c:pt idx="170">
                  <c:v>0.63245549999999995</c:v>
                </c:pt>
                <c:pt idx="171">
                  <c:v>0.28000000000000003</c:v>
                </c:pt>
                <c:pt idx="173">
                  <c:v>0.7610519</c:v>
                </c:pt>
                <c:pt idx="174">
                  <c:v>0.28000000000000003</c:v>
                </c:pt>
                <c:pt idx="175">
                  <c:v>0.45254830000000001</c:v>
                </c:pt>
                <c:pt idx="178">
                  <c:v>0.84380089999999996</c:v>
                </c:pt>
                <c:pt idx="179">
                  <c:v>0.2</c:v>
                </c:pt>
                <c:pt idx="180">
                  <c:v>0.24</c:v>
                </c:pt>
                <c:pt idx="181">
                  <c:v>0.34176010000000001</c:v>
                </c:pt>
                <c:pt idx="182">
                  <c:v>0.16</c:v>
                </c:pt>
                <c:pt idx="183">
                  <c:v>0.2</c:v>
                </c:pt>
                <c:pt idx="184">
                  <c:v>0.2</c:v>
                </c:pt>
                <c:pt idx="185">
                  <c:v>0.62225399999999997</c:v>
                </c:pt>
                <c:pt idx="186">
                  <c:v>0.25298219999999999</c:v>
                </c:pt>
                <c:pt idx="187">
                  <c:v>0.1131371</c:v>
                </c:pt>
                <c:pt idx="188">
                  <c:v>0.48662100000000003</c:v>
                </c:pt>
                <c:pt idx="189">
                  <c:v>0.4</c:v>
                </c:pt>
                <c:pt idx="197">
                  <c:v>0.28000000000000003</c:v>
                </c:pt>
                <c:pt idx="198">
                  <c:v>0.59059289999999998</c:v>
                </c:pt>
                <c:pt idx="200">
                  <c:v>0.44721359999999999</c:v>
                </c:pt>
                <c:pt idx="203">
                  <c:v>0.2</c:v>
                </c:pt>
                <c:pt idx="205">
                  <c:v>0.31241000000000002</c:v>
                </c:pt>
                <c:pt idx="206">
                  <c:v>0.2</c:v>
                </c:pt>
                <c:pt idx="207">
                  <c:v>0.16</c:v>
                </c:pt>
                <c:pt idx="208">
                  <c:v>0.2154066</c:v>
                </c:pt>
                <c:pt idx="209">
                  <c:v>0.4</c:v>
                </c:pt>
                <c:pt idx="210">
                  <c:v>0.2</c:v>
                </c:pt>
                <c:pt idx="211">
                  <c:v>0.2</c:v>
                </c:pt>
                <c:pt idx="212">
                  <c:v>0.69971419999999995</c:v>
                </c:pt>
                <c:pt idx="216">
                  <c:v>0.52</c:v>
                </c:pt>
                <c:pt idx="217">
                  <c:v>0.5656854</c:v>
                </c:pt>
                <c:pt idx="218">
                  <c:v>0.52153620000000001</c:v>
                </c:pt>
                <c:pt idx="219">
                  <c:v>0.28000000000000003</c:v>
                </c:pt>
                <c:pt idx="220">
                  <c:v>0.32984849999999999</c:v>
                </c:pt>
                <c:pt idx="223">
                  <c:v>0.54405879999999995</c:v>
                </c:pt>
                <c:pt idx="224">
                  <c:v>0.52153620000000001</c:v>
                </c:pt>
                <c:pt idx="226">
                  <c:v>0.69857000000000002</c:v>
                </c:pt>
                <c:pt idx="227">
                  <c:v>0.64124879999999995</c:v>
                </c:pt>
                <c:pt idx="228">
                  <c:v>1.319394</c:v>
                </c:pt>
                <c:pt idx="229">
                  <c:v>0.50596439999999998</c:v>
                </c:pt>
                <c:pt idx="230">
                  <c:v>0.28000000000000003</c:v>
                </c:pt>
                <c:pt idx="232">
                  <c:v>0.32249030000000001</c:v>
                </c:pt>
                <c:pt idx="234">
                  <c:v>1.114271</c:v>
                </c:pt>
                <c:pt idx="241">
                  <c:v>0.32249030000000001</c:v>
                </c:pt>
                <c:pt idx="242">
                  <c:v>0.92347170000000001</c:v>
                </c:pt>
                <c:pt idx="245">
                  <c:v>0.36</c:v>
                </c:pt>
                <c:pt idx="248">
                  <c:v>0.33941130000000003</c:v>
                </c:pt>
                <c:pt idx="249">
                  <c:v>0.72111029999999998</c:v>
                </c:pt>
                <c:pt idx="250">
                  <c:v>0.58240879999999995</c:v>
                </c:pt>
                <c:pt idx="254">
                  <c:v>0.70767219999999997</c:v>
                </c:pt>
                <c:pt idx="261">
                  <c:v>0.65969690000000003</c:v>
                </c:pt>
                <c:pt idx="262">
                  <c:v>0.3577709</c:v>
                </c:pt>
                <c:pt idx="264">
                  <c:v>0.76941539999999997</c:v>
                </c:pt>
                <c:pt idx="265">
                  <c:v>0.16</c:v>
                </c:pt>
                <c:pt idx="266">
                  <c:v>0.24331050000000001</c:v>
                </c:pt>
                <c:pt idx="268">
                  <c:v>0.50911689999999998</c:v>
                </c:pt>
                <c:pt idx="269">
                  <c:v>0.32249030000000001</c:v>
                </c:pt>
                <c:pt idx="270">
                  <c:v>0.29120439999999997</c:v>
                </c:pt>
                <c:pt idx="271">
                  <c:v>0.2154066</c:v>
                </c:pt>
                <c:pt idx="275">
                  <c:v>0.2039608</c:v>
                </c:pt>
                <c:pt idx="277">
                  <c:v>0.26832820000000002</c:v>
                </c:pt>
                <c:pt idx="278">
                  <c:v>0.2</c:v>
                </c:pt>
                <c:pt idx="279">
                  <c:v>0.31241000000000002</c:v>
                </c:pt>
                <c:pt idx="280">
                  <c:v>0.1788854</c:v>
                </c:pt>
                <c:pt idx="282">
                  <c:v>0.2828427</c:v>
                </c:pt>
                <c:pt idx="283">
                  <c:v>0.31241000000000002</c:v>
                </c:pt>
                <c:pt idx="291">
                  <c:v>0.16492419999999999</c:v>
                </c:pt>
                <c:pt idx="292">
                  <c:v>0.16492419999999999</c:v>
                </c:pt>
                <c:pt idx="293">
                  <c:v>0.24</c:v>
                </c:pt>
                <c:pt idx="298">
                  <c:v>0.14422209999999999</c:v>
                </c:pt>
                <c:pt idx="303">
                  <c:v>0.32249030000000001</c:v>
                </c:pt>
                <c:pt idx="305">
                  <c:v>0.4079216</c:v>
                </c:pt>
                <c:pt idx="307">
                  <c:v>0.26832820000000002</c:v>
                </c:pt>
                <c:pt idx="308">
                  <c:v>0.46647620000000001</c:v>
                </c:pt>
                <c:pt idx="310">
                  <c:v>1.24</c:v>
                </c:pt>
                <c:pt idx="316">
                  <c:v>0.64498060000000002</c:v>
                </c:pt>
                <c:pt idx="317">
                  <c:v>0.59464269999999997</c:v>
                </c:pt>
                <c:pt idx="318">
                  <c:v>0.60133190000000003</c:v>
                </c:pt>
                <c:pt idx="320">
                  <c:v>0.29120439999999997</c:v>
                </c:pt>
                <c:pt idx="321">
                  <c:v>0.2</c:v>
                </c:pt>
                <c:pt idx="322">
                  <c:v>0.2828427</c:v>
                </c:pt>
                <c:pt idx="328">
                  <c:v>0.32984849999999999</c:v>
                </c:pt>
                <c:pt idx="329">
                  <c:v>0.22627420000000001</c:v>
                </c:pt>
                <c:pt idx="330">
                  <c:v>0.2039608</c:v>
                </c:pt>
                <c:pt idx="331">
                  <c:v>0.41761229999999999</c:v>
                </c:pt>
                <c:pt idx="332">
                  <c:v>0.46818799999999999</c:v>
                </c:pt>
                <c:pt idx="333">
                  <c:v>0.4</c:v>
                </c:pt>
                <c:pt idx="334">
                  <c:v>0.4326662</c:v>
                </c:pt>
                <c:pt idx="335">
                  <c:v>0.41761229999999999</c:v>
                </c:pt>
                <c:pt idx="336">
                  <c:v>0.3577709</c:v>
                </c:pt>
                <c:pt idx="339">
                  <c:v>1.619877</c:v>
                </c:pt>
                <c:pt idx="340">
                  <c:v>0.42520580000000002</c:v>
                </c:pt>
                <c:pt idx="341">
                  <c:v>0.37947330000000001</c:v>
                </c:pt>
                <c:pt idx="344">
                  <c:v>2.2032699999999998</c:v>
                </c:pt>
                <c:pt idx="345">
                  <c:v>0.24</c:v>
                </c:pt>
                <c:pt idx="346">
                  <c:v>0.25298219999999999</c:v>
                </c:pt>
                <c:pt idx="350">
                  <c:v>0.48332180000000002</c:v>
                </c:pt>
                <c:pt idx="352">
                  <c:v>0.76941539999999997</c:v>
                </c:pt>
                <c:pt idx="353">
                  <c:v>1.703174</c:v>
                </c:pt>
                <c:pt idx="354">
                  <c:v>1.122854</c:v>
                </c:pt>
                <c:pt idx="355">
                  <c:v>0.85510229999999998</c:v>
                </c:pt>
                <c:pt idx="362">
                  <c:v>0.56850679999999998</c:v>
                </c:pt>
                <c:pt idx="363">
                  <c:v>0.72111029999999998</c:v>
                </c:pt>
                <c:pt idx="364">
                  <c:v>0.32249030000000001</c:v>
                </c:pt>
                <c:pt idx="366">
                  <c:v>0.8246211</c:v>
                </c:pt>
                <c:pt idx="367">
                  <c:v>0.32</c:v>
                </c:pt>
                <c:pt idx="368">
                  <c:v>0.61057349999999999</c:v>
                </c:pt>
                <c:pt idx="369">
                  <c:v>0.63245549999999995</c:v>
                </c:pt>
                <c:pt idx="372">
                  <c:v>0.44721359999999999</c:v>
                </c:pt>
                <c:pt idx="379">
                  <c:v>0.52153620000000001</c:v>
                </c:pt>
                <c:pt idx="383">
                  <c:v>0.32984849999999999</c:v>
                </c:pt>
                <c:pt idx="385">
                  <c:v>1.767258</c:v>
                </c:pt>
                <c:pt idx="386">
                  <c:v>0.24331050000000001</c:v>
                </c:pt>
                <c:pt idx="387">
                  <c:v>0.24</c:v>
                </c:pt>
                <c:pt idx="388">
                  <c:v>0.30463089999999998</c:v>
                </c:pt>
                <c:pt idx="391">
                  <c:v>0.45254830000000001</c:v>
                </c:pt>
                <c:pt idx="393">
                  <c:v>0.34409299999999998</c:v>
                </c:pt>
                <c:pt idx="394">
                  <c:v>0.32984849999999999</c:v>
                </c:pt>
                <c:pt idx="396">
                  <c:v>0.2039608</c:v>
                </c:pt>
                <c:pt idx="400">
                  <c:v>0.37735920000000001</c:v>
                </c:pt>
                <c:pt idx="402">
                  <c:v>0.28000000000000003</c:v>
                </c:pt>
                <c:pt idx="403">
                  <c:v>0.16</c:v>
                </c:pt>
                <c:pt idx="405">
                  <c:v>0.62609899999999996</c:v>
                </c:pt>
                <c:pt idx="410">
                  <c:v>0.8099383</c:v>
                </c:pt>
                <c:pt idx="411">
                  <c:v>0.40199499999999999</c:v>
                </c:pt>
                <c:pt idx="415">
                  <c:v>1.6492420000000001</c:v>
                </c:pt>
                <c:pt idx="416">
                  <c:v>1.2502800000000001</c:v>
                </c:pt>
                <c:pt idx="418">
                  <c:v>0.81584310000000004</c:v>
                </c:pt>
                <c:pt idx="420">
                  <c:v>0.25612499999999999</c:v>
                </c:pt>
                <c:pt idx="421">
                  <c:v>0.43081320000000001</c:v>
                </c:pt>
                <c:pt idx="424">
                  <c:v>0.32249030000000001</c:v>
                </c:pt>
                <c:pt idx="425">
                  <c:v>0.34409299999999998</c:v>
                </c:pt>
                <c:pt idx="426">
                  <c:v>0.30463089999999998</c:v>
                </c:pt>
                <c:pt idx="427">
                  <c:v>0.55569780000000002</c:v>
                </c:pt>
                <c:pt idx="429">
                  <c:v>0.50596439999999998</c:v>
                </c:pt>
                <c:pt idx="434">
                  <c:v>0.32984849999999999</c:v>
                </c:pt>
                <c:pt idx="440">
                  <c:v>0.28000000000000003</c:v>
                </c:pt>
                <c:pt idx="441">
                  <c:v>0.2</c:v>
                </c:pt>
                <c:pt idx="442">
                  <c:v>0.25298219999999999</c:v>
                </c:pt>
                <c:pt idx="445">
                  <c:v>1.48054</c:v>
                </c:pt>
                <c:pt idx="447">
                  <c:v>0.57271280000000002</c:v>
                </c:pt>
                <c:pt idx="448">
                  <c:v>0.8236504</c:v>
                </c:pt>
                <c:pt idx="455">
                  <c:v>0.45607019999999998</c:v>
                </c:pt>
                <c:pt idx="456">
                  <c:v>0.30463089999999998</c:v>
                </c:pt>
                <c:pt idx="457">
                  <c:v>0.2332381</c:v>
                </c:pt>
                <c:pt idx="458">
                  <c:v>0.12</c:v>
                </c:pt>
                <c:pt idx="462">
                  <c:v>0.28000000000000003</c:v>
                </c:pt>
                <c:pt idx="463">
                  <c:v>0.31241000000000002</c:v>
                </c:pt>
                <c:pt idx="466">
                  <c:v>0.2039608</c:v>
                </c:pt>
                <c:pt idx="468">
                  <c:v>0.1131371</c:v>
                </c:pt>
                <c:pt idx="471">
                  <c:v>0.32984849999999999</c:v>
                </c:pt>
                <c:pt idx="473">
                  <c:v>0.79195959999999999</c:v>
                </c:pt>
                <c:pt idx="474">
                  <c:v>0.2154066</c:v>
                </c:pt>
                <c:pt idx="475">
                  <c:v>0.14422209999999999</c:v>
                </c:pt>
                <c:pt idx="476">
                  <c:v>0.2</c:v>
                </c:pt>
                <c:pt idx="477">
                  <c:v>0.25612499999999999</c:v>
                </c:pt>
                <c:pt idx="478">
                  <c:v>0.2039608</c:v>
                </c:pt>
                <c:pt idx="488">
                  <c:v>0.25612499999999999</c:v>
                </c:pt>
                <c:pt idx="489">
                  <c:v>0.41761229999999999</c:v>
                </c:pt>
                <c:pt idx="493">
                  <c:v>0.32</c:v>
                </c:pt>
                <c:pt idx="495">
                  <c:v>0.2154066</c:v>
                </c:pt>
                <c:pt idx="496">
                  <c:v>0.2828427</c:v>
                </c:pt>
                <c:pt idx="497">
                  <c:v>0.24</c:v>
                </c:pt>
                <c:pt idx="500">
                  <c:v>0.37947330000000001</c:v>
                </c:pt>
                <c:pt idx="501">
                  <c:v>0.2332381</c:v>
                </c:pt>
                <c:pt idx="504">
                  <c:v>0.32249030000000001</c:v>
                </c:pt>
                <c:pt idx="511">
                  <c:v>0.26832820000000002</c:v>
                </c:pt>
                <c:pt idx="512">
                  <c:v>0.2</c:v>
                </c:pt>
                <c:pt idx="513">
                  <c:v>0.28000000000000003</c:v>
                </c:pt>
                <c:pt idx="514">
                  <c:v>0.26832820000000002</c:v>
                </c:pt>
                <c:pt idx="517">
                  <c:v>0.4</c:v>
                </c:pt>
                <c:pt idx="518">
                  <c:v>0.48166379999999998</c:v>
                </c:pt>
                <c:pt idx="519">
                  <c:v>0.33941130000000003</c:v>
                </c:pt>
                <c:pt idx="520">
                  <c:v>0.22627420000000001</c:v>
                </c:pt>
                <c:pt idx="521">
                  <c:v>0.28000000000000003</c:v>
                </c:pt>
                <c:pt idx="522">
                  <c:v>0.65604879999999999</c:v>
                </c:pt>
                <c:pt idx="524">
                  <c:v>0.36</c:v>
                </c:pt>
                <c:pt idx="526">
                  <c:v>0.16</c:v>
                </c:pt>
                <c:pt idx="527">
                  <c:v>0.25612499999999999</c:v>
                </c:pt>
                <c:pt idx="528">
                  <c:v>0.74404300000000001</c:v>
                </c:pt>
                <c:pt idx="529">
                  <c:v>0.71554180000000001</c:v>
                </c:pt>
                <c:pt idx="532">
                  <c:v>0.76941539999999997</c:v>
                </c:pt>
                <c:pt idx="533">
                  <c:v>0.84</c:v>
                </c:pt>
                <c:pt idx="535">
                  <c:v>0.94826160000000004</c:v>
                </c:pt>
                <c:pt idx="536">
                  <c:v>0.4</c:v>
                </c:pt>
                <c:pt idx="542">
                  <c:v>0.31241000000000002</c:v>
                </c:pt>
                <c:pt idx="543">
                  <c:v>0.34409299999999998</c:v>
                </c:pt>
                <c:pt idx="544">
                  <c:v>0.14422209999999999</c:v>
                </c:pt>
                <c:pt idx="546">
                  <c:v>0.37947330000000001</c:v>
                </c:pt>
                <c:pt idx="547">
                  <c:v>0.41761229999999999</c:v>
                </c:pt>
                <c:pt idx="549">
                  <c:v>0.25612499999999999</c:v>
                </c:pt>
                <c:pt idx="551">
                  <c:v>0.36221540000000002</c:v>
                </c:pt>
                <c:pt idx="552">
                  <c:v>0.4</c:v>
                </c:pt>
                <c:pt idx="553">
                  <c:v>0.2332381</c:v>
                </c:pt>
                <c:pt idx="556">
                  <c:v>0.32249030000000001</c:v>
                </c:pt>
                <c:pt idx="557">
                  <c:v>0.16</c:v>
                </c:pt>
                <c:pt idx="558">
                  <c:v>0.16492419999999999</c:v>
                </c:pt>
                <c:pt idx="559">
                  <c:v>0.2039608</c:v>
                </c:pt>
                <c:pt idx="561">
                  <c:v>0.2332381</c:v>
                </c:pt>
                <c:pt idx="562">
                  <c:v>0.29120439999999997</c:v>
                </c:pt>
                <c:pt idx="563">
                  <c:v>0.72</c:v>
                </c:pt>
                <c:pt idx="564">
                  <c:v>1.24</c:v>
                </c:pt>
                <c:pt idx="567">
                  <c:v>0.48166379999999998</c:v>
                </c:pt>
                <c:pt idx="570">
                  <c:v>0.9616652</c:v>
                </c:pt>
                <c:pt idx="571">
                  <c:v>0.37947330000000001</c:v>
                </c:pt>
                <c:pt idx="574">
                  <c:v>0.29120439999999997</c:v>
                </c:pt>
                <c:pt idx="575">
                  <c:v>0.24</c:v>
                </c:pt>
                <c:pt idx="579">
                  <c:v>0.2332381</c:v>
                </c:pt>
                <c:pt idx="580">
                  <c:v>0.32984849999999999</c:v>
                </c:pt>
                <c:pt idx="581">
                  <c:v>0.16</c:v>
                </c:pt>
                <c:pt idx="582">
                  <c:v>0.33941130000000003</c:v>
                </c:pt>
                <c:pt idx="584">
                  <c:v>0.96747090000000002</c:v>
                </c:pt>
                <c:pt idx="585">
                  <c:v>0.31241000000000002</c:v>
                </c:pt>
                <c:pt idx="586">
                  <c:v>0.2</c:v>
                </c:pt>
                <c:pt idx="587">
                  <c:v>0.54405879999999995</c:v>
                </c:pt>
                <c:pt idx="591">
                  <c:v>1.1320779999999999</c:v>
                </c:pt>
                <c:pt idx="599">
                  <c:v>0.32249030000000001</c:v>
                </c:pt>
                <c:pt idx="601">
                  <c:v>0.28844409999999998</c:v>
                </c:pt>
                <c:pt idx="606">
                  <c:v>0.36878179999999999</c:v>
                </c:pt>
                <c:pt idx="607">
                  <c:v>1.1005450000000001</c:v>
                </c:pt>
                <c:pt idx="608">
                  <c:v>0.8099383</c:v>
                </c:pt>
                <c:pt idx="610">
                  <c:v>0.63245549999999995</c:v>
                </c:pt>
                <c:pt idx="611">
                  <c:v>0.26832820000000002</c:v>
                </c:pt>
                <c:pt idx="612">
                  <c:v>0.24</c:v>
                </c:pt>
                <c:pt idx="615">
                  <c:v>0.60926179999999996</c:v>
                </c:pt>
                <c:pt idx="616">
                  <c:v>0.62609899999999996</c:v>
                </c:pt>
                <c:pt idx="618">
                  <c:v>0.2828427</c:v>
                </c:pt>
                <c:pt idx="619">
                  <c:v>0.12</c:v>
                </c:pt>
                <c:pt idx="620">
                  <c:v>0.1788854</c:v>
                </c:pt>
                <c:pt idx="621">
                  <c:v>0.22627420000000001</c:v>
                </c:pt>
                <c:pt idx="624">
                  <c:v>0.68</c:v>
                </c:pt>
                <c:pt idx="626">
                  <c:v>0.4118252</c:v>
                </c:pt>
                <c:pt idx="628">
                  <c:v>0.2154066</c:v>
                </c:pt>
                <c:pt idx="630">
                  <c:v>0.22627420000000001</c:v>
                </c:pt>
                <c:pt idx="631">
                  <c:v>0.45607019999999998</c:v>
                </c:pt>
                <c:pt idx="632">
                  <c:v>0.30463089999999998</c:v>
                </c:pt>
                <c:pt idx="635">
                  <c:v>0.2828427</c:v>
                </c:pt>
                <c:pt idx="636">
                  <c:v>0.2332381</c:v>
                </c:pt>
                <c:pt idx="639">
                  <c:v>0.51224990000000004</c:v>
                </c:pt>
                <c:pt idx="642">
                  <c:v>0.29120439999999997</c:v>
                </c:pt>
                <c:pt idx="647">
                  <c:v>0.80498449999999999</c:v>
                </c:pt>
                <c:pt idx="648">
                  <c:v>2.4383599999999999</c:v>
                </c:pt>
                <c:pt idx="649">
                  <c:v>0.5656854</c:v>
                </c:pt>
                <c:pt idx="654">
                  <c:v>0.34409299999999998</c:v>
                </c:pt>
                <c:pt idx="655">
                  <c:v>0.34409299999999998</c:v>
                </c:pt>
                <c:pt idx="656">
                  <c:v>0.16492419999999999</c:v>
                </c:pt>
                <c:pt idx="657">
                  <c:v>0.2332381</c:v>
                </c:pt>
                <c:pt idx="658">
                  <c:v>0.25612499999999999</c:v>
                </c:pt>
                <c:pt idx="660">
                  <c:v>0.12</c:v>
                </c:pt>
                <c:pt idx="661">
                  <c:v>0.2</c:v>
                </c:pt>
                <c:pt idx="666">
                  <c:v>0.8099383</c:v>
                </c:pt>
                <c:pt idx="668">
                  <c:v>0.26832820000000002</c:v>
                </c:pt>
                <c:pt idx="674">
                  <c:v>0.4418144</c:v>
                </c:pt>
                <c:pt idx="676">
                  <c:v>0.25612499999999999</c:v>
                </c:pt>
                <c:pt idx="677">
                  <c:v>0.57271280000000002</c:v>
                </c:pt>
                <c:pt idx="679">
                  <c:v>0.1788854</c:v>
                </c:pt>
                <c:pt idx="683">
                  <c:v>0.4326662</c:v>
                </c:pt>
                <c:pt idx="684">
                  <c:v>0.50596439999999998</c:v>
                </c:pt>
                <c:pt idx="686">
                  <c:v>1.3102670000000001</c:v>
                </c:pt>
                <c:pt idx="688">
                  <c:v>1.3059860000000001</c:v>
                </c:pt>
                <c:pt idx="689">
                  <c:v>0.32249030000000001</c:v>
                </c:pt>
                <c:pt idx="691">
                  <c:v>0.48332180000000002</c:v>
                </c:pt>
                <c:pt idx="695">
                  <c:v>1.624315</c:v>
                </c:pt>
                <c:pt idx="696">
                  <c:v>0.44721359999999999</c:v>
                </c:pt>
                <c:pt idx="700">
                  <c:v>0.53814499999999998</c:v>
                </c:pt>
                <c:pt idx="703">
                  <c:v>0.36878179999999999</c:v>
                </c:pt>
                <c:pt idx="710">
                  <c:v>0.29120439999999997</c:v>
                </c:pt>
                <c:pt idx="712">
                  <c:v>0.3577709</c:v>
                </c:pt>
                <c:pt idx="716">
                  <c:v>0.86162640000000001</c:v>
                </c:pt>
                <c:pt idx="721">
                  <c:v>0.22627420000000001</c:v>
                </c:pt>
                <c:pt idx="726">
                  <c:v>0.55713550000000001</c:v>
                </c:pt>
                <c:pt idx="728">
                  <c:v>1.1264099999999999</c:v>
                </c:pt>
                <c:pt idx="731">
                  <c:v>0.73756359999999999</c:v>
                </c:pt>
                <c:pt idx="732">
                  <c:v>0.34176010000000001</c:v>
                </c:pt>
                <c:pt idx="733">
                  <c:v>0.40199499999999999</c:v>
                </c:pt>
                <c:pt idx="734">
                  <c:v>0.32249030000000001</c:v>
                </c:pt>
                <c:pt idx="736">
                  <c:v>0.14422209999999999</c:v>
                </c:pt>
                <c:pt idx="737">
                  <c:v>0.44</c:v>
                </c:pt>
                <c:pt idx="738">
                  <c:v>0.81584310000000004</c:v>
                </c:pt>
                <c:pt idx="741">
                  <c:v>0.55569780000000002</c:v>
                </c:pt>
                <c:pt idx="742">
                  <c:v>0.28000000000000003</c:v>
                </c:pt>
                <c:pt idx="743">
                  <c:v>0.97652439999999996</c:v>
                </c:pt>
                <c:pt idx="745">
                  <c:v>0.46647620000000001</c:v>
                </c:pt>
                <c:pt idx="747">
                  <c:v>0.62482000000000004</c:v>
                </c:pt>
                <c:pt idx="751">
                  <c:v>1.4560219999999999</c:v>
                </c:pt>
                <c:pt idx="753">
                  <c:v>0.66573269999999996</c:v>
                </c:pt>
                <c:pt idx="759">
                  <c:v>0.64124879999999995</c:v>
                </c:pt>
                <c:pt idx="760">
                  <c:v>0.46647620000000001</c:v>
                </c:pt>
                <c:pt idx="761">
                  <c:v>0.28844409999999998</c:v>
                </c:pt>
                <c:pt idx="762">
                  <c:v>0.29120439999999997</c:v>
                </c:pt>
                <c:pt idx="763">
                  <c:v>0.24</c:v>
                </c:pt>
                <c:pt idx="768">
                  <c:v>1</c:v>
                </c:pt>
                <c:pt idx="777">
                  <c:v>0.16</c:v>
                </c:pt>
                <c:pt idx="778">
                  <c:v>0.29120439999999997</c:v>
                </c:pt>
                <c:pt idx="779">
                  <c:v>0.2</c:v>
                </c:pt>
                <c:pt idx="780">
                  <c:v>0.2154066</c:v>
                </c:pt>
                <c:pt idx="781">
                  <c:v>0.2</c:v>
                </c:pt>
                <c:pt idx="792">
                  <c:v>0.32</c:v>
                </c:pt>
                <c:pt idx="793">
                  <c:v>0.45607019999999998</c:v>
                </c:pt>
                <c:pt idx="795">
                  <c:v>0.16</c:v>
                </c:pt>
                <c:pt idx="796">
                  <c:v>0.25612499999999999</c:v>
                </c:pt>
                <c:pt idx="797">
                  <c:v>0.55569780000000002</c:v>
                </c:pt>
                <c:pt idx="798">
                  <c:v>0.56850679999999998</c:v>
                </c:pt>
                <c:pt idx="804">
                  <c:v>1.3440240000000001</c:v>
                </c:pt>
                <c:pt idx="810">
                  <c:v>0.28000000000000003</c:v>
                </c:pt>
                <c:pt idx="815">
                  <c:v>0.7610519</c:v>
                </c:pt>
                <c:pt idx="819">
                  <c:v>0.28000000000000003</c:v>
                </c:pt>
                <c:pt idx="822">
                  <c:v>0.56000000000000005</c:v>
                </c:pt>
                <c:pt idx="823">
                  <c:v>0.24</c:v>
                </c:pt>
                <c:pt idx="824">
                  <c:v>0.4</c:v>
                </c:pt>
                <c:pt idx="826">
                  <c:v>0.1788854</c:v>
                </c:pt>
                <c:pt idx="827">
                  <c:v>0.25612499999999999</c:v>
                </c:pt>
                <c:pt idx="828">
                  <c:v>0.36878179999999999</c:v>
                </c:pt>
                <c:pt idx="829">
                  <c:v>0.24</c:v>
                </c:pt>
                <c:pt idx="830">
                  <c:v>0.24</c:v>
                </c:pt>
                <c:pt idx="831">
                  <c:v>0.2</c:v>
                </c:pt>
                <c:pt idx="833">
                  <c:v>0.34409299999999998</c:v>
                </c:pt>
                <c:pt idx="835">
                  <c:v>0.32249030000000001</c:v>
                </c:pt>
                <c:pt idx="837">
                  <c:v>1.1933149999999999</c:v>
                </c:pt>
                <c:pt idx="838">
                  <c:v>0.2828427</c:v>
                </c:pt>
                <c:pt idx="839">
                  <c:v>0.2</c:v>
                </c:pt>
                <c:pt idx="843">
                  <c:v>0.33941130000000003</c:v>
                </c:pt>
                <c:pt idx="844">
                  <c:v>0.57271280000000002</c:v>
                </c:pt>
                <c:pt idx="847">
                  <c:v>1.838695</c:v>
                </c:pt>
                <c:pt idx="848">
                  <c:v>0.33941130000000003</c:v>
                </c:pt>
                <c:pt idx="851">
                  <c:v>0.16</c:v>
                </c:pt>
                <c:pt idx="852">
                  <c:v>0.24</c:v>
                </c:pt>
                <c:pt idx="853">
                  <c:v>0.57271280000000002</c:v>
                </c:pt>
                <c:pt idx="855">
                  <c:v>1.0007999999999999</c:v>
                </c:pt>
                <c:pt idx="856">
                  <c:v>0.64498060000000002</c:v>
                </c:pt>
                <c:pt idx="859">
                  <c:v>1.0770329999999999</c:v>
                </c:pt>
                <c:pt idx="862">
                  <c:v>0.28844409999999998</c:v>
                </c:pt>
                <c:pt idx="866">
                  <c:v>0.2</c:v>
                </c:pt>
                <c:pt idx="867">
                  <c:v>0.4</c:v>
                </c:pt>
                <c:pt idx="869">
                  <c:v>0.32249030000000001</c:v>
                </c:pt>
                <c:pt idx="872">
                  <c:v>0.34176010000000001</c:v>
                </c:pt>
                <c:pt idx="873">
                  <c:v>0.2154066</c:v>
                </c:pt>
                <c:pt idx="875">
                  <c:v>0.68117550000000004</c:v>
                </c:pt>
                <c:pt idx="876">
                  <c:v>0.50911689999999998</c:v>
                </c:pt>
                <c:pt idx="877">
                  <c:v>0.60133190000000003</c:v>
                </c:pt>
                <c:pt idx="880">
                  <c:v>0.28000000000000003</c:v>
                </c:pt>
                <c:pt idx="882">
                  <c:v>2.8025699999999998</c:v>
                </c:pt>
                <c:pt idx="883">
                  <c:v>0.40199499999999999</c:v>
                </c:pt>
                <c:pt idx="885">
                  <c:v>0.36221540000000002</c:v>
                </c:pt>
                <c:pt idx="886">
                  <c:v>0.29120439999999997</c:v>
                </c:pt>
                <c:pt idx="888">
                  <c:v>0.4118252</c:v>
                </c:pt>
                <c:pt idx="889">
                  <c:v>0.75471849999999996</c:v>
                </c:pt>
                <c:pt idx="890">
                  <c:v>0.7610519</c:v>
                </c:pt>
                <c:pt idx="893">
                  <c:v>0.68468969999999996</c:v>
                </c:pt>
                <c:pt idx="894">
                  <c:v>0.52</c:v>
                </c:pt>
                <c:pt idx="896">
                  <c:v>0.28000000000000003</c:v>
                </c:pt>
                <c:pt idx="898">
                  <c:v>0.65604879999999999</c:v>
                </c:pt>
                <c:pt idx="900">
                  <c:v>0.36878179999999999</c:v>
                </c:pt>
                <c:pt idx="901">
                  <c:v>0.4</c:v>
                </c:pt>
                <c:pt idx="902">
                  <c:v>0.34409299999999998</c:v>
                </c:pt>
                <c:pt idx="904">
                  <c:v>0.48826219999999998</c:v>
                </c:pt>
                <c:pt idx="905">
                  <c:v>0.5656854</c:v>
                </c:pt>
                <c:pt idx="907">
                  <c:v>0.37735920000000001</c:v>
                </c:pt>
                <c:pt idx="909">
                  <c:v>0.71217980000000003</c:v>
                </c:pt>
                <c:pt idx="910">
                  <c:v>1.1157060000000001</c:v>
                </c:pt>
                <c:pt idx="911">
                  <c:v>0.28000000000000003</c:v>
                </c:pt>
                <c:pt idx="912">
                  <c:v>0.1264911</c:v>
                </c:pt>
                <c:pt idx="913">
                  <c:v>0.2039608</c:v>
                </c:pt>
                <c:pt idx="922">
                  <c:v>0.32</c:v>
                </c:pt>
                <c:pt idx="923">
                  <c:v>0.28844409999999998</c:v>
                </c:pt>
                <c:pt idx="924">
                  <c:v>0.32249030000000001</c:v>
                </c:pt>
                <c:pt idx="925">
                  <c:v>0.39395429999999998</c:v>
                </c:pt>
                <c:pt idx="928">
                  <c:v>0.36878179999999999</c:v>
                </c:pt>
                <c:pt idx="930">
                  <c:v>0.24</c:v>
                </c:pt>
                <c:pt idx="934">
                  <c:v>0.28844409999999998</c:v>
                </c:pt>
                <c:pt idx="938">
                  <c:v>0.4</c:v>
                </c:pt>
                <c:pt idx="943">
                  <c:v>0.32249030000000001</c:v>
                </c:pt>
                <c:pt idx="946">
                  <c:v>0.75471849999999996</c:v>
                </c:pt>
                <c:pt idx="947">
                  <c:v>0.53665629999999998</c:v>
                </c:pt>
                <c:pt idx="948">
                  <c:v>0.4</c:v>
                </c:pt>
                <c:pt idx="949">
                  <c:v>0.62482000000000004</c:v>
                </c:pt>
                <c:pt idx="950">
                  <c:v>0.72443080000000004</c:v>
                </c:pt>
                <c:pt idx="951">
                  <c:v>0.92347170000000001</c:v>
                </c:pt>
                <c:pt idx="954">
                  <c:v>3.1194869999999999</c:v>
                </c:pt>
                <c:pt idx="955">
                  <c:v>0.86533230000000005</c:v>
                </c:pt>
                <c:pt idx="956">
                  <c:v>0.31241000000000002</c:v>
                </c:pt>
                <c:pt idx="959">
                  <c:v>0.44721359999999999</c:v>
                </c:pt>
                <c:pt idx="960">
                  <c:v>0.39395429999999998</c:v>
                </c:pt>
                <c:pt idx="961">
                  <c:v>0.41761229999999999</c:v>
                </c:pt>
                <c:pt idx="969">
                  <c:v>0.2332381</c:v>
                </c:pt>
                <c:pt idx="970">
                  <c:v>0.50911689999999998</c:v>
                </c:pt>
                <c:pt idx="971">
                  <c:v>0.34409299999999998</c:v>
                </c:pt>
                <c:pt idx="972">
                  <c:v>0.48166379999999998</c:v>
                </c:pt>
                <c:pt idx="976">
                  <c:v>0.2828427</c:v>
                </c:pt>
                <c:pt idx="977">
                  <c:v>0.34176010000000001</c:v>
                </c:pt>
                <c:pt idx="979">
                  <c:v>0.46647620000000001</c:v>
                </c:pt>
                <c:pt idx="980">
                  <c:v>0.43081320000000001</c:v>
                </c:pt>
                <c:pt idx="984">
                  <c:v>0.62482000000000004</c:v>
                </c:pt>
                <c:pt idx="985">
                  <c:v>0.32</c:v>
                </c:pt>
                <c:pt idx="991">
                  <c:v>0.36878179999999999</c:v>
                </c:pt>
                <c:pt idx="992">
                  <c:v>0.6</c:v>
                </c:pt>
                <c:pt idx="995">
                  <c:v>0.30463089999999998</c:v>
                </c:pt>
                <c:pt idx="996">
                  <c:v>0.26832820000000002</c:v>
                </c:pt>
                <c:pt idx="998">
                  <c:v>0.4</c:v>
                </c:pt>
                <c:pt idx="1000">
                  <c:v>1.6819040000000001</c:v>
                </c:pt>
                <c:pt idx="1003">
                  <c:v>0.25612499999999999</c:v>
                </c:pt>
                <c:pt idx="1004">
                  <c:v>0.24331050000000001</c:v>
                </c:pt>
                <c:pt idx="1005">
                  <c:v>0.84852810000000001</c:v>
                </c:pt>
                <c:pt idx="1007">
                  <c:v>0.16970560000000001</c:v>
                </c:pt>
                <c:pt idx="1008">
                  <c:v>0.28844409999999998</c:v>
                </c:pt>
                <c:pt idx="1009">
                  <c:v>0.24</c:v>
                </c:pt>
                <c:pt idx="1010">
                  <c:v>0.32984849999999999</c:v>
                </c:pt>
                <c:pt idx="1011">
                  <c:v>1.980707</c:v>
                </c:pt>
                <c:pt idx="1016">
                  <c:v>0.34176010000000001</c:v>
                </c:pt>
                <c:pt idx="1019">
                  <c:v>0.31241000000000002</c:v>
                </c:pt>
                <c:pt idx="1020">
                  <c:v>0.41761229999999999</c:v>
                </c:pt>
                <c:pt idx="1021">
                  <c:v>0.4118252</c:v>
                </c:pt>
                <c:pt idx="1024">
                  <c:v>0.37735920000000001</c:v>
                </c:pt>
                <c:pt idx="1026">
                  <c:v>0.28000000000000003</c:v>
                </c:pt>
                <c:pt idx="1027">
                  <c:v>0.3577709</c:v>
                </c:pt>
                <c:pt idx="1029">
                  <c:v>0.3577709</c:v>
                </c:pt>
                <c:pt idx="1031">
                  <c:v>0.26832820000000002</c:v>
                </c:pt>
                <c:pt idx="1032">
                  <c:v>0.2</c:v>
                </c:pt>
                <c:pt idx="1033">
                  <c:v>0.2332381</c:v>
                </c:pt>
                <c:pt idx="1034">
                  <c:v>0.16</c:v>
                </c:pt>
                <c:pt idx="1035">
                  <c:v>0.2</c:v>
                </c:pt>
                <c:pt idx="1036">
                  <c:v>0.24</c:v>
                </c:pt>
                <c:pt idx="1040">
                  <c:v>1.0007999999999999</c:v>
                </c:pt>
                <c:pt idx="1047">
                  <c:v>0.72111029999999998</c:v>
                </c:pt>
                <c:pt idx="1048">
                  <c:v>0.16970560000000001</c:v>
                </c:pt>
                <c:pt idx="1050">
                  <c:v>0.55569780000000002</c:v>
                </c:pt>
                <c:pt idx="1052">
                  <c:v>0.24</c:v>
                </c:pt>
                <c:pt idx="1053">
                  <c:v>0.36878179999999999</c:v>
                </c:pt>
                <c:pt idx="1054">
                  <c:v>0.16</c:v>
                </c:pt>
                <c:pt idx="1055">
                  <c:v>0.4418144</c:v>
                </c:pt>
                <c:pt idx="1056">
                  <c:v>0.4118252</c:v>
                </c:pt>
                <c:pt idx="1057">
                  <c:v>0.36878179999999999</c:v>
                </c:pt>
                <c:pt idx="1058">
                  <c:v>0.28844409999999998</c:v>
                </c:pt>
                <c:pt idx="1062">
                  <c:v>0.91389279999999995</c:v>
                </c:pt>
                <c:pt idx="1070">
                  <c:v>0.89442719999999998</c:v>
                </c:pt>
                <c:pt idx="1073">
                  <c:v>1.0925199999999999</c:v>
                </c:pt>
                <c:pt idx="1074">
                  <c:v>0.53366659999999999</c:v>
                </c:pt>
                <c:pt idx="1075">
                  <c:v>0.26832820000000002</c:v>
                </c:pt>
                <c:pt idx="1076">
                  <c:v>0.45607019999999998</c:v>
                </c:pt>
                <c:pt idx="1080">
                  <c:v>0.32249030000000001</c:v>
                </c:pt>
                <c:pt idx="1083">
                  <c:v>0.8</c:v>
                </c:pt>
                <c:pt idx="1084">
                  <c:v>0.2828427</c:v>
                </c:pt>
                <c:pt idx="1088">
                  <c:v>0.6</c:v>
                </c:pt>
                <c:pt idx="1094">
                  <c:v>1.0384599999999999</c:v>
                </c:pt>
                <c:pt idx="1099">
                  <c:v>0.34176010000000001</c:v>
                </c:pt>
                <c:pt idx="1100">
                  <c:v>0.24331050000000001</c:v>
                </c:pt>
                <c:pt idx="1101">
                  <c:v>0.32</c:v>
                </c:pt>
                <c:pt idx="1103">
                  <c:v>0.34409299999999998</c:v>
                </c:pt>
                <c:pt idx="1107">
                  <c:v>0.44721359999999999</c:v>
                </c:pt>
                <c:pt idx="1108">
                  <c:v>0.94403389999999998</c:v>
                </c:pt>
                <c:pt idx="1109">
                  <c:v>0.8246211</c:v>
                </c:pt>
                <c:pt idx="1111">
                  <c:v>0.24</c:v>
                </c:pt>
                <c:pt idx="1118">
                  <c:v>0.93637599999999999</c:v>
                </c:pt>
                <c:pt idx="1129">
                  <c:v>0.37947330000000001</c:v>
                </c:pt>
                <c:pt idx="1131">
                  <c:v>0.67052219999999996</c:v>
                </c:pt>
                <c:pt idx="1136">
                  <c:v>0.72111029999999998</c:v>
                </c:pt>
                <c:pt idx="1137">
                  <c:v>0.76941539999999997</c:v>
                </c:pt>
                <c:pt idx="1144">
                  <c:v>0.48662100000000003</c:v>
                </c:pt>
                <c:pt idx="1146">
                  <c:v>1.1200000000000001</c:v>
                </c:pt>
                <c:pt idx="1148">
                  <c:v>0.4326662</c:v>
                </c:pt>
                <c:pt idx="1152">
                  <c:v>0.76419890000000001</c:v>
                </c:pt>
                <c:pt idx="1155">
                  <c:v>0.65969690000000003</c:v>
                </c:pt>
                <c:pt idx="1160">
                  <c:v>0.36878179999999999</c:v>
                </c:pt>
                <c:pt idx="1164">
                  <c:v>0.55713550000000001</c:v>
                </c:pt>
                <c:pt idx="1165">
                  <c:v>0.72443080000000004</c:v>
                </c:pt>
                <c:pt idx="1168">
                  <c:v>0.7939773</c:v>
                </c:pt>
                <c:pt idx="1174">
                  <c:v>0.4079216</c:v>
                </c:pt>
                <c:pt idx="1175">
                  <c:v>0.25298219999999999</c:v>
                </c:pt>
                <c:pt idx="1176">
                  <c:v>0.24331050000000001</c:v>
                </c:pt>
                <c:pt idx="1177">
                  <c:v>0.42520580000000002</c:v>
                </c:pt>
                <c:pt idx="1181">
                  <c:v>0.42520580000000002</c:v>
                </c:pt>
                <c:pt idx="1183">
                  <c:v>0.28844409999999998</c:v>
                </c:pt>
                <c:pt idx="1184">
                  <c:v>0.2154066</c:v>
                </c:pt>
                <c:pt idx="1185">
                  <c:v>0.2</c:v>
                </c:pt>
                <c:pt idx="1186">
                  <c:v>0.25298219999999999</c:v>
                </c:pt>
                <c:pt idx="1187">
                  <c:v>0.2</c:v>
                </c:pt>
                <c:pt idx="1188">
                  <c:v>0.28844409999999998</c:v>
                </c:pt>
                <c:pt idx="1189">
                  <c:v>0.2</c:v>
                </c:pt>
                <c:pt idx="1190">
                  <c:v>0.2039608</c:v>
                </c:pt>
                <c:pt idx="1193">
                  <c:v>0.70880180000000004</c:v>
                </c:pt>
                <c:pt idx="1194">
                  <c:v>1.560513</c:v>
                </c:pt>
                <c:pt idx="1195">
                  <c:v>0.31241000000000002</c:v>
                </c:pt>
                <c:pt idx="1196">
                  <c:v>0.52</c:v>
                </c:pt>
                <c:pt idx="1201">
                  <c:v>0.43081320000000001</c:v>
                </c:pt>
                <c:pt idx="1203">
                  <c:v>0.29120439999999997</c:v>
                </c:pt>
                <c:pt idx="1204">
                  <c:v>0.79699439999999999</c:v>
                </c:pt>
                <c:pt idx="1205">
                  <c:v>0.28000000000000003</c:v>
                </c:pt>
                <c:pt idx="1206">
                  <c:v>0.36878179999999999</c:v>
                </c:pt>
                <c:pt idx="1207">
                  <c:v>0.77252829999999995</c:v>
                </c:pt>
                <c:pt idx="1208">
                  <c:v>0.25298219999999999</c:v>
                </c:pt>
                <c:pt idx="1211">
                  <c:v>0.28000000000000003</c:v>
                </c:pt>
                <c:pt idx="1215">
                  <c:v>0.60926179999999996</c:v>
                </c:pt>
                <c:pt idx="1217">
                  <c:v>0.25298219999999999</c:v>
                </c:pt>
                <c:pt idx="1218">
                  <c:v>0.45607019999999998</c:v>
                </c:pt>
                <c:pt idx="1219">
                  <c:v>2.976172</c:v>
                </c:pt>
                <c:pt idx="1221">
                  <c:v>0.58240879999999995</c:v>
                </c:pt>
                <c:pt idx="1222">
                  <c:v>0.39395429999999998</c:v>
                </c:pt>
                <c:pt idx="1228">
                  <c:v>0.87726850000000001</c:v>
                </c:pt>
                <c:pt idx="1229">
                  <c:v>1</c:v>
                </c:pt>
                <c:pt idx="1230">
                  <c:v>1.5388310000000001</c:v>
                </c:pt>
                <c:pt idx="1235">
                  <c:v>0.66211779999999998</c:v>
                </c:pt>
                <c:pt idx="1237">
                  <c:v>0.44721359999999999</c:v>
                </c:pt>
                <c:pt idx="1239">
                  <c:v>1.0322789999999999</c:v>
                </c:pt>
                <c:pt idx="1241">
                  <c:v>0.24</c:v>
                </c:pt>
                <c:pt idx="1242">
                  <c:v>0.48826219999999998</c:v>
                </c:pt>
                <c:pt idx="1243">
                  <c:v>0.26832820000000002</c:v>
                </c:pt>
                <c:pt idx="1244">
                  <c:v>0.39395429999999998</c:v>
                </c:pt>
                <c:pt idx="1245">
                  <c:v>0.4418144</c:v>
                </c:pt>
                <c:pt idx="1246">
                  <c:v>0.37735920000000001</c:v>
                </c:pt>
                <c:pt idx="1247">
                  <c:v>0.16492419999999999</c:v>
                </c:pt>
                <c:pt idx="1248">
                  <c:v>0.1788854</c:v>
                </c:pt>
                <c:pt idx="1249">
                  <c:v>0.14422209999999999</c:v>
                </c:pt>
                <c:pt idx="1250">
                  <c:v>0.2</c:v>
                </c:pt>
                <c:pt idx="1253">
                  <c:v>0.32249030000000001</c:v>
                </c:pt>
                <c:pt idx="1256">
                  <c:v>0.48332180000000002</c:v>
                </c:pt>
                <c:pt idx="1257">
                  <c:v>0.40199499999999999</c:v>
                </c:pt>
                <c:pt idx="1262">
                  <c:v>0.46818799999999999</c:v>
                </c:pt>
                <c:pt idx="1265">
                  <c:v>0.62482000000000004</c:v>
                </c:pt>
                <c:pt idx="1266">
                  <c:v>0.39395429999999998</c:v>
                </c:pt>
                <c:pt idx="1268">
                  <c:v>0.25298219999999999</c:v>
                </c:pt>
                <c:pt idx="1269">
                  <c:v>0.50596439999999998</c:v>
                </c:pt>
                <c:pt idx="1270">
                  <c:v>0.4</c:v>
                </c:pt>
                <c:pt idx="1271">
                  <c:v>0.32</c:v>
                </c:pt>
                <c:pt idx="1272">
                  <c:v>0.36</c:v>
                </c:pt>
                <c:pt idx="1275">
                  <c:v>0.51224990000000004</c:v>
                </c:pt>
                <c:pt idx="1280">
                  <c:v>0.52153620000000001</c:v>
                </c:pt>
                <c:pt idx="1283">
                  <c:v>0.73756359999999999</c:v>
                </c:pt>
                <c:pt idx="1290">
                  <c:v>0.2828427</c:v>
                </c:pt>
                <c:pt idx="1291">
                  <c:v>0.9903535</c:v>
                </c:pt>
                <c:pt idx="1292">
                  <c:v>0.64621980000000001</c:v>
                </c:pt>
                <c:pt idx="1293">
                  <c:v>0.60926179999999996</c:v>
                </c:pt>
                <c:pt idx="1295">
                  <c:v>0.36878179999999999</c:v>
                </c:pt>
                <c:pt idx="1297">
                  <c:v>1.200666</c:v>
                </c:pt>
                <c:pt idx="1299">
                  <c:v>0.56850679999999998</c:v>
                </c:pt>
                <c:pt idx="1300">
                  <c:v>1.007174</c:v>
                </c:pt>
                <c:pt idx="1301">
                  <c:v>0.48</c:v>
                </c:pt>
                <c:pt idx="1302">
                  <c:v>0.28844409999999998</c:v>
                </c:pt>
                <c:pt idx="1304">
                  <c:v>0.74404300000000001</c:v>
                </c:pt>
                <c:pt idx="1305">
                  <c:v>0.25298219999999999</c:v>
                </c:pt>
                <c:pt idx="1306">
                  <c:v>0.29120439999999997</c:v>
                </c:pt>
                <c:pt idx="1307">
                  <c:v>0.44</c:v>
                </c:pt>
                <c:pt idx="1311">
                  <c:v>0.28844409999999998</c:v>
                </c:pt>
                <c:pt idx="1312">
                  <c:v>0.39395429999999998</c:v>
                </c:pt>
                <c:pt idx="1321">
                  <c:v>0.52</c:v>
                </c:pt>
                <c:pt idx="1322">
                  <c:v>0.61057349999999999</c:v>
                </c:pt>
                <c:pt idx="1326">
                  <c:v>0.8089499</c:v>
                </c:pt>
                <c:pt idx="1329">
                  <c:v>0.61057349999999999</c:v>
                </c:pt>
                <c:pt idx="1330">
                  <c:v>0.2</c:v>
                </c:pt>
                <c:pt idx="1342">
                  <c:v>0.32249030000000001</c:v>
                </c:pt>
                <c:pt idx="1348">
                  <c:v>2.392655</c:v>
                </c:pt>
                <c:pt idx="1350">
                  <c:v>0.52</c:v>
                </c:pt>
                <c:pt idx="1351">
                  <c:v>0.2828427</c:v>
                </c:pt>
                <c:pt idx="1353">
                  <c:v>0.4</c:v>
                </c:pt>
                <c:pt idx="1355">
                  <c:v>0.32984849999999999</c:v>
                </c:pt>
                <c:pt idx="1357">
                  <c:v>0.4</c:v>
                </c:pt>
                <c:pt idx="1358">
                  <c:v>0.50596439999999998</c:v>
                </c:pt>
                <c:pt idx="1360">
                  <c:v>0.48166379999999998</c:v>
                </c:pt>
                <c:pt idx="1361">
                  <c:v>0.36</c:v>
                </c:pt>
                <c:pt idx="1362">
                  <c:v>0.53665629999999998</c:v>
                </c:pt>
                <c:pt idx="1363">
                  <c:v>0.32</c:v>
                </c:pt>
                <c:pt idx="1364">
                  <c:v>0.28000000000000003</c:v>
                </c:pt>
                <c:pt idx="1365">
                  <c:v>0.2828427</c:v>
                </c:pt>
                <c:pt idx="1367">
                  <c:v>0.6</c:v>
                </c:pt>
                <c:pt idx="1372">
                  <c:v>0.32984849999999999</c:v>
                </c:pt>
                <c:pt idx="1374">
                  <c:v>0.24</c:v>
                </c:pt>
                <c:pt idx="1379">
                  <c:v>0.69050710000000004</c:v>
                </c:pt>
                <c:pt idx="1381">
                  <c:v>0.24331050000000001</c:v>
                </c:pt>
                <c:pt idx="1382">
                  <c:v>0.16970560000000001</c:v>
                </c:pt>
                <c:pt idx="1385">
                  <c:v>0.60926179999999996</c:v>
                </c:pt>
                <c:pt idx="1387">
                  <c:v>0.53366659999999999</c:v>
                </c:pt>
                <c:pt idx="1388">
                  <c:v>0.68117550000000004</c:v>
                </c:pt>
                <c:pt idx="1389">
                  <c:v>0.32249030000000001</c:v>
                </c:pt>
                <c:pt idx="1398">
                  <c:v>0.63245549999999995</c:v>
                </c:pt>
                <c:pt idx="1405">
                  <c:v>0.24331050000000001</c:v>
                </c:pt>
                <c:pt idx="1406">
                  <c:v>0.2039608</c:v>
                </c:pt>
                <c:pt idx="1407">
                  <c:v>0.2</c:v>
                </c:pt>
                <c:pt idx="1408">
                  <c:v>0.2</c:v>
                </c:pt>
                <c:pt idx="1409">
                  <c:v>0.45254830000000001</c:v>
                </c:pt>
                <c:pt idx="1412">
                  <c:v>0.4079216</c:v>
                </c:pt>
                <c:pt idx="1414">
                  <c:v>0.93295229999999996</c:v>
                </c:pt>
                <c:pt idx="1415">
                  <c:v>0.32984849999999999</c:v>
                </c:pt>
                <c:pt idx="1418">
                  <c:v>0.4418144</c:v>
                </c:pt>
                <c:pt idx="1419">
                  <c:v>0.32249030000000001</c:v>
                </c:pt>
                <c:pt idx="1422">
                  <c:v>0.6</c:v>
                </c:pt>
                <c:pt idx="1423">
                  <c:v>0.48826219999999998</c:v>
                </c:pt>
                <c:pt idx="1424">
                  <c:v>0.32</c:v>
                </c:pt>
                <c:pt idx="1425">
                  <c:v>0.12</c:v>
                </c:pt>
                <c:pt idx="1432">
                  <c:v>2.2887550000000001</c:v>
                </c:pt>
                <c:pt idx="1433">
                  <c:v>0.16492419999999999</c:v>
                </c:pt>
                <c:pt idx="1434">
                  <c:v>0.22627420000000001</c:v>
                </c:pt>
                <c:pt idx="1435">
                  <c:v>0.62609899999999996</c:v>
                </c:pt>
                <c:pt idx="1437">
                  <c:v>0.4</c:v>
                </c:pt>
                <c:pt idx="1438">
                  <c:v>0.44721359999999999</c:v>
                </c:pt>
                <c:pt idx="1439">
                  <c:v>0.28844409999999998</c:v>
                </c:pt>
                <c:pt idx="1441">
                  <c:v>0.53366659999999999</c:v>
                </c:pt>
                <c:pt idx="1451">
                  <c:v>0.64498060000000002</c:v>
                </c:pt>
                <c:pt idx="1452">
                  <c:v>0.1788854</c:v>
                </c:pt>
                <c:pt idx="1453">
                  <c:v>0.44</c:v>
                </c:pt>
                <c:pt idx="1454">
                  <c:v>0.1788854</c:v>
                </c:pt>
                <c:pt idx="1458">
                  <c:v>0.42520580000000002</c:v>
                </c:pt>
                <c:pt idx="1461">
                  <c:v>0.46647620000000001</c:v>
                </c:pt>
                <c:pt idx="1462">
                  <c:v>0.32</c:v>
                </c:pt>
                <c:pt idx="1466">
                  <c:v>0.39597979999999999</c:v>
                </c:pt>
                <c:pt idx="1467">
                  <c:v>0.2154066</c:v>
                </c:pt>
                <c:pt idx="1475">
                  <c:v>0.25298219999999999</c:v>
                </c:pt>
                <c:pt idx="1477">
                  <c:v>0.2154066</c:v>
                </c:pt>
                <c:pt idx="1478">
                  <c:v>0.25298219999999999</c:v>
                </c:pt>
                <c:pt idx="1481">
                  <c:v>1.0095540000000001</c:v>
                </c:pt>
                <c:pt idx="1482">
                  <c:v>0.28000000000000003</c:v>
                </c:pt>
                <c:pt idx="1488">
                  <c:v>0.30463089999999998</c:v>
                </c:pt>
                <c:pt idx="1492">
                  <c:v>0.48826219999999998</c:v>
                </c:pt>
                <c:pt idx="1493">
                  <c:v>0.32249030000000001</c:v>
                </c:pt>
                <c:pt idx="1494">
                  <c:v>0.31241000000000002</c:v>
                </c:pt>
                <c:pt idx="1495">
                  <c:v>0.2154066</c:v>
                </c:pt>
                <c:pt idx="1501">
                  <c:v>0.44721359999999999</c:v>
                </c:pt>
                <c:pt idx="1506">
                  <c:v>0.53814499999999998</c:v>
                </c:pt>
                <c:pt idx="1509">
                  <c:v>0.30463089999999998</c:v>
                </c:pt>
                <c:pt idx="1519">
                  <c:v>0.72443080000000004</c:v>
                </c:pt>
                <c:pt idx="1524">
                  <c:v>0.94403389999999998</c:v>
                </c:pt>
                <c:pt idx="1525">
                  <c:v>1.7910889999999999</c:v>
                </c:pt>
                <c:pt idx="1526">
                  <c:v>0.1788854</c:v>
                </c:pt>
                <c:pt idx="1527">
                  <c:v>0.16492419999999999</c:v>
                </c:pt>
                <c:pt idx="1530">
                  <c:v>0.64</c:v>
                </c:pt>
                <c:pt idx="1531">
                  <c:v>0.84380089999999996</c:v>
                </c:pt>
                <c:pt idx="1532">
                  <c:v>0.48662100000000003</c:v>
                </c:pt>
                <c:pt idx="1534">
                  <c:v>0.48662100000000003</c:v>
                </c:pt>
                <c:pt idx="1538">
                  <c:v>0.2332381</c:v>
                </c:pt>
                <c:pt idx="1541">
                  <c:v>0.4118252</c:v>
                </c:pt>
                <c:pt idx="1545">
                  <c:v>0.48</c:v>
                </c:pt>
                <c:pt idx="1547">
                  <c:v>0.34409299999999998</c:v>
                </c:pt>
                <c:pt idx="1548">
                  <c:v>0.25298219999999999</c:v>
                </c:pt>
                <c:pt idx="1551">
                  <c:v>0.4</c:v>
                </c:pt>
                <c:pt idx="1554">
                  <c:v>0.48166379999999998</c:v>
                </c:pt>
                <c:pt idx="1555">
                  <c:v>0.2</c:v>
                </c:pt>
                <c:pt idx="1558">
                  <c:v>0.36878179999999999</c:v>
                </c:pt>
                <c:pt idx="1559">
                  <c:v>0.94826160000000004</c:v>
                </c:pt>
                <c:pt idx="1561">
                  <c:v>0.32</c:v>
                </c:pt>
                <c:pt idx="1562">
                  <c:v>0.52611790000000003</c:v>
                </c:pt>
                <c:pt idx="1563">
                  <c:v>0.44721359999999999</c:v>
                </c:pt>
                <c:pt idx="1565">
                  <c:v>0.16492419999999999</c:v>
                </c:pt>
                <c:pt idx="1569">
                  <c:v>0.32</c:v>
                </c:pt>
                <c:pt idx="1570">
                  <c:v>0.24</c:v>
                </c:pt>
                <c:pt idx="1571">
                  <c:v>0.36221540000000002</c:v>
                </c:pt>
                <c:pt idx="1573">
                  <c:v>0.85041169999999999</c:v>
                </c:pt>
                <c:pt idx="1574">
                  <c:v>0.52</c:v>
                </c:pt>
                <c:pt idx="1577">
                  <c:v>0.2332381</c:v>
                </c:pt>
                <c:pt idx="1581">
                  <c:v>0.5614268</c:v>
                </c:pt>
                <c:pt idx="1585">
                  <c:v>0.16492419999999999</c:v>
                </c:pt>
                <c:pt idx="1586">
                  <c:v>0.34176010000000001</c:v>
                </c:pt>
                <c:pt idx="1587">
                  <c:v>0.29120439999999997</c:v>
                </c:pt>
                <c:pt idx="1588">
                  <c:v>0.28000000000000003</c:v>
                </c:pt>
                <c:pt idx="1589">
                  <c:v>0.37735920000000001</c:v>
                </c:pt>
                <c:pt idx="1591">
                  <c:v>0.2828427</c:v>
                </c:pt>
                <c:pt idx="1594">
                  <c:v>0.28000000000000003</c:v>
                </c:pt>
                <c:pt idx="1595">
                  <c:v>0.44</c:v>
                </c:pt>
                <c:pt idx="1596">
                  <c:v>0.24</c:v>
                </c:pt>
                <c:pt idx="1598">
                  <c:v>0.2039608</c:v>
                </c:pt>
                <c:pt idx="1599">
                  <c:v>1.596997</c:v>
                </c:pt>
                <c:pt idx="1600">
                  <c:v>0.16492419999999999</c:v>
                </c:pt>
                <c:pt idx="1601">
                  <c:v>0.25298219999999999</c:v>
                </c:pt>
                <c:pt idx="1602">
                  <c:v>0.2039608</c:v>
                </c:pt>
                <c:pt idx="1603">
                  <c:v>0.1131371</c:v>
                </c:pt>
                <c:pt idx="1604">
                  <c:v>0.48</c:v>
                </c:pt>
                <c:pt idx="1610">
                  <c:v>1.198666</c:v>
                </c:pt>
                <c:pt idx="1611">
                  <c:v>0.34176010000000001</c:v>
                </c:pt>
                <c:pt idx="1613">
                  <c:v>0.8236504</c:v>
                </c:pt>
                <c:pt idx="1626">
                  <c:v>0.72443080000000004</c:v>
                </c:pt>
                <c:pt idx="1629">
                  <c:v>0.46647620000000001</c:v>
                </c:pt>
                <c:pt idx="1630">
                  <c:v>0.4118252</c:v>
                </c:pt>
                <c:pt idx="1631">
                  <c:v>0.48166379999999998</c:v>
                </c:pt>
                <c:pt idx="1633">
                  <c:v>0.24331050000000001</c:v>
                </c:pt>
                <c:pt idx="1635">
                  <c:v>0.86348130000000001</c:v>
                </c:pt>
                <c:pt idx="1636">
                  <c:v>0.75471849999999996</c:v>
                </c:pt>
                <c:pt idx="1637">
                  <c:v>0.60530980000000001</c:v>
                </c:pt>
                <c:pt idx="1643">
                  <c:v>1.216553</c:v>
                </c:pt>
                <c:pt idx="1645">
                  <c:v>1.48054</c:v>
                </c:pt>
                <c:pt idx="1651">
                  <c:v>0.95078910000000005</c:v>
                </c:pt>
                <c:pt idx="1653">
                  <c:v>0.44</c:v>
                </c:pt>
                <c:pt idx="1655">
                  <c:v>0.29120439999999997</c:v>
                </c:pt>
                <c:pt idx="1656">
                  <c:v>0.39395429999999998</c:v>
                </c:pt>
                <c:pt idx="1657">
                  <c:v>0.94403389999999998</c:v>
                </c:pt>
                <c:pt idx="1658">
                  <c:v>0.24331050000000001</c:v>
                </c:pt>
                <c:pt idx="1660">
                  <c:v>0.4</c:v>
                </c:pt>
                <c:pt idx="1662">
                  <c:v>0.69857000000000002</c:v>
                </c:pt>
                <c:pt idx="1664">
                  <c:v>0.16970560000000001</c:v>
                </c:pt>
                <c:pt idx="1666">
                  <c:v>0.45607019999999998</c:v>
                </c:pt>
                <c:pt idx="1668">
                  <c:v>0.32249030000000001</c:v>
                </c:pt>
                <c:pt idx="1672">
                  <c:v>0.50596439999999998</c:v>
                </c:pt>
                <c:pt idx="1674">
                  <c:v>0.4326662</c:v>
                </c:pt>
                <c:pt idx="1676">
                  <c:v>0.4079216</c:v>
                </c:pt>
                <c:pt idx="1677">
                  <c:v>1.4488620000000001</c:v>
                </c:pt>
                <c:pt idx="1678">
                  <c:v>0.4418144</c:v>
                </c:pt>
                <c:pt idx="1679">
                  <c:v>0.55713550000000001</c:v>
                </c:pt>
                <c:pt idx="1683">
                  <c:v>0.29120439999999997</c:v>
                </c:pt>
                <c:pt idx="1684">
                  <c:v>0.88090860000000004</c:v>
                </c:pt>
                <c:pt idx="1687">
                  <c:v>0.54405879999999995</c:v>
                </c:pt>
                <c:pt idx="1688">
                  <c:v>0.39597979999999999</c:v>
                </c:pt>
                <c:pt idx="1689">
                  <c:v>0.55569780000000002</c:v>
                </c:pt>
                <c:pt idx="1690">
                  <c:v>0.4079216</c:v>
                </c:pt>
                <c:pt idx="1691">
                  <c:v>0.40199499999999999</c:v>
                </c:pt>
                <c:pt idx="1692">
                  <c:v>0.16</c:v>
                </c:pt>
                <c:pt idx="1693">
                  <c:v>0.2</c:v>
                </c:pt>
                <c:pt idx="1694">
                  <c:v>0.16</c:v>
                </c:pt>
                <c:pt idx="1696">
                  <c:v>0.73430240000000002</c:v>
                </c:pt>
                <c:pt idx="1698">
                  <c:v>0.28844409999999998</c:v>
                </c:pt>
                <c:pt idx="1700">
                  <c:v>0.29120439999999997</c:v>
                </c:pt>
                <c:pt idx="1704">
                  <c:v>1.3059860000000001</c:v>
                </c:pt>
                <c:pt idx="1705">
                  <c:v>0.52153620000000001</c:v>
                </c:pt>
                <c:pt idx="1706">
                  <c:v>0.40199499999999999</c:v>
                </c:pt>
                <c:pt idx="1707">
                  <c:v>0.31241000000000002</c:v>
                </c:pt>
                <c:pt idx="1712">
                  <c:v>0.44721359999999999</c:v>
                </c:pt>
                <c:pt idx="1714">
                  <c:v>0.59464269999999997</c:v>
                </c:pt>
                <c:pt idx="1715">
                  <c:v>0.53814499999999998</c:v>
                </c:pt>
                <c:pt idx="1716">
                  <c:v>0.5614268</c:v>
                </c:pt>
                <c:pt idx="1719">
                  <c:v>0.6</c:v>
                </c:pt>
                <c:pt idx="1721">
                  <c:v>0.62225399999999997</c:v>
                </c:pt>
                <c:pt idx="1723">
                  <c:v>0.32249030000000001</c:v>
                </c:pt>
                <c:pt idx="1724">
                  <c:v>0.2828427</c:v>
                </c:pt>
                <c:pt idx="1726">
                  <c:v>0.24331050000000001</c:v>
                </c:pt>
                <c:pt idx="1727">
                  <c:v>0.2039608</c:v>
                </c:pt>
                <c:pt idx="1728">
                  <c:v>0.73539109999999996</c:v>
                </c:pt>
                <c:pt idx="1730">
                  <c:v>0.32</c:v>
                </c:pt>
                <c:pt idx="1731">
                  <c:v>0.2828427</c:v>
                </c:pt>
                <c:pt idx="1732">
                  <c:v>0.32249030000000001</c:v>
                </c:pt>
                <c:pt idx="1733">
                  <c:v>0.16</c:v>
                </c:pt>
                <c:pt idx="1734">
                  <c:v>0.2</c:v>
                </c:pt>
                <c:pt idx="1735">
                  <c:v>0.2</c:v>
                </c:pt>
                <c:pt idx="1738">
                  <c:v>0.4</c:v>
                </c:pt>
                <c:pt idx="1740">
                  <c:v>0.36878179999999999</c:v>
                </c:pt>
                <c:pt idx="1741">
                  <c:v>0.4118252</c:v>
                </c:pt>
                <c:pt idx="1742">
                  <c:v>0.66573269999999996</c:v>
                </c:pt>
                <c:pt idx="1743">
                  <c:v>0.44721359999999999</c:v>
                </c:pt>
                <c:pt idx="1745">
                  <c:v>1.3206059999999999</c:v>
                </c:pt>
                <c:pt idx="1746">
                  <c:v>0.28000000000000003</c:v>
                </c:pt>
                <c:pt idx="1748">
                  <c:v>0.1788854</c:v>
                </c:pt>
                <c:pt idx="1750">
                  <c:v>0.72</c:v>
                </c:pt>
                <c:pt idx="1754">
                  <c:v>0.53665629999999998</c:v>
                </c:pt>
                <c:pt idx="1755">
                  <c:v>0.5656854</c:v>
                </c:pt>
                <c:pt idx="1761">
                  <c:v>0.59059289999999998</c:v>
                </c:pt>
                <c:pt idx="1763">
                  <c:v>0.32</c:v>
                </c:pt>
                <c:pt idx="1764">
                  <c:v>0.2828427</c:v>
                </c:pt>
                <c:pt idx="1767">
                  <c:v>0.37735920000000001</c:v>
                </c:pt>
                <c:pt idx="1772">
                  <c:v>0.32249030000000001</c:v>
                </c:pt>
                <c:pt idx="1773">
                  <c:v>0.48166379999999998</c:v>
                </c:pt>
                <c:pt idx="1774">
                  <c:v>0.25612499999999999</c:v>
                </c:pt>
                <c:pt idx="1777">
                  <c:v>0.8</c:v>
                </c:pt>
                <c:pt idx="1778">
                  <c:v>0.34176010000000001</c:v>
                </c:pt>
                <c:pt idx="1779">
                  <c:v>0.34176010000000001</c:v>
                </c:pt>
                <c:pt idx="1780">
                  <c:v>0.60133190000000003</c:v>
                </c:pt>
                <c:pt idx="1781">
                  <c:v>0.48662100000000003</c:v>
                </c:pt>
                <c:pt idx="1782">
                  <c:v>0.24331050000000001</c:v>
                </c:pt>
                <c:pt idx="1783">
                  <c:v>0.44721359999999999</c:v>
                </c:pt>
                <c:pt idx="1784">
                  <c:v>0.25298219999999999</c:v>
                </c:pt>
                <c:pt idx="1785">
                  <c:v>0.5614268</c:v>
                </c:pt>
                <c:pt idx="1786">
                  <c:v>0.2</c:v>
                </c:pt>
                <c:pt idx="1787">
                  <c:v>1.0650820000000001</c:v>
                </c:pt>
                <c:pt idx="1789">
                  <c:v>0.31241000000000002</c:v>
                </c:pt>
                <c:pt idx="1790">
                  <c:v>0.24</c:v>
                </c:pt>
                <c:pt idx="1791">
                  <c:v>0.4118252</c:v>
                </c:pt>
                <c:pt idx="1792">
                  <c:v>0.48826219999999998</c:v>
                </c:pt>
                <c:pt idx="1796">
                  <c:v>0.34409299999999998</c:v>
                </c:pt>
                <c:pt idx="1803">
                  <c:v>0.74726170000000003</c:v>
                </c:pt>
                <c:pt idx="1807">
                  <c:v>0.56850679999999998</c:v>
                </c:pt>
                <c:pt idx="1808">
                  <c:v>0.5614268</c:v>
                </c:pt>
                <c:pt idx="1809">
                  <c:v>0.48</c:v>
                </c:pt>
                <c:pt idx="1810">
                  <c:v>0.31241000000000002</c:v>
                </c:pt>
                <c:pt idx="1811">
                  <c:v>0.45607019999999998</c:v>
                </c:pt>
                <c:pt idx="1812">
                  <c:v>0.25298219999999999</c:v>
                </c:pt>
                <c:pt idx="1813">
                  <c:v>0.4</c:v>
                </c:pt>
                <c:pt idx="1814">
                  <c:v>0.4079216</c:v>
                </c:pt>
                <c:pt idx="1816">
                  <c:v>0.2154066</c:v>
                </c:pt>
                <c:pt idx="1818">
                  <c:v>0.32</c:v>
                </c:pt>
                <c:pt idx="1819">
                  <c:v>0.68117550000000004</c:v>
                </c:pt>
                <c:pt idx="1820">
                  <c:v>0.4118252</c:v>
                </c:pt>
                <c:pt idx="1821">
                  <c:v>0.4118252</c:v>
                </c:pt>
                <c:pt idx="1824">
                  <c:v>0.37735920000000001</c:v>
                </c:pt>
                <c:pt idx="1826">
                  <c:v>0.7610519</c:v>
                </c:pt>
                <c:pt idx="1827">
                  <c:v>0.7939773</c:v>
                </c:pt>
                <c:pt idx="1828">
                  <c:v>0.45607019999999998</c:v>
                </c:pt>
                <c:pt idx="1830">
                  <c:v>1.0925199999999999</c:v>
                </c:pt>
                <c:pt idx="1831">
                  <c:v>0.25298219999999999</c:v>
                </c:pt>
                <c:pt idx="1832">
                  <c:v>0.48166379999999998</c:v>
                </c:pt>
                <c:pt idx="1833">
                  <c:v>0.45607019999999998</c:v>
                </c:pt>
                <c:pt idx="1834">
                  <c:v>0.2154066</c:v>
                </c:pt>
                <c:pt idx="1835">
                  <c:v>0.2332381</c:v>
                </c:pt>
                <c:pt idx="1836">
                  <c:v>0.2154066</c:v>
                </c:pt>
                <c:pt idx="1841">
                  <c:v>0.4</c:v>
                </c:pt>
                <c:pt idx="1843">
                  <c:v>0.48166379999999998</c:v>
                </c:pt>
                <c:pt idx="1849">
                  <c:v>0.37735920000000001</c:v>
                </c:pt>
                <c:pt idx="1850">
                  <c:v>0.43081320000000001</c:v>
                </c:pt>
                <c:pt idx="1851">
                  <c:v>0.2828427</c:v>
                </c:pt>
                <c:pt idx="1852">
                  <c:v>0.22627420000000001</c:v>
                </c:pt>
                <c:pt idx="1853">
                  <c:v>0.84380089999999996</c:v>
                </c:pt>
                <c:pt idx="1854">
                  <c:v>0.34176010000000001</c:v>
                </c:pt>
                <c:pt idx="1855">
                  <c:v>0.50119860000000005</c:v>
                </c:pt>
                <c:pt idx="1856">
                  <c:v>0.44721359999999999</c:v>
                </c:pt>
                <c:pt idx="1857">
                  <c:v>0.44721359999999999</c:v>
                </c:pt>
                <c:pt idx="1859">
                  <c:v>0.2039608</c:v>
                </c:pt>
                <c:pt idx="1861">
                  <c:v>0.81584310000000004</c:v>
                </c:pt>
                <c:pt idx="1862">
                  <c:v>0.4118252</c:v>
                </c:pt>
                <c:pt idx="1863">
                  <c:v>0.72993149999999996</c:v>
                </c:pt>
                <c:pt idx="1864">
                  <c:v>0.32984849999999999</c:v>
                </c:pt>
                <c:pt idx="1868">
                  <c:v>1.062826</c:v>
                </c:pt>
                <c:pt idx="1870">
                  <c:v>0.29120439999999997</c:v>
                </c:pt>
                <c:pt idx="1873">
                  <c:v>1.2806249999999999</c:v>
                </c:pt>
                <c:pt idx="1874">
                  <c:v>0.30463089999999998</c:v>
                </c:pt>
                <c:pt idx="1876">
                  <c:v>0.34176010000000001</c:v>
                </c:pt>
                <c:pt idx="1878">
                  <c:v>0.1788854</c:v>
                </c:pt>
                <c:pt idx="1879">
                  <c:v>0.36</c:v>
                </c:pt>
                <c:pt idx="1880">
                  <c:v>0.22627420000000001</c:v>
                </c:pt>
                <c:pt idx="1881">
                  <c:v>0.44</c:v>
                </c:pt>
                <c:pt idx="1882">
                  <c:v>0.4</c:v>
                </c:pt>
                <c:pt idx="1883">
                  <c:v>0.1788854</c:v>
                </c:pt>
                <c:pt idx="1884">
                  <c:v>0.43081320000000001</c:v>
                </c:pt>
                <c:pt idx="1895">
                  <c:v>0.2828427</c:v>
                </c:pt>
                <c:pt idx="1897">
                  <c:v>0.1788854</c:v>
                </c:pt>
                <c:pt idx="1898">
                  <c:v>0.25298219999999999</c:v>
                </c:pt>
                <c:pt idx="1899">
                  <c:v>0.2332381</c:v>
                </c:pt>
                <c:pt idx="1900">
                  <c:v>0.73430240000000002</c:v>
                </c:pt>
                <c:pt idx="1901">
                  <c:v>0.32984849999999999</c:v>
                </c:pt>
                <c:pt idx="1903">
                  <c:v>0.34176010000000001</c:v>
                </c:pt>
                <c:pt idx="1904">
                  <c:v>0.1788854</c:v>
                </c:pt>
                <c:pt idx="1905">
                  <c:v>0.44</c:v>
                </c:pt>
                <c:pt idx="1913">
                  <c:v>0.4079216</c:v>
                </c:pt>
                <c:pt idx="1914">
                  <c:v>0.2828427</c:v>
                </c:pt>
                <c:pt idx="1920">
                  <c:v>1.9003159999999999</c:v>
                </c:pt>
                <c:pt idx="1924">
                  <c:v>0.29120439999999997</c:v>
                </c:pt>
                <c:pt idx="1925">
                  <c:v>0.69857000000000002</c:v>
                </c:pt>
                <c:pt idx="1932">
                  <c:v>0.24</c:v>
                </c:pt>
                <c:pt idx="1933">
                  <c:v>0.36</c:v>
                </c:pt>
                <c:pt idx="1934">
                  <c:v>1.2806249999999999</c:v>
                </c:pt>
                <c:pt idx="1938">
                  <c:v>0.44721359999999999</c:v>
                </c:pt>
                <c:pt idx="1947">
                  <c:v>0.96</c:v>
                </c:pt>
                <c:pt idx="1948">
                  <c:v>0.44721359999999999</c:v>
                </c:pt>
                <c:pt idx="1949">
                  <c:v>0.44721359999999999</c:v>
                </c:pt>
                <c:pt idx="1951">
                  <c:v>0.51224990000000004</c:v>
                </c:pt>
                <c:pt idx="1952">
                  <c:v>0.2</c:v>
                </c:pt>
                <c:pt idx="1953">
                  <c:v>0.34176010000000001</c:v>
                </c:pt>
                <c:pt idx="1954">
                  <c:v>0.2154066</c:v>
                </c:pt>
                <c:pt idx="1955">
                  <c:v>0.24</c:v>
                </c:pt>
                <c:pt idx="1956">
                  <c:v>0.32249030000000001</c:v>
                </c:pt>
                <c:pt idx="1957">
                  <c:v>0.26832820000000002</c:v>
                </c:pt>
                <c:pt idx="1958">
                  <c:v>0.16</c:v>
                </c:pt>
                <c:pt idx="1959">
                  <c:v>0.32249030000000001</c:v>
                </c:pt>
                <c:pt idx="1962">
                  <c:v>0.62482000000000004</c:v>
                </c:pt>
                <c:pt idx="1969">
                  <c:v>0.45607019999999998</c:v>
                </c:pt>
                <c:pt idx="1970">
                  <c:v>1.7204649999999999</c:v>
                </c:pt>
                <c:pt idx="1971">
                  <c:v>0.24331050000000001</c:v>
                </c:pt>
                <c:pt idx="1972">
                  <c:v>0.24331050000000001</c:v>
                </c:pt>
                <c:pt idx="1973">
                  <c:v>0.24331050000000001</c:v>
                </c:pt>
                <c:pt idx="1977">
                  <c:v>0.25612499999999999</c:v>
                </c:pt>
                <c:pt idx="1980">
                  <c:v>0.28844409999999998</c:v>
                </c:pt>
                <c:pt idx="1983">
                  <c:v>0.2</c:v>
                </c:pt>
                <c:pt idx="1989">
                  <c:v>0.4326662</c:v>
                </c:pt>
                <c:pt idx="1990">
                  <c:v>1.162755</c:v>
                </c:pt>
                <c:pt idx="1992">
                  <c:v>1.1811860000000001</c:v>
                </c:pt>
                <c:pt idx="1993">
                  <c:v>0.32249030000000001</c:v>
                </c:pt>
                <c:pt idx="1995">
                  <c:v>0.62482000000000004</c:v>
                </c:pt>
                <c:pt idx="1998">
                  <c:v>0.2</c:v>
                </c:pt>
                <c:pt idx="1999">
                  <c:v>0.2</c:v>
                </c:pt>
                <c:pt idx="2003">
                  <c:v>0.32249030000000001</c:v>
                </c:pt>
                <c:pt idx="2008">
                  <c:v>0.39395429999999998</c:v>
                </c:pt>
                <c:pt idx="2010">
                  <c:v>0.2039608</c:v>
                </c:pt>
                <c:pt idx="2011">
                  <c:v>0.41761229999999999</c:v>
                </c:pt>
                <c:pt idx="2013">
                  <c:v>0.26832820000000002</c:v>
                </c:pt>
                <c:pt idx="2020">
                  <c:v>0.2332381</c:v>
                </c:pt>
                <c:pt idx="2021">
                  <c:v>0.44721359999999999</c:v>
                </c:pt>
                <c:pt idx="2022">
                  <c:v>0.4079216</c:v>
                </c:pt>
                <c:pt idx="2024">
                  <c:v>0.36878179999999999</c:v>
                </c:pt>
                <c:pt idx="2032">
                  <c:v>0.36878179999999999</c:v>
                </c:pt>
                <c:pt idx="2035">
                  <c:v>0.68</c:v>
                </c:pt>
                <c:pt idx="2039">
                  <c:v>0.32984849999999999</c:v>
                </c:pt>
                <c:pt idx="2040">
                  <c:v>0.22627420000000001</c:v>
                </c:pt>
                <c:pt idx="2044">
                  <c:v>0.85603739999999995</c:v>
                </c:pt>
                <c:pt idx="2047">
                  <c:v>0.54405879999999995</c:v>
                </c:pt>
                <c:pt idx="2049">
                  <c:v>0.37735920000000001</c:v>
                </c:pt>
                <c:pt idx="2050">
                  <c:v>0.39395429999999998</c:v>
                </c:pt>
                <c:pt idx="2052">
                  <c:v>0.63245549999999995</c:v>
                </c:pt>
                <c:pt idx="2058">
                  <c:v>0.49477270000000001</c:v>
                </c:pt>
                <c:pt idx="2059">
                  <c:v>0.34409299999999998</c:v>
                </c:pt>
                <c:pt idx="2061">
                  <c:v>0.36878179999999999</c:v>
                </c:pt>
                <c:pt idx="2062">
                  <c:v>0.64</c:v>
                </c:pt>
                <c:pt idx="2070">
                  <c:v>0.60133190000000003</c:v>
                </c:pt>
                <c:pt idx="2071">
                  <c:v>0.37735920000000001</c:v>
                </c:pt>
                <c:pt idx="2075">
                  <c:v>0.37947330000000001</c:v>
                </c:pt>
                <c:pt idx="2080">
                  <c:v>0.75153179999999997</c:v>
                </c:pt>
                <c:pt idx="2083">
                  <c:v>0.4118252</c:v>
                </c:pt>
                <c:pt idx="2085">
                  <c:v>0.2</c:v>
                </c:pt>
                <c:pt idx="2088">
                  <c:v>1.0468999999999999</c:v>
                </c:pt>
                <c:pt idx="2089">
                  <c:v>0.36878179999999999</c:v>
                </c:pt>
                <c:pt idx="2090">
                  <c:v>0.4418144</c:v>
                </c:pt>
                <c:pt idx="2091">
                  <c:v>0.26832820000000002</c:v>
                </c:pt>
                <c:pt idx="2095">
                  <c:v>0.32</c:v>
                </c:pt>
                <c:pt idx="2098">
                  <c:v>0.52</c:v>
                </c:pt>
                <c:pt idx="2099">
                  <c:v>0.37947330000000001</c:v>
                </c:pt>
                <c:pt idx="2102">
                  <c:v>0.32249030000000001</c:v>
                </c:pt>
                <c:pt idx="2108">
                  <c:v>0.96083300000000005</c:v>
                </c:pt>
                <c:pt idx="2110">
                  <c:v>0.46818799999999999</c:v>
                </c:pt>
                <c:pt idx="2111">
                  <c:v>0.4079216</c:v>
                </c:pt>
                <c:pt idx="2113">
                  <c:v>0.36878179999999999</c:v>
                </c:pt>
                <c:pt idx="2125">
                  <c:v>0.52153620000000001</c:v>
                </c:pt>
                <c:pt idx="2126">
                  <c:v>0.32249030000000001</c:v>
                </c:pt>
                <c:pt idx="2128">
                  <c:v>0.66211779999999998</c:v>
                </c:pt>
                <c:pt idx="2129">
                  <c:v>0.16</c:v>
                </c:pt>
                <c:pt idx="2130">
                  <c:v>0.88</c:v>
                </c:pt>
                <c:pt idx="2131">
                  <c:v>0.24</c:v>
                </c:pt>
                <c:pt idx="2132">
                  <c:v>0.80398999999999998</c:v>
                </c:pt>
                <c:pt idx="2133">
                  <c:v>0.48662100000000003</c:v>
                </c:pt>
                <c:pt idx="2135">
                  <c:v>0.36878179999999999</c:v>
                </c:pt>
                <c:pt idx="2136">
                  <c:v>0.36221540000000002</c:v>
                </c:pt>
                <c:pt idx="2138">
                  <c:v>0.52153620000000001</c:v>
                </c:pt>
                <c:pt idx="2139">
                  <c:v>0.26832820000000002</c:v>
                </c:pt>
                <c:pt idx="2140">
                  <c:v>0.1</c:v>
                </c:pt>
                <c:pt idx="2142">
                  <c:v>0.92779310000000004</c:v>
                </c:pt>
                <c:pt idx="2145">
                  <c:v>0.73539109999999996</c:v>
                </c:pt>
                <c:pt idx="2146">
                  <c:v>0.55569780000000002</c:v>
                </c:pt>
                <c:pt idx="2147">
                  <c:v>0.85510229999999998</c:v>
                </c:pt>
                <c:pt idx="2148">
                  <c:v>0.36878179999999999</c:v>
                </c:pt>
                <c:pt idx="2149">
                  <c:v>0.70767219999999997</c:v>
                </c:pt>
                <c:pt idx="2150">
                  <c:v>0.34409299999999998</c:v>
                </c:pt>
                <c:pt idx="2153">
                  <c:v>0.52153620000000001</c:v>
                </c:pt>
                <c:pt idx="2155">
                  <c:v>0.51224990000000004</c:v>
                </c:pt>
                <c:pt idx="2156">
                  <c:v>0.48</c:v>
                </c:pt>
                <c:pt idx="2157">
                  <c:v>0.44</c:v>
                </c:pt>
                <c:pt idx="2159">
                  <c:v>0.36221540000000002</c:v>
                </c:pt>
                <c:pt idx="2163">
                  <c:v>0.16492419999999999</c:v>
                </c:pt>
                <c:pt idx="2164">
                  <c:v>0.26832820000000002</c:v>
                </c:pt>
                <c:pt idx="2166">
                  <c:v>0.30463089999999998</c:v>
                </c:pt>
                <c:pt idx="2171">
                  <c:v>0.32249030000000001</c:v>
                </c:pt>
                <c:pt idx="2173">
                  <c:v>0.65115279999999998</c:v>
                </c:pt>
                <c:pt idx="2179">
                  <c:v>0.28844409999999998</c:v>
                </c:pt>
                <c:pt idx="2182">
                  <c:v>0.50596439999999998</c:v>
                </c:pt>
                <c:pt idx="2188">
                  <c:v>0.36878179999999999</c:v>
                </c:pt>
                <c:pt idx="2193">
                  <c:v>0.8099383</c:v>
                </c:pt>
                <c:pt idx="2194">
                  <c:v>0.45607019999999998</c:v>
                </c:pt>
                <c:pt idx="2196">
                  <c:v>0.55569780000000002</c:v>
                </c:pt>
                <c:pt idx="2198">
                  <c:v>0.58240879999999995</c:v>
                </c:pt>
                <c:pt idx="2199">
                  <c:v>0.44721359999999999</c:v>
                </c:pt>
                <c:pt idx="2200">
                  <c:v>0.44721359999999999</c:v>
                </c:pt>
                <c:pt idx="2201">
                  <c:v>0.48662100000000003</c:v>
                </c:pt>
                <c:pt idx="2203">
                  <c:v>0.61057349999999999</c:v>
                </c:pt>
                <c:pt idx="2205">
                  <c:v>0.34409299999999998</c:v>
                </c:pt>
                <c:pt idx="2206">
                  <c:v>0.32984849999999999</c:v>
                </c:pt>
                <c:pt idx="2208">
                  <c:v>0.52153620000000001</c:v>
                </c:pt>
                <c:pt idx="2209">
                  <c:v>1.32484</c:v>
                </c:pt>
                <c:pt idx="2218">
                  <c:v>0.33941130000000003</c:v>
                </c:pt>
                <c:pt idx="2219">
                  <c:v>0.32</c:v>
                </c:pt>
                <c:pt idx="2220">
                  <c:v>0.16</c:v>
                </c:pt>
                <c:pt idx="2224">
                  <c:v>0.48166379999999998</c:v>
                </c:pt>
                <c:pt idx="2225">
                  <c:v>0.40199499999999999</c:v>
                </c:pt>
                <c:pt idx="2226">
                  <c:v>0.32984849999999999</c:v>
                </c:pt>
                <c:pt idx="2230">
                  <c:v>0.4</c:v>
                </c:pt>
                <c:pt idx="2231">
                  <c:v>0.8</c:v>
                </c:pt>
                <c:pt idx="2232">
                  <c:v>0.64498060000000002</c:v>
                </c:pt>
                <c:pt idx="2234">
                  <c:v>0.28000000000000003</c:v>
                </c:pt>
                <c:pt idx="2235">
                  <c:v>0.24</c:v>
                </c:pt>
                <c:pt idx="2236">
                  <c:v>0.42520580000000002</c:v>
                </c:pt>
                <c:pt idx="2241">
                  <c:v>0.95414880000000002</c:v>
                </c:pt>
                <c:pt idx="2246">
                  <c:v>0.62482000000000004</c:v>
                </c:pt>
                <c:pt idx="2247">
                  <c:v>0.4</c:v>
                </c:pt>
                <c:pt idx="2248">
                  <c:v>0.60530980000000001</c:v>
                </c:pt>
                <c:pt idx="2257">
                  <c:v>0.31241000000000002</c:v>
                </c:pt>
                <c:pt idx="2258">
                  <c:v>0.16</c:v>
                </c:pt>
                <c:pt idx="2259">
                  <c:v>0.84</c:v>
                </c:pt>
                <c:pt idx="2263">
                  <c:v>0.2332381</c:v>
                </c:pt>
                <c:pt idx="2269">
                  <c:v>0.34176010000000001</c:v>
                </c:pt>
                <c:pt idx="2274">
                  <c:v>0.29120439999999997</c:v>
                </c:pt>
                <c:pt idx="2275">
                  <c:v>0.29120439999999997</c:v>
                </c:pt>
                <c:pt idx="2276">
                  <c:v>0.2</c:v>
                </c:pt>
                <c:pt idx="2277">
                  <c:v>0.64</c:v>
                </c:pt>
                <c:pt idx="2278">
                  <c:v>0.24</c:v>
                </c:pt>
                <c:pt idx="2283">
                  <c:v>0.32249030000000001</c:v>
                </c:pt>
                <c:pt idx="2284">
                  <c:v>0.36</c:v>
                </c:pt>
                <c:pt idx="2286">
                  <c:v>1.81945</c:v>
                </c:pt>
                <c:pt idx="2298">
                  <c:v>0.2828427</c:v>
                </c:pt>
                <c:pt idx="2300">
                  <c:v>1.6670929999999999</c:v>
                </c:pt>
                <c:pt idx="2301">
                  <c:v>0.28000000000000003</c:v>
                </c:pt>
                <c:pt idx="2302">
                  <c:v>0.2332381</c:v>
                </c:pt>
                <c:pt idx="2310">
                  <c:v>0.36221540000000002</c:v>
                </c:pt>
                <c:pt idx="2315">
                  <c:v>0.2</c:v>
                </c:pt>
                <c:pt idx="2316">
                  <c:v>0.25298219999999999</c:v>
                </c:pt>
                <c:pt idx="2317">
                  <c:v>0.28000000000000003</c:v>
                </c:pt>
                <c:pt idx="2319">
                  <c:v>0.80099940000000003</c:v>
                </c:pt>
                <c:pt idx="2323">
                  <c:v>0.2</c:v>
                </c:pt>
                <c:pt idx="2324">
                  <c:v>0.31241000000000002</c:v>
                </c:pt>
                <c:pt idx="2327">
                  <c:v>0.36878179999999999</c:v>
                </c:pt>
                <c:pt idx="2328">
                  <c:v>0.52153620000000001</c:v>
                </c:pt>
                <c:pt idx="2330">
                  <c:v>0.48166379999999998</c:v>
                </c:pt>
                <c:pt idx="2331">
                  <c:v>0.55569780000000002</c:v>
                </c:pt>
                <c:pt idx="2334">
                  <c:v>0.63245549999999995</c:v>
                </c:pt>
                <c:pt idx="2335">
                  <c:v>0.41761229999999999</c:v>
                </c:pt>
                <c:pt idx="2338">
                  <c:v>0.32</c:v>
                </c:pt>
                <c:pt idx="2339">
                  <c:v>0.48166379999999998</c:v>
                </c:pt>
                <c:pt idx="2345">
                  <c:v>0.36878179999999999</c:v>
                </c:pt>
                <c:pt idx="2355">
                  <c:v>0.85603739999999995</c:v>
                </c:pt>
                <c:pt idx="2362">
                  <c:v>0.32249030000000001</c:v>
                </c:pt>
                <c:pt idx="2363">
                  <c:v>0.66211779999999998</c:v>
                </c:pt>
                <c:pt idx="2364">
                  <c:v>0.3577709</c:v>
                </c:pt>
                <c:pt idx="2366">
                  <c:v>0.32249030000000001</c:v>
                </c:pt>
                <c:pt idx="2367">
                  <c:v>0.25612499999999999</c:v>
                </c:pt>
                <c:pt idx="2370">
                  <c:v>0.94403389999999998</c:v>
                </c:pt>
                <c:pt idx="2376">
                  <c:v>0.24</c:v>
                </c:pt>
                <c:pt idx="2377">
                  <c:v>0.36221540000000002</c:v>
                </c:pt>
                <c:pt idx="2378">
                  <c:v>0.71217980000000003</c:v>
                </c:pt>
                <c:pt idx="2381">
                  <c:v>0.4326662</c:v>
                </c:pt>
                <c:pt idx="2382">
                  <c:v>0.83234609999999998</c:v>
                </c:pt>
                <c:pt idx="2383">
                  <c:v>0.45254830000000001</c:v>
                </c:pt>
                <c:pt idx="2387">
                  <c:v>0.24331050000000001</c:v>
                </c:pt>
                <c:pt idx="2392">
                  <c:v>1.0770329999999999</c:v>
                </c:pt>
                <c:pt idx="2394">
                  <c:v>0.32984849999999999</c:v>
                </c:pt>
                <c:pt idx="2396">
                  <c:v>0.75471849999999996</c:v>
                </c:pt>
                <c:pt idx="2397">
                  <c:v>0.50596439999999998</c:v>
                </c:pt>
                <c:pt idx="2398">
                  <c:v>0.28000000000000003</c:v>
                </c:pt>
                <c:pt idx="2399">
                  <c:v>0.32249030000000001</c:v>
                </c:pt>
                <c:pt idx="2400">
                  <c:v>0.2154066</c:v>
                </c:pt>
                <c:pt idx="2402">
                  <c:v>0.42520580000000002</c:v>
                </c:pt>
                <c:pt idx="2407">
                  <c:v>0.36878179999999999</c:v>
                </c:pt>
                <c:pt idx="2413">
                  <c:v>0.22627420000000001</c:v>
                </c:pt>
                <c:pt idx="2414">
                  <c:v>0.1788854</c:v>
                </c:pt>
                <c:pt idx="2415">
                  <c:v>0.16970560000000001</c:v>
                </c:pt>
                <c:pt idx="2416">
                  <c:v>0.36878179999999999</c:v>
                </c:pt>
                <c:pt idx="2417">
                  <c:v>0.37947330000000001</c:v>
                </c:pt>
                <c:pt idx="2418">
                  <c:v>0.26832820000000002</c:v>
                </c:pt>
                <c:pt idx="2422">
                  <c:v>0.34176010000000001</c:v>
                </c:pt>
                <c:pt idx="2424">
                  <c:v>0.68</c:v>
                </c:pt>
                <c:pt idx="2427">
                  <c:v>0.25298219999999999</c:v>
                </c:pt>
                <c:pt idx="2428">
                  <c:v>0.84095180000000003</c:v>
                </c:pt>
                <c:pt idx="2430">
                  <c:v>0.32249030000000001</c:v>
                </c:pt>
                <c:pt idx="2432">
                  <c:v>0.53814499999999998</c:v>
                </c:pt>
                <c:pt idx="2433">
                  <c:v>0.4</c:v>
                </c:pt>
                <c:pt idx="2434">
                  <c:v>0.24331050000000001</c:v>
                </c:pt>
                <c:pt idx="2435">
                  <c:v>0.48166379999999998</c:v>
                </c:pt>
                <c:pt idx="2438">
                  <c:v>0.46647620000000001</c:v>
                </c:pt>
                <c:pt idx="2441">
                  <c:v>0.16</c:v>
                </c:pt>
                <c:pt idx="2442">
                  <c:v>0.46818799999999999</c:v>
                </c:pt>
                <c:pt idx="2443">
                  <c:v>0.39395429999999998</c:v>
                </c:pt>
                <c:pt idx="2444">
                  <c:v>0.32984849999999999</c:v>
                </c:pt>
                <c:pt idx="2445">
                  <c:v>0.9024411</c:v>
                </c:pt>
                <c:pt idx="2450">
                  <c:v>0.76</c:v>
                </c:pt>
                <c:pt idx="2452">
                  <c:v>0.52153620000000001</c:v>
                </c:pt>
                <c:pt idx="2453">
                  <c:v>0.43081320000000001</c:v>
                </c:pt>
                <c:pt idx="2454">
                  <c:v>0.42520580000000002</c:v>
                </c:pt>
                <c:pt idx="2455">
                  <c:v>0.37947330000000001</c:v>
                </c:pt>
                <c:pt idx="2457">
                  <c:v>0.24331050000000001</c:v>
                </c:pt>
                <c:pt idx="2459">
                  <c:v>1.137014</c:v>
                </c:pt>
                <c:pt idx="2462">
                  <c:v>1.24</c:v>
                </c:pt>
                <c:pt idx="2464">
                  <c:v>0.52</c:v>
                </c:pt>
                <c:pt idx="2470">
                  <c:v>0.44</c:v>
                </c:pt>
                <c:pt idx="2473">
                  <c:v>0.60133190000000003</c:v>
                </c:pt>
                <c:pt idx="2474">
                  <c:v>0.39597979999999999</c:v>
                </c:pt>
                <c:pt idx="2476">
                  <c:v>0.52153620000000001</c:v>
                </c:pt>
                <c:pt idx="2477">
                  <c:v>0.52153620000000001</c:v>
                </c:pt>
                <c:pt idx="2478">
                  <c:v>0.72</c:v>
                </c:pt>
                <c:pt idx="2479">
                  <c:v>0.26832820000000002</c:v>
                </c:pt>
                <c:pt idx="2483">
                  <c:v>0.52</c:v>
                </c:pt>
                <c:pt idx="2489">
                  <c:v>0.97652439999999996</c:v>
                </c:pt>
                <c:pt idx="2490">
                  <c:v>0.31241000000000002</c:v>
                </c:pt>
                <c:pt idx="2491">
                  <c:v>0.36878179999999999</c:v>
                </c:pt>
                <c:pt idx="2492">
                  <c:v>0.4</c:v>
                </c:pt>
                <c:pt idx="2495">
                  <c:v>0.88814409999999999</c:v>
                </c:pt>
                <c:pt idx="2498">
                  <c:v>0.2</c:v>
                </c:pt>
                <c:pt idx="2501">
                  <c:v>0.2828427</c:v>
                </c:pt>
                <c:pt idx="2503">
                  <c:v>0.26832820000000002</c:v>
                </c:pt>
                <c:pt idx="2504">
                  <c:v>0.79195959999999999</c:v>
                </c:pt>
                <c:pt idx="2506">
                  <c:v>0.53814499999999998</c:v>
                </c:pt>
                <c:pt idx="2507">
                  <c:v>0.41761229999999999</c:v>
                </c:pt>
                <c:pt idx="2510">
                  <c:v>0.26832820000000002</c:v>
                </c:pt>
                <c:pt idx="2511">
                  <c:v>0.37735920000000001</c:v>
                </c:pt>
                <c:pt idx="2518">
                  <c:v>0.30463089999999998</c:v>
                </c:pt>
                <c:pt idx="2519">
                  <c:v>0.2332381</c:v>
                </c:pt>
                <c:pt idx="2525">
                  <c:v>0.28844409999999998</c:v>
                </c:pt>
                <c:pt idx="2526">
                  <c:v>0.24331050000000001</c:v>
                </c:pt>
                <c:pt idx="2527">
                  <c:v>0.84380089999999996</c:v>
                </c:pt>
                <c:pt idx="2528">
                  <c:v>0.56850679999999998</c:v>
                </c:pt>
                <c:pt idx="2533">
                  <c:v>0.48</c:v>
                </c:pt>
                <c:pt idx="2534">
                  <c:v>0.24331050000000001</c:v>
                </c:pt>
                <c:pt idx="2535">
                  <c:v>0.37735920000000001</c:v>
                </c:pt>
                <c:pt idx="2537">
                  <c:v>0.68</c:v>
                </c:pt>
                <c:pt idx="2539">
                  <c:v>0.68</c:v>
                </c:pt>
                <c:pt idx="2541">
                  <c:v>0.48826219999999998</c:v>
                </c:pt>
                <c:pt idx="2551">
                  <c:v>2.241428</c:v>
                </c:pt>
                <c:pt idx="2562">
                  <c:v>0.48166379999999998</c:v>
                </c:pt>
                <c:pt idx="2564">
                  <c:v>0.39395429999999998</c:v>
                </c:pt>
                <c:pt idx="2565">
                  <c:v>0.42520580000000002</c:v>
                </c:pt>
                <c:pt idx="2567">
                  <c:v>0.25298219999999999</c:v>
                </c:pt>
                <c:pt idx="2568">
                  <c:v>0.2828427</c:v>
                </c:pt>
                <c:pt idx="2571">
                  <c:v>0.89442719999999998</c:v>
                </c:pt>
                <c:pt idx="2573">
                  <c:v>0.52153620000000001</c:v>
                </c:pt>
                <c:pt idx="2574">
                  <c:v>0.36878179999999999</c:v>
                </c:pt>
                <c:pt idx="2578">
                  <c:v>0.88090860000000004</c:v>
                </c:pt>
                <c:pt idx="2580">
                  <c:v>0.65969690000000003</c:v>
                </c:pt>
                <c:pt idx="2584">
                  <c:v>0.52</c:v>
                </c:pt>
                <c:pt idx="2587">
                  <c:v>0.4326662</c:v>
                </c:pt>
                <c:pt idx="2594">
                  <c:v>0.55569780000000002</c:v>
                </c:pt>
                <c:pt idx="2597">
                  <c:v>1.2899609999999999</c:v>
                </c:pt>
                <c:pt idx="2599">
                  <c:v>0.36221540000000002</c:v>
                </c:pt>
                <c:pt idx="2600">
                  <c:v>0.61057349999999999</c:v>
                </c:pt>
                <c:pt idx="2601">
                  <c:v>0.32</c:v>
                </c:pt>
                <c:pt idx="2602">
                  <c:v>0.32249030000000001</c:v>
                </c:pt>
                <c:pt idx="2604">
                  <c:v>0.16492419999999999</c:v>
                </c:pt>
                <c:pt idx="2609">
                  <c:v>0.6</c:v>
                </c:pt>
                <c:pt idx="2611">
                  <c:v>0.46647620000000001</c:v>
                </c:pt>
                <c:pt idx="2612">
                  <c:v>0.5614268</c:v>
                </c:pt>
                <c:pt idx="2614">
                  <c:v>0.53665629999999998</c:v>
                </c:pt>
                <c:pt idx="2616">
                  <c:v>0.50119860000000005</c:v>
                </c:pt>
                <c:pt idx="2618">
                  <c:v>0.59059289999999998</c:v>
                </c:pt>
                <c:pt idx="2619">
                  <c:v>0.92779310000000004</c:v>
                </c:pt>
                <c:pt idx="2620">
                  <c:v>0.16</c:v>
                </c:pt>
                <c:pt idx="2622">
                  <c:v>0.50911689999999998</c:v>
                </c:pt>
                <c:pt idx="2626">
                  <c:v>1.6321760000000001</c:v>
                </c:pt>
                <c:pt idx="2627">
                  <c:v>1.3206059999999999</c:v>
                </c:pt>
                <c:pt idx="2630">
                  <c:v>0.59059289999999998</c:v>
                </c:pt>
                <c:pt idx="2638">
                  <c:v>0.42520580000000002</c:v>
                </c:pt>
                <c:pt idx="2643">
                  <c:v>0.55569780000000002</c:v>
                </c:pt>
                <c:pt idx="2646">
                  <c:v>0.4118252</c:v>
                </c:pt>
                <c:pt idx="2647">
                  <c:v>0.62482000000000004</c:v>
                </c:pt>
                <c:pt idx="2648">
                  <c:v>0.52</c:v>
                </c:pt>
                <c:pt idx="2649">
                  <c:v>0.68818599999999996</c:v>
                </c:pt>
                <c:pt idx="2652">
                  <c:v>0.36221540000000002</c:v>
                </c:pt>
                <c:pt idx="2653">
                  <c:v>0.45607019999999998</c:v>
                </c:pt>
                <c:pt idx="2654">
                  <c:v>0.24</c:v>
                </c:pt>
                <c:pt idx="2664">
                  <c:v>0.56850679999999998</c:v>
                </c:pt>
                <c:pt idx="2665">
                  <c:v>0.2828427</c:v>
                </c:pt>
                <c:pt idx="2666">
                  <c:v>0.2332381</c:v>
                </c:pt>
                <c:pt idx="2667">
                  <c:v>0.64498060000000002</c:v>
                </c:pt>
                <c:pt idx="2668">
                  <c:v>0.39395429999999998</c:v>
                </c:pt>
                <c:pt idx="2670">
                  <c:v>0.51224990000000004</c:v>
                </c:pt>
                <c:pt idx="2671">
                  <c:v>0.48662100000000003</c:v>
                </c:pt>
                <c:pt idx="2672">
                  <c:v>0.4418144</c:v>
                </c:pt>
                <c:pt idx="2673">
                  <c:v>0.42520580000000002</c:v>
                </c:pt>
                <c:pt idx="2674">
                  <c:v>0.44</c:v>
                </c:pt>
                <c:pt idx="2675">
                  <c:v>0.4</c:v>
                </c:pt>
                <c:pt idx="2676">
                  <c:v>1.386795</c:v>
                </c:pt>
                <c:pt idx="2685">
                  <c:v>0.68117550000000004</c:v>
                </c:pt>
                <c:pt idx="2688">
                  <c:v>0.52</c:v>
                </c:pt>
                <c:pt idx="2689">
                  <c:v>0.2039608</c:v>
                </c:pt>
                <c:pt idx="2690">
                  <c:v>0.2039608</c:v>
                </c:pt>
                <c:pt idx="2691">
                  <c:v>0.26832820000000002</c:v>
                </c:pt>
                <c:pt idx="2692">
                  <c:v>0.55569780000000002</c:v>
                </c:pt>
                <c:pt idx="2694">
                  <c:v>0.68818599999999996</c:v>
                </c:pt>
                <c:pt idx="2698">
                  <c:v>0.88543769999999999</c:v>
                </c:pt>
                <c:pt idx="2700">
                  <c:v>0.76</c:v>
                </c:pt>
                <c:pt idx="2706">
                  <c:v>0.25612499999999999</c:v>
                </c:pt>
                <c:pt idx="2707">
                  <c:v>0.34176010000000001</c:v>
                </c:pt>
                <c:pt idx="2708">
                  <c:v>0.25298219999999999</c:v>
                </c:pt>
                <c:pt idx="2709">
                  <c:v>0.24</c:v>
                </c:pt>
                <c:pt idx="2710">
                  <c:v>0.31241000000000002</c:v>
                </c:pt>
                <c:pt idx="2711">
                  <c:v>0.34409299999999998</c:v>
                </c:pt>
                <c:pt idx="2714">
                  <c:v>0.48332180000000002</c:v>
                </c:pt>
                <c:pt idx="2715">
                  <c:v>0.45607019999999998</c:v>
                </c:pt>
                <c:pt idx="2718">
                  <c:v>0.88090860000000004</c:v>
                </c:pt>
                <c:pt idx="2720">
                  <c:v>0.8</c:v>
                </c:pt>
                <c:pt idx="2721">
                  <c:v>0.30463089999999998</c:v>
                </c:pt>
                <c:pt idx="2723">
                  <c:v>0.2</c:v>
                </c:pt>
                <c:pt idx="2724">
                  <c:v>0.32</c:v>
                </c:pt>
                <c:pt idx="2725">
                  <c:v>0.50596439999999998</c:v>
                </c:pt>
                <c:pt idx="2727">
                  <c:v>0.80498449999999999</c:v>
                </c:pt>
                <c:pt idx="2728">
                  <c:v>0.44</c:v>
                </c:pt>
                <c:pt idx="2730">
                  <c:v>0.56850679999999998</c:v>
                </c:pt>
                <c:pt idx="2732">
                  <c:v>0.25298219999999999</c:v>
                </c:pt>
                <c:pt idx="2734">
                  <c:v>0.8246211</c:v>
                </c:pt>
                <c:pt idx="2739">
                  <c:v>0.2828427</c:v>
                </c:pt>
                <c:pt idx="2740">
                  <c:v>0.25298219999999999</c:v>
                </c:pt>
                <c:pt idx="2741">
                  <c:v>0.56850679999999998</c:v>
                </c:pt>
                <c:pt idx="2742">
                  <c:v>0.24</c:v>
                </c:pt>
                <c:pt idx="2744">
                  <c:v>1.0198039999999999</c:v>
                </c:pt>
                <c:pt idx="2746">
                  <c:v>0.32249030000000001</c:v>
                </c:pt>
                <c:pt idx="2747">
                  <c:v>1</c:v>
                </c:pt>
                <c:pt idx="2751">
                  <c:v>0.34409299999999998</c:v>
                </c:pt>
                <c:pt idx="2753">
                  <c:v>0.22627420000000001</c:v>
                </c:pt>
                <c:pt idx="2754">
                  <c:v>0.3577709</c:v>
                </c:pt>
                <c:pt idx="2755">
                  <c:v>0.65115279999999998</c:v>
                </c:pt>
                <c:pt idx="2756">
                  <c:v>0.8089499</c:v>
                </c:pt>
                <c:pt idx="2757">
                  <c:v>0.8246211</c:v>
                </c:pt>
                <c:pt idx="2761">
                  <c:v>0.4118252</c:v>
                </c:pt>
                <c:pt idx="2763">
                  <c:v>0.28000000000000003</c:v>
                </c:pt>
                <c:pt idx="2766">
                  <c:v>0.43081320000000001</c:v>
                </c:pt>
                <c:pt idx="2768">
                  <c:v>0.30463089999999998</c:v>
                </c:pt>
                <c:pt idx="2773">
                  <c:v>0.36221540000000002</c:v>
                </c:pt>
                <c:pt idx="2774">
                  <c:v>0.25298219999999999</c:v>
                </c:pt>
                <c:pt idx="2775">
                  <c:v>0.52</c:v>
                </c:pt>
                <c:pt idx="2776">
                  <c:v>0.50119860000000005</c:v>
                </c:pt>
                <c:pt idx="2777">
                  <c:v>0.36878179999999999</c:v>
                </c:pt>
                <c:pt idx="2778">
                  <c:v>0.24</c:v>
                </c:pt>
                <c:pt idx="2781">
                  <c:v>0.68</c:v>
                </c:pt>
                <c:pt idx="2785">
                  <c:v>1.0007999999999999</c:v>
                </c:pt>
                <c:pt idx="2786">
                  <c:v>0.2828427</c:v>
                </c:pt>
                <c:pt idx="2787">
                  <c:v>0.2154066</c:v>
                </c:pt>
                <c:pt idx="2788">
                  <c:v>0.2</c:v>
                </c:pt>
                <c:pt idx="2789">
                  <c:v>0.12</c:v>
                </c:pt>
                <c:pt idx="2790">
                  <c:v>0.32249030000000001</c:v>
                </c:pt>
                <c:pt idx="2791">
                  <c:v>0.2828427</c:v>
                </c:pt>
                <c:pt idx="2792">
                  <c:v>0.48</c:v>
                </c:pt>
                <c:pt idx="2793">
                  <c:v>0.36</c:v>
                </c:pt>
                <c:pt idx="2795">
                  <c:v>0.46647620000000001</c:v>
                </c:pt>
                <c:pt idx="2798">
                  <c:v>0.66211779999999998</c:v>
                </c:pt>
                <c:pt idx="2802">
                  <c:v>0.54405879999999995</c:v>
                </c:pt>
                <c:pt idx="2805">
                  <c:v>0.30463089999999998</c:v>
                </c:pt>
                <c:pt idx="2806">
                  <c:v>0.25298219999999999</c:v>
                </c:pt>
                <c:pt idx="2809">
                  <c:v>0.63245549999999995</c:v>
                </c:pt>
                <c:pt idx="2814">
                  <c:v>0.2</c:v>
                </c:pt>
                <c:pt idx="2815">
                  <c:v>0.52</c:v>
                </c:pt>
                <c:pt idx="2819">
                  <c:v>0.2</c:v>
                </c:pt>
                <c:pt idx="2820">
                  <c:v>0.2828427</c:v>
                </c:pt>
                <c:pt idx="2821">
                  <c:v>0.1788854</c:v>
                </c:pt>
                <c:pt idx="2822">
                  <c:v>0.43081320000000001</c:v>
                </c:pt>
                <c:pt idx="2825">
                  <c:v>0.92347170000000001</c:v>
                </c:pt>
                <c:pt idx="2827">
                  <c:v>0.34176010000000001</c:v>
                </c:pt>
                <c:pt idx="2828">
                  <c:v>0.16970560000000001</c:v>
                </c:pt>
                <c:pt idx="2835">
                  <c:v>0.36878179999999999</c:v>
                </c:pt>
                <c:pt idx="2837">
                  <c:v>0.24331050000000001</c:v>
                </c:pt>
                <c:pt idx="2840">
                  <c:v>0.37947330000000001</c:v>
                </c:pt>
                <c:pt idx="2841">
                  <c:v>0.26832820000000002</c:v>
                </c:pt>
                <c:pt idx="2843">
                  <c:v>0.61057349999999999</c:v>
                </c:pt>
                <c:pt idx="2844">
                  <c:v>0.52</c:v>
                </c:pt>
                <c:pt idx="2846">
                  <c:v>0.26832820000000002</c:v>
                </c:pt>
                <c:pt idx="2847">
                  <c:v>0.30463089999999998</c:v>
                </c:pt>
                <c:pt idx="2850">
                  <c:v>0.25612499999999999</c:v>
                </c:pt>
                <c:pt idx="2853">
                  <c:v>0.39395429999999998</c:v>
                </c:pt>
                <c:pt idx="2854">
                  <c:v>0.64498060000000002</c:v>
                </c:pt>
                <c:pt idx="2855">
                  <c:v>0.48332180000000002</c:v>
                </c:pt>
                <c:pt idx="2858">
                  <c:v>0.45607019999999998</c:v>
                </c:pt>
                <c:pt idx="2859">
                  <c:v>0.28000000000000003</c:v>
                </c:pt>
                <c:pt idx="2862">
                  <c:v>2.3175849999999998</c:v>
                </c:pt>
                <c:pt idx="2868">
                  <c:v>0.64498060000000002</c:v>
                </c:pt>
                <c:pt idx="2870">
                  <c:v>0.52153620000000001</c:v>
                </c:pt>
                <c:pt idx="2875">
                  <c:v>0.4079216</c:v>
                </c:pt>
                <c:pt idx="2876">
                  <c:v>0.76837489999999997</c:v>
                </c:pt>
                <c:pt idx="2881">
                  <c:v>0.53366659999999999</c:v>
                </c:pt>
                <c:pt idx="2883">
                  <c:v>0.51224990000000004</c:v>
                </c:pt>
                <c:pt idx="2890">
                  <c:v>0.68818599999999996</c:v>
                </c:pt>
                <c:pt idx="2891">
                  <c:v>0.34409299999999998</c:v>
                </c:pt>
                <c:pt idx="2893">
                  <c:v>0.84</c:v>
                </c:pt>
                <c:pt idx="2895">
                  <c:v>0.72111029999999998</c:v>
                </c:pt>
                <c:pt idx="2896">
                  <c:v>1.560513</c:v>
                </c:pt>
                <c:pt idx="2905">
                  <c:v>0.29120439999999997</c:v>
                </c:pt>
                <c:pt idx="2906">
                  <c:v>0.36221540000000002</c:v>
                </c:pt>
                <c:pt idx="2907">
                  <c:v>0.4</c:v>
                </c:pt>
                <c:pt idx="2909">
                  <c:v>0.26832820000000002</c:v>
                </c:pt>
                <c:pt idx="2911">
                  <c:v>0.48166379999999998</c:v>
                </c:pt>
                <c:pt idx="2912">
                  <c:v>0.16</c:v>
                </c:pt>
                <c:pt idx="2916">
                  <c:v>0.29120439999999997</c:v>
                </c:pt>
                <c:pt idx="2917">
                  <c:v>0.4326662</c:v>
                </c:pt>
                <c:pt idx="2919">
                  <c:v>0.25298219999999999</c:v>
                </c:pt>
                <c:pt idx="2920">
                  <c:v>0.5656854</c:v>
                </c:pt>
                <c:pt idx="2922">
                  <c:v>0.59464269999999997</c:v>
                </c:pt>
                <c:pt idx="2926">
                  <c:v>0.4</c:v>
                </c:pt>
                <c:pt idx="2933">
                  <c:v>0.4118252</c:v>
                </c:pt>
                <c:pt idx="2934">
                  <c:v>0.4326662</c:v>
                </c:pt>
                <c:pt idx="2936">
                  <c:v>0.24331050000000001</c:v>
                </c:pt>
                <c:pt idx="2942">
                  <c:v>0.5614268</c:v>
                </c:pt>
                <c:pt idx="2946">
                  <c:v>0.36878179999999999</c:v>
                </c:pt>
                <c:pt idx="2947">
                  <c:v>0.48166379999999998</c:v>
                </c:pt>
                <c:pt idx="2948">
                  <c:v>0.2</c:v>
                </c:pt>
                <c:pt idx="2952">
                  <c:v>0.68</c:v>
                </c:pt>
                <c:pt idx="2953">
                  <c:v>0.56000000000000005</c:v>
                </c:pt>
                <c:pt idx="2960">
                  <c:v>0.61188229999999999</c:v>
                </c:pt>
                <c:pt idx="2962">
                  <c:v>0.50596439999999998</c:v>
                </c:pt>
                <c:pt idx="2963">
                  <c:v>0.32249030000000001</c:v>
                </c:pt>
                <c:pt idx="2964">
                  <c:v>0.36</c:v>
                </c:pt>
                <c:pt idx="2965">
                  <c:v>0.32984849999999999</c:v>
                </c:pt>
                <c:pt idx="2966">
                  <c:v>0.32</c:v>
                </c:pt>
                <c:pt idx="2968">
                  <c:v>0.29120439999999997</c:v>
                </c:pt>
                <c:pt idx="2974">
                  <c:v>0.62482000000000004</c:v>
                </c:pt>
                <c:pt idx="2975">
                  <c:v>0.4118252</c:v>
                </c:pt>
                <c:pt idx="2976">
                  <c:v>0.4118252</c:v>
                </c:pt>
                <c:pt idx="2977">
                  <c:v>0.61188229999999999</c:v>
                </c:pt>
                <c:pt idx="2978">
                  <c:v>0.25612499999999999</c:v>
                </c:pt>
                <c:pt idx="2980">
                  <c:v>0.25298219999999999</c:v>
                </c:pt>
                <c:pt idx="2982">
                  <c:v>0.32249030000000001</c:v>
                </c:pt>
                <c:pt idx="2983">
                  <c:v>0.29120439999999997</c:v>
                </c:pt>
                <c:pt idx="2986">
                  <c:v>0.16970560000000001</c:v>
                </c:pt>
                <c:pt idx="2988">
                  <c:v>0.37735920000000001</c:v>
                </c:pt>
                <c:pt idx="2989">
                  <c:v>0.3577709</c:v>
                </c:pt>
                <c:pt idx="2990">
                  <c:v>0.36878179999999999</c:v>
                </c:pt>
                <c:pt idx="2993">
                  <c:v>0.2828427</c:v>
                </c:pt>
                <c:pt idx="3000">
                  <c:v>1.3206059999999999</c:v>
                </c:pt>
                <c:pt idx="3001">
                  <c:v>0.46818799999999999</c:v>
                </c:pt>
                <c:pt idx="3002">
                  <c:v>0.52153620000000001</c:v>
                </c:pt>
                <c:pt idx="3003">
                  <c:v>0.2828427</c:v>
                </c:pt>
                <c:pt idx="3004">
                  <c:v>0.2</c:v>
                </c:pt>
                <c:pt idx="3007">
                  <c:v>0.28844409999999998</c:v>
                </c:pt>
                <c:pt idx="3013">
                  <c:v>0.48332180000000002</c:v>
                </c:pt>
                <c:pt idx="3014">
                  <c:v>0.39395429999999998</c:v>
                </c:pt>
                <c:pt idx="3017">
                  <c:v>0.46647620000000001</c:v>
                </c:pt>
                <c:pt idx="3018">
                  <c:v>0.24</c:v>
                </c:pt>
                <c:pt idx="3019">
                  <c:v>0.46647620000000001</c:v>
                </c:pt>
                <c:pt idx="3020">
                  <c:v>0.28844409999999998</c:v>
                </c:pt>
                <c:pt idx="3021">
                  <c:v>0.29120439999999997</c:v>
                </c:pt>
                <c:pt idx="3023">
                  <c:v>0.33941130000000003</c:v>
                </c:pt>
                <c:pt idx="3026">
                  <c:v>0.37735920000000001</c:v>
                </c:pt>
                <c:pt idx="3027">
                  <c:v>0.2039608</c:v>
                </c:pt>
                <c:pt idx="3029">
                  <c:v>0.4326662</c:v>
                </c:pt>
                <c:pt idx="3032">
                  <c:v>0.60530980000000001</c:v>
                </c:pt>
                <c:pt idx="3034">
                  <c:v>0.52153620000000001</c:v>
                </c:pt>
                <c:pt idx="3035">
                  <c:v>0.8099383</c:v>
                </c:pt>
                <c:pt idx="3036">
                  <c:v>0.34409299999999998</c:v>
                </c:pt>
                <c:pt idx="3037">
                  <c:v>0.24331050000000001</c:v>
                </c:pt>
                <c:pt idx="3041">
                  <c:v>0.37947330000000001</c:v>
                </c:pt>
                <c:pt idx="3045">
                  <c:v>0.43081320000000001</c:v>
                </c:pt>
                <c:pt idx="3051">
                  <c:v>0.92086920000000005</c:v>
                </c:pt>
                <c:pt idx="3058">
                  <c:v>0.43081320000000001</c:v>
                </c:pt>
                <c:pt idx="3059">
                  <c:v>0.44</c:v>
                </c:pt>
                <c:pt idx="3061">
                  <c:v>0.73430240000000002</c:v>
                </c:pt>
                <c:pt idx="3062">
                  <c:v>0.25612499999999999</c:v>
                </c:pt>
                <c:pt idx="3063">
                  <c:v>0.2154066</c:v>
                </c:pt>
                <c:pt idx="3064">
                  <c:v>0.45607019999999998</c:v>
                </c:pt>
                <c:pt idx="3068">
                  <c:v>0.40199499999999999</c:v>
                </c:pt>
                <c:pt idx="3069">
                  <c:v>0.37735920000000001</c:v>
                </c:pt>
                <c:pt idx="3075">
                  <c:v>0.32249030000000001</c:v>
                </c:pt>
                <c:pt idx="3078">
                  <c:v>0.4</c:v>
                </c:pt>
                <c:pt idx="3080">
                  <c:v>0.28844409999999998</c:v>
                </c:pt>
                <c:pt idx="3081">
                  <c:v>0.32984849999999999</c:v>
                </c:pt>
                <c:pt idx="3083">
                  <c:v>0.24331050000000001</c:v>
                </c:pt>
                <c:pt idx="3085">
                  <c:v>0.53366659999999999</c:v>
                </c:pt>
                <c:pt idx="3086">
                  <c:v>0.2332381</c:v>
                </c:pt>
                <c:pt idx="3087">
                  <c:v>0.32</c:v>
                </c:pt>
                <c:pt idx="3089">
                  <c:v>0.32249030000000001</c:v>
                </c:pt>
                <c:pt idx="3090">
                  <c:v>0.83234609999999998</c:v>
                </c:pt>
                <c:pt idx="3091">
                  <c:v>0.32249030000000001</c:v>
                </c:pt>
                <c:pt idx="3093">
                  <c:v>0.9024411</c:v>
                </c:pt>
                <c:pt idx="3094">
                  <c:v>0.68117550000000004</c:v>
                </c:pt>
                <c:pt idx="3097">
                  <c:v>0.39597979999999999</c:v>
                </c:pt>
                <c:pt idx="3099">
                  <c:v>0.6</c:v>
                </c:pt>
                <c:pt idx="3100">
                  <c:v>0.54405879999999995</c:v>
                </c:pt>
                <c:pt idx="3102">
                  <c:v>0.3577709</c:v>
                </c:pt>
                <c:pt idx="3104">
                  <c:v>0.37947330000000001</c:v>
                </c:pt>
                <c:pt idx="3105">
                  <c:v>0.2828427</c:v>
                </c:pt>
                <c:pt idx="3106">
                  <c:v>0.48826219999999998</c:v>
                </c:pt>
                <c:pt idx="3109">
                  <c:v>0.36878179999999999</c:v>
                </c:pt>
                <c:pt idx="3110">
                  <c:v>0.36878179999999999</c:v>
                </c:pt>
                <c:pt idx="3111">
                  <c:v>0.36878179999999999</c:v>
                </c:pt>
                <c:pt idx="3115">
                  <c:v>0.33941130000000003</c:v>
                </c:pt>
                <c:pt idx="3116">
                  <c:v>0.26832820000000002</c:v>
                </c:pt>
                <c:pt idx="3117">
                  <c:v>0.44</c:v>
                </c:pt>
                <c:pt idx="3121">
                  <c:v>0.36878179999999999</c:v>
                </c:pt>
                <c:pt idx="3123">
                  <c:v>0.45607019999999998</c:v>
                </c:pt>
                <c:pt idx="3126">
                  <c:v>0.42520580000000002</c:v>
                </c:pt>
                <c:pt idx="3127">
                  <c:v>0.52153620000000001</c:v>
                </c:pt>
                <c:pt idx="3130">
                  <c:v>0.28000000000000003</c:v>
                </c:pt>
                <c:pt idx="3132">
                  <c:v>0.45607019999999998</c:v>
                </c:pt>
                <c:pt idx="3135">
                  <c:v>1.92333</c:v>
                </c:pt>
                <c:pt idx="3137">
                  <c:v>0.16</c:v>
                </c:pt>
                <c:pt idx="3138">
                  <c:v>0.4</c:v>
                </c:pt>
                <c:pt idx="3141">
                  <c:v>0.32249030000000001</c:v>
                </c:pt>
                <c:pt idx="3143">
                  <c:v>0.31241000000000002</c:v>
                </c:pt>
                <c:pt idx="3144">
                  <c:v>0.44721359999999999</c:v>
                </c:pt>
                <c:pt idx="3148">
                  <c:v>0.25298219999999999</c:v>
                </c:pt>
                <c:pt idx="3150">
                  <c:v>3.1292170000000001</c:v>
                </c:pt>
                <c:pt idx="3155">
                  <c:v>0.84</c:v>
                </c:pt>
                <c:pt idx="3163">
                  <c:v>0.88362890000000005</c:v>
                </c:pt>
                <c:pt idx="3164">
                  <c:v>0.16492419999999999</c:v>
                </c:pt>
                <c:pt idx="3165">
                  <c:v>0.25298219999999999</c:v>
                </c:pt>
                <c:pt idx="3167">
                  <c:v>0.3577709</c:v>
                </c:pt>
                <c:pt idx="3168">
                  <c:v>0.39395429999999998</c:v>
                </c:pt>
                <c:pt idx="3169">
                  <c:v>0.2</c:v>
                </c:pt>
                <c:pt idx="3170">
                  <c:v>0.54405879999999995</c:v>
                </c:pt>
                <c:pt idx="3172">
                  <c:v>0.32249030000000001</c:v>
                </c:pt>
                <c:pt idx="3174">
                  <c:v>0.36878179999999999</c:v>
                </c:pt>
                <c:pt idx="3180">
                  <c:v>1.493452</c:v>
                </c:pt>
                <c:pt idx="3190">
                  <c:v>0.73756359999999999</c:v>
                </c:pt>
                <c:pt idx="3192">
                  <c:v>0.75471849999999996</c:v>
                </c:pt>
                <c:pt idx="3196">
                  <c:v>0.65604879999999999</c:v>
                </c:pt>
                <c:pt idx="3197">
                  <c:v>0.63245549999999995</c:v>
                </c:pt>
                <c:pt idx="3200">
                  <c:v>0.32249030000000001</c:v>
                </c:pt>
                <c:pt idx="3202">
                  <c:v>0.4</c:v>
                </c:pt>
                <c:pt idx="3203">
                  <c:v>0.32249030000000001</c:v>
                </c:pt>
                <c:pt idx="3204">
                  <c:v>0.48166379999999998</c:v>
                </c:pt>
                <c:pt idx="3206">
                  <c:v>0.36</c:v>
                </c:pt>
                <c:pt idx="3207">
                  <c:v>0.2154066</c:v>
                </c:pt>
                <c:pt idx="3216">
                  <c:v>0.48826219999999998</c:v>
                </c:pt>
                <c:pt idx="3219">
                  <c:v>1.1818630000000001</c:v>
                </c:pt>
                <c:pt idx="3222">
                  <c:v>0.36878179999999999</c:v>
                </c:pt>
                <c:pt idx="3223">
                  <c:v>0.28000000000000003</c:v>
                </c:pt>
                <c:pt idx="3224">
                  <c:v>0.37947330000000001</c:v>
                </c:pt>
                <c:pt idx="3225">
                  <c:v>0.24</c:v>
                </c:pt>
                <c:pt idx="3226">
                  <c:v>0.92</c:v>
                </c:pt>
                <c:pt idx="3227">
                  <c:v>0.28000000000000003</c:v>
                </c:pt>
                <c:pt idx="3228">
                  <c:v>0.2039608</c:v>
                </c:pt>
                <c:pt idx="3229">
                  <c:v>0.14422209999999999</c:v>
                </c:pt>
                <c:pt idx="3234">
                  <c:v>0.69971419999999995</c:v>
                </c:pt>
                <c:pt idx="3235">
                  <c:v>0.65969690000000003</c:v>
                </c:pt>
                <c:pt idx="3239">
                  <c:v>0.42520580000000002</c:v>
                </c:pt>
                <c:pt idx="3241">
                  <c:v>0.62225399999999997</c:v>
                </c:pt>
                <c:pt idx="3244">
                  <c:v>1.08</c:v>
                </c:pt>
                <c:pt idx="3245">
                  <c:v>1.04</c:v>
                </c:pt>
                <c:pt idx="3246">
                  <c:v>0.24331050000000001</c:v>
                </c:pt>
                <c:pt idx="3247">
                  <c:v>0.32249030000000001</c:v>
                </c:pt>
                <c:pt idx="3250">
                  <c:v>0.32249030000000001</c:v>
                </c:pt>
                <c:pt idx="3252">
                  <c:v>0.3577709</c:v>
                </c:pt>
                <c:pt idx="3253">
                  <c:v>0.36221540000000002</c:v>
                </c:pt>
                <c:pt idx="3254">
                  <c:v>0.37735920000000001</c:v>
                </c:pt>
                <c:pt idx="3257">
                  <c:v>0.57271280000000002</c:v>
                </c:pt>
                <c:pt idx="3258">
                  <c:v>0.62482000000000004</c:v>
                </c:pt>
                <c:pt idx="3259">
                  <c:v>0.51224990000000004</c:v>
                </c:pt>
                <c:pt idx="3265">
                  <c:v>0.53665629999999998</c:v>
                </c:pt>
                <c:pt idx="3266">
                  <c:v>0.2</c:v>
                </c:pt>
                <c:pt idx="3267">
                  <c:v>0.28844409999999998</c:v>
                </c:pt>
                <c:pt idx="3269">
                  <c:v>0.69857000000000002</c:v>
                </c:pt>
                <c:pt idx="3271">
                  <c:v>0.67052219999999996</c:v>
                </c:pt>
                <c:pt idx="3274">
                  <c:v>0.32984849999999999</c:v>
                </c:pt>
                <c:pt idx="3279">
                  <c:v>0.26832820000000002</c:v>
                </c:pt>
                <c:pt idx="3280">
                  <c:v>0.84758480000000003</c:v>
                </c:pt>
                <c:pt idx="3283">
                  <c:v>0.67052219999999996</c:v>
                </c:pt>
                <c:pt idx="3297">
                  <c:v>0.74726170000000003</c:v>
                </c:pt>
                <c:pt idx="3298">
                  <c:v>0.69050710000000004</c:v>
                </c:pt>
                <c:pt idx="3300">
                  <c:v>0.4326662</c:v>
                </c:pt>
                <c:pt idx="3301">
                  <c:v>0.50119860000000005</c:v>
                </c:pt>
                <c:pt idx="3302">
                  <c:v>0.6</c:v>
                </c:pt>
                <c:pt idx="3304">
                  <c:v>0.32984849999999999</c:v>
                </c:pt>
                <c:pt idx="3305">
                  <c:v>0.25298219999999999</c:v>
                </c:pt>
                <c:pt idx="3308">
                  <c:v>0.25612499999999999</c:v>
                </c:pt>
                <c:pt idx="3309">
                  <c:v>0.62096700000000005</c:v>
                </c:pt>
                <c:pt idx="3310">
                  <c:v>0.40199499999999999</c:v>
                </c:pt>
                <c:pt idx="3313">
                  <c:v>0.49477270000000001</c:v>
                </c:pt>
                <c:pt idx="3314">
                  <c:v>0.5614268</c:v>
                </c:pt>
                <c:pt idx="3315">
                  <c:v>0.43081320000000001</c:v>
                </c:pt>
                <c:pt idx="3316">
                  <c:v>0.44721359999999999</c:v>
                </c:pt>
                <c:pt idx="3317">
                  <c:v>0.92</c:v>
                </c:pt>
                <c:pt idx="3319">
                  <c:v>0.72</c:v>
                </c:pt>
                <c:pt idx="3320">
                  <c:v>0.41761229999999999</c:v>
                </c:pt>
                <c:pt idx="3322">
                  <c:v>0.59059289999999998</c:v>
                </c:pt>
                <c:pt idx="3323">
                  <c:v>0.30463089999999998</c:v>
                </c:pt>
                <c:pt idx="3327">
                  <c:v>0.36878179999999999</c:v>
                </c:pt>
                <c:pt idx="3328">
                  <c:v>0.24</c:v>
                </c:pt>
                <c:pt idx="3329">
                  <c:v>0.24331050000000001</c:v>
                </c:pt>
                <c:pt idx="3331">
                  <c:v>0.36221540000000002</c:v>
                </c:pt>
                <c:pt idx="3332">
                  <c:v>0.2154066</c:v>
                </c:pt>
                <c:pt idx="3334">
                  <c:v>0.36221540000000002</c:v>
                </c:pt>
                <c:pt idx="3344">
                  <c:v>0.4</c:v>
                </c:pt>
                <c:pt idx="3347">
                  <c:v>0.64</c:v>
                </c:pt>
                <c:pt idx="3351">
                  <c:v>0.4</c:v>
                </c:pt>
                <c:pt idx="3355">
                  <c:v>0.28844409999999998</c:v>
                </c:pt>
                <c:pt idx="3356">
                  <c:v>0.36878179999999999</c:v>
                </c:pt>
                <c:pt idx="3358">
                  <c:v>0.84380089999999996</c:v>
                </c:pt>
                <c:pt idx="3361">
                  <c:v>0.28000000000000003</c:v>
                </c:pt>
                <c:pt idx="3363">
                  <c:v>0.45607019999999998</c:v>
                </c:pt>
                <c:pt idx="3366">
                  <c:v>0.84380089999999996</c:v>
                </c:pt>
                <c:pt idx="3368">
                  <c:v>0.81584310000000004</c:v>
                </c:pt>
                <c:pt idx="3369">
                  <c:v>0.59059289999999998</c:v>
                </c:pt>
                <c:pt idx="3377">
                  <c:v>0.83234609999999998</c:v>
                </c:pt>
                <c:pt idx="3379">
                  <c:v>0.76</c:v>
                </c:pt>
                <c:pt idx="3381">
                  <c:v>0.3577709</c:v>
                </c:pt>
                <c:pt idx="3383">
                  <c:v>0.57688819999999996</c:v>
                </c:pt>
                <c:pt idx="3384">
                  <c:v>0.24331050000000001</c:v>
                </c:pt>
                <c:pt idx="3385">
                  <c:v>0.2332381</c:v>
                </c:pt>
                <c:pt idx="3386">
                  <c:v>0.25612499999999999</c:v>
                </c:pt>
                <c:pt idx="3387">
                  <c:v>0.36878179999999999</c:v>
                </c:pt>
                <c:pt idx="3388">
                  <c:v>0.48</c:v>
                </c:pt>
                <c:pt idx="3392">
                  <c:v>0.36878179999999999</c:v>
                </c:pt>
                <c:pt idx="3394">
                  <c:v>0.4326662</c:v>
                </c:pt>
                <c:pt idx="3396">
                  <c:v>0.28844409999999998</c:v>
                </c:pt>
                <c:pt idx="3397">
                  <c:v>1.1933149999999999</c:v>
                </c:pt>
                <c:pt idx="3401">
                  <c:v>0.30463089999999998</c:v>
                </c:pt>
                <c:pt idx="3402">
                  <c:v>0.46647620000000001</c:v>
                </c:pt>
                <c:pt idx="3403">
                  <c:v>0.32</c:v>
                </c:pt>
                <c:pt idx="3407">
                  <c:v>0.2</c:v>
                </c:pt>
                <c:pt idx="3408">
                  <c:v>0.31241000000000002</c:v>
                </c:pt>
                <c:pt idx="3409">
                  <c:v>0.22627420000000001</c:v>
                </c:pt>
                <c:pt idx="3410">
                  <c:v>0.28844409999999998</c:v>
                </c:pt>
                <c:pt idx="3411">
                  <c:v>0.2039608</c:v>
                </c:pt>
                <c:pt idx="3412">
                  <c:v>0.63245549999999995</c:v>
                </c:pt>
                <c:pt idx="3420">
                  <c:v>0.2828427</c:v>
                </c:pt>
                <c:pt idx="3422">
                  <c:v>0.46647620000000001</c:v>
                </c:pt>
                <c:pt idx="3424">
                  <c:v>0.48166379999999998</c:v>
                </c:pt>
                <c:pt idx="3427">
                  <c:v>0.46647620000000001</c:v>
                </c:pt>
                <c:pt idx="3428">
                  <c:v>0.2828427</c:v>
                </c:pt>
                <c:pt idx="3429">
                  <c:v>1.429405</c:v>
                </c:pt>
                <c:pt idx="3430">
                  <c:v>0.2</c:v>
                </c:pt>
                <c:pt idx="3431">
                  <c:v>0.2</c:v>
                </c:pt>
                <c:pt idx="3432">
                  <c:v>0.66211779999999998</c:v>
                </c:pt>
                <c:pt idx="3434">
                  <c:v>0.2154066</c:v>
                </c:pt>
                <c:pt idx="3435">
                  <c:v>0.57688819999999996</c:v>
                </c:pt>
                <c:pt idx="3436">
                  <c:v>0.72111029999999998</c:v>
                </c:pt>
                <c:pt idx="3437">
                  <c:v>0.55569780000000002</c:v>
                </c:pt>
                <c:pt idx="3440">
                  <c:v>0.54405879999999995</c:v>
                </c:pt>
                <c:pt idx="3441">
                  <c:v>0.2</c:v>
                </c:pt>
                <c:pt idx="3445">
                  <c:v>0.85510229999999998</c:v>
                </c:pt>
                <c:pt idx="3448">
                  <c:v>0.59464269999999997</c:v>
                </c:pt>
                <c:pt idx="3454">
                  <c:v>0.69857000000000002</c:v>
                </c:pt>
                <c:pt idx="3457">
                  <c:v>0.2332381</c:v>
                </c:pt>
                <c:pt idx="3458">
                  <c:v>0.45607019999999998</c:v>
                </c:pt>
                <c:pt idx="3462">
                  <c:v>0.68</c:v>
                </c:pt>
                <c:pt idx="3463">
                  <c:v>0.2154066</c:v>
                </c:pt>
                <c:pt idx="3466">
                  <c:v>0.56000000000000005</c:v>
                </c:pt>
                <c:pt idx="3467">
                  <c:v>0.61057349999999999</c:v>
                </c:pt>
                <c:pt idx="3468">
                  <c:v>0.44721359999999999</c:v>
                </c:pt>
                <c:pt idx="3469">
                  <c:v>0.3577709</c:v>
                </c:pt>
                <c:pt idx="3471">
                  <c:v>0.4118252</c:v>
                </c:pt>
                <c:pt idx="3475">
                  <c:v>1.1264099999999999</c:v>
                </c:pt>
                <c:pt idx="3477">
                  <c:v>0.48</c:v>
                </c:pt>
                <c:pt idx="3479">
                  <c:v>0.32</c:v>
                </c:pt>
                <c:pt idx="3480">
                  <c:v>0.16970560000000001</c:v>
                </c:pt>
                <c:pt idx="3481">
                  <c:v>0.36</c:v>
                </c:pt>
                <c:pt idx="3484">
                  <c:v>0.31241000000000002</c:v>
                </c:pt>
                <c:pt idx="3485">
                  <c:v>0.50596439999999998</c:v>
                </c:pt>
                <c:pt idx="3498">
                  <c:v>0.44</c:v>
                </c:pt>
                <c:pt idx="3499">
                  <c:v>0.44721359999999999</c:v>
                </c:pt>
                <c:pt idx="3502">
                  <c:v>0.28000000000000003</c:v>
                </c:pt>
                <c:pt idx="3503">
                  <c:v>0.24331050000000001</c:v>
                </c:pt>
                <c:pt idx="3504">
                  <c:v>0.4</c:v>
                </c:pt>
                <c:pt idx="3506">
                  <c:v>0.36</c:v>
                </c:pt>
                <c:pt idx="3508">
                  <c:v>0.25612499999999999</c:v>
                </c:pt>
                <c:pt idx="3509">
                  <c:v>0.50596439999999998</c:v>
                </c:pt>
                <c:pt idx="3512">
                  <c:v>0.34409299999999998</c:v>
                </c:pt>
                <c:pt idx="3513">
                  <c:v>0.28000000000000003</c:v>
                </c:pt>
                <c:pt idx="3514">
                  <c:v>0.2039608</c:v>
                </c:pt>
                <c:pt idx="3515">
                  <c:v>0.3577709</c:v>
                </c:pt>
                <c:pt idx="3516">
                  <c:v>1.332066</c:v>
                </c:pt>
                <c:pt idx="3521">
                  <c:v>1.1200000000000001</c:v>
                </c:pt>
                <c:pt idx="3523">
                  <c:v>0.92</c:v>
                </c:pt>
                <c:pt idx="3526">
                  <c:v>0.30463089999999998</c:v>
                </c:pt>
                <c:pt idx="3536">
                  <c:v>0.16</c:v>
                </c:pt>
                <c:pt idx="3538">
                  <c:v>0.2154066</c:v>
                </c:pt>
                <c:pt idx="3545">
                  <c:v>0.32984849999999999</c:v>
                </c:pt>
                <c:pt idx="3547">
                  <c:v>0.32984849999999999</c:v>
                </c:pt>
                <c:pt idx="3554">
                  <c:v>0.2039608</c:v>
                </c:pt>
                <c:pt idx="3556">
                  <c:v>0.52611790000000003</c:v>
                </c:pt>
                <c:pt idx="3561">
                  <c:v>1.04</c:v>
                </c:pt>
                <c:pt idx="3562">
                  <c:v>1.76</c:v>
                </c:pt>
                <c:pt idx="3573">
                  <c:v>0.40199499999999999</c:v>
                </c:pt>
                <c:pt idx="3574">
                  <c:v>0.63245549999999995</c:v>
                </c:pt>
                <c:pt idx="3580">
                  <c:v>0.16</c:v>
                </c:pt>
                <c:pt idx="3581">
                  <c:v>0.36221540000000002</c:v>
                </c:pt>
                <c:pt idx="3584">
                  <c:v>0.48166379999999998</c:v>
                </c:pt>
                <c:pt idx="3586">
                  <c:v>0.4418144</c:v>
                </c:pt>
                <c:pt idx="3587">
                  <c:v>0.48662100000000003</c:v>
                </c:pt>
                <c:pt idx="3591">
                  <c:v>0.2828427</c:v>
                </c:pt>
                <c:pt idx="3595">
                  <c:v>0.2332381</c:v>
                </c:pt>
                <c:pt idx="3596">
                  <c:v>0.4</c:v>
                </c:pt>
                <c:pt idx="3597">
                  <c:v>0.2828427</c:v>
                </c:pt>
                <c:pt idx="3599">
                  <c:v>0.52</c:v>
                </c:pt>
                <c:pt idx="3600">
                  <c:v>0.32984849999999999</c:v>
                </c:pt>
                <c:pt idx="3602">
                  <c:v>0.4</c:v>
                </c:pt>
                <c:pt idx="3608">
                  <c:v>0.55569780000000002</c:v>
                </c:pt>
                <c:pt idx="3609">
                  <c:v>0.62225399999999997</c:v>
                </c:pt>
                <c:pt idx="3613">
                  <c:v>1.091788</c:v>
                </c:pt>
                <c:pt idx="3616">
                  <c:v>1.697999</c:v>
                </c:pt>
                <c:pt idx="3617">
                  <c:v>0.32249030000000001</c:v>
                </c:pt>
                <c:pt idx="3618">
                  <c:v>0.28844409999999998</c:v>
                </c:pt>
                <c:pt idx="3619">
                  <c:v>2.144015</c:v>
                </c:pt>
                <c:pt idx="3620">
                  <c:v>0.26832820000000002</c:v>
                </c:pt>
                <c:pt idx="3622">
                  <c:v>0.26832820000000002</c:v>
                </c:pt>
                <c:pt idx="3628">
                  <c:v>1.234828</c:v>
                </c:pt>
                <c:pt idx="3630">
                  <c:v>0.4</c:v>
                </c:pt>
                <c:pt idx="3634">
                  <c:v>0.68117550000000004</c:v>
                </c:pt>
                <c:pt idx="3635">
                  <c:v>0.4</c:v>
                </c:pt>
                <c:pt idx="3637">
                  <c:v>0.2039608</c:v>
                </c:pt>
                <c:pt idx="3638">
                  <c:v>0.5614268</c:v>
                </c:pt>
                <c:pt idx="3640">
                  <c:v>1.9464840000000001</c:v>
                </c:pt>
                <c:pt idx="3642">
                  <c:v>0.51224990000000004</c:v>
                </c:pt>
                <c:pt idx="3651">
                  <c:v>0.2828427</c:v>
                </c:pt>
                <c:pt idx="3652">
                  <c:v>0.8236504</c:v>
                </c:pt>
                <c:pt idx="3654">
                  <c:v>0.36221540000000002</c:v>
                </c:pt>
                <c:pt idx="3655">
                  <c:v>0.2828427</c:v>
                </c:pt>
                <c:pt idx="3662">
                  <c:v>0.67052219999999996</c:v>
                </c:pt>
                <c:pt idx="3663">
                  <c:v>0.3577709</c:v>
                </c:pt>
                <c:pt idx="3667">
                  <c:v>0.4326662</c:v>
                </c:pt>
                <c:pt idx="3669">
                  <c:v>0.64498060000000002</c:v>
                </c:pt>
                <c:pt idx="3670">
                  <c:v>0.53814499999999998</c:v>
                </c:pt>
                <c:pt idx="3672">
                  <c:v>0.37947330000000001</c:v>
                </c:pt>
                <c:pt idx="3673">
                  <c:v>0.4326662</c:v>
                </c:pt>
                <c:pt idx="3674">
                  <c:v>0.28844409999999998</c:v>
                </c:pt>
                <c:pt idx="3675">
                  <c:v>0.32249030000000001</c:v>
                </c:pt>
                <c:pt idx="3676">
                  <c:v>0.2828427</c:v>
                </c:pt>
                <c:pt idx="3684">
                  <c:v>1.03769</c:v>
                </c:pt>
                <c:pt idx="3685">
                  <c:v>1.0322789999999999</c:v>
                </c:pt>
                <c:pt idx="3688">
                  <c:v>0.2828427</c:v>
                </c:pt>
                <c:pt idx="3689">
                  <c:v>0.4326662</c:v>
                </c:pt>
                <c:pt idx="3691">
                  <c:v>0.25298219999999999</c:v>
                </c:pt>
                <c:pt idx="3692">
                  <c:v>0.2</c:v>
                </c:pt>
                <c:pt idx="3698">
                  <c:v>0.33941130000000003</c:v>
                </c:pt>
                <c:pt idx="3710">
                  <c:v>0.28844409999999998</c:v>
                </c:pt>
                <c:pt idx="3712">
                  <c:v>0.59059289999999998</c:v>
                </c:pt>
                <c:pt idx="3713">
                  <c:v>1.120714</c:v>
                </c:pt>
                <c:pt idx="3714">
                  <c:v>2.0087809999999999</c:v>
                </c:pt>
                <c:pt idx="3724">
                  <c:v>0.24</c:v>
                </c:pt>
                <c:pt idx="3725">
                  <c:v>0.32984849999999999</c:v>
                </c:pt>
                <c:pt idx="3726">
                  <c:v>0.34176010000000001</c:v>
                </c:pt>
                <c:pt idx="3729">
                  <c:v>0.52153620000000001</c:v>
                </c:pt>
                <c:pt idx="3731">
                  <c:v>1.0983620000000001</c:v>
                </c:pt>
                <c:pt idx="3732">
                  <c:v>0.36878179999999999</c:v>
                </c:pt>
                <c:pt idx="3733">
                  <c:v>0.32249030000000001</c:v>
                </c:pt>
                <c:pt idx="3735">
                  <c:v>0.36</c:v>
                </c:pt>
                <c:pt idx="3738">
                  <c:v>0.26832820000000002</c:v>
                </c:pt>
                <c:pt idx="3739">
                  <c:v>0.29120439999999997</c:v>
                </c:pt>
                <c:pt idx="3741">
                  <c:v>0.50119860000000005</c:v>
                </c:pt>
                <c:pt idx="3742">
                  <c:v>0.50596439999999998</c:v>
                </c:pt>
                <c:pt idx="3743">
                  <c:v>0.53366659999999999</c:v>
                </c:pt>
                <c:pt idx="3744">
                  <c:v>0.84095180000000003</c:v>
                </c:pt>
                <c:pt idx="3745">
                  <c:v>0.2332381</c:v>
                </c:pt>
                <c:pt idx="3746">
                  <c:v>0.2332381</c:v>
                </c:pt>
                <c:pt idx="3749">
                  <c:v>0.64498060000000002</c:v>
                </c:pt>
                <c:pt idx="3752">
                  <c:v>0.12</c:v>
                </c:pt>
                <c:pt idx="3757">
                  <c:v>0.45607019999999998</c:v>
                </c:pt>
                <c:pt idx="3758">
                  <c:v>0.39395429999999998</c:v>
                </c:pt>
                <c:pt idx="3759">
                  <c:v>0.64124879999999995</c:v>
                </c:pt>
                <c:pt idx="3760">
                  <c:v>0.68352029999999997</c:v>
                </c:pt>
                <c:pt idx="3763">
                  <c:v>0.34176010000000001</c:v>
                </c:pt>
                <c:pt idx="3764">
                  <c:v>0.5656854</c:v>
                </c:pt>
                <c:pt idx="3766">
                  <c:v>0.44721359999999999</c:v>
                </c:pt>
                <c:pt idx="3767">
                  <c:v>0.34409299999999998</c:v>
                </c:pt>
                <c:pt idx="3769">
                  <c:v>0.2</c:v>
                </c:pt>
                <c:pt idx="3772">
                  <c:v>0.32249030000000001</c:v>
                </c:pt>
                <c:pt idx="3775">
                  <c:v>0.4418144</c:v>
                </c:pt>
                <c:pt idx="3776">
                  <c:v>0.29120439999999997</c:v>
                </c:pt>
                <c:pt idx="3779">
                  <c:v>0.2</c:v>
                </c:pt>
                <c:pt idx="3780">
                  <c:v>0.55569780000000002</c:v>
                </c:pt>
                <c:pt idx="3783">
                  <c:v>0.4326662</c:v>
                </c:pt>
                <c:pt idx="3784">
                  <c:v>0.73756359999999999</c:v>
                </c:pt>
                <c:pt idx="3786">
                  <c:v>0.84</c:v>
                </c:pt>
                <c:pt idx="3787">
                  <c:v>0.29120439999999997</c:v>
                </c:pt>
                <c:pt idx="3790">
                  <c:v>0.28000000000000003</c:v>
                </c:pt>
                <c:pt idx="3791">
                  <c:v>0.1788854</c:v>
                </c:pt>
                <c:pt idx="3795">
                  <c:v>0.2828427</c:v>
                </c:pt>
                <c:pt idx="3796">
                  <c:v>0.2039608</c:v>
                </c:pt>
                <c:pt idx="3797">
                  <c:v>0.33941130000000003</c:v>
                </c:pt>
                <c:pt idx="3798">
                  <c:v>0.16492419999999999</c:v>
                </c:pt>
                <c:pt idx="3799">
                  <c:v>0.36878179999999999</c:v>
                </c:pt>
                <c:pt idx="3805">
                  <c:v>0.29120439999999997</c:v>
                </c:pt>
                <c:pt idx="3806">
                  <c:v>0.36878179999999999</c:v>
                </c:pt>
                <c:pt idx="3807">
                  <c:v>0.45607019999999998</c:v>
                </c:pt>
                <c:pt idx="3808">
                  <c:v>0.4</c:v>
                </c:pt>
                <c:pt idx="3810">
                  <c:v>0.80398999999999998</c:v>
                </c:pt>
                <c:pt idx="3817">
                  <c:v>0.54405879999999995</c:v>
                </c:pt>
                <c:pt idx="3821">
                  <c:v>1.824281</c:v>
                </c:pt>
                <c:pt idx="3823">
                  <c:v>0.46818799999999999</c:v>
                </c:pt>
                <c:pt idx="3824">
                  <c:v>0.39395429999999998</c:v>
                </c:pt>
                <c:pt idx="3825">
                  <c:v>0.98792709999999995</c:v>
                </c:pt>
                <c:pt idx="3827">
                  <c:v>0.32249030000000001</c:v>
                </c:pt>
                <c:pt idx="3828">
                  <c:v>0.24</c:v>
                </c:pt>
                <c:pt idx="3830">
                  <c:v>0.4118252</c:v>
                </c:pt>
                <c:pt idx="3831">
                  <c:v>0.24331050000000001</c:v>
                </c:pt>
                <c:pt idx="3832">
                  <c:v>0.8089499</c:v>
                </c:pt>
                <c:pt idx="3835">
                  <c:v>0.88362890000000005</c:v>
                </c:pt>
                <c:pt idx="3837">
                  <c:v>0.68352029999999997</c:v>
                </c:pt>
                <c:pt idx="3845">
                  <c:v>0.44721359999999999</c:v>
                </c:pt>
                <c:pt idx="3846">
                  <c:v>0.2332381</c:v>
                </c:pt>
                <c:pt idx="3847">
                  <c:v>0.24</c:v>
                </c:pt>
                <c:pt idx="3851">
                  <c:v>0.48826219999999998</c:v>
                </c:pt>
                <c:pt idx="3852">
                  <c:v>0.31241000000000002</c:v>
                </c:pt>
                <c:pt idx="3854">
                  <c:v>0.40199499999999999</c:v>
                </c:pt>
                <c:pt idx="3856">
                  <c:v>0.45607019999999998</c:v>
                </c:pt>
                <c:pt idx="3857">
                  <c:v>0.70767219999999997</c:v>
                </c:pt>
                <c:pt idx="3858">
                  <c:v>0.2</c:v>
                </c:pt>
                <c:pt idx="3859">
                  <c:v>0.50596439999999998</c:v>
                </c:pt>
                <c:pt idx="3861">
                  <c:v>0.72111029999999998</c:v>
                </c:pt>
                <c:pt idx="3862">
                  <c:v>0.2</c:v>
                </c:pt>
                <c:pt idx="3863">
                  <c:v>0.89888820000000003</c:v>
                </c:pt>
                <c:pt idx="3864">
                  <c:v>0.61188229999999999</c:v>
                </c:pt>
                <c:pt idx="3865">
                  <c:v>0.65604879999999999</c:v>
                </c:pt>
                <c:pt idx="3868">
                  <c:v>0.2</c:v>
                </c:pt>
                <c:pt idx="3872">
                  <c:v>0.59464269999999997</c:v>
                </c:pt>
                <c:pt idx="3890">
                  <c:v>0.28000000000000003</c:v>
                </c:pt>
                <c:pt idx="3891">
                  <c:v>0.30463089999999998</c:v>
                </c:pt>
                <c:pt idx="3893">
                  <c:v>0.39395429999999998</c:v>
                </c:pt>
                <c:pt idx="3895">
                  <c:v>0.93380940000000001</c:v>
                </c:pt>
                <c:pt idx="3898">
                  <c:v>0.65115279999999998</c:v>
                </c:pt>
                <c:pt idx="3899">
                  <c:v>0.64498060000000002</c:v>
                </c:pt>
                <c:pt idx="3900">
                  <c:v>0.55569780000000002</c:v>
                </c:pt>
                <c:pt idx="3904">
                  <c:v>0.41761229999999999</c:v>
                </c:pt>
                <c:pt idx="3906">
                  <c:v>0.34176010000000001</c:v>
                </c:pt>
                <c:pt idx="3907">
                  <c:v>0.2332381</c:v>
                </c:pt>
                <c:pt idx="3908">
                  <c:v>0.25298219999999999</c:v>
                </c:pt>
                <c:pt idx="3909">
                  <c:v>0.2</c:v>
                </c:pt>
                <c:pt idx="3910">
                  <c:v>0.32249030000000001</c:v>
                </c:pt>
                <c:pt idx="3919">
                  <c:v>0.2154066</c:v>
                </c:pt>
                <c:pt idx="3922">
                  <c:v>0.26832820000000002</c:v>
                </c:pt>
                <c:pt idx="3926">
                  <c:v>0.65604879999999999</c:v>
                </c:pt>
                <c:pt idx="3927">
                  <c:v>0.43081320000000001</c:v>
                </c:pt>
                <c:pt idx="3939">
                  <c:v>0.24331050000000001</c:v>
                </c:pt>
                <c:pt idx="3940">
                  <c:v>0.25612499999999999</c:v>
                </c:pt>
                <c:pt idx="3941">
                  <c:v>0.45254830000000001</c:v>
                </c:pt>
                <c:pt idx="3942">
                  <c:v>0.37947330000000001</c:v>
                </c:pt>
                <c:pt idx="3945">
                  <c:v>0.40199499999999999</c:v>
                </c:pt>
                <c:pt idx="3947">
                  <c:v>0.68468969999999996</c:v>
                </c:pt>
                <c:pt idx="3951">
                  <c:v>0.32249030000000001</c:v>
                </c:pt>
                <c:pt idx="3952">
                  <c:v>0.6788225</c:v>
                </c:pt>
                <c:pt idx="3953">
                  <c:v>0.3577709</c:v>
                </c:pt>
                <c:pt idx="3954">
                  <c:v>0.45254830000000001</c:v>
                </c:pt>
                <c:pt idx="3956">
                  <c:v>0.2</c:v>
                </c:pt>
                <c:pt idx="3957">
                  <c:v>0.25298219999999999</c:v>
                </c:pt>
                <c:pt idx="3958">
                  <c:v>0.2828427</c:v>
                </c:pt>
                <c:pt idx="3959">
                  <c:v>0.1788854</c:v>
                </c:pt>
                <c:pt idx="3966">
                  <c:v>0.57688819999999996</c:v>
                </c:pt>
                <c:pt idx="3970">
                  <c:v>0.68117550000000004</c:v>
                </c:pt>
                <c:pt idx="3972">
                  <c:v>0.6</c:v>
                </c:pt>
                <c:pt idx="3979">
                  <c:v>0.51224990000000004</c:v>
                </c:pt>
                <c:pt idx="3983">
                  <c:v>0.44</c:v>
                </c:pt>
                <c:pt idx="3987">
                  <c:v>0.52611790000000003</c:v>
                </c:pt>
                <c:pt idx="3989">
                  <c:v>0.33941130000000003</c:v>
                </c:pt>
                <c:pt idx="3992">
                  <c:v>0.28000000000000003</c:v>
                </c:pt>
                <c:pt idx="3994">
                  <c:v>0.63245549999999995</c:v>
                </c:pt>
                <c:pt idx="4001">
                  <c:v>0.44721359999999999</c:v>
                </c:pt>
                <c:pt idx="4002">
                  <c:v>0.48826219999999998</c:v>
                </c:pt>
                <c:pt idx="4003">
                  <c:v>0.2828427</c:v>
                </c:pt>
                <c:pt idx="4004">
                  <c:v>0.25298219999999999</c:v>
                </c:pt>
                <c:pt idx="4005">
                  <c:v>0.24</c:v>
                </c:pt>
                <c:pt idx="4006">
                  <c:v>0.60530980000000001</c:v>
                </c:pt>
                <c:pt idx="4017">
                  <c:v>0.69857000000000002</c:v>
                </c:pt>
                <c:pt idx="4020">
                  <c:v>0.24331050000000001</c:v>
                </c:pt>
                <c:pt idx="4021">
                  <c:v>0.4118252</c:v>
                </c:pt>
                <c:pt idx="4025">
                  <c:v>0.80099940000000003</c:v>
                </c:pt>
                <c:pt idx="4026">
                  <c:v>0.32984849999999999</c:v>
                </c:pt>
                <c:pt idx="4027">
                  <c:v>0.44721359999999999</c:v>
                </c:pt>
                <c:pt idx="4030">
                  <c:v>1.1200000000000001</c:v>
                </c:pt>
                <c:pt idx="4034">
                  <c:v>0.26832820000000002</c:v>
                </c:pt>
                <c:pt idx="4037">
                  <c:v>0.24331050000000001</c:v>
                </c:pt>
                <c:pt idx="4038">
                  <c:v>0.64124879999999995</c:v>
                </c:pt>
                <c:pt idx="4039">
                  <c:v>0.24</c:v>
                </c:pt>
                <c:pt idx="4040">
                  <c:v>0.4</c:v>
                </c:pt>
                <c:pt idx="4042">
                  <c:v>0.5614268</c:v>
                </c:pt>
                <c:pt idx="4043">
                  <c:v>0.28844409999999998</c:v>
                </c:pt>
                <c:pt idx="4044">
                  <c:v>0.26832820000000002</c:v>
                </c:pt>
                <c:pt idx="4045">
                  <c:v>0.28844409999999998</c:v>
                </c:pt>
                <c:pt idx="4049">
                  <c:v>0.33941130000000003</c:v>
                </c:pt>
                <c:pt idx="4056">
                  <c:v>0.34409299999999998</c:v>
                </c:pt>
                <c:pt idx="4057">
                  <c:v>0.24</c:v>
                </c:pt>
                <c:pt idx="4058">
                  <c:v>0.16</c:v>
                </c:pt>
                <c:pt idx="4059">
                  <c:v>0.24331050000000001</c:v>
                </c:pt>
                <c:pt idx="4060">
                  <c:v>1.612452</c:v>
                </c:pt>
                <c:pt idx="4061">
                  <c:v>0.2</c:v>
                </c:pt>
                <c:pt idx="4062">
                  <c:v>0.2828427</c:v>
                </c:pt>
                <c:pt idx="4064">
                  <c:v>1.043072</c:v>
                </c:pt>
                <c:pt idx="4066">
                  <c:v>0.37947330000000001</c:v>
                </c:pt>
                <c:pt idx="4069">
                  <c:v>0.4</c:v>
                </c:pt>
                <c:pt idx="4071">
                  <c:v>0.5656854</c:v>
                </c:pt>
                <c:pt idx="4072">
                  <c:v>0.80498449999999999</c:v>
                </c:pt>
                <c:pt idx="4074">
                  <c:v>0.3577709</c:v>
                </c:pt>
                <c:pt idx="4075">
                  <c:v>1.202664</c:v>
                </c:pt>
                <c:pt idx="4076">
                  <c:v>0.52153620000000001</c:v>
                </c:pt>
                <c:pt idx="4077">
                  <c:v>0.2828427</c:v>
                </c:pt>
                <c:pt idx="4078">
                  <c:v>0.4326662</c:v>
                </c:pt>
                <c:pt idx="4079">
                  <c:v>0.59059289999999998</c:v>
                </c:pt>
                <c:pt idx="4085">
                  <c:v>0.88090860000000004</c:v>
                </c:pt>
                <c:pt idx="4088">
                  <c:v>0.24</c:v>
                </c:pt>
                <c:pt idx="4089">
                  <c:v>0.43081320000000001</c:v>
                </c:pt>
                <c:pt idx="4096">
                  <c:v>0.9024411</c:v>
                </c:pt>
                <c:pt idx="4101">
                  <c:v>0.5656854</c:v>
                </c:pt>
                <c:pt idx="4105">
                  <c:v>0.4079216</c:v>
                </c:pt>
                <c:pt idx="4106">
                  <c:v>0.59464269999999997</c:v>
                </c:pt>
                <c:pt idx="4107">
                  <c:v>0.36221540000000002</c:v>
                </c:pt>
                <c:pt idx="4109">
                  <c:v>1.162755</c:v>
                </c:pt>
                <c:pt idx="4111">
                  <c:v>0.36</c:v>
                </c:pt>
                <c:pt idx="4112">
                  <c:v>0.29120439999999997</c:v>
                </c:pt>
                <c:pt idx="4113">
                  <c:v>0.36878179999999999</c:v>
                </c:pt>
                <c:pt idx="4120">
                  <c:v>0.62096700000000005</c:v>
                </c:pt>
                <c:pt idx="4122">
                  <c:v>0.32</c:v>
                </c:pt>
                <c:pt idx="4124">
                  <c:v>0.28000000000000003</c:v>
                </c:pt>
                <c:pt idx="4127">
                  <c:v>0.2828427</c:v>
                </c:pt>
                <c:pt idx="4128">
                  <c:v>0.32</c:v>
                </c:pt>
                <c:pt idx="4134">
                  <c:v>0.84095180000000003</c:v>
                </c:pt>
                <c:pt idx="4136">
                  <c:v>0.34176010000000001</c:v>
                </c:pt>
                <c:pt idx="4137">
                  <c:v>0.3577709</c:v>
                </c:pt>
                <c:pt idx="4138">
                  <c:v>0.48166379999999998</c:v>
                </c:pt>
                <c:pt idx="4141">
                  <c:v>0.44721359999999999</c:v>
                </c:pt>
                <c:pt idx="4142">
                  <c:v>0.24</c:v>
                </c:pt>
                <c:pt idx="4145">
                  <c:v>1.091788</c:v>
                </c:pt>
                <c:pt idx="4146">
                  <c:v>0.39597979999999999</c:v>
                </c:pt>
                <c:pt idx="4147">
                  <c:v>0.77665949999999995</c:v>
                </c:pt>
                <c:pt idx="4148">
                  <c:v>0.45607019999999998</c:v>
                </c:pt>
                <c:pt idx="4150">
                  <c:v>1.0983620000000001</c:v>
                </c:pt>
                <c:pt idx="4151">
                  <c:v>0.29120439999999997</c:v>
                </c:pt>
                <c:pt idx="4152">
                  <c:v>0.46647620000000001</c:v>
                </c:pt>
                <c:pt idx="4155">
                  <c:v>1.4153439999999999</c:v>
                </c:pt>
                <c:pt idx="4157">
                  <c:v>0.6788225</c:v>
                </c:pt>
                <c:pt idx="4160">
                  <c:v>0.25612499999999999</c:v>
                </c:pt>
                <c:pt idx="4161">
                  <c:v>0.52153620000000001</c:v>
                </c:pt>
                <c:pt idx="4163">
                  <c:v>0.53814499999999998</c:v>
                </c:pt>
                <c:pt idx="4164">
                  <c:v>0.34409299999999998</c:v>
                </c:pt>
                <c:pt idx="4166">
                  <c:v>0.28000000000000003</c:v>
                </c:pt>
                <c:pt idx="4167">
                  <c:v>0.48166379999999998</c:v>
                </c:pt>
                <c:pt idx="4170">
                  <c:v>0.32249030000000001</c:v>
                </c:pt>
                <c:pt idx="4172">
                  <c:v>0.4</c:v>
                </c:pt>
                <c:pt idx="4175">
                  <c:v>0.4</c:v>
                </c:pt>
                <c:pt idx="4179">
                  <c:v>0.2</c:v>
                </c:pt>
                <c:pt idx="4180">
                  <c:v>0.4079216</c:v>
                </c:pt>
                <c:pt idx="4185">
                  <c:v>0.72111029999999998</c:v>
                </c:pt>
                <c:pt idx="4192">
                  <c:v>0.37735920000000001</c:v>
                </c:pt>
                <c:pt idx="4194">
                  <c:v>1.584929</c:v>
                </c:pt>
                <c:pt idx="4196">
                  <c:v>0.3577709</c:v>
                </c:pt>
                <c:pt idx="4197">
                  <c:v>0.72111029999999998</c:v>
                </c:pt>
                <c:pt idx="4198">
                  <c:v>0.59464269999999997</c:v>
                </c:pt>
                <c:pt idx="4200">
                  <c:v>0.28000000000000003</c:v>
                </c:pt>
                <c:pt idx="4209">
                  <c:v>0.44721359999999999</c:v>
                </c:pt>
                <c:pt idx="4211">
                  <c:v>0.4079216</c:v>
                </c:pt>
                <c:pt idx="4212">
                  <c:v>0.96747090000000002</c:v>
                </c:pt>
                <c:pt idx="4213">
                  <c:v>0.37947330000000001</c:v>
                </c:pt>
                <c:pt idx="4214">
                  <c:v>0.36878179999999999</c:v>
                </c:pt>
                <c:pt idx="4218">
                  <c:v>0.34409299999999998</c:v>
                </c:pt>
                <c:pt idx="4231">
                  <c:v>0.65604879999999999</c:v>
                </c:pt>
                <c:pt idx="4232">
                  <c:v>0.45254830000000001</c:v>
                </c:pt>
                <c:pt idx="4233">
                  <c:v>0.6</c:v>
                </c:pt>
                <c:pt idx="4238">
                  <c:v>0.60133190000000003</c:v>
                </c:pt>
                <c:pt idx="4239">
                  <c:v>0.2154066</c:v>
                </c:pt>
                <c:pt idx="4241">
                  <c:v>1.7204649999999999</c:v>
                </c:pt>
                <c:pt idx="4244">
                  <c:v>0.77665949999999995</c:v>
                </c:pt>
                <c:pt idx="4248">
                  <c:v>0.26832820000000002</c:v>
                </c:pt>
                <c:pt idx="4249">
                  <c:v>0.50119860000000005</c:v>
                </c:pt>
                <c:pt idx="4250">
                  <c:v>0.25612499999999999</c:v>
                </c:pt>
                <c:pt idx="4251">
                  <c:v>0.8246211</c:v>
                </c:pt>
                <c:pt idx="4252">
                  <c:v>0.83234609999999998</c:v>
                </c:pt>
                <c:pt idx="4253">
                  <c:v>0.43081320000000001</c:v>
                </c:pt>
                <c:pt idx="4257">
                  <c:v>0.52611790000000003</c:v>
                </c:pt>
                <c:pt idx="4258">
                  <c:v>0.77252829999999995</c:v>
                </c:pt>
                <c:pt idx="4259">
                  <c:v>0.32</c:v>
                </c:pt>
                <c:pt idx="4260">
                  <c:v>0.64124879999999995</c:v>
                </c:pt>
                <c:pt idx="4262">
                  <c:v>0.48166379999999998</c:v>
                </c:pt>
                <c:pt idx="4263">
                  <c:v>0.45607019999999998</c:v>
                </c:pt>
                <c:pt idx="4265">
                  <c:v>0.59059289999999998</c:v>
                </c:pt>
                <c:pt idx="4273">
                  <c:v>0.66211779999999998</c:v>
                </c:pt>
                <c:pt idx="4274">
                  <c:v>0.25612499999999999</c:v>
                </c:pt>
                <c:pt idx="4275">
                  <c:v>0.31241000000000002</c:v>
                </c:pt>
                <c:pt idx="4276">
                  <c:v>0.4118252</c:v>
                </c:pt>
                <c:pt idx="4277">
                  <c:v>0.5614268</c:v>
                </c:pt>
                <c:pt idx="4278">
                  <c:v>0.1788854</c:v>
                </c:pt>
                <c:pt idx="4279">
                  <c:v>0.29120439999999997</c:v>
                </c:pt>
                <c:pt idx="4280">
                  <c:v>0.30463089999999998</c:v>
                </c:pt>
                <c:pt idx="4281">
                  <c:v>0.36878179999999999</c:v>
                </c:pt>
                <c:pt idx="4282">
                  <c:v>0.2332381</c:v>
                </c:pt>
                <c:pt idx="4283">
                  <c:v>0.2</c:v>
                </c:pt>
                <c:pt idx="4284">
                  <c:v>0.26832820000000002</c:v>
                </c:pt>
                <c:pt idx="4285">
                  <c:v>0.2</c:v>
                </c:pt>
                <c:pt idx="4286">
                  <c:v>0.12</c:v>
                </c:pt>
                <c:pt idx="4287">
                  <c:v>0.43081320000000001</c:v>
                </c:pt>
                <c:pt idx="4288">
                  <c:v>0.4</c:v>
                </c:pt>
                <c:pt idx="4289">
                  <c:v>0.4</c:v>
                </c:pt>
                <c:pt idx="4292">
                  <c:v>0.5614268</c:v>
                </c:pt>
                <c:pt idx="4293">
                  <c:v>0.2154066</c:v>
                </c:pt>
                <c:pt idx="4297">
                  <c:v>1.52</c:v>
                </c:pt>
                <c:pt idx="4303">
                  <c:v>0.32</c:v>
                </c:pt>
                <c:pt idx="4304">
                  <c:v>0.73430240000000002</c:v>
                </c:pt>
                <c:pt idx="4306">
                  <c:v>0.4326662</c:v>
                </c:pt>
                <c:pt idx="4315">
                  <c:v>1.400571</c:v>
                </c:pt>
                <c:pt idx="4318">
                  <c:v>0.30463089999999998</c:v>
                </c:pt>
                <c:pt idx="4321">
                  <c:v>0.59464269999999997</c:v>
                </c:pt>
                <c:pt idx="4325">
                  <c:v>0.79195959999999999</c:v>
                </c:pt>
                <c:pt idx="4327">
                  <c:v>0.84</c:v>
                </c:pt>
                <c:pt idx="4329">
                  <c:v>0.53366659999999999</c:v>
                </c:pt>
                <c:pt idx="4331">
                  <c:v>0.37735920000000001</c:v>
                </c:pt>
                <c:pt idx="4338">
                  <c:v>0.64621980000000001</c:v>
                </c:pt>
                <c:pt idx="4341">
                  <c:v>0.52153620000000001</c:v>
                </c:pt>
                <c:pt idx="4344">
                  <c:v>0.88543769999999999</c:v>
                </c:pt>
                <c:pt idx="4346">
                  <c:v>0.54405879999999995</c:v>
                </c:pt>
                <c:pt idx="4348">
                  <c:v>0.40199499999999999</c:v>
                </c:pt>
                <c:pt idx="4349">
                  <c:v>0.52153620000000001</c:v>
                </c:pt>
                <c:pt idx="4350">
                  <c:v>0.72993149999999996</c:v>
                </c:pt>
                <c:pt idx="4351">
                  <c:v>0.43081320000000001</c:v>
                </c:pt>
                <c:pt idx="4359">
                  <c:v>0.24</c:v>
                </c:pt>
                <c:pt idx="4361">
                  <c:v>0.16</c:v>
                </c:pt>
                <c:pt idx="4363">
                  <c:v>0.96</c:v>
                </c:pt>
                <c:pt idx="4368">
                  <c:v>0.43081320000000001</c:v>
                </c:pt>
                <c:pt idx="4369">
                  <c:v>0.2828427</c:v>
                </c:pt>
                <c:pt idx="4378">
                  <c:v>0.46647620000000001</c:v>
                </c:pt>
                <c:pt idx="4382">
                  <c:v>0.48332180000000002</c:v>
                </c:pt>
                <c:pt idx="4383">
                  <c:v>0.48332180000000002</c:v>
                </c:pt>
                <c:pt idx="4394">
                  <c:v>0.37735920000000001</c:v>
                </c:pt>
                <c:pt idx="4395">
                  <c:v>0.52</c:v>
                </c:pt>
                <c:pt idx="4396">
                  <c:v>0.78587530000000005</c:v>
                </c:pt>
                <c:pt idx="4398">
                  <c:v>0.43081320000000001</c:v>
                </c:pt>
                <c:pt idx="4399">
                  <c:v>0.7610519</c:v>
                </c:pt>
                <c:pt idx="4400">
                  <c:v>0.61057349999999999</c:v>
                </c:pt>
                <c:pt idx="4401">
                  <c:v>0.4418144</c:v>
                </c:pt>
                <c:pt idx="4402">
                  <c:v>0.36221540000000002</c:v>
                </c:pt>
                <c:pt idx="4403">
                  <c:v>0.37735920000000001</c:v>
                </c:pt>
                <c:pt idx="4404">
                  <c:v>0.25298219999999999</c:v>
                </c:pt>
                <c:pt idx="4405">
                  <c:v>0.2154066</c:v>
                </c:pt>
                <c:pt idx="4407">
                  <c:v>0.28844409999999998</c:v>
                </c:pt>
                <c:pt idx="4417">
                  <c:v>0.5656854</c:v>
                </c:pt>
                <c:pt idx="4418">
                  <c:v>0.42520580000000002</c:v>
                </c:pt>
                <c:pt idx="4427">
                  <c:v>0.39597979999999999</c:v>
                </c:pt>
                <c:pt idx="4429">
                  <c:v>0.46647620000000001</c:v>
                </c:pt>
                <c:pt idx="4430">
                  <c:v>0.43081320000000001</c:v>
                </c:pt>
                <c:pt idx="4432">
                  <c:v>0.62609899999999996</c:v>
                </c:pt>
                <c:pt idx="4433">
                  <c:v>0.52153620000000001</c:v>
                </c:pt>
                <c:pt idx="4434">
                  <c:v>0.1788854</c:v>
                </c:pt>
                <c:pt idx="4435">
                  <c:v>0.36</c:v>
                </c:pt>
                <c:pt idx="4436">
                  <c:v>0.24</c:v>
                </c:pt>
                <c:pt idx="4440">
                  <c:v>0.24</c:v>
                </c:pt>
                <c:pt idx="4441">
                  <c:v>0.2</c:v>
                </c:pt>
                <c:pt idx="4442">
                  <c:v>0.46647620000000001</c:v>
                </c:pt>
                <c:pt idx="4449">
                  <c:v>0.4079216</c:v>
                </c:pt>
                <c:pt idx="4450">
                  <c:v>0.44</c:v>
                </c:pt>
                <c:pt idx="4451">
                  <c:v>0.51224990000000004</c:v>
                </c:pt>
                <c:pt idx="4454">
                  <c:v>0.32984849999999999</c:v>
                </c:pt>
                <c:pt idx="4456">
                  <c:v>0.2</c:v>
                </c:pt>
                <c:pt idx="4458">
                  <c:v>0.50119860000000005</c:v>
                </c:pt>
                <c:pt idx="4461">
                  <c:v>0.26832820000000002</c:v>
                </c:pt>
                <c:pt idx="4462">
                  <c:v>0.16</c:v>
                </c:pt>
                <c:pt idx="4465">
                  <c:v>0.3577709</c:v>
                </c:pt>
                <c:pt idx="4466">
                  <c:v>0.2154066</c:v>
                </c:pt>
                <c:pt idx="4467">
                  <c:v>0.24</c:v>
                </c:pt>
                <c:pt idx="4468">
                  <c:v>0.32</c:v>
                </c:pt>
                <c:pt idx="4469">
                  <c:v>1.0031950000000001</c:v>
                </c:pt>
                <c:pt idx="4470">
                  <c:v>0.59059289999999998</c:v>
                </c:pt>
                <c:pt idx="4471">
                  <c:v>0.24</c:v>
                </c:pt>
                <c:pt idx="4472">
                  <c:v>0.24</c:v>
                </c:pt>
                <c:pt idx="4473">
                  <c:v>0.2</c:v>
                </c:pt>
                <c:pt idx="4476">
                  <c:v>0.73756359999999999</c:v>
                </c:pt>
                <c:pt idx="4478">
                  <c:v>0.1788854</c:v>
                </c:pt>
                <c:pt idx="4480">
                  <c:v>2.9210959999999999</c:v>
                </c:pt>
                <c:pt idx="4481">
                  <c:v>0.43081320000000001</c:v>
                </c:pt>
                <c:pt idx="4483">
                  <c:v>0.4079216</c:v>
                </c:pt>
                <c:pt idx="4484">
                  <c:v>0.2332381</c:v>
                </c:pt>
                <c:pt idx="4485">
                  <c:v>0.36878179999999999</c:v>
                </c:pt>
                <c:pt idx="4486">
                  <c:v>0.12</c:v>
                </c:pt>
                <c:pt idx="4487">
                  <c:v>1.523155</c:v>
                </c:pt>
                <c:pt idx="4488">
                  <c:v>0.16970560000000001</c:v>
                </c:pt>
                <c:pt idx="4489">
                  <c:v>0.14422209999999999</c:v>
                </c:pt>
                <c:pt idx="4490">
                  <c:v>0.16</c:v>
                </c:pt>
                <c:pt idx="4491">
                  <c:v>0.9935794</c:v>
                </c:pt>
                <c:pt idx="4494">
                  <c:v>0.69971419999999995</c:v>
                </c:pt>
                <c:pt idx="4495">
                  <c:v>0.55713550000000001</c:v>
                </c:pt>
                <c:pt idx="4496">
                  <c:v>0.52153620000000001</c:v>
                </c:pt>
                <c:pt idx="4501">
                  <c:v>0.46818799999999999</c:v>
                </c:pt>
                <c:pt idx="4502">
                  <c:v>0.5656854</c:v>
                </c:pt>
                <c:pt idx="4504">
                  <c:v>0.32249030000000001</c:v>
                </c:pt>
                <c:pt idx="4505">
                  <c:v>0.46818799999999999</c:v>
                </c:pt>
                <c:pt idx="4506">
                  <c:v>0.83522450000000004</c:v>
                </c:pt>
                <c:pt idx="4507">
                  <c:v>0.60926179999999996</c:v>
                </c:pt>
                <c:pt idx="4512">
                  <c:v>0.63245549999999995</c:v>
                </c:pt>
                <c:pt idx="4513">
                  <c:v>0.31241000000000002</c:v>
                </c:pt>
                <c:pt idx="4515">
                  <c:v>0.52153620000000001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741200"/>
        <c:axId val="271741592"/>
      </c:scatterChart>
      <c:valAx>
        <c:axId val="271741200"/>
        <c:scaling>
          <c:logBase val="10"/>
          <c:orientation val="minMax"/>
          <c:max val="100"/>
          <c:min val="0.1"/>
        </c:scaling>
        <c:delete val="0"/>
        <c:axPos val="b"/>
        <c:majorGridlines>
          <c:spPr>
            <a:ln w="15875"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400" b="1">
                    <a:latin typeface="Arial" pitchFamily="34" charset="0"/>
                    <a:cs typeface="Arial" pitchFamily="34" charset="0"/>
                  </a:defRPr>
                </a:pPr>
                <a:r>
                  <a:rPr lang="en-US" sz="1400" b="1">
                    <a:latin typeface="Arial" pitchFamily="34" charset="0"/>
                    <a:cs typeface="Arial" pitchFamily="34" charset="0"/>
                  </a:rPr>
                  <a:t>Lengths</a:t>
                </a:r>
              </a:p>
            </c:rich>
          </c:tx>
          <c:overlay val="0"/>
        </c:title>
        <c:numFmt formatCode="0.0" sourceLinked="0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71741592"/>
        <c:crossesAt val="0.1"/>
        <c:crossBetween val="midCat"/>
        <c:majorUnit val="10"/>
        <c:minorUnit val="10"/>
      </c:valAx>
      <c:valAx>
        <c:axId val="271741592"/>
        <c:scaling>
          <c:logBase val="10"/>
          <c:orientation val="minMax"/>
        </c:scaling>
        <c:delete val="0"/>
        <c:axPos val="l"/>
        <c:majorGridlines>
          <c:spPr>
            <a:ln>
              <a:solidFill>
                <a:srgbClr val="0070C0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Diameters</a:t>
                </a:r>
              </a:p>
            </c:rich>
          </c:tx>
          <c:overlay val="0"/>
        </c:title>
        <c:numFmt formatCode="0.0" sourceLinked="0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71741200"/>
        <c:crossesAt val="0.1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plots!$W$2:$W$10000</c:f>
              <c:numCache>
                <c:formatCode>0.000</c:formatCode>
                <c:ptCount val="9999"/>
                <c:pt idx="0">
                  <c:v>0.42520580000000002</c:v>
                </c:pt>
                <c:pt idx="1">
                  <c:v>1.08074</c:v>
                </c:pt>
                <c:pt idx="3">
                  <c:v>0.78790859999999996</c:v>
                </c:pt>
                <c:pt idx="4">
                  <c:v>0.2039608</c:v>
                </c:pt>
                <c:pt idx="5">
                  <c:v>1.476064</c:v>
                </c:pt>
                <c:pt idx="7">
                  <c:v>0.69857000000000002</c:v>
                </c:pt>
                <c:pt idx="8">
                  <c:v>1.3885240000000001</c:v>
                </c:pt>
                <c:pt idx="9">
                  <c:v>0.48332180000000002</c:v>
                </c:pt>
                <c:pt idx="12">
                  <c:v>0.74404300000000001</c:v>
                </c:pt>
                <c:pt idx="13">
                  <c:v>0.88814409999999999</c:v>
                </c:pt>
                <c:pt idx="14">
                  <c:v>0.75471849999999996</c:v>
                </c:pt>
                <c:pt idx="15">
                  <c:v>0.36878179999999999</c:v>
                </c:pt>
                <c:pt idx="16">
                  <c:v>0.36</c:v>
                </c:pt>
                <c:pt idx="17">
                  <c:v>1.04</c:v>
                </c:pt>
                <c:pt idx="18">
                  <c:v>0.57688819999999996</c:v>
                </c:pt>
                <c:pt idx="19">
                  <c:v>2.0004</c:v>
                </c:pt>
                <c:pt idx="20">
                  <c:v>0.59464269999999997</c:v>
                </c:pt>
                <c:pt idx="21">
                  <c:v>0.69857000000000002</c:v>
                </c:pt>
                <c:pt idx="22">
                  <c:v>0.52153620000000001</c:v>
                </c:pt>
                <c:pt idx="25">
                  <c:v>0.40199499999999999</c:v>
                </c:pt>
                <c:pt idx="26">
                  <c:v>1.2033290000000001</c:v>
                </c:pt>
                <c:pt idx="27">
                  <c:v>0.69050710000000004</c:v>
                </c:pt>
                <c:pt idx="29">
                  <c:v>1.2806249999999999</c:v>
                </c:pt>
                <c:pt idx="32">
                  <c:v>1.13842</c:v>
                </c:pt>
                <c:pt idx="34">
                  <c:v>0.2828427</c:v>
                </c:pt>
                <c:pt idx="36">
                  <c:v>0.48826219999999998</c:v>
                </c:pt>
                <c:pt idx="37">
                  <c:v>0.28000000000000003</c:v>
                </c:pt>
                <c:pt idx="38">
                  <c:v>0.25612499999999999</c:v>
                </c:pt>
                <c:pt idx="41">
                  <c:v>0.46818799999999999</c:v>
                </c:pt>
                <c:pt idx="42">
                  <c:v>1.091788</c:v>
                </c:pt>
                <c:pt idx="43">
                  <c:v>0.34409299999999998</c:v>
                </c:pt>
                <c:pt idx="46">
                  <c:v>0.36221540000000002</c:v>
                </c:pt>
                <c:pt idx="47">
                  <c:v>1.6714070000000001</c:v>
                </c:pt>
                <c:pt idx="48">
                  <c:v>1.624315</c:v>
                </c:pt>
                <c:pt idx="49">
                  <c:v>0.73539109999999996</c:v>
                </c:pt>
                <c:pt idx="50">
                  <c:v>0.52</c:v>
                </c:pt>
                <c:pt idx="51">
                  <c:v>0.48</c:v>
                </c:pt>
                <c:pt idx="52">
                  <c:v>0.43081320000000001</c:v>
                </c:pt>
                <c:pt idx="53">
                  <c:v>0.26832820000000002</c:v>
                </c:pt>
                <c:pt idx="54">
                  <c:v>0.24</c:v>
                </c:pt>
                <c:pt idx="55">
                  <c:v>0.37735920000000001</c:v>
                </c:pt>
                <c:pt idx="56">
                  <c:v>0.48</c:v>
                </c:pt>
                <c:pt idx="57">
                  <c:v>1.0763199999999999</c:v>
                </c:pt>
                <c:pt idx="58">
                  <c:v>1.8817010000000001</c:v>
                </c:pt>
                <c:pt idx="59">
                  <c:v>1.974639</c:v>
                </c:pt>
                <c:pt idx="60">
                  <c:v>0.62482000000000004</c:v>
                </c:pt>
                <c:pt idx="61">
                  <c:v>0.57688819999999996</c:v>
                </c:pt>
                <c:pt idx="62">
                  <c:v>0.25612499999999999</c:v>
                </c:pt>
                <c:pt idx="63">
                  <c:v>1.4977320000000001</c:v>
                </c:pt>
                <c:pt idx="64">
                  <c:v>0.8246211</c:v>
                </c:pt>
                <c:pt idx="65">
                  <c:v>0.68117550000000004</c:v>
                </c:pt>
                <c:pt idx="66">
                  <c:v>0.53814499999999998</c:v>
                </c:pt>
                <c:pt idx="67">
                  <c:v>0.34409299999999998</c:v>
                </c:pt>
                <c:pt idx="68">
                  <c:v>0.39395429999999998</c:v>
                </c:pt>
                <c:pt idx="69">
                  <c:v>0.4</c:v>
                </c:pt>
                <c:pt idx="74">
                  <c:v>0.72</c:v>
                </c:pt>
                <c:pt idx="75">
                  <c:v>1.523155</c:v>
                </c:pt>
                <c:pt idx="76">
                  <c:v>0.88</c:v>
                </c:pt>
                <c:pt idx="77">
                  <c:v>1.0198039999999999</c:v>
                </c:pt>
                <c:pt idx="79">
                  <c:v>1.049952</c:v>
                </c:pt>
                <c:pt idx="80">
                  <c:v>0.32249030000000001</c:v>
                </c:pt>
                <c:pt idx="81">
                  <c:v>1.96</c:v>
                </c:pt>
                <c:pt idx="84">
                  <c:v>0.42520580000000002</c:v>
                </c:pt>
                <c:pt idx="87">
                  <c:v>0.41761229999999999</c:v>
                </c:pt>
                <c:pt idx="90">
                  <c:v>0.48166379999999998</c:v>
                </c:pt>
                <c:pt idx="91">
                  <c:v>0.62609899999999996</c:v>
                </c:pt>
                <c:pt idx="93">
                  <c:v>1.002397</c:v>
                </c:pt>
                <c:pt idx="94">
                  <c:v>0.62225399999999997</c:v>
                </c:pt>
                <c:pt idx="95">
                  <c:v>0.56000000000000005</c:v>
                </c:pt>
                <c:pt idx="96">
                  <c:v>0.72443080000000004</c:v>
                </c:pt>
                <c:pt idx="97">
                  <c:v>0.28000000000000003</c:v>
                </c:pt>
                <c:pt idx="98">
                  <c:v>0.2</c:v>
                </c:pt>
                <c:pt idx="99">
                  <c:v>0.83116060000000003</c:v>
                </c:pt>
                <c:pt idx="102">
                  <c:v>0.4</c:v>
                </c:pt>
                <c:pt idx="103">
                  <c:v>1.04</c:v>
                </c:pt>
                <c:pt idx="105">
                  <c:v>0.28000000000000003</c:v>
                </c:pt>
                <c:pt idx="106">
                  <c:v>0.57271280000000002</c:v>
                </c:pt>
                <c:pt idx="108">
                  <c:v>0.62609899999999996</c:v>
                </c:pt>
                <c:pt idx="110">
                  <c:v>0.62482000000000004</c:v>
                </c:pt>
                <c:pt idx="111">
                  <c:v>0.44</c:v>
                </c:pt>
                <c:pt idx="112">
                  <c:v>0.98792709999999995</c:v>
                </c:pt>
                <c:pt idx="113">
                  <c:v>0.88</c:v>
                </c:pt>
                <c:pt idx="114">
                  <c:v>0.62482000000000004</c:v>
                </c:pt>
                <c:pt idx="115">
                  <c:v>0.39395429999999998</c:v>
                </c:pt>
                <c:pt idx="116">
                  <c:v>0.76941539999999997</c:v>
                </c:pt>
                <c:pt idx="117">
                  <c:v>0.64</c:v>
                </c:pt>
                <c:pt idx="118">
                  <c:v>1.152612</c:v>
                </c:pt>
                <c:pt idx="124">
                  <c:v>0.4</c:v>
                </c:pt>
                <c:pt idx="125">
                  <c:v>1.8676189999999999</c:v>
                </c:pt>
                <c:pt idx="126">
                  <c:v>0.46818799999999999</c:v>
                </c:pt>
                <c:pt idx="127">
                  <c:v>0.55713550000000001</c:v>
                </c:pt>
                <c:pt idx="128">
                  <c:v>0.2828427</c:v>
                </c:pt>
                <c:pt idx="130">
                  <c:v>1.1544700000000001</c:v>
                </c:pt>
                <c:pt idx="131">
                  <c:v>2.0803850000000002</c:v>
                </c:pt>
                <c:pt idx="132">
                  <c:v>0.30463089999999998</c:v>
                </c:pt>
                <c:pt idx="133">
                  <c:v>0.60926179999999996</c:v>
                </c:pt>
                <c:pt idx="134">
                  <c:v>0.44</c:v>
                </c:pt>
                <c:pt idx="135">
                  <c:v>0.4118252</c:v>
                </c:pt>
                <c:pt idx="136">
                  <c:v>0.56850679999999998</c:v>
                </c:pt>
                <c:pt idx="137">
                  <c:v>0.24</c:v>
                </c:pt>
                <c:pt idx="138">
                  <c:v>0.76</c:v>
                </c:pt>
                <c:pt idx="143">
                  <c:v>2.1335419999999998</c:v>
                </c:pt>
                <c:pt idx="144">
                  <c:v>0.9616652</c:v>
                </c:pt>
                <c:pt idx="146">
                  <c:v>0.68117550000000004</c:v>
                </c:pt>
                <c:pt idx="147">
                  <c:v>0.50911689999999998</c:v>
                </c:pt>
                <c:pt idx="148">
                  <c:v>0.29120439999999997</c:v>
                </c:pt>
                <c:pt idx="149">
                  <c:v>1.1313709999999999</c:v>
                </c:pt>
                <c:pt idx="150">
                  <c:v>0.48662100000000003</c:v>
                </c:pt>
                <c:pt idx="153">
                  <c:v>1.449414</c:v>
                </c:pt>
                <c:pt idx="154">
                  <c:v>1.07629</c:v>
                </c:pt>
                <c:pt idx="155">
                  <c:v>1.302306</c:v>
                </c:pt>
                <c:pt idx="156">
                  <c:v>0.44721359999999999</c:v>
                </c:pt>
                <c:pt idx="157">
                  <c:v>1.4848570000000001</c:v>
                </c:pt>
                <c:pt idx="158">
                  <c:v>0.70880180000000004</c:v>
                </c:pt>
                <c:pt idx="159">
                  <c:v>0.3577709</c:v>
                </c:pt>
                <c:pt idx="160">
                  <c:v>0.66573269999999996</c:v>
                </c:pt>
                <c:pt idx="161">
                  <c:v>0.85603739999999995</c:v>
                </c:pt>
                <c:pt idx="169">
                  <c:v>1.028397</c:v>
                </c:pt>
                <c:pt idx="170">
                  <c:v>1.0198039999999999</c:v>
                </c:pt>
                <c:pt idx="172">
                  <c:v>2.043526</c:v>
                </c:pt>
                <c:pt idx="173">
                  <c:v>1.1461239999999999</c:v>
                </c:pt>
                <c:pt idx="174">
                  <c:v>0.72</c:v>
                </c:pt>
                <c:pt idx="175">
                  <c:v>1.9798990000000001</c:v>
                </c:pt>
                <c:pt idx="176">
                  <c:v>2.0179200000000002</c:v>
                </c:pt>
                <c:pt idx="177">
                  <c:v>1.2880990000000001</c:v>
                </c:pt>
                <c:pt idx="178">
                  <c:v>0.61057349999999999</c:v>
                </c:pt>
                <c:pt idx="179">
                  <c:v>0.66573269999999996</c:v>
                </c:pt>
                <c:pt idx="180">
                  <c:v>0.48</c:v>
                </c:pt>
                <c:pt idx="181">
                  <c:v>0.69971419999999995</c:v>
                </c:pt>
                <c:pt idx="182">
                  <c:v>1.0119290000000001</c:v>
                </c:pt>
                <c:pt idx="183">
                  <c:v>0.91214030000000001</c:v>
                </c:pt>
                <c:pt idx="184">
                  <c:v>0.93380940000000001</c:v>
                </c:pt>
                <c:pt idx="185">
                  <c:v>0.2332381</c:v>
                </c:pt>
                <c:pt idx="186">
                  <c:v>1.002397</c:v>
                </c:pt>
                <c:pt idx="188">
                  <c:v>1.29244</c:v>
                </c:pt>
                <c:pt idx="189">
                  <c:v>0.44</c:v>
                </c:pt>
                <c:pt idx="190">
                  <c:v>0.24</c:v>
                </c:pt>
                <c:pt idx="192">
                  <c:v>1.3254429999999999</c:v>
                </c:pt>
                <c:pt idx="193">
                  <c:v>0.74726170000000003</c:v>
                </c:pt>
                <c:pt idx="195">
                  <c:v>0.69050710000000004</c:v>
                </c:pt>
                <c:pt idx="197">
                  <c:v>1.0182340000000001</c:v>
                </c:pt>
                <c:pt idx="198">
                  <c:v>0.8246211</c:v>
                </c:pt>
                <c:pt idx="199">
                  <c:v>2.0803850000000002</c:v>
                </c:pt>
                <c:pt idx="200">
                  <c:v>0.32</c:v>
                </c:pt>
                <c:pt idx="201">
                  <c:v>0.68117550000000004</c:v>
                </c:pt>
                <c:pt idx="202">
                  <c:v>0.50596439999999998</c:v>
                </c:pt>
                <c:pt idx="203">
                  <c:v>0.29120439999999997</c:v>
                </c:pt>
                <c:pt idx="207">
                  <c:v>0.64621980000000001</c:v>
                </c:pt>
                <c:pt idx="208">
                  <c:v>0.24</c:v>
                </c:pt>
                <c:pt idx="210">
                  <c:v>1.0513440000000001</c:v>
                </c:pt>
                <c:pt idx="216">
                  <c:v>0.7610519</c:v>
                </c:pt>
                <c:pt idx="218">
                  <c:v>1.302306</c:v>
                </c:pt>
                <c:pt idx="220">
                  <c:v>1.2899609999999999</c:v>
                </c:pt>
                <c:pt idx="221">
                  <c:v>0.74404300000000001</c:v>
                </c:pt>
                <c:pt idx="223">
                  <c:v>0.4079216</c:v>
                </c:pt>
                <c:pt idx="224">
                  <c:v>0.52153620000000001</c:v>
                </c:pt>
                <c:pt idx="225">
                  <c:v>0.36221540000000002</c:v>
                </c:pt>
                <c:pt idx="226">
                  <c:v>3.5187729999999999</c:v>
                </c:pt>
                <c:pt idx="228">
                  <c:v>2.1044710000000002</c:v>
                </c:pt>
                <c:pt idx="229">
                  <c:v>1.1034489999999999</c:v>
                </c:pt>
                <c:pt idx="230">
                  <c:v>0.87817990000000001</c:v>
                </c:pt>
                <c:pt idx="231">
                  <c:v>0.71217980000000003</c:v>
                </c:pt>
                <c:pt idx="232">
                  <c:v>0.34409299999999998</c:v>
                </c:pt>
                <c:pt idx="234">
                  <c:v>0.68352029999999997</c:v>
                </c:pt>
                <c:pt idx="236">
                  <c:v>0.92779310000000004</c:v>
                </c:pt>
                <c:pt idx="237">
                  <c:v>0.36221540000000002</c:v>
                </c:pt>
                <c:pt idx="238">
                  <c:v>0.34409299999999998</c:v>
                </c:pt>
                <c:pt idx="240">
                  <c:v>0.37735920000000001</c:v>
                </c:pt>
                <c:pt idx="241">
                  <c:v>0.58240879999999995</c:v>
                </c:pt>
                <c:pt idx="242">
                  <c:v>0.61057349999999999</c:v>
                </c:pt>
                <c:pt idx="244">
                  <c:v>0.1788854</c:v>
                </c:pt>
                <c:pt idx="249">
                  <c:v>0.32249030000000001</c:v>
                </c:pt>
                <c:pt idx="250">
                  <c:v>0.41761229999999999</c:v>
                </c:pt>
                <c:pt idx="251">
                  <c:v>0.88814409999999999</c:v>
                </c:pt>
                <c:pt idx="253">
                  <c:v>0.66573269999999996</c:v>
                </c:pt>
                <c:pt idx="254">
                  <c:v>0.86162640000000001</c:v>
                </c:pt>
                <c:pt idx="255">
                  <c:v>0.68818599999999996</c:v>
                </c:pt>
                <c:pt idx="256">
                  <c:v>1.091788</c:v>
                </c:pt>
                <c:pt idx="258">
                  <c:v>0.8</c:v>
                </c:pt>
                <c:pt idx="259">
                  <c:v>0.64498060000000002</c:v>
                </c:pt>
                <c:pt idx="260">
                  <c:v>0.78587530000000005</c:v>
                </c:pt>
                <c:pt idx="261">
                  <c:v>1.596997</c:v>
                </c:pt>
                <c:pt idx="262">
                  <c:v>0.73756359999999999</c:v>
                </c:pt>
                <c:pt idx="263">
                  <c:v>0.2332381</c:v>
                </c:pt>
                <c:pt idx="264">
                  <c:v>0.62482000000000004</c:v>
                </c:pt>
                <c:pt idx="267">
                  <c:v>0.5614268</c:v>
                </c:pt>
                <c:pt idx="268">
                  <c:v>0.4118252</c:v>
                </c:pt>
                <c:pt idx="269">
                  <c:v>0.78790859999999996</c:v>
                </c:pt>
                <c:pt idx="271">
                  <c:v>0.24331050000000001</c:v>
                </c:pt>
                <c:pt idx="272">
                  <c:v>0.3577709</c:v>
                </c:pt>
                <c:pt idx="273">
                  <c:v>0.48166379999999998</c:v>
                </c:pt>
                <c:pt idx="274">
                  <c:v>0.24331050000000001</c:v>
                </c:pt>
                <c:pt idx="275">
                  <c:v>0.55713550000000001</c:v>
                </c:pt>
                <c:pt idx="276">
                  <c:v>0.2828427</c:v>
                </c:pt>
                <c:pt idx="277">
                  <c:v>0.32984849999999999</c:v>
                </c:pt>
                <c:pt idx="280">
                  <c:v>1.8426070000000001</c:v>
                </c:pt>
                <c:pt idx="284">
                  <c:v>0.4079216</c:v>
                </c:pt>
                <c:pt idx="285">
                  <c:v>0.9414882</c:v>
                </c:pt>
                <c:pt idx="287">
                  <c:v>0.37947330000000001</c:v>
                </c:pt>
                <c:pt idx="288">
                  <c:v>1.4455450000000001</c:v>
                </c:pt>
                <c:pt idx="289">
                  <c:v>0.92086920000000005</c:v>
                </c:pt>
                <c:pt idx="290">
                  <c:v>0.16492419999999999</c:v>
                </c:pt>
                <c:pt idx="291">
                  <c:v>0.91214030000000001</c:v>
                </c:pt>
                <c:pt idx="292">
                  <c:v>0.28000000000000003</c:v>
                </c:pt>
                <c:pt idx="293">
                  <c:v>0.2828427</c:v>
                </c:pt>
                <c:pt idx="294">
                  <c:v>0.25298219999999999</c:v>
                </c:pt>
                <c:pt idx="295">
                  <c:v>0.30463089999999998</c:v>
                </c:pt>
                <c:pt idx="297">
                  <c:v>3.006659</c:v>
                </c:pt>
                <c:pt idx="300">
                  <c:v>1.3350660000000001</c:v>
                </c:pt>
                <c:pt idx="301">
                  <c:v>0.44721359999999999</c:v>
                </c:pt>
                <c:pt idx="303">
                  <c:v>0.46818799999999999</c:v>
                </c:pt>
                <c:pt idx="304">
                  <c:v>0.24</c:v>
                </c:pt>
                <c:pt idx="306">
                  <c:v>0.72111029999999998</c:v>
                </c:pt>
                <c:pt idx="307">
                  <c:v>0.4326662</c:v>
                </c:pt>
                <c:pt idx="308">
                  <c:v>1.03769</c:v>
                </c:pt>
                <c:pt idx="309">
                  <c:v>0.39597979999999999</c:v>
                </c:pt>
                <c:pt idx="311">
                  <c:v>1.4</c:v>
                </c:pt>
                <c:pt idx="312">
                  <c:v>0.25612499999999999</c:v>
                </c:pt>
                <c:pt idx="314">
                  <c:v>0.2332381</c:v>
                </c:pt>
                <c:pt idx="315">
                  <c:v>1.4142140000000001</c:v>
                </c:pt>
                <c:pt idx="316">
                  <c:v>1.2880990000000001</c:v>
                </c:pt>
                <c:pt idx="317">
                  <c:v>0.46818799999999999</c:v>
                </c:pt>
                <c:pt idx="318">
                  <c:v>0.2039608</c:v>
                </c:pt>
                <c:pt idx="320">
                  <c:v>0.88814409999999999</c:v>
                </c:pt>
                <c:pt idx="321">
                  <c:v>0.83522450000000004</c:v>
                </c:pt>
                <c:pt idx="323">
                  <c:v>0.61057349999999999</c:v>
                </c:pt>
                <c:pt idx="324">
                  <c:v>2.747217</c:v>
                </c:pt>
                <c:pt idx="326">
                  <c:v>0.62609899999999996</c:v>
                </c:pt>
                <c:pt idx="327">
                  <c:v>0.53366659999999999</c:v>
                </c:pt>
                <c:pt idx="328">
                  <c:v>0.4118252</c:v>
                </c:pt>
                <c:pt idx="329">
                  <c:v>0.44721359999999999</c:v>
                </c:pt>
                <c:pt idx="330">
                  <c:v>0.88090860000000004</c:v>
                </c:pt>
                <c:pt idx="332">
                  <c:v>0.50911689999999998</c:v>
                </c:pt>
                <c:pt idx="337">
                  <c:v>0.6</c:v>
                </c:pt>
                <c:pt idx="339">
                  <c:v>0.37947330000000001</c:v>
                </c:pt>
                <c:pt idx="340">
                  <c:v>0.48166379999999998</c:v>
                </c:pt>
                <c:pt idx="341">
                  <c:v>0.96747090000000002</c:v>
                </c:pt>
                <c:pt idx="342">
                  <c:v>0.53366659999999999</c:v>
                </c:pt>
                <c:pt idx="343">
                  <c:v>0.63245549999999995</c:v>
                </c:pt>
                <c:pt idx="344">
                  <c:v>1.0983620000000001</c:v>
                </c:pt>
                <c:pt idx="348">
                  <c:v>1.1537759999999999</c:v>
                </c:pt>
                <c:pt idx="350">
                  <c:v>0.81584310000000004</c:v>
                </c:pt>
                <c:pt idx="352">
                  <c:v>0.36878179999999999</c:v>
                </c:pt>
                <c:pt idx="354">
                  <c:v>0.25298219999999999</c:v>
                </c:pt>
                <c:pt idx="355">
                  <c:v>0.41761229999999999</c:v>
                </c:pt>
                <c:pt idx="356">
                  <c:v>0.32249030000000001</c:v>
                </c:pt>
                <c:pt idx="357">
                  <c:v>1.2553879999999999</c:v>
                </c:pt>
                <c:pt idx="359">
                  <c:v>2.2610009999999998</c:v>
                </c:pt>
                <c:pt idx="361">
                  <c:v>1.4560219999999999</c:v>
                </c:pt>
                <c:pt idx="363">
                  <c:v>0.98061209999999999</c:v>
                </c:pt>
                <c:pt idx="364">
                  <c:v>0.68117550000000004</c:v>
                </c:pt>
                <c:pt idx="365">
                  <c:v>0.74726170000000003</c:v>
                </c:pt>
                <c:pt idx="367">
                  <c:v>1.122854</c:v>
                </c:pt>
                <c:pt idx="368">
                  <c:v>0.3577709</c:v>
                </c:pt>
                <c:pt idx="369">
                  <c:v>1.162755</c:v>
                </c:pt>
                <c:pt idx="370">
                  <c:v>0.32984849999999999</c:v>
                </c:pt>
                <c:pt idx="371">
                  <c:v>0.24</c:v>
                </c:pt>
                <c:pt idx="372">
                  <c:v>0.24331050000000001</c:v>
                </c:pt>
                <c:pt idx="373">
                  <c:v>0.36878179999999999</c:v>
                </c:pt>
                <c:pt idx="374">
                  <c:v>0.45607019999999998</c:v>
                </c:pt>
                <c:pt idx="375">
                  <c:v>0.75471849999999996</c:v>
                </c:pt>
                <c:pt idx="376">
                  <c:v>1.3588229999999999</c:v>
                </c:pt>
                <c:pt idx="377">
                  <c:v>1.3202320000000001</c:v>
                </c:pt>
                <c:pt idx="379">
                  <c:v>1.8817010000000001</c:v>
                </c:pt>
                <c:pt idx="383">
                  <c:v>0.88814409999999999</c:v>
                </c:pt>
                <c:pt idx="384">
                  <c:v>1.8417380000000001</c:v>
                </c:pt>
                <c:pt idx="385">
                  <c:v>0.59464269999999997</c:v>
                </c:pt>
                <c:pt idx="386">
                  <c:v>0.34176010000000001</c:v>
                </c:pt>
                <c:pt idx="387">
                  <c:v>0.84758480000000003</c:v>
                </c:pt>
                <c:pt idx="388">
                  <c:v>0.44721359999999999</c:v>
                </c:pt>
                <c:pt idx="389">
                  <c:v>0.43081320000000001</c:v>
                </c:pt>
                <c:pt idx="390">
                  <c:v>0.4418144</c:v>
                </c:pt>
                <c:pt idx="391">
                  <c:v>0.61057349999999999</c:v>
                </c:pt>
                <c:pt idx="392">
                  <c:v>1.6975279999999999</c:v>
                </c:pt>
                <c:pt idx="393">
                  <c:v>0.37735920000000001</c:v>
                </c:pt>
                <c:pt idx="394">
                  <c:v>0.87726850000000001</c:v>
                </c:pt>
                <c:pt idx="395">
                  <c:v>0.44</c:v>
                </c:pt>
                <c:pt idx="396">
                  <c:v>1.0127189999999999</c:v>
                </c:pt>
                <c:pt idx="398">
                  <c:v>0.25612499999999999</c:v>
                </c:pt>
                <c:pt idx="399">
                  <c:v>0.2039608</c:v>
                </c:pt>
                <c:pt idx="400">
                  <c:v>0.53814499999999998</c:v>
                </c:pt>
                <c:pt idx="401">
                  <c:v>0.45607019999999998</c:v>
                </c:pt>
                <c:pt idx="402">
                  <c:v>1.221147</c:v>
                </c:pt>
                <c:pt idx="405">
                  <c:v>1.319394</c:v>
                </c:pt>
                <c:pt idx="406">
                  <c:v>0.45607019999999998</c:v>
                </c:pt>
                <c:pt idx="407">
                  <c:v>0.32249030000000001</c:v>
                </c:pt>
                <c:pt idx="408">
                  <c:v>1.1313709999999999</c:v>
                </c:pt>
                <c:pt idx="409">
                  <c:v>0.73756359999999999</c:v>
                </c:pt>
                <c:pt idx="410">
                  <c:v>0.76837489999999997</c:v>
                </c:pt>
                <c:pt idx="411">
                  <c:v>0.63245549999999995</c:v>
                </c:pt>
                <c:pt idx="412">
                  <c:v>0.2</c:v>
                </c:pt>
                <c:pt idx="413">
                  <c:v>1.4669700000000001</c:v>
                </c:pt>
                <c:pt idx="414">
                  <c:v>0.3577709</c:v>
                </c:pt>
                <c:pt idx="415">
                  <c:v>0.78892329999999999</c:v>
                </c:pt>
                <c:pt idx="416">
                  <c:v>0.2</c:v>
                </c:pt>
                <c:pt idx="420">
                  <c:v>1.56</c:v>
                </c:pt>
                <c:pt idx="422">
                  <c:v>1.129248</c:v>
                </c:pt>
                <c:pt idx="423">
                  <c:v>0.98061209999999999</c:v>
                </c:pt>
                <c:pt idx="424">
                  <c:v>0.8207314</c:v>
                </c:pt>
                <c:pt idx="427">
                  <c:v>0.5656854</c:v>
                </c:pt>
                <c:pt idx="428">
                  <c:v>0.5614268</c:v>
                </c:pt>
                <c:pt idx="429">
                  <c:v>1.1200000000000001</c:v>
                </c:pt>
                <c:pt idx="430">
                  <c:v>0.4326662</c:v>
                </c:pt>
                <c:pt idx="431">
                  <c:v>0.44721359999999999</c:v>
                </c:pt>
                <c:pt idx="432">
                  <c:v>0.75894660000000003</c:v>
                </c:pt>
                <c:pt idx="433">
                  <c:v>0.83522450000000004</c:v>
                </c:pt>
                <c:pt idx="434">
                  <c:v>1.1537759999999999</c:v>
                </c:pt>
                <c:pt idx="437">
                  <c:v>0.75471849999999996</c:v>
                </c:pt>
                <c:pt idx="440">
                  <c:v>0.28000000000000003</c:v>
                </c:pt>
                <c:pt idx="441">
                  <c:v>0.2039608</c:v>
                </c:pt>
                <c:pt idx="443">
                  <c:v>1.5388310000000001</c:v>
                </c:pt>
                <c:pt idx="444">
                  <c:v>0.2332381</c:v>
                </c:pt>
                <c:pt idx="445">
                  <c:v>1.64195</c:v>
                </c:pt>
                <c:pt idx="446">
                  <c:v>0.97652439999999996</c:v>
                </c:pt>
                <c:pt idx="447">
                  <c:v>0.37947330000000001</c:v>
                </c:pt>
                <c:pt idx="448">
                  <c:v>1.3588229999999999</c:v>
                </c:pt>
                <c:pt idx="449">
                  <c:v>0.53814499999999998</c:v>
                </c:pt>
                <c:pt idx="450">
                  <c:v>1.0007999999999999</c:v>
                </c:pt>
                <c:pt idx="451">
                  <c:v>0.89888820000000003</c:v>
                </c:pt>
                <c:pt idx="452">
                  <c:v>0.76419890000000001</c:v>
                </c:pt>
                <c:pt idx="453">
                  <c:v>0.32984849999999999</c:v>
                </c:pt>
                <c:pt idx="455">
                  <c:v>0.32</c:v>
                </c:pt>
                <c:pt idx="456">
                  <c:v>0.73539109999999996</c:v>
                </c:pt>
                <c:pt idx="457">
                  <c:v>0.28000000000000003</c:v>
                </c:pt>
                <c:pt idx="458">
                  <c:v>1.4455450000000001</c:v>
                </c:pt>
                <c:pt idx="459">
                  <c:v>1.29244</c:v>
                </c:pt>
                <c:pt idx="460">
                  <c:v>0.50119860000000005</c:v>
                </c:pt>
                <c:pt idx="461">
                  <c:v>0.65604879999999999</c:v>
                </c:pt>
                <c:pt idx="465">
                  <c:v>0.85041169999999999</c:v>
                </c:pt>
                <c:pt idx="466">
                  <c:v>0.45607019999999998</c:v>
                </c:pt>
                <c:pt idx="468">
                  <c:v>0.46818799999999999</c:v>
                </c:pt>
                <c:pt idx="469">
                  <c:v>0.16</c:v>
                </c:pt>
                <c:pt idx="470">
                  <c:v>0.52153620000000001</c:v>
                </c:pt>
                <c:pt idx="471">
                  <c:v>0.57271280000000002</c:v>
                </c:pt>
                <c:pt idx="472">
                  <c:v>0.8246211</c:v>
                </c:pt>
                <c:pt idx="473">
                  <c:v>0.2828427</c:v>
                </c:pt>
                <c:pt idx="474">
                  <c:v>0.4</c:v>
                </c:pt>
                <c:pt idx="475">
                  <c:v>0.28844409999999998</c:v>
                </c:pt>
                <c:pt idx="476">
                  <c:v>0.3577709</c:v>
                </c:pt>
                <c:pt idx="478">
                  <c:v>0.32249030000000001</c:v>
                </c:pt>
                <c:pt idx="479">
                  <c:v>0.6</c:v>
                </c:pt>
                <c:pt idx="480">
                  <c:v>0.57271280000000002</c:v>
                </c:pt>
                <c:pt idx="481">
                  <c:v>0.52</c:v>
                </c:pt>
                <c:pt idx="482">
                  <c:v>0.76837489999999997</c:v>
                </c:pt>
                <c:pt idx="483">
                  <c:v>0.68117550000000004</c:v>
                </c:pt>
                <c:pt idx="484">
                  <c:v>2.1835749999999998</c:v>
                </c:pt>
                <c:pt idx="485">
                  <c:v>0.53665629999999998</c:v>
                </c:pt>
                <c:pt idx="486">
                  <c:v>0.77665949999999995</c:v>
                </c:pt>
                <c:pt idx="487">
                  <c:v>0.30463089999999998</c:v>
                </c:pt>
                <c:pt idx="498">
                  <c:v>0.84380089999999996</c:v>
                </c:pt>
                <c:pt idx="499">
                  <c:v>0.45607019999999998</c:v>
                </c:pt>
                <c:pt idx="500">
                  <c:v>0.6788225</c:v>
                </c:pt>
                <c:pt idx="501">
                  <c:v>0.48332180000000002</c:v>
                </c:pt>
                <c:pt idx="503">
                  <c:v>0.73756359999999999</c:v>
                </c:pt>
                <c:pt idx="504">
                  <c:v>1.0673330000000001</c:v>
                </c:pt>
                <c:pt idx="505">
                  <c:v>0.85510229999999998</c:v>
                </c:pt>
                <c:pt idx="506">
                  <c:v>0.60926179999999996</c:v>
                </c:pt>
                <c:pt idx="507">
                  <c:v>0.39395429999999998</c:v>
                </c:pt>
                <c:pt idx="508">
                  <c:v>0.45607019999999998</c:v>
                </c:pt>
                <c:pt idx="510">
                  <c:v>1.216553</c:v>
                </c:pt>
                <c:pt idx="511">
                  <c:v>0.63245549999999995</c:v>
                </c:pt>
                <c:pt idx="512">
                  <c:v>0.59059289999999998</c:v>
                </c:pt>
                <c:pt idx="513">
                  <c:v>0.37947330000000001</c:v>
                </c:pt>
                <c:pt idx="514">
                  <c:v>0.68818599999999996</c:v>
                </c:pt>
                <c:pt idx="515">
                  <c:v>0.97406369999999998</c:v>
                </c:pt>
                <c:pt idx="516">
                  <c:v>0.72111029999999998</c:v>
                </c:pt>
                <c:pt idx="518">
                  <c:v>1.8611819999999999</c:v>
                </c:pt>
                <c:pt idx="520">
                  <c:v>1.1461239999999999</c:v>
                </c:pt>
                <c:pt idx="522">
                  <c:v>0.31241000000000002</c:v>
                </c:pt>
                <c:pt idx="523">
                  <c:v>0.87361319999999998</c:v>
                </c:pt>
                <c:pt idx="525">
                  <c:v>0.95414880000000002</c:v>
                </c:pt>
                <c:pt idx="526">
                  <c:v>1.1892849999999999</c:v>
                </c:pt>
                <c:pt idx="527">
                  <c:v>0.2828427</c:v>
                </c:pt>
                <c:pt idx="531">
                  <c:v>0.76</c:v>
                </c:pt>
                <c:pt idx="535">
                  <c:v>0.73430240000000002</c:v>
                </c:pt>
                <c:pt idx="537">
                  <c:v>0.36221540000000002</c:v>
                </c:pt>
                <c:pt idx="538">
                  <c:v>0.48166379999999998</c:v>
                </c:pt>
                <c:pt idx="540">
                  <c:v>1.533101</c:v>
                </c:pt>
                <c:pt idx="541">
                  <c:v>1.431084</c:v>
                </c:pt>
                <c:pt idx="543">
                  <c:v>0.36</c:v>
                </c:pt>
                <c:pt idx="544">
                  <c:v>0.92779310000000004</c:v>
                </c:pt>
                <c:pt idx="545">
                  <c:v>1.2322340000000001</c:v>
                </c:pt>
                <c:pt idx="546">
                  <c:v>0.86162640000000001</c:v>
                </c:pt>
                <c:pt idx="547">
                  <c:v>0.48332180000000002</c:v>
                </c:pt>
                <c:pt idx="549">
                  <c:v>1.08074</c:v>
                </c:pt>
                <c:pt idx="550">
                  <c:v>2.3721719999999999</c:v>
                </c:pt>
                <c:pt idx="551">
                  <c:v>0.88543769999999999</c:v>
                </c:pt>
                <c:pt idx="553">
                  <c:v>0.69857000000000002</c:v>
                </c:pt>
                <c:pt idx="554">
                  <c:v>0.89888820000000003</c:v>
                </c:pt>
                <c:pt idx="556">
                  <c:v>1.2</c:v>
                </c:pt>
                <c:pt idx="557">
                  <c:v>1.4821610000000001</c:v>
                </c:pt>
                <c:pt idx="558">
                  <c:v>0.68</c:v>
                </c:pt>
                <c:pt idx="559">
                  <c:v>0.28000000000000003</c:v>
                </c:pt>
                <c:pt idx="565">
                  <c:v>4.1761229999999996</c:v>
                </c:pt>
                <c:pt idx="567">
                  <c:v>1.891877</c:v>
                </c:pt>
                <c:pt idx="569">
                  <c:v>0.88090860000000004</c:v>
                </c:pt>
                <c:pt idx="570">
                  <c:v>0.36878179999999999</c:v>
                </c:pt>
                <c:pt idx="571">
                  <c:v>0.2828427</c:v>
                </c:pt>
                <c:pt idx="572">
                  <c:v>0.4</c:v>
                </c:pt>
                <c:pt idx="575">
                  <c:v>0.72111029999999998</c:v>
                </c:pt>
                <c:pt idx="576">
                  <c:v>0.41761229999999999</c:v>
                </c:pt>
                <c:pt idx="577">
                  <c:v>0.71554180000000001</c:v>
                </c:pt>
                <c:pt idx="578">
                  <c:v>1.4751270000000001</c:v>
                </c:pt>
                <c:pt idx="581">
                  <c:v>1.2553879999999999</c:v>
                </c:pt>
                <c:pt idx="582">
                  <c:v>0.91214030000000001</c:v>
                </c:pt>
                <c:pt idx="583">
                  <c:v>0.58240879999999995</c:v>
                </c:pt>
                <c:pt idx="585">
                  <c:v>0.4418144</c:v>
                </c:pt>
                <c:pt idx="586">
                  <c:v>0.2828427</c:v>
                </c:pt>
                <c:pt idx="587">
                  <c:v>0.44</c:v>
                </c:pt>
                <c:pt idx="588">
                  <c:v>0.84852810000000001</c:v>
                </c:pt>
                <c:pt idx="589">
                  <c:v>0.32</c:v>
                </c:pt>
                <c:pt idx="590">
                  <c:v>0.64621980000000001</c:v>
                </c:pt>
                <c:pt idx="593">
                  <c:v>1.0221549999999999</c:v>
                </c:pt>
                <c:pt idx="598">
                  <c:v>0.57271280000000002</c:v>
                </c:pt>
                <c:pt idx="599">
                  <c:v>0.80398999999999998</c:v>
                </c:pt>
                <c:pt idx="600">
                  <c:v>0.48166379999999998</c:v>
                </c:pt>
                <c:pt idx="601">
                  <c:v>0.24331050000000001</c:v>
                </c:pt>
                <c:pt idx="602">
                  <c:v>0.2332381</c:v>
                </c:pt>
                <c:pt idx="603">
                  <c:v>0.42520580000000002</c:v>
                </c:pt>
                <c:pt idx="604">
                  <c:v>0.2332381</c:v>
                </c:pt>
                <c:pt idx="605">
                  <c:v>0.2154066</c:v>
                </c:pt>
                <c:pt idx="606">
                  <c:v>0.28000000000000003</c:v>
                </c:pt>
                <c:pt idx="607">
                  <c:v>1.2751870000000001</c:v>
                </c:pt>
                <c:pt idx="610">
                  <c:v>0.48166379999999998</c:v>
                </c:pt>
                <c:pt idx="611">
                  <c:v>1.917081</c:v>
                </c:pt>
                <c:pt idx="612">
                  <c:v>0.42520580000000002</c:v>
                </c:pt>
                <c:pt idx="613">
                  <c:v>0.59059289999999998</c:v>
                </c:pt>
                <c:pt idx="614">
                  <c:v>1.162755</c:v>
                </c:pt>
                <c:pt idx="616">
                  <c:v>0.48662100000000003</c:v>
                </c:pt>
                <c:pt idx="617">
                  <c:v>0.91214030000000001</c:v>
                </c:pt>
                <c:pt idx="618">
                  <c:v>1.7366630000000001</c:v>
                </c:pt>
                <c:pt idx="619">
                  <c:v>0.55569780000000002</c:v>
                </c:pt>
                <c:pt idx="621">
                  <c:v>1.08074</c:v>
                </c:pt>
                <c:pt idx="622">
                  <c:v>0.4118252</c:v>
                </c:pt>
                <c:pt idx="623">
                  <c:v>0.2828427</c:v>
                </c:pt>
                <c:pt idx="624">
                  <c:v>0.37947330000000001</c:v>
                </c:pt>
                <c:pt idx="625">
                  <c:v>0.3577709</c:v>
                </c:pt>
                <c:pt idx="626">
                  <c:v>0.94826160000000004</c:v>
                </c:pt>
                <c:pt idx="627">
                  <c:v>0.28000000000000003</c:v>
                </c:pt>
                <c:pt idx="629">
                  <c:v>0.59464269999999997</c:v>
                </c:pt>
                <c:pt idx="630">
                  <c:v>0.34176010000000001</c:v>
                </c:pt>
                <c:pt idx="631">
                  <c:v>0.50596439999999998</c:v>
                </c:pt>
                <c:pt idx="632">
                  <c:v>0.24</c:v>
                </c:pt>
                <c:pt idx="633">
                  <c:v>0.46104489999999998</c:v>
                </c:pt>
                <c:pt idx="636">
                  <c:v>1.0095540000000001</c:v>
                </c:pt>
                <c:pt idx="637">
                  <c:v>0.45254830000000001</c:v>
                </c:pt>
                <c:pt idx="638">
                  <c:v>0.68468969999999996</c:v>
                </c:pt>
                <c:pt idx="639">
                  <c:v>0.24331050000000001</c:v>
                </c:pt>
                <c:pt idx="640">
                  <c:v>0.73539109999999996</c:v>
                </c:pt>
                <c:pt idx="641">
                  <c:v>0.34409299999999998</c:v>
                </c:pt>
                <c:pt idx="645">
                  <c:v>1.0153460000000001</c:v>
                </c:pt>
                <c:pt idx="649">
                  <c:v>0.80398999999999998</c:v>
                </c:pt>
                <c:pt idx="653">
                  <c:v>0.86348130000000001</c:v>
                </c:pt>
                <c:pt idx="654">
                  <c:v>0.72</c:v>
                </c:pt>
                <c:pt idx="655">
                  <c:v>0.93723000000000001</c:v>
                </c:pt>
                <c:pt idx="656">
                  <c:v>0.28844409999999998</c:v>
                </c:pt>
                <c:pt idx="657">
                  <c:v>0.2332381</c:v>
                </c:pt>
                <c:pt idx="658">
                  <c:v>0.2828427</c:v>
                </c:pt>
                <c:pt idx="659">
                  <c:v>0.46818799999999999</c:v>
                </c:pt>
                <c:pt idx="666">
                  <c:v>0.36221540000000002</c:v>
                </c:pt>
                <c:pt idx="669">
                  <c:v>0.91214030000000001</c:v>
                </c:pt>
                <c:pt idx="670">
                  <c:v>0.52153620000000001</c:v>
                </c:pt>
                <c:pt idx="672">
                  <c:v>0.39395429999999998</c:v>
                </c:pt>
                <c:pt idx="673">
                  <c:v>0.87361319999999998</c:v>
                </c:pt>
                <c:pt idx="674">
                  <c:v>0.50596439999999998</c:v>
                </c:pt>
                <c:pt idx="675">
                  <c:v>0.49477270000000001</c:v>
                </c:pt>
                <c:pt idx="676">
                  <c:v>0.28000000000000003</c:v>
                </c:pt>
                <c:pt idx="680">
                  <c:v>0.36</c:v>
                </c:pt>
                <c:pt idx="682">
                  <c:v>0.46818799999999999</c:v>
                </c:pt>
                <c:pt idx="684">
                  <c:v>1.4153439999999999</c:v>
                </c:pt>
                <c:pt idx="686">
                  <c:v>1.242578</c:v>
                </c:pt>
                <c:pt idx="687">
                  <c:v>0.46647620000000001</c:v>
                </c:pt>
                <c:pt idx="688">
                  <c:v>1.6560189999999999</c:v>
                </c:pt>
                <c:pt idx="689">
                  <c:v>0.32984849999999999</c:v>
                </c:pt>
                <c:pt idx="690">
                  <c:v>1.2899609999999999</c:v>
                </c:pt>
                <c:pt idx="692">
                  <c:v>0.87817990000000001</c:v>
                </c:pt>
                <c:pt idx="694">
                  <c:v>1.1063449999999999</c:v>
                </c:pt>
                <c:pt idx="695">
                  <c:v>1.0567880000000001</c:v>
                </c:pt>
                <c:pt idx="697">
                  <c:v>1.557947</c:v>
                </c:pt>
                <c:pt idx="698">
                  <c:v>1.062826</c:v>
                </c:pt>
                <c:pt idx="699">
                  <c:v>1.3416410000000001</c:v>
                </c:pt>
                <c:pt idx="700">
                  <c:v>0.49477270000000001</c:v>
                </c:pt>
                <c:pt idx="701">
                  <c:v>0.29120439999999997</c:v>
                </c:pt>
                <c:pt idx="702">
                  <c:v>0.66211779999999998</c:v>
                </c:pt>
                <c:pt idx="703">
                  <c:v>0.42520580000000002</c:v>
                </c:pt>
                <c:pt idx="704">
                  <c:v>0.69971419999999995</c:v>
                </c:pt>
                <c:pt idx="705">
                  <c:v>0.53814499999999998</c:v>
                </c:pt>
                <c:pt idx="707">
                  <c:v>0.66573269999999996</c:v>
                </c:pt>
                <c:pt idx="708">
                  <c:v>0.32249030000000001</c:v>
                </c:pt>
                <c:pt idx="710">
                  <c:v>0.68352029999999997</c:v>
                </c:pt>
                <c:pt idx="711">
                  <c:v>1.170982</c:v>
                </c:pt>
                <c:pt idx="712">
                  <c:v>0.4118252</c:v>
                </c:pt>
                <c:pt idx="714">
                  <c:v>0.50911689999999998</c:v>
                </c:pt>
                <c:pt idx="717">
                  <c:v>0.56850679999999998</c:v>
                </c:pt>
                <c:pt idx="718">
                  <c:v>0.46647620000000001</c:v>
                </c:pt>
                <c:pt idx="719">
                  <c:v>0.56000000000000005</c:v>
                </c:pt>
                <c:pt idx="720">
                  <c:v>0.36</c:v>
                </c:pt>
                <c:pt idx="723">
                  <c:v>0.78892329999999999</c:v>
                </c:pt>
                <c:pt idx="725">
                  <c:v>0.28000000000000003</c:v>
                </c:pt>
                <c:pt idx="726">
                  <c:v>0.32249030000000001</c:v>
                </c:pt>
                <c:pt idx="727">
                  <c:v>0.26832820000000002</c:v>
                </c:pt>
                <c:pt idx="728">
                  <c:v>0.54405879999999995</c:v>
                </c:pt>
                <c:pt idx="729">
                  <c:v>0.33941130000000003</c:v>
                </c:pt>
                <c:pt idx="730">
                  <c:v>0.77665949999999995</c:v>
                </c:pt>
                <c:pt idx="731">
                  <c:v>0.8246211</c:v>
                </c:pt>
                <c:pt idx="732">
                  <c:v>1.5533189999999999</c:v>
                </c:pt>
                <c:pt idx="733">
                  <c:v>1.200666</c:v>
                </c:pt>
                <c:pt idx="736">
                  <c:v>2.0035970000000001</c:v>
                </c:pt>
                <c:pt idx="738">
                  <c:v>0.62609899999999996</c:v>
                </c:pt>
                <c:pt idx="740">
                  <c:v>2.7854139999999998</c:v>
                </c:pt>
                <c:pt idx="742">
                  <c:v>1.710205</c:v>
                </c:pt>
                <c:pt idx="743">
                  <c:v>0.43081320000000001</c:v>
                </c:pt>
                <c:pt idx="746">
                  <c:v>0.32</c:v>
                </c:pt>
                <c:pt idx="748">
                  <c:v>0.66211779999999998</c:v>
                </c:pt>
                <c:pt idx="749">
                  <c:v>0.44</c:v>
                </c:pt>
                <c:pt idx="750">
                  <c:v>0.45607019999999998</c:v>
                </c:pt>
                <c:pt idx="756">
                  <c:v>0.4079216</c:v>
                </c:pt>
                <c:pt idx="757">
                  <c:v>0.6</c:v>
                </c:pt>
                <c:pt idx="759">
                  <c:v>0.52</c:v>
                </c:pt>
                <c:pt idx="760">
                  <c:v>0.65969690000000003</c:v>
                </c:pt>
                <c:pt idx="762">
                  <c:v>1.4886239999999999</c:v>
                </c:pt>
                <c:pt idx="763">
                  <c:v>1.240645</c:v>
                </c:pt>
                <c:pt idx="764">
                  <c:v>0.39597979999999999</c:v>
                </c:pt>
                <c:pt idx="765">
                  <c:v>0.84852810000000001</c:v>
                </c:pt>
                <c:pt idx="766">
                  <c:v>0.2828427</c:v>
                </c:pt>
                <c:pt idx="767">
                  <c:v>0.52</c:v>
                </c:pt>
                <c:pt idx="768">
                  <c:v>0.65115279999999998</c:v>
                </c:pt>
                <c:pt idx="769">
                  <c:v>1.895257</c:v>
                </c:pt>
                <c:pt idx="770">
                  <c:v>0.36</c:v>
                </c:pt>
                <c:pt idx="771">
                  <c:v>0.64124879999999995</c:v>
                </c:pt>
                <c:pt idx="773">
                  <c:v>0.92779310000000004</c:v>
                </c:pt>
                <c:pt idx="777">
                  <c:v>0.98792709999999995</c:v>
                </c:pt>
                <c:pt idx="778">
                  <c:v>0.73539109999999996</c:v>
                </c:pt>
                <c:pt idx="780">
                  <c:v>0.8</c:v>
                </c:pt>
                <c:pt idx="781">
                  <c:v>0.2828427</c:v>
                </c:pt>
                <c:pt idx="782">
                  <c:v>0.30463089999999998</c:v>
                </c:pt>
                <c:pt idx="784">
                  <c:v>0.92783510000000002</c:v>
                </c:pt>
                <c:pt idx="789">
                  <c:v>0.92</c:v>
                </c:pt>
                <c:pt idx="790">
                  <c:v>0.52</c:v>
                </c:pt>
                <c:pt idx="791">
                  <c:v>1.200666</c:v>
                </c:pt>
                <c:pt idx="793">
                  <c:v>0.4</c:v>
                </c:pt>
                <c:pt idx="795">
                  <c:v>0.34409299999999998</c:v>
                </c:pt>
                <c:pt idx="797">
                  <c:v>0.52611790000000003</c:v>
                </c:pt>
                <c:pt idx="800">
                  <c:v>0.68818599999999996</c:v>
                </c:pt>
                <c:pt idx="802">
                  <c:v>1.8611819999999999</c:v>
                </c:pt>
                <c:pt idx="803">
                  <c:v>1.0770329999999999</c:v>
                </c:pt>
                <c:pt idx="805">
                  <c:v>0.76</c:v>
                </c:pt>
                <c:pt idx="806">
                  <c:v>1.2</c:v>
                </c:pt>
                <c:pt idx="807">
                  <c:v>0.37735920000000001</c:v>
                </c:pt>
                <c:pt idx="808">
                  <c:v>1.1200000000000001</c:v>
                </c:pt>
                <c:pt idx="809">
                  <c:v>0.24</c:v>
                </c:pt>
                <c:pt idx="812">
                  <c:v>0.54405879999999995</c:v>
                </c:pt>
                <c:pt idx="813">
                  <c:v>1.2</c:v>
                </c:pt>
                <c:pt idx="814">
                  <c:v>0.2</c:v>
                </c:pt>
                <c:pt idx="815">
                  <c:v>0.5614268</c:v>
                </c:pt>
                <c:pt idx="816">
                  <c:v>0.30463089999999998</c:v>
                </c:pt>
                <c:pt idx="818">
                  <c:v>0.76837489999999997</c:v>
                </c:pt>
                <c:pt idx="820">
                  <c:v>0.36</c:v>
                </c:pt>
                <c:pt idx="821">
                  <c:v>0.58240879999999995</c:v>
                </c:pt>
                <c:pt idx="822">
                  <c:v>0.42520580000000002</c:v>
                </c:pt>
                <c:pt idx="823">
                  <c:v>0.6</c:v>
                </c:pt>
                <c:pt idx="824">
                  <c:v>0.4079216</c:v>
                </c:pt>
                <c:pt idx="825">
                  <c:v>0.48662100000000003</c:v>
                </c:pt>
                <c:pt idx="826">
                  <c:v>0.32249030000000001</c:v>
                </c:pt>
                <c:pt idx="827">
                  <c:v>0.29120439999999997</c:v>
                </c:pt>
                <c:pt idx="830">
                  <c:v>0.48826219999999998</c:v>
                </c:pt>
                <c:pt idx="833">
                  <c:v>0.76419890000000001</c:v>
                </c:pt>
                <c:pt idx="834">
                  <c:v>0.28000000000000003</c:v>
                </c:pt>
                <c:pt idx="835">
                  <c:v>1.4579519999999999</c:v>
                </c:pt>
                <c:pt idx="838">
                  <c:v>1.1933149999999999</c:v>
                </c:pt>
                <c:pt idx="839">
                  <c:v>1.48</c:v>
                </c:pt>
                <c:pt idx="840">
                  <c:v>1.801777</c:v>
                </c:pt>
                <c:pt idx="841">
                  <c:v>0.28000000000000003</c:v>
                </c:pt>
                <c:pt idx="842">
                  <c:v>0.6</c:v>
                </c:pt>
                <c:pt idx="843">
                  <c:v>0.5656854</c:v>
                </c:pt>
                <c:pt idx="844">
                  <c:v>0.53814499999999998</c:v>
                </c:pt>
                <c:pt idx="845">
                  <c:v>0.60133190000000003</c:v>
                </c:pt>
                <c:pt idx="846">
                  <c:v>1.7204649999999999</c:v>
                </c:pt>
                <c:pt idx="847">
                  <c:v>0.98792709999999995</c:v>
                </c:pt>
                <c:pt idx="848">
                  <c:v>1.04</c:v>
                </c:pt>
                <c:pt idx="850">
                  <c:v>0.37735920000000001</c:v>
                </c:pt>
                <c:pt idx="851">
                  <c:v>0.61057349999999999</c:v>
                </c:pt>
                <c:pt idx="855">
                  <c:v>0.69857000000000002</c:v>
                </c:pt>
                <c:pt idx="857">
                  <c:v>0.32</c:v>
                </c:pt>
                <c:pt idx="858">
                  <c:v>1.9241619999999999</c:v>
                </c:pt>
                <c:pt idx="863">
                  <c:v>0.72</c:v>
                </c:pt>
                <c:pt idx="864">
                  <c:v>0.34409299999999998</c:v>
                </c:pt>
                <c:pt idx="865">
                  <c:v>0.64124879999999995</c:v>
                </c:pt>
                <c:pt idx="866">
                  <c:v>0.32</c:v>
                </c:pt>
                <c:pt idx="867">
                  <c:v>0.63245549999999995</c:v>
                </c:pt>
                <c:pt idx="868">
                  <c:v>0.65604879999999999</c:v>
                </c:pt>
                <c:pt idx="869">
                  <c:v>0.55569780000000002</c:v>
                </c:pt>
                <c:pt idx="870">
                  <c:v>0.76419890000000001</c:v>
                </c:pt>
                <c:pt idx="871">
                  <c:v>0.30463089999999998</c:v>
                </c:pt>
                <c:pt idx="877">
                  <c:v>0.7610519</c:v>
                </c:pt>
                <c:pt idx="878">
                  <c:v>1.36</c:v>
                </c:pt>
                <c:pt idx="879">
                  <c:v>0.28000000000000003</c:v>
                </c:pt>
                <c:pt idx="881">
                  <c:v>2.280351</c:v>
                </c:pt>
                <c:pt idx="882">
                  <c:v>0.76</c:v>
                </c:pt>
                <c:pt idx="883">
                  <c:v>0.57271280000000002</c:v>
                </c:pt>
                <c:pt idx="884">
                  <c:v>0.36221540000000002</c:v>
                </c:pt>
                <c:pt idx="893">
                  <c:v>0.76419890000000001</c:v>
                </c:pt>
                <c:pt idx="895">
                  <c:v>0.44721359999999999</c:v>
                </c:pt>
                <c:pt idx="896">
                  <c:v>0.8246211</c:v>
                </c:pt>
                <c:pt idx="897">
                  <c:v>0.64621980000000001</c:v>
                </c:pt>
                <c:pt idx="898">
                  <c:v>1.0198039999999999</c:v>
                </c:pt>
                <c:pt idx="900">
                  <c:v>2.0937999999999999</c:v>
                </c:pt>
                <c:pt idx="901">
                  <c:v>0.28000000000000003</c:v>
                </c:pt>
                <c:pt idx="902">
                  <c:v>0.26832820000000002</c:v>
                </c:pt>
                <c:pt idx="903">
                  <c:v>0.36878179999999999</c:v>
                </c:pt>
                <c:pt idx="905">
                  <c:v>0.69857000000000002</c:v>
                </c:pt>
                <c:pt idx="906">
                  <c:v>0.73756359999999999</c:v>
                </c:pt>
                <c:pt idx="907">
                  <c:v>0.60133190000000003</c:v>
                </c:pt>
                <c:pt idx="908">
                  <c:v>0.57271280000000002</c:v>
                </c:pt>
                <c:pt idx="909">
                  <c:v>0.97406369999999998</c:v>
                </c:pt>
                <c:pt idx="910">
                  <c:v>0.72111029999999998</c:v>
                </c:pt>
                <c:pt idx="911">
                  <c:v>0.71554180000000001</c:v>
                </c:pt>
                <c:pt idx="913">
                  <c:v>1.0650820000000001</c:v>
                </c:pt>
                <c:pt idx="914">
                  <c:v>0.93380940000000001</c:v>
                </c:pt>
                <c:pt idx="917">
                  <c:v>0.32249030000000001</c:v>
                </c:pt>
                <c:pt idx="918">
                  <c:v>0.52611790000000003</c:v>
                </c:pt>
                <c:pt idx="919">
                  <c:v>0.6</c:v>
                </c:pt>
                <c:pt idx="920">
                  <c:v>0.69971419999999995</c:v>
                </c:pt>
                <c:pt idx="923">
                  <c:v>1.1092340000000001</c:v>
                </c:pt>
                <c:pt idx="924">
                  <c:v>1.523155</c:v>
                </c:pt>
                <c:pt idx="925">
                  <c:v>1.0650820000000001</c:v>
                </c:pt>
                <c:pt idx="926">
                  <c:v>0.8236504</c:v>
                </c:pt>
                <c:pt idx="927">
                  <c:v>0.52153620000000001</c:v>
                </c:pt>
                <c:pt idx="928">
                  <c:v>0.85603739999999995</c:v>
                </c:pt>
                <c:pt idx="929">
                  <c:v>1.043072</c:v>
                </c:pt>
                <c:pt idx="931">
                  <c:v>1.449414</c:v>
                </c:pt>
                <c:pt idx="932">
                  <c:v>1.08</c:v>
                </c:pt>
                <c:pt idx="934">
                  <c:v>0.68818599999999996</c:v>
                </c:pt>
                <c:pt idx="935">
                  <c:v>0.53366659999999999</c:v>
                </c:pt>
                <c:pt idx="940">
                  <c:v>0.76419890000000001</c:v>
                </c:pt>
                <c:pt idx="942">
                  <c:v>0.92086920000000005</c:v>
                </c:pt>
                <c:pt idx="943">
                  <c:v>0.8246211</c:v>
                </c:pt>
                <c:pt idx="944">
                  <c:v>0.59059289999999998</c:v>
                </c:pt>
                <c:pt idx="945">
                  <c:v>0.52153620000000001</c:v>
                </c:pt>
                <c:pt idx="946">
                  <c:v>0.32</c:v>
                </c:pt>
                <c:pt idx="947">
                  <c:v>0.4</c:v>
                </c:pt>
                <c:pt idx="948">
                  <c:v>1.6183940000000001</c:v>
                </c:pt>
                <c:pt idx="949">
                  <c:v>0.6</c:v>
                </c:pt>
                <c:pt idx="950">
                  <c:v>0.28000000000000003</c:v>
                </c:pt>
                <c:pt idx="951">
                  <c:v>0.92779310000000004</c:v>
                </c:pt>
                <c:pt idx="952">
                  <c:v>0.84758480000000003</c:v>
                </c:pt>
                <c:pt idx="953">
                  <c:v>0.2828427</c:v>
                </c:pt>
                <c:pt idx="956">
                  <c:v>0.53814499999999998</c:v>
                </c:pt>
                <c:pt idx="957">
                  <c:v>0.75471849999999996</c:v>
                </c:pt>
                <c:pt idx="959">
                  <c:v>0.4418144</c:v>
                </c:pt>
                <c:pt idx="960">
                  <c:v>0.2828427</c:v>
                </c:pt>
                <c:pt idx="965">
                  <c:v>0.4</c:v>
                </c:pt>
                <c:pt idx="967">
                  <c:v>0.9024411</c:v>
                </c:pt>
                <c:pt idx="968">
                  <c:v>0.37735920000000001</c:v>
                </c:pt>
                <c:pt idx="971">
                  <c:v>1.503064</c:v>
                </c:pt>
                <c:pt idx="972">
                  <c:v>0.36</c:v>
                </c:pt>
                <c:pt idx="973">
                  <c:v>0.55569780000000002</c:v>
                </c:pt>
                <c:pt idx="974">
                  <c:v>0.72111029999999998</c:v>
                </c:pt>
                <c:pt idx="975">
                  <c:v>1.0468999999999999</c:v>
                </c:pt>
                <c:pt idx="976">
                  <c:v>2.222791</c:v>
                </c:pt>
                <c:pt idx="977">
                  <c:v>0.29120439999999997</c:v>
                </c:pt>
                <c:pt idx="978">
                  <c:v>1.5984989999999999</c:v>
                </c:pt>
                <c:pt idx="979">
                  <c:v>0.53814499999999998</c:v>
                </c:pt>
                <c:pt idx="980">
                  <c:v>0.36878179999999999</c:v>
                </c:pt>
                <c:pt idx="981">
                  <c:v>0.92086920000000005</c:v>
                </c:pt>
                <c:pt idx="982">
                  <c:v>0.91389279999999995</c:v>
                </c:pt>
                <c:pt idx="983">
                  <c:v>1.2185239999999999</c:v>
                </c:pt>
                <c:pt idx="985">
                  <c:v>0.61057349999999999</c:v>
                </c:pt>
                <c:pt idx="986">
                  <c:v>0.75153179999999997</c:v>
                </c:pt>
                <c:pt idx="988">
                  <c:v>0.68</c:v>
                </c:pt>
                <c:pt idx="989">
                  <c:v>0.76</c:v>
                </c:pt>
                <c:pt idx="990">
                  <c:v>2.0179200000000002</c:v>
                </c:pt>
                <c:pt idx="991">
                  <c:v>1.1606890000000001</c:v>
                </c:pt>
                <c:pt idx="996">
                  <c:v>1.0881179999999999</c:v>
                </c:pt>
                <c:pt idx="997">
                  <c:v>1.162755</c:v>
                </c:pt>
                <c:pt idx="998">
                  <c:v>0.63245549999999995</c:v>
                </c:pt>
                <c:pt idx="1000">
                  <c:v>1.0182340000000001</c:v>
                </c:pt>
                <c:pt idx="1002">
                  <c:v>0.46818799999999999</c:v>
                </c:pt>
                <c:pt idx="1003">
                  <c:v>0.37947330000000001</c:v>
                </c:pt>
                <c:pt idx="1004">
                  <c:v>2.7164679999999999</c:v>
                </c:pt>
                <c:pt idx="1005">
                  <c:v>0.44721359999999999</c:v>
                </c:pt>
                <c:pt idx="1008">
                  <c:v>0.76419890000000001</c:v>
                </c:pt>
                <c:pt idx="1009">
                  <c:v>0.24</c:v>
                </c:pt>
                <c:pt idx="1012">
                  <c:v>0.86348130000000001</c:v>
                </c:pt>
                <c:pt idx="1013">
                  <c:v>1.1648179999999999</c:v>
                </c:pt>
                <c:pt idx="1014">
                  <c:v>0.8089499</c:v>
                </c:pt>
                <c:pt idx="1015">
                  <c:v>0.73756359999999999</c:v>
                </c:pt>
                <c:pt idx="1016">
                  <c:v>0.36221540000000002</c:v>
                </c:pt>
                <c:pt idx="1017">
                  <c:v>1.2066699999999999</c:v>
                </c:pt>
                <c:pt idx="1023">
                  <c:v>0.71217980000000003</c:v>
                </c:pt>
                <c:pt idx="1024">
                  <c:v>0.2828427</c:v>
                </c:pt>
                <c:pt idx="1025">
                  <c:v>0.2828427</c:v>
                </c:pt>
                <c:pt idx="1027">
                  <c:v>0.72993149999999996</c:v>
                </c:pt>
                <c:pt idx="1028">
                  <c:v>0.68818599999999996</c:v>
                </c:pt>
                <c:pt idx="1029">
                  <c:v>0.52153620000000001</c:v>
                </c:pt>
                <c:pt idx="1030">
                  <c:v>0.45607019999999998</c:v>
                </c:pt>
                <c:pt idx="1031">
                  <c:v>0.52153620000000001</c:v>
                </c:pt>
                <c:pt idx="1032">
                  <c:v>0.37947330000000001</c:v>
                </c:pt>
                <c:pt idx="1033">
                  <c:v>0.9903535</c:v>
                </c:pt>
                <c:pt idx="1034">
                  <c:v>0.39395429999999998</c:v>
                </c:pt>
                <c:pt idx="1035">
                  <c:v>0.80099940000000003</c:v>
                </c:pt>
                <c:pt idx="1036">
                  <c:v>0.51224990000000004</c:v>
                </c:pt>
                <c:pt idx="1037">
                  <c:v>1.440555</c:v>
                </c:pt>
                <c:pt idx="1040">
                  <c:v>1.6458429999999999</c:v>
                </c:pt>
                <c:pt idx="1041">
                  <c:v>1.03769</c:v>
                </c:pt>
                <c:pt idx="1043">
                  <c:v>1.2</c:v>
                </c:pt>
                <c:pt idx="1044">
                  <c:v>0.44</c:v>
                </c:pt>
                <c:pt idx="1045">
                  <c:v>0.36</c:v>
                </c:pt>
                <c:pt idx="1046">
                  <c:v>0.77665949999999995</c:v>
                </c:pt>
                <c:pt idx="1047">
                  <c:v>0.33941130000000003</c:v>
                </c:pt>
                <c:pt idx="1048">
                  <c:v>0.77665949999999995</c:v>
                </c:pt>
                <c:pt idx="1050">
                  <c:v>0.52611790000000003</c:v>
                </c:pt>
                <c:pt idx="1051">
                  <c:v>1.1933149999999999</c:v>
                </c:pt>
                <c:pt idx="1052">
                  <c:v>0.25612499999999999</c:v>
                </c:pt>
                <c:pt idx="1053">
                  <c:v>0.54405879999999995</c:v>
                </c:pt>
                <c:pt idx="1054">
                  <c:v>0.24331050000000001</c:v>
                </c:pt>
                <c:pt idx="1055">
                  <c:v>0.36878179999999999</c:v>
                </c:pt>
                <c:pt idx="1056">
                  <c:v>0.26832820000000002</c:v>
                </c:pt>
                <c:pt idx="1057">
                  <c:v>0.91214030000000001</c:v>
                </c:pt>
                <c:pt idx="1058">
                  <c:v>0.92347170000000001</c:v>
                </c:pt>
                <c:pt idx="1059">
                  <c:v>0.8246211</c:v>
                </c:pt>
                <c:pt idx="1060">
                  <c:v>1.1113960000000001</c:v>
                </c:pt>
                <c:pt idx="1062">
                  <c:v>1.8277859999999999</c:v>
                </c:pt>
                <c:pt idx="1066">
                  <c:v>1.1661900000000001</c:v>
                </c:pt>
                <c:pt idx="1067">
                  <c:v>0.30463089999999998</c:v>
                </c:pt>
                <c:pt idx="1068">
                  <c:v>0.68468969999999996</c:v>
                </c:pt>
                <c:pt idx="1069">
                  <c:v>0.4418144</c:v>
                </c:pt>
                <c:pt idx="1070">
                  <c:v>0.28000000000000003</c:v>
                </c:pt>
                <c:pt idx="1071">
                  <c:v>0.61188229999999999</c:v>
                </c:pt>
                <c:pt idx="1072">
                  <c:v>1.2419340000000001</c:v>
                </c:pt>
                <c:pt idx="1073">
                  <c:v>0.24331050000000001</c:v>
                </c:pt>
                <c:pt idx="1074">
                  <c:v>0.73539109999999996</c:v>
                </c:pt>
                <c:pt idx="1075">
                  <c:v>1.1933149999999999</c:v>
                </c:pt>
                <c:pt idx="1076">
                  <c:v>0.87361319999999998</c:v>
                </c:pt>
                <c:pt idx="1079">
                  <c:v>1.4669700000000001</c:v>
                </c:pt>
                <c:pt idx="1081">
                  <c:v>0.62096700000000005</c:v>
                </c:pt>
                <c:pt idx="1083">
                  <c:v>0.55569780000000002</c:v>
                </c:pt>
                <c:pt idx="1084">
                  <c:v>0.4326662</c:v>
                </c:pt>
                <c:pt idx="1085">
                  <c:v>0.36221540000000002</c:v>
                </c:pt>
                <c:pt idx="1087">
                  <c:v>0.53665629999999998</c:v>
                </c:pt>
                <c:pt idx="1088">
                  <c:v>0.52153620000000001</c:v>
                </c:pt>
                <c:pt idx="1089">
                  <c:v>0.6</c:v>
                </c:pt>
                <c:pt idx="1090">
                  <c:v>1.7017640000000001</c:v>
                </c:pt>
                <c:pt idx="1091">
                  <c:v>1.56</c:v>
                </c:pt>
                <c:pt idx="1092">
                  <c:v>1.2762439999999999</c:v>
                </c:pt>
                <c:pt idx="1093">
                  <c:v>0.62482000000000004</c:v>
                </c:pt>
                <c:pt idx="1094">
                  <c:v>1.3931260000000001</c:v>
                </c:pt>
                <c:pt idx="1095">
                  <c:v>0.67052219999999996</c:v>
                </c:pt>
                <c:pt idx="1096">
                  <c:v>0.32</c:v>
                </c:pt>
                <c:pt idx="1097">
                  <c:v>0.7610519</c:v>
                </c:pt>
                <c:pt idx="1098">
                  <c:v>0.48166379999999998</c:v>
                </c:pt>
                <c:pt idx="1099">
                  <c:v>0.37947330000000001</c:v>
                </c:pt>
                <c:pt idx="1100">
                  <c:v>0.57271280000000002</c:v>
                </c:pt>
                <c:pt idx="1101">
                  <c:v>0.65969690000000003</c:v>
                </c:pt>
                <c:pt idx="1102">
                  <c:v>0.48</c:v>
                </c:pt>
                <c:pt idx="1103">
                  <c:v>0.64124879999999995</c:v>
                </c:pt>
                <c:pt idx="1104">
                  <c:v>0.8236504</c:v>
                </c:pt>
                <c:pt idx="1105">
                  <c:v>0.68468969999999996</c:v>
                </c:pt>
                <c:pt idx="1106">
                  <c:v>1.049952</c:v>
                </c:pt>
                <c:pt idx="1107">
                  <c:v>0.44</c:v>
                </c:pt>
                <c:pt idx="1108">
                  <c:v>1.6144350000000001</c:v>
                </c:pt>
                <c:pt idx="1109">
                  <c:v>0.32249030000000001</c:v>
                </c:pt>
                <c:pt idx="1110">
                  <c:v>0.28000000000000003</c:v>
                </c:pt>
                <c:pt idx="1113">
                  <c:v>1.007174</c:v>
                </c:pt>
                <c:pt idx="1114">
                  <c:v>0.45607019999999998</c:v>
                </c:pt>
                <c:pt idx="1116">
                  <c:v>0.89888820000000003</c:v>
                </c:pt>
                <c:pt idx="1117">
                  <c:v>0.2828427</c:v>
                </c:pt>
                <c:pt idx="1118">
                  <c:v>0.3577709</c:v>
                </c:pt>
                <c:pt idx="1119">
                  <c:v>0.2039608</c:v>
                </c:pt>
                <c:pt idx="1120">
                  <c:v>1.0153460000000001</c:v>
                </c:pt>
                <c:pt idx="1123">
                  <c:v>1.5141990000000001</c:v>
                </c:pt>
                <c:pt idx="1124">
                  <c:v>1.3350660000000001</c:v>
                </c:pt>
                <c:pt idx="1125">
                  <c:v>1.1313709999999999</c:v>
                </c:pt>
                <c:pt idx="1127">
                  <c:v>0.71217980000000003</c:v>
                </c:pt>
                <c:pt idx="1131">
                  <c:v>0.84</c:v>
                </c:pt>
                <c:pt idx="1132">
                  <c:v>0.24</c:v>
                </c:pt>
                <c:pt idx="1133">
                  <c:v>0.31241000000000002</c:v>
                </c:pt>
                <c:pt idx="1134">
                  <c:v>0.44</c:v>
                </c:pt>
                <c:pt idx="1136">
                  <c:v>1.486472</c:v>
                </c:pt>
                <c:pt idx="1137">
                  <c:v>1.757271</c:v>
                </c:pt>
                <c:pt idx="1141">
                  <c:v>3.4225140000000001</c:v>
                </c:pt>
                <c:pt idx="1142">
                  <c:v>2.7070280000000002</c:v>
                </c:pt>
                <c:pt idx="1144">
                  <c:v>2.5904440000000002</c:v>
                </c:pt>
                <c:pt idx="1145">
                  <c:v>0.61188229999999999</c:v>
                </c:pt>
                <c:pt idx="1147">
                  <c:v>1.761817</c:v>
                </c:pt>
                <c:pt idx="1149">
                  <c:v>0.8246211</c:v>
                </c:pt>
                <c:pt idx="1150">
                  <c:v>0.8236504</c:v>
                </c:pt>
                <c:pt idx="1152">
                  <c:v>1.4751270000000001</c:v>
                </c:pt>
                <c:pt idx="1153">
                  <c:v>1.0198039999999999</c:v>
                </c:pt>
                <c:pt idx="1155">
                  <c:v>0.84758480000000003</c:v>
                </c:pt>
                <c:pt idx="1156">
                  <c:v>0.48662100000000003</c:v>
                </c:pt>
                <c:pt idx="1157">
                  <c:v>0.48166379999999998</c:v>
                </c:pt>
                <c:pt idx="1158">
                  <c:v>0.87726850000000001</c:v>
                </c:pt>
                <c:pt idx="1159">
                  <c:v>1.39714</c:v>
                </c:pt>
                <c:pt idx="1160">
                  <c:v>0.24</c:v>
                </c:pt>
                <c:pt idx="1162">
                  <c:v>2.4621940000000002</c:v>
                </c:pt>
                <c:pt idx="1165">
                  <c:v>0.55569780000000002</c:v>
                </c:pt>
                <c:pt idx="1166">
                  <c:v>0.69050710000000004</c:v>
                </c:pt>
                <c:pt idx="1167">
                  <c:v>2.164809</c:v>
                </c:pt>
                <c:pt idx="1174">
                  <c:v>2.0497800000000002</c:v>
                </c:pt>
                <c:pt idx="1182">
                  <c:v>0.8246211</c:v>
                </c:pt>
                <c:pt idx="1186">
                  <c:v>1.8736060000000001</c:v>
                </c:pt>
                <c:pt idx="1187">
                  <c:v>0.48332180000000002</c:v>
                </c:pt>
                <c:pt idx="1188">
                  <c:v>0.36878179999999999</c:v>
                </c:pt>
                <c:pt idx="1189">
                  <c:v>1.2092970000000001</c:v>
                </c:pt>
                <c:pt idx="1190">
                  <c:v>1.2033290000000001</c:v>
                </c:pt>
                <c:pt idx="1191">
                  <c:v>0.92086920000000005</c:v>
                </c:pt>
                <c:pt idx="1192">
                  <c:v>0.43081320000000001</c:v>
                </c:pt>
                <c:pt idx="1193">
                  <c:v>0.36221540000000002</c:v>
                </c:pt>
                <c:pt idx="1194">
                  <c:v>0.36221540000000002</c:v>
                </c:pt>
                <c:pt idx="1195">
                  <c:v>0.82474230000000004</c:v>
                </c:pt>
                <c:pt idx="1196">
                  <c:v>0.84380089999999996</c:v>
                </c:pt>
                <c:pt idx="1201">
                  <c:v>1.533101</c:v>
                </c:pt>
                <c:pt idx="1202">
                  <c:v>0.31241000000000002</c:v>
                </c:pt>
                <c:pt idx="1203">
                  <c:v>0.2039608</c:v>
                </c:pt>
                <c:pt idx="1205">
                  <c:v>0.48166379999999998</c:v>
                </c:pt>
                <c:pt idx="1207">
                  <c:v>0.77252829999999995</c:v>
                </c:pt>
                <c:pt idx="1208">
                  <c:v>0.50119860000000005</c:v>
                </c:pt>
                <c:pt idx="1210">
                  <c:v>1.5440210000000001</c:v>
                </c:pt>
                <c:pt idx="1214">
                  <c:v>0.50119860000000005</c:v>
                </c:pt>
                <c:pt idx="1215">
                  <c:v>0.2828427</c:v>
                </c:pt>
                <c:pt idx="1216">
                  <c:v>1.0881179999999999</c:v>
                </c:pt>
                <c:pt idx="1217">
                  <c:v>1.0881179999999999</c:v>
                </c:pt>
                <c:pt idx="1218">
                  <c:v>0.71554180000000001</c:v>
                </c:pt>
                <c:pt idx="1220">
                  <c:v>0.85041169999999999</c:v>
                </c:pt>
                <c:pt idx="1222">
                  <c:v>0.56850679999999998</c:v>
                </c:pt>
                <c:pt idx="1223">
                  <c:v>0.64498060000000002</c:v>
                </c:pt>
                <c:pt idx="1226">
                  <c:v>1.0245</c:v>
                </c:pt>
                <c:pt idx="1227">
                  <c:v>0.9616652</c:v>
                </c:pt>
                <c:pt idx="1228">
                  <c:v>0.59059289999999998</c:v>
                </c:pt>
                <c:pt idx="1229">
                  <c:v>0.88814409999999999</c:v>
                </c:pt>
                <c:pt idx="1230">
                  <c:v>0.88</c:v>
                </c:pt>
                <c:pt idx="1231">
                  <c:v>0.59464269999999997</c:v>
                </c:pt>
                <c:pt idx="1233">
                  <c:v>1.062826</c:v>
                </c:pt>
                <c:pt idx="1234">
                  <c:v>0.40199499999999999</c:v>
                </c:pt>
                <c:pt idx="1235">
                  <c:v>0.28000000000000003</c:v>
                </c:pt>
                <c:pt idx="1237">
                  <c:v>2.5050349999999999</c:v>
                </c:pt>
                <c:pt idx="1238">
                  <c:v>0.98061209999999999</c:v>
                </c:pt>
                <c:pt idx="1239">
                  <c:v>0.68</c:v>
                </c:pt>
                <c:pt idx="1240">
                  <c:v>1.224418</c:v>
                </c:pt>
                <c:pt idx="1241">
                  <c:v>0.64124879999999995</c:v>
                </c:pt>
                <c:pt idx="1242">
                  <c:v>0.76941539999999997</c:v>
                </c:pt>
                <c:pt idx="1243">
                  <c:v>1.122854</c:v>
                </c:pt>
                <c:pt idx="1244">
                  <c:v>0.24331050000000001</c:v>
                </c:pt>
                <c:pt idx="1245">
                  <c:v>0.65201600000000004</c:v>
                </c:pt>
                <c:pt idx="1247">
                  <c:v>0.69857000000000002</c:v>
                </c:pt>
                <c:pt idx="1249">
                  <c:v>0.50911689999999998</c:v>
                </c:pt>
                <c:pt idx="1250">
                  <c:v>0.72</c:v>
                </c:pt>
                <c:pt idx="1251">
                  <c:v>0.52153620000000001</c:v>
                </c:pt>
                <c:pt idx="1252">
                  <c:v>0.24</c:v>
                </c:pt>
                <c:pt idx="1253">
                  <c:v>0.89442719999999998</c:v>
                </c:pt>
                <c:pt idx="1254">
                  <c:v>0.59464269999999997</c:v>
                </c:pt>
                <c:pt idx="1255">
                  <c:v>1.27122</c:v>
                </c:pt>
                <c:pt idx="1256">
                  <c:v>1.612452</c:v>
                </c:pt>
                <c:pt idx="1257">
                  <c:v>0.52611790000000003</c:v>
                </c:pt>
                <c:pt idx="1258">
                  <c:v>0.2</c:v>
                </c:pt>
                <c:pt idx="1260">
                  <c:v>0.22627420000000001</c:v>
                </c:pt>
                <c:pt idx="1261">
                  <c:v>0.69857000000000002</c:v>
                </c:pt>
                <c:pt idx="1264">
                  <c:v>0.44721359999999999</c:v>
                </c:pt>
                <c:pt idx="1265">
                  <c:v>0.24</c:v>
                </c:pt>
                <c:pt idx="1266">
                  <c:v>0.72</c:v>
                </c:pt>
                <c:pt idx="1267">
                  <c:v>0.31241000000000002</c:v>
                </c:pt>
                <c:pt idx="1268">
                  <c:v>0.64498060000000002</c:v>
                </c:pt>
                <c:pt idx="1269">
                  <c:v>1.7158059999999999</c:v>
                </c:pt>
                <c:pt idx="1271">
                  <c:v>0.63245549999999995</c:v>
                </c:pt>
                <c:pt idx="1273">
                  <c:v>0.97406369999999998</c:v>
                </c:pt>
                <c:pt idx="1274">
                  <c:v>0.66211779999999998</c:v>
                </c:pt>
                <c:pt idx="1275">
                  <c:v>0.48166379999999998</c:v>
                </c:pt>
                <c:pt idx="1276">
                  <c:v>0.4118252</c:v>
                </c:pt>
                <c:pt idx="1277">
                  <c:v>0.53814499999999998</c:v>
                </c:pt>
                <c:pt idx="1278">
                  <c:v>0.2</c:v>
                </c:pt>
                <c:pt idx="1282">
                  <c:v>0.52153620000000001</c:v>
                </c:pt>
                <c:pt idx="1283">
                  <c:v>0.92086920000000005</c:v>
                </c:pt>
                <c:pt idx="1284">
                  <c:v>0.62096700000000005</c:v>
                </c:pt>
                <c:pt idx="1285">
                  <c:v>0.52</c:v>
                </c:pt>
                <c:pt idx="1286">
                  <c:v>2.3193100000000002</c:v>
                </c:pt>
                <c:pt idx="1291">
                  <c:v>0.73756359999999999</c:v>
                </c:pt>
                <c:pt idx="1295">
                  <c:v>0.2828427</c:v>
                </c:pt>
                <c:pt idx="1296">
                  <c:v>0.4079216</c:v>
                </c:pt>
                <c:pt idx="1297">
                  <c:v>0.3577709</c:v>
                </c:pt>
                <c:pt idx="1298">
                  <c:v>0.34176010000000001</c:v>
                </c:pt>
                <c:pt idx="1299">
                  <c:v>0.2332381</c:v>
                </c:pt>
                <c:pt idx="1300">
                  <c:v>1.5440210000000001</c:v>
                </c:pt>
                <c:pt idx="1301">
                  <c:v>0.88683769999999995</c:v>
                </c:pt>
                <c:pt idx="1302">
                  <c:v>1.9403090000000001</c:v>
                </c:pt>
                <c:pt idx="1304">
                  <c:v>0.50119860000000005</c:v>
                </c:pt>
                <c:pt idx="1306">
                  <c:v>1.7658990000000001</c:v>
                </c:pt>
                <c:pt idx="1307">
                  <c:v>0.69857000000000002</c:v>
                </c:pt>
                <c:pt idx="1308">
                  <c:v>0.36878179999999999</c:v>
                </c:pt>
                <c:pt idx="1309">
                  <c:v>0.24</c:v>
                </c:pt>
                <c:pt idx="1310">
                  <c:v>0.2</c:v>
                </c:pt>
                <c:pt idx="1311">
                  <c:v>0.32984849999999999</c:v>
                </c:pt>
                <c:pt idx="1312">
                  <c:v>0.55713550000000001</c:v>
                </c:pt>
                <c:pt idx="1314">
                  <c:v>0.29120439999999997</c:v>
                </c:pt>
                <c:pt idx="1316">
                  <c:v>0.72443080000000004</c:v>
                </c:pt>
                <c:pt idx="1317">
                  <c:v>0.91301699999999997</c:v>
                </c:pt>
                <c:pt idx="1318">
                  <c:v>0.33941130000000003</c:v>
                </c:pt>
                <c:pt idx="1319">
                  <c:v>0.41761229999999999</c:v>
                </c:pt>
                <c:pt idx="1320">
                  <c:v>0.52</c:v>
                </c:pt>
                <c:pt idx="1321">
                  <c:v>0.65969690000000003</c:v>
                </c:pt>
                <c:pt idx="1324">
                  <c:v>0.36</c:v>
                </c:pt>
                <c:pt idx="1325">
                  <c:v>1.1648179999999999</c:v>
                </c:pt>
                <c:pt idx="1326">
                  <c:v>0.48332180000000002</c:v>
                </c:pt>
                <c:pt idx="1327">
                  <c:v>0.77252829999999995</c:v>
                </c:pt>
                <c:pt idx="1328">
                  <c:v>0.4079216</c:v>
                </c:pt>
                <c:pt idx="1329">
                  <c:v>0.5656854</c:v>
                </c:pt>
                <c:pt idx="1330">
                  <c:v>0.83522450000000004</c:v>
                </c:pt>
                <c:pt idx="1332">
                  <c:v>1.3869720000000001</c:v>
                </c:pt>
                <c:pt idx="1337">
                  <c:v>0.56850679999999998</c:v>
                </c:pt>
                <c:pt idx="1338">
                  <c:v>0.48166379999999998</c:v>
                </c:pt>
                <c:pt idx="1339">
                  <c:v>0.2</c:v>
                </c:pt>
                <c:pt idx="1340">
                  <c:v>0.6788225</c:v>
                </c:pt>
                <c:pt idx="1341">
                  <c:v>1.2033290000000001</c:v>
                </c:pt>
                <c:pt idx="1342">
                  <c:v>1.32484</c:v>
                </c:pt>
                <c:pt idx="1343">
                  <c:v>0.86533230000000005</c:v>
                </c:pt>
                <c:pt idx="1344">
                  <c:v>1.2899609999999999</c:v>
                </c:pt>
                <c:pt idx="1350">
                  <c:v>3.0244339999999998</c:v>
                </c:pt>
                <c:pt idx="1352">
                  <c:v>0.36878179999999999</c:v>
                </c:pt>
                <c:pt idx="1353">
                  <c:v>0.87726850000000001</c:v>
                </c:pt>
                <c:pt idx="1354">
                  <c:v>1.753169</c:v>
                </c:pt>
                <c:pt idx="1355">
                  <c:v>0.4</c:v>
                </c:pt>
                <c:pt idx="1356">
                  <c:v>1.3029200000000001</c:v>
                </c:pt>
                <c:pt idx="1357">
                  <c:v>0.32</c:v>
                </c:pt>
                <c:pt idx="1359">
                  <c:v>0.51224990000000004</c:v>
                </c:pt>
                <c:pt idx="1362">
                  <c:v>0.75471849999999996</c:v>
                </c:pt>
                <c:pt idx="1365">
                  <c:v>1.1771149999999999</c:v>
                </c:pt>
                <c:pt idx="1366">
                  <c:v>1.0407690000000001</c:v>
                </c:pt>
                <c:pt idx="1367">
                  <c:v>0.88090860000000004</c:v>
                </c:pt>
                <c:pt idx="1369">
                  <c:v>1.5035959999999999</c:v>
                </c:pt>
                <c:pt idx="1370">
                  <c:v>0.60133190000000003</c:v>
                </c:pt>
                <c:pt idx="1371">
                  <c:v>0.2332381</c:v>
                </c:pt>
                <c:pt idx="1372">
                  <c:v>0.55569780000000002</c:v>
                </c:pt>
                <c:pt idx="1374">
                  <c:v>1.1092340000000001</c:v>
                </c:pt>
                <c:pt idx="1378">
                  <c:v>0.49477270000000001</c:v>
                </c:pt>
                <c:pt idx="1379">
                  <c:v>0.68</c:v>
                </c:pt>
                <c:pt idx="1380">
                  <c:v>1.4142140000000001</c:v>
                </c:pt>
                <c:pt idx="1381">
                  <c:v>0.55713550000000001</c:v>
                </c:pt>
                <c:pt idx="1385">
                  <c:v>0.24</c:v>
                </c:pt>
                <c:pt idx="1388">
                  <c:v>0.2828427</c:v>
                </c:pt>
                <c:pt idx="1389">
                  <c:v>0.55713550000000001</c:v>
                </c:pt>
                <c:pt idx="1390">
                  <c:v>0.57688819999999996</c:v>
                </c:pt>
                <c:pt idx="1391">
                  <c:v>0.28844409999999998</c:v>
                </c:pt>
                <c:pt idx="1392">
                  <c:v>0.34409299999999998</c:v>
                </c:pt>
                <c:pt idx="1393">
                  <c:v>0.28000000000000003</c:v>
                </c:pt>
                <c:pt idx="1394">
                  <c:v>0.44721359999999999</c:v>
                </c:pt>
                <c:pt idx="1397">
                  <c:v>0.63245549999999995</c:v>
                </c:pt>
                <c:pt idx="1399">
                  <c:v>0.62096700000000005</c:v>
                </c:pt>
                <c:pt idx="1400">
                  <c:v>1.3102670000000001</c:v>
                </c:pt>
                <c:pt idx="1401">
                  <c:v>0.91389279999999995</c:v>
                </c:pt>
                <c:pt idx="1404">
                  <c:v>2.1574059999999999</c:v>
                </c:pt>
                <c:pt idx="1405">
                  <c:v>0.58240879999999995</c:v>
                </c:pt>
                <c:pt idx="1406">
                  <c:v>1.6326670000000001</c:v>
                </c:pt>
                <c:pt idx="1408">
                  <c:v>0.45607019999999998</c:v>
                </c:pt>
                <c:pt idx="1410">
                  <c:v>1</c:v>
                </c:pt>
                <c:pt idx="1411">
                  <c:v>0.97257539999999998</c:v>
                </c:pt>
                <c:pt idx="1412">
                  <c:v>1.0309280000000001</c:v>
                </c:pt>
                <c:pt idx="1415">
                  <c:v>1.252837</c:v>
                </c:pt>
                <c:pt idx="1416">
                  <c:v>0.6</c:v>
                </c:pt>
                <c:pt idx="1420">
                  <c:v>0.50119860000000005</c:v>
                </c:pt>
                <c:pt idx="1422">
                  <c:v>1.0221549999999999</c:v>
                </c:pt>
                <c:pt idx="1425">
                  <c:v>0.80099940000000003</c:v>
                </c:pt>
                <c:pt idx="1426">
                  <c:v>0.32</c:v>
                </c:pt>
                <c:pt idx="1427">
                  <c:v>0.28000000000000003</c:v>
                </c:pt>
                <c:pt idx="1428">
                  <c:v>0.45607019999999998</c:v>
                </c:pt>
                <c:pt idx="1429">
                  <c:v>0.61057349999999999</c:v>
                </c:pt>
                <c:pt idx="1430">
                  <c:v>1.584929</c:v>
                </c:pt>
                <c:pt idx="1431">
                  <c:v>1.1454260000000001</c:v>
                </c:pt>
                <c:pt idx="1432">
                  <c:v>0.8</c:v>
                </c:pt>
                <c:pt idx="1435">
                  <c:v>0.9616652</c:v>
                </c:pt>
                <c:pt idx="1436">
                  <c:v>0.45607019999999998</c:v>
                </c:pt>
                <c:pt idx="1437">
                  <c:v>1.0567880000000001</c:v>
                </c:pt>
                <c:pt idx="1439">
                  <c:v>0.8</c:v>
                </c:pt>
                <c:pt idx="1440">
                  <c:v>0.95078910000000005</c:v>
                </c:pt>
                <c:pt idx="1442">
                  <c:v>0.32984849999999999</c:v>
                </c:pt>
                <c:pt idx="1443">
                  <c:v>0.52153620000000001</c:v>
                </c:pt>
                <c:pt idx="1445">
                  <c:v>0.64124879999999995</c:v>
                </c:pt>
                <c:pt idx="1446">
                  <c:v>0.75471849999999996</c:v>
                </c:pt>
                <c:pt idx="1449">
                  <c:v>0.48332180000000002</c:v>
                </c:pt>
                <c:pt idx="1452">
                  <c:v>0.33941130000000003</c:v>
                </c:pt>
                <c:pt idx="1453">
                  <c:v>0.32</c:v>
                </c:pt>
                <c:pt idx="1458">
                  <c:v>0.72993149999999996</c:v>
                </c:pt>
                <c:pt idx="1459">
                  <c:v>0.36878179999999999</c:v>
                </c:pt>
                <c:pt idx="1460">
                  <c:v>0.72</c:v>
                </c:pt>
                <c:pt idx="1461">
                  <c:v>0.28000000000000003</c:v>
                </c:pt>
                <c:pt idx="1462">
                  <c:v>0.28000000000000003</c:v>
                </c:pt>
                <c:pt idx="1463">
                  <c:v>0.28000000000000003</c:v>
                </c:pt>
                <c:pt idx="1464">
                  <c:v>0.39597979999999999</c:v>
                </c:pt>
                <c:pt idx="1465">
                  <c:v>0.85603739999999995</c:v>
                </c:pt>
                <c:pt idx="1466">
                  <c:v>0.65115279999999998</c:v>
                </c:pt>
                <c:pt idx="1467">
                  <c:v>0.87726850000000001</c:v>
                </c:pt>
                <c:pt idx="1468">
                  <c:v>0.48166379999999998</c:v>
                </c:pt>
                <c:pt idx="1469">
                  <c:v>0.46818799999999999</c:v>
                </c:pt>
                <c:pt idx="1470">
                  <c:v>0.53665629999999998</c:v>
                </c:pt>
                <c:pt idx="1471">
                  <c:v>0.53814499999999998</c:v>
                </c:pt>
                <c:pt idx="1472">
                  <c:v>0.52</c:v>
                </c:pt>
                <c:pt idx="1473">
                  <c:v>0.28000000000000003</c:v>
                </c:pt>
                <c:pt idx="1474">
                  <c:v>0.76</c:v>
                </c:pt>
                <c:pt idx="1475">
                  <c:v>0.66211779999999998</c:v>
                </c:pt>
                <c:pt idx="1476">
                  <c:v>0.24</c:v>
                </c:pt>
                <c:pt idx="1477">
                  <c:v>0.72</c:v>
                </c:pt>
                <c:pt idx="1478">
                  <c:v>0.28000000000000003</c:v>
                </c:pt>
                <c:pt idx="1479">
                  <c:v>1.796441</c:v>
                </c:pt>
                <c:pt idx="1480">
                  <c:v>0.63245549999999995</c:v>
                </c:pt>
                <c:pt idx="1481">
                  <c:v>1.162755</c:v>
                </c:pt>
                <c:pt idx="1482">
                  <c:v>0.26832820000000002</c:v>
                </c:pt>
                <c:pt idx="1483">
                  <c:v>0.91301699999999997</c:v>
                </c:pt>
                <c:pt idx="1484">
                  <c:v>0.32249030000000001</c:v>
                </c:pt>
                <c:pt idx="1485">
                  <c:v>0.70880180000000004</c:v>
                </c:pt>
                <c:pt idx="1487">
                  <c:v>1.0182340000000001</c:v>
                </c:pt>
                <c:pt idx="1488">
                  <c:v>0.74726170000000003</c:v>
                </c:pt>
                <c:pt idx="1490">
                  <c:v>0.46647620000000001</c:v>
                </c:pt>
                <c:pt idx="1491">
                  <c:v>0.95078910000000005</c:v>
                </c:pt>
                <c:pt idx="1492">
                  <c:v>0.34176010000000001</c:v>
                </c:pt>
                <c:pt idx="1493">
                  <c:v>0.32</c:v>
                </c:pt>
                <c:pt idx="1496">
                  <c:v>0.59059289999999998</c:v>
                </c:pt>
                <c:pt idx="1497">
                  <c:v>0.2828427</c:v>
                </c:pt>
                <c:pt idx="1498">
                  <c:v>0.28000000000000003</c:v>
                </c:pt>
                <c:pt idx="1500">
                  <c:v>0.77665949999999995</c:v>
                </c:pt>
                <c:pt idx="1501">
                  <c:v>0.53814499999999998</c:v>
                </c:pt>
                <c:pt idx="1502">
                  <c:v>0.31241000000000002</c:v>
                </c:pt>
                <c:pt idx="1504">
                  <c:v>0.32</c:v>
                </c:pt>
                <c:pt idx="1505">
                  <c:v>0.36</c:v>
                </c:pt>
                <c:pt idx="1507">
                  <c:v>0.72111029999999998</c:v>
                </c:pt>
                <c:pt idx="1509">
                  <c:v>0.69857000000000002</c:v>
                </c:pt>
                <c:pt idx="1510">
                  <c:v>0.68818599999999996</c:v>
                </c:pt>
                <c:pt idx="1511">
                  <c:v>0.42520580000000002</c:v>
                </c:pt>
                <c:pt idx="1512">
                  <c:v>0.72897610000000002</c:v>
                </c:pt>
                <c:pt idx="1515">
                  <c:v>1.3416410000000001</c:v>
                </c:pt>
                <c:pt idx="1517">
                  <c:v>0.28844409999999998</c:v>
                </c:pt>
                <c:pt idx="1518">
                  <c:v>0.26832820000000002</c:v>
                </c:pt>
                <c:pt idx="1519">
                  <c:v>1.2899609999999999</c:v>
                </c:pt>
                <c:pt idx="1520">
                  <c:v>0.28000000000000003</c:v>
                </c:pt>
                <c:pt idx="1521">
                  <c:v>0.98061209999999999</c:v>
                </c:pt>
                <c:pt idx="1522">
                  <c:v>0.88090860000000004</c:v>
                </c:pt>
                <c:pt idx="1523">
                  <c:v>0.94826160000000004</c:v>
                </c:pt>
                <c:pt idx="1524">
                  <c:v>0.84380089999999996</c:v>
                </c:pt>
                <c:pt idx="1527">
                  <c:v>0.60133190000000003</c:v>
                </c:pt>
                <c:pt idx="1528">
                  <c:v>0.53665629999999998</c:v>
                </c:pt>
                <c:pt idx="1529">
                  <c:v>0.43081320000000001</c:v>
                </c:pt>
                <c:pt idx="1530">
                  <c:v>0.84095180000000003</c:v>
                </c:pt>
                <c:pt idx="1532">
                  <c:v>0.97324200000000005</c:v>
                </c:pt>
                <c:pt idx="1536">
                  <c:v>0.2828427</c:v>
                </c:pt>
                <c:pt idx="1537">
                  <c:v>0.6</c:v>
                </c:pt>
                <c:pt idx="1538">
                  <c:v>1.0770329999999999</c:v>
                </c:pt>
                <c:pt idx="1539">
                  <c:v>1.1933149999999999</c:v>
                </c:pt>
                <c:pt idx="1540">
                  <c:v>0.4326662</c:v>
                </c:pt>
                <c:pt idx="1546">
                  <c:v>0.48166379999999998</c:v>
                </c:pt>
                <c:pt idx="1547">
                  <c:v>0.45607019999999998</c:v>
                </c:pt>
                <c:pt idx="1548">
                  <c:v>0.96747090000000002</c:v>
                </c:pt>
                <c:pt idx="1550">
                  <c:v>1.1113960000000001</c:v>
                </c:pt>
                <c:pt idx="1551">
                  <c:v>0.2</c:v>
                </c:pt>
                <c:pt idx="1552">
                  <c:v>0.71554180000000001</c:v>
                </c:pt>
                <c:pt idx="1553">
                  <c:v>1.120714</c:v>
                </c:pt>
                <c:pt idx="1554">
                  <c:v>0.30463089999999998</c:v>
                </c:pt>
                <c:pt idx="1555">
                  <c:v>0.34409299999999998</c:v>
                </c:pt>
                <c:pt idx="1556">
                  <c:v>0.32</c:v>
                </c:pt>
                <c:pt idx="1557">
                  <c:v>0.31241000000000002</c:v>
                </c:pt>
                <c:pt idx="1558">
                  <c:v>0.26832820000000002</c:v>
                </c:pt>
                <c:pt idx="1559">
                  <c:v>3.0615030000000001</c:v>
                </c:pt>
                <c:pt idx="1562">
                  <c:v>2.6832820000000002</c:v>
                </c:pt>
                <c:pt idx="1564">
                  <c:v>0.74726170000000003</c:v>
                </c:pt>
                <c:pt idx="1565">
                  <c:v>0.84758480000000003</c:v>
                </c:pt>
                <c:pt idx="1566">
                  <c:v>0.46818799999999999</c:v>
                </c:pt>
                <c:pt idx="1567">
                  <c:v>0.8</c:v>
                </c:pt>
                <c:pt idx="1568">
                  <c:v>0.48</c:v>
                </c:pt>
                <c:pt idx="1570">
                  <c:v>1.395421</c:v>
                </c:pt>
                <c:pt idx="1573">
                  <c:v>0.42520580000000002</c:v>
                </c:pt>
                <c:pt idx="1574">
                  <c:v>0.29120439999999997</c:v>
                </c:pt>
                <c:pt idx="1575">
                  <c:v>1.64</c:v>
                </c:pt>
                <c:pt idx="1576">
                  <c:v>0.88</c:v>
                </c:pt>
                <c:pt idx="1577">
                  <c:v>0.32984849999999999</c:v>
                </c:pt>
                <c:pt idx="1581">
                  <c:v>0.2828427</c:v>
                </c:pt>
                <c:pt idx="1582">
                  <c:v>0.28000000000000003</c:v>
                </c:pt>
                <c:pt idx="1583">
                  <c:v>0.4</c:v>
                </c:pt>
                <c:pt idx="1584">
                  <c:v>0.86162640000000001</c:v>
                </c:pt>
                <c:pt idx="1586">
                  <c:v>0.48166379999999998</c:v>
                </c:pt>
                <c:pt idx="1587">
                  <c:v>2.2400000000000002</c:v>
                </c:pt>
                <c:pt idx="1588">
                  <c:v>0.68117550000000004</c:v>
                </c:pt>
                <c:pt idx="1589">
                  <c:v>0.95414880000000002</c:v>
                </c:pt>
                <c:pt idx="1590">
                  <c:v>0.70767219999999997</c:v>
                </c:pt>
                <c:pt idx="1591">
                  <c:v>0.4</c:v>
                </c:pt>
                <c:pt idx="1593">
                  <c:v>0.88814409999999999</c:v>
                </c:pt>
                <c:pt idx="1594">
                  <c:v>0.63245549999999995</c:v>
                </c:pt>
                <c:pt idx="1595">
                  <c:v>0.73756359999999999</c:v>
                </c:pt>
                <c:pt idx="1596">
                  <c:v>0.24</c:v>
                </c:pt>
                <c:pt idx="1597">
                  <c:v>0.48</c:v>
                </c:pt>
                <c:pt idx="1600">
                  <c:v>1.56</c:v>
                </c:pt>
                <c:pt idx="1601">
                  <c:v>0.53814499999999998</c:v>
                </c:pt>
                <c:pt idx="1602">
                  <c:v>1.575817</c:v>
                </c:pt>
                <c:pt idx="1605">
                  <c:v>1.3588229999999999</c:v>
                </c:pt>
                <c:pt idx="1607">
                  <c:v>0.36</c:v>
                </c:pt>
                <c:pt idx="1608">
                  <c:v>0.45607019999999998</c:v>
                </c:pt>
                <c:pt idx="1609">
                  <c:v>0.86162640000000001</c:v>
                </c:pt>
                <c:pt idx="1610">
                  <c:v>1.322422</c:v>
                </c:pt>
                <c:pt idx="1613">
                  <c:v>0.48662100000000003</c:v>
                </c:pt>
                <c:pt idx="1615">
                  <c:v>0.53814499999999998</c:v>
                </c:pt>
                <c:pt idx="1616">
                  <c:v>1.609969</c:v>
                </c:pt>
                <c:pt idx="1617">
                  <c:v>1.1771149999999999</c:v>
                </c:pt>
                <c:pt idx="1619">
                  <c:v>1.0031950000000001</c:v>
                </c:pt>
                <c:pt idx="1620">
                  <c:v>0.2154066</c:v>
                </c:pt>
                <c:pt idx="1623">
                  <c:v>2.0415679999999998</c:v>
                </c:pt>
                <c:pt idx="1625">
                  <c:v>0.37947330000000001</c:v>
                </c:pt>
                <c:pt idx="1626">
                  <c:v>0.36</c:v>
                </c:pt>
                <c:pt idx="1628">
                  <c:v>0.70880180000000004</c:v>
                </c:pt>
                <c:pt idx="1630">
                  <c:v>0.56000000000000005</c:v>
                </c:pt>
                <c:pt idx="1633">
                  <c:v>0.48166379999999998</c:v>
                </c:pt>
                <c:pt idx="1635">
                  <c:v>0.56000000000000005</c:v>
                </c:pt>
                <c:pt idx="1636">
                  <c:v>0.48166379999999998</c:v>
                </c:pt>
                <c:pt idx="1639">
                  <c:v>1.1113960000000001</c:v>
                </c:pt>
                <c:pt idx="1640">
                  <c:v>0.57271280000000002</c:v>
                </c:pt>
                <c:pt idx="1641">
                  <c:v>0.75471849999999996</c:v>
                </c:pt>
                <c:pt idx="1642">
                  <c:v>0.44</c:v>
                </c:pt>
                <c:pt idx="1643">
                  <c:v>0.4</c:v>
                </c:pt>
                <c:pt idx="1644">
                  <c:v>0.85041169999999999</c:v>
                </c:pt>
                <c:pt idx="1645">
                  <c:v>0.60926179999999996</c:v>
                </c:pt>
                <c:pt idx="1646">
                  <c:v>0.32984849999999999</c:v>
                </c:pt>
                <c:pt idx="1649">
                  <c:v>0.87361319999999998</c:v>
                </c:pt>
                <c:pt idx="1650">
                  <c:v>1.0198039999999999</c:v>
                </c:pt>
                <c:pt idx="1654">
                  <c:v>0.57271280000000002</c:v>
                </c:pt>
                <c:pt idx="1655">
                  <c:v>1.3410439999999999</c:v>
                </c:pt>
                <c:pt idx="1656">
                  <c:v>1.4204220000000001</c:v>
                </c:pt>
                <c:pt idx="1657">
                  <c:v>0.51224990000000004</c:v>
                </c:pt>
                <c:pt idx="1659">
                  <c:v>0.77252829999999995</c:v>
                </c:pt>
                <c:pt idx="1660">
                  <c:v>1.0567880000000001</c:v>
                </c:pt>
                <c:pt idx="1661">
                  <c:v>1.2502800000000001</c:v>
                </c:pt>
                <c:pt idx="1662">
                  <c:v>0.95078910000000005</c:v>
                </c:pt>
                <c:pt idx="1667">
                  <c:v>1.1454260000000001</c:v>
                </c:pt>
                <c:pt idx="1668">
                  <c:v>0.36</c:v>
                </c:pt>
                <c:pt idx="1671">
                  <c:v>0.57688819999999996</c:v>
                </c:pt>
                <c:pt idx="1672">
                  <c:v>0.81584310000000004</c:v>
                </c:pt>
                <c:pt idx="1673">
                  <c:v>0.57271280000000002</c:v>
                </c:pt>
                <c:pt idx="1674">
                  <c:v>1.0770329999999999</c:v>
                </c:pt>
                <c:pt idx="1675">
                  <c:v>0.44</c:v>
                </c:pt>
                <c:pt idx="1676">
                  <c:v>0.24331050000000001</c:v>
                </c:pt>
                <c:pt idx="1677">
                  <c:v>1.3869720000000001</c:v>
                </c:pt>
                <c:pt idx="1681">
                  <c:v>0.32249030000000001</c:v>
                </c:pt>
                <c:pt idx="1682">
                  <c:v>0.59464269999999997</c:v>
                </c:pt>
                <c:pt idx="1683">
                  <c:v>1.086646</c:v>
                </c:pt>
                <c:pt idx="1684">
                  <c:v>1.697999</c:v>
                </c:pt>
                <c:pt idx="1686">
                  <c:v>1.592482</c:v>
                </c:pt>
                <c:pt idx="1687">
                  <c:v>0.24</c:v>
                </c:pt>
                <c:pt idx="1688">
                  <c:v>2.9529649999999998</c:v>
                </c:pt>
                <c:pt idx="1689">
                  <c:v>0.6</c:v>
                </c:pt>
                <c:pt idx="1690">
                  <c:v>0.24331050000000001</c:v>
                </c:pt>
                <c:pt idx="1691">
                  <c:v>0.45607019999999998</c:v>
                </c:pt>
                <c:pt idx="1692">
                  <c:v>0.2</c:v>
                </c:pt>
                <c:pt idx="1697">
                  <c:v>0.76941539999999997</c:v>
                </c:pt>
                <c:pt idx="1698">
                  <c:v>1.322422</c:v>
                </c:pt>
                <c:pt idx="1699">
                  <c:v>0.87726850000000001</c:v>
                </c:pt>
                <c:pt idx="1700">
                  <c:v>0.3577709</c:v>
                </c:pt>
                <c:pt idx="1701">
                  <c:v>0.57271280000000002</c:v>
                </c:pt>
                <c:pt idx="1703">
                  <c:v>0.24</c:v>
                </c:pt>
                <c:pt idx="1704">
                  <c:v>0.31241000000000002</c:v>
                </c:pt>
                <c:pt idx="1705">
                  <c:v>1.6637310000000001</c:v>
                </c:pt>
                <c:pt idx="1706">
                  <c:v>0.91389279999999995</c:v>
                </c:pt>
                <c:pt idx="1707">
                  <c:v>0.87817990000000001</c:v>
                </c:pt>
                <c:pt idx="1710">
                  <c:v>1.1063449999999999</c:v>
                </c:pt>
                <c:pt idx="1711">
                  <c:v>0.40199499999999999</c:v>
                </c:pt>
                <c:pt idx="1712">
                  <c:v>0.31241000000000002</c:v>
                </c:pt>
                <c:pt idx="1713">
                  <c:v>0.28000000000000003</c:v>
                </c:pt>
                <c:pt idx="1715">
                  <c:v>0.48826219999999998</c:v>
                </c:pt>
                <c:pt idx="1718">
                  <c:v>1.933287</c:v>
                </c:pt>
                <c:pt idx="1719">
                  <c:v>1.647786</c:v>
                </c:pt>
                <c:pt idx="1720">
                  <c:v>0.72111029999999998</c:v>
                </c:pt>
                <c:pt idx="1721">
                  <c:v>0.41761229999999999</c:v>
                </c:pt>
                <c:pt idx="1722">
                  <c:v>0.64498060000000002</c:v>
                </c:pt>
                <c:pt idx="1723">
                  <c:v>0.4</c:v>
                </c:pt>
                <c:pt idx="1724">
                  <c:v>0.90686270000000002</c:v>
                </c:pt>
                <c:pt idx="1725">
                  <c:v>0.5614268</c:v>
                </c:pt>
                <c:pt idx="1726">
                  <c:v>0.4</c:v>
                </c:pt>
                <c:pt idx="1727">
                  <c:v>0.76419890000000001</c:v>
                </c:pt>
                <c:pt idx="1728">
                  <c:v>0.71217980000000003</c:v>
                </c:pt>
                <c:pt idx="1729">
                  <c:v>0.89888820000000003</c:v>
                </c:pt>
                <c:pt idx="1730">
                  <c:v>0.87817990000000001</c:v>
                </c:pt>
                <c:pt idx="1731">
                  <c:v>0.2039608</c:v>
                </c:pt>
                <c:pt idx="1735">
                  <c:v>0.50119860000000005</c:v>
                </c:pt>
                <c:pt idx="1736">
                  <c:v>1.2806249999999999</c:v>
                </c:pt>
                <c:pt idx="1737">
                  <c:v>1.344619</c:v>
                </c:pt>
                <c:pt idx="1738">
                  <c:v>0.59464269999999997</c:v>
                </c:pt>
                <c:pt idx="1739">
                  <c:v>0.95078910000000005</c:v>
                </c:pt>
                <c:pt idx="1740">
                  <c:v>0.88</c:v>
                </c:pt>
                <c:pt idx="1741">
                  <c:v>0.48166379999999998</c:v>
                </c:pt>
                <c:pt idx="1742">
                  <c:v>0.44721359999999999</c:v>
                </c:pt>
                <c:pt idx="1746">
                  <c:v>0.98792709999999995</c:v>
                </c:pt>
                <c:pt idx="1747">
                  <c:v>1.505722</c:v>
                </c:pt>
                <c:pt idx="1748">
                  <c:v>0.24</c:v>
                </c:pt>
                <c:pt idx="1749">
                  <c:v>0.76419890000000001</c:v>
                </c:pt>
                <c:pt idx="1750">
                  <c:v>0.26832820000000002</c:v>
                </c:pt>
                <c:pt idx="1751">
                  <c:v>0.2828427</c:v>
                </c:pt>
                <c:pt idx="1752">
                  <c:v>1.04</c:v>
                </c:pt>
                <c:pt idx="1754">
                  <c:v>0.88814409999999999</c:v>
                </c:pt>
                <c:pt idx="1756">
                  <c:v>2.1124390000000002</c:v>
                </c:pt>
                <c:pt idx="1757">
                  <c:v>0.77665949999999995</c:v>
                </c:pt>
                <c:pt idx="1758">
                  <c:v>1.144028</c:v>
                </c:pt>
                <c:pt idx="1763">
                  <c:v>2.54244</c:v>
                </c:pt>
                <c:pt idx="1764">
                  <c:v>1.6804760000000001</c:v>
                </c:pt>
                <c:pt idx="1765">
                  <c:v>1.3102670000000001</c:v>
                </c:pt>
                <c:pt idx="1766">
                  <c:v>0.7610519</c:v>
                </c:pt>
                <c:pt idx="1768">
                  <c:v>0.4079216</c:v>
                </c:pt>
                <c:pt idx="1769">
                  <c:v>0.59059289999999998</c:v>
                </c:pt>
                <c:pt idx="1770">
                  <c:v>0.8</c:v>
                </c:pt>
                <c:pt idx="1771">
                  <c:v>0.48662100000000003</c:v>
                </c:pt>
                <c:pt idx="1772">
                  <c:v>0.46647620000000001</c:v>
                </c:pt>
                <c:pt idx="1773">
                  <c:v>0.84852810000000001</c:v>
                </c:pt>
                <c:pt idx="1778">
                  <c:v>1.986353</c:v>
                </c:pt>
                <c:pt idx="1780">
                  <c:v>0.91301699999999997</c:v>
                </c:pt>
                <c:pt idx="1781">
                  <c:v>0.95078910000000005</c:v>
                </c:pt>
                <c:pt idx="1782">
                  <c:v>1.1092340000000001</c:v>
                </c:pt>
                <c:pt idx="1783">
                  <c:v>0.73756359999999999</c:v>
                </c:pt>
                <c:pt idx="1785">
                  <c:v>1.395421</c:v>
                </c:pt>
                <c:pt idx="1786">
                  <c:v>1.242578</c:v>
                </c:pt>
                <c:pt idx="1787">
                  <c:v>0.96829750000000003</c:v>
                </c:pt>
                <c:pt idx="1788">
                  <c:v>1.0650820000000001</c:v>
                </c:pt>
                <c:pt idx="1789">
                  <c:v>0.4</c:v>
                </c:pt>
                <c:pt idx="1790">
                  <c:v>0.4418144</c:v>
                </c:pt>
                <c:pt idx="1791">
                  <c:v>0.84758480000000003</c:v>
                </c:pt>
                <c:pt idx="1792">
                  <c:v>0.36878179999999999</c:v>
                </c:pt>
                <c:pt idx="1793">
                  <c:v>0.2828427</c:v>
                </c:pt>
                <c:pt idx="1794">
                  <c:v>0.32249030000000001</c:v>
                </c:pt>
                <c:pt idx="1795">
                  <c:v>0.24331050000000001</c:v>
                </c:pt>
                <c:pt idx="1798">
                  <c:v>0.92779310000000004</c:v>
                </c:pt>
                <c:pt idx="1799">
                  <c:v>1.05603</c:v>
                </c:pt>
                <c:pt idx="1800">
                  <c:v>0.64498060000000002</c:v>
                </c:pt>
                <c:pt idx="1801">
                  <c:v>0.65604879999999999</c:v>
                </c:pt>
                <c:pt idx="1802">
                  <c:v>0.69857000000000002</c:v>
                </c:pt>
                <c:pt idx="1803">
                  <c:v>0.57271280000000002</c:v>
                </c:pt>
                <c:pt idx="1804">
                  <c:v>1.162755</c:v>
                </c:pt>
                <c:pt idx="1805">
                  <c:v>0.2</c:v>
                </c:pt>
                <c:pt idx="1808">
                  <c:v>0.73539109999999996</c:v>
                </c:pt>
                <c:pt idx="1809">
                  <c:v>0.68</c:v>
                </c:pt>
                <c:pt idx="1816">
                  <c:v>0.74404300000000001</c:v>
                </c:pt>
                <c:pt idx="1818">
                  <c:v>0.32</c:v>
                </c:pt>
                <c:pt idx="1819">
                  <c:v>0.32</c:v>
                </c:pt>
                <c:pt idx="1820">
                  <c:v>0.63245549999999995</c:v>
                </c:pt>
                <c:pt idx="1821">
                  <c:v>0.48166379999999998</c:v>
                </c:pt>
                <c:pt idx="1822">
                  <c:v>0.4118252</c:v>
                </c:pt>
                <c:pt idx="1823">
                  <c:v>0.51224990000000004</c:v>
                </c:pt>
                <c:pt idx="1824">
                  <c:v>0.69857000000000002</c:v>
                </c:pt>
                <c:pt idx="1825">
                  <c:v>0.24</c:v>
                </c:pt>
                <c:pt idx="1826">
                  <c:v>0.4326662</c:v>
                </c:pt>
                <c:pt idx="1827">
                  <c:v>0.37947330000000001</c:v>
                </c:pt>
                <c:pt idx="1828">
                  <c:v>1.2751870000000001</c:v>
                </c:pt>
                <c:pt idx="1832">
                  <c:v>0.44721359999999999</c:v>
                </c:pt>
                <c:pt idx="1833">
                  <c:v>0.36878179999999999</c:v>
                </c:pt>
                <c:pt idx="1835">
                  <c:v>1.263012</c:v>
                </c:pt>
                <c:pt idx="1836">
                  <c:v>0.68468969999999996</c:v>
                </c:pt>
                <c:pt idx="1837">
                  <c:v>0.4</c:v>
                </c:pt>
                <c:pt idx="1838">
                  <c:v>0.40199499999999999</c:v>
                </c:pt>
                <c:pt idx="1841">
                  <c:v>0.32</c:v>
                </c:pt>
                <c:pt idx="1842">
                  <c:v>0.61057349999999999</c:v>
                </c:pt>
                <c:pt idx="1843">
                  <c:v>0.36</c:v>
                </c:pt>
                <c:pt idx="1844">
                  <c:v>0.26832820000000002</c:v>
                </c:pt>
                <c:pt idx="1845">
                  <c:v>0.52153620000000001</c:v>
                </c:pt>
                <c:pt idx="1847">
                  <c:v>1.0770329999999999</c:v>
                </c:pt>
                <c:pt idx="1848">
                  <c:v>0.92086920000000005</c:v>
                </c:pt>
                <c:pt idx="1849">
                  <c:v>0.28844409999999998</c:v>
                </c:pt>
                <c:pt idx="1850">
                  <c:v>0.88090860000000004</c:v>
                </c:pt>
                <c:pt idx="1852">
                  <c:v>0.88090860000000004</c:v>
                </c:pt>
                <c:pt idx="1853">
                  <c:v>0.68</c:v>
                </c:pt>
                <c:pt idx="1854">
                  <c:v>1.24</c:v>
                </c:pt>
                <c:pt idx="1855">
                  <c:v>1.2270289999999999</c:v>
                </c:pt>
                <c:pt idx="1857">
                  <c:v>1.9403090000000001</c:v>
                </c:pt>
                <c:pt idx="1858">
                  <c:v>0.91389279999999995</c:v>
                </c:pt>
                <c:pt idx="1859">
                  <c:v>0.30463089999999998</c:v>
                </c:pt>
                <c:pt idx="1860">
                  <c:v>0.36</c:v>
                </c:pt>
                <c:pt idx="1862">
                  <c:v>0.42520580000000002</c:v>
                </c:pt>
                <c:pt idx="1863">
                  <c:v>0.36</c:v>
                </c:pt>
                <c:pt idx="1864">
                  <c:v>1.2371129999999999</c:v>
                </c:pt>
                <c:pt idx="1865">
                  <c:v>1.6404879999999999</c:v>
                </c:pt>
                <c:pt idx="1867">
                  <c:v>0.4</c:v>
                </c:pt>
                <c:pt idx="1868">
                  <c:v>0.76419890000000001</c:v>
                </c:pt>
                <c:pt idx="1869">
                  <c:v>0.48826219999999998</c:v>
                </c:pt>
                <c:pt idx="1870">
                  <c:v>0.45607019999999998</c:v>
                </c:pt>
                <c:pt idx="1871">
                  <c:v>0.60530980000000001</c:v>
                </c:pt>
                <c:pt idx="1872">
                  <c:v>1.6918629999999999</c:v>
                </c:pt>
                <c:pt idx="1873">
                  <c:v>0.72111029999999998</c:v>
                </c:pt>
                <c:pt idx="1874">
                  <c:v>0.5656854</c:v>
                </c:pt>
                <c:pt idx="1875">
                  <c:v>0.95414880000000002</c:v>
                </c:pt>
                <c:pt idx="1877">
                  <c:v>2.0497800000000002</c:v>
                </c:pt>
                <c:pt idx="1878">
                  <c:v>1.1200000000000001</c:v>
                </c:pt>
                <c:pt idx="1879">
                  <c:v>0.88</c:v>
                </c:pt>
                <c:pt idx="1880">
                  <c:v>0.32249030000000001</c:v>
                </c:pt>
                <c:pt idx="1881">
                  <c:v>0.66573269999999996</c:v>
                </c:pt>
                <c:pt idx="1883">
                  <c:v>2.0309599999999999</c:v>
                </c:pt>
                <c:pt idx="1884">
                  <c:v>0.52611790000000003</c:v>
                </c:pt>
                <c:pt idx="1885">
                  <c:v>1.5984989999999999</c:v>
                </c:pt>
                <c:pt idx="1886">
                  <c:v>1.1933149999999999</c:v>
                </c:pt>
                <c:pt idx="1887">
                  <c:v>0.84</c:v>
                </c:pt>
                <c:pt idx="1888">
                  <c:v>0.80518040000000002</c:v>
                </c:pt>
                <c:pt idx="1890">
                  <c:v>0.96829750000000003</c:v>
                </c:pt>
                <c:pt idx="1891">
                  <c:v>1.0198039999999999</c:v>
                </c:pt>
                <c:pt idx="1892">
                  <c:v>0.24331050000000001</c:v>
                </c:pt>
                <c:pt idx="1895">
                  <c:v>0.50596439999999998</c:v>
                </c:pt>
                <c:pt idx="1896">
                  <c:v>0.24</c:v>
                </c:pt>
                <c:pt idx="1898">
                  <c:v>4.0338570000000002</c:v>
                </c:pt>
                <c:pt idx="1900">
                  <c:v>0.75153179999999997</c:v>
                </c:pt>
                <c:pt idx="1901">
                  <c:v>3.5835180000000002</c:v>
                </c:pt>
                <c:pt idx="1902">
                  <c:v>1.8181309999999999</c:v>
                </c:pt>
                <c:pt idx="1905">
                  <c:v>1.091788</c:v>
                </c:pt>
                <c:pt idx="1907">
                  <c:v>0.40199499999999999</c:v>
                </c:pt>
                <c:pt idx="1908">
                  <c:v>0.73539109999999996</c:v>
                </c:pt>
                <c:pt idx="1909">
                  <c:v>0.39597979999999999</c:v>
                </c:pt>
                <c:pt idx="1910">
                  <c:v>0.48166379999999998</c:v>
                </c:pt>
                <c:pt idx="1911">
                  <c:v>0.5656854</c:v>
                </c:pt>
                <c:pt idx="1912">
                  <c:v>0.2828427</c:v>
                </c:pt>
                <c:pt idx="1913">
                  <c:v>0.36878179999999999</c:v>
                </c:pt>
                <c:pt idx="1915">
                  <c:v>0.4418144</c:v>
                </c:pt>
                <c:pt idx="1916">
                  <c:v>1.7767390000000001</c:v>
                </c:pt>
                <c:pt idx="1917">
                  <c:v>0.4418144</c:v>
                </c:pt>
                <c:pt idx="1920">
                  <c:v>0.48332180000000002</c:v>
                </c:pt>
                <c:pt idx="1921">
                  <c:v>0.4326662</c:v>
                </c:pt>
                <c:pt idx="1922">
                  <c:v>0.24</c:v>
                </c:pt>
                <c:pt idx="1923">
                  <c:v>0.2</c:v>
                </c:pt>
                <c:pt idx="1930">
                  <c:v>0.24</c:v>
                </c:pt>
                <c:pt idx="1931">
                  <c:v>0.60133190000000003</c:v>
                </c:pt>
                <c:pt idx="1932">
                  <c:v>0.32984849999999999</c:v>
                </c:pt>
                <c:pt idx="1933">
                  <c:v>0.32</c:v>
                </c:pt>
                <c:pt idx="1935">
                  <c:v>1.3102670000000001</c:v>
                </c:pt>
                <c:pt idx="1936">
                  <c:v>1.200666</c:v>
                </c:pt>
                <c:pt idx="1937">
                  <c:v>1.223765</c:v>
                </c:pt>
                <c:pt idx="1938">
                  <c:v>0.48332180000000002</c:v>
                </c:pt>
                <c:pt idx="1939">
                  <c:v>0.28844409999999998</c:v>
                </c:pt>
                <c:pt idx="1940">
                  <c:v>1.2322340000000001</c:v>
                </c:pt>
                <c:pt idx="1947">
                  <c:v>0.4</c:v>
                </c:pt>
                <c:pt idx="1948">
                  <c:v>0.52153620000000001</c:v>
                </c:pt>
                <c:pt idx="1950">
                  <c:v>0.55713550000000001</c:v>
                </c:pt>
                <c:pt idx="1952">
                  <c:v>0.36878179999999999</c:v>
                </c:pt>
                <c:pt idx="1954">
                  <c:v>0.54405879999999995</c:v>
                </c:pt>
                <c:pt idx="1955">
                  <c:v>0.83522450000000004</c:v>
                </c:pt>
                <c:pt idx="1956">
                  <c:v>0.85041169999999999</c:v>
                </c:pt>
                <c:pt idx="1957">
                  <c:v>0.93295229999999996</c:v>
                </c:pt>
                <c:pt idx="1958">
                  <c:v>0.48826219999999998</c:v>
                </c:pt>
                <c:pt idx="1960">
                  <c:v>1.0119290000000001</c:v>
                </c:pt>
                <c:pt idx="1961">
                  <c:v>0.25298219999999999</c:v>
                </c:pt>
                <c:pt idx="1962">
                  <c:v>1.258408</c:v>
                </c:pt>
                <c:pt idx="1963">
                  <c:v>1.4579519999999999</c:v>
                </c:pt>
                <c:pt idx="1968">
                  <c:v>0.37947330000000001</c:v>
                </c:pt>
                <c:pt idx="1970">
                  <c:v>0.36221540000000002</c:v>
                </c:pt>
                <c:pt idx="1975">
                  <c:v>0.98792709999999995</c:v>
                </c:pt>
                <c:pt idx="1978">
                  <c:v>0.32</c:v>
                </c:pt>
                <c:pt idx="1980">
                  <c:v>0.88814409999999999</c:v>
                </c:pt>
                <c:pt idx="1981">
                  <c:v>0.43081320000000001</c:v>
                </c:pt>
                <c:pt idx="1982">
                  <c:v>1.1264099999999999</c:v>
                </c:pt>
                <c:pt idx="1983">
                  <c:v>1.278124</c:v>
                </c:pt>
                <c:pt idx="1984">
                  <c:v>0.2</c:v>
                </c:pt>
                <c:pt idx="1985">
                  <c:v>0.36</c:v>
                </c:pt>
                <c:pt idx="1988">
                  <c:v>0.88543769999999999</c:v>
                </c:pt>
                <c:pt idx="1989">
                  <c:v>0.77665949999999995</c:v>
                </c:pt>
                <c:pt idx="1990">
                  <c:v>0.24</c:v>
                </c:pt>
                <c:pt idx="1991">
                  <c:v>0.32249030000000001</c:v>
                </c:pt>
                <c:pt idx="1993">
                  <c:v>0.74726170000000003</c:v>
                </c:pt>
                <c:pt idx="1995">
                  <c:v>2.222791</c:v>
                </c:pt>
                <c:pt idx="1996">
                  <c:v>0.24331050000000001</c:v>
                </c:pt>
                <c:pt idx="1999">
                  <c:v>0.9903535</c:v>
                </c:pt>
                <c:pt idx="2000">
                  <c:v>0.73430240000000002</c:v>
                </c:pt>
                <c:pt idx="2001">
                  <c:v>0.68468969999999996</c:v>
                </c:pt>
                <c:pt idx="2002">
                  <c:v>0.52153620000000001</c:v>
                </c:pt>
                <c:pt idx="2004">
                  <c:v>0.6</c:v>
                </c:pt>
                <c:pt idx="2005">
                  <c:v>0.8246211</c:v>
                </c:pt>
                <c:pt idx="2006">
                  <c:v>0.29120439999999997</c:v>
                </c:pt>
                <c:pt idx="2009">
                  <c:v>0.52</c:v>
                </c:pt>
                <c:pt idx="2010">
                  <c:v>0.91214030000000001</c:v>
                </c:pt>
                <c:pt idx="2011">
                  <c:v>0.96747090000000002</c:v>
                </c:pt>
                <c:pt idx="2012">
                  <c:v>1.8670899999999999</c:v>
                </c:pt>
                <c:pt idx="2014">
                  <c:v>2.2828050000000002</c:v>
                </c:pt>
                <c:pt idx="2017">
                  <c:v>1.132784</c:v>
                </c:pt>
                <c:pt idx="2019">
                  <c:v>0.43081320000000001</c:v>
                </c:pt>
                <c:pt idx="2020">
                  <c:v>0.68</c:v>
                </c:pt>
                <c:pt idx="2021">
                  <c:v>1.442221</c:v>
                </c:pt>
                <c:pt idx="2022">
                  <c:v>1.112115</c:v>
                </c:pt>
                <c:pt idx="2023">
                  <c:v>1.1264099999999999</c:v>
                </c:pt>
                <c:pt idx="2024">
                  <c:v>0.86162640000000001</c:v>
                </c:pt>
                <c:pt idx="2025">
                  <c:v>0.41761229999999999</c:v>
                </c:pt>
                <c:pt idx="2029">
                  <c:v>0.62482000000000004</c:v>
                </c:pt>
                <c:pt idx="2030">
                  <c:v>1.1544700000000001</c:v>
                </c:pt>
                <c:pt idx="2031">
                  <c:v>0.37735920000000001</c:v>
                </c:pt>
                <c:pt idx="2032">
                  <c:v>2.3323809999999998</c:v>
                </c:pt>
                <c:pt idx="2033">
                  <c:v>0.39597979999999999</c:v>
                </c:pt>
                <c:pt idx="2034">
                  <c:v>1.0031950000000001</c:v>
                </c:pt>
                <c:pt idx="2035">
                  <c:v>0.45254830000000001</c:v>
                </c:pt>
                <c:pt idx="2036">
                  <c:v>0.26832820000000002</c:v>
                </c:pt>
                <c:pt idx="2037">
                  <c:v>0.28000000000000003</c:v>
                </c:pt>
                <c:pt idx="2038">
                  <c:v>0.2039608</c:v>
                </c:pt>
                <c:pt idx="2039">
                  <c:v>0.39395429999999998</c:v>
                </c:pt>
                <c:pt idx="2041">
                  <c:v>0.72164950000000005</c:v>
                </c:pt>
                <c:pt idx="2045">
                  <c:v>0.8</c:v>
                </c:pt>
                <c:pt idx="2046">
                  <c:v>0.68117550000000004</c:v>
                </c:pt>
                <c:pt idx="2052">
                  <c:v>0.53665629999999998</c:v>
                </c:pt>
                <c:pt idx="2053">
                  <c:v>0.25612499999999999</c:v>
                </c:pt>
                <c:pt idx="2056">
                  <c:v>0.41761229999999999</c:v>
                </c:pt>
                <c:pt idx="2057">
                  <c:v>1.114271</c:v>
                </c:pt>
                <c:pt idx="2058">
                  <c:v>0.52611790000000003</c:v>
                </c:pt>
                <c:pt idx="2059">
                  <c:v>1.531013</c:v>
                </c:pt>
                <c:pt idx="2060">
                  <c:v>0.52567209999999998</c:v>
                </c:pt>
                <c:pt idx="2061">
                  <c:v>1.2322340000000001</c:v>
                </c:pt>
                <c:pt idx="2063">
                  <c:v>0.50596439999999998</c:v>
                </c:pt>
                <c:pt idx="2064">
                  <c:v>0.6</c:v>
                </c:pt>
                <c:pt idx="2065">
                  <c:v>0.77252829999999995</c:v>
                </c:pt>
                <c:pt idx="2066">
                  <c:v>0.39395429999999998</c:v>
                </c:pt>
                <c:pt idx="2067">
                  <c:v>0.69857000000000002</c:v>
                </c:pt>
                <c:pt idx="2069">
                  <c:v>0.56000000000000005</c:v>
                </c:pt>
                <c:pt idx="2070">
                  <c:v>2.1540659999999998</c:v>
                </c:pt>
                <c:pt idx="2071">
                  <c:v>0.66211779999999998</c:v>
                </c:pt>
                <c:pt idx="2073">
                  <c:v>0.56000000000000005</c:v>
                </c:pt>
                <c:pt idx="2074">
                  <c:v>0.36878179999999999</c:v>
                </c:pt>
                <c:pt idx="2076">
                  <c:v>1.120714</c:v>
                </c:pt>
                <c:pt idx="2077">
                  <c:v>0.72111029999999998</c:v>
                </c:pt>
                <c:pt idx="2081">
                  <c:v>0.62096700000000005</c:v>
                </c:pt>
                <c:pt idx="2082">
                  <c:v>0.6</c:v>
                </c:pt>
                <c:pt idx="2083">
                  <c:v>0.88814409999999999</c:v>
                </c:pt>
                <c:pt idx="2084">
                  <c:v>0.84095180000000003</c:v>
                </c:pt>
                <c:pt idx="2088">
                  <c:v>1.606487</c:v>
                </c:pt>
                <c:pt idx="2089">
                  <c:v>0.16492419999999999</c:v>
                </c:pt>
                <c:pt idx="2090">
                  <c:v>0.91214030000000001</c:v>
                </c:pt>
                <c:pt idx="2091">
                  <c:v>0.48166379999999998</c:v>
                </c:pt>
                <c:pt idx="2092">
                  <c:v>0.55569780000000002</c:v>
                </c:pt>
                <c:pt idx="2096">
                  <c:v>1.1005450000000001</c:v>
                </c:pt>
                <c:pt idx="2098">
                  <c:v>0.60133190000000003</c:v>
                </c:pt>
                <c:pt idx="2100">
                  <c:v>0.60530980000000001</c:v>
                </c:pt>
                <c:pt idx="2101">
                  <c:v>0.45607019999999998</c:v>
                </c:pt>
                <c:pt idx="2102">
                  <c:v>0.64498060000000002</c:v>
                </c:pt>
                <c:pt idx="2104">
                  <c:v>0.44721359999999999</c:v>
                </c:pt>
                <c:pt idx="2106">
                  <c:v>1.7181390000000001</c:v>
                </c:pt>
                <c:pt idx="2108">
                  <c:v>0.32</c:v>
                </c:pt>
                <c:pt idx="2109">
                  <c:v>0.88</c:v>
                </c:pt>
                <c:pt idx="2110">
                  <c:v>1.7366630000000001</c:v>
                </c:pt>
                <c:pt idx="2111">
                  <c:v>0.57688819999999996</c:v>
                </c:pt>
                <c:pt idx="2112">
                  <c:v>0.75471849999999996</c:v>
                </c:pt>
                <c:pt idx="2113">
                  <c:v>0.63245549999999995</c:v>
                </c:pt>
                <c:pt idx="2115">
                  <c:v>0.93637599999999999</c:v>
                </c:pt>
                <c:pt idx="2117">
                  <c:v>1.678229</c:v>
                </c:pt>
                <c:pt idx="2120">
                  <c:v>1.043072</c:v>
                </c:pt>
                <c:pt idx="2121">
                  <c:v>1.007174</c:v>
                </c:pt>
                <c:pt idx="2123">
                  <c:v>0.68</c:v>
                </c:pt>
                <c:pt idx="2124">
                  <c:v>0.89442719999999998</c:v>
                </c:pt>
                <c:pt idx="2125">
                  <c:v>0.46818799999999999</c:v>
                </c:pt>
                <c:pt idx="2126">
                  <c:v>0.24</c:v>
                </c:pt>
                <c:pt idx="2127">
                  <c:v>0.4326662</c:v>
                </c:pt>
                <c:pt idx="2128">
                  <c:v>0.48662100000000003</c:v>
                </c:pt>
                <c:pt idx="2129">
                  <c:v>0.84095180000000003</c:v>
                </c:pt>
                <c:pt idx="2130">
                  <c:v>0.66573269999999996</c:v>
                </c:pt>
                <c:pt idx="2131">
                  <c:v>0.36878179999999999</c:v>
                </c:pt>
                <c:pt idx="2132">
                  <c:v>0.50911689999999998</c:v>
                </c:pt>
                <c:pt idx="2133">
                  <c:v>0.70880180000000004</c:v>
                </c:pt>
                <c:pt idx="2137">
                  <c:v>0.2828427</c:v>
                </c:pt>
                <c:pt idx="2141">
                  <c:v>0.28000000000000003</c:v>
                </c:pt>
                <c:pt idx="2142">
                  <c:v>1.379275</c:v>
                </c:pt>
                <c:pt idx="2143">
                  <c:v>0.86162640000000001</c:v>
                </c:pt>
                <c:pt idx="2145">
                  <c:v>0.32</c:v>
                </c:pt>
                <c:pt idx="2146">
                  <c:v>1.08074</c:v>
                </c:pt>
                <c:pt idx="2148">
                  <c:v>0.68</c:v>
                </c:pt>
                <c:pt idx="2150">
                  <c:v>0.67052219999999996</c:v>
                </c:pt>
                <c:pt idx="2152">
                  <c:v>0.62482000000000004</c:v>
                </c:pt>
                <c:pt idx="2155">
                  <c:v>1.02528</c:v>
                </c:pt>
                <c:pt idx="2156">
                  <c:v>0.28000000000000003</c:v>
                </c:pt>
                <c:pt idx="2157">
                  <c:v>1.507846</c:v>
                </c:pt>
                <c:pt idx="2158">
                  <c:v>0.73756359999999999</c:v>
                </c:pt>
                <c:pt idx="2159">
                  <c:v>0.2</c:v>
                </c:pt>
                <c:pt idx="2161">
                  <c:v>1.2880990000000001</c:v>
                </c:pt>
                <c:pt idx="2162">
                  <c:v>0.89888820000000003</c:v>
                </c:pt>
                <c:pt idx="2164">
                  <c:v>0.68468969999999996</c:v>
                </c:pt>
                <c:pt idx="2165">
                  <c:v>0.25298219999999999</c:v>
                </c:pt>
                <c:pt idx="2166">
                  <c:v>1.3254429999999999</c:v>
                </c:pt>
                <c:pt idx="2173">
                  <c:v>0.48</c:v>
                </c:pt>
                <c:pt idx="2174">
                  <c:v>0.24</c:v>
                </c:pt>
                <c:pt idx="2175">
                  <c:v>0.87817990000000001</c:v>
                </c:pt>
                <c:pt idx="2176">
                  <c:v>0.24</c:v>
                </c:pt>
                <c:pt idx="2177">
                  <c:v>1.2649109999999999</c:v>
                </c:pt>
                <c:pt idx="2178">
                  <c:v>1.122854</c:v>
                </c:pt>
                <c:pt idx="2179">
                  <c:v>1.883826</c:v>
                </c:pt>
                <c:pt idx="2181">
                  <c:v>0.88090860000000004</c:v>
                </c:pt>
                <c:pt idx="2182">
                  <c:v>0.62482000000000004</c:v>
                </c:pt>
                <c:pt idx="2183">
                  <c:v>0.70767219999999997</c:v>
                </c:pt>
                <c:pt idx="2184">
                  <c:v>1.216553</c:v>
                </c:pt>
                <c:pt idx="2185">
                  <c:v>0.63245549999999995</c:v>
                </c:pt>
                <c:pt idx="2186">
                  <c:v>0.61188229999999999</c:v>
                </c:pt>
                <c:pt idx="2187">
                  <c:v>0.57688819999999996</c:v>
                </c:pt>
                <c:pt idx="2191">
                  <c:v>0.92783510000000002</c:v>
                </c:pt>
                <c:pt idx="2193">
                  <c:v>0.51546389999999997</c:v>
                </c:pt>
                <c:pt idx="2195">
                  <c:v>2.164809</c:v>
                </c:pt>
                <c:pt idx="2197">
                  <c:v>0.28000000000000003</c:v>
                </c:pt>
                <c:pt idx="2198">
                  <c:v>0.76419890000000001</c:v>
                </c:pt>
                <c:pt idx="2203">
                  <c:v>0.32</c:v>
                </c:pt>
                <c:pt idx="2204">
                  <c:v>0.48166379999999998</c:v>
                </c:pt>
                <c:pt idx="2205">
                  <c:v>0.40199499999999999</c:v>
                </c:pt>
                <c:pt idx="2206">
                  <c:v>0.43081320000000001</c:v>
                </c:pt>
                <c:pt idx="2207">
                  <c:v>0.87361319999999998</c:v>
                </c:pt>
                <c:pt idx="2208">
                  <c:v>0.75471849999999996</c:v>
                </c:pt>
                <c:pt idx="2209">
                  <c:v>0.59059289999999998</c:v>
                </c:pt>
                <c:pt idx="2210">
                  <c:v>0.56000000000000005</c:v>
                </c:pt>
                <c:pt idx="2211">
                  <c:v>1.1764349999999999</c:v>
                </c:pt>
                <c:pt idx="2213">
                  <c:v>0.64498060000000002</c:v>
                </c:pt>
                <c:pt idx="2219">
                  <c:v>1.0031950000000001</c:v>
                </c:pt>
                <c:pt idx="2221">
                  <c:v>0.25298219999999999</c:v>
                </c:pt>
                <c:pt idx="2226">
                  <c:v>0.92086920000000005</c:v>
                </c:pt>
                <c:pt idx="2230">
                  <c:v>0.28000000000000003</c:v>
                </c:pt>
                <c:pt idx="2232">
                  <c:v>0.87726850000000001</c:v>
                </c:pt>
                <c:pt idx="2233">
                  <c:v>0.77665949999999995</c:v>
                </c:pt>
                <c:pt idx="2235">
                  <c:v>0.92086920000000005</c:v>
                </c:pt>
                <c:pt idx="2238">
                  <c:v>1.32484</c:v>
                </c:pt>
                <c:pt idx="2240">
                  <c:v>0.57271280000000002</c:v>
                </c:pt>
                <c:pt idx="2241">
                  <c:v>0.52</c:v>
                </c:pt>
                <c:pt idx="2248">
                  <c:v>0.5656854</c:v>
                </c:pt>
                <c:pt idx="2249">
                  <c:v>1.162755</c:v>
                </c:pt>
                <c:pt idx="2250">
                  <c:v>0.32249030000000001</c:v>
                </c:pt>
                <c:pt idx="2251">
                  <c:v>0.56850679999999998</c:v>
                </c:pt>
                <c:pt idx="2252">
                  <c:v>0.45607019999999998</c:v>
                </c:pt>
                <c:pt idx="2253">
                  <c:v>1.1764349999999999</c:v>
                </c:pt>
                <c:pt idx="2256">
                  <c:v>1.200666</c:v>
                </c:pt>
                <c:pt idx="2257">
                  <c:v>0.48166379999999998</c:v>
                </c:pt>
                <c:pt idx="2258">
                  <c:v>0.72111029999999998</c:v>
                </c:pt>
                <c:pt idx="2259">
                  <c:v>0.67052219999999996</c:v>
                </c:pt>
                <c:pt idx="2260">
                  <c:v>1.2560249999999999</c:v>
                </c:pt>
                <c:pt idx="2262">
                  <c:v>1.1005450000000001</c:v>
                </c:pt>
                <c:pt idx="2263">
                  <c:v>1.3885240000000001</c:v>
                </c:pt>
                <c:pt idx="2266">
                  <c:v>0.92347170000000001</c:v>
                </c:pt>
                <c:pt idx="2267">
                  <c:v>1.216553</c:v>
                </c:pt>
                <c:pt idx="2269">
                  <c:v>1.221147</c:v>
                </c:pt>
                <c:pt idx="2270">
                  <c:v>0.64</c:v>
                </c:pt>
                <c:pt idx="2275">
                  <c:v>0.86533230000000005</c:v>
                </c:pt>
                <c:pt idx="2277">
                  <c:v>0.93037630000000004</c:v>
                </c:pt>
                <c:pt idx="2280">
                  <c:v>1.0673330000000001</c:v>
                </c:pt>
                <c:pt idx="2281">
                  <c:v>0.8</c:v>
                </c:pt>
                <c:pt idx="2283">
                  <c:v>0.68117550000000004</c:v>
                </c:pt>
                <c:pt idx="2286">
                  <c:v>0.2828427</c:v>
                </c:pt>
                <c:pt idx="2287">
                  <c:v>0.55569780000000002</c:v>
                </c:pt>
                <c:pt idx="2290">
                  <c:v>0.65604879999999999</c:v>
                </c:pt>
                <c:pt idx="2291">
                  <c:v>0.34409299999999998</c:v>
                </c:pt>
                <c:pt idx="2293">
                  <c:v>0.32</c:v>
                </c:pt>
                <c:pt idx="2298">
                  <c:v>1.7352810000000001</c:v>
                </c:pt>
                <c:pt idx="2299">
                  <c:v>0.72993149999999996</c:v>
                </c:pt>
                <c:pt idx="2300">
                  <c:v>1.05603</c:v>
                </c:pt>
                <c:pt idx="2301">
                  <c:v>0.4118252</c:v>
                </c:pt>
                <c:pt idx="2303">
                  <c:v>2.0278070000000001</c:v>
                </c:pt>
                <c:pt idx="2304">
                  <c:v>1.1599999999999999</c:v>
                </c:pt>
                <c:pt idx="2305">
                  <c:v>1</c:v>
                </c:pt>
                <c:pt idx="2306">
                  <c:v>0.28000000000000003</c:v>
                </c:pt>
                <c:pt idx="2307">
                  <c:v>1.120714</c:v>
                </c:pt>
                <c:pt idx="2308">
                  <c:v>0.85603739999999995</c:v>
                </c:pt>
                <c:pt idx="2309">
                  <c:v>0.24331050000000001</c:v>
                </c:pt>
                <c:pt idx="2310">
                  <c:v>1.0650820000000001</c:v>
                </c:pt>
                <c:pt idx="2311">
                  <c:v>1.4091130000000001</c:v>
                </c:pt>
                <c:pt idx="2312">
                  <c:v>0.76941539999999997</c:v>
                </c:pt>
                <c:pt idx="2313">
                  <c:v>0.53665629999999998</c:v>
                </c:pt>
                <c:pt idx="2315">
                  <c:v>0.92</c:v>
                </c:pt>
                <c:pt idx="2316">
                  <c:v>0.87726850000000001</c:v>
                </c:pt>
                <c:pt idx="2318">
                  <c:v>1.0650820000000001</c:v>
                </c:pt>
                <c:pt idx="2319">
                  <c:v>0.93637599999999999</c:v>
                </c:pt>
                <c:pt idx="2321">
                  <c:v>1.2751870000000001</c:v>
                </c:pt>
                <c:pt idx="2322">
                  <c:v>2.6424750000000001</c:v>
                </c:pt>
                <c:pt idx="2327">
                  <c:v>0.89888820000000003</c:v>
                </c:pt>
                <c:pt idx="2328">
                  <c:v>0.98061209999999999</c:v>
                </c:pt>
                <c:pt idx="2330">
                  <c:v>0.78790859999999996</c:v>
                </c:pt>
                <c:pt idx="2332">
                  <c:v>0.31241000000000002</c:v>
                </c:pt>
                <c:pt idx="2333">
                  <c:v>0.64124879999999995</c:v>
                </c:pt>
                <c:pt idx="2334">
                  <c:v>1.324236</c:v>
                </c:pt>
                <c:pt idx="2337">
                  <c:v>0.44</c:v>
                </c:pt>
                <c:pt idx="2339">
                  <c:v>1.0650820000000001</c:v>
                </c:pt>
                <c:pt idx="2341">
                  <c:v>0.52153620000000001</c:v>
                </c:pt>
                <c:pt idx="2342">
                  <c:v>0.68117550000000004</c:v>
                </c:pt>
                <c:pt idx="2343">
                  <c:v>0.64</c:v>
                </c:pt>
                <c:pt idx="2344">
                  <c:v>0.52153620000000001</c:v>
                </c:pt>
                <c:pt idx="2345">
                  <c:v>0.28000000000000003</c:v>
                </c:pt>
                <c:pt idx="2346">
                  <c:v>0.64</c:v>
                </c:pt>
                <c:pt idx="2347">
                  <c:v>1.576325</c:v>
                </c:pt>
                <c:pt idx="2348">
                  <c:v>0.68</c:v>
                </c:pt>
                <c:pt idx="2349">
                  <c:v>0.64</c:v>
                </c:pt>
                <c:pt idx="2353">
                  <c:v>1.27122</c:v>
                </c:pt>
                <c:pt idx="2354">
                  <c:v>0.73756359999999999</c:v>
                </c:pt>
                <c:pt idx="2355">
                  <c:v>0.72111029999999998</c:v>
                </c:pt>
                <c:pt idx="2356">
                  <c:v>0.80498449999999999</c:v>
                </c:pt>
                <c:pt idx="2357">
                  <c:v>0.68</c:v>
                </c:pt>
                <c:pt idx="2360">
                  <c:v>0.3577709</c:v>
                </c:pt>
                <c:pt idx="2361">
                  <c:v>0.97652439999999996</c:v>
                </c:pt>
                <c:pt idx="2362">
                  <c:v>0.63245549999999995</c:v>
                </c:pt>
                <c:pt idx="2363">
                  <c:v>0.40199499999999999</c:v>
                </c:pt>
                <c:pt idx="2365">
                  <c:v>0.28000000000000003</c:v>
                </c:pt>
                <c:pt idx="2366">
                  <c:v>0.39395429999999998</c:v>
                </c:pt>
                <c:pt idx="2367">
                  <c:v>0.25298219999999999</c:v>
                </c:pt>
                <c:pt idx="2368">
                  <c:v>0.36878179999999999</c:v>
                </c:pt>
                <c:pt idx="2370">
                  <c:v>0.49477270000000001</c:v>
                </c:pt>
                <c:pt idx="2372">
                  <c:v>0.36878179999999999</c:v>
                </c:pt>
                <c:pt idx="2373">
                  <c:v>0.8099383</c:v>
                </c:pt>
                <c:pt idx="2374">
                  <c:v>0.39395429999999998</c:v>
                </c:pt>
                <c:pt idx="2375">
                  <c:v>0.32</c:v>
                </c:pt>
                <c:pt idx="2376">
                  <c:v>1.84</c:v>
                </c:pt>
                <c:pt idx="2378">
                  <c:v>0.54405879999999995</c:v>
                </c:pt>
                <c:pt idx="2379">
                  <c:v>1.8</c:v>
                </c:pt>
                <c:pt idx="2380">
                  <c:v>1</c:v>
                </c:pt>
                <c:pt idx="2382">
                  <c:v>0.4</c:v>
                </c:pt>
                <c:pt idx="2383">
                  <c:v>1.234828</c:v>
                </c:pt>
                <c:pt idx="2387">
                  <c:v>0.39395429999999998</c:v>
                </c:pt>
                <c:pt idx="2392">
                  <c:v>0.48166379999999998</c:v>
                </c:pt>
                <c:pt idx="2393">
                  <c:v>0.32984849999999999</c:v>
                </c:pt>
                <c:pt idx="2395">
                  <c:v>1.2322340000000001</c:v>
                </c:pt>
                <c:pt idx="2396">
                  <c:v>0.49477270000000001</c:v>
                </c:pt>
                <c:pt idx="2399">
                  <c:v>0.32249030000000001</c:v>
                </c:pt>
                <c:pt idx="2400">
                  <c:v>0.5614268</c:v>
                </c:pt>
                <c:pt idx="2401">
                  <c:v>0.44</c:v>
                </c:pt>
                <c:pt idx="2404">
                  <c:v>0.87361319999999998</c:v>
                </c:pt>
                <c:pt idx="2405">
                  <c:v>1.0567880000000001</c:v>
                </c:pt>
                <c:pt idx="2407">
                  <c:v>0.52</c:v>
                </c:pt>
                <c:pt idx="2408">
                  <c:v>0.74404300000000001</c:v>
                </c:pt>
                <c:pt idx="2409">
                  <c:v>0.28000000000000003</c:v>
                </c:pt>
                <c:pt idx="2410">
                  <c:v>0.2828427</c:v>
                </c:pt>
                <c:pt idx="2412">
                  <c:v>0.88362890000000005</c:v>
                </c:pt>
                <c:pt idx="2415">
                  <c:v>1.754537</c:v>
                </c:pt>
                <c:pt idx="2420">
                  <c:v>1.0205660000000001</c:v>
                </c:pt>
                <c:pt idx="2423">
                  <c:v>0.73430240000000002</c:v>
                </c:pt>
                <c:pt idx="2425">
                  <c:v>1.0925199999999999</c:v>
                </c:pt>
                <c:pt idx="2426">
                  <c:v>0.28000000000000003</c:v>
                </c:pt>
                <c:pt idx="2427">
                  <c:v>0.76</c:v>
                </c:pt>
                <c:pt idx="2428">
                  <c:v>0.84380089999999996</c:v>
                </c:pt>
                <c:pt idx="2429">
                  <c:v>1.3157509999999999</c:v>
                </c:pt>
                <c:pt idx="2430">
                  <c:v>1.1092340000000001</c:v>
                </c:pt>
                <c:pt idx="2432">
                  <c:v>1.240645</c:v>
                </c:pt>
                <c:pt idx="2433">
                  <c:v>0.8207314</c:v>
                </c:pt>
                <c:pt idx="2434">
                  <c:v>0.60530980000000001</c:v>
                </c:pt>
                <c:pt idx="2435">
                  <c:v>0.30463089999999998</c:v>
                </c:pt>
                <c:pt idx="2437">
                  <c:v>1.3059860000000001</c:v>
                </c:pt>
                <c:pt idx="2441">
                  <c:v>2.1927150000000002</c:v>
                </c:pt>
                <c:pt idx="2442">
                  <c:v>2.046265</c:v>
                </c:pt>
                <c:pt idx="2445">
                  <c:v>1.501466</c:v>
                </c:pt>
                <c:pt idx="2448">
                  <c:v>0.84380089999999996</c:v>
                </c:pt>
                <c:pt idx="2449">
                  <c:v>0.94403389999999998</c:v>
                </c:pt>
                <c:pt idx="2450">
                  <c:v>0.57271280000000002</c:v>
                </c:pt>
                <c:pt idx="2453">
                  <c:v>2.3272300000000001</c:v>
                </c:pt>
                <c:pt idx="2454">
                  <c:v>1.2762439999999999</c:v>
                </c:pt>
                <c:pt idx="2455">
                  <c:v>0.48</c:v>
                </c:pt>
                <c:pt idx="2456">
                  <c:v>0.8</c:v>
                </c:pt>
                <c:pt idx="2458">
                  <c:v>1.355974</c:v>
                </c:pt>
                <c:pt idx="2459">
                  <c:v>0.42520580000000002</c:v>
                </c:pt>
                <c:pt idx="2460">
                  <c:v>1.413648</c:v>
                </c:pt>
                <c:pt idx="2461">
                  <c:v>1.170982</c:v>
                </c:pt>
                <c:pt idx="2462">
                  <c:v>0.51224990000000004</c:v>
                </c:pt>
                <c:pt idx="2463">
                  <c:v>1.3296619999999999</c:v>
                </c:pt>
                <c:pt idx="2464">
                  <c:v>2.4896590000000001</c:v>
                </c:pt>
                <c:pt idx="2465">
                  <c:v>0.72111029999999998</c:v>
                </c:pt>
                <c:pt idx="2466">
                  <c:v>0.28000000000000003</c:v>
                </c:pt>
                <c:pt idx="2467">
                  <c:v>0.89888820000000003</c:v>
                </c:pt>
                <c:pt idx="2469">
                  <c:v>0.84</c:v>
                </c:pt>
                <c:pt idx="2470">
                  <c:v>0.62482000000000004</c:v>
                </c:pt>
                <c:pt idx="2471">
                  <c:v>0.52153620000000001</c:v>
                </c:pt>
                <c:pt idx="2473">
                  <c:v>1.1092340000000001</c:v>
                </c:pt>
                <c:pt idx="2475">
                  <c:v>1.442221</c:v>
                </c:pt>
                <c:pt idx="2476">
                  <c:v>0.48</c:v>
                </c:pt>
                <c:pt idx="2479">
                  <c:v>1.8925320000000001</c:v>
                </c:pt>
                <c:pt idx="2483">
                  <c:v>0.2</c:v>
                </c:pt>
                <c:pt idx="2484">
                  <c:v>0.4079216</c:v>
                </c:pt>
                <c:pt idx="2485">
                  <c:v>0.88543769999999999</c:v>
                </c:pt>
                <c:pt idx="2491">
                  <c:v>0.4118252</c:v>
                </c:pt>
                <c:pt idx="2492">
                  <c:v>1.122854</c:v>
                </c:pt>
                <c:pt idx="2493">
                  <c:v>0.5614268</c:v>
                </c:pt>
                <c:pt idx="2494">
                  <c:v>0.91214030000000001</c:v>
                </c:pt>
                <c:pt idx="2495">
                  <c:v>1.582403</c:v>
                </c:pt>
                <c:pt idx="2496">
                  <c:v>0.92347170000000001</c:v>
                </c:pt>
                <c:pt idx="2497">
                  <c:v>0.9935794</c:v>
                </c:pt>
                <c:pt idx="2501">
                  <c:v>0.52</c:v>
                </c:pt>
                <c:pt idx="2503">
                  <c:v>1.0468999999999999</c:v>
                </c:pt>
                <c:pt idx="2504">
                  <c:v>0.96332759999999995</c:v>
                </c:pt>
                <c:pt idx="2505">
                  <c:v>0.50119860000000005</c:v>
                </c:pt>
                <c:pt idx="2506">
                  <c:v>0.2154066</c:v>
                </c:pt>
                <c:pt idx="2508">
                  <c:v>0.96083300000000005</c:v>
                </c:pt>
                <c:pt idx="2509">
                  <c:v>0.6788225</c:v>
                </c:pt>
                <c:pt idx="2510">
                  <c:v>1.771779</c:v>
                </c:pt>
                <c:pt idx="2511">
                  <c:v>0.80498449999999999</c:v>
                </c:pt>
                <c:pt idx="2514">
                  <c:v>0.44721359999999999</c:v>
                </c:pt>
                <c:pt idx="2515">
                  <c:v>0.28000000000000003</c:v>
                </c:pt>
                <c:pt idx="2516">
                  <c:v>1.2806249999999999</c:v>
                </c:pt>
                <c:pt idx="2517">
                  <c:v>0.37735920000000001</c:v>
                </c:pt>
                <c:pt idx="2518">
                  <c:v>0.68</c:v>
                </c:pt>
                <c:pt idx="2520">
                  <c:v>0.83522450000000004</c:v>
                </c:pt>
                <c:pt idx="2521">
                  <c:v>0.68818599999999996</c:v>
                </c:pt>
                <c:pt idx="2522">
                  <c:v>0.28000000000000003</c:v>
                </c:pt>
                <c:pt idx="2526">
                  <c:v>1.3102670000000001</c:v>
                </c:pt>
                <c:pt idx="2527">
                  <c:v>1.2806249999999999</c:v>
                </c:pt>
                <c:pt idx="2528">
                  <c:v>2.2542399999999998</c:v>
                </c:pt>
                <c:pt idx="2529">
                  <c:v>0.69971419999999995</c:v>
                </c:pt>
                <c:pt idx="2531">
                  <c:v>0.2</c:v>
                </c:pt>
                <c:pt idx="2533">
                  <c:v>0.41761229999999999</c:v>
                </c:pt>
                <c:pt idx="2534">
                  <c:v>0.69857000000000002</c:v>
                </c:pt>
                <c:pt idx="2535">
                  <c:v>0.2039608</c:v>
                </c:pt>
                <c:pt idx="2537">
                  <c:v>1.3040320000000001</c:v>
                </c:pt>
                <c:pt idx="2539">
                  <c:v>2.5740240000000001</c:v>
                </c:pt>
                <c:pt idx="2542">
                  <c:v>2.129413</c:v>
                </c:pt>
                <c:pt idx="2543">
                  <c:v>0.77665949999999995</c:v>
                </c:pt>
                <c:pt idx="2545">
                  <c:v>0.84852810000000001</c:v>
                </c:pt>
                <c:pt idx="2546">
                  <c:v>0.49477270000000001</c:v>
                </c:pt>
                <c:pt idx="2547">
                  <c:v>0.32</c:v>
                </c:pt>
                <c:pt idx="2548">
                  <c:v>1.610466</c:v>
                </c:pt>
                <c:pt idx="2549">
                  <c:v>1.2191799999999999</c:v>
                </c:pt>
                <c:pt idx="2550">
                  <c:v>0.63245549999999995</c:v>
                </c:pt>
                <c:pt idx="2552">
                  <c:v>0.55713550000000001</c:v>
                </c:pt>
                <c:pt idx="2553">
                  <c:v>0.50596439999999998</c:v>
                </c:pt>
                <c:pt idx="2554">
                  <c:v>0.4</c:v>
                </c:pt>
                <c:pt idx="2555">
                  <c:v>3.4204089999999998</c:v>
                </c:pt>
                <c:pt idx="2560">
                  <c:v>0.30463089999999998</c:v>
                </c:pt>
                <c:pt idx="2561">
                  <c:v>0.58240879999999995</c:v>
                </c:pt>
                <c:pt idx="2562">
                  <c:v>0.45254830000000001</c:v>
                </c:pt>
                <c:pt idx="2563">
                  <c:v>1.04</c:v>
                </c:pt>
                <c:pt idx="2564">
                  <c:v>0.69857000000000002</c:v>
                </c:pt>
                <c:pt idx="2566">
                  <c:v>1.0770329999999999</c:v>
                </c:pt>
                <c:pt idx="2567">
                  <c:v>0.92347170000000001</c:v>
                </c:pt>
                <c:pt idx="2568">
                  <c:v>0.53665629999999998</c:v>
                </c:pt>
                <c:pt idx="2569">
                  <c:v>0.32</c:v>
                </c:pt>
                <c:pt idx="2570">
                  <c:v>0.61057349999999999</c:v>
                </c:pt>
                <c:pt idx="2571">
                  <c:v>0.95414880000000002</c:v>
                </c:pt>
                <c:pt idx="2572">
                  <c:v>1.129248</c:v>
                </c:pt>
                <c:pt idx="2573">
                  <c:v>0.69050710000000004</c:v>
                </c:pt>
                <c:pt idx="2574">
                  <c:v>0.42520580000000002</c:v>
                </c:pt>
                <c:pt idx="2577">
                  <c:v>1.4142140000000001</c:v>
                </c:pt>
                <c:pt idx="2578">
                  <c:v>0.58240879999999995</c:v>
                </c:pt>
                <c:pt idx="2579">
                  <c:v>0.44</c:v>
                </c:pt>
                <c:pt idx="2580">
                  <c:v>0.1264911</c:v>
                </c:pt>
                <c:pt idx="2581">
                  <c:v>0.32249030000000001</c:v>
                </c:pt>
                <c:pt idx="2584">
                  <c:v>0.53665629999999998</c:v>
                </c:pt>
                <c:pt idx="2585">
                  <c:v>0.57271280000000002</c:v>
                </c:pt>
                <c:pt idx="2586">
                  <c:v>2.4696560000000001</c:v>
                </c:pt>
                <c:pt idx="2592">
                  <c:v>0.44721359999999999</c:v>
                </c:pt>
                <c:pt idx="2593">
                  <c:v>0.36221540000000002</c:v>
                </c:pt>
                <c:pt idx="2595">
                  <c:v>1.576325</c:v>
                </c:pt>
                <c:pt idx="2597">
                  <c:v>0.30463089999999998</c:v>
                </c:pt>
                <c:pt idx="2598">
                  <c:v>1.0925199999999999</c:v>
                </c:pt>
                <c:pt idx="2599">
                  <c:v>0.92779310000000004</c:v>
                </c:pt>
                <c:pt idx="2600">
                  <c:v>0.56850679999999998</c:v>
                </c:pt>
                <c:pt idx="2602">
                  <c:v>1.1063449999999999</c:v>
                </c:pt>
                <c:pt idx="2603">
                  <c:v>0.85603739999999995</c:v>
                </c:pt>
                <c:pt idx="2605">
                  <c:v>1.0119290000000001</c:v>
                </c:pt>
                <c:pt idx="2606">
                  <c:v>0.8236504</c:v>
                </c:pt>
                <c:pt idx="2607">
                  <c:v>0.53814499999999998</c:v>
                </c:pt>
                <c:pt idx="2608">
                  <c:v>0.48166379999999998</c:v>
                </c:pt>
                <c:pt idx="2609">
                  <c:v>0.24</c:v>
                </c:pt>
                <c:pt idx="2610">
                  <c:v>0.2</c:v>
                </c:pt>
                <c:pt idx="2611">
                  <c:v>1.367041</c:v>
                </c:pt>
                <c:pt idx="2613">
                  <c:v>0.8099383</c:v>
                </c:pt>
                <c:pt idx="2615">
                  <c:v>1.091788</c:v>
                </c:pt>
                <c:pt idx="2617">
                  <c:v>0.72443080000000004</c:v>
                </c:pt>
                <c:pt idx="2618">
                  <c:v>0.84095180000000003</c:v>
                </c:pt>
                <c:pt idx="2619">
                  <c:v>0.45254830000000001</c:v>
                </c:pt>
                <c:pt idx="2620">
                  <c:v>0.44721359999999999</c:v>
                </c:pt>
                <c:pt idx="2621">
                  <c:v>0.2</c:v>
                </c:pt>
                <c:pt idx="2623">
                  <c:v>0.53366659999999999</c:v>
                </c:pt>
                <c:pt idx="2624">
                  <c:v>1.0153460000000001</c:v>
                </c:pt>
                <c:pt idx="2625">
                  <c:v>2.4828030000000001</c:v>
                </c:pt>
                <c:pt idx="2630">
                  <c:v>0.92086920000000005</c:v>
                </c:pt>
                <c:pt idx="2632">
                  <c:v>0.39395429999999998</c:v>
                </c:pt>
                <c:pt idx="2633">
                  <c:v>0.29120439999999997</c:v>
                </c:pt>
                <c:pt idx="2634">
                  <c:v>0.60133190000000003</c:v>
                </c:pt>
                <c:pt idx="2635">
                  <c:v>1.073313</c:v>
                </c:pt>
                <c:pt idx="2636">
                  <c:v>0.57271280000000002</c:v>
                </c:pt>
                <c:pt idx="2637">
                  <c:v>0.4326662</c:v>
                </c:pt>
                <c:pt idx="2638">
                  <c:v>0.95078910000000005</c:v>
                </c:pt>
                <c:pt idx="2639">
                  <c:v>0.73756359999999999</c:v>
                </c:pt>
                <c:pt idx="2640">
                  <c:v>2.8364569999999998</c:v>
                </c:pt>
                <c:pt idx="2643">
                  <c:v>1.48054</c:v>
                </c:pt>
                <c:pt idx="2646">
                  <c:v>0.46818799999999999</c:v>
                </c:pt>
                <c:pt idx="2647">
                  <c:v>1.36</c:v>
                </c:pt>
                <c:pt idx="2648">
                  <c:v>0.84380089999999996</c:v>
                </c:pt>
                <c:pt idx="2651">
                  <c:v>1.679047</c:v>
                </c:pt>
                <c:pt idx="2652">
                  <c:v>0.6</c:v>
                </c:pt>
                <c:pt idx="2653">
                  <c:v>0.4</c:v>
                </c:pt>
                <c:pt idx="2654">
                  <c:v>0.48662100000000003</c:v>
                </c:pt>
                <c:pt idx="2655">
                  <c:v>2.5958100000000002</c:v>
                </c:pt>
                <c:pt idx="2657">
                  <c:v>1.9464840000000001</c:v>
                </c:pt>
                <c:pt idx="2660">
                  <c:v>1.7440180000000001</c:v>
                </c:pt>
                <c:pt idx="2661">
                  <c:v>0.93380940000000001</c:v>
                </c:pt>
                <c:pt idx="2663">
                  <c:v>1.920417</c:v>
                </c:pt>
                <c:pt idx="2665">
                  <c:v>0.83522450000000004</c:v>
                </c:pt>
                <c:pt idx="2667">
                  <c:v>0.44</c:v>
                </c:pt>
                <c:pt idx="2668">
                  <c:v>0.6788225</c:v>
                </c:pt>
                <c:pt idx="2669">
                  <c:v>0.96829750000000003</c:v>
                </c:pt>
                <c:pt idx="2670">
                  <c:v>0.48</c:v>
                </c:pt>
                <c:pt idx="2671">
                  <c:v>1.223765</c:v>
                </c:pt>
                <c:pt idx="2672">
                  <c:v>0.75153179999999997</c:v>
                </c:pt>
                <c:pt idx="2673">
                  <c:v>0.51224990000000004</c:v>
                </c:pt>
                <c:pt idx="2674">
                  <c:v>0.41761229999999999</c:v>
                </c:pt>
                <c:pt idx="2675">
                  <c:v>0.57271280000000002</c:v>
                </c:pt>
                <c:pt idx="2677">
                  <c:v>0.2154066</c:v>
                </c:pt>
                <c:pt idx="2678">
                  <c:v>0.26832820000000002</c:v>
                </c:pt>
                <c:pt idx="2679">
                  <c:v>0.2332381</c:v>
                </c:pt>
                <c:pt idx="2680">
                  <c:v>0.24331050000000001</c:v>
                </c:pt>
                <c:pt idx="2681">
                  <c:v>0.59464269999999997</c:v>
                </c:pt>
                <c:pt idx="2682">
                  <c:v>0.51546389999999997</c:v>
                </c:pt>
                <c:pt idx="2686">
                  <c:v>1.0925199999999999</c:v>
                </c:pt>
                <c:pt idx="2687">
                  <c:v>1.04</c:v>
                </c:pt>
                <c:pt idx="2688">
                  <c:v>0.86162640000000001</c:v>
                </c:pt>
                <c:pt idx="2689">
                  <c:v>0.36</c:v>
                </c:pt>
                <c:pt idx="2690">
                  <c:v>1.796886</c:v>
                </c:pt>
                <c:pt idx="2692">
                  <c:v>1.235476</c:v>
                </c:pt>
                <c:pt idx="2695">
                  <c:v>0.44721359999999999</c:v>
                </c:pt>
                <c:pt idx="2696">
                  <c:v>0.63245549999999995</c:v>
                </c:pt>
                <c:pt idx="2697">
                  <c:v>0.55713550000000001</c:v>
                </c:pt>
                <c:pt idx="2698">
                  <c:v>0.36</c:v>
                </c:pt>
                <c:pt idx="2699">
                  <c:v>0.32</c:v>
                </c:pt>
                <c:pt idx="2700">
                  <c:v>0.48332180000000002</c:v>
                </c:pt>
                <c:pt idx="2701">
                  <c:v>0.44721359999999999</c:v>
                </c:pt>
                <c:pt idx="2702">
                  <c:v>0.32</c:v>
                </c:pt>
                <c:pt idx="2703">
                  <c:v>0.1264911</c:v>
                </c:pt>
                <c:pt idx="2704">
                  <c:v>0.32984849999999999</c:v>
                </c:pt>
                <c:pt idx="2707">
                  <c:v>2.6847720000000002</c:v>
                </c:pt>
                <c:pt idx="2708">
                  <c:v>1.1771149999999999</c:v>
                </c:pt>
                <c:pt idx="2710">
                  <c:v>0.78892329999999999</c:v>
                </c:pt>
                <c:pt idx="2711">
                  <c:v>0.24331050000000001</c:v>
                </c:pt>
                <c:pt idx="2712">
                  <c:v>0.87361319999999998</c:v>
                </c:pt>
                <c:pt idx="2713">
                  <c:v>0.25298219999999999</c:v>
                </c:pt>
                <c:pt idx="2714">
                  <c:v>0.68117550000000004</c:v>
                </c:pt>
                <c:pt idx="2716">
                  <c:v>0.75153179999999997</c:v>
                </c:pt>
                <c:pt idx="2717">
                  <c:v>0.3577709</c:v>
                </c:pt>
                <c:pt idx="2718">
                  <c:v>0.28844409999999998</c:v>
                </c:pt>
                <c:pt idx="2720">
                  <c:v>1.96</c:v>
                </c:pt>
                <c:pt idx="2721">
                  <c:v>1.5929850000000001</c:v>
                </c:pt>
                <c:pt idx="2722">
                  <c:v>1.162755</c:v>
                </c:pt>
                <c:pt idx="2723">
                  <c:v>0.84852810000000001</c:v>
                </c:pt>
                <c:pt idx="2725">
                  <c:v>0.66573269999999996</c:v>
                </c:pt>
                <c:pt idx="2726">
                  <c:v>0.52153620000000001</c:v>
                </c:pt>
                <c:pt idx="2727">
                  <c:v>0.50119860000000005</c:v>
                </c:pt>
                <c:pt idx="2730">
                  <c:v>0.60530980000000001</c:v>
                </c:pt>
                <c:pt idx="2731">
                  <c:v>0.44</c:v>
                </c:pt>
                <c:pt idx="2732">
                  <c:v>0.32</c:v>
                </c:pt>
                <c:pt idx="2733">
                  <c:v>0.36</c:v>
                </c:pt>
                <c:pt idx="2736">
                  <c:v>0.50119860000000005</c:v>
                </c:pt>
                <c:pt idx="2738">
                  <c:v>1.32484</c:v>
                </c:pt>
                <c:pt idx="2739">
                  <c:v>0.40199499999999999</c:v>
                </c:pt>
                <c:pt idx="2741">
                  <c:v>0.32249030000000001</c:v>
                </c:pt>
                <c:pt idx="2742">
                  <c:v>0.25612499999999999</c:v>
                </c:pt>
                <c:pt idx="2743">
                  <c:v>0.4</c:v>
                </c:pt>
                <c:pt idx="2744">
                  <c:v>0.45607019999999998</c:v>
                </c:pt>
                <c:pt idx="2745">
                  <c:v>1.04</c:v>
                </c:pt>
                <c:pt idx="2746">
                  <c:v>0.2</c:v>
                </c:pt>
                <c:pt idx="2747">
                  <c:v>0.32</c:v>
                </c:pt>
                <c:pt idx="2748">
                  <c:v>1.577016</c:v>
                </c:pt>
                <c:pt idx="2751">
                  <c:v>2.1290369999999998</c:v>
                </c:pt>
                <c:pt idx="2752">
                  <c:v>0.89442719999999998</c:v>
                </c:pt>
                <c:pt idx="2754">
                  <c:v>0.88090860000000004</c:v>
                </c:pt>
                <c:pt idx="2755">
                  <c:v>0.52611790000000003</c:v>
                </c:pt>
                <c:pt idx="2756">
                  <c:v>0.62609899999999996</c:v>
                </c:pt>
                <c:pt idx="2757">
                  <c:v>0.56000000000000005</c:v>
                </c:pt>
                <c:pt idx="2760">
                  <c:v>0.64</c:v>
                </c:pt>
                <c:pt idx="2762">
                  <c:v>0.8236504</c:v>
                </c:pt>
                <c:pt idx="2763">
                  <c:v>0.45607019999999998</c:v>
                </c:pt>
                <c:pt idx="2764">
                  <c:v>0.85883640000000006</c:v>
                </c:pt>
                <c:pt idx="2765">
                  <c:v>0.32984849999999999</c:v>
                </c:pt>
                <c:pt idx="2766">
                  <c:v>0.52611790000000003</c:v>
                </c:pt>
                <c:pt idx="2767">
                  <c:v>0.48</c:v>
                </c:pt>
                <c:pt idx="2768">
                  <c:v>0.72164950000000005</c:v>
                </c:pt>
                <c:pt idx="2773">
                  <c:v>1</c:v>
                </c:pt>
                <c:pt idx="2774">
                  <c:v>0.8099383</c:v>
                </c:pt>
                <c:pt idx="2775">
                  <c:v>0.66573269999999996</c:v>
                </c:pt>
                <c:pt idx="2778">
                  <c:v>0.4</c:v>
                </c:pt>
                <c:pt idx="2779">
                  <c:v>0.57688819999999996</c:v>
                </c:pt>
                <c:pt idx="2780">
                  <c:v>0.56850679999999998</c:v>
                </c:pt>
                <c:pt idx="2781">
                  <c:v>0.9935794</c:v>
                </c:pt>
                <c:pt idx="2782">
                  <c:v>0.97406369999999998</c:v>
                </c:pt>
                <c:pt idx="2783">
                  <c:v>0.45607019999999998</c:v>
                </c:pt>
                <c:pt idx="2784">
                  <c:v>0.72111029999999998</c:v>
                </c:pt>
                <c:pt idx="2785">
                  <c:v>1.612452</c:v>
                </c:pt>
                <c:pt idx="2786">
                  <c:v>0.52</c:v>
                </c:pt>
                <c:pt idx="2787">
                  <c:v>0.92</c:v>
                </c:pt>
                <c:pt idx="2788">
                  <c:v>0.48</c:v>
                </c:pt>
                <c:pt idx="2789">
                  <c:v>0.2828427</c:v>
                </c:pt>
                <c:pt idx="2790">
                  <c:v>0.16</c:v>
                </c:pt>
                <c:pt idx="2791">
                  <c:v>0.2828427</c:v>
                </c:pt>
                <c:pt idx="2792">
                  <c:v>0.64124879999999995</c:v>
                </c:pt>
                <c:pt idx="2793">
                  <c:v>0.61188229999999999</c:v>
                </c:pt>
                <c:pt idx="2795">
                  <c:v>1.8317209999999999</c:v>
                </c:pt>
                <c:pt idx="2797">
                  <c:v>0.49477270000000001</c:v>
                </c:pt>
                <c:pt idx="2798">
                  <c:v>1.04</c:v>
                </c:pt>
                <c:pt idx="2800">
                  <c:v>1.073313</c:v>
                </c:pt>
                <c:pt idx="2801">
                  <c:v>1.242578</c:v>
                </c:pt>
                <c:pt idx="2802">
                  <c:v>1.151694</c:v>
                </c:pt>
                <c:pt idx="2803">
                  <c:v>0.65969690000000003</c:v>
                </c:pt>
                <c:pt idx="2804">
                  <c:v>0.74726170000000003</c:v>
                </c:pt>
                <c:pt idx="2805">
                  <c:v>0.48</c:v>
                </c:pt>
                <c:pt idx="2806">
                  <c:v>0.72164950000000005</c:v>
                </c:pt>
                <c:pt idx="2808">
                  <c:v>1.291201</c:v>
                </c:pt>
                <c:pt idx="2810">
                  <c:v>0.97652439999999996</c:v>
                </c:pt>
                <c:pt idx="2811">
                  <c:v>0.28844409999999998</c:v>
                </c:pt>
                <c:pt idx="2812">
                  <c:v>0.65115279999999998</c:v>
                </c:pt>
                <c:pt idx="2813">
                  <c:v>0.8099383</c:v>
                </c:pt>
                <c:pt idx="2815">
                  <c:v>0.84852810000000001</c:v>
                </c:pt>
                <c:pt idx="2816">
                  <c:v>0.76</c:v>
                </c:pt>
                <c:pt idx="2820">
                  <c:v>1.34937</c:v>
                </c:pt>
                <c:pt idx="2822">
                  <c:v>0.77665949999999995</c:v>
                </c:pt>
                <c:pt idx="2824">
                  <c:v>0.44721359999999999</c:v>
                </c:pt>
                <c:pt idx="2825">
                  <c:v>1.08074</c:v>
                </c:pt>
                <c:pt idx="2826">
                  <c:v>0.77665949999999995</c:v>
                </c:pt>
                <c:pt idx="2827">
                  <c:v>0.42520580000000002</c:v>
                </c:pt>
                <c:pt idx="2828">
                  <c:v>0.2</c:v>
                </c:pt>
                <c:pt idx="2831">
                  <c:v>1.198666</c:v>
                </c:pt>
                <c:pt idx="2833">
                  <c:v>1.9790909999999999</c:v>
                </c:pt>
                <c:pt idx="2834">
                  <c:v>0.68</c:v>
                </c:pt>
                <c:pt idx="2835">
                  <c:v>1.3652839999999999</c:v>
                </c:pt>
                <c:pt idx="2836">
                  <c:v>0.8207314</c:v>
                </c:pt>
                <c:pt idx="2837">
                  <c:v>0.75471849999999996</c:v>
                </c:pt>
                <c:pt idx="2838">
                  <c:v>0.96</c:v>
                </c:pt>
                <c:pt idx="2839">
                  <c:v>0.6</c:v>
                </c:pt>
                <c:pt idx="2840">
                  <c:v>0.68468969999999996</c:v>
                </c:pt>
                <c:pt idx="2841">
                  <c:v>0.48332180000000002</c:v>
                </c:pt>
                <c:pt idx="2842">
                  <c:v>0.2332381</c:v>
                </c:pt>
                <c:pt idx="2843">
                  <c:v>0.16</c:v>
                </c:pt>
                <c:pt idx="2846">
                  <c:v>3.912096</c:v>
                </c:pt>
                <c:pt idx="2847">
                  <c:v>1.1754389999999999</c:v>
                </c:pt>
                <c:pt idx="2848">
                  <c:v>2.8173750000000002</c:v>
                </c:pt>
                <c:pt idx="2853">
                  <c:v>1.499333</c:v>
                </c:pt>
                <c:pt idx="2857">
                  <c:v>0.60530980000000001</c:v>
                </c:pt>
                <c:pt idx="2858">
                  <c:v>1.0198039999999999</c:v>
                </c:pt>
                <c:pt idx="2859">
                  <c:v>0.30463089999999998</c:v>
                </c:pt>
                <c:pt idx="2860">
                  <c:v>0.34409299999999998</c:v>
                </c:pt>
                <c:pt idx="2862">
                  <c:v>0.73756359999999999</c:v>
                </c:pt>
                <c:pt idx="2863">
                  <c:v>0.4418144</c:v>
                </c:pt>
                <c:pt idx="2865">
                  <c:v>0.24</c:v>
                </c:pt>
                <c:pt idx="2869">
                  <c:v>1</c:v>
                </c:pt>
                <c:pt idx="2871">
                  <c:v>1.1661900000000001</c:v>
                </c:pt>
                <c:pt idx="2872">
                  <c:v>1.0567880000000001</c:v>
                </c:pt>
                <c:pt idx="2873">
                  <c:v>0.78892329999999999</c:v>
                </c:pt>
                <c:pt idx="2874">
                  <c:v>0.36878179999999999</c:v>
                </c:pt>
                <c:pt idx="2875">
                  <c:v>0.8207314</c:v>
                </c:pt>
                <c:pt idx="2876">
                  <c:v>0.44721359999999999</c:v>
                </c:pt>
                <c:pt idx="2877">
                  <c:v>0.52153620000000001</c:v>
                </c:pt>
                <c:pt idx="2879">
                  <c:v>1.3682110000000001</c:v>
                </c:pt>
                <c:pt idx="2881">
                  <c:v>0.44</c:v>
                </c:pt>
                <c:pt idx="2882">
                  <c:v>1.224418</c:v>
                </c:pt>
                <c:pt idx="2883">
                  <c:v>1.612452</c:v>
                </c:pt>
                <c:pt idx="2884">
                  <c:v>0.69050710000000004</c:v>
                </c:pt>
                <c:pt idx="2885">
                  <c:v>0.68</c:v>
                </c:pt>
                <c:pt idx="2886">
                  <c:v>0.45254830000000001</c:v>
                </c:pt>
                <c:pt idx="2887">
                  <c:v>0.41761229999999999</c:v>
                </c:pt>
                <c:pt idx="2888">
                  <c:v>0.44721359999999999</c:v>
                </c:pt>
                <c:pt idx="2889">
                  <c:v>0.28000000000000003</c:v>
                </c:pt>
                <c:pt idx="2893">
                  <c:v>0.40199499999999999</c:v>
                </c:pt>
                <c:pt idx="2894">
                  <c:v>0.2</c:v>
                </c:pt>
                <c:pt idx="2895">
                  <c:v>0.26832820000000002</c:v>
                </c:pt>
                <c:pt idx="2896">
                  <c:v>0.77252829999999995</c:v>
                </c:pt>
                <c:pt idx="2897">
                  <c:v>0.69857000000000002</c:v>
                </c:pt>
                <c:pt idx="2898">
                  <c:v>0.32249030000000001</c:v>
                </c:pt>
                <c:pt idx="2899">
                  <c:v>0.8099383</c:v>
                </c:pt>
                <c:pt idx="2900">
                  <c:v>0.65115279999999998</c:v>
                </c:pt>
                <c:pt idx="2901">
                  <c:v>0.4118252</c:v>
                </c:pt>
                <c:pt idx="2902">
                  <c:v>1.03769</c:v>
                </c:pt>
                <c:pt idx="2904">
                  <c:v>0.96747090000000002</c:v>
                </c:pt>
                <c:pt idx="2905">
                  <c:v>0.6</c:v>
                </c:pt>
                <c:pt idx="2910">
                  <c:v>1.0770329999999999</c:v>
                </c:pt>
                <c:pt idx="2913">
                  <c:v>0.50119860000000005</c:v>
                </c:pt>
                <c:pt idx="2914">
                  <c:v>0.4079216</c:v>
                </c:pt>
                <c:pt idx="2915">
                  <c:v>0.76941539999999997</c:v>
                </c:pt>
                <c:pt idx="2916">
                  <c:v>0.56850679999999998</c:v>
                </c:pt>
                <c:pt idx="2917">
                  <c:v>0.30463089999999998</c:v>
                </c:pt>
                <c:pt idx="2918">
                  <c:v>0.32984849999999999</c:v>
                </c:pt>
                <c:pt idx="2919">
                  <c:v>0.2</c:v>
                </c:pt>
                <c:pt idx="2920">
                  <c:v>0.86162640000000001</c:v>
                </c:pt>
                <c:pt idx="2923">
                  <c:v>1.05603</c:v>
                </c:pt>
                <c:pt idx="2924">
                  <c:v>0.75153179999999997</c:v>
                </c:pt>
                <c:pt idx="2925">
                  <c:v>0.65115279999999998</c:v>
                </c:pt>
                <c:pt idx="2926">
                  <c:v>0.32249030000000001</c:v>
                </c:pt>
                <c:pt idx="2927">
                  <c:v>1.002397</c:v>
                </c:pt>
                <c:pt idx="2929">
                  <c:v>1.6494850000000001</c:v>
                </c:pt>
                <c:pt idx="2932">
                  <c:v>1.6918629999999999</c:v>
                </c:pt>
                <c:pt idx="2933">
                  <c:v>2.9526940000000002</c:v>
                </c:pt>
                <c:pt idx="2936">
                  <c:v>0.7610519</c:v>
                </c:pt>
                <c:pt idx="2937">
                  <c:v>0.76941539999999997</c:v>
                </c:pt>
                <c:pt idx="2938">
                  <c:v>0.24331050000000001</c:v>
                </c:pt>
                <c:pt idx="2939">
                  <c:v>0.25298219999999999</c:v>
                </c:pt>
                <c:pt idx="2940">
                  <c:v>0.2</c:v>
                </c:pt>
                <c:pt idx="2941">
                  <c:v>0.25298219999999999</c:v>
                </c:pt>
                <c:pt idx="2942">
                  <c:v>0.24</c:v>
                </c:pt>
                <c:pt idx="2945">
                  <c:v>1.2824979999999999</c:v>
                </c:pt>
                <c:pt idx="2947">
                  <c:v>1.7910889999999999</c:v>
                </c:pt>
                <c:pt idx="2948">
                  <c:v>0.72443080000000004</c:v>
                </c:pt>
                <c:pt idx="2950">
                  <c:v>1.3350660000000001</c:v>
                </c:pt>
                <c:pt idx="2951">
                  <c:v>1.312098</c:v>
                </c:pt>
                <c:pt idx="2952">
                  <c:v>1.8736060000000001</c:v>
                </c:pt>
                <c:pt idx="2954">
                  <c:v>1.091788</c:v>
                </c:pt>
                <c:pt idx="2955">
                  <c:v>0.49477270000000001</c:v>
                </c:pt>
                <c:pt idx="2956">
                  <c:v>0.57688819999999996</c:v>
                </c:pt>
                <c:pt idx="2958">
                  <c:v>1.0567880000000001</c:v>
                </c:pt>
                <c:pt idx="2959">
                  <c:v>0.48826219999999998</c:v>
                </c:pt>
                <c:pt idx="2961">
                  <c:v>0.53814499999999998</c:v>
                </c:pt>
                <c:pt idx="2962">
                  <c:v>1.0384599999999999</c:v>
                </c:pt>
                <c:pt idx="2963">
                  <c:v>0.8246211</c:v>
                </c:pt>
                <c:pt idx="2964">
                  <c:v>0.88543769999999999</c:v>
                </c:pt>
                <c:pt idx="2965">
                  <c:v>2.0991430000000002</c:v>
                </c:pt>
                <c:pt idx="2966">
                  <c:v>1.96652</c:v>
                </c:pt>
                <c:pt idx="2967">
                  <c:v>0.96664369999999999</c:v>
                </c:pt>
                <c:pt idx="2968">
                  <c:v>0.5656854</c:v>
                </c:pt>
                <c:pt idx="2971">
                  <c:v>1.1661900000000001</c:v>
                </c:pt>
                <c:pt idx="2972">
                  <c:v>1.523155</c:v>
                </c:pt>
                <c:pt idx="2978">
                  <c:v>1.291201</c:v>
                </c:pt>
                <c:pt idx="2979">
                  <c:v>0.32</c:v>
                </c:pt>
                <c:pt idx="2980">
                  <c:v>0.51224990000000004</c:v>
                </c:pt>
                <c:pt idx="2981">
                  <c:v>0.48166379999999998</c:v>
                </c:pt>
                <c:pt idx="2982">
                  <c:v>0.83234609999999998</c:v>
                </c:pt>
                <c:pt idx="2983">
                  <c:v>0.73430240000000002</c:v>
                </c:pt>
                <c:pt idx="2984">
                  <c:v>0.32249030000000001</c:v>
                </c:pt>
                <c:pt idx="2985">
                  <c:v>0.44</c:v>
                </c:pt>
                <c:pt idx="2986">
                  <c:v>1.0513440000000001</c:v>
                </c:pt>
                <c:pt idx="2990">
                  <c:v>1.4449909999999999</c:v>
                </c:pt>
                <c:pt idx="2991">
                  <c:v>2.3296350000000001</c:v>
                </c:pt>
                <c:pt idx="2992">
                  <c:v>0.95078910000000005</c:v>
                </c:pt>
                <c:pt idx="2993">
                  <c:v>0.46647620000000001</c:v>
                </c:pt>
                <c:pt idx="2995">
                  <c:v>1.049952</c:v>
                </c:pt>
                <c:pt idx="2996">
                  <c:v>0.88814409999999999</c:v>
                </c:pt>
                <c:pt idx="2997">
                  <c:v>0.24331050000000001</c:v>
                </c:pt>
                <c:pt idx="2998">
                  <c:v>1.216553</c:v>
                </c:pt>
                <c:pt idx="2999">
                  <c:v>0.68117550000000004</c:v>
                </c:pt>
                <c:pt idx="3000">
                  <c:v>1.086646</c:v>
                </c:pt>
                <c:pt idx="3001">
                  <c:v>0.32</c:v>
                </c:pt>
                <c:pt idx="3005">
                  <c:v>0.39395429999999998</c:v>
                </c:pt>
                <c:pt idx="3007">
                  <c:v>0.53366659999999999</c:v>
                </c:pt>
                <c:pt idx="3008">
                  <c:v>0.3577709</c:v>
                </c:pt>
                <c:pt idx="3009">
                  <c:v>0.24</c:v>
                </c:pt>
                <c:pt idx="3010">
                  <c:v>0.92086920000000005</c:v>
                </c:pt>
                <c:pt idx="3011">
                  <c:v>0.96664369999999999</c:v>
                </c:pt>
                <c:pt idx="3013">
                  <c:v>0.73756359999999999</c:v>
                </c:pt>
                <c:pt idx="3014">
                  <c:v>0.48</c:v>
                </c:pt>
                <c:pt idx="3015">
                  <c:v>0.48</c:v>
                </c:pt>
                <c:pt idx="3016">
                  <c:v>0.16</c:v>
                </c:pt>
                <c:pt idx="3017">
                  <c:v>0.1788854</c:v>
                </c:pt>
                <c:pt idx="3020">
                  <c:v>0.78587530000000005</c:v>
                </c:pt>
                <c:pt idx="3021">
                  <c:v>0.87726850000000001</c:v>
                </c:pt>
                <c:pt idx="3023">
                  <c:v>0.95414880000000002</c:v>
                </c:pt>
                <c:pt idx="3024">
                  <c:v>0.89442719999999998</c:v>
                </c:pt>
                <c:pt idx="3029">
                  <c:v>1.4187320000000001</c:v>
                </c:pt>
                <c:pt idx="3030">
                  <c:v>0.85603739999999995</c:v>
                </c:pt>
                <c:pt idx="3031">
                  <c:v>0.32249030000000001</c:v>
                </c:pt>
                <c:pt idx="3032">
                  <c:v>0.16492419999999999</c:v>
                </c:pt>
                <c:pt idx="3033">
                  <c:v>0.24</c:v>
                </c:pt>
                <c:pt idx="3034">
                  <c:v>0.45607019999999998</c:v>
                </c:pt>
                <c:pt idx="3035">
                  <c:v>0.28000000000000003</c:v>
                </c:pt>
                <c:pt idx="3041">
                  <c:v>0.46647620000000001</c:v>
                </c:pt>
                <c:pt idx="3042">
                  <c:v>1.278124</c:v>
                </c:pt>
                <c:pt idx="3043">
                  <c:v>0.46647620000000001</c:v>
                </c:pt>
                <c:pt idx="3044">
                  <c:v>0.26832820000000002</c:v>
                </c:pt>
                <c:pt idx="3051">
                  <c:v>0.74404300000000001</c:v>
                </c:pt>
                <c:pt idx="3053">
                  <c:v>0.36221540000000002</c:v>
                </c:pt>
                <c:pt idx="3054">
                  <c:v>0.4118252</c:v>
                </c:pt>
                <c:pt idx="3055">
                  <c:v>1.5498240000000001</c:v>
                </c:pt>
                <c:pt idx="3059">
                  <c:v>0.72</c:v>
                </c:pt>
                <c:pt idx="3060">
                  <c:v>0.37735920000000001</c:v>
                </c:pt>
                <c:pt idx="3061">
                  <c:v>0.37735920000000001</c:v>
                </c:pt>
                <c:pt idx="3064">
                  <c:v>0.95414880000000002</c:v>
                </c:pt>
                <c:pt idx="3065">
                  <c:v>0.8246211</c:v>
                </c:pt>
                <c:pt idx="3069">
                  <c:v>0.73539109999999996</c:v>
                </c:pt>
                <c:pt idx="3070">
                  <c:v>0.36</c:v>
                </c:pt>
                <c:pt idx="3072">
                  <c:v>0.75471849999999996</c:v>
                </c:pt>
                <c:pt idx="3073">
                  <c:v>0.76</c:v>
                </c:pt>
                <c:pt idx="3075">
                  <c:v>0.46647620000000001</c:v>
                </c:pt>
                <c:pt idx="3078">
                  <c:v>0.71217980000000003</c:v>
                </c:pt>
                <c:pt idx="3079">
                  <c:v>0.68</c:v>
                </c:pt>
                <c:pt idx="3080">
                  <c:v>0.16</c:v>
                </c:pt>
                <c:pt idx="3081">
                  <c:v>0.37947330000000001</c:v>
                </c:pt>
                <c:pt idx="3083">
                  <c:v>0.56000000000000005</c:v>
                </c:pt>
                <c:pt idx="3084">
                  <c:v>0.63245549999999995</c:v>
                </c:pt>
                <c:pt idx="3087">
                  <c:v>4.301628</c:v>
                </c:pt>
                <c:pt idx="3090">
                  <c:v>0.37735920000000001</c:v>
                </c:pt>
                <c:pt idx="3092">
                  <c:v>0.39395429999999998</c:v>
                </c:pt>
                <c:pt idx="3093">
                  <c:v>0.52153620000000001</c:v>
                </c:pt>
                <c:pt idx="3094">
                  <c:v>0.4326662</c:v>
                </c:pt>
                <c:pt idx="3098">
                  <c:v>1.073313</c:v>
                </c:pt>
                <c:pt idx="3099">
                  <c:v>0.56850679999999998</c:v>
                </c:pt>
                <c:pt idx="3100">
                  <c:v>0.96083300000000005</c:v>
                </c:pt>
                <c:pt idx="3101">
                  <c:v>0.65115279999999998</c:v>
                </c:pt>
                <c:pt idx="3102">
                  <c:v>0.59464269999999997</c:v>
                </c:pt>
                <c:pt idx="3103">
                  <c:v>0.49477270000000001</c:v>
                </c:pt>
                <c:pt idx="3104">
                  <c:v>0.64</c:v>
                </c:pt>
                <c:pt idx="3106">
                  <c:v>0.44</c:v>
                </c:pt>
                <c:pt idx="3107">
                  <c:v>0.4</c:v>
                </c:pt>
                <c:pt idx="3108">
                  <c:v>2.1651790000000002</c:v>
                </c:pt>
                <c:pt idx="3109">
                  <c:v>0.73539109999999996</c:v>
                </c:pt>
                <c:pt idx="3110">
                  <c:v>1.1063449999999999</c:v>
                </c:pt>
                <c:pt idx="3112">
                  <c:v>0.28000000000000003</c:v>
                </c:pt>
                <c:pt idx="3114">
                  <c:v>1.1034489999999999</c:v>
                </c:pt>
                <c:pt idx="3115">
                  <c:v>1.36</c:v>
                </c:pt>
                <c:pt idx="3116">
                  <c:v>0.2828427</c:v>
                </c:pt>
                <c:pt idx="3117">
                  <c:v>0.24</c:v>
                </c:pt>
                <c:pt idx="3118">
                  <c:v>0.93354490000000001</c:v>
                </c:pt>
                <c:pt idx="3119">
                  <c:v>4.0447499999999996</c:v>
                </c:pt>
                <c:pt idx="3121">
                  <c:v>1.200666</c:v>
                </c:pt>
                <c:pt idx="3122">
                  <c:v>0.86162640000000001</c:v>
                </c:pt>
                <c:pt idx="3123">
                  <c:v>1.9798990000000001</c:v>
                </c:pt>
                <c:pt idx="3124">
                  <c:v>1.4669700000000001</c:v>
                </c:pt>
                <c:pt idx="3125">
                  <c:v>0.59059289999999998</c:v>
                </c:pt>
                <c:pt idx="3126">
                  <c:v>1.926655</c:v>
                </c:pt>
                <c:pt idx="3128">
                  <c:v>1.757271</c:v>
                </c:pt>
                <c:pt idx="3129">
                  <c:v>0.54405879999999995</c:v>
                </c:pt>
                <c:pt idx="3130">
                  <c:v>0.76941539999999997</c:v>
                </c:pt>
                <c:pt idx="3131">
                  <c:v>0.56000000000000005</c:v>
                </c:pt>
                <c:pt idx="3133">
                  <c:v>0.28000000000000003</c:v>
                </c:pt>
                <c:pt idx="3134">
                  <c:v>0.61057349999999999</c:v>
                </c:pt>
                <c:pt idx="3135">
                  <c:v>0.45607019999999998</c:v>
                </c:pt>
                <c:pt idx="3136">
                  <c:v>0.4326662</c:v>
                </c:pt>
                <c:pt idx="3137">
                  <c:v>0.28000000000000003</c:v>
                </c:pt>
                <c:pt idx="3138">
                  <c:v>0.2</c:v>
                </c:pt>
                <c:pt idx="3141">
                  <c:v>0.72443080000000004</c:v>
                </c:pt>
                <c:pt idx="3144">
                  <c:v>0.36</c:v>
                </c:pt>
                <c:pt idx="3145">
                  <c:v>0.53665629999999998</c:v>
                </c:pt>
                <c:pt idx="3146">
                  <c:v>0.62096700000000005</c:v>
                </c:pt>
                <c:pt idx="3147">
                  <c:v>0.46818799999999999</c:v>
                </c:pt>
                <c:pt idx="3148">
                  <c:v>0.37735920000000001</c:v>
                </c:pt>
                <c:pt idx="3149">
                  <c:v>0.2154066</c:v>
                </c:pt>
                <c:pt idx="3150">
                  <c:v>0.92347170000000001</c:v>
                </c:pt>
                <c:pt idx="3151">
                  <c:v>0.45607019999999998</c:v>
                </c:pt>
                <c:pt idx="3152">
                  <c:v>0.36878179999999999</c:v>
                </c:pt>
                <c:pt idx="3153">
                  <c:v>0.2</c:v>
                </c:pt>
                <c:pt idx="3154">
                  <c:v>1.855586</c:v>
                </c:pt>
                <c:pt idx="3157">
                  <c:v>0.62482000000000004</c:v>
                </c:pt>
                <c:pt idx="3158">
                  <c:v>0.91389279999999995</c:v>
                </c:pt>
                <c:pt idx="3160">
                  <c:v>0.55569780000000002</c:v>
                </c:pt>
                <c:pt idx="3161">
                  <c:v>0.29120439999999997</c:v>
                </c:pt>
                <c:pt idx="3163">
                  <c:v>0.65115279999999998</c:v>
                </c:pt>
                <c:pt idx="3165">
                  <c:v>1.3206059999999999</c:v>
                </c:pt>
                <c:pt idx="3166">
                  <c:v>1.02528</c:v>
                </c:pt>
                <c:pt idx="3167">
                  <c:v>0.5656854</c:v>
                </c:pt>
                <c:pt idx="3168">
                  <c:v>0.72443080000000004</c:v>
                </c:pt>
                <c:pt idx="3169">
                  <c:v>0.64124879999999995</c:v>
                </c:pt>
                <c:pt idx="3172">
                  <c:v>0.59464269999999997</c:v>
                </c:pt>
                <c:pt idx="3173">
                  <c:v>1.6574679999999999</c:v>
                </c:pt>
                <c:pt idx="3174">
                  <c:v>0.76941539999999997</c:v>
                </c:pt>
                <c:pt idx="3175">
                  <c:v>0.3577709</c:v>
                </c:pt>
                <c:pt idx="3176">
                  <c:v>0.32984849999999999</c:v>
                </c:pt>
                <c:pt idx="3177">
                  <c:v>0.50119860000000005</c:v>
                </c:pt>
                <c:pt idx="3178">
                  <c:v>0.70767219999999997</c:v>
                </c:pt>
                <c:pt idx="3179">
                  <c:v>0.51224990000000004</c:v>
                </c:pt>
                <c:pt idx="3180">
                  <c:v>0.36</c:v>
                </c:pt>
                <c:pt idx="3181">
                  <c:v>0.62482000000000004</c:v>
                </c:pt>
                <c:pt idx="3187">
                  <c:v>0.86348130000000001</c:v>
                </c:pt>
                <c:pt idx="3188">
                  <c:v>0.60926179999999996</c:v>
                </c:pt>
                <c:pt idx="3189">
                  <c:v>0.4326662</c:v>
                </c:pt>
                <c:pt idx="3190">
                  <c:v>0.44</c:v>
                </c:pt>
                <c:pt idx="3191">
                  <c:v>0.62482000000000004</c:v>
                </c:pt>
                <c:pt idx="3192">
                  <c:v>0.51224990000000004</c:v>
                </c:pt>
                <c:pt idx="3194">
                  <c:v>0.4</c:v>
                </c:pt>
                <c:pt idx="3196">
                  <c:v>1.5367500000000001</c:v>
                </c:pt>
                <c:pt idx="3197">
                  <c:v>0.92779310000000004</c:v>
                </c:pt>
                <c:pt idx="3198">
                  <c:v>1.1933149999999999</c:v>
                </c:pt>
                <c:pt idx="3199">
                  <c:v>0.45607019999999998</c:v>
                </c:pt>
                <c:pt idx="3204">
                  <c:v>1.086646</c:v>
                </c:pt>
                <c:pt idx="3205">
                  <c:v>0.64621980000000001</c:v>
                </c:pt>
                <c:pt idx="3207">
                  <c:v>0.84380089999999996</c:v>
                </c:pt>
                <c:pt idx="3209">
                  <c:v>1.1771149999999999</c:v>
                </c:pt>
                <c:pt idx="3210">
                  <c:v>0.89888820000000003</c:v>
                </c:pt>
                <c:pt idx="3211">
                  <c:v>0.88</c:v>
                </c:pt>
                <c:pt idx="3212">
                  <c:v>0.48</c:v>
                </c:pt>
                <c:pt idx="3214">
                  <c:v>0.28000000000000003</c:v>
                </c:pt>
                <c:pt idx="3215">
                  <c:v>0.32</c:v>
                </c:pt>
                <c:pt idx="3216">
                  <c:v>0.2</c:v>
                </c:pt>
                <c:pt idx="3217">
                  <c:v>0.85883640000000006</c:v>
                </c:pt>
                <c:pt idx="3218">
                  <c:v>4.301628</c:v>
                </c:pt>
              </c:numCache>
            </c:numRef>
          </c:xVal>
          <c:yVal>
            <c:numRef>
              <c:f>plots!$X$2:$X$10000</c:f>
              <c:numCache>
                <c:formatCode>0.000</c:formatCode>
                <c:ptCount val="9999"/>
                <c:pt idx="0">
                  <c:v>0.31241000000000002</c:v>
                </c:pt>
                <c:pt idx="1">
                  <c:v>0.50911689999999998</c:v>
                </c:pt>
                <c:pt idx="3">
                  <c:v>0.25298219999999999</c:v>
                </c:pt>
                <c:pt idx="4">
                  <c:v>0.2</c:v>
                </c:pt>
                <c:pt idx="5">
                  <c:v>0.73539109999999996</c:v>
                </c:pt>
                <c:pt idx="7">
                  <c:v>0.32249030000000001</c:v>
                </c:pt>
                <c:pt idx="8">
                  <c:v>0.55713550000000001</c:v>
                </c:pt>
                <c:pt idx="9">
                  <c:v>0.34176010000000001</c:v>
                </c:pt>
                <c:pt idx="12">
                  <c:v>0.64621980000000001</c:v>
                </c:pt>
                <c:pt idx="13">
                  <c:v>0.2828427</c:v>
                </c:pt>
                <c:pt idx="14">
                  <c:v>0.22627420000000001</c:v>
                </c:pt>
                <c:pt idx="15">
                  <c:v>0.33941130000000003</c:v>
                </c:pt>
                <c:pt idx="16">
                  <c:v>0.32</c:v>
                </c:pt>
                <c:pt idx="17">
                  <c:v>0.26832820000000002</c:v>
                </c:pt>
                <c:pt idx="18">
                  <c:v>0.2332381</c:v>
                </c:pt>
                <c:pt idx="19">
                  <c:v>0.56000000000000005</c:v>
                </c:pt>
                <c:pt idx="20">
                  <c:v>0.2</c:v>
                </c:pt>
                <c:pt idx="21">
                  <c:v>0.25298219999999999</c:v>
                </c:pt>
                <c:pt idx="22">
                  <c:v>0.2154066</c:v>
                </c:pt>
                <c:pt idx="25">
                  <c:v>0.24</c:v>
                </c:pt>
                <c:pt idx="26">
                  <c:v>0.57271280000000002</c:v>
                </c:pt>
                <c:pt idx="27">
                  <c:v>0.4</c:v>
                </c:pt>
                <c:pt idx="29">
                  <c:v>0.34409299999999998</c:v>
                </c:pt>
                <c:pt idx="32">
                  <c:v>0.29120439999999997</c:v>
                </c:pt>
                <c:pt idx="34">
                  <c:v>0.26832820000000002</c:v>
                </c:pt>
                <c:pt idx="36">
                  <c:v>0.29120439999999997</c:v>
                </c:pt>
                <c:pt idx="37">
                  <c:v>0.24</c:v>
                </c:pt>
                <c:pt idx="38">
                  <c:v>0.16492419999999999</c:v>
                </c:pt>
                <c:pt idx="41">
                  <c:v>0.33941130000000003</c:v>
                </c:pt>
                <c:pt idx="42">
                  <c:v>0.50911689999999998</c:v>
                </c:pt>
                <c:pt idx="43">
                  <c:v>0.25612499999999999</c:v>
                </c:pt>
                <c:pt idx="46">
                  <c:v>0.28000000000000003</c:v>
                </c:pt>
                <c:pt idx="47">
                  <c:v>0.60926179999999996</c:v>
                </c:pt>
                <c:pt idx="48">
                  <c:v>0.4</c:v>
                </c:pt>
                <c:pt idx="49">
                  <c:v>0.25612499999999999</c:v>
                </c:pt>
                <c:pt idx="50">
                  <c:v>0.24</c:v>
                </c:pt>
                <c:pt idx="51">
                  <c:v>0.36</c:v>
                </c:pt>
                <c:pt idx="52">
                  <c:v>0.2154066</c:v>
                </c:pt>
                <c:pt idx="53">
                  <c:v>0.16</c:v>
                </c:pt>
                <c:pt idx="54">
                  <c:v>0.16</c:v>
                </c:pt>
                <c:pt idx="55">
                  <c:v>0.22627420000000001</c:v>
                </c:pt>
                <c:pt idx="56">
                  <c:v>0.1788854</c:v>
                </c:pt>
                <c:pt idx="57">
                  <c:v>0.4418144</c:v>
                </c:pt>
                <c:pt idx="58">
                  <c:v>0.40199499999999999</c:v>
                </c:pt>
                <c:pt idx="59">
                  <c:v>0.4418144</c:v>
                </c:pt>
                <c:pt idx="60">
                  <c:v>0.2828427</c:v>
                </c:pt>
                <c:pt idx="61">
                  <c:v>0.22627420000000001</c:v>
                </c:pt>
                <c:pt idx="62">
                  <c:v>0.2</c:v>
                </c:pt>
                <c:pt idx="63">
                  <c:v>0.34409299999999998</c:v>
                </c:pt>
                <c:pt idx="64">
                  <c:v>0.39597979999999999</c:v>
                </c:pt>
                <c:pt idx="65">
                  <c:v>0.44</c:v>
                </c:pt>
                <c:pt idx="66">
                  <c:v>0.2154066</c:v>
                </c:pt>
                <c:pt idx="67">
                  <c:v>0.24331050000000001</c:v>
                </c:pt>
                <c:pt idx="68">
                  <c:v>0.36878179999999999</c:v>
                </c:pt>
                <c:pt idx="69">
                  <c:v>0.32600800000000002</c:v>
                </c:pt>
                <c:pt idx="74">
                  <c:v>0.6</c:v>
                </c:pt>
                <c:pt idx="75">
                  <c:v>0.32984849999999999</c:v>
                </c:pt>
                <c:pt idx="76">
                  <c:v>0.28000000000000003</c:v>
                </c:pt>
                <c:pt idx="77">
                  <c:v>0.33941130000000003</c:v>
                </c:pt>
                <c:pt idx="79">
                  <c:v>0.2828427</c:v>
                </c:pt>
                <c:pt idx="80">
                  <c:v>0.31241000000000002</c:v>
                </c:pt>
                <c:pt idx="81">
                  <c:v>0.5614268</c:v>
                </c:pt>
                <c:pt idx="84">
                  <c:v>0.36878179999999999</c:v>
                </c:pt>
                <c:pt idx="87">
                  <c:v>0.28000000000000003</c:v>
                </c:pt>
                <c:pt idx="90">
                  <c:v>0.22627420000000001</c:v>
                </c:pt>
                <c:pt idx="91">
                  <c:v>0.2332381</c:v>
                </c:pt>
                <c:pt idx="93">
                  <c:v>0.28844409999999998</c:v>
                </c:pt>
                <c:pt idx="94">
                  <c:v>0.28844409999999998</c:v>
                </c:pt>
                <c:pt idx="95">
                  <c:v>0.24</c:v>
                </c:pt>
                <c:pt idx="96">
                  <c:v>0.2</c:v>
                </c:pt>
                <c:pt idx="97">
                  <c:v>0.16</c:v>
                </c:pt>
                <c:pt idx="98">
                  <c:v>0.1264911</c:v>
                </c:pt>
                <c:pt idx="99">
                  <c:v>0.39395429999999998</c:v>
                </c:pt>
                <c:pt idx="102">
                  <c:v>0.2154066</c:v>
                </c:pt>
                <c:pt idx="103">
                  <c:v>0.43081320000000001</c:v>
                </c:pt>
                <c:pt idx="105">
                  <c:v>0.28000000000000003</c:v>
                </c:pt>
                <c:pt idx="106">
                  <c:v>0.1264911</c:v>
                </c:pt>
                <c:pt idx="108">
                  <c:v>0.34176010000000001</c:v>
                </c:pt>
                <c:pt idx="110">
                  <c:v>0.25612499999999999</c:v>
                </c:pt>
                <c:pt idx="111">
                  <c:v>0.36</c:v>
                </c:pt>
                <c:pt idx="112">
                  <c:v>0.2039608</c:v>
                </c:pt>
                <c:pt idx="113">
                  <c:v>0.24</c:v>
                </c:pt>
                <c:pt idx="114">
                  <c:v>0.39597979999999999</c:v>
                </c:pt>
                <c:pt idx="115">
                  <c:v>0.2154066</c:v>
                </c:pt>
                <c:pt idx="116">
                  <c:v>0.32249030000000001</c:v>
                </c:pt>
                <c:pt idx="117">
                  <c:v>0.16</c:v>
                </c:pt>
                <c:pt idx="118">
                  <c:v>0.46818799999999999</c:v>
                </c:pt>
                <c:pt idx="124">
                  <c:v>0.24</c:v>
                </c:pt>
                <c:pt idx="125">
                  <c:v>0.48662100000000003</c:v>
                </c:pt>
                <c:pt idx="126">
                  <c:v>0.2332381</c:v>
                </c:pt>
                <c:pt idx="127">
                  <c:v>0.16492419999999999</c:v>
                </c:pt>
                <c:pt idx="128">
                  <c:v>0.24</c:v>
                </c:pt>
                <c:pt idx="130">
                  <c:v>0.30463089999999998</c:v>
                </c:pt>
                <c:pt idx="131">
                  <c:v>0.45607019999999998</c:v>
                </c:pt>
                <c:pt idx="132">
                  <c:v>0.2154066</c:v>
                </c:pt>
                <c:pt idx="133">
                  <c:v>0.2154066</c:v>
                </c:pt>
                <c:pt idx="134">
                  <c:v>0.4</c:v>
                </c:pt>
                <c:pt idx="135">
                  <c:v>0.28844409999999998</c:v>
                </c:pt>
                <c:pt idx="136">
                  <c:v>0.34176010000000001</c:v>
                </c:pt>
                <c:pt idx="137">
                  <c:v>0.2</c:v>
                </c:pt>
                <c:pt idx="138">
                  <c:v>0.24</c:v>
                </c:pt>
                <c:pt idx="143">
                  <c:v>0.44721359999999999</c:v>
                </c:pt>
                <c:pt idx="144">
                  <c:v>0.26832820000000002</c:v>
                </c:pt>
                <c:pt idx="146">
                  <c:v>0.2</c:v>
                </c:pt>
                <c:pt idx="147">
                  <c:v>0.2828427</c:v>
                </c:pt>
                <c:pt idx="148">
                  <c:v>0.2</c:v>
                </c:pt>
                <c:pt idx="149">
                  <c:v>0.32984849999999999</c:v>
                </c:pt>
                <c:pt idx="150">
                  <c:v>0.3577709</c:v>
                </c:pt>
                <c:pt idx="153">
                  <c:v>0.36878179999999999</c:v>
                </c:pt>
                <c:pt idx="154">
                  <c:v>0.22627420000000001</c:v>
                </c:pt>
                <c:pt idx="155">
                  <c:v>0.31241000000000002</c:v>
                </c:pt>
                <c:pt idx="156">
                  <c:v>0.24</c:v>
                </c:pt>
                <c:pt idx="157">
                  <c:v>0.39395429999999998</c:v>
                </c:pt>
                <c:pt idx="158">
                  <c:v>0.39395429999999998</c:v>
                </c:pt>
                <c:pt idx="159">
                  <c:v>0.26832820000000002</c:v>
                </c:pt>
                <c:pt idx="160">
                  <c:v>0.34409299999999998</c:v>
                </c:pt>
                <c:pt idx="161">
                  <c:v>0.2</c:v>
                </c:pt>
                <c:pt idx="169">
                  <c:v>0.73539109999999996</c:v>
                </c:pt>
                <c:pt idx="170">
                  <c:v>0.36878179999999999</c:v>
                </c:pt>
                <c:pt idx="172">
                  <c:v>0.83234609999999998</c:v>
                </c:pt>
                <c:pt idx="173">
                  <c:v>0.32249030000000001</c:v>
                </c:pt>
                <c:pt idx="174">
                  <c:v>0.36</c:v>
                </c:pt>
                <c:pt idx="175">
                  <c:v>0.44721359999999999</c:v>
                </c:pt>
                <c:pt idx="176">
                  <c:v>0.50911689999999998</c:v>
                </c:pt>
                <c:pt idx="177">
                  <c:v>0.34409299999999998</c:v>
                </c:pt>
                <c:pt idx="178">
                  <c:v>0.36878179999999999</c:v>
                </c:pt>
                <c:pt idx="179">
                  <c:v>0.37735920000000001</c:v>
                </c:pt>
                <c:pt idx="180">
                  <c:v>0.2828427</c:v>
                </c:pt>
                <c:pt idx="181">
                  <c:v>0.39395429999999998</c:v>
                </c:pt>
                <c:pt idx="182">
                  <c:v>0.30463089999999998</c:v>
                </c:pt>
                <c:pt idx="183">
                  <c:v>0.25298219999999999</c:v>
                </c:pt>
                <c:pt idx="184">
                  <c:v>0.44</c:v>
                </c:pt>
                <c:pt idx="185">
                  <c:v>0.2154066</c:v>
                </c:pt>
                <c:pt idx="186">
                  <c:v>0.2154066</c:v>
                </c:pt>
                <c:pt idx="188">
                  <c:v>0.34176010000000001</c:v>
                </c:pt>
                <c:pt idx="189">
                  <c:v>0.24331050000000001</c:v>
                </c:pt>
                <c:pt idx="190">
                  <c:v>0.2</c:v>
                </c:pt>
                <c:pt idx="192">
                  <c:v>0.2828427</c:v>
                </c:pt>
                <c:pt idx="193">
                  <c:v>0.16492419999999999</c:v>
                </c:pt>
                <c:pt idx="195">
                  <c:v>0.32249030000000001</c:v>
                </c:pt>
                <c:pt idx="197">
                  <c:v>0.22627420000000001</c:v>
                </c:pt>
                <c:pt idx="198">
                  <c:v>0.41761229999999999</c:v>
                </c:pt>
                <c:pt idx="199">
                  <c:v>0.50911689999999998</c:v>
                </c:pt>
                <c:pt idx="200">
                  <c:v>0.2</c:v>
                </c:pt>
                <c:pt idx="201">
                  <c:v>0.32</c:v>
                </c:pt>
                <c:pt idx="202">
                  <c:v>0.2828427</c:v>
                </c:pt>
                <c:pt idx="203">
                  <c:v>0.2039608</c:v>
                </c:pt>
                <c:pt idx="207">
                  <c:v>0.26832820000000002</c:v>
                </c:pt>
                <c:pt idx="208">
                  <c:v>0.2039608</c:v>
                </c:pt>
                <c:pt idx="210">
                  <c:v>0.33941130000000003</c:v>
                </c:pt>
                <c:pt idx="216">
                  <c:v>0.48</c:v>
                </c:pt>
                <c:pt idx="218">
                  <c:v>0.51224990000000004</c:v>
                </c:pt>
                <c:pt idx="220">
                  <c:v>0.30463089999999998</c:v>
                </c:pt>
                <c:pt idx="221">
                  <c:v>0.68818599999999996</c:v>
                </c:pt>
                <c:pt idx="223">
                  <c:v>0.24331050000000001</c:v>
                </c:pt>
                <c:pt idx="224">
                  <c:v>0.2</c:v>
                </c:pt>
                <c:pt idx="225">
                  <c:v>0.2</c:v>
                </c:pt>
                <c:pt idx="226">
                  <c:v>1.1933149999999999</c:v>
                </c:pt>
                <c:pt idx="228">
                  <c:v>0.53814499999999998</c:v>
                </c:pt>
                <c:pt idx="229">
                  <c:v>0.50911689999999998</c:v>
                </c:pt>
                <c:pt idx="230">
                  <c:v>0.64498060000000002</c:v>
                </c:pt>
                <c:pt idx="231">
                  <c:v>0.2828427</c:v>
                </c:pt>
                <c:pt idx="232">
                  <c:v>0.2</c:v>
                </c:pt>
                <c:pt idx="234">
                  <c:v>0.32249030000000001</c:v>
                </c:pt>
                <c:pt idx="236">
                  <c:v>0.32249030000000001</c:v>
                </c:pt>
                <c:pt idx="237">
                  <c:v>0.2</c:v>
                </c:pt>
                <c:pt idx="238">
                  <c:v>0.1788854</c:v>
                </c:pt>
                <c:pt idx="240">
                  <c:v>0.1788854</c:v>
                </c:pt>
                <c:pt idx="241">
                  <c:v>0.32249030000000001</c:v>
                </c:pt>
                <c:pt idx="242">
                  <c:v>0.26832820000000002</c:v>
                </c:pt>
                <c:pt idx="244">
                  <c:v>0.14422209999999999</c:v>
                </c:pt>
                <c:pt idx="249">
                  <c:v>0.26832820000000002</c:v>
                </c:pt>
                <c:pt idx="250">
                  <c:v>0.26832820000000002</c:v>
                </c:pt>
                <c:pt idx="251">
                  <c:v>0.48166379999999998</c:v>
                </c:pt>
                <c:pt idx="253">
                  <c:v>0.63245549999999995</c:v>
                </c:pt>
                <c:pt idx="254">
                  <c:v>0.34176010000000001</c:v>
                </c:pt>
                <c:pt idx="255">
                  <c:v>0.33941130000000003</c:v>
                </c:pt>
                <c:pt idx="256">
                  <c:v>0.80498449999999999</c:v>
                </c:pt>
                <c:pt idx="258">
                  <c:v>0.16970560000000001</c:v>
                </c:pt>
                <c:pt idx="259">
                  <c:v>0.32249030000000001</c:v>
                </c:pt>
                <c:pt idx="260">
                  <c:v>0.32249030000000001</c:v>
                </c:pt>
                <c:pt idx="261">
                  <c:v>0.50596439999999998</c:v>
                </c:pt>
                <c:pt idx="262">
                  <c:v>0.2039608</c:v>
                </c:pt>
                <c:pt idx="263">
                  <c:v>0.16970560000000001</c:v>
                </c:pt>
                <c:pt idx="264">
                  <c:v>0.25612499999999999</c:v>
                </c:pt>
                <c:pt idx="267">
                  <c:v>0.32249030000000001</c:v>
                </c:pt>
                <c:pt idx="268">
                  <c:v>0.2828427</c:v>
                </c:pt>
                <c:pt idx="269">
                  <c:v>0.46818799999999999</c:v>
                </c:pt>
                <c:pt idx="271">
                  <c:v>0.24331050000000001</c:v>
                </c:pt>
                <c:pt idx="272">
                  <c:v>0.16492419999999999</c:v>
                </c:pt>
                <c:pt idx="273">
                  <c:v>0.16970560000000001</c:v>
                </c:pt>
                <c:pt idx="274">
                  <c:v>0.2039608</c:v>
                </c:pt>
                <c:pt idx="275">
                  <c:v>0.1788854</c:v>
                </c:pt>
                <c:pt idx="276">
                  <c:v>0.2828427</c:v>
                </c:pt>
                <c:pt idx="277">
                  <c:v>0.16</c:v>
                </c:pt>
                <c:pt idx="280">
                  <c:v>0.79699439999999999</c:v>
                </c:pt>
                <c:pt idx="284">
                  <c:v>0.40199499999999999</c:v>
                </c:pt>
                <c:pt idx="285">
                  <c:v>0.44721359999999999</c:v>
                </c:pt>
                <c:pt idx="287">
                  <c:v>0.24</c:v>
                </c:pt>
                <c:pt idx="288">
                  <c:v>0.36878179999999999</c:v>
                </c:pt>
                <c:pt idx="289">
                  <c:v>0.28000000000000003</c:v>
                </c:pt>
                <c:pt idx="290">
                  <c:v>0.16</c:v>
                </c:pt>
                <c:pt idx="291">
                  <c:v>0.34409299999999998</c:v>
                </c:pt>
                <c:pt idx="292">
                  <c:v>0.2</c:v>
                </c:pt>
                <c:pt idx="293">
                  <c:v>0.16492419999999999</c:v>
                </c:pt>
                <c:pt idx="294">
                  <c:v>0.24331050000000001</c:v>
                </c:pt>
                <c:pt idx="295">
                  <c:v>0.25298219999999999</c:v>
                </c:pt>
                <c:pt idx="297">
                  <c:v>0.62482000000000004</c:v>
                </c:pt>
                <c:pt idx="300">
                  <c:v>0.4418144</c:v>
                </c:pt>
                <c:pt idx="301">
                  <c:v>0.24</c:v>
                </c:pt>
                <c:pt idx="303">
                  <c:v>0.30463089999999998</c:v>
                </c:pt>
                <c:pt idx="304">
                  <c:v>0.16</c:v>
                </c:pt>
                <c:pt idx="306">
                  <c:v>0.16492419999999999</c:v>
                </c:pt>
                <c:pt idx="307">
                  <c:v>0.22627420000000001</c:v>
                </c:pt>
                <c:pt idx="308">
                  <c:v>0.2332381</c:v>
                </c:pt>
                <c:pt idx="309">
                  <c:v>0.2154066</c:v>
                </c:pt>
                <c:pt idx="311">
                  <c:v>0.36878179999999999</c:v>
                </c:pt>
                <c:pt idx="312">
                  <c:v>0.2154066</c:v>
                </c:pt>
                <c:pt idx="314">
                  <c:v>0.22627420000000001</c:v>
                </c:pt>
                <c:pt idx="315">
                  <c:v>0.34409299999999998</c:v>
                </c:pt>
                <c:pt idx="316">
                  <c:v>0.32249030000000001</c:v>
                </c:pt>
                <c:pt idx="317">
                  <c:v>0.37947330000000001</c:v>
                </c:pt>
                <c:pt idx="318">
                  <c:v>0.12</c:v>
                </c:pt>
                <c:pt idx="320">
                  <c:v>0.28000000000000003</c:v>
                </c:pt>
                <c:pt idx="321">
                  <c:v>0.2154066</c:v>
                </c:pt>
                <c:pt idx="323">
                  <c:v>0.14422209999999999</c:v>
                </c:pt>
                <c:pt idx="324">
                  <c:v>0.70880180000000004</c:v>
                </c:pt>
                <c:pt idx="326">
                  <c:v>0.33941130000000003</c:v>
                </c:pt>
                <c:pt idx="327">
                  <c:v>0.2039608</c:v>
                </c:pt>
                <c:pt idx="328">
                  <c:v>0.32</c:v>
                </c:pt>
                <c:pt idx="329">
                  <c:v>0.26832820000000002</c:v>
                </c:pt>
                <c:pt idx="330">
                  <c:v>0.2</c:v>
                </c:pt>
                <c:pt idx="332">
                  <c:v>0.14422209999999999</c:v>
                </c:pt>
                <c:pt idx="337">
                  <c:v>0.36</c:v>
                </c:pt>
                <c:pt idx="339">
                  <c:v>0.25298219999999999</c:v>
                </c:pt>
                <c:pt idx="340">
                  <c:v>0.24</c:v>
                </c:pt>
                <c:pt idx="341">
                  <c:v>0.2828427</c:v>
                </c:pt>
                <c:pt idx="342">
                  <c:v>0.25298219999999999</c:v>
                </c:pt>
                <c:pt idx="343">
                  <c:v>0.36878179999999999</c:v>
                </c:pt>
                <c:pt idx="344">
                  <c:v>0.8099383</c:v>
                </c:pt>
                <c:pt idx="348">
                  <c:v>0.25612499999999999</c:v>
                </c:pt>
                <c:pt idx="350">
                  <c:v>0.2</c:v>
                </c:pt>
                <c:pt idx="352">
                  <c:v>0.32</c:v>
                </c:pt>
                <c:pt idx="354">
                  <c:v>0.2039608</c:v>
                </c:pt>
                <c:pt idx="355">
                  <c:v>0.24331050000000001</c:v>
                </c:pt>
                <c:pt idx="356">
                  <c:v>0.2</c:v>
                </c:pt>
                <c:pt idx="357">
                  <c:v>0.28844409999999998</c:v>
                </c:pt>
                <c:pt idx="359">
                  <c:v>0.45607019999999998</c:v>
                </c:pt>
                <c:pt idx="361">
                  <c:v>0.31241000000000002</c:v>
                </c:pt>
                <c:pt idx="363">
                  <c:v>0.2828427</c:v>
                </c:pt>
                <c:pt idx="364">
                  <c:v>0.2</c:v>
                </c:pt>
                <c:pt idx="365">
                  <c:v>0.2039608</c:v>
                </c:pt>
                <c:pt idx="367">
                  <c:v>0.24</c:v>
                </c:pt>
                <c:pt idx="368">
                  <c:v>0.2332381</c:v>
                </c:pt>
                <c:pt idx="369">
                  <c:v>0.2828427</c:v>
                </c:pt>
                <c:pt idx="370">
                  <c:v>0.24</c:v>
                </c:pt>
                <c:pt idx="371">
                  <c:v>0.16</c:v>
                </c:pt>
                <c:pt idx="372">
                  <c:v>0.16</c:v>
                </c:pt>
                <c:pt idx="373">
                  <c:v>0.16492419999999999</c:v>
                </c:pt>
                <c:pt idx="374">
                  <c:v>0.43081320000000001</c:v>
                </c:pt>
                <c:pt idx="375">
                  <c:v>0.34409299999999998</c:v>
                </c:pt>
                <c:pt idx="376">
                  <c:v>0.36878179999999999</c:v>
                </c:pt>
                <c:pt idx="377">
                  <c:v>0.36878179999999999</c:v>
                </c:pt>
                <c:pt idx="379">
                  <c:v>0.40199499999999999</c:v>
                </c:pt>
                <c:pt idx="383">
                  <c:v>0.25612499999999999</c:v>
                </c:pt>
                <c:pt idx="384">
                  <c:v>0.64498060000000002</c:v>
                </c:pt>
                <c:pt idx="385">
                  <c:v>0.22627420000000001</c:v>
                </c:pt>
                <c:pt idx="386">
                  <c:v>0.24</c:v>
                </c:pt>
                <c:pt idx="387">
                  <c:v>0.25298219999999999</c:v>
                </c:pt>
                <c:pt idx="388">
                  <c:v>0.32984849999999999</c:v>
                </c:pt>
                <c:pt idx="389">
                  <c:v>0.26832820000000002</c:v>
                </c:pt>
                <c:pt idx="390">
                  <c:v>0.28000000000000003</c:v>
                </c:pt>
                <c:pt idx="391">
                  <c:v>0.26832820000000002</c:v>
                </c:pt>
                <c:pt idx="392">
                  <c:v>0.4118252</c:v>
                </c:pt>
                <c:pt idx="393">
                  <c:v>0.22627420000000001</c:v>
                </c:pt>
                <c:pt idx="394">
                  <c:v>0.32249030000000001</c:v>
                </c:pt>
                <c:pt idx="395">
                  <c:v>0.2</c:v>
                </c:pt>
                <c:pt idx="396">
                  <c:v>0.32</c:v>
                </c:pt>
                <c:pt idx="398">
                  <c:v>0.1788854</c:v>
                </c:pt>
                <c:pt idx="399">
                  <c:v>0.2</c:v>
                </c:pt>
                <c:pt idx="400">
                  <c:v>0.2</c:v>
                </c:pt>
                <c:pt idx="401">
                  <c:v>0.14422209999999999</c:v>
                </c:pt>
                <c:pt idx="402">
                  <c:v>0.30463089999999998</c:v>
                </c:pt>
                <c:pt idx="405">
                  <c:v>0.69050710000000004</c:v>
                </c:pt>
                <c:pt idx="406">
                  <c:v>0.4</c:v>
                </c:pt>
                <c:pt idx="407">
                  <c:v>0.2828427</c:v>
                </c:pt>
                <c:pt idx="408">
                  <c:v>0.44</c:v>
                </c:pt>
                <c:pt idx="409">
                  <c:v>0.31241000000000002</c:v>
                </c:pt>
                <c:pt idx="410">
                  <c:v>0.39597979999999999</c:v>
                </c:pt>
                <c:pt idx="411">
                  <c:v>0.29120439999999997</c:v>
                </c:pt>
                <c:pt idx="412">
                  <c:v>0.16</c:v>
                </c:pt>
                <c:pt idx="413">
                  <c:v>0.40199499999999999</c:v>
                </c:pt>
                <c:pt idx="414">
                  <c:v>0.1264911</c:v>
                </c:pt>
                <c:pt idx="415">
                  <c:v>0.26832820000000002</c:v>
                </c:pt>
                <c:pt idx="416">
                  <c:v>0.16</c:v>
                </c:pt>
                <c:pt idx="420">
                  <c:v>0.76941539999999997</c:v>
                </c:pt>
                <c:pt idx="422">
                  <c:v>0.43081320000000001</c:v>
                </c:pt>
                <c:pt idx="423">
                  <c:v>0.37947330000000001</c:v>
                </c:pt>
                <c:pt idx="424">
                  <c:v>0.33941130000000003</c:v>
                </c:pt>
                <c:pt idx="427">
                  <c:v>0.4326662</c:v>
                </c:pt>
                <c:pt idx="428">
                  <c:v>0.2828427</c:v>
                </c:pt>
                <c:pt idx="429">
                  <c:v>0.28000000000000003</c:v>
                </c:pt>
                <c:pt idx="430">
                  <c:v>0.34409299999999998</c:v>
                </c:pt>
                <c:pt idx="431">
                  <c:v>0.2</c:v>
                </c:pt>
                <c:pt idx="432">
                  <c:v>0.2</c:v>
                </c:pt>
                <c:pt idx="433">
                  <c:v>0.49477270000000001</c:v>
                </c:pt>
                <c:pt idx="434">
                  <c:v>0.28844409999999998</c:v>
                </c:pt>
                <c:pt idx="437">
                  <c:v>0.48332180000000002</c:v>
                </c:pt>
                <c:pt idx="440">
                  <c:v>0.16</c:v>
                </c:pt>
                <c:pt idx="441">
                  <c:v>0.1788854</c:v>
                </c:pt>
                <c:pt idx="443">
                  <c:v>0.3577709</c:v>
                </c:pt>
                <c:pt idx="444">
                  <c:v>0.2061856</c:v>
                </c:pt>
                <c:pt idx="445">
                  <c:v>0.4</c:v>
                </c:pt>
                <c:pt idx="446">
                  <c:v>0.28844409999999998</c:v>
                </c:pt>
                <c:pt idx="447">
                  <c:v>0.22627420000000001</c:v>
                </c:pt>
                <c:pt idx="448">
                  <c:v>0.45254830000000001</c:v>
                </c:pt>
                <c:pt idx="449">
                  <c:v>0.16970560000000001</c:v>
                </c:pt>
                <c:pt idx="450">
                  <c:v>0.24</c:v>
                </c:pt>
                <c:pt idx="451">
                  <c:v>0.29120439999999997</c:v>
                </c:pt>
                <c:pt idx="452">
                  <c:v>0.45607019999999998</c:v>
                </c:pt>
                <c:pt idx="453">
                  <c:v>0.24</c:v>
                </c:pt>
                <c:pt idx="455">
                  <c:v>0.2039608</c:v>
                </c:pt>
                <c:pt idx="456">
                  <c:v>0.2</c:v>
                </c:pt>
                <c:pt idx="457">
                  <c:v>0.24331050000000001</c:v>
                </c:pt>
                <c:pt idx="458">
                  <c:v>0.32984849999999999</c:v>
                </c:pt>
                <c:pt idx="459">
                  <c:v>0.26832820000000002</c:v>
                </c:pt>
                <c:pt idx="460">
                  <c:v>0.2332381</c:v>
                </c:pt>
                <c:pt idx="461">
                  <c:v>0.2332381</c:v>
                </c:pt>
                <c:pt idx="465">
                  <c:v>0.2332381</c:v>
                </c:pt>
                <c:pt idx="466">
                  <c:v>0.31241000000000002</c:v>
                </c:pt>
                <c:pt idx="468">
                  <c:v>0.2154066</c:v>
                </c:pt>
                <c:pt idx="469">
                  <c:v>0.12</c:v>
                </c:pt>
                <c:pt idx="470">
                  <c:v>0.2</c:v>
                </c:pt>
                <c:pt idx="471">
                  <c:v>0.32249030000000001</c:v>
                </c:pt>
                <c:pt idx="472">
                  <c:v>0.2</c:v>
                </c:pt>
                <c:pt idx="473">
                  <c:v>0.28000000000000003</c:v>
                </c:pt>
                <c:pt idx="474">
                  <c:v>0.14422209999999999</c:v>
                </c:pt>
                <c:pt idx="475">
                  <c:v>0.25298219999999999</c:v>
                </c:pt>
                <c:pt idx="476">
                  <c:v>0.16492419999999999</c:v>
                </c:pt>
                <c:pt idx="478">
                  <c:v>0.28000000000000003</c:v>
                </c:pt>
                <c:pt idx="479">
                  <c:v>0.34409299999999998</c:v>
                </c:pt>
                <c:pt idx="480">
                  <c:v>0.34176010000000001</c:v>
                </c:pt>
                <c:pt idx="481">
                  <c:v>0.28000000000000003</c:v>
                </c:pt>
                <c:pt idx="482">
                  <c:v>0.36878179999999999</c:v>
                </c:pt>
                <c:pt idx="483">
                  <c:v>0.4418144</c:v>
                </c:pt>
                <c:pt idx="484">
                  <c:v>0.44721359999999999</c:v>
                </c:pt>
                <c:pt idx="485">
                  <c:v>0.26832820000000002</c:v>
                </c:pt>
                <c:pt idx="486">
                  <c:v>0.3577709</c:v>
                </c:pt>
                <c:pt idx="487">
                  <c:v>0.29120439999999997</c:v>
                </c:pt>
                <c:pt idx="498">
                  <c:v>0.1788854</c:v>
                </c:pt>
                <c:pt idx="499">
                  <c:v>0.34409299999999998</c:v>
                </c:pt>
                <c:pt idx="500">
                  <c:v>0.33941130000000003</c:v>
                </c:pt>
                <c:pt idx="501">
                  <c:v>0.1788854</c:v>
                </c:pt>
                <c:pt idx="503">
                  <c:v>0.44721359999999999</c:v>
                </c:pt>
                <c:pt idx="504">
                  <c:v>0.32249030000000001</c:v>
                </c:pt>
                <c:pt idx="505">
                  <c:v>0.24</c:v>
                </c:pt>
                <c:pt idx="506">
                  <c:v>0.43081320000000001</c:v>
                </c:pt>
                <c:pt idx="507">
                  <c:v>0.1788854</c:v>
                </c:pt>
                <c:pt idx="508">
                  <c:v>0.32984849999999999</c:v>
                </c:pt>
                <c:pt idx="510">
                  <c:v>0.4418144</c:v>
                </c:pt>
                <c:pt idx="511">
                  <c:v>0.32249030000000001</c:v>
                </c:pt>
                <c:pt idx="512">
                  <c:v>0.30463089999999998</c:v>
                </c:pt>
                <c:pt idx="513">
                  <c:v>0.2828427</c:v>
                </c:pt>
                <c:pt idx="514">
                  <c:v>0.1788854</c:v>
                </c:pt>
                <c:pt idx="515">
                  <c:v>0.55713550000000001</c:v>
                </c:pt>
                <c:pt idx="516">
                  <c:v>0.14422209999999999</c:v>
                </c:pt>
                <c:pt idx="518">
                  <c:v>0.44721359999999999</c:v>
                </c:pt>
                <c:pt idx="520">
                  <c:v>0.3577709</c:v>
                </c:pt>
                <c:pt idx="522">
                  <c:v>0.25612499999999999</c:v>
                </c:pt>
                <c:pt idx="523">
                  <c:v>0.2154066</c:v>
                </c:pt>
                <c:pt idx="525">
                  <c:v>0.46647620000000001</c:v>
                </c:pt>
                <c:pt idx="526">
                  <c:v>0.2828427</c:v>
                </c:pt>
                <c:pt idx="527">
                  <c:v>0.16</c:v>
                </c:pt>
                <c:pt idx="531">
                  <c:v>0.48166379999999998</c:v>
                </c:pt>
                <c:pt idx="535">
                  <c:v>0.2154066</c:v>
                </c:pt>
                <c:pt idx="537">
                  <c:v>0.24331050000000001</c:v>
                </c:pt>
                <c:pt idx="538">
                  <c:v>0.2332381</c:v>
                </c:pt>
                <c:pt idx="540">
                  <c:v>0.4079216</c:v>
                </c:pt>
                <c:pt idx="541">
                  <c:v>0.48332180000000002</c:v>
                </c:pt>
                <c:pt idx="543">
                  <c:v>0.2039608</c:v>
                </c:pt>
                <c:pt idx="544">
                  <c:v>0.32249030000000001</c:v>
                </c:pt>
                <c:pt idx="545">
                  <c:v>0.29120439999999997</c:v>
                </c:pt>
                <c:pt idx="546">
                  <c:v>0.46818799999999999</c:v>
                </c:pt>
                <c:pt idx="547">
                  <c:v>0.34409299999999998</c:v>
                </c:pt>
                <c:pt idx="549">
                  <c:v>0.25612499999999999</c:v>
                </c:pt>
                <c:pt idx="550">
                  <c:v>0.52153620000000001</c:v>
                </c:pt>
                <c:pt idx="551">
                  <c:v>0.29120439999999997</c:v>
                </c:pt>
                <c:pt idx="553">
                  <c:v>0.46818799999999999</c:v>
                </c:pt>
                <c:pt idx="554">
                  <c:v>0.33941130000000003</c:v>
                </c:pt>
                <c:pt idx="556">
                  <c:v>0.51224990000000004</c:v>
                </c:pt>
                <c:pt idx="557">
                  <c:v>0.56000000000000005</c:v>
                </c:pt>
                <c:pt idx="558">
                  <c:v>0.26832820000000002</c:v>
                </c:pt>
                <c:pt idx="559">
                  <c:v>0.2039608</c:v>
                </c:pt>
                <c:pt idx="565">
                  <c:v>0.85603739999999995</c:v>
                </c:pt>
                <c:pt idx="567">
                  <c:v>0.52</c:v>
                </c:pt>
                <c:pt idx="569">
                  <c:v>0.24</c:v>
                </c:pt>
                <c:pt idx="570">
                  <c:v>0.2332381</c:v>
                </c:pt>
                <c:pt idx="571">
                  <c:v>0.16492419999999999</c:v>
                </c:pt>
                <c:pt idx="572">
                  <c:v>0.16</c:v>
                </c:pt>
                <c:pt idx="575">
                  <c:v>0.16492419999999999</c:v>
                </c:pt>
                <c:pt idx="576">
                  <c:v>0.36878179999999999</c:v>
                </c:pt>
                <c:pt idx="577">
                  <c:v>0.46818799999999999</c:v>
                </c:pt>
                <c:pt idx="578">
                  <c:v>0.59464269999999997</c:v>
                </c:pt>
                <c:pt idx="581">
                  <c:v>0.25298219999999999</c:v>
                </c:pt>
                <c:pt idx="582">
                  <c:v>0.36878179999999999</c:v>
                </c:pt>
                <c:pt idx="583">
                  <c:v>0.44721359999999999</c:v>
                </c:pt>
                <c:pt idx="585">
                  <c:v>0.24</c:v>
                </c:pt>
                <c:pt idx="586">
                  <c:v>0.16</c:v>
                </c:pt>
                <c:pt idx="587">
                  <c:v>0.28000000000000003</c:v>
                </c:pt>
                <c:pt idx="588">
                  <c:v>0.84095180000000003</c:v>
                </c:pt>
                <c:pt idx="589">
                  <c:v>0.28000000000000003</c:v>
                </c:pt>
                <c:pt idx="590">
                  <c:v>0.59464269999999997</c:v>
                </c:pt>
                <c:pt idx="593">
                  <c:v>0.2828427</c:v>
                </c:pt>
                <c:pt idx="598">
                  <c:v>0.32984849999999999</c:v>
                </c:pt>
                <c:pt idx="599">
                  <c:v>0.4418144</c:v>
                </c:pt>
                <c:pt idx="600">
                  <c:v>0.16</c:v>
                </c:pt>
                <c:pt idx="601">
                  <c:v>0.12</c:v>
                </c:pt>
                <c:pt idx="602">
                  <c:v>0.1</c:v>
                </c:pt>
                <c:pt idx="603">
                  <c:v>0.2154066</c:v>
                </c:pt>
                <c:pt idx="604">
                  <c:v>0.16492419999999999</c:v>
                </c:pt>
                <c:pt idx="605">
                  <c:v>0.1264911</c:v>
                </c:pt>
                <c:pt idx="606">
                  <c:v>0.24</c:v>
                </c:pt>
                <c:pt idx="607">
                  <c:v>0.5656854</c:v>
                </c:pt>
                <c:pt idx="610">
                  <c:v>0.36</c:v>
                </c:pt>
                <c:pt idx="611">
                  <c:v>0.43081320000000001</c:v>
                </c:pt>
                <c:pt idx="612">
                  <c:v>0.25298219999999999</c:v>
                </c:pt>
                <c:pt idx="613">
                  <c:v>0.39395429999999998</c:v>
                </c:pt>
                <c:pt idx="614">
                  <c:v>0.32</c:v>
                </c:pt>
                <c:pt idx="616">
                  <c:v>0.12</c:v>
                </c:pt>
                <c:pt idx="617">
                  <c:v>0.33941130000000003</c:v>
                </c:pt>
                <c:pt idx="618">
                  <c:v>1.5727679999999999</c:v>
                </c:pt>
                <c:pt idx="619">
                  <c:v>0.30463089999999998</c:v>
                </c:pt>
                <c:pt idx="621">
                  <c:v>0.25612499999999999</c:v>
                </c:pt>
                <c:pt idx="622">
                  <c:v>0.2</c:v>
                </c:pt>
                <c:pt idx="623">
                  <c:v>0.24331050000000001</c:v>
                </c:pt>
                <c:pt idx="624">
                  <c:v>0.25298219999999999</c:v>
                </c:pt>
                <c:pt idx="625">
                  <c:v>0.1788854</c:v>
                </c:pt>
                <c:pt idx="626">
                  <c:v>0.33941130000000003</c:v>
                </c:pt>
                <c:pt idx="627">
                  <c:v>0.24331050000000001</c:v>
                </c:pt>
                <c:pt idx="629">
                  <c:v>0.2828427</c:v>
                </c:pt>
                <c:pt idx="630">
                  <c:v>0.24</c:v>
                </c:pt>
                <c:pt idx="631">
                  <c:v>0.24331050000000001</c:v>
                </c:pt>
                <c:pt idx="632">
                  <c:v>0.16492419999999999</c:v>
                </c:pt>
                <c:pt idx="633">
                  <c:v>0.2332381</c:v>
                </c:pt>
                <c:pt idx="636">
                  <c:v>0.32249030000000001</c:v>
                </c:pt>
                <c:pt idx="637">
                  <c:v>0.16970560000000001</c:v>
                </c:pt>
                <c:pt idx="638">
                  <c:v>0.28000000000000003</c:v>
                </c:pt>
                <c:pt idx="639">
                  <c:v>0.16</c:v>
                </c:pt>
                <c:pt idx="640">
                  <c:v>0.43081320000000001</c:v>
                </c:pt>
                <c:pt idx="641">
                  <c:v>0.16492419999999999</c:v>
                </c:pt>
                <c:pt idx="645">
                  <c:v>0.28844409999999998</c:v>
                </c:pt>
                <c:pt idx="649">
                  <c:v>0.4418144</c:v>
                </c:pt>
                <c:pt idx="653">
                  <c:v>0.41761229999999999</c:v>
                </c:pt>
                <c:pt idx="654">
                  <c:v>0.44</c:v>
                </c:pt>
                <c:pt idx="655">
                  <c:v>0.63245549999999995</c:v>
                </c:pt>
                <c:pt idx="656">
                  <c:v>0.14422209999999999</c:v>
                </c:pt>
                <c:pt idx="657">
                  <c:v>0.1788854</c:v>
                </c:pt>
                <c:pt idx="658">
                  <c:v>0.2</c:v>
                </c:pt>
                <c:pt idx="659">
                  <c:v>0.34176010000000001</c:v>
                </c:pt>
                <c:pt idx="666">
                  <c:v>0.24331050000000001</c:v>
                </c:pt>
                <c:pt idx="669">
                  <c:v>0.28844409999999998</c:v>
                </c:pt>
                <c:pt idx="670">
                  <c:v>0.44</c:v>
                </c:pt>
                <c:pt idx="672">
                  <c:v>0.16492419999999999</c:v>
                </c:pt>
                <c:pt idx="673">
                  <c:v>0.37947330000000001</c:v>
                </c:pt>
                <c:pt idx="674">
                  <c:v>0.2828427</c:v>
                </c:pt>
                <c:pt idx="675">
                  <c:v>0.32</c:v>
                </c:pt>
                <c:pt idx="676">
                  <c:v>0.2</c:v>
                </c:pt>
                <c:pt idx="680">
                  <c:v>0.2</c:v>
                </c:pt>
                <c:pt idx="682">
                  <c:v>0.26832820000000002</c:v>
                </c:pt>
                <c:pt idx="684">
                  <c:v>0.50911689999999998</c:v>
                </c:pt>
                <c:pt idx="686">
                  <c:v>0.28844409999999998</c:v>
                </c:pt>
                <c:pt idx="687">
                  <c:v>0.2828427</c:v>
                </c:pt>
                <c:pt idx="688">
                  <c:v>0.52153620000000001</c:v>
                </c:pt>
                <c:pt idx="689">
                  <c:v>0.25298219999999999</c:v>
                </c:pt>
                <c:pt idx="690">
                  <c:v>1.1872659999999999</c:v>
                </c:pt>
                <c:pt idx="692">
                  <c:v>0.45607019999999998</c:v>
                </c:pt>
                <c:pt idx="694">
                  <c:v>0.44721359999999999</c:v>
                </c:pt>
                <c:pt idx="695">
                  <c:v>0.32249030000000001</c:v>
                </c:pt>
                <c:pt idx="697">
                  <c:v>0.88814409999999999</c:v>
                </c:pt>
                <c:pt idx="698">
                  <c:v>0.60926179999999996</c:v>
                </c:pt>
                <c:pt idx="699">
                  <c:v>0.30463089999999998</c:v>
                </c:pt>
                <c:pt idx="700">
                  <c:v>0.28000000000000003</c:v>
                </c:pt>
                <c:pt idx="701">
                  <c:v>0.25298219999999999</c:v>
                </c:pt>
                <c:pt idx="702">
                  <c:v>0.31241000000000002</c:v>
                </c:pt>
                <c:pt idx="703">
                  <c:v>0.26832820000000002</c:v>
                </c:pt>
                <c:pt idx="704">
                  <c:v>0.4</c:v>
                </c:pt>
                <c:pt idx="705">
                  <c:v>0.48826219999999998</c:v>
                </c:pt>
                <c:pt idx="707">
                  <c:v>0.4</c:v>
                </c:pt>
                <c:pt idx="708">
                  <c:v>0.2828427</c:v>
                </c:pt>
                <c:pt idx="710">
                  <c:v>0.63245549999999995</c:v>
                </c:pt>
                <c:pt idx="711">
                  <c:v>0.36</c:v>
                </c:pt>
                <c:pt idx="712">
                  <c:v>0.2</c:v>
                </c:pt>
                <c:pt idx="714">
                  <c:v>0.31241000000000002</c:v>
                </c:pt>
                <c:pt idx="717">
                  <c:v>0.4</c:v>
                </c:pt>
                <c:pt idx="718">
                  <c:v>0.1788854</c:v>
                </c:pt>
                <c:pt idx="719">
                  <c:v>0.2</c:v>
                </c:pt>
                <c:pt idx="720">
                  <c:v>0.32</c:v>
                </c:pt>
                <c:pt idx="723">
                  <c:v>0.28844409999999998</c:v>
                </c:pt>
                <c:pt idx="725">
                  <c:v>0.12</c:v>
                </c:pt>
                <c:pt idx="726">
                  <c:v>0.25298219999999999</c:v>
                </c:pt>
                <c:pt idx="727">
                  <c:v>0.25612499999999999</c:v>
                </c:pt>
                <c:pt idx="728">
                  <c:v>0.43081320000000001</c:v>
                </c:pt>
                <c:pt idx="729">
                  <c:v>0.31241000000000002</c:v>
                </c:pt>
                <c:pt idx="730">
                  <c:v>0.42520580000000002</c:v>
                </c:pt>
                <c:pt idx="731">
                  <c:v>0.29120439999999997</c:v>
                </c:pt>
                <c:pt idx="732">
                  <c:v>0.34409299999999998</c:v>
                </c:pt>
                <c:pt idx="733">
                  <c:v>1.1200000000000001</c:v>
                </c:pt>
                <c:pt idx="736">
                  <c:v>0.53665629999999998</c:v>
                </c:pt>
                <c:pt idx="738">
                  <c:v>0.25298219999999999</c:v>
                </c:pt>
                <c:pt idx="740">
                  <c:v>0.65604879999999999</c:v>
                </c:pt>
                <c:pt idx="742">
                  <c:v>0.4</c:v>
                </c:pt>
                <c:pt idx="743">
                  <c:v>0.2</c:v>
                </c:pt>
                <c:pt idx="746">
                  <c:v>0.24</c:v>
                </c:pt>
                <c:pt idx="748">
                  <c:v>0.32249030000000001</c:v>
                </c:pt>
                <c:pt idx="749">
                  <c:v>0.36</c:v>
                </c:pt>
                <c:pt idx="750">
                  <c:v>0.2332381</c:v>
                </c:pt>
                <c:pt idx="756">
                  <c:v>0.16492419999999999</c:v>
                </c:pt>
                <c:pt idx="757">
                  <c:v>0.16</c:v>
                </c:pt>
                <c:pt idx="759">
                  <c:v>0.28000000000000003</c:v>
                </c:pt>
                <c:pt idx="760">
                  <c:v>0.2</c:v>
                </c:pt>
                <c:pt idx="762">
                  <c:v>0.32249030000000001</c:v>
                </c:pt>
                <c:pt idx="763">
                  <c:v>0.26832820000000002</c:v>
                </c:pt>
                <c:pt idx="764">
                  <c:v>0.2828427</c:v>
                </c:pt>
                <c:pt idx="765">
                  <c:v>0.24331050000000001</c:v>
                </c:pt>
                <c:pt idx="766">
                  <c:v>0.14422209999999999</c:v>
                </c:pt>
                <c:pt idx="767">
                  <c:v>0.2</c:v>
                </c:pt>
                <c:pt idx="768">
                  <c:v>0.16970560000000001</c:v>
                </c:pt>
                <c:pt idx="769">
                  <c:v>0.53814499999999998</c:v>
                </c:pt>
                <c:pt idx="770">
                  <c:v>0.2</c:v>
                </c:pt>
                <c:pt idx="771">
                  <c:v>0.4</c:v>
                </c:pt>
                <c:pt idx="773">
                  <c:v>0.32249030000000001</c:v>
                </c:pt>
                <c:pt idx="777">
                  <c:v>0.52</c:v>
                </c:pt>
                <c:pt idx="778">
                  <c:v>0.25298219999999999</c:v>
                </c:pt>
                <c:pt idx="780">
                  <c:v>0.56000000000000005</c:v>
                </c:pt>
                <c:pt idx="781">
                  <c:v>0.12</c:v>
                </c:pt>
                <c:pt idx="782">
                  <c:v>0.1264911</c:v>
                </c:pt>
                <c:pt idx="784">
                  <c:v>0.52</c:v>
                </c:pt>
                <c:pt idx="789">
                  <c:v>0.4079216</c:v>
                </c:pt>
                <c:pt idx="790">
                  <c:v>0.2039608</c:v>
                </c:pt>
                <c:pt idx="791">
                  <c:v>0.28000000000000003</c:v>
                </c:pt>
                <c:pt idx="793">
                  <c:v>0.32</c:v>
                </c:pt>
                <c:pt idx="795">
                  <c:v>0.28844409999999998</c:v>
                </c:pt>
                <c:pt idx="797">
                  <c:v>0.4</c:v>
                </c:pt>
                <c:pt idx="800">
                  <c:v>0.14422209999999999</c:v>
                </c:pt>
                <c:pt idx="802">
                  <c:v>0.45607019999999998</c:v>
                </c:pt>
                <c:pt idx="803">
                  <c:v>0.49477270000000001</c:v>
                </c:pt>
                <c:pt idx="805">
                  <c:v>0.24</c:v>
                </c:pt>
                <c:pt idx="806">
                  <c:v>0.48</c:v>
                </c:pt>
                <c:pt idx="807">
                  <c:v>0.2828427</c:v>
                </c:pt>
                <c:pt idx="808">
                  <c:v>0.32</c:v>
                </c:pt>
                <c:pt idx="809">
                  <c:v>0.16</c:v>
                </c:pt>
                <c:pt idx="812">
                  <c:v>0.26832820000000002</c:v>
                </c:pt>
                <c:pt idx="813">
                  <c:v>0.4</c:v>
                </c:pt>
                <c:pt idx="814">
                  <c:v>0.2</c:v>
                </c:pt>
                <c:pt idx="815">
                  <c:v>0.32</c:v>
                </c:pt>
                <c:pt idx="816">
                  <c:v>0.2154066</c:v>
                </c:pt>
                <c:pt idx="818">
                  <c:v>0.31241000000000002</c:v>
                </c:pt>
                <c:pt idx="820">
                  <c:v>0.36</c:v>
                </c:pt>
                <c:pt idx="821">
                  <c:v>0.24331050000000001</c:v>
                </c:pt>
                <c:pt idx="822">
                  <c:v>0.33941130000000003</c:v>
                </c:pt>
                <c:pt idx="823">
                  <c:v>0.36221540000000002</c:v>
                </c:pt>
                <c:pt idx="824">
                  <c:v>0.2828427</c:v>
                </c:pt>
                <c:pt idx="825">
                  <c:v>0.32249030000000001</c:v>
                </c:pt>
                <c:pt idx="826">
                  <c:v>0.24331050000000001</c:v>
                </c:pt>
                <c:pt idx="827">
                  <c:v>0.2039608</c:v>
                </c:pt>
                <c:pt idx="830">
                  <c:v>0.25612499999999999</c:v>
                </c:pt>
                <c:pt idx="833">
                  <c:v>0.57271280000000002</c:v>
                </c:pt>
                <c:pt idx="834">
                  <c:v>0.2</c:v>
                </c:pt>
                <c:pt idx="835">
                  <c:v>0.36878179999999999</c:v>
                </c:pt>
                <c:pt idx="838">
                  <c:v>0.48826219999999998</c:v>
                </c:pt>
                <c:pt idx="839">
                  <c:v>0.32</c:v>
                </c:pt>
                <c:pt idx="840">
                  <c:v>0.52</c:v>
                </c:pt>
                <c:pt idx="841">
                  <c:v>0.2</c:v>
                </c:pt>
                <c:pt idx="842">
                  <c:v>0.44</c:v>
                </c:pt>
                <c:pt idx="843">
                  <c:v>0.24</c:v>
                </c:pt>
                <c:pt idx="844">
                  <c:v>0.2</c:v>
                </c:pt>
                <c:pt idx="845">
                  <c:v>0.34176010000000001</c:v>
                </c:pt>
                <c:pt idx="846">
                  <c:v>0.72111029999999998</c:v>
                </c:pt>
                <c:pt idx="847">
                  <c:v>0.34176010000000001</c:v>
                </c:pt>
                <c:pt idx="848">
                  <c:v>0.52</c:v>
                </c:pt>
                <c:pt idx="850">
                  <c:v>0.25612499999999999</c:v>
                </c:pt>
                <c:pt idx="851">
                  <c:v>0.28844409999999998</c:v>
                </c:pt>
                <c:pt idx="855">
                  <c:v>0.2154066</c:v>
                </c:pt>
                <c:pt idx="857">
                  <c:v>0.24</c:v>
                </c:pt>
                <c:pt idx="858">
                  <c:v>0.59059289999999998</c:v>
                </c:pt>
                <c:pt idx="863">
                  <c:v>0.4</c:v>
                </c:pt>
                <c:pt idx="864">
                  <c:v>0.2332381</c:v>
                </c:pt>
                <c:pt idx="865">
                  <c:v>0.36221540000000002</c:v>
                </c:pt>
                <c:pt idx="866">
                  <c:v>0.24</c:v>
                </c:pt>
                <c:pt idx="867">
                  <c:v>0.29120439999999997</c:v>
                </c:pt>
                <c:pt idx="868">
                  <c:v>0.25612499999999999</c:v>
                </c:pt>
                <c:pt idx="869">
                  <c:v>0.4118252</c:v>
                </c:pt>
                <c:pt idx="870">
                  <c:v>0.22627420000000001</c:v>
                </c:pt>
                <c:pt idx="871">
                  <c:v>0.25298219999999999</c:v>
                </c:pt>
                <c:pt idx="877">
                  <c:v>0.2</c:v>
                </c:pt>
                <c:pt idx="878">
                  <c:v>0.2828427</c:v>
                </c:pt>
                <c:pt idx="879">
                  <c:v>0.24</c:v>
                </c:pt>
                <c:pt idx="881">
                  <c:v>0.46818799999999999</c:v>
                </c:pt>
                <c:pt idx="882">
                  <c:v>0.44</c:v>
                </c:pt>
                <c:pt idx="883">
                  <c:v>0.25298219999999999</c:v>
                </c:pt>
                <c:pt idx="884">
                  <c:v>0.16</c:v>
                </c:pt>
                <c:pt idx="893">
                  <c:v>0.2</c:v>
                </c:pt>
                <c:pt idx="895">
                  <c:v>0.2</c:v>
                </c:pt>
                <c:pt idx="896">
                  <c:v>0.1788854</c:v>
                </c:pt>
                <c:pt idx="897">
                  <c:v>0.1788854</c:v>
                </c:pt>
                <c:pt idx="898">
                  <c:v>0.24331050000000001</c:v>
                </c:pt>
                <c:pt idx="900">
                  <c:v>0.5656854</c:v>
                </c:pt>
                <c:pt idx="901">
                  <c:v>0.24331050000000001</c:v>
                </c:pt>
                <c:pt idx="902">
                  <c:v>0.16</c:v>
                </c:pt>
                <c:pt idx="903">
                  <c:v>0.25612499999999999</c:v>
                </c:pt>
                <c:pt idx="905">
                  <c:v>0.25612499999999999</c:v>
                </c:pt>
                <c:pt idx="906">
                  <c:v>0.26832820000000002</c:v>
                </c:pt>
                <c:pt idx="907">
                  <c:v>0.2828427</c:v>
                </c:pt>
                <c:pt idx="908">
                  <c:v>0.25298219999999999</c:v>
                </c:pt>
                <c:pt idx="909">
                  <c:v>0.37947330000000001</c:v>
                </c:pt>
                <c:pt idx="910">
                  <c:v>0.32</c:v>
                </c:pt>
                <c:pt idx="911">
                  <c:v>0.2154066</c:v>
                </c:pt>
                <c:pt idx="913">
                  <c:v>0.5656854</c:v>
                </c:pt>
                <c:pt idx="914">
                  <c:v>0.2039608</c:v>
                </c:pt>
                <c:pt idx="917">
                  <c:v>0.24</c:v>
                </c:pt>
                <c:pt idx="918">
                  <c:v>0.44</c:v>
                </c:pt>
                <c:pt idx="919">
                  <c:v>0.25298219999999999</c:v>
                </c:pt>
                <c:pt idx="920">
                  <c:v>0.2332381</c:v>
                </c:pt>
                <c:pt idx="923">
                  <c:v>0.32249030000000001</c:v>
                </c:pt>
                <c:pt idx="924">
                  <c:v>0.32984849999999999</c:v>
                </c:pt>
                <c:pt idx="925">
                  <c:v>0.25612499999999999</c:v>
                </c:pt>
                <c:pt idx="926">
                  <c:v>0.4326662</c:v>
                </c:pt>
                <c:pt idx="927">
                  <c:v>0.4</c:v>
                </c:pt>
                <c:pt idx="928">
                  <c:v>0.28844409999999998</c:v>
                </c:pt>
                <c:pt idx="929">
                  <c:v>0.34409299999999998</c:v>
                </c:pt>
                <c:pt idx="931">
                  <c:v>0.4118252</c:v>
                </c:pt>
                <c:pt idx="932">
                  <c:v>0.44</c:v>
                </c:pt>
                <c:pt idx="934">
                  <c:v>0.37947330000000001</c:v>
                </c:pt>
                <c:pt idx="935">
                  <c:v>0.24331050000000001</c:v>
                </c:pt>
                <c:pt idx="940">
                  <c:v>0.28000000000000003</c:v>
                </c:pt>
                <c:pt idx="942">
                  <c:v>0.28000000000000003</c:v>
                </c:pt>
                <c:pt idx="943">
                  <c:v>0.25612499999999999</c:v>
                </c:pt>
                <c:pt idx="944">
                  <c:v>0.2</c:v>
                </c:pt>
                <c:pt idx="945">
                  <c:v>0.28844409999999998</c:v>
                </c:pt>
                <c:pt idx="946">
                  <c:v>0.2</c:v>
                </c:pt>
                <c:pt idx="947">
                  <c:v>0.28844409999999998</c:v>
                </c:pt>
                <c:pt idx="948">
                  <c:v>0.34409299999999998</c:v>
                </c:pt>
                <c:pt idx="949">
                  <c:v>0.56000000000000005</c:v>
                </c:pt>
                <c:pt idx="950">
                  <c:v>0.25298219999999999</c:v>
                </c:pt>
                <c:pt idx="951">
                  <c:v>0.36878179999999999</c:v>
                </c:pt>
                <c:pt idx="952">
                  <c:v>0.2154066</c:v>
                </c:pt>
                <c:pt idx="953">
                  <c:v>0.16</c:v>
                </c:pt>
                <c:pt idx="956">
                  <c:v>0.16970560000000001</c:v>
                </c:pt>
                <c:pt idx="957">
                  <c:v>0.25612499999999999</c:v>
                </c:pt>
                <c:pt idx="959">
                  <c:v>0.16</c:v>
                </c:pt>
                <c:pt idx="960">
                  <c:v>0.2</c:v>
                </c:pt>
                <c:pt idx="965">
                  <c:v>0.2</c:v>
                </c:pt>
                <c:pt idx="967">
                  <c:v>0.48662100000000003</c:v>
                </c:pt>
                <c:pt idx="968">
                  <c:v>0.2332381</c:v>
                </c:pt>
                <c:pt idx="971">
                  <c:v>0.30463089999999998</c:v>
                </c:pt>
                <c:pt idx="972">
                  <c:v>0.14422209999999999</c:v>
                </c:pt>
                <c:pt idx="973">
                  <c:v>0.3577709</c:v>
                </c:pt>
                <c:pt idx="974">
                  <c:v>0.36</c:v>
                </c:pt>
                <c:pt idx="975">
                  <c:v>0.45607019999999998</c:v>
                </c:pt>
                <c:pt idx="976">
                  <c:v>0.55569780000000002</c:v>
                </c:pt>
                <c:pt idx="977">
                  <c:v>0.1264911</c:v>
                </c:pt>
                <c:pt idx="978">
                  <c:v>0.32249030000000001</c:v>
                </c:pt>
                <c:pt idx="979">
                  <c:v>0.36878179999999999</c:v>
                </c:pt>
                <c:pt idx="980">
                  <c:v>0.16492419999999999</c:v>
                </c:pt>
                <c:pt idx="981">
                  <c:v>0.28844409999999998</c:v>
                </c:pt>
                <c:pt idx="982">
                  <c:v>0.26832820000000002</c:v>
                </c:pt>
                <c:pt idx="983">
                  <c:v>0.29120439999999997</c:v>
                </c:pt>
                <c:pt idx="985">
                  <c:v>0.32249030000000001</c:v>
                </c:pt>
                <c:pt idx="986">
                  <c:v>0.37947330000000001</c:v>
                </c:pt>
                <c:pt idx="988">
                  <c:v>0.2</c:v>
                </c:pt>
                <c:pt idx="989">
                  <c:v>0.40199499999999999</c:v>
                </c:pt>
                <c:pt idx="990">
                  <c:v>0.45607019999999998</c:v>
                </c:pt>
                <c:pt idx="991">
                  <c:v>0.56000000000000005</c:v>
                </c:pt>
                <c:pt idx="996">
                  <c:v>0.31241000000000002</c:v>
                </c:pt>
                <c:pt idx="997">
                  <c:v>0.25612499999999999</c:v>
                </c:pt>
                <c:pt idx="998">
                  <c:v>0.4118252</c:v>
                </c:pt>
                <c:pt idx="1000">
                  <c:v>0.31241000000000002</c:v>
                </c:pt>
                <c:pt idx="1002">
                  <c:v>0.30463089999999998</c:v>
                </c:pt>
                <c:pt idx="1003">
                  <c:v>0.30463089999999998</c:v>
                </c:pt>
                <c:pt idx="1004">
                  <c:v>0.6</c:v>
                </c:pt>
                <c:pt idx="1005">
                  <c:v>0.2</c:v>
                </c:pt>
                <c:pt idx="1008">
                  <c:v>0.48826219999999998</c:v>
                </c:pt>
                <c:pt idx="1009">
                  <c:v>0.24</c:v>
                </c:pt>
                <c:pt idx="1012">
                  <c:v>0.71554180000000001</c:v>
                </c:pt>
                <c:pt idx="1013">
                  <c:v>0.53366659999999999</c:v>
                </c:pt>
                <c:pt idx="1014">
                  <c:v>0.25298219999999999</c:v>
                </c:pt>
                <c:pt idx="1015">
                  <c:v>0.25612499999999999</c:v>
                </c:pt>
                <c:pt idx="1016">
                  <c:v>0.24</c:v>
                </c:pt>
                <c:pt idx="1017">
                  <c:v>0.37735920000000001</c:v>
                </c:pt>
                <c:pt idx="1023">
                  <c:v>0.2828427</c:v>
                </c:pt>
                <c:pt idx="1024">
                  <c:v>0.24</c:v>
                </c:pt>
                <c:pt idx="1025">
                  <c:v>0.2039608</c:v>
                </c:pt>
                <c:pt idx="1027">
                  <c:v>0.40199499999999999</c:v>
                </c:pt>
                <c:pt idx="1028">
                  <c:v>0.26832820000000002</c:v>
                </c:pt>
                <c:pt idx="1029">
                  <c:v>0.36</c:v>
                </c:pt>
                <c:pt idx="1030">
                  <c:v>0.12</c:v>
                </c:pt>
                <c:pt idx="1031">
                  <c:v>0.32</c:v>
                </c:pt>
                <c:pt idx="1032">
                  <c:v>0.24331050000000001</c:v>
                </c:pt>
                <c:pt idx="1033">
                  <c:v>0.54405879999999995</c:v>
                </c:pt>
                <c:pt idx="1034">
                  <c:v>0.29120439999999997</c:v>
                </c:pt>
                <c:pt idx="1035">
                  <c:v>0.2</c:v>
                </c:pt>
                <c:pt idx="1036">
                  <c:v>0.4</c:v>
                </c:pt>
                <c:pt idx="1037">
                  <c:v>0.32</c:v>
                </c:pt>
                <c:pt idx="1040">
                  <c:v>0.3577709</c:v>
                </c:pt>
                <c:pt idx="1041">
                  <c:v>0.46647620000000001</c:v>
                </c:pt>
                <c:pt idx="1043">
                  <c:v>0.4</c:v>
                </c:pt>
                <c:pt idx="1044">
                  <c:v>0.2828427</c:v>
                </c:pt>
                <c:pt idx="1045">
                  <c:v>0.28000000000000003</c:v>
                </c:pt>
                <c:pt idx="1046">
                  <c:v>0.5614268</c:v>
                </c:pt>
                <c:pt idx="1047">
                  <c:v>0.2828427</c:v>
                </c:pt>
                <c:pt idx="1048">
                  <c:v>0.36221540000000002</c:v>
                </c:pt>
                <c:pt idx="1050">
                  <c:v>0.26832820000000002</c:v>
                </c:pt>
                <c:pt idx="1051">
                  <c:v>0.36878179999999999</c:v>
                </c:pt>
                <c:pt idx="1052">
                  <c:v>0.25612499999999999</c:v>
                </c:pt>
                <c:pt idx="1053">
                  <c:v>0.2332381</c:v>
                </c:pt>
                <c:pt idx="1054">
                  <c:v>0.2</c:v>
                </c:pt>
                <c:pt idx="1055">
                  <c:v>0.2828427</c:v>
                </c:pt>
                <c:pt idx="1056">
                  <c:v>0.14422209999999999</c:v>
                </c:pt>
                <c:pt idx="1057">
                  <c:v>0.30463089999999998</c:v>
                </c:pt>
                <c:pt idx="1058">
                  <c:v>0.24</c:v>
                </c:pt>
                <c:pt idx="1059">
                  <c:v>0.33941130000000003</c:v>
                </c:pt>
                <c:pt idx="1060">
                  <c:v>0.46647620000000001</c:v>
                </c:pt>
                <c:pt idx="1062">
                  <c:v>0.37947330000000001</c:v>
                </c:pt>
                <c:pt idx="1066">
                  <c:v>0.34176010000000001</c:v>
                </c:pt>
                <c:pt idx="1067">
                  <c:v>0.1788854</c:v>
                </c:pt>
                <c:pt idx="1068">
                  <c:v>0.4418144</c:v>
                </c:pt>
                <c:pt idx="1069">
                  <c:v>0.32984849999999999</c:v>
                </c:pt>
                <c:pt idx="1070">
                  <c:v>0.24331050000000001</c:v>
                </c:pt>
                <c:pt idx="1071">
                  <c:v>0.25298219999999999</c:v>
                </c:pt>
                <c:pt idx="1072">
                  <c:v>0.25298219999999999</c:v>
                </c:pt>
                <c:pt idx="1073">
                  <c:v>0.12</c:v>
                </c:pt>
                <c:pt idx="1074">
                  <c:v>0.43081320000000001</c:v>
                </c:pt>
                <c:pt idx="1075">
                  <c:v>0.54405879999999995</c:v>
                </c:pt>
                <c:pt idx="1076">
                  <c:v>0.25298219999999999</c:v>
                </c:pt>
                <c:pt idx="1079">
                  <c:v>0.46818799999999999</c:v>
                </c:pt>
                <c:pt idx="1081">
                  <c:v>0.32</c:v>
                </c:pt>
                <c:pt idx="1083">
                  <c:v>0.2332381</c:v>
                </c:pt>
                <c:pt idx="1084">
                  <c:v>0.26832820000000002</c:v>
                </c:pt>
                <c:pt idx="1085">
                  <c:v>0.36</c:v>
                </c:pt>
                <c:pt idx="1087">
                  <c:v>0.52</c:v>
                </c:pt>
                <c:pt idx="1088">
                  <c:v>0.24</c:v>
                </c:pt>
                <c:pt idx="1089">
                  <c:v>0.28844409999999998</c:v>
                </c:pt>
                <c:pt idx="1090">
                  <c:v>0.84095180000000003</c:v>
                </c:pt>
                <c:pt idx="1091">
                  <c:v>0.4</c:v>
                </c:pt>
                <c:pt idx="1092">
                  <c:v>0.34409299999999998</c:v>
                </c:pt>
                <c:pt idx="1093">
                  <c:v>0.42520580000000002</c:v>
                </c:pt>
                <c:pt idx="1094">
                  <c:v>0.37735920000000001</c:v>
                </c:pt>
                <c:pt idx="1095">
                  <c:v>0.30463089999999998</c:v>
                </c:pt>
                <c:pt idx="1096">
                  <c:v>0.2</c:v>
                </c:pt>
                <c:pt idx="1097">
                  <c:v>0.5614268</c:v>
                </c:pt>
                <c:pt idx="1098">
                  <c:v>0.2</c:v>
                </c:pt>
                <c:pt idx="1099">
                  <c:v>0.24331050000000001</c:v>
                </c:pt>
                <c:pt idx="1100">
                  <c:v>0.2</c:v>
                </c:pt>
                <c:pt idx="1101">
                  <c:v>0.24331050000000001</c:v>
                </c:pt>
                <c:pt idx="1102">
                  <c:v>0.2</c:v>
                </c:pt>
                <c:pt idx="1103">
                  <c:v>0.2828427</c:v>
                </c:pt>
                <c:pt idx="1104">
                  <c:v>0.57271280000000002</c:v>
                </c:pt>
                <c:pt idx="1105">
                  <c:v>0.4418144</c:v>
                </c:pt>
                <c:pt idx="1106">
                  <c:v>0.25612499999999999</c:v>
                </c:pt>
                <c:pt idx="1107">
                  <c:v>0.24</c:v>
                </c:pt>
                <c:pt idx="1108">
                  <c:v>0.37735920000000001</c:v>
                </c:pt>
                <c:pt idx="1109">
                  <c:v>0.28000000000000003</c:v>
                </c:pt>
                <c:pt idx="1110">
                  <c:v>0.16</c:v>
                </c:pt>
                <c:pt idx="1113">
                  <c:v>0.28000000000000003</c:v>
                </c:pt>
                <c:pt idx="1114">
                  <c:v>0.2154066</c:v>
                </c:pt>
                <c:pt idx="1116">
                  <c:v>0.52153620000000001</c:v>
                </c:pt>
                <c:pt idx="1117">
                  <c:v>0.2154066</c:v>
                </c:pt>
                <c:pt idx="1118">
                  <c:v>0.26832820000000002</c:v>
                </c:pt>
                <c:pt idx="1119">
                  <c:v>0.2</c:v>
                </c:pt>
                <c:pt idx="1120">
                  <c:v>0.24331050000000001</c:v>
                </c:pt>
                <c:pt idx="1123">
                  <c:v>0.31241000000000002</c:v>
                </c:pt>
                <c:pt idx="1124">
                  <c:v>0.34409299999999998</c:v>
                </c:pt>
                <c:pt idx="1125">
                  <c:v>0.40199499999999999</c:v>
                </c:pt>
                <c:pt idx="1127">
                  <c:v>0.48166379999999998</c:v>
                </c:pt>
                <c:pt idx="1131">
                  <c:v>0.36</c:v>
                </c:pt>
                <c:pt idx="1132">
                  <c:v>0.16492419999999999</c:v>
                </c:pt>
                <c:pt idx="1133">
                  <c:v>0.2332381</c:v>
                </c:pt>
                <c:pt idx="1134">
                  <c:v>0.40199499999999999</c:v>
                </c:pt>
                <c:pt idx="1136">
                  <c:v>0.59059289999999998</c:v>
                </c:pt>
                <c:pt idx="1137">
                  <c:v>0.4418144</c:v>
                </c:pt>
                <c:pt idx="1141">
                  <c:v>0.72993149999999996</c:v>
                </c:pt>
                <c:pt idx="1142">
                  <c:v>1.4675149999999999</c:v>
                </c:pt>
                <c:pt idx="1144">
                  <c:v>0.57271280000000002</c:v>
                </c:pt>
                <c:pt idx="1145">
                  <c:v>0.36878179999999999</c:v>
                </c:pt>
                <c:pt idx="1147">
                  <c:v>0.52153620000000001</c:v>
                </c:pt>
                <c:pt idx="1149">
                  <c:v>0.50596439999999998</c:v>
                </c:pt>
                <c:pt idx="1150">
                  <c:v>0.26832820000000002</c:v>
                </c:pt>
                <c:pt idx="1152">
                  <c:v>0.50911689999999998</c:v>
                </c:pt>
                <c:pt idx="1153">
                  <c:v>0.34409299999999998</c:v>
                </c:pt>
                <c:pt idx="1155">
                  <c:v>0.3577709</c:v>
                </c:pt>
                <c:pt idx="1156">
                  <c:v>0.40199499999999999</c:v>
                </c:pt>
                <c:pt idx="1157">
                  <c:v>0.2</c:v>
                </c:pt>
                <c:pt idx="1158">
                  <c:v>0.29120439999999997</c:v>
                </c:pt>
                <c:pt idx="1159">
                  <c:v>0.50596439999999998</c:v>
                </c:pt>
                <c:pt idx="1160">
                  <c:v>0.2039608</c:v>
                </c:pt>
                <c:pt idx="1162">
                  <c:v>0.50119860000000005</c:v>
                </c:pt>
                <c:pt idx="1165">
                  <c:v>0.32984849999999999</c:v>
                </c:pt>
                <c:pt idx="1166">
                  <c:v>0.36221540000000002</c:v>
                </c:pt>
                <c:pt idx="1167">
                  <c:v>0.69971419999999995</c:v>
                </c:pt>
                <c:pt idx="1174">
                  <c:v>0.52611790000000003</c:v>
                </c:pt>
                <c:pt idx="1182">
                  <c:v>0.30463089999999998</c:v>
                </c:pt>
                <c:pt idx="1186">
                  <c:v>0.69050710000000004</c:v>
                </c:pt>
                <c:pt idx="1187">
                  <c:v>0.2828427</c:v>
                </c:pt>
                <c:pt idx="1188">
                  <c:v>0.25612499999999999</c:v>
                </c:pt>
                <c:pt idx="1189">
                  <c:v>0.28844409999999998</c:v>
                </c:pt>
                <c:pt idx="1190">
                  <c:v>0.44721359999999999</c:v>
                </c:pt>
                <c:pt idx="1191">
                  <c:v>0.24</c:v>
                </c:pt>
                <c:pt idx="1192">
                  <c:v>0.37947330000000001</c:v>
                </c:pt>
                <c:pt idx="1193">
                  <c:v>0.32</c:v>
                </c:pt>
                <c:pt idx="1194">
                  <c:v>0.24</c:v>
                </c:pt>
                <c:pt idx="1195">
                  <c:v>0.32249030000000001</c:v>
                </c:pt>
                <c:pt idx="1196">
                  <c:v>0.32</c:v>
                </c:pt>
                <c:pt idx="1201">
                  <c:v>0.66211779999999998</c:v>
                </c:pt>
                <c:pt idx="1202">
                  <c:v>0.2154066</c:v>
                </c:pt>
                <c:pt idx="1203">
                  <c:v>0.12</c:v>
                </c:pt>
                <c:pt idx="1205">
                  <c:v>0.24</c:v>
                </c:pt>
                <c:pt idx="1207">
                  <c:v>0.34409299999999998</c:v>
                </c:pt>
                <c:pt idx="1208">
                  <c:v>0.1788854</c:v>
                </c:pt>
                <c:pt idx="1210">
                  <c:v>0.32249030000000001</c:v>
                </c:pt>
                <c:pt idx="1214">
                  <c:v>0.4326662</c:v>
                </c:pt>
                <c:pt idx="1215">
                  <c:v>0.2039608</c:v>
                </c:pt>
                <c:pt idx="1216">
                  <c:v>0.32984849999999999</c:v>
                </c:pt>
                <c:pt idx="1217">
                  <c:v>0.50119860000000005</c:v>
                </c:pt>
                <c:pt idx="1218">
                  <c:v>0.41761229999999999</c:v>
                </c:pt>
                <c:pt idx="1220">
                  <c:v>0.62482000000000004</c:v>
                </c:pt>
                <c:pt idx="1222">
                  <c:v>0.4326662</c:v>
                </c:pt>
                <c:pt idx="1223">
                  <c:v>0.32984849999999999</c:v>
                </c:pt>
                <c:pt idx="1226">
                  <c:v>0.25612499999999999</c:v>
                </c:pt>
                <c:pt idx="1227">
                  <c:v>0.2154066</c:v>
                </c:pt>
                <c:pt idx="1228">
                  <c:v>0.28000000000000003</c:v>
                </c:pt>
                <c:pt idx="1229">
                  <c:v>0.39597979999999999</c:v>
                </c:pt>
                <c:pt idx="1230">
                  <c:v>0.48</c:v>
                </c:pt>
                <c:pt idx="1231">
                  <c:v>0.2039608</c:v>
                </c:pt>
                <c:pt idx="1233">
                  <c:v>0.30463089999999998</c:v>
                </c:pt>
                <c:pt idx="1234">
                  <c:v>0.24331050000000001</c:v>
                </c:pt>
                <c:pt idx="1235">
                  <c:v>0.28000000000000003</c:v>
                </c:pt>
                <c:pt idx="1237">
                  <c:v>0.54405879999999995</c:v>
                </c:pt>
                <c:pt idx="1238">
                  <c:v>0.29120439999999997</c:v>
                </c:pt>
                <c:pt idx="1239">
                  <c:v>0.34176010000000001</c:v>
                </c:pt>
                <c:pt idx="1240">
                  <c:v>0.57271280000000002</c:v>
                </c:pt>
                <c:pt idx="1241">
                  <c:v>0.32249030000000001</c:v>
                </c:pt>
                <c:pt idx="1242">
                  <c:v>0.29120439999999997</c:v>
                </c:pt>
                <c:pt idx="1243">
                  <c:v>0.4418144</c:v>
                </c:pt>
                <c:pt idx="1244">
                  <c:v>0.24</c:v>
                </c:pt>
                <c:pt idx="1245">
                  <c:v>0.2</c:v>
                </c:pt>
                <c:pt idx="1247">
                  <c:v>0.59059289999999998</c:v>
                </c:pt>
                <c:pt idx="1249">
                  <c:v>0.33941130000000003</c:v>
                </c:pt>
                <c:pt idx="1250">
                  <c:v>0.24</c:v>
                </c:pt>
                <c:pt idx="1251">
                  <c:v>0.36</c:v>
                </c:pt>
                <c:pt idx="1252">
                  <c:v>0.12</c:v>
                </c:pt>
                <c:pt idx="1253">
                  <c:v>0.34409299999999998</c:v>
                </c:pt>
                <c:pt idx="1254">
                  <c:v>0.37735920000000001</c:v>
                </c:pt>
                <c:pt idx="1255">
                  <c:v>0.29120439999999997</c:v>
                </c:pt>
                <c:pt idx="1256">
                  <c:v>0.50911689999999998</c:v>
                </c:pt>
                <c:pt idx="1257">
                  <c:v>0.32249030000000001</c:v>
                </c:pt>
                <c:pt idx="1258">
                  <c:v>0.12</c:v>
                </c:pt>
                <c:pt idx="1260">
                  <c:v>0.1264911</c:v>
                </c:pt>
                <c:pt idx="1261">
                  <c:v>0.29120439999999997</c:v>
                </c:pt>
                <c:pt idx="1264">
                  <c:v>0.4118252</c:v>
                </c:pt>
                <c:pt idx="1265">
                  <c:v>0.24</c:v>
                </c:pt>
                <c:pt idx="1266">
                  <c:v>0.64</c:v>
                </c:pt>
                <c:pt idx="1267">
                  <c:v>0.31241000000000002</c:v>
                </c:pt>
                <c:pt idx="1268">
                  <c:v>0.3577709</c:v>
                </c:pt>
                <c:pt idx="1269">
                  <c:v>0.34409299999999998</c:v>
                </c:pt>
                <c:pt idx="1271">
                  <c:v>0.4079216</c:v>
                </c:pt>
                <c:pt idx="1273">
                  <c:v>0.24</c:v>
                </c:pt>
                <c:pt idx="1274">
                  <c:v>0.3577709</c:v>
                </c:pt>
                <c:pt idx="1275">
                  <c:v>0.28844409999999998</c:v>
                </c:pt>
                <c:pt idx="1276">
                  <c:v>0.32249030000000001</c:v>
                </c:pt>
                <c:pt idx="1277">
                  <c:v>0.28844409999999998</c:v>
                </c:pt>
                <c:pt idx="1278">
                  <c:v>0.12</c:v>
                </c:pt>
                <c:pt idx="1282">
                  <c:v>0.28000000000000003</c:v>
                </c:pt>
                <c:pt idx="1283">
                  <c:v>0.56000000000000005</c:v>
                </c:pt>
                <c:pt idx="1284">
                  <c:v>0.32</c:v>
                </c:pt>
                <c:pt idx="1285">
                  <c:v>0.34176010000000001</c:v>
                </c:pt>
                <c:pt idx="1286">
                  <c:v>0.6</c:v>
                </c:pt>
                <c:pt idx="1291">
                  <c:v>0.2332381</c:v>
                </c:pt>
                <c:pt idx="1295">
                  <c:v>0.2039608</c:v>
                </c:pt>
                <c:pt idx="1296">
                  <c:v>0.40199499999999999</c:v>
                </c:pt>
                <c:pt idx="1297">
                  <c:v>0.29120439999999997</c:v>
                </c:pt>
                <c:pt idx="1298">
                  <c:v>0.2154066</c:v>
                </c:pt>
                <c:pt idx="1299">
                  <c:v>0.1264911</c:v>
                </c:pt>
                <c:pt idx="1300">
                  <c:v>0.90686270000000002</c:v>
                </c:pt>
                <c:pt idx="1301">
                  <c:v>0.57271280000000002</c:v>
                </c:pt>
                <c:pt idx="1302">
                  <c:v>0.69857000000000002</c:v>
                </c:pt>
                <c:pt idx="1304">
                  <c:v>0.26832820000000002</c:v>
                </c:pt>
                <c:pt idx="1306">
                  <c:v>0.36878179999999999</c:v>
                </c:pt>
                <c:pt idx="1307">
                  <c:v>0.28000000000000003</c:v>
                </c:pt>
                <c:pt idx="1308">
                  <c:v>0.2</c:v>
                </c:pt>
                <c:pt idx="1309">
                  <c:v>0.12</c:v>
                </c:pt>
                <c:pt idx="1310">
                  <c:v>0.2</c:v>
                </c:pt>
                <c:pt idx="1311">
                  <c:v>0.24331050000000001</c:v>
                </c:pt>
                <c:pt idx="1312">
                  <c:v>0.2332381</c:v>
                </c:pt>
                <c:pt idx="1314">
                  <c:v>0.28000000000000003</c:v>
                </c:pt>
                <c:pt idx="1316">
                  <c:v>0.32</c:v>
                </c:pt>
                <c:pt idx="1317">
                  <c:v>0.28844409999999998</c:v>
                </c:pt>
                <c:pt idx="1318">
                  <c:v>0.2332381</c:v>
                </c:pt>
                <c:pt idx="1319">
                  <c:v>0.24331050000000001</c:v>
                </c:pt>
                <c:pt idx="1320">
                  <c:v>0.2</c:v>
                </c:pt>
                <c:pt idx="1321">
                  <c:v>0.16</c:v>
                </c:pt>
                <c:pt idx="1324">
                  <c:v>0.32</c:v>
                </c:pt>
                <c:pt idx="1325">
                  <c:v>0.25298219999999999</c:v>
                </c:pt>
                <c:pt idx="1326">
                  <c:v>0.2</c:v>
                </c:pt>
                <c:pt idx="1327">
                  <c:v>0.2332381</c:v>
                </c:pt>
                <c:pt idx="1328">
                  <c:v>0.26832820000000002</c:v>
                </c:pt>
                <c:pt idx="1329">
                  <c:v>0.31241000000000002</c:v>
                </c:pt>
                <c:pt idx="1330">
                  <c:v>0.2154066</c:v>
                </c:pt>
                <c:pt idx="1332">
                  <c:v>0.50119860000000005</c:v>
                </c:pt>
                <c:pt idx="1337">
                  <c:v>0.26832820000000002</c:v>
                </c:pt>
                <c:pt idx="1338">
                  <c:v>0.24</c:v>
                </c:pt>
                <c:pt idx="1339">
                  <c:v>0.16</c:v>
                </c:pt>
                <c:pt idx="1340">
                  <c:v>0.16970560000000001</c:v>
                </c:pt>
                <c:pt idx="1341">
                  <c:v>0.32984849999999999</c:v>
                </c:pt>
                <c:pt idx="1342">
                  <c:v>0.46818799999999999</c:v>
                </c:pt>
                <c:pt idx="1343">
                  <c:v>0.2</c:v>
                </c:pt>
                <c:pt idx="1344">
                  <c:v>0.26832820000000002</c:v>
                </c:pt>
                <c:pt idx="1350">
                  <c:v>0.79699439999999999</c:v>
                </c:pt>
                <c:pt idx="1352">
                  <c:v>0.32249030000000001</c:v>
                </c:pt>
                <c:pt idx="1353">
                  <c:v>0.63245549999999995</c:v>
                </c:pt>
                <c:pt idx="1354">
                  <c:v>0.4</c:v>
                </c:pt>
                <c:pt idx="1355">
                  <c:v>0.30463089999999998</c:v>
                </c:pt>
                <c:pt idx="1356">
                  <c:v>0.3577709</c:v>
                </c:pt>
                <c:pt idx="1357">
                  <c:v>0.2</c:v>
                </c:pt>
                <c:pt idx="1359">
                  <c:v>0.32249030000000001</c:v>
                </c:pt>
                <c:pt idx="1362">
                  <c:v>0.2</c:v>
                </c:pt>
                <c:pt idx="1365">
                  <c:v>0.24331050000000001</c:v>
                </c:pt>
                <c:pt idx="1366">
                  <c:v>0.44721359999999999</c:v>
                </c:pt>
                <c:pt idx="1367">
                  <c:v>0.32</c:v>
                </c:pt>
                <c:pt idx="1369">
                  <c:v>0.32249030000000001</c:v>
                </c:pt>
                <c:pt idx="1370">
                  <c:v>0.16</c:v>
                </c:pt>
                <c:pt idx="1371">
                  <c:v>0.1788854</c:v>
                </c:pt>
                <c:pt idx="1372">
                  <c:v>0.2332381</c:v>
                </c:pt>
                <c:pt idx="1374">
                  <c:v>0.44721359999999999</c:v>
                </c:pt>
                <c:pt idx="1378">
                  <c:v>0.28000000000000003</c:v>
                </c:pt>
                <c:pt idx="1379">
                  <c:v>0.61057349999999999</c:v>
                </c:pt>
                <c:pt idx="1380">
                  <c:v>0.57271280000000002</c:v>
                </c:pt>
                <c:pt idx="1381">
                  <c:v>0.30463089999999998</c:v>
                </c:pt>
                <c:pt idx="1385">
                  <c:v>0.16</c:v>
                </c:pt>
                <c:pt idx="1388">
                  <c:v>0.2</c:v>
                </c:pt>
                <c:pt idx="1389">
                  <c:v>0.49477270000000001</c:v>
                </c:pt>
                <c:pt idx="1390">
                  <c:v>0.2332381</c:v>
                </c:pt>
                <c:pt idx="1391">
                  <c:v>0.14422209999999999</c:v>
                </c:pt>
                <c:pt idx="1392">
                  <c:v>0.26832820000000002</c:v>
                </c:pt>
                <c:pt idx="1393">
                  <c:v>0.2</c:v>
                </c:pt>
                <c:pt idx="1394">
                  <c:v>0.29120439999999997</c:v>
                </c:pt>
                <c:pt idx="1397">
                  <c:v>0.1788854</c:v>
                </c:pt>
                <c:pt idx="1399">
                  <c:v>0.2154066</c:v>
                </c:pt>
                <c:pt idx="1400">
                  <c:v>0.34409299999999998</c:v>
                </c:pt>
                <c:pt idx="1401">
                  <c:v>0.44721359999999999</c:v>
                </c:pt>
                <c:pt idx="1404">
                  <c:v>0.65115279999999998</c:v>
                </c:pt>
                <c:pt idx="1405">
                  <c:v>0.1264911</c:v>
                </c:pt>
                <c:pt idx="1406">
                  <c:v>0.55569780000000002</c:v>
                </c:pt>
                <c:pt idx="1408">
                  <c:v>0.28844409999999998</c:v>
                </c:pt>
                <c:pt idx="1410">
                  <c:v>0.2828427</c:v>
                </c:pt>
                <c:pt idx="1411">
                  <c:v>0.48166379999999998</c:v>
                </c:pt>
                <c:pt idx="1412">
                  <c:v>0.25298219999999999</c:v>
                </c:pt>
                <c:pt idx="1415">
                  <c:v>0.36878179999999999</c:v>
                </c:pt>
                <c:pt idx="1416">
                  <c:v>0.26832820000000002</c:v>
                </c:pt>
                <c:pt idx="1420">
                  <c:v>0.28844409999999998</c:v>
                </c:pt>
                <c:pt idx="1422">
                  <c:v>0.28844409999999998</c:v>
                </c:pt>
                <c:pt idx="1425">
                  <c:v>0.28000000000000003</c:v>
                </c:pt>
                <c:pt idx="1426">
                  <c:v>0.2039608</c:v>
                </c:pt>
                <c:pt idx="1427">
                  <c:v>0.24</c:v>
                </c:pt>
                <c:pt idx="1428">
                  <c:v>0.36878179999999999</c:v>
                </c:pt>
                <c:pt idx="1429">
                  <c:v>0.4326662</c:v>
                </c:pt>
                <c:pt idx="1430">
                  <c:v>0.36878179999999999</c:v>
                </c:pt>
                <c:pt idx="1431">
                  <c:v>0.32249030000000001</c:v>
                </c:pt>
                <c:pt idx="1432">
                  <c:v>0.2</c:v>
                </c:pt>
                <c:pt idx="1435">
                  <c:v>0.25298219999999999</c:v>
                </c:pt>
                <c:pt idx="1436">
                  <c:v>0.28844409999999998</c:v>
                </c:pt>
                <c:pt idx="1437">
                  <c:v>0.4118252</c:v>
                </c:pt>
                <c:pt idx="1439">
                  <c:v>0.4118252</c:v>
                </c:pt>
                <c:pt idx="1440">
                  <c:v>0.39395429999999998</c:v>
                </c:pt>
                <c:pt idx="1442">
                  <c:v>0.32249030000000001</c:v>
                </c:pt>
                <c:pt idx="1443">
                  <c:v>0.2332381</c:v>
                </c:pt>
                <c:pt idx="1445">
                  <c:v>0.52153620000000001</c:v>
                </c:pt>
                <c:pt idx="1446">
                  <c:v>0.32249030000000001</c:v>
                </c:pt>
                <c:pt idx="1449">
                  <c:v>0.41761229999999999</c:v>
                </c:pt>
                <c:pt idx="1452">
                  <c:v>0.1788854</c:v>
                </c:pt>
                <c:pt idx="1453">
                  <c:v>0.16</c:v>
                </c:pt>
                <c:pt idx="1458">
                  <c:v>0.24331050000000001</c:v>
                </c:pt>
                <c:pt idx="1459">
                  <c:v>0.31241000000000002</c:v>
                </c:pt>
                <c:pt idx="1460">
                  <c:v>0.36</c:v>
                </c:pt>
                <c:pt idx="1461">
                  <c:v>0.16</c:v>
                </c:pt>
                <c:pt idx="1462">
                  <c:v>0.24</c:v>
                </c:pt>
                <c:pt idx="1463">
                  <c:v>0.2</c:v>
                </c:pt>
                <c:pt idx="1464">
                  <c:v>0.31241000000000002</c:v>
                </c:pt>
                <c:pt idx="1465">
                  <c:v>0.6</c:v>
                </c:pt>
                <c:pt idx="1466">
                  <c:v>0.32249030000000001</c:v>
                </c:pt>
                <c:pt idx="1467">
                  <c:v>0.25298219999999999</c:v>
                </c:pt>
                <c:pt idx="1468">
                  <c:v>0.2332381</c:v>
                </c:pt>
                <c:pt idx="1469">
                  <c:v>0.2154066</c:v>
                </c:pt>
                <c:pt idx="1470">
                  <c:v>0.26832820000000002</c:v>
                </c:pt>
                <c:pt idx="1471">
                  <c:v>0.31241000000000002</c:v>
                </c:pt>
                <c:pt idx="1472">
                  <c:v>0.28000000000000003</c:v>
                </c:pt>
                <c:pt idx="1473">
                  <c:v>0.16</c:v>
                </c:pt>
                <c:pt idx="1474">
                  <c:v>0.44</c:v>
                </c:pt>
                <c:pt idx="1475">
                  <c:v>0.26832820000000002</c:v>
                </c:pt>
                <c:pt idx="1476">
                  <c:v>0.24</c:v>
                </c:pt>
                <c:pt idx="1477">
                  <c:v>0.32</c:v>
                </c:pt>
                <c:pt idx="1478">
                  <c:v>0.28000000000000003</c:v>
                </c:pt>
                <c:pt idx="1479">
                  <c:v>0.44721359999999999</c:v>
                </c:pt>
                <c:pt idx="1480">
                  <c:v>0.30463089999999998</c:v>
                </c:pt>
                <c:pt idx="1481">
                  <c:v>0.31241000000000002</c:v>
                </c:pt>
                <c:pt idx="1482">
                  <c:v>0.24</c:v>
                </c:pt>
                <c:pt idx="1483">
                  <c:v>0.58240879999999995</c:v>
                </c:pt>
                <c:pt idx="1484">
                  <c:v>0.32249030000000001</c:v>
                </c:pt>
                <c:pt idx="1485">
                  <c:v>0.32984849999999999</c:v>
                </c:pt>
                <c:pt idx="1487">
                  <c:v>0.22627420000000001</c:v>
                </c:pt>
                <c:pt idx="1488">
                  <c:v>0.46647620000000001</c:v>
                </c:pt>
                <c:pt idx="1490">
                  <c:v>0.2332381</c:v>
                </c:pt>
                <c:pt idx="1491">
                  <c:v>0.37735920000000001</c:v>
                </c:pt>
                <c:pt idx="1492">
                  <c:v>0.25298219999999999</c:v>
                </c:pt>
                <c:pt idx="1493">
                  <c:v>0.24</c:v>
                </c:pt>
                <c:pt idx="1496">
                  <c:v>0.37735920000000001</c:v>
                </c:pt>
                <c:pt idx="1497">
                  <c:v>0.28000000000000003</c:v>
                </c:pt>
                <c:pt idx="1498">
                  <c:v>0.16</c:v>
                </c:pt>
                <c:pt idx="1500">
                  <c:v>0.22627420000000001</c:v>
                </c:pt>
                <c:pt idx="1501">
                  <c:v>0.25612499999999999</c:v>
                </c:pt>
                <c:pt idx="1502">
                  <c:v>0.1788854</c:v>
                </c:pt>
                <c:pt idx="1504">
                  <c:v>0.2</c:v>
                </c:pt>
                <c:pt idx="1505">
                  <c:v>0.28000000000000003</c:v>
                </c:pt>
                <c:pt idx="1507">
                  <c:v>0.2828427</c:v>
                </c:pt>
                <c:pt idx="1509">
                  <c:v>0.24</c:v>
                </c:pt>
                <c:pt idx="1510">
                  <c:v>0.24331050000000001</c:v>
                </c:pt>
                <c:pt idx="1511">
                  <c:v>0.1788854</c:v>
                </c:pt>
                <c:pt idx="1512">
                  <c:v>0.2828427</c:v>
                </c:pt>
                <c:pt idx="1515">
                  <c:v>0.48332180000000002</c:v>
                </c:pt>
                <c:pt idx="1517">
                  <c:v>0.2039608</c:v>
                </c:pt>
                <c:pt idx="1518">
                  <c:v>0.2</c:v>
                </c:pt>
                <c:pt idx="1519">
                  <c:v>0.59059289999999998</c:v>
                </c:pt>
                <c:pt idx="1520">
                  <c:v>0.2</c:v>
                </c:pt>
                <c:pt idx="1521">
                  <c:v>0.36</c:v>
                </c:pt>
                <c:pt idx="1522">
                  <c:v>0.25612499999999999</c:v>
                </c:pt>
                <c:pt idx="1523">
                  <c:v>0.26832820000000002</c:v>
                </c:pt>
                <c:pt idx="1524">
                  <c:v>0.34409299999999998</c:v>
                </c:pt>
                <c:pt idx="1527">
                  <c:v>0.58240879999999995</c:v>
                </c:pt>
                <c:pt idx="1528">
                  <c:v>0.34176010000000001</c:v>
                </c:pt>
                <c:pt idx="1529">
                  <c:v>0.2</c:v>
                </c:pt>
                <c:pt idx="1530">
                  <c:v>0.2154066</c:v>
                </c:pt>
                <c:pt idx="1532">
                  <c:v>0.2039608</c:v>
                </c:pt>
                <c:pt idx="1536">
                  <c:v>0.24</c:v>
                </c:pt>
                <c:pt idx="1537">
                  <c:v>0.2</c:v>
                </c:pt>
                <c:pt idx="1538">
                  <c:v>0.4</c:v>
                </c:pt>
                <c:pt idx="1539">
                  <c:v>0.32984849999999999</c:v>
                </c:pt>
                <c:pt idx="1540">
                  <c:v>0.25612499999999999</c:v>
                </c:pt>
                <c:pt idx="1546">
                  <c:v>0.33941130000000003</c:v>
                </c:pt>
                <c:pt idx="1547">
                  <c:v>0.3577709</c:v>
                </c:pt>
                <c:pt idx="1548">
                  <c:v>0.48662100000000003</c:v>
                </c:pt>
                <c:pt idx="1550">
                  <c:v>0.2332381</c:v>
                </c:pt>
                <c:pt idx="1551">
                  <c:v>0.16</c:v>
                </c:pt>
                <c:pt idx="1552">
                  <c:v>0.41761229999999999</c:v>
                </c:pt>
                <c:pt idx="1553">
                  <c:v>0.28000000000000003</c:v>
                </c:pt>
                <c:pt idx="1554">
                  <c:v>0.2154066</c:v>
                </c:pt>
                <c:pt idx="1555">
                  <c:v>0.22627420000000001</c:v>
                </c:pt>
                <c:pt idx="1556">
                  <c:v>0.16</c:v>
                </c:pt>
                <c:pt idx="1557">
                  <c:v>0.16970560000000001</c:v>
                </c:pt>
                <c:pt idx="1558">
                  <c:v>0.2</c:v>
                </c:pt>
                <c:pt idx="1559">
                  <c:v>0.96747090000000002</c:v>
                </c:pt>
                <c:pt idx="1562">
                  <c:v>0.60530980000000001</c:v>
                </c:pt>
                <c:pt idx="1564">
                  <c:v>0.32249030000000001</c:v>
                </c:pt>
                <c:pt idx="1565">
                  <c:v>0.48662100000000003</c:v>
                </c:pt>
                <c:pt idx="1566">
                  <c:v>0.44721359999999999</c:v>
                </c:pt>
                <c:pt idx="1567">
                  <c:v>0.37735920000000001</c:v>
                </c:pt>
                <c:pt idx="1568">
                  <c:v>0.4</c:v>
                </c:pt>
                <c:pt idx="1570">
                  <c:v>0.30463089999999998</c:v>
                </c:pt>
                <c:pt idx="1573">
                  <c:v>0.25612499999999999</c:v>
                </c:pt>
                <c:pt idx="1574">
                  <c:v>0.2039608</c:v>
                </c:pt>
                <c:pt idx="1575">
                  <c:v>0.36878179999999999</c:v>
                </c:pt>
                <c:pt idx="1576">
                  <c:v>0.28000000000000003</c:v>
                </c:pt>
                <c:pt idx="1577">
                  <c:v>0.2828427</c:v>
                </c:pt>
                <c:pt idx="1581">
                  <c:v>0.24</c:v>
                </c:pt>
                <c:pt idx="1582">
                  <c:v>0.28000000000000003</c:v>
                </c:pt>
                <c:pt idx="1583">
                  <c:v>0.28000000000000003</c:v>
                </c:pt>
                <c:pt idx="1584">
                  <c:v>0.2154066</c:v>
                </c:pt>
                <c:pt idx="1586">
                  <c:v>0.32</c:v>
                </c:pt>
                <c:pt idx="1587">
                  <c:v>0.6</c:v>
                </c:pt>
                <c:pt idx="1588">
                  <c:v>0.2</c:v>
                </c:pt>
                <c:pt idx="1589">
                  <c:v>0.62482000000000004</c:v>
                </c:pt>
                <c:pt idx="1590">
                  <c:v>0.2</c:v>
                </c:pt>
                <c:pt idx="1591">
                  <c:v>0.32</c:v>
                </c:pt>
                <c:pt idx="1593">
                  <c:v>0.52</c:v>
                </c:pt>
                <c:pt idx="1594">
                  <c:v>0.2</c:v>
                </c:pt>
                <c:pt idx="1595">
                  <c:v>0.24</c:v>
                </c:pt>
                <c:pt idx="1596">
                  <c:v>0.2039608</c:v>
                </c:pt>
                <c:pt idx="1597">
                  <c:v>0.40199499999999999</c:v>
                </c:pt>
                <c:pt idx="1600">
                  <c:v>0.41761229999999999</c:v>
                </c:pt>
                <c:pt idx="1601">
                  <c:v>0.51224990000000004</c:v>
                </c:pt>
                <c:pt idx="1602">
                  <c:v>0.43081320000000001</c:v>
                </c:pt>
                <c:pt idx="1605">
                  <c:v>0.48166379999999998</c:v>
                </c:pt>
                <c:pt idx="1607">
                  <c:v>0.2</c:v>
                </c:pt>
                <c:pt idx="1608">
                  <c:v>0.25612499999999999</c:v>
                </c:pt>
                <c:pt idx="1609">
                  <c:v>0.55713550000000001</c:v>
                </c:pt>
                <c:pt idx="1610">
                  <c:v>0.2828427</c:v>
                </c:pt>
                <c:pt idx="1613">
                  <c:v>0.29120439999999997</c:v>
                </c:pt>
                <c:pt idx="1615">
                  <c:v>0.28844409999999998</c:v>
                </c:pt>
                <c:pt idx="1616">
                  <c:v>0.3577709</c:v>
                </c:pt>
                <c:pt idx="1617">
                  <c:v>0.68468969999999996</c:v>
                </c:pt>
                <c:pt idx="1619">
                  <c:v>0.32984849999999999</c:v>
                </c:pt>
                <c:pt idx="1620">
                  <c:v>0.2039608</c:v>
                </c:pt>
                <c:pt idx="1623">
                  <c:v>0.56000000000000005</c:v>
                </c:pt>
                <c:pt idx="1625">
                  <c:v>0.28000000000000003</c:v>
                </c:pt>
                <c:pt idx="1626">
                  <c:v>0.32249030000000001</c:v>
                </c:pt>
                <c:pt idx="1628">
                  <c:v>0.26832820000000002</c:v>
                </c:pt>
                <c:pt idx="1630">
                  <c:v>0.32</c:v>
                </c:pt>
                <c:pt idx="1633">
                  <c:v>0.25612499999999999</c:v>
                </c:pt>
                <c:pt idx="1635">
                  <c:v>0.36</c:v>
                </c:pt>
                <c:pt idx="1636">
                  <c:v>0.24</c:v>
                </c:pt>
                <c:pt idx="1639">
                  <c:v>0.26832820000000002</c:v>
                </c:pt>
                <c:pt idx="1640">
                  <c:v>0.29120439999999997</c:v>
                </c:pt>
                <c:pt idx="1641">
                  <c:v>0.1788854</c:v>
                </c:pt>
                <c:pt idx="1642">
                  <c:v>0.2</c:v>
                </c:pt>
                <c:pt idx="1643">
                  <c:v>0.2039608</c:v>
                </c:pt>
                <c:pt idx="1644">
                  <c:v>0.4</c:v>
                </c:pt>
                <c:pt idx="1645">
                  <c:v>0.39395429999999998</c:v>
                </c:pt>
                <c:pt idx="1646">
                  <c:v>0.29120439999999997</c:v>
                </c:pt>
                <c:pt idx="1649">
                  <c:v>0.32984849999999999</c:v>
                </c:pt>
                <c:pt idx="1650">
                  <c:v>0.2828427</c:v>
                </c:pt>
                <c:pt idx="1654">
                  <c:v>0.29120439999999997</c:v>
                </c:pt>
                <c:pt idx="1655">
                  <c:v>0.36878179999999999</c:v>
                </c:pt>
                <c:pt idx="1656">
                  <c:v>0.32249030000000001</c:v>
                </c:pt>
                <c:pt idx="1657">
                  <c:v>0.2332381</c:v>
                </c:pt>
                <c:pt idx="1659">
                  <c:v>0.1788854</c:v>
                </c:pt>
                <c:pt idx="1660">
                  <c:v>0.39395429999999998</c:v>
                </c:pt>
                <c:pt idx="1661">
                  <c:v>0.2828427</c:v>
                </c:pt>
                <c:pt idx="1662">
                  <c:v>0.49477270000000001</c:v>
                </c:pt>
                <c:pt idx="1667">
                  <c:v>0.73756359999999999</c:v>
                </c:pt>
                <c:pt idx="1668">
                  <c:v>0.24</c:v>
                </c:pt>
                <c:pt idx="1671">
                  <c:v>0.3577709</c:v>
                </c:pt>
                <c:pt idx="1672">
                  <c:v>0.44721359999999999</c:v>
                </c:pt>
                <c:pt idx="1673">
                  <c:v>0.31241000000000002</c:v>
                </c:pt>
                <c:pt idx="1674">
                  <c:v>0.44721359999999999</c:v>
                </c:pt>
                <c:pt idx="1675">
                  <c:v>0.40199499999999999</c:v>
                </c:pt>
                <c:pt idx="1676">
                  <c:v>0.16</c:v>
                </c:pt>
                <c:pt idx="1677">
                  <c:v>0.3577709</c:v>
                </c:pt>
                <c:pt idx="1681">
                  <c:v>0.24</c:v>
                </c:pt>
                <c:pt idx="1682">
                  <c:v>0.40199499999999999</c:v>
                </c:pt>
                <c:pt idx="1683">
                  <c:v>0.24331050000000001</c:v>
                </c:pt>
                <c:pt idx="1684">
                  <c:v>0.58240879999999995</c:v>
                </c:pt>
                <c:pt idx="1686">
                  <c:v>1</c:v>
                </c:pt>
                <c:pt idx="1687">
                  <c:v>0.2</c:v>
                </c:pt>
                <c:pt idx="1688">
                  <c:v>0.60530980000000001</c:v>
                </c:pt>
                <c:pt idx="1689">
                  <c:v>0.24</c:v>
                </c:pt>
                <c:pt idx="1690">
                  <c:v>0.24</c:v>
                </c:pt>
                <c:pt idx="1691">
                  <c:v>0.2039608</c:v>
                </c:pt>
                <c:pt idx="1692">
                  <c:v>0.2</c:v>
                </c:pt>
                <c:pt idx="1697">
                  <c:v>0.52611790000000003</c:v>
                </c:pt>
                <c:pt idx="1698">
                  <c:v>0.52611790000000003</c:v>
                </c:pt>
                <c:pt idx="1699">
                  <c:v>0.2828427</c:v>
                </c:pt>
                <c:pt idx="1700">
                  <c:v>0.25612499999999999</c:v>
                </c:pt>
                <c:pt idx="1701">
                  <c:v>0.36221540000000002</c:v>
                </c:pt>
                <c:pt idx="1703">
                  <c:v>0.2</c:v>
                </c:pt>
                <c:pt idx="1704">
                  <c:v>0.16492419999999999</c:v>
                </c:pt>
                <c:pt idx="1705">
                  <c:v>0.73756359999999999</c:v>
                </c:pt>
                <c:pt idx="1706">
                  <c:v>0.30463089999999998</c:v>
                </c:pt>
                <c:pt idx="1707">
                  <c:v>0.32249030000000001</c:v>
                </c:pt>
                <c:pt idx="1710">
                  <c:v>0.39597979999999999</c:v>
                </c:pt>
                <c:pt idx="1711">
                  <c:v>0.24331050000000001</c:v>
                </c:pt>
                <c:pt idx="1712">
                  <c:v>0.28844409999999998</c:v>
                </c:pt>
                <c:pt idx="1713">
                  <c:v>0.24</c:v>
                </c:pt>
                <c:pt idx="1715">
                  <c:v>0.25612499999999999</c:v>
                </c:pt>
                <c:pt idx="1718">
                  <c:v>0.4118252</c:v>
                </c:pt>
                <c:pt idx="1719">
                  <c:v>0.48</c:v>
                </c:pt>
                <c:pt idx="1720">
                  <c:v>0.24331050000000001</c:v>
                </c:pt>
                <c:pt idx="1721">
                  <c:v>0.2039608</c:v>
                </c:pt>
                <c:pt idx="1722">
                  <c:v>0.2332381</c:v>
                </c:pt>
                <c:pt idx="1723">
                  <c:v>0.30463089999999998</c:v>
                </c:pt>
                <c:pt idx="1724">
                  <c:v>0.42520580000000002</c:v>
                </c:pt>
                <c:pt idx="1725">
                  <c:v>0.24</c:v>
                </c:pt>
                <c:pt idx="1726">
                  <c:v>0.24</c:v>
                </c:pt>
                <c:pt idx="1727">
                  <c:v>0.36221540000000002</c:v>
                </c:pt>
                <c:pt idx="1728">
                  <c:v>0.45254830000000001</c:v>
                </c:pt>
                <c:pt idx="1729">
                  <c:v>0.2</c:v>
                </c:pt>
                <c:pt idx="1730">
                  <c:v>0.43081320000000001</c:v>
                </c:pt>
                <c:pt idx="1731">
                  <c:v>0.12</c:v>
                </c:pt>
                <c:pt idx="1735">
                  <c:v>0.39395429999999998</c:v>
                </c:pt>
                <c:pt idx="1736">
                  <c:v>0.36</c:v>
                </c:pt>
                <c:pt idx="1737">
                  <c:v>0.78892329999999999</c:v>
                </c:pt>
                <c:pt idx="1738">
                  <c:v>0.44721359999999999</c:v>
                </c:pt>
                <c:pt idx="1739">
                  <c:v>0.32984849999999999</c:v>
                </c:pt>
                <c:pt idx="1740">
                  <c:v>0.28000000000000003</c:v>
                </c:pt>
                <c:pt idx="1741">
                  <c:v>0.36878179999999999</c:v>
                </c:pt>
                <c:pt idx="1742">
                  <c:v>0.24331050000000001</c:v>
                </c:pt>
                <c:pt idx="1746">
                  <c:v>0.4118252</c:v>
                </c:pt>
                <c:pt idx="1747">
                  <c:v>0.4079216</c:v>
                </c:pt>
                <c:pt idx="1748">
                  <c:v>0.2</c:v>
                </c:pt>
                <c:pt idx="1749">
                  <c:v>0.32</c:v>
                </c:pt>
                <c:pt idx="1750">
                  <c:v>0.16492419999999999</c:v>
                </c:pt>
                <c:pt idx="1751">
                  <c:v>0.24</c:v>
                </c:pt>
                <c:pt idx="1752">
                  <c:v>0.4118252</c:v>
                </c:pt>
                <c:pt idx="1754">
                  <c:v>0.28844409999999998</c:v>
                </c:pt>
                <c:pt idx="1756">
                  <c:v>0.50596439999999998</c:v>
                </c:pt>
                <c:pt idx="1757">
                  <c:v>0.4079216</c:v>
                </c:pt>
                <c:pt idx="1758">
                  <c:v>0.42520580000000002</c:v>
                </c:pt>
                <c:pt idx="1763">
                  <c:v>1.0119290000000001</c:v>
                </c:pt>
                <c:pt idx="1764">
                  <c:v>0.4</c:v>
                </c:pt>
                <c:pt idx="1765">
                  <c:v>0.87361319999999998</c:v>
                </c:pt>
                <c:pt idx="1766">
                  <c:v>0.28000000000000003</c:v>
                </c:pt>
                <c:pt idx="1768">
                  <c:v>0.2828427</c:v>
                </c:pt>
                <c:pt idx="1769">
                  <c:v>0.2828427</c:v>
                </c:pt>
                <c:pt idx="1770">
                  <c:v>0.2</c:v>
                </c:pt>
                <c:pt idx="1771">
                  <c:v>0.32</c:v>
                </c:pt>
                <c:pt idx="1772">
                  <c:v>0.2</c:v>
                </c:pt>
                <c:pt idx="1773">
                  <c:v>0.2039608</c:v>
                </c:pt>
                <c:pt idx="1778">
                  <c:v>0.46647620000000001</c:v>
                </c:pt>
                <c:pt idx="1780">
                  <c:v>0.4118252</c:v>
                </c:pt>
                <c:pt idx="1781">
                  <c:v>0.32984849999999999</c:v>
                </c:pt>
                <c:pt idx="1782">
                  <c:v>0.3577709</c:v>
                </c:pt>
                <c:pt idx="1783">
                  <c:v>0.31241000000000002</c:v>
                </c:pt>
                <c:pt idx="1785">
                  <c:v>0.30463089999999998</c:v>
                </c:pt>
                <c:pt idx="1786">
                  <c:v>0.28844409999999998</c:v>
                </c:pt>
                <c:pt idx="1787">
                  <c:v>0.8246211</c:v>
                </c:pt>
                <c:pt idx="1788">
                  <c:v>0.34409299999999998</c:v>
                </c:pt>
                <c:pt idx="1789">
                  <c:v>0.26832820000000002</c:v>
                </c:pt>
                <c:pt idx="1790">
                  <c:v>0.24</c:v>
                </c:pt>
                <c:pt idx="1791">
                  <c:v>0.30463089999999998</c:v>
                </c:pt>
                <c:pt idx="1792">
                  <c:v>0.24331050000000001</c:v>
                </c:pt>
                <c:pt idx="1793">
                  <c:v>0.24</c:v>
                </c:pt>
                <c:pt idx="1794">
                  <c:v>0.2154066</c:v>
                </c:pt>
                <c:pt idx="1795">
                  <c:v>0.2039608</c:v>
                </c:pt>
                <c:pt idx="1798">
                  <c:v>0.2828427</c:v>
                </c:pt>
                <c:pt idx="1799">
                  <c:v>0.42520580000000002</c:v>
                </c:pt>
                <c:pt idx="1800">
                  <c:v>0.37735920000000001</c:v>
                </c:pt>
                <c:pt idx="1801">
                  <c:v>0.32249030000000001</c:v>
                </c:pt>
                <c:pt idx="1802">
                  <c:v>0.42520580000000002</c:v>
                </c:pt>
                <c:pt idx="1803">
                  <c:v>0.25298219999999999</c:v>
                </c:pt>
                <c:pt idx="1804">
                  <c:v>0.92347170000000001</c:v>
                </c:pt>
                <c:pt idx="1805">
                  <c:v>0.2</c:v>
                </c:pt>
                <c:pt idx="1808">
                  <c:v>0.53814499999999998</c:v>
                </c:pt>
                <c:pt idx="1809">
                  <c:v>0.55569780000000002</c:v>
                </c:pt>
                <c:pt idx="1816">
                  <c:v>0.25612499999999999</c:v>
                </c:pt>
                <c:pt idx="1818">
                  <c:v>0.2828427</c:v>
                </c:pt>
                <c:pt idx="1819">
                  <c:v>0.28000000000000003</c:v>
                </c:pt>
                <c:pt idx="1820">
                  <c:v>0.2</c:v>
                </c:pt>
                <c:pt idx="1821">
                  <c:v>0.32249030000000001</c:v>
                </c:pt>
                <c:pt idx="1822">
                  <c:v>0.2154066</c:v>
                </c:pt>
                <c:pt idx="1823">
                  <c:v>0.39597979999999999</c:v>
                </c:pt>
                <c:pt idx="1824">
                  <c:v>0.25298219999999999</c:v>
                </c:pt>
                <c:pt idx="1825">
                  <c:v>0.2039608</c:v>
                </c:pt>
                <c:pt idx="1826">
                  <c:v>0.26832820000000002</c:v>
                </c:pt>
                <c:pt idx="1827">
                  <c:v>0.16</c:v>
                </c:pt>
                <c:pt idx="1828">
                  <c:v>0.32</c:v>
                </c:pt>
                <c:pt idx="1832">
                  <c:v>0.4118252</c:v>
                </c:pt>
                <c:pt idx="1833">
                  <c:v>0.22627420000000001</c:v>
                </c:pt>
                <c:pt idx="1835">
                  <c:v>0.64621980000000001</c:v>
                </c:pt>
                <c:pt idx="1836">
                  <c:v>0.44</c:v>
                </c:pt>
                <c:pt idx="1837">
                  <c:v>0.4</c:v>
                </c:pt>
                <c:pt idx="1838">
                  <c:v>0.4</c:v>
                </c:pt>
                <c:pt idx="1841">
                  <c:v>0.30463089999999998</c:v>
                </c:pt>
                <c:pt idx="1842">
                  <c:v>0.1788854</c:v>
                </c:pt>
                <c:pt idx="1843">
                  <c:v>0.28000000000000003</c:v>
                </c:pt>
                <c:pt idx="1844">
                  <c:v>0.14422209999999999</c:v>
                </c:pt>
                <c:pt idx="1845">
                  <c:v>0.26832820000000002</c:v>
                </c:pt>
                <c:pt idx="1847">
                  <c:v>0.62096700000000005</c:v>
                </c:pt>
                <c:pt idx="1848">
                  <c:v>0.37735920000000001</c:v>
                </c:pt>
                <c:pt idx="1849">
                  <c:v>0.16492419999999999</c:v>
                </c:pt>
                <c:pt idx="1850">
                  <c:v>0.2</c:v>
                </c:pt>
                <c:pt idx="1852">
                  <c:v>0.62225399999999997</c:v>
                </c:pt>
                <c:pt idx="1853">
                  <c:v>0.48826219999999998</c:v>
                </c:pt>
                <c:pt idx="1854">
                  <c:v>0.28000000000000003</c:v>
                </c:pt>
                <c:pt idx="1855">
                  <c:v>0.30463089999999998</c:v>
                </c:pt>
                <c:pt idx="1857">
                  <c:v>0.52611790000000003</c:v>
                </c:pt>
                <c:pt idx="1858">
                  <c:v>0.48332180000000002</c:v>
                </c:pt>
                <c:pt idx="1859">
                  <c:v>0.25612499999999999</c:v>
                </c:pt>
                <c:pt idx="1860">
                  <c:v>0.28000000000000003</c:v>
                </c:pt>
                <c:pt idx="1862">
                  <c:v>0.34176010000000001</c:v>
                </c:pt>
                <c:pt idx="1863">
                  <c:v>0.16</c:v>
                </c:pt>
                <c:pt idx="1864">
                  <c:v>0.34176010000000001</c:v>
                </c:pt>
                <c:pt idx="1865">
                  <c:v>0.68117550000000004</c:v>
                </c:pt>
                <c:pt idx="1867">
                  <c:v>0.2828427</c:v>
                </c:pt>
                <c:pt idx="1868">
                  <c:v>0.72111029999999998</c:v>
                </c:pt>
                <c:pt idx="1869">
                  <c:v>0.44721359999999999</c:v>
                </c:pt>
                <c:pt idx="1870">
                  <c:v>0.2828427</c:v>
                </c:pt>
                <c:pt idx="1871">
                  <c:v>0.32</c:v>
                </c:pt>
                <c:pt idx="1872">
                  <c:v>0.44721359999999999</c:v>
                </c:pt>
                <c:pt idx="1873">
                  <c:v>0.32249030000000001</c:v>
                </c:pt>
                <c:pt idx="1874">
                  <c:v>0.36878179999999999</c:v>
                </c:pt>
                <c:pt idx="1875">
                  <c:v>0.26832820000000002</c:v>
                </c:pt>
                <c:pt idx="1877">
                  <c:v>0.41761229999999999</c:v>
                </c:pt>
                <c:pt idx="1878">
                  <c:v>0.28000000000000003</c:v>
                </c:pt>
                <c:pt idx="1879">
                  <c:v>0.2</c:v>
                </c:pt>
                <c:pt idx="1880">
                  <c:v>0.2154066</c:v>
                </c:pt>
                <c:pt idx="1881">
                  <c:v>0.2332381</c:v>
                </c:pt>
                <c:pt idx="1883">
                  <c:v>0.55569780000000002</c:v>
                </c:pt>
                <c:pt idx="1884">
                  <c:v>0.32249030000000001</c:v>
                </c:pt>
                <c:pt idx="1885">
                  <c:v>0.44721359999999999</c:v>
                </c:pt>
                <c:pt idx="1886">
                  <c:v>0.37947330000000001</c:v>
                </c:pt>
                <c:pt idx="1887">
                  <c:v>0.28000000000000003</c:v>
                </c:pt>
                <c:pt idx="1888">
                  <c:v>0.62482000000000004</c:v>
                </c:pt>
                <c:pt idx="1890">
                  <c:v>0.6788225</c:v>
                </c:pt>
                <c:pt idx="1891">
                  <c:v>0.31241000000000002</c:v>
                </c:pt>
                <c:pt idx="1892">
                  <c:v>0.2</c:v>
                </c:pt>
                <c:pt idx="1895">
                  <c:v>0.46647620000000001</c:v>
                </c:pt>
                <c:pt idx="1896">
                  <c:v>0.2</c:v>
                </c:pt>
                <c:pt idx="1898">
                  <c:v>0.8099383</c:v>
                </c:pt>
                <c:pt idx="1900">
                  <c:v>0.45607019999999998</c:v>
                </c:pt>
                <c:pt idx="1901">
                  <c:v>0.75471849999999996</c:v>
                </c:pt>
                <c:pt idx="1902">
                  <c:v>0.53814499999999998</c:v>
                </c:pt>
                <c:pt idx="1905">
                  <c:v>0.2332381</c:v>
                </c:pt>
                <c:pt idx="1907">
                  <c:v>0.24</c:v>
                </c:pt>
                <c:pt idx="1908">
                  <c:v>0.22627420000000001</c:v>
                </c:pt>
                <c:pt idx="1909">
                  <c:v>0.34409299999999998</c:v>
                </c:pt>
                <c:pt idx="1910">
                  <c:v>0.24331050000000001</c:v>
                </c:pt>
                <c:pt idx="1911">
                  <c:v>0.28844409999999998</c:v>
                </c:pt>
                <c:pt idx="1912">
                  <c:v>0.16</c:v>
                </c:pt>
                <c:pt idx="1913">
                  <c:v>0.25612499999999999</c:v>
                </c:pt>
                <c:pt idx="1915">
                  <c:v>0.28000000000000003</c:v>
                </c:pt>
                <c:pt idx="1916">
                  <c:v>0.89442719999999998</c:v>
                </c:pt>
                <c:pt idx="1917">
                  <c:v>0.28000000000000003</c:v>
                </c:pt>
                <c:pt idx="1920">
                  <c:v>0.1264911</c:v>
                </c:pt>
                <c:pt idx="1921">
                  <c:v>0.22627420000000001</c:v>
                </c:pt>
                <c:pt idx="1922">
                  <c:v>0.2154066</c:v>
                </c:pt>
                <c:pt idx="1923">
                  <c:v>0.16</c:v>
                </c:pt>
                <c:pt idx="1930">
                  <c:v>0.2</c:v>
                </c:pt>
                <c:pt idx="1931">
                  <c:v>0.16</c:v>
                </c:pt>
                <c:pt idx="1932">
                  <c:v>0.24331050000000001</c:v>
                </c:pt>
                <c:pt idx="1933">
                  <c:v>0.24</c:v>
                </c:pt>
                <c:pt idx="1935">
                  <c:v>0.28844409999999998</c:v>
                </c:pt>
                <c:pt idx="1936">
                  <c:v>0.26832820000000002</c:v>
                </c:pt>
                <c:pt idx="1937">
                  <c:v>0.25298219999999999</c:v>
                </c:pt>
                <c:pt idx="1938">
                  <c:v>0.22627420000000001</c:v>
                </c:pt>
                <c:pt idx="1939">
                  <c:v>0.2039608</c:v>
                </c:pt>
                <c:pt idx="1940">
                  <c:v>0.28844409999999998</c:v>
                </c:pt>
                <c:pt idx="1947">
                  <c:v>0.32</c:v>
                </c:pt>
                <c:pt idx="1948">
                  <c:v>0.32249030000000001</c:v>
                </c:pt>
                <c:pt idx="1950">
                  <c:v>0.24</c:v>
                </c:pt>
                <c:pt idx="1952">
                  <c:v>0.28000000000000003</c:v>
                </c:pt>
                <c:pt idx="1954">
                  <c:v>0.2154066</c:v>
                </c:pt>
                <c:pt idx="1955">
                  <c:v>0.25298219999999999</c:v>
                </c:pt>
                <c:pt idx="1956">
                  <c:v>0.31241000000000002</c:v>
                </c:pt>
                <c:pt idx="1957">
                  <c:v>0.32249030000000001</c:v>
                </c:pt>
                <c:pt idx="1958">
                  <c:v>0.25612499999999999</c:v>
                </c:pt>
                <c:pt idx="1960">
                  <c:v>0.41761229999999999</c:v>
                </c:pt>
                <c:pt idx="1961">
                  <c:v>0.16492419999999999</c:v>
                </c:pt>
                <c:pt idx="1962">
                  <c:v>0.32249030000000001</c:v>
                </c:pt>
                <c:pt idx="1963">
                  <c:v>0.31241000000000002</c:v>
                </c:pt>
                <c:pt idx="1968">
                  <c:v>0.32984849999999999</c:v>
                </c:pt>
                <c:pt idx="1970">
                  <c:v>0.28000000000000003</c:v>
                </c:pt>
                <c:pt idx="1975">
                  <c:v>0.30463089999999998</c:v>
                </c:pt>
                <c:pt idx="1978">
                  <c:v>0.28000000000000003</c:v>
                </c:pt>
                <c:pt idx="1980">
                  <c:v>0.42520580000000002</c:v>
                </c:pt>
                <c:pt idx="1981">
                  <c:v>0.2</c:v>
                </c:pt>
                <c:pt idx="1982">
                  <c:v>0.39395429999999998</c:v>
                </c:pt>
                <c:pt idx="1983">
                  <c:v>0.46818799999999999</c:v>
                </c:pt>
                <c:pt idx="1984">
                  <c:v>0.16</c:v>
                </c:pt>
                <c:pt idx="1985">
                  <c:v>0.28000000000000003</c:v>
                </c:pt>
                <c:pt idx="1988">
                  <c:v>0.25298219999999999</c:v>
                </c:pt>
                <c:pt idx="1989">
                  <c:v>0.36878179999999999</c:v>
                </c:pt>
                <c:pt idx="1990">
                  <c:v>0.2</c:v>
                </c:pt>
                <c:pt idx="1991">
                  <c:v>0.16492419999999999</c:v>
                </c:pt>
                <c:pt idx="1993">
                  <c:v>0.29120439999999997</c:v>
                </c:pt>
                <c:pt idx="1995">
                  <c:v>1.04</c:v>
                </c:pt>
                <c:pt idx="1996">
                  <c:v>0.16</c:v>
                </c:pt>
                <c:pt idx="1999">
                  <c:v>0.22627420000000001</c:v>
                </c:pt>
                <c:pt idx="2000">
                  <c:v>0.28844409999999998</c:v>
                </c:pt>
                <c:pt idx="2001">
                  <c:v>0.24331050000000001</c:v>
                </c:pt>
                <c:pt idx="2002">
                  <c:v>0.4</c:v>
                </c:pt>
                <c:pt idx="2004">
                  <c:v>0.31241000000000002</c:v>
                </c:pt>
                <c:pt idx="2005">
                  <c:v>0.52153620000000001</c:v>
                </c:pt>
                <c:pt idx="2006">
                  <c:v>0.2039608</c:v>
                </c:pt>
                <c:pt idx="2009">
                  <c:v>0.2</c:v>
                </c:pt>
                <c:pt idx="2010">
                  <c:v>0.2332381</c:v>
                </c:pt>
                <c:pt idx="2011">
                  <c:v>0.25612499999999999</c:v>
                </c:pt>
                <c:pt idx="2012">
                  <c:v>0.45607019999999998</c:v>
                </c:pt>
                <c:pt idx="2014">
                  <c:v>0.57271280000000002</c:v>
                </c:pt>
                <c:pt idx="2017">
                  <c:v>0.34409299999999998</c:v>
                </c:pt>
                <c:pt idx="2019">
                  <c:v>0.1788854</c:v>
                </c:pt>
                <c:pt idx="2020">
                  <c:v>0.28844409999999998</c:v>
                </c:pt>
                <c:pt idx="2021">
                  <c:v>0.44</c:v>
                </c:pt>
                <c:pt idx="2022">
                  <c:v>0.4118252</c:v>
                </c:pt>
                <c:pt idx="2023">
                  <c:v>0.5614268</c:v>
                </c:pt>
                <c:pt idx="2024">
                  <c:v>0.25298219999999999</c:v>
                </c:pt>
                <c:pt idx="2025">
                  <c:v>0.26832820000000002</c:v>
                </c:pt>
                <c:pt idx="2029">
                  <c:v>0.2828427</c:v>
                </c:pt>
                <c:pt idx="2030">
                  <c:v>0.25298219999999999</c:v>
                </c:pt>
                <c:pt idx="2031">
                  <c:v>0.2154066</c:v>
                </c:pt>
                <c:pt idx="2032">
                  <c:v>0.50596439999999998</c:v>
                </c:pt>
                <c:pt idx="2033">
                  <c:v>0.22627420000000001</c:v>
                </c:pt>
                <c:pt idx="2034">
                  <c:v>0.32249030000000001</c:v>
                </c:pt>
                <c:pt idx="2035">
                  <c:v>0.2154066</c:v>
                </c:pt>
                <c:pt idx="2036">
                  <c:v>0.16492419999999999</c:v>
                </c:pt>
                <c:pt idx="2037">
                  <c:v>0.16</c:v>
                </c:pt>
                <c:pt idx="2038">
                  <c:v>0.16</c:v>
                </c:pt>
                <c:pt idx="2039">
                  <c:v>0.1788854</c:v>
                </c:pt>
                <c:pt idx="2041">
                  <c:v>0.22627420000000001</c:v>
                </c:pt>
                <c:pt idx="2045">
                  <c:v>0.28000000000000003</c:v>
                </c:pt>
                <c:pt idx="2046">
                  <c:v>0.32</c:v>
                </c:pt>
                <c:pt idx="2052">
                  <c:v>0.26832820000000002</c:v>
                </c:pt>
                <c:pt idx="2053">
                  <c:v>0.1264911</c:v>
                </c:pt>
                <c:pt idx="2056">
                  <c:v>0.2039608</c:v>
                </c:pt>
                <c:pt idx="2057">
                  <c:v>0.36878179999999999</c:v>
                </c:pt>
                <c:pt idx="2058">
                  <c:v>0.36</c:v>
                </c:pt>
                <c:pt idx="2059">
                  <c:v>0.39395429999999998</c:v>
                </c:pt>
                <c:pt idx="2060">
                  <c:v>0.25298219999999999</c:v>
                </c:pt>
                <c:pt idx="2061">
                  <c:v>0.40199499999999999</c:v>
                </c:pt>
                <c:pt idx="2063">
                  <c:v>0.2828427</c:v>
                </c:pt>
                <c:pt idx="2064">
                  <c:v>0.16970560000000001</c:v>
                </c:pt>
                <c:pt idx="2065">
                  <c:v>0.58240879999999995</c:v>
                </c:pt>
                <c:pt idx="2066">
                  <c:v>0.2828427</c:v>
                </c:pt>
                <c:pt idx="2067">
                  <c:v>0.14422209999999999</c:v>
                </c:pt>
                <c:pt idx="2069">
                  <c:v>0.24</c:v>
                </c:pt>
                <c:pt idx="2070">
                  <c:v>1.1264099999999999</c:v>
                </c:pt>
                <c:pt idx="2071">
                  <c:v>0.4326662</c:v>
                </c:pt>
                <c:pt idx="2073">
                  <c:v>0.2039608</c:v>
                </c:pt>
                <c:pt idx="2074">
                  <c:v>0.2</c:v>
                </c:pt>
                <c:pt idx="2076">
                  <c:v>0.36</c:v>
                </c:pt>
                <c:pt idx="2077">
                  <c:v>0.31241000000000002</c:v>
                </c:pt>
                <c:pt idx="2081">
                  <c:v>0.30463089999999998</c:v>
                </c:pt>
                <c:pt idx="2082">
                  <c:v>0.14422209999999999</c:v>
                </c:pt>
                <c:pt idx="2083">
                  <c:v>0.31241000000000002</c:v>
                </c:pt>
                <c:pt idx="2084">
                  <c:v>0.69857000000000002</c:v>
                </c:pt>
                <c:pt idx="2088">
                  <c:v>0.34176010000000001</c:v>
                </c:pt>
                <c:pt idx="2089">
                  <c:v>0.16</c:v>
                </c:pt>
                <c:pt idx="2090">
                  <c:v>0.44721359999999999</c:v>
                </c:pt>
                <c:pt idx="2091">
                  <c:v>0.16</c:v>
                </c:pt>
                <c:pt idx="2092">
                  <c:v>0.22627420000000001</c:v>
                </c:pt>
                <c:pt idx="2096">
                  <c:v>0.55713550000000001</c:v>
                </c:pt>
                <c:pt idx="2098">
                  <c:v>0.2828427</c:v>
                </c:pt>
                <c:pt idx="2100">
                  <c:v>0.4079216</c:v>
                </c:pt>
                <c:pt idx="2101">
                  <c:v>0.24331050000000001</c:v>
                </c:pt>
                <c:pt idx="2102">
                  <c:v>0.16492419999999999</c:v>
                </c:pt>
                <c:pt idx="2104">
                  <c:v>0.2039608</c:v>
                </c:pt>
                <c:pt idx="2106">
                  <c:v>0.4079216</c:v>
                </c:pt>
                <c:pt idx="2108">
                  <c:v>0.28000000000000003</c:v>
                </c:pt>
                <c:pt idx="2109">
                  <c:v>0.2</c:v>
                </c:pt>
                <c:pt idx="2110">
                  <c:v>0.37947330000000001</c:v>
                </c:pt>
                <c:pt idx="2111">
                  <c:v>0.28844409999999998</c:v>
                </c:pt>
                <c:pt idx="2112">
                  <c:v>0.22627420000000001</c:v>
                </c:pt>
                <c:pt idx="2113">
                  <c:v>0.16970560000000001</c:v>
                </c:pt>
                <c:pt idx="2115">
                  <c:v>0.37947330000000001</c:v>
                </c:pt>
                <c:pt idx="2117">
                  <c:v>0.55569780000000002</c:v>
                </c:pt>
                <c:pt idx="2120">
                  <c:v>0.28844409999999998</c:v>
                </c:pt>
                <c:pt idx="2121">
                  <c:v>0.29120439999999997</c:v>
                </c:pt>
                <c:pt idx="2123">
                  <c:v>0.2332381</c:v>
                </c:pt>
                <c:pt idx="2124">
                  <c:v>0.4326662</c:v>
                </c:pt>
                <c:pt idx="2125">
                  <c:v>0.32</c:v>
                </c:pt>
                <c:pt idx="2126">
                  <c:v>0.2039608</c:v>
                </c:pt>
                <c:pt idx="2127">
                  <c:v>0.2154066</c:v>
                </c:pt>
                <c:pt idx="2128">
                  <c:v>0.24</c:v>
                </c:pt>
                <c:pt idx="2129">
                  <c:v>0.32</c:v>
                </c:pt>
                <c:pt idx="2130">
                  <c:v>0.4</c:v>
                </c:pt>
                <c:pt idx="2131">
                  <c:v>0.2332381</c:v>
                </c:pt>
                <c:pt idx="2132">
                  <c:v>0.32249030000000001</c:v>
                </c:pt>
                <c:pt idx="2133">
                  <c:v>0.41761229999999999</c:v>
                </c:pt>
                <c:pt idx="2137">
                  <c:v>0.16</c:v>
                </c:pt>
                <c:pt idx="2141">
                  <c:v>0.24</c:v>
                </c:pt>
                <c:pt idx="2142">
                  <c:v>0.29120439999999997</c:v>
                </c:pt>
                <c:pt idx="2143">
                  <c:v>0.36878179999999999</c:v>
                </c:pt>
                <c:pt idx="2145">
                  <c:v>0.28000000000000003</c:v>
                </c:pt>
                <c:pt idx="2146">
                  <c:v>0.2828427</c:v>
                </c:pt>
                <c:pt idx="2148">
                  <c:v>0.28000000000000003</c:v>
                </c:pt>
                <c:pt idx="2150">
                  <c:v>0.29120439999999997</c:v>
                </c:pt>
                <c:pt idx="2152">
                  <c:v>0.34409299999999998</c:v>
                </c:pt>
                <c:pt idx="2155">
                  <c:v>0.2154066</c:v>
                </c:pt>
                <c:pt idx="2156">
                  <c:v>0.16</c:v>
                </c:pt>
                <c:pt idx="2157">
                  <c:v>0.36878179999999999</c:v>
                </c:pt>
                <c:pt idx="2158">
                  <c:v>0.22627420000000001</c:v>
                </c:pt>
                <c:pt idx="2159">
                  <c:v>0.16</c:v>
                </c:pt>
                <c:pt idx="2161">
                  <c:v>0.3577709</c:v>
                </c:pt>
                <c:pt idx="2162">
                  <c:v>0.2828427</c:v>
                </c:pt>
                <c:pt idx="2164">
                  <c:v>0.24</c:v>
                </c:pt>
                <c:pt idx="2165">
                  <c:v>0.24</c:v>
                </c:pt>
                <c:pt idx="2166">
                  <c:v>0.40199499999999999</c:v>
                </c:pt>
                <c:pt idx="2173">
                  <c:v>0.24</c:v>
                </c:pt>
                <c:pt idx="2174">
                  <c:v>0.2</c:v>
                </c:pt>
                <c:pt idx="2175">
                  <c:v>0.34176010000000001</c:v>
                </c:pt>
                <c:pt idx="2176">
                  <c:v>0.1788854</c:v>
                </c:pt>
                <c:pt idx="2177">
                  <c:v>0.30463089999999998</c:v>
                </c:pt>
                <c:pt idx="2178">
                  <c:v>0.29120439999999997</c:v>
                </c:pt>
                <c:pt idx="2179">
                  <c:v>0.97324200000000005</c:v>
                </c:pt>
                <c:pt idx="2181">
                  <c:v>0.24331050000000001</c:v>
                </c:pt>
                <c:pt idx="2182">
                  <c:v>0.28844409999999998</c:v>
                </c:pt>
                <c:pt idx="2183">
                  <c:v>0.28844409999999998</c:v>
                </c:pt>
                <c:pt idx="2184">
                  <c:v>0.2828427</c:v>
                </c:pt>
                <c:pt idx="2185">
                  <c:v>0.28844409999999998</c:v>
                </c:pt>
                <c:pt idx="2186">
                  <c:v>0.56000000000000005</c:v>
                </c:pt>
                <c:pt idx="2187">
                  <c:v>0.2</c:v>
                </c:pt>
                <c:pt idx="2191">
                  <c:v>0.25298219999999999</c:v>
                </c:pt>
                <c:pt idx="2193">
                  <c:v>0.4</c:v>
                </c:pt>
                <c:pt idx="2195">
                  <c:v>0.44</c:v>
                </c:pt>
                <c:pt idx="2197">
                  <c:v>0.2</c:v>
                </c:pt>
                <c:pt idx="2198">
                  <c:v>0.2332381</c:v>
                </c:pt>
                <c:pt idx="2203">
                  <c:v>0.16</c:v>
                </c:pt>
                <c:pt idx="2204">
                  <c:v>0.26832820000000002</c:v>
                </c:pt>
                <c:pt idx="2205">
                  <c:v>0.24</c:v>
                </c:pt>
                <c:pt idx="2206">
                  <c:v>0.2154066</c:v>
                </c:pt>
                <c:pt idx="2207">
                  <c:v>0.2332381</c:v>
                </c:pt>
                <c:pt idx="2208">
                  <c:v>0.25612499999999999</c:v>
                </c:pt>
                <c:pt idx="2209">
                  <c:v>0.2154066</c:v>
                </c:pt>
                <c:pt idx="2210">
                  <c:v>0.24</c:v>
                </c:pt>
                <c:pt idx="2211">
                  <c:v>0.3577709</c:v>
                </c:pt>
                <c:pt idx="2213">
                  <c:v>0.28000000000000003</c:v>
                </c:pt>
                <c:pt idx="2219">
                  <c:v>0.2039608</c:v>
                </c:pt>
                <c:pt idx="2221">
                  <c:v>0.2</c:v>
                </c:pt>
                <c:pt idx="2226">
                  <c:v>0.55713550000000001</c:v>
                </c:pt>
                <c:pt idx="2230">
                  <c:v>0.16</c:v>
                </c:pt>
                <c:pt idx="2232">
                  <c:v>0.25298219999999999</c:v>
                </c:pt>
                <c:pt idx="2233">
                  <c:v>0.4418144</c:v>
                </c:pt>
                <c:pt idx="2235">
                  <c:v>0.29120439999999997</c:v>
                </c:pt>
                <c:pt idx="2238">
                  <c:v>0.42520580000000002</c:v>
                </c:pt>
                <c:pt idx="2240">
                  <c:v>0.2828427</c:v>
                </c:pt>
                <c:pt idx="2241">
                  <c:v>0.16</c:v>
                </c:pt>
                <c:pt idx="2248">
                  <c:v>0.45607019999999998</c:v>
                </c:pt>
                <c:pt idx="2249">
                  <c:v>0.36878179999999999</c:v>
                </c:pt>
                <c:pt idx="2250">
                  <c:v>0.32</c:v>
                </c:pt>
                <c:pt idx="2251">
                  <c:v>0.28844409999999998</c:v>
                </c:pt>
                <c:pt idx="2252">
                  <c:v>0.2332381</c:v>
                </c:pt>
                <c:pt idx="2253">
                  <c:v>0.37947330000000001</c:v>
                </c:pt>
                <c:pt idx="2256">
                  <c:v>0.37735920000000001</c:v>
                </c:pt>
                <c:pt idx="2257">
                  <c:v>0.22627420000000001</c:v>
                </c:pt>
                <c:pt idx="2258">
                  <c:v>0.36221540000000002</c:v>
                </c:pt>
                <c:pt idx="2259">
                  <c:v>0.37947330000000001</c:v>
                </c:pt>
                <c:pt idx="2260">
                  <c:v>0.36221540000000002</c:v>
                </c:pt>
                <c:pt idx="2262">
                  <c:v>0.26832820000000002</c:v>
                </c:pt>
                <c:pt idx="2263">
                  <c:v>0.29120439999999997</c:v>
                </c:pt>
                <c:pt idx="2266">
                  <c:v>0.30463089999999998</c:v>
                </c:pt>
                <c:pt idx="2267">
                  <c:v>0.55569780000000002</c:v>
                </c:pt>
                <c:pt idx="2269">
                  <c:v>0.25612499999999999</c:v>
                </c:pt>
                <c:pt idx="2270">
                  <c:v>0.32</c:v>
                </c:pt>
                <c:pt idx="2275">
                  <c:v>0.4</c:v>
                </c:pt>
                <c:pt idx="2277">
                  <c:v>0.32249030000000001</c:v>
                </c:pt>
                <c:pt idx="2280">
                  <c:v>0.36878179999999999</c:v>
                </c:pt>
                <c:pt idx="2281">
                  <c:v>0.32249030000000001</c:v>
                </c:pt>
                <c:pt idx="2283">
                  <c:v>0.25612499999999999</c:v>
                </c:pt>
                <c:pt idx="2286">
                  <c:v>0.16492419999999999</c:v>
                </c:pt>
                <c:pt idx="2287">
                  <c:v>0.3577709</c:v>
                </c:pt>
                <c:pt idx="2290">
                  <c:v>0.28844409999999998</c:v>
                </c:pt>
                <c:pt idx="2291">
                  <c:v>0.28844409999999998</c:v>
                </c:pt>
                <c:pt idx="2293">
                  <c:v>0.25612499999999999</c:v>
                </c:pt>
                <c:pt idx="2298">
                  <c:v>0.44721359999999999</c:v>
                </c:pt>
                <c:pt idx="2299">
                  <c:v>0.24331050000000001</c:v>
                </c:pt>
                <c:pt idx="2300">
                  <c:v>0.37947330000000001</c:v>
                </c:pt>
                <c:pt idx="2301">
                  <c:v>0.32</c:v>
                </c:pt>
                <c:pt idx="2303">
                  <c:v>0.43081320000000001</c:v>
                </c:pt>
                <c:pt idx="2304">
                  <c:v>0.31241000000000002</c:v>
                </c:pt>
                <c:pt idx="2305">
                  <c:v>0.2828427</c:v>
                </c:pt>
                <c:pt idx="2306">
                  <c:v>0.16</c:v>
                </c:pt>
                <c:pt idx="2307">
                  <c:v>0.61057349999999999</c:v>
                </c:pt>
                <c:pt idx="2308">
                  <c:v>0.28844409999999998</c:v>
                </c:pt>
                <c:pt idx="2309">
                  <c:v>0.12</c:v>
                </c:pt>
                <c:pt idx="2310">
                  <c:v>0.44721359999999999</c:v>
                </c:pt>
                <c:pt idx="2311">
                  <c:v>0.57271280000000002</c:v>
                </c:pt>
                <c:pt idx="2312">
                  <c:v>0.2</c:v>
                </c:pt>
                <c:pt idx="2313">
                  <c:v>0.3577709</c:v>
                </c:pt>
                <c:pt idx="2315">
                  <c:v>0.24</c:v>
                </c:pt>
                <c:pt idx="2316">
                  <c:v>0.31241000000000002</c:v>
                </c:pt>
                <c:pt idx="2318">
                  <c:v>0.33941130000000003</c:v>
                </c:pt>
                <c:pt idx="2319">
                  <c:v>0.24331050000000001</c:v>
                </c:pt>
                <c:pt idx="2321">
                  <c:v>0.34176010000000001</c:v>
                </c:pt>
                <c:pt idx="2322">
                  <c:v>0.8</c:v>
                </c:pt>
                <c:pt idx="2327">
                  <c:v>0.25298219999999999</c:v>
                </c:pt>
                <c:pt idx="2328">
                  <c:v>0.32249030000000001</c:v>
                </c:pt>
                <c:pt idx="2330">
                  <c:v>0.25298219999999999</c:v>
                </c:pt>
                <c:pt idx="2332">
                  <c:v>0.16970560000000001</c:v>
                </c:pt>
                <c:pt idx="2333">
                  <c:v>0.4</c:v>
                </c:pt>
                <c:pt idx="2334">
                  <c:v>0.48332180000000002</c:v>
                </c:pt>
                <c:pt idx="2337">
                  <c:v>0.29120439999999997</c:v>
                </c:pt>
                <c:pt idx="2339">
                  <c:v>0.30463089999999998</c:v>
                </c:pt>
                <c:pt idx="2341">
                  <c:v>0.22627420000000001</c:v>
                </c:pt>
                <c:pt idx="2342">
                  <c:v>0.2</c:v>
                </c:pt>
                <c:pt idx="2343">
                  <c:v>0.24</c:v>
                </c:pt>
                <c:pt idx="2344">
                  <c:v>0.36878179999999999</c:v>
                </c:pt>
                <c:pt idx="2345">
                  <c:v>0.2</c:v>
                </c:pt>
                <c:pt idx="2346">
                  <c:v>0.24</c:v>
                </c:pt>
                <c:pt idx="2347">
                  <c:v>0.4118252</c:v>
                </c:pt>
                <c:pt idx="2348">
                  <c:v>0.32249030000000001</c:v>
                </c:pt>
                <c:pt idx="2349">
                  <c:v>0.56000000000000005</c:v>
                </c:pt>
                <c:pt idx="2353">
                  <c:v>0.58240879999999995</c:v>
                </c:pt>
                <c:pt idx="2354">
                  <c:v>0.25298219999999999</c:v>
                </c:pt>
                <c:pt idx="2355">
                  <c:v>0.22627420000000001</c:v>
                </c:pt>
                <c:pt idx="2356">
                  <c:v>0.30463089999999998</c:v>
                </c:pt>
                <c:pt idx="2357">
                  <c:v>0.28000000000000003</c:v>
                </c:pt>
                <c:pt idx="2360">
                  <c:v>0.32249030000000001</c:v>
                </c:pt>
                <c:pt idx="2361">
                  <c:v>0.29120439999999997</c:v>
                </c:pt>
                <c:pt idx="2362">
                  <c:v>0.26832820000000002</c:v>
                </c:pt>
                <c:pt idx="2363">
                  <c:v>0.32249030000000001</c:v>
                </c:pt>
                <c:pt idx="2365">
                  <c:v>0.28000000000000003</c:v>
                </c:pt>
                <c:pt idx="2366">
                  <c:v>0.28000000000000003</c:v>
                </c:pt>
                <c:pt idx="2367">
                  <c:v>0.2039608</c:v>
                </c:pt>
                <c:pt idx="2368">
                  <c:v>0.2828427</c:v>
                </c:pt>
                <c:pt idx="2370">
                  <c:v>0.25298219999999999</c:v>
                </c:pt>
                <c:pt idx="2372">
                  <c:v>0.28844409999999998</c:v>
                </c:pt>
                <c:pt idx="2373">
                  <c:v>0.2039608</c:v>
                </c:pt>
                <c:pt idx="2374">
                  <c:v>0.26832820000000002</c:v>
                </c:pt>
                <c:pt idx="2375">
                  <c:v>0.24</c:v>
                </c:pt>
                <c:pt idx="2376">
                  <c:v>0.68</c:v>
                </c:pt>
                <c:pt idx="2378">
                  <c:v>0.45254830000000001</c:v>
                </c:pt>
                <c:pt idx="2379">
                  <c:v>0.88090860000000004</c:v>
                </c:pt>
                <c:pt idx="2380">
                  <c:v>0.2828427</c:v>
                </c:pt>
                <c:pt idx="2382">
                  <c:v>0.28844409999999998</c:v>
                </c:pt>
                <c:pt idx="2383">
                  <c:v>0.46818799999999999</c:v>
                </c:pt>
                <c:pt idx="2387">
                  <c:v>0.29120439999999997</c:v>
                </c:pt>
                <c:pt idx="2392">
                  <c:v>0.2828427</c:v>
                </c:pt>
                <c:pt idx="2393">
                  <c:v>0.2154066</c:v>
                </c:pt>
                <c:pt idx="2395">
                  <c:v>0.36878179999999999</c:v>
                </c:pt>
                <c:pt idx="2396">
                  <c:v>0.25298219999999999</c:v>
                </c:pt>
                <c:pt idx="2399">
                  <c:v>0.2828427</c:v>
                </c:pt>
                <c:pt idx="2400">
                  <c:v>0.30463089999999998</c:v>
                </c:pt>
                <c:pt idx="2401">
                  <c:v>0.16</c:v>
                </c:pt>
                <c:pt idx="2404">
                  <c:v>0.48662100000000003</c:v>
                </c:pt>
                <c:pt idx="2405">
                  <c:v>0.43081320000000001</c:v>
                </c:pt>
                <c:pt idx="2407">
                  <c:v>0.24</c:v>
                </c:pt>
                <c:pt idx="2408">
                  <c:v>0.57688819999999996</c:v>
                </c:pt>
                <c:pt idx="2409">
                  <c:v>0.2039608</c:v>
                </c:pt>
                <c:pt idx="2410">
                  <c:v>0.28000000000000003</c:v>
                </c:pt>
                <c:pt idx="2412">
                  <c:v>0.26832820000000002</c:v>
                </c:pt>
                <c:pt idx="2415">
                  <c:v>0.37947330000000001</c:v>
                </c:pt>
                <c:pt idx="2420">
                  <c:v>0.24</c:v>
                </c:pt>
                <c:pt idx="2423">
                  <c:v>0.4</c:v>
                </c:pt>
                <c:pt idx="2425">
                  <c:v>0.32249030000000001</c:v>
                </c:pt>
                <c:pt idx="2426">
                  <c:v>0.2</c:v>
                </c:pt>
                <c:pt idx="2427">
                  <c:v>0.16</c:v>
                </c:pt>
                <c:pt idx="2428">
                  <c:v>0.39395429999999998</c:v>
                </c:pt>
                <c:pt idx="2429">
                  <c:v>0.34176010000000001</c:v>
                </c:pt>
                <c:pt idx="2430">
                  <c:v>0.34176010000000001</c:v>
                </c:pt>
                <c:pt idx="2432">
                  <c:v>0.32</c:v>
                </c:pt>
                <c:pt idx="2433">
                  <c:v>0.28844409999999998</c:v>
                </c:pt>
                <c:pt idx="2434">
                  <c:v>0.36221540000000002</c:v>
                </c:pt>
                <c:pt idx="2435">
                  <c:v>0.25298219999999999</c:v>
                </c:pt>
                <c:pt idx="2437">
                  <c:v>0.50119860000000005</c:v>
                </c:pt>
                <c:pt idx="2441">
                  <c:v>0.61188229999999999</c:v>
                </c:pt>
                <c:pt idx="2442">
                  <c:v>0.57271280000000002</c:v>
                </c:pt>
                <c:pt idx="2445">
                  <c:v>0.42520580000000002</c:v>
                </c:pt>
                <c:pt idx="2448">
                  <c:v>0.2828427</c:v>
                </c:pt>
                <c:pt idx="2449">
                  <c:v>0.2828427</c:v>
                </c:pt>
                <c:pt idx="2450">
                  <c:v>0.25612499999999999</c:v>
                </c:pt>
                <c:pt idx="2453">
                  <c:v>0.52</c:v>
                </c:pt>
                <c:pt idx="2454">
                  <c:v>0.39395429999999998</c:v>
                </c:pt>
                <c:pt idx="2455">
                  <c:v>0.4</c:v>
                </c:pt>
                <c:pt idx="2456">
                  <c:v>0.48166379999999998</c:v>
                </c:pt>
                <c:pt idx="2458">
                  <c:v>0.2828427</c:v>
                </c:pt>
                <c:pt idx="2459">
                  <c:v>0.30463089999999998</c:v>
                </c:pt>
                <c:pt idx="2460">
                  <c:v>0.44721359999999999</c:v>
                </c:pt>
                <c:pt idx="2461">
                  <c:v>0.52153620000000001</c:v>
                </c:pt>
                <c:pt idx="2462">
                  <c:v>0.16970560000000001</c:v>
                </c:pt>
                <c:pt idx="2463">
                  <c:v>0.40199499999999999</c:v>
                </c:pt>
                <c:pt idx="2464">
                  <c:v>0.57271280000000002</c:v>
                </c:pt>
                <c:pt idx="2465">
                  <c:v>0.2828427</c:v>
                </c:pt>
                <c:pt idx="2466">
                  <c:v>0.24</c:v>
                </c:pt>
                <c:pt idx="2467">
                  <c:v>0.4</c:v>
                </c:pt>
                <c:pt idx="2469">
                  <c:v>0.2</c:v>
                </c:pt>
                <c:pt idx="2470">
                  <c:v>0.2</c:v>
                </c:pt>
                <c:pt idx="2471">
                  <c:v>0.32</c:v>
                </c:pt>
                <c:pt idx="2473">
                  <c:v>0.31241000000000002</c:v>
                </c:pt>
                <c:pt idx="2475">
                  <c:v>0.4</c:v>
                </c:pt>
                <c:pt idx="2476">
                  <c:v>0.32249030000000001</c:v>
                </c:pt>
                <c:pt idx="2479">
                  <c:v>0.41761229999999999</c:v>
                </c:pt>
                <c:pt idx="2483">
                  <c:v>0.2</c:v>
                </c:pt>
                <c:pt idx="2484">
                  <c:v>0.2154066</c:v>
                </c:pt>
                <c:pt idx="2485">
                  <c:v>0.25298219999999999</c:v>
                </c:pt>
                <c:pt idx="2491">
                  <c:v>0.34176010000000001</c:v>
                </c:pt>
                <c:pt idx="2492">
                  <c:v>0.32249030000000001</c:v>
                </c:pt>
                <c:pt idx="2493">
                  <c:v>0.4079216</c:v>
                </c:pt>
                <c:pt idx="2494">
                  <c:v>0.43081320000000001</c:v>
                </c:pt>
                <c:pt idx="2495">
                  <c:v>0.63245549999999995</c:v>
                </c:pt>
                <c:pt idx="2496">
                  <c:v>0.36878179999999999</c:v>
                </c:pt>
                <c:pt idx="2497">
                  <c:v>0.5656854</c:v>
                </c:pt>
                <c:pt idx="2501">
                  <c:v>0.24</c:v>
                </c:pt>
                <c:pt idx="2503">
                  <c:v>0.2332381</c:v>
                </c:pt>
                <c:pt idx="2504">
                  <c:v>0.2</c:v>
                </c:pt>
                <c:pt idx="2505">
                  <c:v>0.36878179999999999</c:v>
                </c:pt>
                <c:pt idx="2506">
                  <c:v>0.12</c:v>
                </c:pt>
                <c:pt idx="2508">
                  <c:v>0.2</c:v>
                </c:pt>
                <c:pt idx="2509">
                  <c:v>0.4</c:v>
                </c:pt>
                <c:pt idx="2510">
                  <c:v>0.53665629999999998</c:v>
                </c:pt>
                <c:pt idx="2511">
                  <c:v>0.46647620000000001</c:v>
                </c:pt>
                <c:pt idx="2514">
                  <c:v>0.32249030000000001</c:v>
                </c:pt>
                <c:pt idx="2515">
                  <c:v>0.24</c:v>
                </c:pt>
                <c:pt idx="2516">
                  <c:v>0.4</c:v>
                </c:pt>
                <c:pt idx="2517">
                  <c:v>0.16970560000000001</c:v>
                </c:pt>
                <c:pt idx="2518">
                  <c:v>0.36878179999999999</c:v>
                </c:pt>
                <c:pt idx="2520">
                  <c:v>0.2</c:v>
                </c:pt>
                <c:pt idx="2521">
                  <c:v>0.16492419999999999</c:v>
                </c:pt>
                <c:pt idx="2522">
                  <c:v>0.2</c:v>
                </c:pt>
                <c:pt idx="2526">
                  <c:v>0.2828427</c:v>
                </c:pt>
                <c:pt idx="2527">
                  <c:v>0.2828427</c:v>
                </c:pt>
                <c:pt idx="2528">
                  <c:v>0.46647620000000001</c:v>
                </c:pt>
                <c:pt idx="2529">
                  <c:v>0.3577709</c:v>
                </c:pt>
                <c:pt idx="2531">
                  <c:v>0.1788854</c:v>
                </c:pt>
                <c:pt idx="2533">
                  <c:v>0.26832820000000002</c:v>
                </c:pt>
                <c:pt idx="2534">
                  <c:v>0.2828427</c:v>
                </c:pt>
                <c:pt idx="2535">
                  <c:v>0.12</c:v>
                </c:pt>
                <c:pt idx="2537">
                  <c:v>0.58240879999999995</c:v>
                </c:pt>
                <c:pt idx="2539">
                  <c:v>0.55569780000000002</c:v>
                </c:pt>
                <c:pt idx="2542">
                  <c:v>0.57271280000000002</c:v>
                </c:pt>
                <c:pt idx="2543">
                  <c:v>0.28844409999999998</c:v>
                </c:pt>
                <c:pt idx="2545">
                  <c:v>0.36</c:v>
                </c:pt>
                <c:pt idx="2546">
                  <c:v>0.30463089999999998</c:v>
                </c:pt>
                <c:pt idx="2547">
                  <c:v>0.16</c:v>
                </c:pt>
                <c:pt idx="2548">
                  <c:v>0.4079216</c:v>
                </c:pt>
                <c:pt idx="2549">
                  <c:v>0.4326662</c:v>
                </c:pt>
                <c:pt idx="2550">
                  <c:v>0.39395429999999998</c:v>
                </c:pt>
                <c:pt idx="2552">
                  <c:v>0.29120439999999997</c:v>
                </c:pt>
                <c:pt idx="2553">
                  <c:v>0.39395429999999998</c:v>
                </c:pt>
                <c:pt idx="2554">
                  <c:v>0.39395429999999998</c:v>
                </c:pt>
                <c:pt idx="2555">
                  <c:v>1.0925199999999999</c:v>
                </c:pt>
                <c:pt idx="2560">
                  <c:v>0.2039608</c:v>
                </c:pt>
                <c:pt idx="2561">
                  <c:v>0.24331050000000001</c:v>
                </c:pt>
                <c:pt idx="2562">
                  <c:v>0.36878179999999999</c:v>
                </c:pt>
                <c:pt idx="2563">
                  <c:v>0.36</c:v>
                </c:pt>
                <c:pt idx="2564">
                  <c:v>0.1788854</c:v>
                </c:pt>
                <c:pt idx="2566">
                  <c:v>0.54405879999999995</c:v>
                </c:pt>
                <c:pt idx="2567">
                  <c:v>0.2039608</c:v>
                </c:pt>
                <c:pt idx="2568">
                  <c:v>0.30463089999999998</c:v>
                </c:pt>
                <c:pt idx="2569">
                  <c:v>0.24</c:v>
                </c:pt>
                <c:pt idx="2570">
                  <c:v>0.2332381</c:v>
                </c:pt>
                <c:pt idx="2571">
                  <c:v>0.34409299999999998</c:v>
                </c:pt>
                <c:pt idx="2572">
                  <c:v>0.28844409999999998</c:v>
                </c:pt>
                <c:pt idx="2573">
                  <c:v>0.2</c:v>
                </c:pt>
                <c:pt idx="2574">
                  <c:v>0.2</c:v>
                </c:pt>
                <c:pt idx="2577">
                  <c:v>0.45254830000000001</c:v>
                </c:pt>
                <c:pt idx="2578">
                  <c:v>0.2</c:v>
                </c:pt>
                <c:pt idx="2579">
                  <c:v>0.40199499999999999</c:v>
                </c:pt>
                <c:pt idx="2580">
                  <c:v>0.12</c:v>
                </c:pt>
                <c:pt idx="2581">
                  <c:v>0.16492419999999999</c:v>
                </c:pt>
                <c:pt idx="2584">
                  <c:v>0.32984849999999999</c:v>
                </c:pt>
                <c:pt idx="2585">
                  <c:v>0.52153620000000001</c:v>
                </c:pt>
                <c:pt idx="2586">
                  <c:v>0.64621980000000001</c:v>
                </c:pt>
                <c:pt idx="2592">
                  <c:v>0.22627420000000001</c:v>
                </c:pt>
                <c:pt idx="2593">
                  <c:v>0.24</c:v>
                </c:pt>
                <c:pt idx="2595">
                  <c:v>0.37735920000000001</c:v>
                </c:pt>
                <c:pt idx="2597">
                  <c:v>0.16492419999999999</c:v>
                </c:pt>
                <c:pt idx="2598">
                  <c:v>0.45607019999999998</c:v>
                </c:pt>
                <c:pt idx="2599">
                  <c:v>0.2039608</c:v>
                </c:pt>
                <c:pt idx="2600">
                  <c:v>0.39597979999999999</c:v>
                </c:pt>
                <c:pt idx="2602">
                  <c:v>0.2828427</c:v>
                </c:pt>
                <c:pt idx="2603">
                  <c:v>0.2332381</c:v>
                </c:pt>
                <c:pt idx="2605">
                  <c:v>0.36878179999999999</c:v>
                </c:pt>
                <c:pt idx="2606">
                  <c:v>0.39395429999999998</c:v>
                </c:pt>
                <c:pt idx="2607">
                  <c:v>0.22627420000000001</c:v>
                </c:pt>
                <c:pt idx="2608">
                  <c:v>0.28000000000000003</c:v>
                </c:pt>
                <c:pt idx="2609">
                  <c:v>0.2039608</c:v>
                </c:pt>
                <c:pt idx="2610">
                  <c:v>0.2</c:v>
                </c:pt>
                <c:pt idx="2611">
                  <c:v>0.45607019999999998</c:v>
                </c:pt>
                <c:pt idx="2613">
                  <c:v>0.1788854</c:v>
                </c:pt>
                <c:pt idx="2615">
                  <c:v>0.32984849999999999</c:v>
                </c:pt>
                <c:pt idx="2617">
                  <c:v>0.2</c:v>
                </c:pt>
                <c:pt idx="2618">
                  <c:v>0.52</c:v>
                </c:pt>
                <c:pt idx="2619">
                  <c:v>0.14422209999999999</c:v>
                </c:pt>
                <c:pt idx="2620">
                  <c:v>0.24</c:v>
                </c:pt>
                <c:pt idx="2621">
                  <c:v>0.2</c:v>
                </c:pt>
                <c:pt idx="2623">
                  <c:v>0.2828427</c:v>
                </c:pt>
                <c:pt idx="2624">
                  <c:v>0.31241000000000002</c:v>
                </c:pt>
                <c:pt idx="2625">
                  <c:v>0.69857000000000002</c:v>
                </c:pt>
                <c:pt idx="2630">
                  <c:v>0.52</c:v>
                </c:pt>
                <c:pt idx="2632">
                  <c:v>0.32249030000000001</c:v>
                </c:pt>
                <c:pt idx="2633">
                  <c:v>0.16</c:v>
                </c:pt>
                <c:pt idx="2634">
                  <c:v>0.4</c:v>
                </c:pt>
                <c:pt idx="2635">
                  <c:v>0.2154066</c:v>
                </c:pt>
                <c:pt idx="2636">
                  <c:v>0.37735920000000001</c:v>
                </c:pt>
                <c:pt idx="2637">
                  <c:v>0.2332381</c:v>
                </c:pt>
                <c:pt idx="2638">
                  <c:v>0.46647620000000001</c:v>
                </c:pt>
                <c:pt idx="2639">
                  <c:v>0.2828427</c:v>
                </c:pt>
                <c:pt idx="2640">
                  <c:v>0.72111029999999998</c:v>
                </c:pt>
                <c:pt idx="2643">
                  <c:v>0.34409299999999998</c:v>
                </c:pt>
                <c:pt idx="2646">
                  <c:v>0.26832820000000002</c:v>
                </c:pt>
                <c:pt idx="2647">
                  <c:v>0.28000000000000003</c:v>
                </c:pt>
                <c:pt idx="2648">
                  <c:v>0.30463089999999998</c:v>
                </c:pt>
                <c:pt idx="2651">
                  <c:v>0.37947330000000001</c:v>
                </c:pt>
                <c:pt idx="2652">
                  <c:v>0.52</c:v>
                </c:pt>
                <c:pt idx="2653">
                  <c:v>0.36</c:v>
                </c:pt>
                <c:pt idx="2654">
                  <c:v>0.28000000000000003</c:v>
                </c:pt>
                <c:pt idx="2655">
                  <c:v>0.68468969999999996</c:v>
                </c:pt>
                <c:pt idx="2657">
                  <c:v>0.53665629999999998</c:v>
                </c:pt>
                <c:pt idx="2660">
                  <c:v>0.4326662</c:v>
                </c:pt>
                <c:pt idx="2661">
                  <c:v>0.42520580000000002</c:v>
                </c:pt>
                <c:pt idx="2663">
                  <c:v>0.4</c:v>
                </c:pt>
                <c:pt idx="2665">
                  <c:v>0.39395429999999998</c:v>
                </c:pt>
                <c:pt idx="2667">
                  <c:v>0.24</c:v>
                </c:pt>
                <c:pt idx="2668">
                  <c:v>0.25612499999999999</c:v>
                </c:pt>
                <c:pt idx="2669">
                  <c:v>0.34409299999999998</c:v>
                </c:pt>
                <c:pt idx="2670">
                  <c:v>0.24</c:v>
                </c:pt>
                <c:pt idx="2671">
                  <c:v>0.32984849999999999</c:v>
                </c:pt>
                <c:pt idx="2672">
                  <c:v>0.1788854</c:v>
                </c:pt>
                <c:pt idx="2673">
                  <c:v>0.31241000000000002</c:v>
                </c:pt>
                <c:pt idx="2674">
                  <c:v>0.2154066</c:v>
                </c:pt>
                <c:pt idx="2675">
                  <c:v>0.44</c:v>
                </c:pt>
                <c:pt idx="2677">
                  <c:v>0.2039608</c:v>
                </c:pt>
                <c:pt idx="2678">
                  <c:v>0.2154066</c:v>
                </c:pt>
                <c:pt idx="2679">
                  <c:v>0.22627420000000001</c:v>
                </c:pt>
                <c:pt idx="2680">
                  <c:v>0.24</c:v>
                </c:pt>
                <c:pt idx="2681">
                  <c:v>0.14422209999999999</c:v>
                </c:pt>
                <c:pt idx="2682">
                  <c:v>0.36</c:v>
                </c:pt>
                <c:pt idx="2686">
                  <c:v>0.37947330000000001</c:v>
                </c:pt>
                <c:pt idx="2687">
                  <c:v>0.36</c:v>
                </c:pt>
                <c:pt idx="2688">
                  <c:v>0.37947330000000001</c:v>
                </c:pt>
                <c:pt idx="2689">
                  <c:v>0.32</c:v>
                </c:pt>
                <c:pt idx="2690">
                  <c:v>0.43081320000000001</c:v>
                </c:pt>
                <c:pt idx="2692">
                  <c:v>0.52</c:v>
                </c:pt>
                <c:pt idx="2695">
                  <c:v>0.44</c:v>
                </c:pt>
                <c:pt idx="2696">
                  <c:v>0.2332381</c:v>
                </c:pt>
                <c:pt idx="2697">
                  <c:v>0.32984849999999999</c:v>
                </c:pt>
                <c:pt idx="2698">
                  <c:v>0.2828427</c:v>
                </c:pt>
                <c:pt idx="2699">
                  <c:v>0.16</c:v>
                </c:pt>
                <c:pt idx="2700">
                  <c:v>0.39395429999999998</c:v>
                </c:pt>
                <c:pt idx="2701">
                  <c:v>0.25612499999999999</c:v>
                </c:pt>
                <c:pt idx="2702">
                  <c:v>0.28000000000000003</c:v>
                </c:pt>
                <c:pt idx="2703">
                  <c:v>0.1264911</c:v>
                </c:pt>
                <c:pt idx="2704">
                  <c:v>0.29120439999999997</c:v>
                </c:pt>
                <c:pt idx="2707">
                  <c:v>0.73430240000000002</c:v>
                </c:pt>
                <c:pt idx="2708">
                  <c:v>0.41761229999999999</c:v>
                </c:pt>
                <c:pt idx="2710">
                  <c:v>0.3577709</c:v>
                </c:pt>
                <c:pt idx="2711">
                  <c:v>0.24</c:v>
                </c:pt>
                <c:pt idx="2712">
                  <c:v>0.28844409999999998</c:v>
                </c:pt>
                <c:pt idx="2713">
                  <c:v>0.16</c:v>
                </c:pt>
                <c:pt idx="2714">
                  <c:v>0.2</c:v>
                </c:pt>
                <c:pt idx="2716">
                  <c:v>0.1788854</c:v>
                </c:pt>
                <c:pt idx="2717">
                  <c:v>0.34176010000000001</c:v>
                </c:pt>
                <c:pt idx="2718">
                  <c:v>0.2154066</c:v>
                </c:pt>
                <c:pt idx="2720">
                  <c:v>0.44</c:v>
                </c:pt>
                <c:pt idx="2721">
                  <c:v>0.39395429999999998</c:v>
                </c:pt>
                <c:pt idx="2722">
                  <c:v>0.24</c:v>
                </c:pt>
                <c:pt idx="2723">
                  <c:v>0.4418144</c:v>
                </c:pt>
                <c:pt idx="2725">
                  <c:v>0.32249030000000001</c:v>
                </c:pt>
                <c:pt idx="2726">
                  <c:v>0.31241000000000002</c:v>
                </c:pt>
                <c:pt idx="2727">
                  <c:v>0.1788854</c:v>
                </c:pt>
                <c:pt idx="2730">
                  <c:v>0.5614268</c:v>
                </c:pt>
                <c:pt idx="2731">
                  <c:v>0.36</c:v>
                </c:pt>
                <c:pt idx="2732">
                  <c:v>0.2</c:v>
                </c:pt>
                <c:pt idx="2733">
                  <c:v>0.28000000000000003</c:v>
                </c:pt>
                <c:pt idx="2736">
                  <c:v>0.32249030000000001</c:v>
                </c:pt>
                <c:pt idx="2738">
                  <c:v>0.48826219999999998</c:v>
                </c:pt>
                <c:pt idx="2739">
                  <c:v>0.24</c:v>
                </c:pt>
                <c:pt idx="2741">
                  <c:v>0.32</c:v>
                </c:pt>
                <c:pt idx="2742">
                  <c:v>0.1788854</c:v>
                </c:pt>
                <c:pt idx="2743">
                  <c:v>0.26832820000000002</c:v>
                </c:pt>
                <c:pt idx="2744">
                  <c:v>0.36878179999999999</c:v>
                </c:pt>
                <c:pt idx="2745">
                  <c:v>0.28000000000000003</c:v>
                </c:pt>
                <c:pt idx="2746">
                  <c:v>0.1264911</c:v>
                </c:pt>
                <c:pt idx="2747">
                  <c:v>0.16</c:v>
                </c:pt>
                <c:pt idx="2748">
                  <c:v>0.49477270000000001</c:v>
                </c:pt>
                <c:pt idx="2751">
                  <c:v>0.48332180000000002</c:v>
                </c:pt>
                <c:pt idx="2752">
                  <c:v>0.26832820000000002</c:v>
                </c:pt>
                <c:pt idx="2754">
                  <c:v>0.4</c:v>
                </c:pt>
                <c:pt idx="2755">
                  <c:v>0.2828427</c:v>
                </c:pt>
                <c:pt idx="2756">
                  <c:v>0.2332381</c:v>
                </c:pt>
                <c:pt idx="2757">
                  <c:v>0.32249030000000001</c:v>
                </c:pt>
                <c:pt idx="2760">
                  <c:v>0.32</c:v>
                </c:pt>
                <c:pt idx="2762">
                  <c:v>0.45607019999999998</c:v>
                </c:pt>
                <c:pt idx="2763">
                  <c:v>0.39597979999999999</c:v>
                </c:pt>
                <c:pt idx="2764">
                  <c:v>0.2</c:v>
                </c:pt>
                <c:pt idx="2765">
                  <c:v>0.32</c:v>
                </c:pt>
                <c:pt idx="2766">
                  <c:v>0.2</c:v>
                </c:pt>
                <c:pt idx="2767">
                  <c:v>0.24</c:v>
                </c:pt>
                <c:pt idx="2768">
                  <c:v>0.25612499999999999</c:v>
                </c:pt>
                <c:pt idx="2773">
                  <c:v>0.25298219999999999</c:v>
                </c:pt>
                <c:pt idx="2774">
                  <c:v>0.25612499999999999</c:v>
                </c:pt>
                <c:pt idx="2775">
                  <c:v>0.34409299999999998</c:v>
                </c:pt>
                <c:pt idx="2778">
                  <c:v>0.2154066</c:v>
                </c:pt>
                <c:pt idx="2779">
                  <c:v>0.26832820000000002</c:v>
                </c:pt>
                <c:pt idx="2780">
                  <c:v>0.31241000000000002</c:v>
                </c:pt>
                <c:pt idx="2781">
                  <c:v>0.36878179999999999</c:v>
                </c:pt>
                <c:pt idx="2782">
                  <c:v>0.2039608</c:v>
                </c:pt>
                <c:pt idx="2783">
                  <c:v>0.45607019999999998</c:v>
                </c:pt>
                <c:pt idx="2784">
                  <c:v>0.28000000000000003</c:v>
                </c:pt>
                <c:pt idx="2785">
                  <c:v>0.48662100000000003</c:v>
                </c:pt>
                <c:pt idx="2786">
                  <c:v>0.2154066</c:v>
                </c:pt>
                <c:pt idx="2787">
                  <c:v>0.2039608</c:v>
                </c:pt>
                <c:pt idx="2788">
                  <c:v>0.28000000000000003</c:v>
                </c:pt>
                <c:pt idx="2789">
                  <c:v>0.24331050000000001</c:v>
                </c:pt>
                <c:pt idx="2790">
                  <c:v>0.12</c:v>
                </c:pt>
                <c:pt idx="2791">
                  <c:v>0.16492419999999999</c:v>
                </c:pt>
                <c:pt idx="2792">
                  <c:v>0.2039608</c:v>
                </c:pt>
                <c:pt idx="2793">
                  <c:v>0.2039608</c:v>
                </c:pt>
                <c:pt idx="2795">
                  <c:v>0.49477270000000001</c:v>
                </c:pt>
                <c:pt idx="2797">
                  <c:v>0.4</c:v>
                </c:pt>
                <c:pt idx="2798">
                  <c:v>0.48</c:v>
                </c:pt>
                <c:pt idx="2800">
                  <c:v>0.57688819999999996</c:v>
                </c:pt>
                <c:pt idx="2801">
                  <c:v>0.46647620000000001</c:v>
                </c:pt>
                <c:pt idx="2802">
                  <c:v>0.48332180000000002</c:v>
                </c:pt>
                <c:pt idx="2803">
                  <c:v>0.4</c:v>
                </c:pt>
                <c:pt idx="2804">
                  <c:v>0.24331050000000001</c:v>
                </c:pt>
                <c:pt idx="2805">
                  <c:v>0.2</c:v>
                </c:pt>
                <c:pt idx="2806">
                  <c:v>0.32984849999999999</c:v>
                </c:pt>
                <c:pt idx="2808">
                  <c:v>0.67052219999999996</c:v>
                </c:pt>
                <c:pt idx="2810">
                  <c:v>0.25612499999999999</c:v>
                </c:pt>
                <c:pt idx="2811">
                  <c:v>0.25612499999999999</c:v>
                </c:pt>
                <c:pt idx="2812">
                  <c:v>0.33941130000000003</c:v>
                </c:pt>
                <c:pt idx="2813">
                  <c:v>0.37735920000000001</c:v>
                </c:pt>
                <c:pt idx="2815">
                  <c:v>0.2332381</c:v>
                </c:pt>
                <c:pt idx="2816">
                  <c:v>0.24</c:v>
                </c:pt>
                <c:pt idx="2820">
                  <c:v>0.40199499999999999</c:v>
                </c:pt>
                <c:pt idx="2822">
                  <c:v>0.37735920000000001</c:v>
                </c:pt>
                <c:pt idx="2824">
                  <c:v>0.32249030000000001</c:v>
                </c:pt>
                <c:pt idx="2825">
                  <c:v>0.4</c:v>
                </c:pt>
                <c:pt idx="2826">
                  <c:v>0.43081320000000001</c:v>
                </c:pt>
                <c:pt idx="2827">
                  <c:v>0.2332381</c:v>
                </c:pt>
                <c:pt idx="2828">
                  <c:v>0.2</c:v>
                </c:pt>
                <c:pt idx="2831">
                  <c:v>0.32249030000000001</c:v>
                </c:pt>
                <c:pt idx="2833">
                  <c:v>0.4079216</c:v>
                </c:pt>
                <c:pt idx="2834">
                  <c:v>0.32249030000000001</c:v>
                </c:pt>
                <c:pt idx="2835">
                  <c:v>0.28844409999999998</c:v>
                </c:pt>
                <c:pt idx="2836">
                  <c:v>0.48166379999999998</c:v>
                </c:pt>
                <c:pt idx="2837">
                  <c:v>0.30463089999999998</c:v>
                </c:pt>
                <c:pt idx="2838">
                  <c:v>0.2</c:v>
                </c:pt>
                <c:pt idx="2839">
                  <c:v>0.52</c:v>
                </c:pt>
                <c:pt idx="2840">
                  <c:v>0.28000000000000003</c:v>
                </c:pt>
                <c:pt idx="2841">
                  <c:v>0.1788854</c:v>
                </c:pt>
                <c:pt idx="2842">
                  <c:v>0.1788854</c:v>
                </c:pt>
                <c:pt idx="2843">
                  <c:v>0.12</c:v>
                </c:pt>
                <c:pt idx="2846">
                  <c:v>0.84</c:v>
                </c:pt>
                <c:pt idx="2847">
                  <c:v>0.28000000000000003</c:v>
                </c:pt>
                <c:pt idx="2848">
                  <c:v>0.57271280000000002</c:v>
                </c:pt>
                <c:pt idx="2853">
                  <c:v>0.36</c:v>
                </c:pt>
                <c:pt idx="2857">
                  <c:v>0.25298219999999999</c:v>
                </c:pt>
                <c:pt idx="2858">
                  <c:v>0.51224990000000004</c:v>
                </c:pt>
                <c:pt idx="2859">
                  <c:v>0.28000000000000003</c:v>
                </c:pt>
                <c:pt idx="2860">
                  <c:v>0.2332381</c:v>
                </c:pt>
                <c:pt idx="2862">
                  <c:v>0.16970560000000001</c:v>
                </c:pt>
                <c:pt idx="2863">
                  <c:v>0.25298219999999999</c:v>
                </c:pt>
                <c:pt idx="2865">
                  <c:v>0.2</c:v>
                </c:pt>
                <c:pt idx="2869">
                  <c:v>0.81584310000000004</c:v>
                </c:pt>
                <c:pt idx="2871">
                  <c:v>0.69857000000000002</c:v>
                </c:pt>
                <c:pt idx="2872">
                  <c:v>0.46818799999999999</c:v>
                </c:pt>
                <c:pt idx="2873">
                  <c:v>0.50119860000000005</c:v>
                </c:pt>
                <c:pt idx="2874">
                  <c:v>0.28000000000000003</c:v>
                </c:pt>
                <c:pt idx="2875">
                  <c:v>0.25612499999999999</c:v>
                </c:pt>
                <c:pt idx="2876">
                  <c:v>0.2154066</c:v>
                </c:pt>
                <c:pt idx="2877">
                  <c:v>0.32</c:v>
                </c:pt>
                <c:pt idx="2879">
                  <c:v>0.32984849999999999</c:v>
                </c:pt>
                <c:pt idx="2881">
                  <c:v>0.28000000000000003</c:v>
                </c:pt>
                <c:pt idx="2882">
                  <c:v>0.25612499999999999</c:v>
                </c:pt>
                <c:pt idx="2883">
                  <c:v>0.3577709</c:v>
                </c:pt>
                <c:pt idx="2884">
                  <c:v>0.52611790000000003</c:v>
                </c:pt>
                <c:pt idx="2885">
                  <c:v>0.40199499999999999</c:v>
                </c:pt>
                <c:pt idx="2886">
                  <c:v>0.22627420000000001</c:v>
                </c:pt>
                <c:pt idx="2887">
                  <c:v>0.1788854</c:v>
                </c:pt>
                <c:pt idx="2888">
                  <c:v>0.16</c:v>
                </c:pt>
                <c:pt idx="2889">
                  <c:v>0.28000000000000003</c:v>
                </c:pt>
                <c:pt idx="2893">
                  <c:v>0.24</c:v>
                </c:pt>
                <c:pt idx="2894">
                  <c:v>0.12</c:v>
                </c:pt>
                <c:pt idx="2895">
                  <c:v>0.1264911</c:v>
                </c:pt>
                <c:pt idx="2896">
                  <c:v>0.73539109999999996</c:v>
                </c:pt>
                <c:pt idx="2897">
                  <c:v>0.2</c:v>
                </c:pt>
                <c:pt idx="2898">
                  <c:v>0.28000000000000003</c:v>
                </c:pt>
                <c:pt idx="2899">
                  <c:v>0.63245549999999995</c:v>
                </c:pt>
                <c:pt idx="2900">
                  <c:v>0.14422209999999999</c:v>
                </c:pt>
                <c:pt idx="2901">
                  <c:v>0.25298219999999999</c:v>
                </c:pt>
                <c:pt idx="2902">
                  <c:v>0.84095180000000003</c:v>
                </c:pt>
                <c:pt idx="2904">
                  <c:v>0.26832820000000002</c:v>
                </c:pt>
                <c:pt idx="2905">
                  <c:v>0.44721359999999999</c:v>
                </c:pt>
                <c:pt idx="2910">
                  <c:v>0.32249030000000001</c:v>
                </c:pt>
                <c:pt idx="2913">
                  <c:v>0.44721359999999999</c:v>
                </c:pt>
                <c:pt idx="2914">
                  <c:v>0.24331050000000001</c:v>
                </c:pt>
                <c:pt idx="2915">
                  <c:v>0.30463089999999998</c:v>
                </c:pt>
                <c:pt idx="2916">
                  <c:v>0.32249030000000001</c:v>
                </c:pt>
                <c:pt idx="2917">
                  <c:v>0.2828427</c:v>
                </c:pt>
                <c:pt idx="2918">
                  <c:v>0.16</c:v>
                </c:pt>
                <c:pt idx="2919">
                  <c:v>0.16492419999999999</c:v>
                </c:pt>
                <c:pt idx="2920">
                  <c:v>0.28844409999999998</c:v>
                </c:pt>
                <c:pt idx="2923">
                  <c:v>0.2154066</c:v>
                </c:pt>
                <c:pt idx="2924">
                  <c:v>0.2039608</c:v>
                </c:pt>
                <c:pt idx="2925">
                  <c:v>0.2332381</c:v>
                </c:pt>
                <c:pt idx="2926">
                  <c:v>0.30463089999999998</c:v>
                </c:pt>
                <c:pt idx="2927">
                  <c:v>0.2154066</c:v>
                </c:pt>
                <c:pt idx="2929">
                  <c:v>0.4079216</c:v>
                </c:pt>
                <c:pt idx="2932">
                  <c:v>0.34176010000000001</c:v>
                </c:pt>
                <c:pt idx="2933">
                  <c:v>0.62609899999999996</c:v>
                </c:pt>
                <c:pt idx="2936">
                  <c:v>0.36</c:v>
                </c:pt>
                <c:pt idx="2937">
                  <c:v>0.33941130000000003</c:v>
                </c:pt>
                <c:pt idx="2938">
                  <c:v>0.24331050000000001</c:v>
                </c:pt>
                <c:pt idx="2939">
                  <c:v>0.2154066</c:v>
                </c:pt>
                <c:pt idx="2940">
                  <c:v>0.16970560000000001</c:v>
                </c:pt>
                <c:pt idx="2941">
                  <c:v>0.2</c:v>
                </c:pt>
                <c:pt idx="2942">
                  <c:v>0.16492419999999999</c:v>
                </c:pt>
                <c:pt idx="2945">
                  <c:v>0.48166379999999998</c:v>
                </c:pt>
                <c:pt idx="2947">
                  <c:v>0.73430240000000002</c:v>
                </c:pt>
                <c:pt idx="2948">
                  <c:v>0.2828427</c:v>
                </c:pt>
                <c:pt idx="2950">
                  <c:v>0.80398999999999998</c:v>
                </c:pt>
                <c:pt idx="2951">
                  <c:v>0.31241000000000002</c:v>
                </c:pt>
                <c:pt idx="2952">
                  <c:v>0.61188229999999999</c:v>
                </c:pt>
                <c:pt idx="2954">
                  <c:v>0.34176010000000001</c:v>
                </c:pt>
                <c:pt idx="2955">
                  <c:v>0.16</c:v>
                </c:pt>
                <c:pt idx="2956">
                  <c:v>0.25612499999999999</c:v>
                </c:pt>
                <c:pt idx="2958">
                  <c:v>0.59059289999999998</c:v>
                </c:pt>
                <c:pt idx="2959">
                  <c:v>0.42520580000000002</c:v>
                </c:pt>
                <c:pt idx="2961">
                  <c:v>0.2828427</c:v>
                </c:pt>
                <c:pt idx="2962">
                  <c:v>0.48662100000000003</c:v>
                </c:pt>
                <c:pt idx="2963">
                  <c:v>0.43081320000000001</c:v>
                </c:pt>
                <c:pt idx="2964">
                  <c:v>0.2154066</c:v>
                </c:pt>
                <c:pt idx="2965">
                  <c:v>0.46647620000000001</c:v>
                </c:pt>
                <c:pt idx="2966">
                  <c:v>0.4</c:v>
                </c:pt>
                <c:pt idx="2967">
                  <c:v>0.26832820000000002</c:v>
                </c:pt>
                <c:pt idx="2968">
                  <c:v>0.28000000000000003</c:v>
                </c:pt>
                <c:pt idx="2971">
                  <c:v>0.2332381</c:v>
                </c:pt>
                <c:pt idx="2972">
                  <c:v>0.36</c:v>
                </c:pt>
                <c:pt idx="2978">
                  <c:v>0.36878179999999999</c:v>
                </c:pt>
                <c:pt idx="2979">
                  <c:v>0.24</c:v>
                </c:pt>
                <c:pt idx="2980">
                  <c:v>0.2</c:v>
                </c:pt>
                <c:pt idx="2981">
                  <c:v>0.16</c:v>
                </c:pt>
                <c:pt idx="2982">
                  <c:v>0.22627420000000001</c:v>
                </c:pt>
                <c:pt idx="2983">
                  <c:v>0.2332381</c:v>
                </c:pt>
                <c:pt idx="2984">
                  <c:v>0.25298219999999999</c:v>
                </c:pt>
                <c:pt idx="2985">
                  <c:v>0.2154066</c:v>
                </c:pt>
                <c:pt idx="2986">
                  <c:v>0.28000000000000003</c:v>
                </c:pt>
                <c:pt idx="2990">
                  <c:v>0.69857000000000002</c:v>
                </c:pt>
                <c:pt idx="2991">
                  <c:v>0.58240879999999995</c:v>
                </c:pt>
                <c:pt idx="2992">
                  <c:v>0.2154066</c:v>
                </c:pt>
                <c:pt idx="2993">
                  <c:v>0.44</c:v>
                </c:pt>
                <c:pt idx="2995">
                  <c:v>0.25298219999999999</c:v>
                </c:pt>
                <c:pt idx="2996">
                  <c:v>0.34409299999999998</c:v>
                </c:pt>
                <c:pt idx="2997">
                  <c:v>0.2039608</c:v>
                </c:pt>
                <c:pt idx="2998">
                  <c:v>0.30463089999999998</c:v>
                </c:pt>
                <c:pt idx="2999">
                  <c:v>0.32</c:v>
                </c:pt>
                <c:pt idx="3000">
                  <c:v>0.32249030000000001</c:v>
                </c:pt>
                <c:pt idx="3001">
                  <c:v>0.24331050000000001</c:v>
                </c:pt>
                <c:pt idx="3005">
                  <c:v>0.3577709</c:v>
                </c:pt>
                <c:pt idx="3007">
                  <c:v>0.36878179999999999</c:v>
                </c:pt>
                <c:pt idx="3008">
                  <c:v>0.2332381</c:v>
                </c:pt>
                <c:pt idx="3009">
                  <c:v>0.24</c:v>
                </c:pt>
                <c:pt idx="3010">
                  <c:v>0.4</c:v>
                </c:pt>
                <c:pt idx="3011">
                  <c:v>0.43081320000000001</c:v>
                </c:pt>
                <c:pt idx="3013">
                  <c:v>0.46647620000000001</c:v>
                </c:pt>
                <c:pt idx="3014">
                  <c:v>0.2</c:v>
                </c:pt>
                <c:pt idx="3015">
                  <c:v>0.44</c:v>
                </c:pt>
                <c:pt idx="3016">
                  <c:v>0.16</c:v>
                </c:pt>
                <c:pt idx="3017">
                  <c:v>0.1264911</c:v>
                </c:pt>
                <c:pt idx="3020">
                  <c:v>0.37947330000000001</c:v>
                </c:pt>
                <c:pt idx="3021">
                  <c:v>0.36878179999999999</c:v>
                </c:pt>
                <c:pt idx="3023">
                  <c:v>0.37735920000000001</c:v>
                </c:pt>
                <c:pt idx="3024">
                  <c:v>0.41761229999999999</c:v>
                </c:pt>
                <c:pt idx="3029">
                  <c:v>0.45254830000000001</c:v>
                </c:pt>
                <c:pt idx="3030">
                  <c:v>0.2332381</c:v>
                </c:pt>
                <c:pt idx="3031">
                  <c:v>0.28000000000000003</c:v>
                </c:pt>
                <c:pt idx="3032">
                  <c:v>0.16</c:v>
                </c:pt>
                <c:pt idx="3033">
                  <c:v>0.24</c:v>
                </c:pt>
                <c:pt idx="3034">
                  <c:v>0.16970560000000001</c:v>
                </c:pt>
                <c:pt idx="3035">
                  <c:v>0.24</c:v>
                </c:pt>
                <c:pt idx="3041">
                  <c:v>0.26832820000000002</c:v>
                </c:pt>
                <c:pt idx="3042">
                  <c:v>0.50596439999999998</c:v>
                </c:pt>
                <c:pt idx="3043">
                  <c:v>0.22627420000000001</c:v>
                </c:pt>
                <c:pt idx="3044">
                  <c:v>0.2039608</c:v>
                </c:pt>
                <c:pt idx="3051">
                  <c:v>0.2332381</c:v>
                </c:pt>
                <c:pt idx="3053">
                  <c:v>0.16</c:v>
                </c:pt>
                <c:pt idx="3054">
                  <c:v>0.2154066</c:v>
                </c:pt>
                <c:pt idx="3055">
                  <c:v>0.54405879999999995</c:v>
                </c:pt>
                <c:pt idx="3059">
                  <c:v>0.24</c:v>
                </c:pt>
                <c:pt idx="3060">
                  <c:v>0.30463089999999998</c:v>
                </c:pt>
                <c:pt idx="3061">
                  <c:v>0.14422209999999999</c:v>
                </c:pt>
                <c:pt idx="3064">
                  <c:v>0.26832820000000002</c:v>
                </c:pt>
                <c:pt idx="3065">
                  <c:v>0.65201600000000004</c:v>
                </c:pt>
                <c:pt idx="3069">
                  <c:v>0.42520580000000002</c:v>
                </c:pt>
                <c:pt idx="3070">
                  <c:v>0.28000000000000003</c:v>
                </c:pt>
                <c:pt idx="3072">
                  <c:v>0.42520580000000002</c:v>
                </c:pt>
                <c:pt idx="3073">
                  <c:v>0.4418144</c:v>
                </c:pt>
                <c:pt idx="3075">
                  <c:v>0.36221540000000002</c:v>
                </c:pt>
                <c:pt idx="3078">
                  <c:v>0.31241000000000002</c:v>
                </c:pt>
                <c:pt idx="3079">
                  <c:v>0.2</c:v>
                </c:pt>
                <c:pt idx="3080">
                  <c:v>0.16</c:v>
                </c:pt>
                <c:pt idx="3081">
                  <c:v>0.28844409999999998</c:v>
                </c:pt>
                <c:pt idx="3083">
                  <c:v>0.4</c:v>
                </c:pt>
                <c:pt idx="3084">
                  <c:v>0.36878179999999999</c:v>
                </c:pt>
                <c:pt idx="3087">
                  <c:v>4.1201939999999997</c:v>
                </c:pt>
                <c:pt idx="3090">
                  <c:v>0.2154066</c:v>
                </c:pt>
                <c:pt idx="3092">
                  <c:v>0.2828427</c:v>
                </c:pt>
                <c:pt idx="3093">
                  <c:v>0.25612499999999999</c:v>
                </c:pt>
                <c:pt idx="3094">
                  <c:v>0.31241000000000002</c:v>
                </c:pt>
                <c:pt idx="3098">
                  <c:v>0.25298219999999999</c:v>
                </c:pt>
                <c:pt idx="3099">
                  <c:v>0.2828427</c:v>
                </c:pt>
                <c:pt idx="3100">
                  <c:v>0.28000000000000003</c:v>
                </c:pt>
                <c:pt idx="3101">
                  <c:v>0.2039608</c:v>
                </c:pt>
                <c:pt idx="3102">
                  <c:v>0.16970560000000001</c:v>
                </c:pt>
                <c:pt idx="3103">
                  <c:v>0.4079216</c:v>
                </c:pt>
                <c:pt idx="3104">
                  <c:v>0.32</c:v>
                </c:pt>
                <c:pt idx="3106">
                  <c:v>0.32</c:v>
                </c:pt>
                <c:pt idx="3107">
                  <c:v>0.36221540000000002</c:v>
                </c:pt>
                <c:pt idx="3108">
                  <c:v>0.46818799999999999</c:v>
                </c:pt>
                <c:pt idx="3109">
                  <c:v>0.2</c:v>
                </c:pt>
                <c:pt idx="3110">
                  <c:v>0.29120439999999997</c:v>
                </c:pt>
                <c:pt idx="3112">
                  <c:v>0.16</c:v>
                </c:pt>
                <c:pt idx="3114">
                  <c:v>0.25612499999999999</c:v>
                </c:pt>
                <c:pt idx="3115">
                  <c:v>0.37735920000000001</c:v>
                </c:pt>
                <c:pt idx="3116">
                  <c:v>0.2</c:v>
                </c:pt>
                <c:pt idx="3117">
                  <c:v>0.16</c:v>
                </c:pt>
                <c:pt idx="3118">
                  <c:v>0.53665629999999998</c:v>
                </c:pt>
                <c:pt idx="3119">
                  <c:v>0.96</c:v>
                </c:pt>
                <c:pt idx="3121">
                  <c:v>0.37735920000000001</c:v>
                </c:pt>
                <c:pt idx="3122">
                  <c:v>0.3577709</c:v>
                </c:pt>
                <c:pt idx="3123">
                  <c:v>0.45254830000000001</c:v>
                </c:pt>
                <c:pt idx="3124">
                  <c:v>0.36221540000000002</c:v>
                </c:pt>
                <c:pt idx="3125">
                  <c:v>0.28844409999999998</c:v>
                </c:pt>
                <c:pt idx="3126">
                  <c:v>0.48166379999999998</c:v>
                </c:pt>
                <c:pt idx="3128">
                  <c:v>0.48166379999999998</c:v>
                </c:pt>
                <c:pt idx="3129">
                  <c:v>0.31241000000000002</c:v>
                </c:pt>
                <c:pt idx="3130">
                  <c:v>0.32249030000000001</c:v>
                </c:pt>
                <c:pt idx="3131">
                  <c:v>0.24</c:v>
                </c:pt>
                <c:pt idx="3133">
                  <c:v>0.2</c:v>
                </c:pt>
                <c:pt idx="3134">
                  <c:v>0.31241000000000002</c:v>
                </c:pt>
                <c:pt idx="3135">
                  <c:v>0.25612499999999999</c:v>
                </c:pt>
                <c:pt idx="3136">
                  <c:v>0.32249030000000001</c:v>
                </c:pt>
                <c:pt idx="3137">
                  <c:v>0.16492419999999999</c:v>
                </c:pt>
                <c:pt idx="3138">
                  <c:v>0.1788854</c:v>
                </c:pt>
                <c:pt idx="3141">
                  <c:v>0.29120439999999997</c:v>
                </c:pt>
                <c:pt idx="3144">
                  <c:v>0.28000000000000003</c:v>
                </c:pt>
                <c:pt idx="3145">
                  <c:v>0.39395429999999998</c:v>
                </c:pt>
                <c:pt idx="3146">
                  <c:v>0.32984849999999999</c:v>
                </c:pt>
                <c:pt idx="3147">
                  <c:v>0.16492419999999999</c:v>
                </c:pt>
                <c:pt idx="3148">
                  <c:v>0.32249030000000001</c:v>
                </c:pt>
                <c:pt idx="3149">
                  <c:v>0.12</c:v>
                </c:pt>
                <c:pt idx="3150">
                  <c:v>0.29120439999999997</c:v>
                </c:pt>
                <c:pt idx="3151">
                  <c:v>0.32249030000000001</c:v>
                </c:pt>
                <c:pt idx="3152">
                  <c:v>0.2039608</c:v>
                </c:pt>
                <c:pt idx="3153">
                  <c:v>0.2</c:v>
                </c:pt>
                <c:pt idx="3154">
                  <c:v>0.52153620000000001</c:v>
                </c:pt>
                <c:pt idx="3157">
                  <c:v>0.4</c:v>
                </c:pt>
                <c:pt idx="3158">
                  <c:v>0.32984849999999999</c:v>
                </c:pt>
                <c:pt idx="3160">
                  <c:v>0.42520580000000002</c:v>
                </c:pt>
                <c:pt idx="3161">
                  <c:v>0.24331050000000001</c:v>
                </c:pt>
                <c:pt idx="3163">
                  <c:v>0.1788854</c:v>
                </c:pt>
                <c:pt idx="3165">
                  <c:v>0.36221540000000002</c:v>
                </c:pt>
                <c:pt idx="3166">
                  <c:v>0.2154066</c:v>
                </c:pt>
                <c:pt idx="3167">
                  <c:v>0.28000000000000003</c:v>
                </c:pt>
                <c:pt idx="3168">
                  <c:v>0.24</c:v>
                </c:pt>
                <c:pt idx="3169">
                  <c:v>0.28000000000000003</c:v>
                </c:pt>
                <c:pt idx="3172">
                  <c:v>0.36878179999999999</c:v>
                </c:pt>
                <c:pt idx="3173">
                  <c:v>0.54405879999999995</c:v>
                </c:pt>
                <c:pt idx="3174">
                  <c:v>0.2332381</c:v>
                </c:pt>
                <c:pt idx="3175">
                  <c:v>0.30463089999999998</c:v>
                </c:pt>
                <c:pt idx="3176">
                  <c:v>0.24</c:v>
                </c:pt>
                <c:pt idx="3177">
                  <c:v>0.31241000000000002</c:v>
                </c:pt>
                <c:pt idx="3178">
                  <c:v>0.2332381</c:v>
                </c:pt>
                <c:pt idx="3179">
                  <c:v>0.4326662</c:v>
                </c:pt>
                <c:pt idx="3180">
                  <c:v>0.36</c:v>
                </c:pt>
                <c:pt idx="3181">
                  <c:v>0.45607019999999998</c:v>
                </c:pt>
                <c:pt idx="3187">
                  <c:v>0.30463089999999998</c:v>
                </c:pt>
                <c:pt idx="3188">
                  <c:v>0.24</c:v>
                </c:pt>
                <c:pt idx="3189">
                  <c:v>0.25298219999999999</c:v>
                </c:pt>
                <c:pt idx="3190">
                  <c:v>0.2</c:v>
                </c:pt>
                <c:pt idx="3191">
                  <c:v>0.33941130000000003</c:v>
                </c:pt>
                <c:pt idx="3192">
                  <c:v>0.28844409999999998</c:v>
                </c:pt>
                <c:pt idx="3194">
                  <c:v>0.3577709</c:v>
                </c:pt>
                <c:pt idx="3196">
                  <c:v>0.31241000000000002</c:v>
                </c:pt>
                <c:pt idx="3197">
                  <c:v>0.2154066</c:v>
                </c:pt>
                <c:pt idx="3198">
                  <c:v>0.25612499999999999</c:v>
                </c:pt>
                <c:pt idx="3199">
                  <c:v>0.4</c:v>
                </c:pt>
                <c:pt idx="3204">
                  <c:v>0.24331050000000001</c:v>
                </c:pt>
                <c:pt idx="3205">
                  <c:v>0.33941130000000003</c:v>
                </c:pt>
                <c:pt idx="3207">
                  <c:v>0.3577709</c:v>
                </c:pt>
                <c:pt idx="3209">
                  <c:v>0.24</c:v>
                </c:pt>
                <c:pt idx="3210">
                  <c:v>0.3577709</c:v>
                </c:pt>
                <c:pt idx="3211">
                  <c:v>0.24</c:v>
                </c:pt>
                <c:pt idx="3212">
                  <c:v>0.34176010000000001</c:v>
                </c:pt>
                <c:pt idx="3214">
                  <c:v>0.24</c:v>
                </c:pt>
                <c:pt idx="3215">
                  <c:v>0.24</c:v>
                </c:pt>
                <c:pt idx="3216">
                  <c:v>0.2</c:v>
                </c:pt>
                <c:pt idx="3217">
                  <c:v>0.1788854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21336"/>
        <c:axId val="437121728"/>
      </c:scatterChart>
      <c:valAx>
        <c:axId val="437121336"/>
        <c:scaling>
          <c:logBase val="10"/>
          <c:orientation val="minMax"/>
          <c:max val="100"/>
          <c:min val="0.1"/>
        </c:scaling>
        <c:delete val="0"/>
        <c:axPos val="b"/>
        <c:numFmt formatCode="0.0" sourceLinked="0"/>
        <c:majorTickMark val="cross"/>
        <c:minorTickMark val="out"/>
        <c:tickLblPos val="nextTo"/>
        <c:crossAx val="437121728"/>
        <c:crossesAt val="0.1"/>
        <c:crossBetween val="midCat"/>
        <c:majorUnit val="10"/>
        <c:minorUnit val="10"/>
      </c:valAx>
      <c:valAx>
        <c:axId val="437121728"/>
        <c:scaling>
          <c:logBase val="10"/>
          <c:orientation val="minMax"/>
        </c:scaling>
        <c:delete val="0"/>
        <c:axPos val="l"/>
        <c:majorGridlines/>
        <c:numFmt formatCode="0.0" sourceLinked="0"/>
        <c:majorTickMark val="cross"/>
        <c:minorTickMark val="out"/>
        <c:tickLblPos val="nextTo"/>
        <c:crossAx val="437121336"/>
        <c:crossesAt val="0.1"/>
        <c:crossBetween val="midCat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plots!$U$2:$U$10000</c:f>
              <c:numCache>
                <c:formatCode>0.000</c:formatCode>
                <c:ptCount val="9999"/>
                <c:pt idx="2">
                  <c:v>4.4407209999999999</c:v>
                </c:pt>
                <c:pt idx="6">
                  <c:v>14.09207</c:v>
                </c:pt>
                <c:pt idx="10">
                  <c:v>7.4953849999999997</c:v>
                </c:pt>
                <c:pt idx="11">
                  <c:v>10.61388</c:v>
                </c:pt>
                <c:pt idx="23">
                  <c:v>21.253119999999999</c:v>
                </c:pt>
                <c:pt idx="24">
                  <c:v>5.49749</c:v>
                </c:pt>
                <c:pt idx="28">
                  <c:v>1.824281</c:v>
                </c:pt>
                <c:pt idx="30">
                  <c:v>1.3652839999999999</c:v>
                </c:pt>
                <c:pt idx="31">
                  <c:v>2.7741669999999998</c:v>
                </c:pt>
                <c:pt idx="33">
                  <c:v>2.5612499999999998</c:v>
                </c:pt>
                <c:pt idx="35">
                  <c:v>4.8932609999999999</c:v>
                </c:pt>
                <c:pt idx="39">
                  <c:v>6.793526</c:v>
                </c:pt>
                <c:pt idx="40">
                  <c:v>1.501466</c:v>
                </c:pt>
                <c:pt idx="44">
                  <c:v>12.53781</c:v>
                </c:pt>
                <c:pt idx="45">
                  <c:v>3.544009</c:v>
                </c:pt>
                <c:pt idx="70">
                  <c:v>11.665889999999999</c:v>
                </c:pt>
                <c:pt idx="71">
                  <c:v>3.6150799999999998</c:v>
                </c:pt>
                <c:pt idx="72">
                  <c:v>3.6634410000000002</c:v>
                </c:pt>
                <c:pt idx="73">
                  <c:v>2.737006</c:v>
                </c:pt>
                <c:pt idx="78">
                  <c:v>2.09571</c:v>
                </c:pt>
                <c:pt idx="82">
                  <c:v>16.455169999999999</c:v>
                </c:pt>
                <c:pt idx="83">
                  <c:v>6.06419</c:v>
                </c:pt>
                <c:pt idx="85">
                  <c:v>7.3844159999999999</c:v>
                </c:pt>
                <c:pt idx="86">
                  <c:v>1.6690119999999999</c:v>
                </c:pt>
                <c:pt idx="88">
                  <c:v>2.9013100000000001</c:v>
                </c:pt>
                <c:pt idx="89">
                  <c:v>4.1231059999999999</c:v>
                </c:pt>
                <c:pt idx="92">
                  <c:v>2.004794</c:v>
                </c:pt>
                <c:pt idx="100">
                  <c:v>1.21062</c:v>
                </c:pt>
                <c:pt idx="101">
                  <c:v>1.4187320000000001</c:v>
                </c:pt>
                <c:pt idx="104">
                  <c:v>11.108560000000001</c:v>
                </c:pt>
                <c:pt idx="107">
                  <c:v>1.449414</c:v>
                </c:pt>
                <c:pt idx="109">
                  <c:v>1.4187320000000001</c:v>
                </c:pt>
                <c:pt idx="119">
                  <c:v>4.2680910000000001</c:v>
                </c:pt>
                <c:pt idx="120">
                  <c:v>7.6288660000000004</c:v>
                </c:pt>
                <c:pt idx="121">
                  <c:v>2.8560110000000001</c:v>
                </c:pt>
                <c:pt idx="122">
                  <c:v>3.993995</c:v>
                </c:pt>
                <c:pt idx="123">
                  <c:v>5.1907610000000002</c:v>
                </c:pt>
                <c:pt idx="129">
                  <c:v>9.7321729999999995</c:v>
                </c:pt>
                <c:pt idx="139">
                  <c:v>2.929846</c:v>
                </c:pt>
                <c:pt idx="140">
                  <c:v>10.263249999999999</c:v>
                </c:pt>
                <c:pt idx="141">
                  <c:v>3.3277019999999999</c:v>
                </c:pt>
                <c:pt idx="142">
                  <c:v>3.0497209999999999</c:v>
                </c:pt>
                <c:pt idx="145">
                  <c:v>2.381596</c:v>
                </c:pt>
                <c:pt idx="151">
                  <c:v>1.9612240000000001</c:v>
                </c:pt>
                <c:pt idx="152">
                  <c:v>1.319394</c:v>
                </c:pt>
                <c:pt idx="162">
                  <c:v>2.3733740000000001</c:v>
                </c:pt>
                <c:pt idx="163">
                  <c:v>1.476064</c:v>
                </c:pt>
                <c:pt idx="164">
                  <c:v>0.72897610000000002</c:v>
                </c:pt>
                <c:pt idx="165">
                  <c:v>2.3323809999999998</c:v>
                </c:pt>
                <c:pt idx="166">
                  <c:v>2.2740269999999998</c:v>
                </c:pt>
                <c:pt idx="167">
                  <c:v>1.5984989999999999</c:v>
                </c:pt>
                <c:pt idx="168">
                  <c:v>6.4414910000000001</c:v>
                </c:pt>
                <c:pt idx="171">
                  <c:v>3.0968369999999998</c:v>
                </c:pt>
                <c:pt idx="187">
                  <c:v>2.6315010000000001</c:v>
                </c:pt>
                <c:pt idx="191">
                  <c:v>3.2802440000000002</c:v>
                </c:pt>
                <c:pt idx="194">
                  <c:v>1.523155</c:v>
                </c:pt>
                <c:pt idx="196">
                  <c:v>1.08</c:v>
                </c:pt>
                <c:pt idx="204">
                  <c:v>4.5313129999999999</c:v>
                </c:pt>
                <c:pt idx="205">
                  <c:v>1.486472</c:v>
                </c:pt>
                <c:pt idx="206">
                  <c:v>2.0278070000000001</c:v>
                </c:pt>
                <c:pt idx="209">
                  <c:v>3.869758</c:v>
                </c:pt>
                <c:pt idx="211">
                  <c:v>2.138036</c:v>
                </c:pt>
                <c:pt idx="212">
                  <c:v>3.2919299999999998</c:v>
                </c:pt>
                <c:pt idx="213">
                  <c:v>2.1044710000000002</c:v>
                </c:pt>
                <c:pt idx="214">
                  <c:v>1.7204649999999999</c:v>
                </c:pt>
                <c:pt idx="215">
                  <c:v>9.4428809999999999</c:v>
                </c:pt>
                <c:pt idx="217">
                  <c:v>3.0664639999999999</c:v>
                </c:pt>
                <c:pt idx="219">
                  <c:v>15.742929999999999</c:v>
                </c:pt>
                <c:pt idx="222">
                  <c:v>3.285361</c:v>
                </c:pt>
                <c:pt idx="227">
                  <c:v>3.7837550000000002</c:v>
                </c:pt>
                <c:pt idx="233">
                  <c:v>5.4130209999999996</c:v>
                </c:pt>
                <c:pt idx="235">
                  <c:v>1.895257</c:v>
                </c:pt>
                <c:pt idx="239">
                  <c:v>1.1892849999999999</c:v>
                </c:pt>
                <c:pt idx="243">
                  <c:v>1.47187</c:v>
                </c:pt>
                <c:pt idx="245">
                  <c:v>3.9618180000000001</c:v>
                </c:pt>
                <c:pt idx="246">
                  <c:v>2.969983</c:v>
                </c:pt>
                <c:pt idx="247">
                  <c:v>22.06691</c:v>
                </c:pt>
                <c:pt idx="248">
                  <c:v>5.453659</c:v>
                </c:pt>
                <c:pt idx="252">
                  <c:v>2.0443090000000002</c:v>
                </c:pt>
                <c:pt idx="257">
                  <c:v>2.4906220000000001</c:v>
                </c:pt>
                <c:pt idx="265">
                  <c:v>5.2100119999999999</c:v>
                </c:pt>
                <c:pt idx="266">
                  <c:v>5</c:v>
                </c:pt>
                <c:pt idx="270">
                  <c:v>2.105232</c:v>
                </c:pt>
                <c:pt idx="278">
                  <c:v>1.2191799999999999</c:v>
                </c:pt>
                <c:pt idx="279">
                  <c:v>2.669232</c:v>
                </c:pt>
                <c:pt idx="281">
                  <c:v>3.6067740000000001</c:v>
                </c:pt>
                <c:pt idx="282">
                  <c:v>3.424617</c:v>
                </c:pt>
                <c:pt idx="283">
                  <c:v>2.105232</c:v>
                </c:pt>
                <c:pt idx="286">
                  <c:v>1.6473009999999999</c:v>
                </c:pt>
                <c:pt idx="296">
                  <c:v>3.5112139999999998</c:v>
                </c:pt>
                <c:pt idx="298">
                  <c:v>2.636968</c:v>
                </c:pt>
                <c:pt idx="299">
                  <c:v>2.2641550000000001</c:v>
                </c:pt>
                <c:pt idx="302">
                  <c:v>1.4560219999999999</c:v>
                </c:pt>
                <c:pt idx="305">
                  <c:v>1.8867959999999999</c:v>
                </c:pt>
                <c:pt idx="310">
                  <c:v>2.6076809999999999</c:v>
                </c:pt>
                <c:pt idx="313">
                  <c:v>1.8</c:v>
                </c:pt>
                <c:pt idx="319">
                  <c:v>2.1120610000000002</c:v>
                </c:pt>
                <c:pt idx="322">
                  <c:v>0.89442719999999998</c:v>
                </c:pt>
                <c:pt idx="325">
                  <c:v>4.9590319999999997</c:v>
                </c:pt>
                <c:pt idx="331">
                  <c:v>1.556406</c:v>
                </c:pt>
                <c:pt idx="333">
                  <c:v>1.0650820000000001</c:v>
                </c:pt>
                <c:pt idx="334">
                  <c:v>6.0107900000000001</c:v>
                </c:pt>
                <c:pt idx="335">
                  <c:v>17.568470000000001</c:v>
                </c:pt>
                <c:pt idx="336">
                  <c:v>4.5263669999999996</c:v>
                </c:pt>
                <c:pt idx="338">
                  <c:v>1.507846</c:v>
                </c:pt>
                <c:pt idx="345">
                  <c:v>10.05247</c:v>
                </c:pt>
                <c:pt idx="346">
                  <c:v>2.6205340000000001</c:v>
                </c:pt>
                <c:pt idx="347">
                  <c:v>3.2409880000000002</c:v>
                </c:pt>
                <c:pt idx="349">
                  <c:v>1.665173</c:v>
                </c:pt>
                <c:pt idx="351">
                  <c:v>5.5755179999999998</c:v>
                </c:pt>
                <c:pt idx="353">
                  <c:v>1.5283979999999999</c:v>
                </c:pt>
                <c:pt idx="358">
                  <c:v>1.6623209999999999</c:v>
                </c:pt>
                <c:pt idx="360">
                  <c:v>1.9070400000000001</c:v>
                </c:pt>
                <c:pt idx="362">
                  <c:v>3.1698580000000001</c:v>
                </c:pt>
                <c:pt idx="366">
                  <c:v>3.1128119999999999</c:v>
                </c:pt>
                <c:pt idx="378">
                  <c:v>2.8939520000000001</c:v>
                </c:pt>
                <c:pt idx="380">
                  <c:v>2.290851</c:v>
                </c:pt>
                <c:pt idx="381">
                  <c:v>4.2275289999999996</c:v>
                </c:pt>
                <c:pt idx="382">
                  <c:v>3.469179</c:v>
                </c:pt>
                <c:pt idx="397">
                  <c:v>3.7850229999999998</c:v>
                </c:pt>
                <c:pt idx="403">
                  <c:v>4.8703180000000001</c:v>
                </c:pt>
                <c:pt idx="404">
                  <c:v>6.5440050000000003</c:v>
                </c:pt>
                <c:pt idx="417">
                  <c:v>1.0198039999999999</c:v>
                </c:pt>
                <c:pt idx="418">
                  <c:v>2.887213</c:v>
                </c:pt>
                <c:pt idx="419">
                  <c:v>8.1988289999999999</c:v>
                </c:pt>
                <c:pt idx="421">
                  <c:v>3.676955</c:v>
                </c:pt>
                <c:pt idx="425">
                  <c:v>1.796886</c:v>
                </c:pt>
                <c:pt idx="426">
                  <c:v>12.43286</c:v>
                </c:pt>
                <c:pt idx="435">
                  <c:v>2.0063900000000001</c:v>
                </c:pt>
                <c:pt idx="436">
                  <c:v>1.608975</c:v>
                </c:pt>
                <c:pt idx="438">
                  <c:v>4.6173590000000004</c:v>
                </c:pt>
                <c:pt idx="439">
                  <c:v>1.7204649999999999</c:v>
                </c:pt>
                <c:pt idx="442">
                  <c:v>1.557947</c:v>
                </c:pt>
                <c:pt idx="454">
                  <c:v>1.4449909999999999</c:v>
                </c:pt>
                <c:pt idx="462">
                  <c:v>7.7835720000000004</c:v>
                </c:pt>
                <c:pt idx="463">
                  <c:v>2.8523670000000001</c:v>
                </c:pt>
                <c:pt idx="464">
                  <c:v>1.4322010000000001</c:v>
                </c:pt>
                <c:pt idx="467">
                  <c:v>1.4338759999999999</c:v>
                </c:pt>
                <c:pt idx="477">
                  <c:v>3.5525769999999999</c:v>
                </c:pt>
                <c:pt idx="488">
                  <c:v>2.5793810000000001</c:v>
                </c:pt>
                <c:pt idx="489">
                  <c:v>33.364019999999996</c:v>
                </c:pt>
                <c:pt idx="490">
                  <c:v>4.3799270000000003</c:v>
                </c:pt>
                <c:pt idx="491">
                  <c:v>15.451890000000001</c:v>
                </c:pt>
                <c:pt idx="492">
                  <c:v>1.96367</c:v>
                </c:pt>
                <c:pt idx="493">
                  <c:v>3.5709939999999998</c:v>
                </c:pt>
                <c:pt idx="494">
                  <c:v>2.1651790000000002</c:v>
                </c:pt>
                <c:pt idx="495">
                  <c:v>3.7139739999999999</c:v>
                </c:pt>
                <c:pt idx="496">
                  <c:v>2.2432120000000002</c:v>
                </c:pt>
                <c:pt idx="497">
                  <c:v>1.400571</c:v>
                </c:pt>
                <c:pt idx="502">
                  <c:v>10.25319</c:v>
                </c:pt>
                <c:pt idx="509">
                  <c:v>1.5388310000000001</c:v>
                </c:pt>
                <c:pt idx="517">
                  <c:v>1.5736429999999999</c:v>
                </c:pt>
                <c:pt idx="519">
                  <c:v>2.0960920000000001</c:v>
                </c:pt>
                <c:pt idx="521">
                  <c:v>3.5065650000000002</c:v>
                </c:pt>
                <c:pt idx="524">
                  <c:v>4.0872479999999998</c:v>
                </c:pt>
                <c:pt idx="528">
                  <c:v>13.519310000000001</c:v>
                </c:pt>
                <c:pt idx="529">
                  <c:v>3.6975669999999998</c:v>
                </c:pt>
                <c:pt idx="530">
                  <c:v>4.5942569999999998</c:v>
                </c:pt>
                <c:pt idx="532">
                  <c:v>13.120979999999999</c:v>
                </c:pt>
                <c:pt idx="533">
                  <c:v>2.7402190000000002</c:v>
                </c:pt>
                <c:pt idx="534">
                  <c:v>2.9048919999999998</c:v>
                </c:pt>
                <c:pt idx="536">
                  <c:v>6.4534019999999996</c:v>
                </c:pt>
                <c:pt idx="539">
                  <c:v>1.4886239999999999</c:v>
                </c:pt>
                <c:pt idx="542">
                  <c:v>2.442949</c:v>
                </c:pt>
                <c:pt idx="548">
                  <c:v>6.1472600000000002</c:v>
                </c:pt>
                <c:pt idx="552">
                  <c:v>1.8594619999999999</c:v>
                </c:pt>
                <c:pt idx="555">
                  <c:v>6.9824919999999997</c:v>
                </c:pt>
                <c:pt idx="560">
                  <c:v>7.3456770000000002</c:v>
                </c:pt>
                <c:pt idx="561">
                  <c:v>8.4466909999999995</c:v>
                </c:pt>
                <c:pt idx="562">
                  <c:v>3.4253179999999999</c:v>
                </c:pt>
                <c:pt idx="563">
                  <c:v>7.6386390000000004</c:v>
                </c:pt>
                <c:pt idx="564">
                  <c:v>1.4091130000000001</c:v>
                </c:pt>
                <c:pt idx="566">
                  <c:v>5.6462380000000003</c:v>
                </c:pt>
                <c:pt idx="568">
                  <c:v>1.7204649999999999</c:v>
                </c:pt>
                <c:pt idx="573">
                  <c:v>5.0274450000000002</c:v>
                </c:pt>
                <c:pt idx="574">
                  <c:v>1.0770329999999999</c:v>
                </c:pt>
                <c:pt idx="579">
                  <c:v>2.1525799999999999</c:v>
                </c:pt>
                <c:pt idx="580">
                  <c:v>2.2432120000000002</c:v>
                </c:pt>
                <c:pt idx="584">
                  <c:v>0.8</c:v>
                </c:pt>
                <c:pt idx="591">
                  <c:v>4.5650849999999998</c:v>
                </c:pt>
                <c:pt idx="592">
                  <c:v>3.4409299999999998</c:v>
                </c:pt>
                <c:pt idx="594">
                  <c:v>5.7846690000000001</c:v>
                </c:pt>
                <c:pt idx="595">
                  <c:v>3.720215</c:v>
                </c:pt>
                <c:pt idx="596">
                  <c:v>3.5525769999999999</c:v>
                </c:pt>
                <c:pt idx="597">
                  <c:v>2.8968950000000002</c:v>
                </c:pt>
                <c:pt idx="608">
                  <c:v>2.2090719999999999</c:v>
                </c:pt>
                <c:pt idx="609">
                  <c:v>4.28803</c:v>
                </c:pt>
                <c:pt idx="615">
                  <c:v>4.4344109999999999</c:v>
                </c:pt>
                <c:pt idx="620">
                  <c:v>3.2557640000000001</c:v>
                </c:pt>
                <c:pt idx="628">
                  <c:v>2.1850399999999999</c:v>
                </c:pt>
                <c:pt idx="634">
                  <c:v>2.290851</c:v>
                </c:pt>
                <c:pt idx="635">
                  <c:v>4.0895970000000004</c:v>
                </c:pt>
                <c:pt idx="642">
                  <c:v>15.4931</c:v>
                </c:pt>
                <c:pt idx="643">
                  <c:v>11.35192</c:v>
                </c:pt>
                <c:pt idx="644">
                  <c:v>12.745200000000001</c:v>
                </c:pt>
                <c:pt idx="646">
                  <c:v>8.2491210000000006</c:v>
                </c:pt>
                <c:pt idx="647">
                  <c:v>3.4912459999999998</c:v>
                </c:pt>
                <c:pt idx="648">
                  <c:v>2.7226460000000001</c:v>
                </c:pt>
                <c:pt idx="650">
                  <c:v>12.131019999999999</c:v>
                </c:pt>
                <c:pt idx="651">
                  <c:v>4.6173590000000004</c:v>
                </c:pt>
                <c:pt idx="652">
                  <c:v>7.4426880000000004</c:v>
                </c:pt>
                <c:pt idx="660">
                  <c:v>7.5701280000000004</c:v>
                </c:pt>
                <c:pt idx="661">
                  <c:v>12.604329999999999</c:v>
                </c:pt>
                <c:pt idx="662">
                  <c:v>5.7573610000000004</c:v>
                </c:pt>
                <c:pt idx="663">
                  <c:v>1.9604079999999999</c:v>
                </c:pt>
                <c:pt idx="664">
                  <c:v>3.57077</c:v>
                </c:pt>
                <c:pt idx="665">
                  <c:v>1.920833</c:v>
                </c:pt>
                <c:pt idx="667">
                  <c:v>4.2951139999999999</c:v>
                </c:pt>
                <c:pt idx="668">
                  <c:v>4.3631180000000001</c:v>
                </c:pt>
                <c:pt idx="671">
                  <c:v>1.4821610000000001</c:v>
                </c:pt>
                <c:pt idx="677">
                  <c:v>4.4628579999999998</c:v>
                </c:pt>
                <c:pt idx="678">
                  <c:v>2.200364</c:v>
                </c:pt>
                <c:pt idx="679">
                  <c:v>5.9922620000000002</c:v>
                </c:pt>
                <c:pt idx="681">
                  <c:v>1.240645</c:v>
                </c:pt>
                <c:pt idx="683">
                  <c:v>2.48129</c:v>
                </c:pt>
                <c:pt idx="685">
                  <c:v>1.0407690000000001</c:v>
                </c:pt>
                <c:pt idx="691">
                  <c:v>4.4521280000000001</c:v>
                </c:pt>
                <c:pt idx="693">
                  <c:v>8.613664</c:v>
                </c:pt>
                <c:pt idx="696">
                  <c:v>2.0999050000000001</c:v>
                </c:pt>
                <c:pt idx="706">
                  <c:v>1.4886239999999999</c:v>
                </c:pt>
                <c:pt idx="709">
                  <c:v>1.507846</c:v>
                </c:pt>
                <c:pt idx="713">
                  <c:v>2.3299789999999998</c:v>
                </c:pt>
                <c:pt idx="715">
                  <c:v>1.891877</c:v>
                </c:pt>
                <c:pt idx="716">
                  <c:v>1.7311270000000001</c:v>
                </c:pt>
                <c:pt idx="721">
                  <c:v>1.582403</c:v>
                </c:pt>
                <c:pt idx="722">
                  <c:v>1.8260339999999999</c:v>
                </c:pt>
                <c:pt idx="724">
                  <c:v>1.302306</c:v>
                </c:pt>
                <c:pt idx="734">
                  <c:v>4.2409429999999997</c:v>
                </c:pt>
                <c:pt idx="735">
                  <c:v>2.8085580000000001</c:v>
                </c:pt>
                <c:pt idx="737">
                  <c:v>7.1290950000000004</c:v>
                </c:pt>
                <c:pt idx="739">
                  <c:v>8.4372480000000003</c:v>
                </c:pt>
                <c:pt idx="741">
                  <c:v>3.880728</c:v>
                </c:pt>
                <c:pt idx="744">
                  <c:v>1.34937</c:v>
                </c:pt>
                <c:pt idx="745">
                  <c:v>2.5656189999999999</c:v>
                </c:pt>
                <c:pt idx="747">
                  <c:v>2.381596</c:v>
                </c:pt>
                <c:pt idx="751">
                  <c:v>8.5538299999999996</c:v>
                </c:pt>
                <c:pt idx="752">
                  <c:v>2.5864259999999999</c:v>
                </c:pt>
                <c:pt idx="753">
                  <c:v>2.7957109999999998</c:v>
                </c:pt>
                <c:pt idx="754">
                  <c:v>1.679047</c:v>
                </c:pt>
                <c:pt idx="755">
                  <c:v>3.4178359999999999</c:v>
                </c:pt>
                <c:pt idx="758">
                  <c:v>3.7761360000000002</c:v>
                </c:pt>
                <c:pt idx="761">
                  <c:v>5.0924079999999998</c:v>
                </c:pt>
                <c:pt idx="772">
                  <c:v>8.1662719999999993</c:v>
                </c:pt>
                <c:pt idx="774">
                  <c:v>1.07629</c:v>
                </c:pt>
                <c:pt idx="775">
                  <c:v>3.1009679999999999</c:v>
                </c:pt>
                <c:pt idx="776">
                  <c:v>2.4481830000000002</c:v>
                </c:pt>
                <c:pt idx="779">
                  <c:v>6.1662309999999998</c:v>
                </c:pt>
                <c:pt idx="783">
                  <c:v>7.8309810000000004</c:v>
                </c:pt>
                <c:pt idx="785">
                  <c:v>2.0463330000000002</c:v>
                </c:pt>
                <c:pt idx="786">
                  <c:v>2.636968</c:v>
                </c:pt>
                <c:pt idx="787">
                  <c:v>3.2419750000000001</c:v>
                </c:pt>
                <c:pt idx="788">
                  <c:v>3.1292170000000001</c:v>
                </c:pt>
                <c:pt idx="792">
                  <c:v>1.8646180000000001</c:v>
                </c:pt>
                <c:pt idx="794">
                  <c:v>1.9481269999999999</c:v>
                </c:pt>
                <c:pt idx="796">
                  <c:v>3.483676</c:v>
                </c:pt>
                <c:pt idx="798">
                  <c:v>3.352611</c:v>
                </c:pt>
                <c:pt idx="799">
                  <c:v>5.6816899999999997</c:v>
                </c:pt>
                <c:pt idx="801">
                  <c:v>1.6443840000000001</c:v>
                </c:pt>
                <c:pt idx="804">
                  <c:v>1.855586</c:v>
                </c:pt>
                <c:pt idx="810">
                  <c:v>2.0017</c:v>
                </c:pt>
                <c:pt idx="811">
                  <c:v>2.6826850000000002</c:v>
                </c:pt>
                <c:pt idx="817">
                  <c:v>2.0143490000000002</c:v>
                </c:pt>
                <c:pt idx="819">
                  <c:v>1.8101929999999999</c:v>
                </c:pt>
                <c:pt idx="828">
                  <c:v>6.7137070000000003</c:v>
                </c:pt>
                <c:pt idx="829">
                  <c:v>3.8832979999999999</c:v>
                </c:pt>
                <c:pt idx="831">
                  <c:v>1.0770329999999999</c:v>
                </c:pt>
                <c:pt idx="832">
                  <c:v>4.6818799999999996</c:v>
                </c:pt>
                <c:pt idx="836">
                  <c:v>4.3795890000000002</c:v>
                </c:pt>
                <c:pt idx="837">
                  <c:v>3.4560089999999999</c:v>
                </c:pt>
                <c:pt idx="849">
                  <c:v>3.9971990000000002</c:v>
                </c:pt>
                <c:pt idx="852">
                  <c:v>4.7605040000000001</c:v>
                </c:pt>
                <c:pt idx="853">
                  <c:v>2.5174590000000001</c:v>
                </c:pt>
                <c:pt idx="854">
                  <c:v>2.920274</c:v>
                </c:pt>
                <c:pt idx="856">
                  <c:v>3.544009</c:v>
                </c:pt>
                <c:pt idx="859">
                  <c:v>10.29377</c:v>
                </c:pt>
                <c:pt idx="860">
                  <c:v>3.151634</c:v>
                </c:pt>
                <c:pt idx="861">
                  <c:v>4.8662099999999997</c:v>
                </c:pt>
                <c:pt idx="862">
                  <c:v>2.687452</c:v>
                </c:pt>
                <c:pt idx="872">
                  <c:v>1.9451510000000001</c:v>
                </c:pt>
                <c:pt idx="873">
                  <c:v>3.0170180000000002</c:v>
                </c:pt>
                <c:pt idx="874">
                  <c:v>5.0990200000000003</c:v>
                </c:pt>
                <c:pt idx="875">
                  <c:v>2.1384110000000001</c:v>
                </c:pt>
                <c:pt idx="876">
                  <c:v>1.1063449999999999</c:v>
                </c:pt>
                <c:pt idx="880">
                  <c:v>1.3885240000000001</c:v>
                </c:pt>
                <c:pt idx="885">
                  <c:v>1.8441799999999999</c:v>
                </c:pt>
                <c:pt idx="886">
                  <c:v>2.6283609999999999</c:v>
                </c:pt>
                <c:pt idx="887">
                  <c:v>5.4910819999999996</c:v>
                </c:pt>
                <c:pt idx="888">
                  <c:v>3.3908109999999998</c:v>
                </c:pt>
                <c:pt idx="889">
                  <c:v>2.81169</c:v>
                </c:pt>
                <c:pt idx="890">
                  <c:v>5.8048260000000003</c:v>
                </c:pt>
                <c:pt idx="891">
                  <c:v>5.0515739999999996</c:v>
                </c:pt>
                <c:pt idx="892">
                  <c:v>6.452286</c:v>
                </c:pt>
                <c:pt idx="894">
                  <c:v>4.3224070000000001</c:v>
                </c:pt>
                <c:pt idx="899">
                  <c:v>2.0099749999999998</c:v>
                </c:pt>
                <c:pt idx="904">
                  <c:v>1.073313</c:v>
                </c:pt>
                <c:pt idx="912">
                  <c:v>4.7824390000000001</c:v>
                </c:pt>
                <c:pt idx="915">
                  <c:v>3.7208600000000001</c:v>
                </c:pt>
                <c:pt idx="916">
                  <c:v>6.6686129999999997</c:v>
                </c:pt>
                <c:pt idx="921">
                  <c:v>1.4361060000000001</c:v>
                </c:pt>
                <c:pt idx="922">
                  <c:v>1.27122</c:v>
                </c:pt>
                <c:pt idx="930">
                  <c:v>1.807097</c:v>
                </c:pt>
                <c:pt idx="933">
                  <c:v>4.0083909999999996</c:v>
                </c:pt>
                <c:pt idx="936">
                  <c:v>4.7757670000000001</c:v>
                </c:pt>
                <c:pt idx="937">
                  <c:v>17.020299999999999</c:v>
                </c:pt>
                <c:pt idx="938">
                  <c:v>2.1828419999999999</c:v>
                </c:pt>
                <c:pt idx="939">
                  <c:v>4.6731569999999998</c:v>
                </c:pt>
                <c:pt idx="941">
                  <c:v>3.2574839999999998</c:v>
                </c:pt>
                <c:pt idx="954">
                  <c:v>10.06578</c:v>
                </c:pt>
                <c:pt idx="955">
                  <c:v>1.4686049999999999</c:v>
                </c:pt>
                <c:pt idx="958">
                  <c:v>4.2</c:v>
                </c:pt>
                <c:pt idx="961">
                  <c:v>5.9015550000000001</c:v>
                </c:pt>
                <c:pt idx="962">
                  <c:v>2.9529649999999998</c:v>
                </c:pt>
                <c:pt idx="963">
                  <c:v>3.5709939999999998</c:v>
                </c:pt>
                <c:pt idx="964">
                  <c:v>1.4538230000000001</c:v>
                </c:pt>
                <c:pt idx="966">
                  <c:v>3.577709</c:v>
                </c:pt>
                <c:pt idx="969">
                  <c:v>1.634136</c:v>
                </c:pt>
                <c:pt idx="970">
                  <c:v>1.4751270000000001</c:v>
                </c:pt>
                <c:pt idx="984">
                  <c:v>3.127427</c:v>
                </c:pt>
                <c:pt idx="987">
                  <c:v>4.1046319999999996</c:v>
                </c:pt>
                <c:pt idx="992">
                  <c:v>14.228300000000001</c:v>
                </c:pt>
                <c:pt idx="993">
                  <c:v>3.8360400000000001</c:v>
                </c:pt>
                <c:pt idx="994">
                  <c:v>9.4978730000000002</c:v>
                </c:pt>
                <c:pt idx="995">
                  <c:v>2.3203450000000001</c:v>
                </c:pt>
                <c:pt idx="999">
                  <c:v>3.4150260000000001</c:v>
                </c:pt>
                <c:pt idx="1001">
                  <c:v>1.9697720000000001</c:v>
                </c:pt>
                <c:pt idx="1006">
                  <c:v>3.8075709999999998</c:v>
                </c:pt>
                <c:pt idx="1007">
                  <c:v>0.75471849999999996</c:v>
                </c:pt>
                <c:pt idx="1010">
                  <c:v>4.7235579999999997</c:v>
                </c:pt>
                <c:pt idx="1011">
                  <c:v>3.0265490000000002</c:v>
                </c:pt>
                <c:pt idx="1018">
                  <c:v>1.8</c:v>
                </c:pt>
                <c:pt idx="1019">
                  <c:v>3.7938900000000002</c:v>
                </c:pt>
                <c:pt idx="1020">
                  <c:v>5.0806300000000002</c:v>
                </c:pt>
                <c:pt idx="1021">
                  <c:v>2.9224649999999999</c:v>
                </c:pt>
                <c:pt idx="1022">
                  <c:v>3.08026</c:v>
                </c:pt>
                <c:pt idx="1026">
                  <c:v>6.4418629999999997</c:v>
                </c:pt>
                <c:pt idx="1038">
                  <c:v>10.94581</c:v>
                </c:pt>
                <c:pt idx="1039">
                  <c:v>5.2332780000000003</c:v>
                </c:pt>
                <c:pt idx="1042">
                  <c:v>1.3763719999999999</c:v>
                </c:pt>
                <c:pt idx="1049">
                  <c:v>2.0991430000000002</c:v>
                </c:pt>
                <c:pt idx="1061">
                  <c:v>1.8268089999999999</c:v>
                </c:pt>
                <c:pt idx="1063">
                  <c:v>4.0382170000000004</c:v>
                </c:pt>
                <c:pt idx="1064">
                  <c:v>3.8052600000000001</c:v>
                </c:pt>
                <c:pt idx="1065">
                  <c:v>3.0236399999999999</c:v>
                </c:pt>
                <c:pt idx="1077">
                  <c:v>3.1058650000000001</c:v>
                </c:pt>
                <c:pt idx="1078">
                  <c:v>8.7637429999999998</c:v>
                </c:pt>
                <c:pt idx="1080">
                  <c:v>0.95078910000000005</c:v>
                </c:pt>
                <c:pt idx="1082">
                  <c:v>1.665173</c:v>
                </c:pt>
                <c:pt idx="1086">
                  <c:v>2.1927150000000002</c:v>
                </c:pt>
                <c:pt idx="1111">
                  <c:v>1.6804760000000001</c:v>
                </c:pt>
                <c:pt idx="1112">
                  <c:v>3.0241690000000001</c:v>
                </c:pt>
                <c:pt idx="1115">
                  <c:v>2.442294</c:v>
                </c:pt>
                <c:pt idx="1121">
                  <c:v>1.6623209999999999</c:v>
                </c:pt>
                <c:pt idx="1122">
                  <c:v>4.6085140000000004</c:v>
                </c:pt>
                <c:pt idx="1126">
                  <c:v>2.552489</c:v>
                </c:pt>
                <c:pt idx="1128">
                  <c:v>4.3561449999999997</c:v>
                </c:pt>
                <c:pt idx="1129">
                  <c:v>1.6994119999999999</c:v>
                </c:pt>
                <c:pt idx="1130">
                  <c:v>2.308246</c:v>
                </c:pt>
                <c:pt idx="1135">
                  <c:v>1.1764349999999999</c:v>
                </c:pt>
                <c:pt idx="1138">
                  <c:v>6.566452</c:v>
                </c:pt>
                <c:pt idx="1139">
                  <c:v>12.815469999999999</c:v>
                </c:pt>
                <c:pt idx="1140">
                  <c:v>2.4334340000000001</c:v>
                </c:pt>
                <c:pt idx="1143">
                  <c:v>5.6035700000000004</c:v>
                </c:pt>
                <c:pt idx="1146">
                  <c:v>2.9850289999999999</c:v>
                </c:pt>
                <c:pt idx="1148">
                  <c:v>5.6392910000000001</c:v>
                </c:pt>
                <c:pt idx="1151">
                  <c:v>6.2481999999999998</c:v>
                </c:pt>
                <c:pt idx="1154">
                  <c:v>10.425890000000001</c:v>
                </c:pt>
                <c:pt idx="1161">
                  <c:v>2.5855540000000001</c:v>
                </c:pt>
                <c:pt idx="1163">
                  <c:v>3.8031570000000001</c:v>
                </c:pt>
                <c:pt idx="1164">
                  <c:v>3.219938</c:v>
                </c:pt>
                <c:pt idx="1168">
                  <c:v>1.5393509999999999</c:v>
                </c:pt>
                <c:pt idx="1169">
                  <c:v>9.7987749999999991</c:v>
                </c:pt>
                <c:pt idx="1170">
                  <c:v>4.1176690000000002</c:v>
                </c:pt>
                <c:pt idx="1171">
                  <c:v>4.7064209999999997</c:v>
                </c:pt>
                <c:pt idx="1172">
                  <c:v>6.1142459999999996</c:v>
                </c:pt>
                <c:pt idx="1173">
                  <c:v>11.201790000000001</c:v>
                </c:pt>
                <c:pt idx="1175">
                  <c:v>2.3681220000000001</c:v>
                </c:pt>
                <c:pt idx="1176">
                  <c:v>2.144015</c:v>
                </c:pt>
                <c:pt idx="1177">
                  <c:v>3.4580920000000002</c:v>
                </c:pt>
                <c:pt idx="1178">
                  <c:v>7.3384470000000004</c:v>
                </c:pt>
                <c:pt idx="1179">
                  <c:v>3.9232640000000001</c:v>
                </c:pt>
                <c:pt idx="1180">
                  <c:v>5.52536</c:v>
                </c:pt>
                <c:pt idx="1181">
                  <c:v>1.9303889999999999</c:v>
                </c:pt>
                <c:pt idx="1183">
                  <c:v>4.597753</c:v>
                </c:pt>
                <c:pt idx="1184">
                  <c:v>4.418507</c:v>
                </c:pt>
                <c:pt idx="1185">
                  <c:v>2.4162780000000001</c:v>
                </c:pt>
                <c:pt idx="1197">
                  <c:v>2.5405509999999998</c:v>
                </c:pt>
                <c:pt idx="1198">
                  <c:v>3.2643529999999998</c:v>
                </c:pt>
                <c:pt idx="1199">
                  <c:v>2.9265680000000001</c:v>
                </c:pt>
                <c:pt idx="1200">
                  <c:v>2.479355</c:v>
                </c:pt>
                <c:pt idx="1204">
                  <c:v>14.683109999999999</c:v>
                </c:pt>
                <c:pt idx="1206">
                  <c:v>7.64628</c:v>
                </c:pt>
                <c:pt idx="1209">
                  <c:v>7.5179780000000003</c:v>
                </c:pt>
                <c:pt idx="1211">
                  <c:v>1.5393509999999999</c:v>
                </c:pt>
                <c:pt idx="1212">
                  <c:v>2.0179200000000002</c:v>
                </c:pt>
                <c:pt idx="1213">
                  <c:v>1.3582339999999999</c:v>
                </c:pt>
                <c:pt idx="1219">
                  <c:v>1.4560219999999999</c:v>
                </c:pt>
                <c:pt idx="1221">
                  <c:v>2.992524</c:v>
                </c:pt>
                <c:pt idx="1224">
                  <c:v>6.342511</c:v>
                </c:pt>
                <c:pt idx="1225">
                  <c:v>4.0502840000000004</c:v>
                </c:pt>
                <c:pt idx="1232">
                  <c:v>2.3477649999999999</c:v>
                </c:pt>
                <c:pt idx="1236">
                  <c:v>2.9024130000000001</c:v>
                </c:pt>
                <c:pt idx="1246">
                  <c:v>2.9224649999999999</c:v>
                </c:pt>
                <c:pt idx="1248">
                  <c:v>1.1879390000000001</c:v>
                </c:pt>
                <c:pt idx="1259">
                  <c:v>5.0768490000000002</c:v>
                </c:pt>
                <c:pt idx="1262">
                  <c:v>1.742642</c:v>
                </c:pt>
                <c:pt idx="1263">
                  <c:v>2.6548069999999999</c:v>
                </c:pt>
                <c:pt idx="1270">
                  <c:v>2.2090719999999999</c:v>
                </c:pt>
                <c:pt idx="1272">
                  <c:v>2.1078899999999998</c:v>
                </c:pt>
                <c:pt idx="1279">
                  <c:v>10.961819999999999</c:v>
                </c:pt>
                <c:pt idx="1280">
                  <c:v>6.8777900000000001</c:v>
                </c:pt>
                <c:pt idx="1281">
                  <c:v>2.280351</c:v>
                </c:pt>
                <c:pt idx="1287">
                  <c:v>5.5794059999999996</c:v>
                </c:pt>
                <c:pt idx="1288">
                  <c:v>13.670970000000001</c:v>
                </c:pt>
                <c:pt idx="1289">
                  <c:v>5.4136119999999996</c:v>
                </c:pt>
                <c:pt idx="1290">
                  <c:v>8.9009660000000004</c:v>
                </c:pt>
                <c:pt idx="1292">
                  <c:v>1.431084</c:v>
                </c:pt>
                <c:pt idx="1293">
                  <c:v>2.4915859999999999</c:v>
                </c:pt>
                <c:pt idx="1294">
                  <c:v>2.2058110000000002</c:v>
                </c:pt>
                <c:pt idx="1303">
                  <c:v>3.7497729999999998</c:v>
                </c:pt>
                <c:pt idx="1305">
                  <c:v>1.8817010000000001</c:v>
                </c:pt>
                <c:pt idx="1313">
                  <c:v>2.964321</c:v>
                </c:pt>
                <c:pt idx="1315">
                  <c:v>2.7911290000000002</c:v>
                </c:pt>
                <c:pt idx="1322">
                  <c:v>14.10112</c:v>
                </c:pt>
                <c:pt idx="1323">
                  <c:v>4</c:v>
                </c:pt>
                <c:pt idx="1331">
                  <c:v>3.4455209999999998</c:v>
                </c:pt>
                <c:pt idx="1333">
                  <c:v>4.276821</c:v>
                </c:pt>
                <c:pt idx="1334">
                  <c:v>2.4029980000000002</c:v>
                </c:pt>
                <c:pt idx="1335">
                  <c:v>2.1260289999999999</c:v>
                </c:pt>
                <c:pt idx="1336">
                  <c:v>3.3202410000000002</c:v>
                </c:pt>
                <c:pt idx="1345">
                  <c:v>2.5515490000000001</c:v>
                </c:pt>
                <c:pt idx="1346">
                  <c:v>1.76</c:v>
                </c:pt>
                <c:pt idx="1347">
                  <c:v>1.4560219999999999</c:v>
                </c:pt>
                <c:pt idx="1348">
                  <c:v>4.258826</c:v>
                </c:pt>
                <c:pt idx="1349">
                  <c:v>7.217231</c:v>
                </c:pt>
                <c:pt idx="1351">
                  <c:v>6.8562380000000003</c:v>
                </c:pt>
                <c:pt idx="1358">
                  <c:v>6.2283220000000004</c:v>
                </c:pt>
                <c:pt idx="1360">
                  <c:v>1.4427749999999999</c:v>
                </c:pt>
                <c:pt idx="1361">
                  <c:v>1.5717509999999999</c:v>
                </c:pt>
                <c:pt idx="1363">
                  <c:v>9.5110880000000009</c:v>
                </c:pt>
                <c:pt idx="1364">
                  <c:v>1.87446</c:v>
                </c:pt>
                <c:pt idx="1368">
                  <c:v>1.4153439999999999</c:v>
                </c:pt>
                <c:pt idx="1373">
                  <c:v>3.0286629999999999</c:v>
                </c:pt>
                <c:pt idx="1375">
                  <c:v>1.557947</c:v>
                </c:pt>
                <c:pt idx="1376">
                  <c:v>2</c:v>
                </c:pt>
                <c:pt idx="1377">
                  <c:v>2.256014</c:v>
                </c:pt>
                <c:pt idx="1382">
                  <c:v>3.8301959999999999</c:v>
                </c:pt>
                <c:pt idx="1383">
                  <c:v>1.3206059999999999</c:v>
                </c:pt>
                <c:pt idx="1384">
                  <c:v>2.4003329999999998</c:v>
                </c:pt>
                <c:pt idx="1386">
                  <c:v>22.346419999999998</c:v>
                </c:pt>
                <c:pt idx="1387">
                  <c:v>8.4418959999999998</c:v>
                </c:pt>
                <c:pt idx="1395">
                  <c:v>10.74244</c:v>
                </c:pt>
                <c:pt idx="1396">
                  <c:v>6.8015290000000004</c:v>
                </c:pt>
                <c:pt idx="1398">
                  <c:v>2.0715210000000002</c:v>
                </c:pt>
                <c:pt idx="1402">
                  <c:v>3.0130379999999999</c:v>
                </c:pt>
                <c:pt idx="1403">
                  <c:v>3.9581810000000002</c:v>
                </c:pt>
                <c:pt idx="1407">
                  <c:v>4.4673030000000002</c:v>
                </c:pt>
                <c:pt idx="1409">
                  <c:v>1.72</c:v>
                </c:pt>
                <c:pt idx="1413">
                  <c:v>4.0417820000000004</c:v>
                </c:pt>
                <c:pt idx="1414">
                  <c:v>1.731589</c:v>
                </c:pt>
                <c:pt idx="1417">
                  <c:v>3.5455890000000001</c:v>
                </c:pt>
                <c:pt idx="1418">
                  <c:v>1.242578</c:v>
                </c:pt>
                <c:pt idx="1419">
                  <c:v>3.20025</c:v>
                </c:pt>
                <c:pt idx="1421">
                  <c:v>1.0925199999999999</c:v>
                </c:pt>
                <c:pt idx="1423">
                  <c:v>2.42157</c:v>
                </c:pt>
                <c:pt idx="1424">
                  <c:v>1.4488620000000001</c:v>
                </c:pt>
                <c:pt idx="1433">
                  <c:v>5.0767309999999997</c:v>
                </c:pt>
                <c:pt idx="1434">
                  <c:v>2.7402190000000002</c:v>
                </c:pt>
                <c:pt idx="1438">
                  <c:v>6.2406410000000001</c:v>
                </c:pt>
                <c:pt idx="1441">
                  <c:v>2.5715370000000002</c:v>
                </c:pt>
                <c:pt idx="1444">
                  <c:v>2.0757650000000001</c:v>
                </c:pt>
                <c:pt idx="1447">
                  <c:v>3.6734719999999998</c:v>
                </c:pt>
                <c:pt idx="1448">
                  <c:v>3.1120410000000001</c:v>
                </c:pt>
                <c:pt idx="1450">
                  <c:v>1.2270289999999999</c:v>
                </c:pt>
                <c:pt idx="1451">
                  <c:v>1.9567319999999999</c:v>
                </c:pt>
                <c:pt idx="1454">
                  <c:v>15.502359999999999</c:v>
                </c:pt>
                <c:pt idx="1455">
                  <c:v>7.9456150000000001</c:v>
                </c:pt>
                <c:pt idx="1456">
                  <c:v>1.8659049999999999</c:v>
                </c:pt>
                <c:pt idx="1457">
                  <c:v>2.3255110000000001</c:v>
                </c:pt>
                <c:pt idx="1486">
                  <c:v>4.4515169999999999</c:v>
                </c:pt>
                <c:pt idx="1489">
                  <c:v>1</c:v>
                </c:pt>
                <c:pt idx="1494">
                  <c:v>5.8608950000000002</c:v>
                </c:pt>
                <c:pt idx="1495">
                  <c:v>4.6443079999999997</c:v>
                </c:pt>
                <c:pt idx="1499">
                  <c:v>2.3762150000000002</c:v>
                </c:pt>
                <c:pt idx="1503">
                  <c:v>6.5145989999999996</c:v>
                </c:pt>
                <c:pt idx="1506">
                  <c:v>6.6545620000000003</c:v>
                </c:pt>
                <c:pt idx="1508">
                  <c:v>4.8001670000000001</c:v>
                </c:pt>
                <c:pt idx="1513">
                  <c:v>2.3630490000000002</c:v>
                </c:pt>
                <c:pt idx="1514">
                  <c:v>5.3417599999999998</c:v>
                </c:pt>
                <c:pt idx="1516">
                  <c:v>1.732974</c:v>
                </c:pt>
                <c:pt idx="1525">
                  <c:v>2.4608940000000001</c:v>
                </c:pt>
                <c:pt idx="1526">
                  <c:v>3.006659</c:v>
                </c:pt>
                <c:pt idx="1531">
                  <c:v>6.6534800000000001</c:v>
                </c:pt>
                <c:pt idx="1533">
                  <c:v>1.2145779999999999</c:v>
                </c:pt>
                <c:pt idx="1534">
                  <c:v>2.8836089999999999</c:v>
                </c:pt>
                <c:pt idx="1535">
                  <c:v>4.0161670000000003</c:v>
                </c:pt>
                <c:pt idx="1541">
                  <c:v>5.2038880000000001</c:v>
                </c:pt>
                <c:pt idx="1542">
                  <c:v>3.4365100000000002</c:v>
                </c:pt>
                <c:pt idx="1543">
                  <c:v>6.1111050000000002</c:v>
                </c:pt>
                <c:pt idx="1544">
                  <c:v>1.8456440000000001</c:v>
                </c:pt>
                <c:pt idx="1545">
                  <c:v>1.7274259999999999</c:v>
                </c:pt>
                <c:pt idx="1549">
                  <c:v>4.0071940000000001</c:v>
                </c:pt>
                <c:pt idx="1560">
                  <c:v>3.3773360000000001</c:v>
                </c:pt>
                <c:pt idx="1561">
                  <c:v>2.2799999999999998</c:v>
                </c:pt>
                <c:pt idx="1563">
                  <c:v>4.8001670000000001</c:v>
                </c:pt>
                <c:pt idx="1569">
                  <c:v>4.7579830000000003</c:v>
                </c:pt>
                <c:pt idx="1571">
                  <c:v>2.8289930000000001</c:v>
                </c:pt>
                <c:pt idx="1572">
                  <c:v>8.2610410000000005</c:v>
                </c:pt>
                <c:pt idx="1578">
                  <c:v>4.8530319999999998</c:v>
                </c:pt>
                <c:pt idx="1579">
                  <c:v>3.334187</c:v>
                </c:pt>
                <c:pt idx="1580">
                  <c:v>7.6880170000000003</c:v>
                </c:pt>
                <c:pt idx="1585">
                  <c:v>2.1681330000000001</c:v>
                </c:pt>
                <c:pt idx="1592">
                  <c:v>2.505674</c:v>
                </c:pt>
                <c:pt idx="1598">
                  <c:v>1.961632</c:v>
                </c:pt>
                <c:pt idx="1599">
                  <c:v>1.592482</c:v>
                </c:pt>
                <c:pt idx="1603">
                  <c:v>2.2043590000000002</c:v>
                </c:pt>
                <c:pt idx="1604">
                  <c:v>4.2492349999999997</c:v>
                </c:pt>
                <c:pt idx="1606">
                  <c:v>2.7704149999999998</c:v>
                </c:pt>
                <c:pt idx="1611">
                  <c:v>3.4560089999999999</c:v>
                </c:pt>
                <c:pt idx="1612">
                  <c:v>2.976172</c:v>
                </c:pt>
                <c:pt idx="1614">
                  <c:v>4.4864240000000004</c:v>
                </c:pt>
                <c:pt idx="1618">
                  <c:v>2.9591889999999998</c:v>
                </c:pt>
                <c:pt idx="1621">
                  <c:v>2.8308309999999999</c:v>
                </c:pt>
                <c:pt idx="1622">
                  <c:v>28.995480000000001</c:v>
                </c:pt>
                <c:pt idx="1624">
                  <c:v>5.358358</c:v>
                </c:pt>
                <c:pt idx="1627">
                  <c:v>1.846943</c:v>
                </c:pt>
                <c:pt idx="1629">
                  <c:v>3.0297190000000001</c:v>
                </c:pt>
                <c:pt idx="1631">
                  <c:v>2.2144979999999999</c:v>
                </c:pt>
                <c:pt idx="1632">
                  <c:v>2.778489</c:v>
                </c:pt>
                <c:pt idx="1634">
                  <c:v>2.2743790000000002</c:v>
                </c:pt>
                <c:pt idx="1637">
                  <c:v>1.4</c:v>
                </c:pt>
                <c:pt idx="1638">
                  <c:v>1.8456440000000001</c:v>
                </c:pt>
                <c:pt idx="1647">
                  <c:v>23.337479999999999</c:v>
                </c:pt>
                <c:pt idx="1648">
                  <c:v>2.4947949999999999</c:v>
                </c:pt>
                <c:pt idx="1651">
                  <c:v>8.2136469999999999</c:v>
                </c:pt>
                <c:pt idx="1652">
                  <c:v>2.5279240000000001</c:v>
                </c:pt>
                <c:pt idx="1653">
                  <c:v>2.4350770000000002</c:v>
                </c:pt>
                <c:pt idx="1658">
                  <c:v>2.2489110000000001</c:v>
                </c:pt>
                <c:pt idx="1663">
                  <c:v>1.2322340000000001</c:v>
                </c:pt>
                <c:pt idx="1664">
                  <c:v>4.8121510000000001</c:v>
                </c:pt>
                <c:pt idx="1665">
                  <c:v>1.619877</c:v>
                </c:pt>
                <c:pt idx="1666">
                  <c:v>4.1293100000000003</c:v>
                </c:pt>
                <c:pt idx="1669">
                  <c:v>2.5126879999999998</c:v>
                </c:pt>
                <c:pt idx="1670">
                  <c:v>2.5851890000000002</c:v>
                </c:pt>
                <c:pt idx="1678">
                  <c:v>5.3673080000000004</c:v>
                </c:pt>
                <c:pt idx="1679">
                  <c:v>2.280351</c:v>
                </c:pt>
                <c:pt idx="1680">
                  <c:v>2.2000000000000002</c:v>
                </c:pt>
                <c:pt idx="1685">
                  <c:v>1.5620499999999999</c:v>
                </c:pt>
                <c:pt idx="1693">
                  <c:v>18.49963</c:v>
                </c:pt>
                <c:pt idx="1694">
                  <c:v>4.757142</c:v>
                </c:pt>
                <c:pt idx="1695">
                  <c:v>2.4896590000000001</c:v>
                </c:pt>
                <c:pt idx="1696">
                  <c:v>2.059126</c:v>
                </c:pt>
                <c:pt idx="1702">
                  <c:v>1.670928</c:v>
                </c:pt>
                <c:pt idx="1708">
                  <c:v>2.265568</c:v>
                </c:pt>
                <c:pt idx="1709">
                  <c:v>2.464467</c:v>
                </c:pt>
                <c:pt idx="1714">
                  <c:v>5.4352919999999996</c:v>
                </c:pt>
                <c:pt idx="1716">
                  <c:v>6.0299250000000004</c:v>
                </c:pt>
                <c:pt idx="1717">
                  <c:v>4.6554909999999996</c:v>
                </c:pt>
                <c:pt idx="1732">
                  <c:v>9.3604610000000008</c:v>
                </c:pt>
                <c:pt idx="1733">
                  <c:v>3.1771690000000001</c:v>
                </c:pt>
                <c:pt idx="1734">
                  <c:v>8.1882839999999995</c:v>
                </c:pt>
                <c:pt idx="1743">
                  <c:v>4.8977209999999998</c:v>
                </c:pt>
                <c:pt idx="1744">
                  <c:v>2.9472700000000001</c:v>
                </c:pt>
                <c:pt idx="1745">
                  <c:v>2.7550680000000001</c:v>
                </c:pt>
                <c:pt idx="1753">
                  <c:v>3.2802440000000002</c:v>
                </c:pt>
                <c:pt idx="1755">
                  <c:v>4.3671499999999996</c:v>
                </c:pt>
                <c:pt idx="1759">
                  <c:v>2.406657</c:v>
                </c:pt>
                <c:pt idx="1760">
                  <c:v>3.6188400000000001</c:v>
                </c:pt>
                <c:pt idx="1761">
                  <c:v>5.1162489999999998</c:v>
                </c:pt>
                <c:pt idx="1762">
                  <c:v>4.5300770000000004</c:v>
                </c:pt>
                <c:pt idx="1767">
                  <c:v>4.8166380000000002</c:v>
                </c:pt>
                <c:pt idx="1774">
                  <c:v>2.3531369999999998</c:v>
                </c:pt>
                <c:pt idx="1775">
                  <c:v>5.1308730000000002</c:v>
                </c:pt>
                <c:pt idx="1776">
                  <c:v>3.038157</c:v>
                </c:pt>
                <c:pt idx="1777">
                  <c:v>6.5902960000000004</c:v>
                </c:pt>
                <c:pt idx="1779">
                  <c:v>1.6</c:v>
                </c:pt>
                <c:pt idx="1784">
                  <c:v>14.460319999999999</c:v>
                </c:pt>
                <c:pt idx="1796">
                  <c:v>6.1159460000000001</c:v>
                </c:pt>
                <c:pt idx="1797">
                  <c:v>2.0834589999999999</c:v>
                </c:pt>
                <c:pt idx="1806">
                  <c:v>3.850403</c:v>
                </c:pt>
                <c:pt idx="1807">
                  <c:v>4.6389649999999998</c:v>
                </c:pt>
                <c:pt idx="1810">
                  <c:v>5.3254109999999999</c:v>
                </c:pt>
                <c:pt idx="1811">
                  <c:v>1.9481269999999999</c:v>
                </c:pt>
                <c:pt idx="1812">
                  <c:v>2.2032699999999998</c:v>
                </c:pt>
                <c:pt idx="1813">
                  <c:v>3.7029719999999999</c:v>
                </c:pt>
                <c:pt idx="1814">
                  <c:v>3.3659469999999998</c:v>
                </c:pt>
                <c:pt idx="1815">
                  <c:v>3.0810390000000001</c:v>
                </c:pt>
                <c:pt idx="1817">
                  <c:v>1.7762880000000001</c:v>
                </c:pt>
                <c:pt idx="1829">
                  <c:v>2.5612499999999998</c:v>
                </c:pt>
                <c:pt idx="1830">
                  <c:v>2.8289930000000001</c:v>
                </c:pt>
                <c:pt idx="1831">
                  <c:v>3.0841530000000001</c:v>
                </c:pt>
                <c:pt idx="1834">
                  <c:v>4.6126779999999998</c:v>
                </c:pt>
                <c:pt idx="1839">
                  <c:v>3.1243560000000001</c:v>
                </c:pt>
                <c:pt idx="1840">
                  <c:v>3.2044969999999999</c:v>
                </c:pt>
                <c:pt idx="1846">
                  <c:v>3.4058769999999998</c:v>
                </c:pt>
                <c:pt idx="1851">
                  <c:v>1.4449909999999999</c:v>
                </c:pt>
                <c:pt idx="1856">
                  <c:v>7.8053319999999999</c:v>
                </c:pt>
                <c:pt idx="1861">
                  <c:v>6.4993540000000003</c:v>
                </c:pt>
                <c:pt idx="1866">
                  <c:v>2.144015</c:v>
                </c:pt>
                <c:pt idx="1876">
                  <c:v>3.7029719999999999</c:v>
                </c:pt>
                <c:pt idx="1882">
                  <c:v>4.9543520000000001</c:v>
                </c:pt>
                <c:pt idx="1889">
                  <c:v>3.363807</c:v>
                </c:pt>
                <c:pt idx="1893">
                  <c:v>5.7966889999999998</c:v>
                </c:pt>
                <c:pt idx="1894">
                  <c:v>2.3023470000000001</c:v>
                </c:pt>
                <c:pt idx="1897">
                  <c:v>3.7059950000000002</c:v>
                </c:pt>
                <c:pt idx="1899">
                  <c:v>3.6274510000000002</c:v>
                </c:pt>
                <c:pt idx="1903">
                  <c:v>3.6566649999999998</c:v>
                </c:pt>
                <c:pt idx="1904">
                  <c:v>5.5634519999999998</c:v>
                </c:pt>
                <c:pt idx="1906">
                  <c:v>1.1892849999999999</c:v>
                </c:pt>
                <c:pt idx="1914">
                  <c:v>2.1260289999999999</c:v>
                </c:pt>
                <c:pt idx="1918">
                  <c:v>2.8627259999999999</c:v>
                </c:pt>
                <c:pt idx="1919">
                  <c:v>2.0815380000000001</c:v>
                </c:pt>
                <c:pt idx="1924">
                  <c:v>15.188610000000001</c:v>
                </c:pt>
                <c:pt idx="1925">
                  <c:v>3.9783409999999999</c:v>
                </c:pt>
                <c:pt idx="1926">
                  <c:v>2.4291559999999999</c:v>
                </c:pt>
                <c:pt idx="1927">
                  <c:v>1.4338759999999999</c:v>
                </c:pt>
                <c:pt idx="1928">
                  <c:v>2.8411270000000002</c:v>
                </c:pt>
                <c:pt idx="1929">
                  <c:v>1.7274259999999999</c:v>
                </c:pt>
                <c:pt idx="1934">
                  <c:v>1.8317209999999999</c:v>
                </c:pt>
                <c:pt idx="1941">
                  <c:v>8.4762079999999997</c:v>
                </c:pt>
                <c:pt idx="1942">
                  <c:v>16.45937</c:v>
                </c:pt>
                <c:pt idx="1943">
                  <c:v>2.2754340000000002</c:v>
                </c:pt>
                <c:pt idx="1944">
                  <c:v>5.40829</c:v>
                </c:pt>
                <c:pt idx="1945">
                  <c:v>3.2645979999999999</c:v>
                </c:pt>
                <c:pt idx="1946">
                  <c:v>2.464467</c:v>
                </c:pt>
                <c:pt idx="1949">
                  <c:v>1.824719</c:v>
                </c:pt>
                <c:pt idx="1951">
                  <c:v>1.493452</c:v>
                </c:pt>
                <c:pt idx="1953">
                  <c:v>2.3923209999999999</c:v>
                </c:pt>
                <c:pt idx="1959">
                  <c:v>4.1717139999999997</c:v>
                </c:pt>
                <c:pt idx="1964">
                  <c:v>2.0415679999999998</c:v>
                </c:pt>
                <c:pt idx="1965">
                  <c:v>2.2489110000000001</c:v>
                </c:pt>
                <c:pt idx="1966">
                  <c:v>3.9293770000000001</c:v>
                </c:pt>
                <c:pt idx="1967">
                  <c:v>5.904439</c:v>
                </c:pt>
                <c:pt idx="1969">
                  <c:v>2.1169790000000002</c:v>
                </c:pt>
                <c:pt idx="1971">
                  <c:v>12.647209999999999</c:v>
                </c:pt>
                <c:pt idx="1972">
                  <c:v>8.6855279999999997</c:v>
                </c:pt>
                <c:pt idx="1973">
                  <c:v>2.0987619999999998</c:v>
                </c:pt>
                <c:pt idx="1974">
                  <c:v>1.3652839999999999</c:v>
                </c:pt>
                <c:pt idx="1976">
                  <c:v>2.6826850000000002</c:v>
                </c:pt>
                <c:pt idx="1977">
                  <c:v>7.196555</c:v>
                </c:pt>
                <c:pt idx="1979">
                  <c:v>1.8594619999999999</c:v>
                </c:pt>
                <c:pt idx="1986">
                  <c:v>1.575817</c:v>
                </c:pt>
                <c:pt idx="1987">
                  <c:v>1.0770329999999999</c:v>
                </c:pt>
                <c:pt idx="1992">
                  <c:v>1.0650820000000001</c:v>
                </c:pt>
                <c:pt idx="1994">
                  <c:v>3.1304949999999998</c:v>
                </c:pt>
                <c:pt idx="1997">
                  <c:v>6.8771459999999998</c:v>
                </c:pt>
                <c:pt idx="1998">
                  <c:v>2.7770489999999999</c:v>
                </c:pt>
                <c:pt idx="2003">
                  <c:v>1.760454</c:v>
                </c:pt>
                <c:pt idx="2007">
                  <c:v>1.612452</c:v>
                </c:pt>
                <c:pt idx="2008">
                  <c:v>1.4848570000000001</c:v>
                </c:pt>
                <c:pt idx="2013">
                  <c:v>13.061489999999999</c:v>
                </c:pt>
                <c:pt idx="2015">
                  <c:v>4.7638639999999999</c:v>
                </c:pt>
                <c:pt idx="2016">
                  <c:v>2.8680310000000002</c:v>
                </c:pt>
                <c:pt idx="2018">
                  <c:v>2.597537</c:v>
                </c:pt>
                <c:pt idx="2026">
                  <c:v>2.5339299999999998</c:v>
                </c:pt>
                <c:pt idx="2027">
                  <c:v>2.6305890000000001</c:v>
                </c:pt>
                <c:pt idx="2028">
                  <c:v>1.08074</c:v>
                </c:pt>
                <c:pt idx="2040">
                  <c:v>1.129248</c:v>
                </c:pt>
                <c:pt idx="2042">
                  <c:v>16.959</c:v>
                </c:pt>
                <c:pt idx="2043">
                  <c:v>2.9667490000000001</c:v>
                </c:pt>
                <c:pt idx="2044">
                  <c:v>2.8478759999999999</c:v>
                </c:pt>
                <c:pt idx="2047">
                  <c:v>2.9372099999999999</c:v>
                </c:pt>
                <c:pt idx="2048">
                  <c:v>2.6220599999999998</c:v>
                </c:pt>
                <c:pt idx="2049">
                  <c:v>5.3493919999999999</c:v>
                </c:pt>
                <c:pt idx="2050">
                  <c:v>2.5512350000000001</c:v>
                </c:pt>
                <c:pt idx="2051">
                  <c:v>3.4458090000000001</c:v>
                </c:pt>
                <c:pt idx="2054">
                  <c:v>0.8099383</c:v>
                </c:pt>
                <c:pt idx="2055">
                  <c:v>2.7226460000000001</c:v>
                </c:pt>
                <c:pt idx="2062">
                  <c:v>3.8033670000000002</c:v>
                </c:pt>
                <c:pt idx="2068">
                  <c:v>3.4733269999999998</c:v>
                </c:pt>
                <c:pt idx="2072">
                  <c:v>10.08643</c:v>
                </c:pt>
                <c:pt idx="2075">
                  <c:v>3.038421</c:v>
                </c:pt>
                <c:pt idx="2078">
                  <c:v>0.28000000000000003</c:v>
                </c:pt>
                <c:pt idx="2079">
                  <c:v>1.1386970000000001</c:v>
                </c:pt>
                <c:pt idx="2080">
                  <c:v>4.6015649999999999</c:v>
                </c:pt>
                <c:pt idx="2085">
                  <c:v>1.488086</c:v>
                </c:pt>
                <c:pt idx="2086">
                  <c:v>5.6619429999999999</c:v>
                </c:pt>
                <c:pt idx="2087">
                  <c:v>1.5558920000000001</c:v>
                </c:pt>
                <c:pt idx="2093">
                  <c:v>15.028230000000001</c:v>
                </c:pt>
                <c:pt idx="2094">
                  <c:v>5.0159739999999999</c:v>
                </c:pt>
                <c:pt idx="2095">
                  <c:v>2.0415679999999998</c:v>
                </c:pt>
                <c:pt idx="2097">
                  <c:v>2.4350770000000002</c:v>
                </c:pt>
                <c:pt idx="2099">
                  <c:v>6.617432</c:v>
                </c:pt>
                <c:pt idx="2103">
                  <c:v>3.2249029999999999</c:v>
                </c:pt>
                <c:pt idx="2105">
                  <c:v>5.5405410000000002</c:v>
                </c:pt>
                <c:pt idx="2107">
                  <c:v>1.21062</c:v>
                </c:pt>
                <c:pt idx="2114">
                  <c:v>3.038421</c:v>
                </c:pt>
                <c:pt idx="2116">
                  <c:v>3.32674</c:v>
                </c:pt>
                <c:pt idx="2118">
                  <c:v>2.8425340000000001</c:v>
                </c:pt>
                <c:pt idx="2119">
                  <c:v>2.4331049999999999</c:v>
                </c:pt>
                <c:pt idx="2122">
                  <c:v>3.6435149999999998</c:v>
                </c:pt>
                <c:pt idx="2134">
                  <c:v>18.043890000000001</c:v>
                </c:pt>
                <c:pt idx="2135">
                  <c:v>3.0188739999999998</c:v>
                </c:pt>
                <c:pt idx="2136">
                  <c:v>1.9567319999999999</c:v>
                </c:pt>
                <c:pt idx="2138">
                  <c:v>2.8402820000000002</c:v>
                </c:pt>
                <c:pt idx="2139">
                  <c:v>2.0403920000000002</c:v>
                </c:pt>
                <c:pt idx="2140">
                  <c:v>5.5454489999999996</c:v>
                </c:pt>
                <c:pt idx="2144">
                  <c:v>2.9667490000000001</c:v>
                </c:pt>
                <c:pt idx="2147">
                  <c:v>1.9927870000000001</c:v>
                </c:pt>
                <c:pt idx="2149">
                  <c:v>0.8</c:v>
                </c:pt>
                <c:pt idx="2151">
                  <c:v>1.6637310000000001</c:v>
                </c:pt>
                <c:pt idx="2153">
                  <c:v>1.760454</c:v>
                </c:pt>
                <c:pt idx="2154">
                  <c:v>1.9927870000000001</c:v>
                </c:pt>
                <c:pt idx="2160">
                  <c:v>2.7226460000000001</c:v>
                </c:pt>
                <c:pt idx="2163">
                  <c:v>2.3409399999999998</c:v>
                </c:pt>
                <c:pt idx="2167">
                  <c:v>3.4036240000000002</c:v>
                </c:pt>
                <c:pt idx="2168">
                  <c:v>2.1649479999999999</c:v>
                </c:pt>
                <c:pt idx="2169">
                  <c:v>8.9286919999999999</c:v>
                </c:pt>
                <c:pt idx="2170">
                  <c:v>2.828427</c:v>
                </c:pt>
                <c:pt idx="2171">
                  <c:v>3.8418749999999999</c:v>
                </c:pt>
                <c:pt idx="2172">
                  <c:v>4.5454150000000002</c:v>
                </c:pt>
                <c:pt idx="2180">
                  <c:v>6.3985000000000003</c:v>
                </c:pt>
                <c:pt idx="2188">
                  <c:v>1.84</c:v>
                </c:pt>
                <c:pt idx="2189">
                  <c:v>2.129413</c:v>
                </c:pt>
                <c:pt idx="2190">
                  <c:v>2.0497800000000002</c:v>
                </c:pt>
                <c:pt idx="2192">
                  <c:v>35.256680000000003</c:v>
                </c:pt>
                <c:pt idx="2194">
                  <c:v>3.2880389999999999</c:v>
                </c:pt>
                <c:pt idx="2196">
                  <c:v>1.523155</c:v>
                </c:pt>
                <c:pt idx="2199">
                  <c:v>1.754537</c:v>
                </c:pt>
                <c:pt idx="2200">
                  <c:v>1.4560219999999999</c:v>
                </c:pt>
                <c:pt idx="2201">
                  <c:v>1.5533189999999999</c:v>
                </c:pt>
                <c:pt idx="2202">
                  <c:v>1.7352810000000001</c:v>
                </c:pt>
                <c:pt idx="2212">
                  <c:v>12.179</c:v>
                </c:pt>
                <c:pt idx="2214">
                  <c:v>3.5870880000000001</c:v>
                </c:pt>
                <c:pt idx="2215">
                  <c:v>4.3563289999999997</c:v>
                </c:pt>
                <c:pt idx="2216">
                  <c:v>3.7930459999999999</c:v>
                </c:pt>
                <c:pt idx="2217">
                  <c:v>3.483676</c:v>
                </c:pt>
                <c:pt idx="2218">
                  <c:v>9.6413279999999997</c:v>
                </c:pt>
                <c:pt idx="2220">
                  <c:v>4.6560069999999998</c:v>
                </c:pt>
                <c:pt idx="2222">
                  <c:v>2.312055</c:v>
                </c:pt>
                <c:pt idx="2223">
                  <c:v>9.3059119999999993</c:v>
                </c:pt>
                <c:pt idx="2224">
                  <c:v>4.4944410000000001</c:v>
                </c:pt>
                <c:pt idx="2225">
                  <c:v>2.0443090000000002</c:v>
                </c:pt>
                <c:pt idx="2227">
                  <c:v>3.8018740000000002</c:v>
                </c:pt>
                <c:pt idx="2228">
                  <c:v>5.9372720000000001</c:v>
                </c:pt>
                <c:pt idx="2229">
                  <c:v>4.0185570000000004</c:v>
                </c:pt>
                <c:pt idx="2231">
                  <c:v>1.915411</c:v>
                </c:pt>
                <c:pt idx="2234">
                  <c:v>4.4864240000000004</c:v>
                </c:pt>
                <c:pt idx="2236">
                  <c:v>1.3652839999999999</c:v>
                </c:pt>
                <c:pt idx="2237">
                  <c:v>2.644844</c:v>
                </c:pt>
                <c:pt idx="2239">
                  <c:v>1.7181390000000001</c:v>
                </c:pt>
                <c:pt idx="2242">
                  <c:v>2.934072</c:v>
                </c:pt>
                <c:pt idx="2243">
                  <c:v>12.316890000000001</c:v>
                </c:pt>
                <c:pt idx="2244">
                  <c:v>11.41028</c:v>
                </c:pt>
                <c:pt idx="2245">
                  <c:v>3.5620219999999998</c:v>
                </c:pt>
                <c:pt idx="2246">
                  <c:v>2.0083820000000001</c:v>
                </c:pt>
                <c:pt idx="2247">
                  <c:v>8.7891750000000002</c:v>
                </c:pt>
                <c:pt idx="2254">
                  <c:v>6.6686129999999997</c:v>
                </c:pt>
                <c:pt idx="2255">
                  <c:v>0.90509669999999998</c:v>
                </c:pt>
                <c:pt idx="2261">
                  <c:v>1.5717509999999999</c:v>
                </c:pt>
                <c:pt idx="2264">
                  <c:v>2.4331049999999999</c:v>
                </c:pt>
                <c:pt idx="2265">
                  <c:v>2.54244</c:v>
                </c:pt>
                <c:pt idx="2268">
                  <c:v>1.3588229999999999</c:v>
                </c:pt>
                <c:pt idx="2271">
                  <c:v>1.312157</c:v>
                </c:pt>
                <c:pt idx="2272">
                  <c:v>2.4033310000000001</c:v>
                </c:pt>
                <c:pt idx="2273">
                  <c:v>2.77359</c:v>
                </c:pt>
                <c:pt idx="2274">
                  <c:v>1.324236</c:v>
                </c:pt>
                <c:pt idx="2276">
                  <c:v>3.4115099999999998</c:v>
                </c:pt>
                <c:pt idx="2278">
                  <c:v>3.2461669999999998</c:v>
                </c:pt>
                <c:pt idx="2279">
                  <c:v>3.185216</c:v>
                </c:pt>
                <c:pt idx="2282">
                  <c:v>1.493452</c:v>
                </c:pt>
                <c:pt idx="2284">
                  <c:v>4.28803</c:v>
                </c:pt>
                <c:pt idx="2285">
                  <c:v>3.153918</c:v>
                </c:pt>
                <c:pt idx="2288">
                  <c:v>1.9303889999999999</c:v>
                </c:pt>
                <c:pt idx="2289">
                  <c:v>2.0396079999999999</c:v>
                </c:pt>
                <c:pt idx="2292">
                  <c:v>2.5455839999999998</c:v>
                </c:pt>
                <c:pt idx="2294">
                  <c:v>2.417602</c:v>
                </c:pt>
                <c:pt idx="2295">
                  <c:v>2.0874700000000002</c:v>
                </c:pt>
                <c:pt idx="2296">
                  <c:v>1.545574</c:v>
                </c:pt>
                <c:pt idx="2297">
                  <c:v>1.7311270000000001</c:v>
                </c:pt>
                <c:pt idx="2302">
                  <c:v>4.8401649999999998</c:v>
                </c:pt>
                <c:pt idx="2314">
                  <c:v>2.059126</c:v>
                </c:pt>
                <c:pt idx="2317">
                  <c:v>5.6275040000000001</c:v>
                </c:pt>
                <c:pt idx="2320">
                  <c:v>5.4180140000000003</c:v>
                </c:pt>
                <c:pt idx="2323">
                  <c:v>2.510777</c:v>
                </c:pt>
                <c:pt idx="2324">
                  <c:v>2.4083190000000001</c:v>
                </c:pt>
                <c:pt idx="2325">
                  <c:v>3.006659</c:v>
                </c:pt>
                <c:pt idx="2326">
                  <c:v>1.7306649999999999</c:v>
                </c:pt>
                <c:pt idx="2329">
                  <c:v>1.974639</c:v>
                </c:pt>
                <c:pt idx="2331">
                  <c:v>1.976259</c:v>
                </c:pt>
                <c:pt idx="2335">
                  <c:v>1.687602</c:v>
                </c:pt>
                <c:pt idx="2336">
                  <c:v>3.185216</c:v>
                </c:pt>
                <c:pt idx="2338">
                  <c:v>2.406657</c:v>
                </c:pt>
                <c:pt idx="2340">
                  <c:v>2.7164679999999999</c:v>
                </c:pt>
                <c:pt idx="2350">
                  <c:v>3.002399</c:v>
                </c:pt>
                <c:pt idx="2351">
                  <c:v>1.4091130000000001</c:v>
                </c:pt>
                <c:pt idx="2352">
                  <c:v>1.8782970000000001</c:v>
                </c:pt>
                <c:pt idx="2358">
                  <c:v>1.895338</c:v>
                </c:pt>
                <c:pt idx="2359">
                  <c:v>3.004264</c:v>
                </c:pt>
                <c:pt idx="2364">
                  <c:v>1.1872659999999999</c:v>
                </c:pt>
                <c:pt idx="2369">
                  <c:v>1.1200000000000001</c:v>
                </c:pt>
                <c:pt idx="2371">
                  <c:v>2.6802980000000001</c:v>
                </c:pt>
                <c:pt idx="2377">
                  <c:v>2.992524</c:v>
                </c:pt>
                <c:pt idx="2381">
                  <c:v>2.6832820000000002</c:v>
                </c:pt>
                <c:pt idx="2384">
                  <c:v>1.835515</c:v>
                </c:pt>
                <c:pt idx="2385">
                  <c:v>2.0930360000000001</c:v>
                </c:pt>
                <c:pt idx="2386">
                  <c:v>3.87195</c:v>
                </c:pt>
                <c:pt idx="2388">
                  <c:v>1.3059860000000001</c:v>
                </c:pt>
                <c:pt idx="2389">
                  <c:v>1.8736060000000001</c:v>
                </c:pt>
                <c:pt idx="2390">
                  <c:v>2.3576260000000002</c:v>
                </c:pt>
                <c:pt idx="2391">
                  <c:v>3.327461</c:v>
                </c:pt>
                <c:pt idx="2394">
                  <c:v>6.7799709999999997</c:v>
                </c:pt>
                <c:pt idx="2397">
                  <c:v>1.84954</c:v>
                </c:pt>
                <c:pt idx="2398">
                  <c:v>2.9981330000000002</c:v>
                </c:pt>
                <c:pt idx="2402">
                  <c:v>1.9831289999999999</c:v>
                </c:pt>
                <c:pt idx="2403">
                  <c:v>1.4204220000000001</c:v>
                </c:pt>
                <c:pt idx="2406">
                  <c:v>4.3201850000000004</c:v>
                </c:pt>
                <c:pt idx="2411">
                  <c:v>4.2801869999999997</c:v>
                </c:pt>
                <c:pt idx="2413">
                  <c:v>2.6514899999999999</c:v>
                </c:pt>
                <c:pt idx="2414">
                  <c:v>3.04</c:v>
                </c:pt>
                <c:pt idx="2416">
                  <c:v>1.8611819999999999</c:v>
                </c:pt>
                <c:pt idx="2417">
                  <c:v>2.3368350000000002</c:v>
                </c:pt>
                <c:pt idx="2418">
                  <c:v>2.241428</c:v>
                </c:pt>
                <c:pt idx="2419">
                  <c:v>2.0869119999999999</c:v>
                </c:pt>
                <c:pt idx="2421">
                  <c:v>1.8817010000000001</c:v>
                </c:pt>
                <c:pt idx="2422">
                  <c:v>1.5440210000000001</c:v>
                </c:pt>
                <c:pt idx="2424">
                  <c:v>1.8216479999999999</c:v>
                </c:pt>
                <c:pt idx="2431">
                  <c:v>3.2211799999999999</c:v>
                </c:pt>
                <c:pt idx="2436">
                  <c:v>2.417602</c:v>
                </c:pt>
                <c:pt idx="2438">
                  <c:v>6.216418</c:v>
                </c:pt>
                <c:pt idx="2439">
                  <c:v>8.8353579999999994</c:v>
                </c:pt>
                <c:pt idx="2440">
                  <c:v>2.3792439999999999</c:v>
                </c:pt>
                <c:pt idx="2443">
                  <c:v>1.575817</c:v>
                </c:pt>
                <c:pt idx="2444">
                  <c:v>1.6282509999999999</c:v>
                </c:pt>
                <c:pt idx="2446">
                  <c:v>2.1824759999999999</c:v>
                </c:pt>
                <c:pt idx="2447">
                  <c:v>1.44</c:v>
                </c:pt>
                <c:pt idx="2451">
                  <c:v>6.2866210000000002</c:v>
                </c:pt>
                <c:pt idx="2452">
                  <c:v>5.8834</c:v>
                </c:pt>
                <c:pt idx="2457">
                  <c:v>2.813885</c:v>
                </c:pt>
                <c:pt idx="2468">
                  <c:v>2.3603390000000002</c:v>
                </c:pt>
                <c:pt idx="2472">
                  <c:v>0.97324200000000005</c:v>
                </c:pt>
                <c:pt idx="2474">
                  <c:v>1.840435</c:v>
                </c:pt>
                <c:pt idx="2477">
                  <c:v>1.5388310000000001</c:v>
                </c:pt>
                <c:pt idx="2478">
                  <c:v>7.5052680000000001</c:v>
                </c:pt>
                <c:pt idx="2480">
                  <c:v>2.6942900000000001</c:v>
                </c:pt>
                <c:pt idx="2481">
                  <c:v>2.5174590000000001</c:v>
                </c:pt>
                <c:pt idx="2482">
                  <c:v>1.96774</c:v>
                </c:pt>
                <c:pt idx="2486">
                  <c:v>1.059056</c:v>
                </c:pt>
                <c:pt idx="2487">
                  <c:v>2.9145150000000002</c:v>
                </c:pt>
                <c:pt idx="2488">
                  <c:v>2.488051</c:v>
                </c:pt>
                <c:pt idx="2489">
                  <c:v>1.8629009999999999</c:v>
                </c:pt>
                <c:pt idx="2490">
                  <c:v>1.4204220000000001</c:v>
                </c:pt>
                <c:pt idx="2498">
                  <c:v>6.221768</c:v>
                </c:pt>
                <c:pt idx="2499">
                  <c:v>11.80176</c:v>
                </c:pt>
                <c:pt idx="2500">
                  <c:v>4.5196519999999998</c:v>
                </c:pt>
                <c:pt idx="2502">
                  <c:v>4.0390100000000002</c:v>
                </c:pt>
                <c:pt idx="2507">
                  <c:v>1.32</c:v>
                </c:pt>
                <c:pt idx="2512">
                  <c:v>1.202664</c:v>
                </c:pt>
                <c:pt idx="2513">
                  <c:v>1.592482</c:v>
                </c:pt>
                <c:pt idx="2519">
                  <c:v>13.309670000000001</c:v>
                </c:pt>
                <c:pt idx="2523">
                  <c:v>2.3508770000000001</c:v>
                </c:pt>
                <c:pt idx="2524">
                  <c:v>1.8782970000000001</c:v>
                </c:pt>
                <c:pt idx="2525">
                  <c:v>1.592482</c:v>
                </c:pt>
                <c:pt idx="2530">
                  <c:v>0.93380940000000001</c:v>
                </c:pt>
                <c:pt idx="2532">
                  <c:v>4.7584869999999997</c:v>
                </c:pt>
                <c:pt idx="2536">
                  <c:v>6.6180430000000001</c:v>
                </c:pt>
                <c:pt idx="2538">
                  <c:v>4.1694120000000003</c:v>
                </c:pt>
                <c:pt idx="2540">
                  <c:v>5.1377819999999996</c:v>
                </c:pt>
                <c:pt idx="2541">
                  <c:v>15.23029</c:v>
                </c:pt>
                <c:pt idx="2544">
                  <c:v>1.568184</c:v>
                </c:pt>
                <c:pt idx="2551">
                  <c:v>2.2645089999999999</c:v>
                </c:pt>
                <c:pt idx="2556">
                  <c:v>4.8901199999999996</c:v>
                </c:pt>
                <c:pt idx="2557">
                  <c:v>9.6097739999999998</c:v>
                </c:pt>
                <c:pt idx="2558">
                  <c:v>3.483676</c:v>
                </c:pt>
                <c:pt idx="2559">
                  <c:v>3.9144860000000001</c:v>
                </c:pt>
                <c:pt idx="2565">
                  <c:v>7.045566</c:v>
                </c:pt>
                <c:pt idx="2575">
                  <c:v>1.2092970000000001</c:v>
                </c:pt>
                <c:pt idx="2576">
                  <c:v>3.8640910000000002</c:v>
                </c:pt>
                <c:pt idx="2582">
                  <c:v>6.6620600000000003</c:v>
                </c:pt>
                <c:pt idx="2583">
                  <c:v>3.58575</c:v>
                </c:pt>
                <c:pt idx="2587">
                  <c:v>1.796441</c:v>
                </c:pt>
                <c:pt idx="2588">
                  <c:v>5.4743040000000001</c:v>
                </c:pt>
                <c:pt idx="2589">
                  <c:v>2.5402360000000002</c:v>
                </c:pt>
                <c:pt idx="2590">
                  <c:v>2.191255</c:v>
                </c:pt>
                <c:pt idx="2591">
                  <c:v>2.1260289999999999</c:v>
                </c:pt>
                <c:pt idx="2594">
                  <c:v>1.754537</c:v>
                </c:pt>
                <c:pt idx="2596">
                  <c:v>0.77665949999999995</c:v>
                </c:pt>
                <c:pt idx="2601">
                  <c:v>1.7274259999999999</c:v>
                </c:pt>
                <c:pt idx="2604">
                  <c:v>1.5620499999999999</c:v>
                </c:pt>
                <c:pt idx="2612">
                  <c:v>2.8722120000000002</c:v>
                </c:pt>
                <c:pt idx="2614">
                  <c:v>1.8629009999999999</c:v>
                </c:pt>
                <c:pt idx="2616">
                  <c:v>15.276540000000001</c:v>
                </c:pt>
                <c:pt idx="2622">
                  <c:v>0.48</c:v>
                </c:pt>
                <c:pt idx="2626">
                  <c:v>3.32674</c:v>
                </c:pt>
                <c:pt idx="2627">
                  <c:v>2.9570259999999999</c:v>
                </c:pt>
                <c:pt idx="2628">
                  <c:v>2.9120439999999999</c:v>
                </c:pt>
                <c:pt idx="2629">
                  <c:v>2.8425340000000001</c:v>
                </c:pt>
                <c:pt idx="2631">
                  <c:v>2.0431349999999999</c:v>
                </c:pt>
                <c:pt idx="2641">
                  <c:v>3.7352379999999998</c:v>
                </c:pt>
                <c:pt idx="2642">
                  <c:v>4.972404</c:v>
                </c:pt>
                <c:pt idx="2644">
                  <c:v>9.6569149999999997</c:v>
                </c:pt>
                <c:pt idx="2645">
                  <c:v>1.9241619999999999</c:v>
                </c:pt>
                <c:pt idx="2649">
                  <c:v>2.6345399999999999</c:v>
                </c:pt>
                <c:pt idx="2650">
                  <c:v>2.3193100000000002</c:v>
                </c:pt>
                <c:pt idx="2656">
                  <c:v>4.0613849999999996</c:v>
                </c:pt>
                <c:pt idx="2658">
                  <c:v>3.1556929999999999</c:v>
                </c:pt>
                <c:pt idx="2659">
                  <c:v>4.6818799999999996</c:v>
                </c:pt>
                <c:pt idx="2662">
                  <c:v>5.5911359999999997</c:v>
                </c:pt>
                <c:pt idx="2664">
                  <c:v>1.8529979999999999</c:v>
                </c:pt>
                <c:pt idx="2666">
                  <c:v>1.0245</c:v>
                </c:pt>
                <c:pt idx="2676">
                  <c:v>1.0983620000000001</c:v>
                </c:pt>
                <c:pt idx="2683">
                  <c:v>2.0861450000000001</c:v>
                </c:pt>
                <c:pt idx="2684">
                  <c:v>11.19214</c:v>
                </c:pt>
                <c:pt idx="2685">
                  <c:v>2.8085580000000001</c:v>
                </c:pt>
                <c:pt idx="2691">
                  <c:v>11.0901</c:v>
                </c:pt>
                <c:pt idx="2693">
                  <c:v>1.849108</c:v>
                </c:pt>
                <c:pt idx="2694">
                  <c:v>1.914158</c:v>
                </c:pt>
                <c:pt idx="2705">
                  <c:v>13.707850000000001</c:v>
                </c:pt>
                <c:pt idx="2706">
                  <c:v>5.5363530000000001</c:v>
                </c:pt>
                <c:pt idx="2709">
                  <c:v>1.200666</c:v>
                </c:pt>
                <c:pt idx="2715">
                  <c:v>1.64</c:v>
                </c:pt>
                <c:pt idx="2719">
                  <c:v>3.7139739999999999</c:v>
                </c:pt>
                <c:pt idx="2724">
                  <c:v>4.1231059999999999</c:v>
                </c:pt>
                <c:pt idx="2728">
                  <c:v>2.48129</c:v>
                </c:pt>
                <c:pt idx="2729">
                  <c:v>1.575817</c:v>
                </c:pt>
                <c:pt idx="2734">
                  <c:v>7.0834570000000001</c:v>
                </c:pt>
                <c:pt idx="2735">
                  <c:v>2.8602099999999999</c:v>
                </c:pt>
                <c:pt idx="2737">
                  <c:v>2.2242299999999999</c:v>
                </c:pt>
                <c:pt idx="2740">
                  <c:v>1.2824979999999999</c:v>
                </c:pt>
                <c:pt idx="2749">
                  <c:v>2.7176459999999998</c:v>
                </c:pt>
                <c:pt idx="2750">
                  <c:v>3.42415</c:v>
                </c:pt>
                <c:pt idx="2753">
                  <c:v>1.240645</c:v>
                </c:pt>
                <c:pt idx="2758">
                  <c:v>1.0770329999999999</c:v>
                </c:pt>
                <c:pt idx="2759">
                  <c:v>1.144028</c:v>
                </c:pt>
                <c:pt idx="2761">
                  <c:v>8.8655740000000005</c:v>
                </c:pt>
                <c:pt idx="2769">
                  <c:v>2.365418</c:v>
                </c:pt>
                <c:pt idx="2770">
                  <c:v>2.9224649999999999</c:v>
                </c:pt>
                <c:pt idx="2771">
                  <c:v>5.9450820000000002</c:v>
                </c:pt>
                <c:pt idx="2772">
                  <c:v>4.7909920000000001</c:v>
                </c:pt>
                <c:pt idx="2776">
                  <c:v>3.654039</c:v>
                </c:pt>
                <c:pt idx="2777">
                  <c:v>1.7366630000000001</c:v>
                </c:pt>
                <c:pt idx="2794">
                  <c:v>3.1013630000000001</c:v>
                </c:pt>
                <c:pt idx="2796">
                  <c:v>2.442949</c:v>
                </c:pt>
                <c:pt idx="2799">
                  <c:v>1.6637310000000001</c:v>
                </c:pt>
                <c:pt idx="2807">
                  <c:v>4.3607339999999999</c:v>
                </c:pt>
                <c:pt idx="2809">
                  <c:v>3.5038260000000001</c:v>
                </c:pt>
                <c:pt idx="2814">
                  <c:v>0.90686270000000002</c:v>
                </c:pt>
                <c:pt idx="2817">
                  <c:v>2.674023</c:v>
                </c:pt>
                <c:pt idx="2818">
                  <c:v>7.3701020000000002</c:v>
                </c:pt>
                <c:pt idx="2819">
                  <c:v>7.7933300000000001</c:v>
                </c:pt>
                <c:pt idx="2821">
                  <c:v>2.7390509999999999</c:v>
                </c:pt>
                <c:pt idx="2823">
                  <c:v>3.887416</c:v>
                </c:pt>
                <c:pt idx="2829">
                  <c:v>6.8166079999999996</c:v>
                </c:pt>
                <c:pt idx="2830">
                  <c:v>3.4560089999999999</c:v>
                </c:pt>
                <c:pt idx="2832">
                  <c:v>1.742642</c:v>
                </c:pt>
                <c:pt idx="2844">
                  <c:v>6.3021659999999997</c:v>
                </c:pt>
                <c:pt idx="2845">
                  <c:v>11.46603</c:v>
                </c:pt>
                <c:pt idx="2849">
                  <c:v>4.4601350000000002</c:v>
                </c:pt>
                <c:pt idx="2850">
                  <c:v>5.7523559999999998</c:v>
                </c:pt>
                <c:pt idx="2851">
                  <c:v>4.0018000000000002</c:v>
                </c:pt>
                <c:pt idx="2852">
                  <c:v>2.3542299999999998</c:v>
                </c:pt>
                <c:pt idx="2854">
                  <c:v>3.647246</c:v>
                </c:pt>
                <c:pt idx="2855">
                  <c:v>5.9347110000000001</c:v>
                </c:pt>
                <c:pt idx="2856">
                  <c:v>2.597537</c:v>
                </c:pt>
                <c:pt idx="2861">
                  <c:v>16.443940000000001</c:v>
                </c:pt>
                <c:pt idx="2864">
                  <c:v>3.4790800000000002</c:v>
                </c:pt>
                <c:pt idx="2866">
                  <c:v>1.324236</c:v>
                </c:pt>
                <c:pt idx="2867">
                  <c:v>3.0755530000000002</c:v>
                </c:pt>
                <c:pt idx="2868">
                  <c:v>4.0407919999999997</c:v>
                </c:pt>
                <c:pt idx="2870">
                  <c:v>4.6048669999999996</c:v>
                </c:pt>
                <c:pt idx="2878">
                  <c:v>2.3758789999999999</c:v>
                </c:pt>
                <c:pt idx="2880">
                  <c:v>2.2058110000000002</c:v>
                </c:pt>
                <c:pt idx="2890">
                  <c:v>11.57169</c:v>
                </c:pt>
                <c:pt idx="2891">
                  <c:v>4.9035500000000001</c:v>
                </c:pt>
                <c:pt idx="2892">
                  <c:v>4.8836050000000002</c:v>
                </c:pt>
                <c:pt idx="2903">
                  <c:v>2.6049180000000001</c:v>
                </c:pt>
                <c:pt idx="2906">
                  <c:v>1.234828</c:v>
                </c:pt>
                <c:pt idx="2907">
                  <c:v>6.6801199999999996</c:v>
                </c:pt>
                <c:pt idx="2908">
                  <c:v>8.3783530000000006</c:v>
                </c:pt>
                <c:pt idx="2909">
                  <c:v>5.6677330000000001</c:v>
                </c:pt>
                <c:pt idx="2911">
                  <c:v>2.0035970000000001</c:v>
                </c:pt>
                <c:pt idx="2912">
                  <c:v>3.9905889999999999</c:v>
                </c:pt>
                <c:pt idx="2921">
                  <c:v>8.0860500000000002</c:v>
                </c:pt>
                <c:pt idx="2922">
                  <c:v>5.395702</c:v>
                </c:pt>
                <c:pt idx="2928">
                  <c:v>6.1034059999999997</c:v>
                </c:pt>
                <c:pt idx="2930">
                  <c:v>1.800438</c:v>
                </c:pt>
                <c:pt idx="2931">
                  <c:v>2.54244</c:v>
                </c:pt>
                <c:pt idx="2934">
                  <c:v>1.2553879999999999</c:v>
                </c:pt>
                <c:pt idx="2935">
                  <c:v>2.1384110000000001</c:v>
                </c:pt>
                <c:pt idx="2943">
                  <c:v>5.8970510000000003</c:v>
                </c:pt>
                <c:pt idx="2944">
                  <c:v>3.81345</c:v>
                </c:pt>
                <c:pt idx="2946">
                  <c:v>2.7585500000000001</c:v>
                </c:pt>
                <c:pt idx="2949">
                  <c:v>4.8247689999999999</c:v>
                </c:pt>
                <c:pt idx="2953">
                  <c:v>3.2439480000000001</c:v>
                </c:pt>
                <c:pt idx="2957">
                  <c:v>4.0566000000000004</c:v>
                </c:pt>
                <c:pt idx="2960">
                  <c:v>1.8867959999999999</c:v>
                </c:pt>
                <c:pt idx="2969">
                  <c:v>7.679271</c:v>
                </c:pt>
                <c:pt idx="2970">
                  <c:v>2.0815380000000001</c:v>
                </c:pt>
                <c:pt idx="2973">
                  <c:v>3.4631780000000001</c:v>
                </c:pt>
                <c:pt idx="2974">
                  <c:v>2.5656189999999999</c:v>
                </c:pt>
                <c:pt idx="2975">
                  <c:v>3.7277339999999999</c:v>
                </c:pt>
                <c:pt idx="2976">
                  <c:v>1.749514</c:v>
                </c:pt>
                <c:pt idx="2977">
                  <c:v>2.72</c:v>
                </c:pt>
                <c:pt idx="2987">
                  <c:v>2.676444</c:v>
                </c:pt>
                <c:pt idx="2988">
                  <c:v>2.046265</c:v>
                </c:pt>
                <c:pt idx="2989">
                  <c:v>2.3203450000000001</c:v>
                </c:pt>
                <c:pt idx="2994">
                  <c:v>1.7821340000000001</c:v>
                </c:pt>
                <c:pt idx="3002">
                  <c:v>5.8495809999999997</c:v>
                </c:pt>
                <c:pt idx="3003">
                  <c:v>1.72</c:v>
                </c:pt>
                <c:pt idx="3004">
                  <c:v>1.653602</c:v>
                </c:pt>
                <c:pt idx="3006">
                  <c:v>1.5620499999999999</c:v>
                </c:pt>
                <c:pt idx="3012">
                  <c:v>4.3854300000000004</c:v>
                </c:pt>
                <c:pt idx="3018">
                  <c:v>19.604980000000001</c:v>
                </c:pt>
                <c:pt idx="3019">
                  <c:v>2.6644320000000001</c:v>
                </c:pt>
                <c:pt idx="3022">
                  <c:v>4.0995609999999996</c:v>
                </c:pt>
                <c:pt idx="3025">
                  <c:v>5.74512</c:v>
                </c:pt>
                <c:pt idx="3026">
                  <c:v>3.145537</c:v>
                </c:pt>
                <c:pt idx="3027">
                  <c:v>2.8241809999999998</c:v>
                </c:pt>
                <c:pt idx="3028">
                  <c:v>5.8684240000000001</c:v>
                </c:pt>
                <c:pt idx="3036">
                  <c:v>1.8268089999999999</c:v>
                </c:pt>
                <c:pt idx="3037">
                  <c:v>3.294133</c:v>
                </c:pt>
                <c:pt idx="3038">
                  <c:v>6.5407029999999997</c:v>
                </c:pt>
                <c:pt idx="3039">
                  <c:v>1.767258</c:v>
                </c:pt>
                <c:pt idx="3040">
                  <c:v>3.2417280000000002</c:v>
                </c:pt>
                <c:pt idx="3045">
                  <c:v>6.4298830000000002</c:v>
                </c:pt>
                <c:pt idx="3046">
                  <c:v>3.4643329999999999</c:v>
                </c:pt>
                <c:pt idx="3047">
                  <c:v>4.0471219999999999</c:v>
                </c:pt>
                <c:pt idx="3048">
                  <c:v>7.3909130000000003</c:v>
                </c:pt>
                <c:pt idx="3049">
                  <c:v>2.1751320000000001</c:v>
                </c:pt>
                <c:pt idx="3050">
                  <c:v>2.7934209999999999</c:v>
                </c:pt>
                <c:pt idx="3052">
                  <c:v>1.242578</c:v>
                </c:pt>
                <c:pt idx="3056">
                  <c:v>4.1201939999999997</c:v>
                </c:pt>
                <c:pt idx="3057">
                  <c:v>1.923746</c:v>
                </c:pt>
                <c:pt idx="3058">
                  <c:v>1.901578</c:v>
                </c:pt>
                <c:pt idx="3062">
                  <c:v>1.1092340000000001</c:v>
                </c:pt>
                <c:pt idx="3063">
                  <c:v>2.4162780000000001</c:v>
                </c:pt>
                <c:pt idx="3066">
                  <c:v>3.2209319999999999</c:v>
                </c:pt>
                <c:pt idx="3067">
                  <c:v>4.1900839999999997</c:v>
                </c:pt>
                <c:pt idx="3068">
                  <c:v>2.9120439999999999</c:v>
                </c:pt>
                <c:pt idx="3071">
                  <c:v>1.8880680000000001</c:v>
                </c:pt>
                <c:pt idx="3074">
                  <c:v>3.349507</c:v>
                </c:pt>
                <c:pt idx="3076">
                  <c:v>4.6151059999999999</c:v>
                </c:pt>
                <c:pt idx="3077">
                  <c:v>3.095545</c:v>
                </c:pt>
                <c:pt idx="3082">
                  <c:v>1.240645</c:v>
                </c:pt>
                <c:pt idx="3085">
                  <c:v>18.93374</c:v>
                </c:pt>
                <c:pt idx="3086">
                  <c:v>8.9042569999999994</c:v>
                </c:pt>
                <c:pt idx="3088">
                  <c:v>3.7930459999999999</c:v>
                </c:pt>
                <c:pt idx="3089">
                  <c:v>2.48</c:v>
                </c:pt>
                <c:pt idx="3091">
                  <c:v>7.3656499999999996</c:v>
                </c:pt>
                <c:pt idx="3095">
                  <c:v>1.1320779999999999</c:v>
                </c:pt>
                <c:pt idx="3096">
                  <c:v>2.8621669999999999</c:v>
                </c:pt>
                <c:pt idx="3097">
                  <c:v>5.482335</c:v>
                </c:pt>
                <c:pt idx="3105">
                  <c:v>3.8808250000000002</c:v>
                </c:pt>
                <c:pt idx="3111">
                  <c:v>2.5187300000000001</c:v>
                </c:pt>
                <c:pt idx="3113">
                  <c:v>4.1347310000000004</c:v>
                </c:pt>
                <c:pt idx="3120">
                  <c:v>3.07402</c:v>
                </c:pt>
                <c:pt idx="3127">
                  <c:v>2.8011430000000002</c:v>
                </c:pt>
                <c:pt idx="3132">
                  <c:v>3.1842109999999999</c:v>
                </c:pt>
                <c:pt idx="3139">
                  <c:v>3.988985</c:v>
                </c:pt>
                <c:pt idx="3140">
                  <c:v>1.832157</c:v>
                </c:pt>
                <c:pt idx="3142">
                  <c:v>3.467333</c:v>
                </c:pt>
                <c:pt idx="3143">
                  <c:v>3.920204</c:v>
                </c:pt>
                <c:pt idx="3155">
                  <c:v>1.895338</c:v>
                </c:pt>
                <c:pt idx="3156">
                  <c:v>3.2283740000000001</c:v>
                </c:pt>
                <c:pt idx="3159">
                  <c:v>2.1215090000000001</c:v>
                </c:pt>
                <c:pt idx="3162">
                  <c:v>1.8426070000000001</c:v>
                </c:pt>
                <c:pt idx="3164">
                  <c:v>1.7366630000000001</c:v>
                </c:pt>
                <c:pt idx="3170">
                  <c:v>1.7204649999999999</c:v>
                </c:pt>
                <c:pt idx="3171">
                  <c:v>1.1544700000000001</c:v>
                </c:pt>
                <c:pt idx="3182">
                  <c:v>19.16639</c:v>
                </c:pt>
                <c:pt idx="3183">
                  <c:v>7.2385520000000003</c:v>
                </c:pt>
                <c:pt idx="3184">
                  <c:v>5.5991429999999998</c:v>
                </c:pt>
                <c:pt idx="3185">
                  <c:v>4.118252</c:v>
                </c:pt>
                <c:pt idx="3186">
                  <c:v>4.0496910000000002</c:v>
                </c:pt>
                <c:pt idx="3193">
                  <c:v>4.7680600000000002</c:v>
                </c:pt>
                <c:pt idx="3195">
                  <c:v>7.4757210000000001</c:v>
                </c:pt>
                <c:pt idx="3200">
                  <c:v>3.6317349999999999</c:v>
                </c:pt>
                <c:pt idx="3201">
                  <c:v>2.1253120000000001</c:v>
                </c:pt>
                <c:pt idx="3202">
                  <c:v>1.8216479999999999</c:v>
                </c:pt>
                <c:pt idx="3203">
                  <c:v>1.8216479999999999</c:v>
                </c:pt>
                <c:pt idx="3206">
                  <c:v>2.09571</c:v>
                </c:pt>
                <c:pt idx="3208">
                  <c:v>2.6776110000000002</c:v>
                </c:pt>
                <c:pt idx="3213">
                  <c:v>1.198666</c:v>
                </c:pt>
                <c:pt idx="3218">
                  <c:v>35.256680000000003</c:v>
                </c:pt>
              </c:numCache>
            </c:numRef>
          </c:xVal>
          <c:yVal>
            <c:numRef>
              <c:f>plots!$V$2:$V$10000</c:f>
              <c:numCache>
                <c:formatCode>0.000</c:formatCode>
                <c:ptCount val="9999"/>
                <c:pt idx="2">
                  <c:v>0.42520580000000002</c:v>
                </c:pt>
                <c:pt idx="6">
                  <c:v>0.24331050000000001</c:v>
                </c:pt>
                <c:pt idx="10">
                  <c:v>0.30463089999999998</c:v>
                </c:pt>
                <c:pt idx="11">
                  <c:v>0.36878179999999999</c:v>
                </c:pt>
                <c:pt idx="23">
                  <c:v>0.48166379999999998</c:v>
                </c:pt>
                <c:pt idx="24">
                  <c:v>0.73430240000000002</c:v>
                </c:pt>
                <c:pt idx="28">
                  <c:v>0.31241000000000002</c:v>
                </c:pt>
                <c:pt idx="30">
                  <c:v>0.2332381</c:v>
                </c:pt>
                <c:pt idx="31">
                  <c:v>0.2828427</c:v>
                </c:pt>
                <c:pt idx="33">
                  <c:v>0.2</c:v>
                </c:pt>
                <c:pt idx="35">
                  <c:v>0.50911689999999998</c:v>
                </c:pt>
                <c:pt idx="39">
                  <c:v>0.45607019999999998</c:v>
                </c:pt>
                <c:pt idx="40">
                  <c:v>0.22627420000000001</c:v>
                </c:pt>
                <c:pt idx="44">
                  <c:v>0.54405879999999995</c:v>
                </c:pt>
                <c:pt idx="45">
                  <c:v>0.2154066</c:v>
                </c:pt>
                <c:pt idx="70">
                  <c:v>0.28000000000000003</c:v>
                </c:pt>
                <c:pt idx="71">
                  <c:v>0.29120439999999997</c:v>
                </c:pt>
                <c:pt idx="72">
                  <c:v>0.29120439999999997</c:v>
                </c:pt>
                <c:pt idx="73">
                  <c:v>0.37947330000000001</c:v>
                </c:pt>
                <c:pt idx="78">
                  <c:v>0.30463089999999998</c:v>
                </c:pt>
                <c:pt idx="82">
                  <c:v>0.65969690000000003</c:v>
                </c:pt>
                <c:pt idx="83">
                  <c:v>1.1764349999999999</c:v>
                </c:pt>
                <c:pt idx="85">
                  <c:v>0.24</c:v>
                </c:pt>
                <c:pt idx="86">
                  <c:v>0.25612499999999999</c:v>
                </c:pt>
                <c:pt idx="88">
                  <c:v>0.25298219999999999</c:v>
                </c:pt>
                <c:pt idx="89">
                  <c:v>0.3577709</c:v>
                </c:pt>
                <c:pt idx="92">
                  <c:v>0.30463089999999998</c:v>
                </c:pt>
                <c:pt idx="100">
                  <c:v>0.2039608</c:v>
                </c:pt>
                <c:pt idx="101">
                  <c:v>0.2332381</c:v>
                </c:pt>
                <c:pt idx="104">
                  <c:v>0.32249030000000001</c:v>
                </c:pt>
                <c:pt idx="107">
                  <c:v>0.26832820000000002</c:v>
                </c:pt>
                <c:pt idx="109">
                  <c:v>0.2828427</c:v>
                </c:pt>
                <c:pt idx="119">
                  <c:v>0.32</c:v>
                </c:pt>
                <c:pt idx="120">
                  <c:v>0.24331050000000001</c:v>
                </c:pt>
                <c:pt idx="121">
                  <c:v>0.31241000000000002</c:v>
                </c:pt>
                <c:pt idx="122">
                  <c:v>0.51224990000000004</c:v>
                </c:pt>
                <c:pt idx="123">
                  <c:v>0.52</c:v>
                </c:pt>
                <c:pt idx="129">
                  <c:v>0.30463089999999998</c:v>
                </c:pt>
                <c:pt idx="139">
                  <c:v>0.32249030000000001</c:v>
                </c:pt>
                <c:pt idx="140">
                  <c:v>0.30463089999999998</c:v>
                </c:pt>
                <c:pt idx="141">
                  <c:v>0.2332381</c:v>
                </c:pt>
                <c:pt idx="142">
                  <c:v>0.36878179999999999</c:v>
                </c:pt>
                <c:pt idx="145">
                  <c:v>0.32249030000000001</c:v>
                </c:pt>
                <c:pt idx="151">
                  <c:v>0.2039608</c:v>
                </c:pt>
                <c:pt idx="152">
                  <c:v>0.24</c:v>
                </c:pt>
                <c:pt idx="162">
                  <c:v>0.37947330000000001</c:v>
                </c:pt>
                <c:pt idx="163">
                  <c:v>0.28844409999999998</c:v>
                </c:pt>
                <c:pt idx="164">
                  <c:v>0.14422209999999999</c:v>
                </c:pt>
                <c:pt idx="165">
                  <c:v>0.34176010000000001</c:v>
                </c:pt>
                <c:pt idx="166">
                  <c:v>0.43081320000000001</c:v>
                </c:pt>
                <c:pt idx="167">
                  <c:v>0.2</c:v>
                </c:pt>
                <c:pt idx="168">
                  <c:v>0.4326662</c:v>
                </c:pt>
                <c:pt idx="171">
                  <c:v>0.34409299999999998</c:v>
                </c:pt>
                <c:pt idx="187">
                  <c:v>0.29120439999999997</c:v>
                </c:pt>
                <c:pt idx="191">
                  <c:v>0.25612499999999999</c:v>
                </c:pt>
                <c:pt idx="194">
                  <c:v>0.25298219999999999</c:v>
                </c:pt>
                <c:pt idx="196">
                  <c:v>0.2</c:v>
                </c:pt>
                <c:pt idx="204">
                  <c:v>0.36</c:v>
                </c:pt>
                <c:pt idx="205">
                  <c:v>0.26832820000000002</c:v>
                </c:pt>
                <c:pt idx="206">
                  <c:v>0.32984849999999999</c:v>
                </c:pt>
                <c:pt idx="209">
                  <c:v>0.4418144</c:v>
                </c:pt>
                <c:pt idx="211">
                  <c:v>0.26832820000000002</c:v>
                </c:pt>
                <c:pt idx="212">
                  <c:v>0.44</c:v>
                </c:pt>
                <c:pt idx="213">
                  <c:v>0.2828427</c:v>
                </c:pt>
                <c:pt idx="214">
                  <c:v>0.28000000000000003</c:v>
                </c:pt>
                <c:pt idx="215">
                  <c:v>0.54405879999999995</c:v>
                </c:pt>
                <c:pt idx="217">
                  <c:v>0.4118252</c:v>
                </c:pt>
                <c:pt idx="219">
                  <c:v>0.53665629999999998</c:v>
                </c:pt>
                <c:pt idx="222">
                  <c:v>0.25612499999999999</c:v>
                </c:pt>
                <c:pt idx="227">
                  <c:v>0.25298219999999999</c:v>
                </c:pt>
                <c:pt idx="233">
                  <c:v>0.32249030000000001</c:v>
                </c:pt>
                <c:pt idx="235">
                  <c:v>0.36878179999999999</c:v>
                </c:pt>
                <c:pt idx="239">
                  <c:v>0.22627420000000001</c:v>
                </c:pt>
                <c:pt idx="243">
                  <c:v>0.2</c:v>
                </c:pt>
                <c:pt idx="245">
                  <c:v>0.28844409999999998</c:v>
                </c:pt>
                <c:pt idx="246">
                  <c:v>0.2039608</c:v>
                </c:pt>
                <c:pt idx="247">
                  <c:v>0.24</c:v>
                </c:pt>
                <c:pt idx="248">
                  <c:v>0.2828427</c:v>
                </c:pt>
                <c:pt idx="252">
                  <c:v>0.26832820000000002</c:v>
                </c:pt>
                <c:pt idx="257">
                  <c:v>0.2</c:v>
                </c:pt>
                <c:pt idx="265">
                  <c:v>0.48</c:v>
                </c:pt>
                <c:pt idx="266">
                  <c:v>0.4118252</c:v>
                </c:pt>
                <c:pt idx="270">
                  <c:v>0.32984849999999999</c:v>
                </c:pt>
                <c:pt idx="278">
                  <c:v>0.16970560000000001</c:v>
                </c:pt>
                <c:pt idx="279">
                  <c:v>0.25298219999999999</c:v>
                </c:pt>
                <c:pt idx="281">
                  <c:v>0.49477270000000001</c:v>
                </c:pt>
                <c:pt idx="282">
                  <c:v>0.66573269999999996</c:v>
                </c:pt>
                <c:pt idx="283">
                  <c:v>0.31241000000000002</c:v>
                </c:pt>
                <c:pt idx="286">
                  <c:v>0.26832820000000002</c:v>
                </c:pt>
                <c:pt idx="296">
                  <c:v>0.2332381</c:v>
                </c:pt>
                <c:pt idx="298">
                  <c:v>0.44721359999999999</c:v>
                </c:pt>
                <c:pt idx="299">
                  <c:v>0.2332381</c:v>
                </c:pt>
                <c:pt idx="302">
                  <c:v>0.1264911</c:v>
                </c:pt>
                <c:pt idx="305">
                  <c:v>0.32</c:v>
                </c:pt>
                <c:pt idx="310">
                  <c:v>0.34176010000000001</c:v>
                </c:pt>
                <c:pt idx="313">
                  <c:v>0.2332381</c:v>
                </c:pt>
                <c:pt idx="319">
                  <c:v>0.25298219999999999</c:v>
                </c:pt>
                <c:pt idx="322">
                  <c:v>0.1788854</c:v>
                </c:pt>
                <c:pt idx="325">
                  <c:v>0.26832820000000002</c:v>
                </c:pt>
                <c:pt idx="331">
                  <c:v>0.26832820000000002</c:v>
                </c:pt>
                <c:pt idx="333">
                  <c:v>0.1788854</c:v>
                </c:pt>
                <c:pt idx="334">
                  <c:v>0.2154066</c:v>
                </c:pt>
                <c:pt idx="335">
                  <c:v>0.2332381</c:v>
                </c:pt>
                <c:pt idx="336">
                  <c:v>0.7939773</c:v>
                </c:pt>
                <c:pt idx="338">
                  <c:v>0.25298219999999999</c:v>
                </c:pt>
                <c:pt idx="345">
                  <c:v>0.34409299999999998</c:v>
                </c:pt>
                <c:pt idx="346">
                  <c:v>0.37735920000000001</c:v>
                </c:pt>
                <c:pt idx="347">
                  <c:v>0.48826219999999998</c:v>
                </c:pt>
                <c:pt idx="349">
                  <c:v>0.2154066</c:v>
                </c:pt>
                <c:pt idx="351">
                  <c:v>0.70767219999999997</c:v>
                </c:pt>
                <c:pt idx="353">
                  <c:v>0.1788854</c:v>
                </c:pt>
                <c:pt idx="358">
                  <c:v>0.32249030000000001</c:v>
                </c:pt>
                <c:pt idx="360">
                  <c:v>0.2</c:v>
                </c:pt>
                <c:pt idx="362">
                  <c:v>0.37947330000000001</c:v>
                </c:pt>
                <c:pt idx="366">
                  <c:v>0.30463089999999998</c:v>
                </c:pt>
                <c:pt idx="378">
                  <c:v>0.31241000000000002</c:v>
                </c:pt>
                <c:pt idx="380">
                  <c:v>0.32249030000000001</c:v>
                </c:pt>
                <c:pt idx="381">
                  <c:v>0.28844409999999998</c:v>
                </c:pt>
                <c:pt idx="382">
                  <c:v>0.25298219999999999</c:v>
                </c:pt>
                <c:pt idx="397">
                  <c:v>0.3577709</c:v>
                </c:pt>
                <c:pt idx="403">
                  <c:v>0.37947330000000001</c:v>
                </c:pt>
                <c:pt idx="404">
                  <c:v>0.45607019999999998</c:v>
                </c:pt>
                <c:pt idx="417">
                  <c:v>0.1788854</c:v>
                </c:pt>
                <c:pt idx="418">
                  <c:v>0.3577709</c:v>
                </c:pt>
                <c:pt idx="419">
                  <c:v>0.30463089999999998</c:v>
                </c:pt>
                <c:pt idx="421">
                  <c:v>0.22627420000000001</c:v>
                </c:pt>
                <c:pt idx="425">
                  <c:v>0.16492419999999999</c:v>
                </c:pt>
                <c:pt idx="426">
                  <c:v>0.3577709</c:v>
                </c:pt>
                <c:pt idx="435">
                  <c:v>0.4</c:v>
                </c:pt>
                <c:pt idx="436">
                  <c:v>0.22627420000000001</c:v>
                </c:pt>
                <c:pt idx="438">
                  <c:v>0.37947330000000001</c:v>
                </c:pt>
                <c:pt idx="439">
                  <c:v>0.32</c:v>
                </c:pt>
                <c:pt idx="442">
                  <c:v>0.1788854</c:v>
                </c:pt>
                <c:pt idx="454">
                  <c:v>0.2</c:v>
                </c:pt>
                <c:pt idx="462">
                  <c:v>0.25298219999999999</c:v>
                </c:pt>
                <c:pt idx="463">
                  <c:v>0.29120439999999997</c:v>
                </c:pt>
                <c:pt idx="464">
                  <c:v>0.2332381</c:v>
                </c:pt>
                <c:pt idx="467">
                  <c:v>0.2154066</c:v>
                </c:pt>
                <c:pt idx="477">
                  <c:v>0.2828427</c:v>
                </c:pt>
                <c:pt idx="488">
                  <c:v>0.30463089999999998</c:v>
                </c:pt>
                <c:pt idx="489">
                  <c:v>0.4</c:v>
                </c:pt>
                <c:pt idx="490">
                  <c:v>0.77665949999999995</c:v>
                </c:pt>
                <c:pt idx="491">
                  <c:v>0.31241000000000002</c:v>
                </c:pt>
                <c:pt idx="492">
                  <c:v>0.2039608</c:v>
                </c:pt>
                <c:pt idx="493">
                  <c:v>0.26832820000000002</c:v>
                </c:pt>
                <c:pt idx="494">
                  <c:v>0.31241000000000002</c:v>
                </c:pt>
                <c:pt idx="495">
                  <c:v>0.26832820000000002</c:v>
                </c:pt>
                <c:pt idx="496">
                  <c:v>0.28000000000000003</c:v>
                </c:pt>
                <c:pt idx="497">
                  <c:v>0.28000000000000003</c:v>
                </c:pt>
                <c:pt idx="502">
                  <c:v>0.4</c:v>
                </c:pt>
                <c:pt idx="509">
                  <c:v>0.2828427</c:v>
                </c:pt>
                <c:pt idx="517">
                  <c:v>0.24</c:v>
                </c:pt>
                <c:pt idx="519">
                  <c:v>0.40199499999999999</c:v>
                </c:pt>
                <c:pt idx="521">
                  <c:v>0.2154066</c:v>
                </c:pt>
                <c:pt idx="524">
                  <c:v>0.32984849999999999</c:v>
                </c:pt>
                <c:pt idx="528">
                  <c:v>0.33941130000000003</c:v>
                </c:pt>
                <c:pt idx="529">
                  <c:v>0.16970560000000001</c:v>
                </c:pt>
                <c:pt idx="530">
                  <c:v>0.8</c:v>
                </c:pt>
                <c:pt idx="532">
                  <c:v>0.2039608</c:v>
                </c:pt>
                <c:pt idx="533">
                  <c:v>0.37735920000000001</c:v>
                </c:pt>
                <c:pt idx="534">
                  <c:v>0.42520580000000002</c:v>
                </c:pt>
                <c:pt idx="536">
                  <c:v>0.31241000000000002</c:v>
                </c:pt>
                <c:pt idx="539">
                  <c:v>0.2039608</c:v>
                </c:pt>
                <c:pt idx="542">
                  <c:v>0.28000000000000003</c:v>
                </c:pt>
                <c:pt idx="548">
                  <c:v>0.3577709</c:v>
                </c:pt>
                <c:pt idx="552">
                  <c:v>0.2039608</c:v>
                </c:pt>
                <c:pt idx="555">
                  <c:v>0.36221540000000002</c:v>
                </c:pt>
                <c:pt idx="560">
                  <c:v>0.2828427</c:v>
                </c:pt>
                <c:pt idx="561">
                  <c:v>0.2828427</c:v>
                </c:pt>
                <c:pt idx="562">
                  <c:v>0.32984849999999999</c:v>
                </c:pt>
                <c:pt idx="563">
                  <c:v>1.1648179999999999</c:v>
                </c:pt>
                <c:pt idx="564">
                  <c:v>0.28000000000000003</c:v>
                </c:pt>
                <c:pt idx="566">
                  <c:v>0.34176010000000001</c:v>
                </c:pt>
                <c:pt idx="568">
                  <c:v>0.24</c:v>
                </c:pt>
                <c:pt idx="573">
                  <c:v>0.16492419999999999</c:v>
                </c:pt>
                <c:pt idx="574">
                  <c:v>0.2154066</c:v>
                </c:pt>
                <c:pt idx="579">
                  <c:v>0.2332381</c:v>
                </c:pt>
                <c:pt idx="580">
                  <c:v>0.32</c:v>
                </c:pt>
                <c:pt idx="584">
                  <c:v>0.14422209999999999</c:v>
                </c:pt>
                <c:pt idx="591">
                  <c:v>0.53665629999999998</c:v>
                </c:pt>
                <c:pt idx="592">
                  <c:v>0.48662100000000003</c:v>
                </c:pt>
                <c:pt idx="594">
                  <c:v>0.68818599999999996</c:v>
                </c:pt>
                <c:pt idx="595">
                  <c:v>0.39597979999999999</c:v>
                </c:pt>
                <c:pt idx="596">
                  <c:v>0.64124879999999995</c:v>
                </c:pt>
                <c:pt idx="597">
                  <c:v>0.1788854</c:v>
                </c:pt>
                <c:pt idx="608">
                  <c:v>0.40199499999999999</c:v>
                </c:pt>
                <c:pt idx="609">
                  <c:v>0.63245549999999995</c:v>
                </c:pt>
                <c:pt idx="615">
                  <c:v>0.65115279999999998</c:v>
                </c:pt>
                <c:pt idx="620">
                  <c:v>0.1788854</c:v>
                </c:pt>
                <c:pt idx="628">
                  <c:v>0.29120439999999997</c:v>
                </c:pt>
                <c:pt idx="634">
                  <c:v>0.39395429999999998</c:v>
                </c:pt>
                <c:pt idx="635">
                  <c:v>0.52153620000000001</c:v>
                </c:pt>
                <c:pt idx="642">
                  <c:v>0.25298219999999999</c:v>
                </c:pt>
                <c:pt idx="643">
                  <c:v>0.48332180000000002</c:v>
                </c:pt>
                <c:pt idx="644">
                  <c:v>0.39597979999999999</c:v>
                </c:pt>
                <c:pt idx="646">
                  <c:v>0.32249030000000001</c:v>
                </c:pt>
                <c:pt idx="647">
                  <c:v>0.2039608</c:v>
                </c:pt>
                <c:pt idx="648">
                  <c:v>0.2154066</c:v>
                </c:pt>
                <c:pt idx="650">
                  <c:v>0.30463089999999998</c:v>
                </c:pt>
                <c:pt idx="651">
                  <c:v>0.29120439999999997</c:v>
                </c:pt>
                <c:pt idx="652">
                  <c:v>0.57271280000000002</c:v>
                </c:pt>
                <c:pt idx="660">
                  <c:v>0.2332381</c:v>
                </c:pt>
                <c:pt idx="661">
                  <c:v>0.25612499999999999</c:v>
                </c:pt>
                <c:pt idx="662">
                  <c:v>0.2</c:v>
                </c:pt>
                <c:pt idx="663">
                  <c:v>0.24331050000000001</c:v>
                </c:pt>
                <c:pt idx="664">
                  <c:v>0.37947330000000001</c:v>
                </c:pt>
                <c:pt idx="665">
                  <c:v>0.32249030000000001</c:v>
                </c:pt>
                <c:pt idx="667">
                  <c:v>0.2332381</c:v>
                </c:pt>
                <c:pt idx="668">
                  <c:v>0.8099383</c:v>
                </c:pt>
                <c:pt idx="671">
                  <c:v>0.24331050000000001</c:v>
                </c:pt>
                <c:pt idx="677">
                  <c:v>0.32249030000000001</c:v>
                </c:pt>
                <c:pt idx="678">
                  <c:v>0.29120439999999997</c:v>
                </c:pt>
                <c:pt idx="679">
                  <c:v>0.45607019999999998</c:v>
                </c:pt>
                <c:pt idx="681">
                  <c:v>0.2</c:v>
                </c:pt>
                <c:pt idx="683">
                  <c:v>0.36</c:v>
                </c:pt>
                <c:pt idx="685">
                  <c:v>0.1</c:v>
                </c:pt>
                <c:pt idx="691">
                  <c:v>0.24331050000000001</c:v>
                </c:pt>
                <c:pt idx="693">
                  <c:v>0.4418144</c:v>
                </c:pt>
                <c:pt idx="696">
                  <c:v>0.31241000000000002</c:v>
                </c:pt>
                <c:pt idx="706">
                  <c:v>0.2332381</c:v>
                </c:pt>
                <c:pt idx="709">
                  <c:v>0.16492419999999999</c:v>
                </c:pt>
                <c:pt idx="713">
                  <c:v>0.34409299999999998</c:v>
                </c:pt>
                <c:pt idx="715">
                  <c:v>0.25298219999999999</c:v>
                </c:pt>
                <c:pt idx="716">
                  <c:v>0.2</c:v>
                </c:pt>
                <c:pt idx="721">
                  <c:v>0.29120439999999997</c:v>
                </c:pt>
                <c:pt idx="722">
                  <c:v>0.34409299999999998</c:v>
                </c:pt>
                <c:pt idx="724">
                  <c:v>0.16970560000000001</c:v>
                </c:pt>
                <c:pt idx="734">
                  <c:v>0.60926179999999996</c:v>
                </c:pt>
                <c:pt idx="735">
                  <c:v>0.34409299999999998</c:v>
                </c:pt>
                <c:pt idx="737">
                  <c:v>0.62482000000000004</c:v>
                </c:pt>
                <c:pt idx="739">
                  <c:v>0.1788854</c:v>
                </c:pt>
                <c:pt idx="741">
                  <c:v>0.3577709</c:v>
                </c:pt>
                <c:pt idx="744">
                  <c:v>0.25612499999999999</c:v>
                </c:pt>
                <c:pt idx="745">
                  <c:v>0.26832820000000002</c:v>
                </c:pt>
                <c:pt idx="747">
                  <c:v>0.3577709</c:v>
                </c:pt>
                <c:pt idx="751">
                  <c:v>0.2</c:v>
                </c:pt>
                <c:pt idx="752">
                  <c:v>0.25612499999999999</c:v>
                </c:pt>
                <c:pt idx="753">
                  <c:v>0.2154066</c:v>
                </c:pt>
                <c:pt idx="754">
                  <c:v>0.29120439999999997</c:v>
                </c:pt>
                <c:pt idx="755">
                  <c:v>0.6</c:v>
                </c:pt>
                <c:pt idx="758">
                  <c:v>0.2332381</c:v>
                </c:pt>
                <c:pt idx="761">
                  <c:v>0.50596439999999998</c:v>
                </c:pt>
                <c:pt idx="772">
                  <c:v>0.36221540000000002</c:v>
                </c:pt>
                <c:pt idx="774">
                  <c:v>0.2</c:v>
                </c:pt>
                <c:pt idx="775">
                  <c:v>0.32249030000000001</c:v>
                </c:pt>
                <c:pt idx="776">
                  <c:v>0.2828427</c:v>
                </c:pt>
                <c:pt idx="779">
                  <c:v>0.39395429999999998</c:v>
                </c:pt>
                <c:pt idx="783">
                  <c:v>0.25298219999999999</c:v>
                </c:pt>
                <c:pt idx="785">
                  <c:v>0.24331050000000001</c:v>
                </c:pt>
                <c:pt idx="786">
                  <c:v>0.28000000000000003</c:v>
                </c:pt>
                <c:pt idx="787">
                  <c:v>0.32</c:v>
                </c:pt>
                <c:pt idx="788">
                  <c:v>0.53814499999999998</c:v>
                </c:pt>
                <c:pt idx="792">
                  <c:v>0.30463089999999998</c:v>
                </c:pt>
                <c:pt idx="794">
                  <c:v>0.36878179999999999</c:v>
                </c:pt>
                <c:pt idx="796">
                  <c:v>0.2</c:v>
                </c:pt>
                <c:pt idx="798">
                  <c:v>0.2</c:v>
                </c:pt>
                <c:pt idx="799">
                  <c:v>0.37735920000000001</c:v>
                </c:pt>
                <c:pt idx="801">
                  <c:v>0.25298219999999999</c:v>
                </c:pt>
                <c:pt idx="804">
                  <c:v>0.2828427</c:v>
                </c:pt>
                <c:pt idx="810">
                  <c:v>0.36</c:v>
                </c:pt>
                <c:pt idx="811">
                  <c:v>0.2828427</c:v>
                </c:pt>
                <c:pt idx="817">
                  <c:v>0.2828427</c:v>
                </c:pt>
                <c:pt idx="819">
                  <c:v>0.2828427</c:v>
                </c:pt>
                <c:pt idx="828">
                  <c:v>0.34409299999999998</c:v>
                </c:pt>
                <c:pt idx="829">
                  <c:v>0.5614268</c:v>
                </c:pt>
                <c:pt idx="831">
                  <c:v>0.2</c:v>
                </c:pt>
                <c:pt idx="832">
                  <c:v>0.2332381</c:v>
                </c:pt>
                <c:pt idx="836">
                  <c:v>0.22627420000000001</c:v>
                </c:pt>
                <c:pt idx="837">
                  <c:v>0.30463089999999998</c:v>
                </c:pt>
                <c:pt idx="849">
                  <c:v>0.45607019999999998</c:v>
                </c:pt>
                <c:pt idx="852">
                  <c:v>0.30463089999999998</c:v>
                </c:pt>
                <c:pt idx="853">
                  <c:v>0.39597979999999999</c:v>
                </c:pt>
                <c:pt idx="854">
                  <c:v>0.48826219999999998</c:v>
                </c:pt>
                <c:pt idx="856">
                  <c:v>0.29120439999999997</c:v>
                </c:pt>
                <c:pt idx="859">
                  <c:v>0.36878179999999999</c:v>
                </c:pt>
                <c:pt idx="860">
                  <c:v>0.30463089999999998</c:v>
                </c:pt>
                <c:pt idx="861">
                  <c:v>0.16970560000000001</c:v>
                </c:pt>
                <c:pt idx="862">
                  <c:v>0.36878179999999999</c:v>
                </c:pt>
                <c:pt idx="872">
                  <c:v>0.2</c:v>
                </c:pt>
                <c:pt idx="873">
                  <c:v>0.34176010000000001</c:v>
                </c:pt>
                <c:pt idx="874">
                  <c:v>0.46647620000000001</c:v>
                </c:pt>
                <c:pt idx="875">
                  <c:v>0.36221540000000002</c:v>
                </c:pt>
                <c:pt idx="876">
                  <c:v>0.2154066</c:v>
                </c:pt>
                <c:pt idx="880">
                  <c:v>0.16970560000000001</c:v>
                </c:pt>
                <c:pt idx="885">
                  <c:v>0.2332381</c:v>
                </c:pt>
                <c:pt idx="886">
                  <c:v>0.3577709</c:v>
                </c:pt>
                <c:pt idx="887">
                  <c:v>0.24</c:v>
                </c:pt>
                <c:pt idx="888">
                  <c:v>0.26832820000000002</c:v>
                </c:pt>
                <c:pt idx="889">
                  <c:v>0.4079216</c:v>
                </c:pt>
                <c:pt idx="890">
                  <c:v>0.25612499999999999</c:v>
                </c:pt>
                <c:pt idx="891">
                  <c:v>0.2</c:v>
                </c:pt>
                <c:pt idx="892">
                  <c:v>0.34176010000000001</c:v>
                </c:pt>
                <c:pt idx="894">
                  <c:v>0.24331050000000001</c:v>
                </c:pt>
                <c:pt idx="899">
                  <c:v>0.31241000000000002</c:v>
                </c:pt>
                <c:pt idx="904">
                  <c:v>0.1788854</c:v>
                </c:pt>
                <c:pt idx="912">
                  <c:v>0.22627420000000001</c:v>
                </c:pt>
                <c:pt idx="915">
                  <c:v>0.28000000000000003</c:v>
                </c:pt>
                <c:pt idx="916">
                  <c:v>0.54405879999999995</c:v>
                </c:pt>
                <c:pt idx="921">
                  <c:v>0.24331050000000001</c:v>
                </c:pt>
                <c:pt idx="922">
                  <c:v>0.2</c:v>
                </c:pt>
                <c:pt idx="930">
                  <c:v>0.26832820000000002</c:v>
                </c:pt>
                <c:pt idx="933">
                  <c:v>0.34409299999999998</c:v>
                </c:pt>
                <c:pt idx="936">
                  <c:v>0.32249030000000001</c:v>
                </c:pt>
                <c:pt idx="937">
                  <c:v>0.32249030000000001</c:v>
                </c:pt>
                <c:pt idx="938">
                  <c:v>0.36</c:v>
                </c:pt>
                <c:pt idx="939">
                  <c:v>0.36</c:v>
                </c:pt>
                <c:pt idx="941">
                  <c:v>0.25298219999999999</c:v>
                </c:pt>
                <c:pt idx="954">
                  <c:v>0.36878179999999999</c:v>
                </c:pt>
                <c:pt idx="955">
                  <c:v>0.1788854</c:v>
                </c:pt>
                <c:pt idx="958">
                  <c:v>0.4</c:v>
                </c:pt>
                <c:pt idx="961">
                  <c:v>0.52153620000000001</c:v>
                </c:pt>
                <c:pt idx="962">
                  <c:v>0.37947330000000001</c:v>
                </c:pt>
                <c:pt idx="963">
                  <c:v>0.45607019999999998</c:v>
                </c:pt>
                <c:pt idx="964">
                  <c:v>0.2</c:v>
                </c:pt>
                <c:pt idx="966">
                  <c:v>0.2154066</c:v>
                </c:pt>
                <c:pt idx="969">
                  <c:v>0.2154066</c:v>
                </c:pt>
                <c:pt idx="970">
                  <c:v>0.2828427</c:v>
                </c:pt>
                <c:pt idx="984">
                  <c:v>0.34176010000000001</c:v>
                </c:pt>
                <c:pt idx="987">
                  <c:v>0.25612499999999999</c:v>
                </c:pt>
                <c:pt idx="992">
                  <c:v>0.30463089999999998</c:v>
                </c:pt>
                <c:pt idx="993">
                  <c:v>0.36</c:v>
                </c:pt>
                <c:pt idx="994">
                  <c:v>0.40199499999999999</c:v>
                </c:pt>
                <c:pt idx="995">
                  <c:v>0.28000000000000003</c:v>
                </c:pt>
                <c:pt idx="999">
                  <c:v>0.25298219999999999</c:v>
                </c:pt>
                <c:pt idx="1001">
                  <c:v>0.30463089999999998</c:v>
                </c:pt>
                <c:pt idx="1006">
                  <c:v>0.2154066</c:v>
                </c:pt>
                <c:pt idx="1007">
                  <c:v>0.1</c:v>
                </c:pt>
                <c:pt idx="1010">
                  <c:v>0.72443080000000004</c:v>
                </c:pt>
                <c:pt idx="1011">
                  <c:v>0.16970560000000001</c:v>
                </c:pt>
                <c:pt idx="1018">
                  <c:v>0.34176010000000001</c:v>
                </c:pt>
                <c:pt idx="1019">
                  <c:v>0.25298219999999999</c:v>
                </c:pt>
                <c:pt idx="1020">
                  <c:v>0.36</c:v>
                </c:pt>
                <c:pt idx="1021">
                  <c:v>0.28000000000000003</c:v>
                </c:pt>
                <c:pt idx="1022">
                  <c:v>0.57688819999999996</c:v>
                </c:pt>
                <c:pt idx="1026">
                  <c:v>0.32984849999999999</c:v>
                </c:pt>
                <c:pt idx="1038">
                  <c:v>0.52</c:v>
                </c:pt>
                <c:pt idx="1039">
                  <c:v>0.28844409999999998</c:v>
                </c:pt>
                <c:pt idx="1042">
                  <c:v>0.25612499999999999</c:v>
                </c:pt>
                <c:pt idx="1049">
                  <c:v>0.1788854</c:v>
                </c:pt>
                <c:pt idx="1061">
                  <c:v>0.29120439999999997</c:v>
                </c:pt>
                <c:pt idx="1063">
                  <c:v>0.55569780000000002</c:v>
                </c:pt>
                <c:pt idx="1064">
                  <c:v>0.33941130000000003</c:v>
                </c:pt>
                <c:pt idx="1065">
                  <c:v>0.1788854</c:v>
                </c:pt>
                <c:pt idx="1077">
                  <c:v>0.32249030000000001</c:v>
                </c:pt>
                <c:pt idx="1078">
                  <c:v>0.29120439999999997</c:v>
                </c:pt>
                <c:pt idx="1080">
                  <c:v>0.16492419999999999</c:v>
                </c:pt>
                <c:pt idx="1082">
                  <c:v>0.2039608</c:v>
                </c:pt>
                <c:pt idx="1086">
                  <c:v>0.25612499999999999</c:v>
                </c:pt>
                <c:pt idx="1111">
                  <c:v>0.32</c:v>
                </c:pt>
                <c:pt idx="1112">
                  <c:v>0.52153620000000001</c:v>
                </c:pt>
                <c:pt idx="1115">
                  <c:v>0.28844409999999998</c:v>
                </c:pt>
                <c:pt idx="1121">
                  <c:v>0.14422209999999999</c:v>
                </c:pt>
                <c:pt idx="1122">
                  <c:v>0.37947330000000001</c:v>
                </c:pt>
                <c:pt idx="1126">
                  <c:v>0.28844409999999998</c:v>
                </c:pt>
                <c:pt idx="1128">
                  <c:v>0.2039608</c:v>
                </c:pt>
                <c:pt idx="1129">
                  <c:v>0.28844409999999998</c:v>
                </c:pt>
                <c:pt idx="1130">
                  <c:v>0.1788854</c:v>
                </c:pt>
                <c:pt idx="1135">
                  <c:v>0.2</c:v>
                </c:pt>
                <c:pt idx="1138">
                  <c:v>0.46647620000000001</c:v>
                </c:pt>
                <c:pt idx="1139">
                  <c:v>0.39395429999999998</c:v>
                </c:pt>
                <c:pt idx="1140">
                  <c:v>0.34176010000000001</c:v>
                </c:pt>
                <c:pt idx="1143">
                  <c:v>0.2</c:v>
                </c:pt>
                <c:pt idx="1146">
                  <c:v>0.2332381</c:v>
                </c:pt>
                <c:pt idx="1148">
                  <c:v>0.3577709</c:v>
                </c:pt>
                <c:pt idx="1151">
                  <c:v>0.59464269999999997</c:v>
                </c:pt>
                <c:pt idx="1154">
                  <c:v>0.32984849999999999</c:v>
                </c:pt>
                <c:pt idx="1161">
                  <c:v>0.28000000000000003</c:v>
                </c:pt>
                <c:pt idx="1163">
                  <c:v>0.24331050000000001</c:v>
                </c:pt>
                <c:pt idx="1164">
                  <c:v>0.34409299999999998</c:v>
                </c:pt>
                <c:pt idx="1168">
                  <c:v>0.2332381</c:v>
                </c:pt>
                <c:pt idx="1169">
                  <c:v>0.30463089999999998</c:v>
                </c:pt>
                <c:pt idx="1170">
                  <c:v>0.2828427</c:v>
                </c:pt>
                <c:pt idx="1171">
                  <c:v>0.26832820000000002</c:v>
                </c:pt>
                <c:pt idx="1172">
                  <c:v>0.26832820000000002</c:v>
                </c:pt>
                <c:pt idx="1173">
                  <c:v>0.4</c:v>
                </c:pt>
                <c:pt idx="1175">
                  <c:v>0.32984849999999999</c:v>
                </c:pt>
                <c:pt idx="1176">
                  <c:v>0.1788854</c:v>
                </c:pt>
                <c:pt idx="1177">
                  <c:v>0.3577709</c:v>
                </c:pt>
                <c:pt idx="1178">
                  <c:v>0.32249030000000001</c:v>
                </c:pt>
                <c:pt idx="1179">
                  <c:v>0.4079216</c:v>
                </c:pt>
                <c:pt idx="1180">
                  <c:v>0.4118252</c:v>
                </c:pt>
                <c:pt idx="1181">
                  <c:v>0.2828427</c:v>
                </c:pt>
                <c:pt idx="1183">
                  <c:v>0.28844409999999998</c:v>
                </c:pt>
                <c:pt idx="1184">
                  <c:v>0.31241000000000002</c:v>
                </c:pt>
                <c:pt idx="1185">
                  <c:v>0.28844409999999998</c:v>
                </c:pt>
                <c:pt idx="1197">
                  <c:v>0.2</c:v>
                </c:pt>
                <c:pt idx="1198">
                  <c:v>0.28844409999999998</c:v>
                </c:pt>
                <c:pt idx="1199">
                  <c:v>0.1788854</c:v>
                </c:pt>
                <c:pt idx="1200">
                  <c:v>0.25298219999999999</c:v>
                </c:pt>
                <c:pt idx="1204">
                  <c:v>0.24</c:v>
                </c:pt>
                <c:pt idx="1206">
                  <c:v>0.2828427</c:v>
                </c:pt>
                <c:pt idx="1209">
                  <c:v>0.32249030000000001</c:v>
                </c:pt>
                <c:pt idx="1211">
                  <c:v>0.25298219999999999</c:v>
                </c:pt>
                <c:pt idx="1212">
                  <c:v>0.32984849999999999</c:v>
                </c:pt>
                <c:pt idx="1213">
                  <c:v>0.24331050000000001</c:v>
                </c:pt>
                <c:pt idx="1219">
                  <c:v>0.25298219999999999</c:v>
                </c:pt>
                <c:pt idx="1221">
                  <c:v>0.4079216</c:v>
                </c:pt>
                <c:pt idx="1224">
                  <c:v>0.48332180000000002</c:v>
                </c:pt>
                <c:pt idx="1225">
                  <c:v>0.44721359999999999</c:v>
                </c:pt>
                <c:pt idx="1232">
                  <c:v>0.4079216</c:v>
                </c:pt>
                <c:pt idx="1236">
                  <c:v>0.25612499999999999</c:v>
                </c:pt>
                <c:pt idx="1246">
                  <c:v>0.2154066</c:v>
                </c:pt>
                <c:pt idx="1248">
                  <c:v>0.16970560000000001</c:v>
                </c:pt>
                <c:pt idx="1259">
                  <c:v>0.58240879999999995</c:v>
                </c:pt>
                <c:pt idx="1262">
                  <c:v>0.24331050000000001</c:v>
                </c:pt>
                <c:pt idx="1263">
                  <c:v>0.4118252</c:v>
                </c:pt>
                <c:pt idx="1270">
                  <c:v>0.28844409999999998</c:v>
                </c:pt>
                <c:pt idx="1272">
                  <c:v>0.37735920000000001</c:v>
                </c:pt>
                <c:pt idx="1279">
                  <c:v>0.37735920000000001</c:v>
                </c:pt>
                <c:pt idx="1280">
                  <c:v>0.52153620000000001</c:v>
                </c:pt>
                <c:pt idx="1281">
                  <c:v>0.37947330000000001</c:v>
                </c:pt>
                <c:pt idx="1287">
                  <c:v>0.46647620000000001</c:v>
                </c:pt>
                <c:pt idx="1288">
                  <c:v>0.3577709</c:v>
                </c:pt>
                <c:pt idx="1289">
                  <c:v>0.34176010000000001</c:v>
                </c:pt>
                <c:pt idx="1290">
                  <c:v>0.52</c:v>
                </c:pt>
                <c:pt idx="1292">
                  <c:v>0.1788854</c:v>
                </c:pt>
                <c:pt idx="1293">
                  <c:v>0.2828427</c:v>
                </c:pt>
                <c:pt idx="1294">
                  <c:v>0.36</c:v>
                </c:pt>
                <c:pt idx="1303">
                  <c:v>0.31241000000000002</c:v>
                </c:pt>
                <c:pt idx="1305">
                  <c:v>0.2828427</c:v>
                </c:pt>
                <c:pt idx="1313">
                  <c:v>0.46818799999999999</c:v>
                </c:pt>
                <c:pt idx="1315">
                  <c:v>0.26832820000000002</c:v>
                </c:pt>
                <c:pt idx="1322">
                  <c:v>0.68117550000000004</c:v>
                </c:pt>
                <c:pt idx="1323">
                  <c:v>0.62225399999999997</c:v>
                </c:pt>
                <c:pt idx="1331">
                  <c:v>0.3577709</c:v>
                </c:pt>
                <c:pt idx="1333">
                  <c:v>0.25612499999999999</c:v>
                </c:pt>
                <c:pt idx="1334">
                  <c:v>0.26832820000000002</c:v>
                </c:pt>
                <c:pt idx="1335">
                  <c:v>0.24331050000000001</c:v>
                </c:pt>
                <c:pt idx="1336">
                  <c:v>0.31241000000000002</c:v>
                </c:pt>
                <c:pt idx="1345">
                  <c:v>0.32984849999999999</c:v>
                </c:pt>
                <c:pt idx="1346">
                  <c:v>0.24</c:v>
                </c:pt>
                <c:pt idx="1347">
                  <c:v>0.25612499999999999</c:v>
                </c:pt>
                <c:pt idx="1348">
                  <c:v>0.2828427</c:v>
                </c:pt>
                <c:pt idx="1349">
                  <c:v>0.52153620000000001</c:v>
                </c:pt>
                <c:pt idx="1351">
                  <c:v>0.44721359999999999</c:v>
                </c:pt>
                <c:pt idx="1358">
                  <c:v>0.4</c:v>
                </c:pt>
                <c:pt idx="1360">
                  <c:v>0.22627420000000001</c:v>
                </c:pt>
                <c:pt idx="1361">
                  <c:v>0.29120439999999997</c:v>
                </c:pt>
                <c:pt idx="1363">
                  <c:v>0.4118252</c:v>
                </c:pt>
                <c:pt idx="1364">
                  <c:v>0.30463089999999998</c:v>
                </c:pt>
                <c:pt idx="1368">
                  <c:v>0.25612499999999999</c:v>
                </c:pt>
                <c:pt idx="1373">
                  <c:v>0.37735920000000001</c:v>
                </c:pt>
                <c:pt idx="1375">
                  <c:v>0.25612499999999999</c:v>
                </c:pt>
                <c:pt idx="1376">
                  <c:v>0.36878179999999999</c:v>
                </c:pt>
                <c:pt idx="1377">
                  <c:v>0.2828427</c:v>
                </c:pt>
                <c:pt idx="1382">
                  <c:v>0.30463089999999998</c:v>
                </c:pt>
                <c:pt idx="1383">
                  <c:v>0.2</c:v>
                </c:pt>
                <c:pt idx="1384">
                  <c:v>0.24</c:v>
                </c:pt>
                <c:pt idx="1386">
                  <c:v>0.34176010000000001</c:v>
                </c:pt>
                <c:pt idx="1387">
                  <c:v>0.37947330000000001</c:v>
                </c:pt>
                <c:pt idx="1395">
                  <c:v>0.4118252</c:v>
                </c:pt>
                <c:pt idx="1396">
                  <c:v>0.24331050000000001</c:v>
                </c:pt>
                <c:pt idx="1398">
                  <c:v>0.2039608</c:v>
                </c:pt>
                <c:pt idx="1402">
                  <c:v>0.40199499999999999</c:v>
                </c:pt>
                <c:pt idx="1403">
                  <c:v>0.29120439999999997</c:v>
                </c:pt>
                <c:pt idx="1407">
                  <c:v>0.29120439999999997</c:v>
                </c:pt>
                <c:pt idx="1409">
                  <c:v>0.24</c:v>
                </c:pt>
                <c:pt idx="1413">
                  <c:v>0.36</c:v>
                </c:pt>
                <c:pt idx="1414">
                  <c:v>0.2</c:v>
                </c:pt>
                <c:pt idx="1417">
                  <c:v>0.39395429999999998</c:v>
                </c:pt>
                <c:pt idx="1418">
                  <c:v>0.2</c:v>
                </c:pt>
                <c:pt idx="1419">
                  <c:v>0.44</c:v>
                </c:pt>
                <c:pt idx="1421">
                  <c:v>0.1788854</c:v>
                </c:pt>
                <c:pt idx="1423">
                  <c:v>0.34176010000000001</c:v>
                </c:pt>
                <c:pt idx="1424">
                  <c:v>0.2039608</c:v>
                </c:pt>
                <c:pt idx="1433">
                  <c:v>0.3577709</c:v>
                </c:pt>
                <c:pt idx="1434">
                  <c:v>0.2</c:v>
                </c:pt>
                <c:pt idx="1438">
                  <c:v>0.52611790000000003</c:v>
                </c:pt>
                <c:pt idx="1441">
                  <c:v>0.36878179999999999</c:v>
                </c:pt>
                <c:pt idx="1444">
                  <c:v>0.30463089999999998</c:v>
                </c:pt>
                <c:pt idx="1447">
                  <c:v>0.2332381</c:v>
                </c:pt>
                <c:pt idx="1448">
                  <c:v>0.2</c:v>
                </c:pt>
                <c:pt idx="1450">
                  <c:v>0.2039608</c:v>
                </c:pt>
                <c:pt idx="1451">
                  <c:v>0.2</c:v>
                </c:pt>
                <c:pt idx="1454">
                  <c:v>0.53366659999999999</c:v>
                </c:pt>
                <c:pt idx="1455">
                  <c:v>0.36878179999999999</c:v>
                </c:pt>
                <c:pt idx="1456">
                  <c:v>0.32249030000000001</c:v>
                </c:pt>
                <c:pt idx="1457">
                  <c:v>0.31241000000000002</c:v>
                </c:pt>
                <c:pt idx="1486">
                  <c:v>0.16</c:v>
                </c:pt>
                <c:pt idx="1489">
                  <c:v>0.2</c:v>
                </c:pt>
                <c:pt idx="1494">
                  <c:v>0.24</c:v>
                </c:pt>
                <c:pt idx="1495">
                  <c:v>0.31241000000000002</c:v>
                </c:pt>
                <c:pt idx="1499">
                  <c:v>0.34409299999999998</c:v>
                </c:pt>
                <c:pt idx="1503">
                  <c:v>0.29120439999999997</c:v>
                </c:pt>
                <c:pt idx="1506">
                  <c:v>0.39395429999999998</c:v>
                </c:pt>
                <c:pt idx="1508">
                  <c:v>0.24</c:v>
                </c:pt>
                <c:pt idx="1513">
                  <c:v>0.39395429999999998</c:v>
                </c:pt>
                <c:pt idx="1514">
                  <c:v>0.34176010000000001</c:v>
                </c:pt>
                <c:pt idx="1516">
                  <c:v>0.25298219999999999</c:v>
                </c:pt>
                <c:pt idx="1525">
                  <c:v>0.39597979999999999</c:v>
                </c:pt>
                <c:pt idx="1526">
                  <c:v>0.2332381</c:v>
                </c:pt>
                <c:pt idx="1531">
                  <c:v>0.2828427</c:v>
                </c:pt>
                <c:pt idx="1533">
                  <c:v>0.2039608</c:v>
                </c:pt>
                <c:pt idx="1534">
                  <c:v>0.2154066</c:v>
                </c:pt>
                <c:pt idx="1535">
                  <c:v>0.34409299999999998</c:v>
                </c:pt>
                <c:pt idx="1541">
                  <c:v>0.4118252</c:v>
                </c:pt>
                <c:pt idx="1542">
                  <c:v>0.28844409999999998</c:v>
                </c:pt>
                <c:pt idx="1543">
                  <c:v>0.28844409999999998</c:v>
                </c:pt>
                <c:pt idx="1544">
                  <c:v>0.2332381</c:v>
                </c:pt>
                <c:pt idx="1545">
                  <c:v>0.2828427</c:v>
                </c:pt>
                <c:pt idx="1549">
                  <c:v>0.28000000000000003</c:v>
                </c:pt>
                <c:pt idx="1560">
                  <c:v>0.24331050000000001</c:v>
                </c:pt>
                <c:pt idx="1561">
                  <c:v>0.24</c:v>
                </c:pt>
                <c:pt idx="1563">
                  <c:v>0.4</c:v>
                </c:pt>
                <c:pt idx="1569">
                  <c:v>0.32249030000000001</c:v>
                </c:pt>
                <c:pt idx="1571">
                  <c:v>0.46647620000000001</c:v>
                </c:pt>
                <c:pt idx="1572">
                  <c:v>0.48166379999999998</c:v>
                </c:pt>
                <c:pt idx="1578">
                  <c:v>0.4</c:v>
                </c:pt>
                <c:pt idx="1579">
                  <c:v>0.32984849999999999</c:v>
                </c:pt>
                <c:pt idx="1580">
                  <c:v>0.69857000000000002</c:v>
                </c:pt>
                <c:pt idx="1585">
                  <c:v>0.25612499999999999</c:v>
                </c:pt>
                <c:pt idx="1592">
                  <c:v>0.30463089999999998</c:v>
                </c:pt>
                <c:pt idx="1598">
                  <c:v>0.34409299999999998</c:v>
                </c:pt>
                <c:pt idx="1599">
                  <c:v>0.26832820000000002</c:v>
                </c:pt>
                <c:pt idx="1603">
                  <c:v>0.28844409999999998</c:v>
                </c:pt>
                <c:pt idx="1604">
                  <c:v>0.32249030000000001</c:v>
                </c:pt>
                <c:pt idx="1606">
                  <c:v>0.29120439999999997</c:v>
                </c:pt>
                <c:pt idx="1611">
                  <c:v>0.41761229999999999</c:v>
                </c:pt>
                <c:pt idx="1612">
                  <c:v>0.31241000000000002</c:v>
                </c:pt>
                <c:pt idx="1614">
                  <c:v>0.40199499999999999</c:v>
                </c:pt>
                <c:pt idx="1618">
                  <c:v>0.36878179999999999</c:v>
                </c:pt>
                <c:pt idx="1621">
                  <c:v>0.4418144</c:v>
                </c:pt>
                <c:pt idx="1622">
                  <c:v>0.56000000000000005</c:v>
                </c:pt>
                <c:pt idx="1624">
                  <c:v>0.50596439999999998</c:v>
                </c:pt>
                <c:pt idx="1627">
                  <c:v>0.25298219999999999</c:v>
                </c:pt>
                <c:pt idx="1629">
                  <c:v>0.33941130000000003</c:v>
                </c:pt>
                <c:pt idx="1631">
                  <c:v>0.36878179999999999</c:v>
                </c:pt>
                <c:pt idx="1632">
                  <c:v>0.2828427</c:v>
                </c:pt>
                <c:pt idx="1634">
                  <c:v>0.1788854</c:v>
                </c:pt>
                <c:pt idx="1637">
                  <c:v>0.24</c:v>
                </c:pt>
                <c:pt idx="1638">
                  <c:v>0.3577709</c:v>
                </c:pt>
                <c:pt idx="1647">
                  <c:v>0.32249030000000001</c:v>
                </c:pt>
                <c:pt idx="1648">
                  <c:v>0.24331050000000001</c:v>
                </c:pt>
                <c:pt idx="1651">
                  <c:v>0.3577709</c:v>
                </c:pt>
                <c:pt idx="1652">
                  <c:v>0.24</c:v>
                </c:pt>
                <c:pt idx="1653">
                  <c:v>0.32984849999999999</c:v>
                </c:pt>
                <c:pt idx="1658">
                  <c:v>0.32249030000000001</c:v>
                </c:pt>
                <c:pt idx="1663">
                  <c:v>0.2039608</c:v>
                </c:pt>
                <c:pt idx="1664">
                  <c:v>0.26832820000000002</c:v>
                </c:pt>
                <c:pt idx="1665">
                  <c:v>0.29120439999999997</c:v>
                </c:pt>
                <c:pt idx="1666">
                  <c:v>0.34409299999999998</c:v>
                </c:pt>
                <c:pt idx="1669">
                  <c:v>0.29120439999999997</c:v>
                </c:pt>
                <c:pt idx="1670">
                  <c:v>0.24331050000000001</c:v>
                </c:pt>
                <c:pt idx="1678">
                  <c:v>0.2</c:v>
                </c:pt>
                <c:pt idx="1679">
                  <c:v>0.37735920000000001</c:v>
                </c:pt>
                <c:pt idx="1680">
                  <c:v>0.32</c:v>
                </c:pt>
                <c:pt idx="1685">
                  <c:v>0.31241000000000002</c:v>
                </c:pt>
                <c:pt idx="1693">
                  <c:v>0.46818799999999999</c:v>
                </c:pt>
                <c:pt idx="1694">
                  <c:v>0.72993149999999996</c:v>
                </c:pt>
                <c:pt idx="1695">
                  <c:v>0.24331050000000001</c:v>
                </c:pt>
                <c:pt idx="1696">
                  <c:v>0.32249030000000001</c:v>
                </c:pt>
                <c:pt idx="1702">
                  <c:v>0.2828427</c:v>
                </c:pt>
                <c:pt idx="1708">
                  <c:v>0.31241000000000002</c:v>
                </c:pt>
                <c:pt idx="1709">
                  <c:v>0.4079216</c:v>
                </c:pt>
                <c:pt idx="1714">
                  <c:v>0.36878179999999999</c:v>
                </c:pt>
                <c:pt idx="1716">
                  <c:v>0.4326662</c:v>
                </c:pt>
                <c:pt idx="1717">
                  <c:v>0.54405879999999995</c:v>
                </c:pt>
                <c:pt idx="1732">
                  <c:v>0.36878179999999999</c:v>
                </c:pt>
                <c:pt idx="1733">
                  <c:v>0.24331050000000001</c:v>
                </c:pt>
                <c:pt idx="1734">
                  <c:v>0.37735920000000001</c:v>
                </c:pt>
                <c:pt idx="1743">
                  <c:v>0.78892329999999999</c:v>
                </c:pt>
                <c:pt idx="1744">
                  <c:v>0.46647620000000001</c:v>
                </c:pt>
                <c:pt idx="1745">
                  <c:v>0.39395429999999998</c:v>
                </c:pt>
                <c:pt idx="1753">
                  <c:v>0.44</c:v>
                </c:pt>
                <c:pt idx="1755">
                  <c:v>0.2828427</c:v>
                </c:pt>
                <c:pt idx="1759">
                  <c:v>0.29120439999999997</c:v>
                </c:pt>
                <c:pt idx="1760">
                  <c:v>0.49477270000000001</c:v>
                </c:pt>
                <c:pt idx="1761">
                  <c:v>0.52153620000000001</c:v>
                </c:pt>
                <c:pt idx="1762">
                  <c:v>0.44721359999999999</c:v>
                </c:pt>
                <c:pt idx="1767">
                  <c:v>0.25612499999999999</c:v>
                </c:pt>
                <c:pt idx="1774">
                  <c:v>0.2828427</c:v>
                </c:pt>
                <c:pt idx="1775">
                  <c:v>0.32249030000000001</c:v>
                </c:pt>
                <c:pt idx="1776">
                  <c:v>0.50119860000000005</c:v>
                </c:pt>
                <c:pt idx="1777">
                  <c:v>0.3577709</c:v>
                </c:pt>
                <c:pt idx="1779">
                  <c:v>0.32</c:v>
                </c:pt>
                <c:pt idx="1784">
                  <c:v>0.3577709</c:v>
                </c:pt>
                <c:pt idx="1796">
                  <c:v>0.48166379999999998</c:v>
                </c:pt>
                <c:pt idx="1797">
                  <c:v>0.28000000000000003</c:v>
                </c:pt>
                <c:pt idx="1806">
                  <c:v>0.37735920000000001</c:v>
                </c:pt>
                <c:pt idx="1807">
                  <c:v>0.44721359999999999</c:v>
                </c:pt>
                <c:pt idx="1810">
                  <c:v>0.4</c:v>
                </c:pt>
                <c:pt idx="1811">
                  <c:v>0.29120439999999997</c:v>
                </c:pt>
                <c:pt idx="1812">
                  <c:v>0.36878179999999999</c:v>
                </c:pt>
                <c:pt idx="1813">
                  <c:v>0.44721359999999999</c:v>
                </c:pt>
                <c:pt idx="1814">
                  <c:v>0.24</c:v>
                </c:pt>
                <c:pt idx="1815">
                  <c:v>0.28000000000000003</c:v>
                </c:pt>
                <c:pt idx="1817">
                  <c:v>0.34409299999999998</c:v>
                </c:pt>
                <c:pt idx="1829">
                  <c:v>0.16</c:v>
                </c:pt>
                <c:pt idx="1830">
                  <c:v>0.2154066</c:v>
                </c:pt>
                <c:pt idx="1831">
                  <c:v>0.60133190000000003</c:v>
                </c:pt>
                <c:pt idx="1834">
                  <c:v>0.43081320000000001</c:v>
                </c:pt>
                <c:pt idx="1839">
                  <c:v>0.49477270000000001</c:v>
                </c:pt>
                <c:pt idx="1840">
                  <c:v>0.3577709</c:v>
                </c:pt>
                <c:pt idx="1846">
                  <c:v>0.4</c:v>
                </c:pt>
                <c:pt idx="1851">
                  <c:v>0.22627420000000001</c:v>
                </c:pt>
                <c:pt idx="1856">
                  <c:v>0.50596439999999998</c:v>
                </c:pt>
                <c:pt idx="1861">
                  <c:v>0.51224990000000004</c:v>
                </c:pt>
                <c:pt idx="1866">
                  <c:v>0.3577709</c:v>
                </c:pt>
                <c:pt idx="1876">
                  <c:v>0.61188229999999999</c:v>
                </c:pt>
                <c:pt idx="1882">
                  <c:v>0.34176010000000001</c:v>
                </c:pt>
                <c:pt idx="1889">
                  <c:v>0.31241000000000002</c:v>
                </c:pt>
                <c:pt idx="1893">
                  <c:v>0.34409299999999998</c:v>
                </c:pt>
                <c:pt idx="1894">
                  <c:v>0.2828427</c:v>
                </c:pt>
                <c:pt idx="1897">
                  <c:v>0.4326662</c:v>
                </c:pt>
                <c:pt idx="1899">
                  <c:v>0.39597979999999999</c:v>
                </c:pt>
                <c:pt idx="1903">
                  <c:v>0.48332180000000002</c:v>
                </c:pt>
                <c:pt idx="1904">
                  <c:v>0.26832820000000002</c:v>
                </c:pt>
                <c:pt idx="1906">
                  <c:v>0.2</c:v>
                </c:pt>
                <c:pt idx="1914">
                  <c:v>0.2332381</c:v>
                </c:pt>
                <c:pt idx="1918">
                  <c:v>0.36221540000000002</c:v>
                </c:pt>
                <c:pt idx="1919">
                  <c:v>0.36</c:v>
                </c:pt>
                <c:pt idx="1924">
                  <c:v>0.2</c:v>
                </c:pt>
                <c:pt idx="1925">
                  <c:v>0.30463089999999998</c:v>
                </c:pt>
                <c:pt idx="1926">
                  <c:v>0.25298219999999999</c:v>
                </c:pt>
                <c:pt idx="1927">
                  <c:v>0.26832820000000002</c:v>
                </c:pt>
                <c:pt idx="1928">
                  <c:v>0.48826219999999998</c:v>
                </c:pt>
                <c:pt idx="1929">
                  <c:v>0.2</c:v>
                </c:pt>
                <c:pt idx="1934">
                  <c:v>0.2332381</c:v>
                </c:pt>
                <c:pt idx="1941">
                  <c:v>0.29120439999999997</c:v>
                </c:pt>
                <c:pt idx="1942">
                  <c:v>0.71217980000000003</c:v>
                </c:pt>
                <c:pt idx="1943">
                  <c:v>0.24</c:v>
                </c:pt>
                <c:pt idx="1944">
                  <c:v>0.44721359999999999</c:v>
                </c:pt>
                <c:pt idx="1945">
                  <c:v>0.48662100000000003</c:v>
                </c:pt>
                <c:pt idx="1946">
                  <c:v>0.31241000000000002</c:v>
                </c:pt>
                <c:pt idx="1949">
                  <c:v>0.32249030000000001</c:v>
                </c:pt>
                <c:pt idx="1951">
                  <c:v>0.24331050000000001</c:v>
                </c:pt>
                <c:pt idx="1953">
                  <c:v>0.45607019999999998</c:v>
                </c:pt>
                <c:pt idx="1959">
                  <c:v>0.2332381</c:v>
                </c:pt>
                <c:pt idx="1964">
                  <c:v>0.2154066</c:v>
                </c:pt>
                <c:pt idx="1965">
                  <c:v>0.24</c:v>
                </c:pt>
                <c:pt idx="1966">
                  <c:v>0.3577709</c:v>
                </c:pt>
                <c:pt idx="1967">
                  <c:v>0.4326662</c:v>
                </c:pt>
                <c:pt idx="1969">
                  <c:v>0.2154066</c:v>
                </c:pt>
                <c:pt idx="1971">
                  <c:v>0.24331050000000001</c:v>
                </c:pt>
                <c:pt idx="1972">
                  <c:v>0.33941130000000003</c:v>
                </c:pt>
                <c:pt idx="1973">
                  <c:v>0.2039608</c:v>
                </c:pt>
                <c:pt idx="1974">
                  <c:v>0.2332381</c:v>
                </c:pt>
                <c:pt idx="1976">
                  <c:v>0.48166379999999998</c:v>
                </c:pt>
                <c:pt idx="1977">
                  <c:v>0.53814499999999998</c:v>
                </c:pt>
                <c:pt idx="1979">
                  <c:v>0.32984849999999999</c:v>
                </c:pt>
                <c:pt idx="1986">
                  <c:v>0.28844409999999998</c:v>
                </c:pt>
                <c:pt idx="1987">
                  <c:v>0.14422209999999999</c:v>
                </c:pt>
                <c:pt idx="1992">
                  <c:v>0.2</c:v>
                </c:pt>
                <c:pt idx="1994">
                  <c:v>0.37735920000000001</c:v>
                </c:pt>
                <c:pt idx="1997">
                  <c:v>0.32249030000000001</c:v>
                </c:pt>
                <c:pt idx="1998">
                  <c:v>0.30463089999999998</c:v>
                </c:pt>
                <c:pt idx="2003">
                  <c:v>0.16</c:v>
                </c:pt>
                <c:pt idx="2007">
                  <c:v>0.2039608</c:v>
                </c:pt>
                <c:pt idx="2008">
                  <c:v>0.12</c:v>
                </c:pt>
                <c:pt idx="2013">
                  <c:v>0.40199499999999999</c:v>
                </c:pt>
                <c:pt idx="2015">
                  <c:v>0.32984849999999999</c:v>
                </c:pt>
                <c:pt idx="2016">
                  <c:v>0.28000000000000003</c:v>
                </c:pt>
                <c:pt idx="2018">
                  <c:v>0.44721359999999999</c:v>
                </c:pt>
                <c:pt idx="2026">
                  <c:v>0.36878179999999999</c:v>
                </c:pt>
                <c:pt idx="2027">
                  <c:v>0.24331050000000001</c:v>
                </c:pt>
                <c:pt idx="2028">
                  <c:v>0.2</c:v>
                </c:pt>
                <c:pt idx="2040">
                  <c:v>0.2154066</c:v>
                </c:pt>
                <c:pt idx="2042">
                  <c:v>0.24331050000000001</c:v>
                </c:pt>
                <c:pt idx="2043">
                  <c:v>0.28844409999999998</c:v>
                </c:pt>
                <c:pt idx="2044">
                  <c:v>0.4</c:v>
                </c:pt>
                <c:pt idx="2047">
                  <c:v>0.3577709</c:v>
                </c:pt>
                <c:pt idx="2048">
                  <c:v>0.16492419999999999</c:v>
                </c:pt>
                <c:pt idx="2049">
                  <c:v>0.12</c:v>
                </c:pt>
                <c:pt idx="2050">
                  <c:v>0.2</c:v>
                </c:pt>
                <c:pt idx="2051">
                  <c:v>0.32249030000000001</c:v>
                </c:pt>
                <c:pt idx="2054">
                  <c:v>0.1264911</c:v>
                </c:pt>
                <c:pt idx="2055">
                  <c:v>0.36221540000000002</c:v>
                </c:pt>
                <c:pt idx="2062">
                  <c:v>0.24</c:v>
                </c:pt>
                <c:pt idx="2068">
                  <c:v>0.45607019999999998</c:v>
                </c:pt>
                <c:pt idx="2072">
                  <c:v>0.2332381</c:v>
                </c:pt>
                <c:pt idx="2075">
                  <c:v>0.4079216</c:v>
                </c:pt>
                <c:pt idx="2078">
                  <c:v>0.1</c:v>
                </c:pt>
                <c:pt idx="2079">
                  <c:v>0.2</c:v>
                </c:pt>
                <c:pt idx="2080">
                  <c:v>0.24</c:v>
                </c:pt>
                <c:pt idx="2085">
                  <c:v>0.2332381</c:v>
                </c:pt>
                <c:pt idx="2086">
                  <c:v>0.39395429999999998</c:v>
                </c:pt>
                <c:pt idx="2087">
                  <c:v>0.25298219999999999</c:v>
                </c:pt>
                <c:pt idx="2093">
                  <c:v>0.6788225</c:v>
                </c:pt>
                <c:pt idx="2094">
                  <c:v>0.30463089999999998</c:v>
                </c:pt>
                <c:pt idx="2095">
                  <c:v>0.2</c:v>
                </c:pt>
                <c:pt idx="2097">
                  <c:v>0.25612499999999999</c:v>
                </c:pt>
                <c:pt idx="2099">
                  <c:v>0.24</c:v>
                </c:pt>
                <c:pt idx="2103">
                  <c:v>0.4118252</c:v>
                </c:pt>
                <c:pt idx="2105">
                  <c:v>0.29120439999999997</c:v>
                </c:pt>
                <c:pt idx="2107">
                  <c:v>0.2</c:v>
                </c:pt>
                <c:pt idx="2114">
                  <c:v>0.16492419999999999</c:v>
                </c:pt>
                <c:pt idx="2116">
                  <c:v>0.16492419999999999</c:v>
                </c:pt>
                <c:pt idx="2118">
                  <c:v>0.48332180000000002</c:v>
                </c:pt>
                <c:pt idx="2119">
                  <c:v>0.36878179999999999</c:v>
                </c:pt>
                <c:pt idx="2122">
                  <c:v>0.36</c:v>
                </c:pt>
                <c:pt idx="2134">
                  <c:v>0.50596439999999998</c:v>
                </c:pt>
                <c:pt idx="2135">
                  <c:v>0.28000000000000003</c:v>
                </c:pt>
                <c:pt idx="2136">
                  <c:v>0.28000000000000003</c:v>
                </c:pt>
                <c:pt idx="2138">
                  <c:v>0.24</c:v>
                </c:pt>
                <c:pt idx="2139">
                  <c:v>0.32</c:v>
                </c:pt>
                <c:pt idx="2140">
                  <c:v>0.57271280000000002</c:v>
                </c:pt>
                <c:pt idx="2144">
                  <c:v>0.52153620000000001</c:v>
                </c:pt>
                <c:pt idx="2147">
                  <c:v>0.36878179999999999</c:v>
                </c:pt>
                <c:pt idx="2149">
                  <c:v>0.16</c:v>
                </c:pt>
                <c:pt idx="2151">
                  <c:v>0.2332381</c:v>
                </c:pt>
                <c:pt idx="2153">
                  <c:v>0.26832820000000002</c:v>
                </c:pt>
                <c:pt idx="2154">
                  <c:v>0.24331050000000001</c:v>
                </c:pt>
                <c:pt idx="2160">
                  <c:v>0.28000000000000003</c:v>
                </c:pt>
                <c:pt idx="2163">
                  <c:v>0.29120439999999997</c:v>
                </c:pt>
                <c:pt idx="2167">
                  <c:v>0.24</c:v>
                </c:pt>
                <c:pt idx="2168">
                  <c:v>0.32249030000000001</c:v>
                </c:pt>
                <c:pt idx="2169">
                  <c:v>1.0650820000000001</c:v>
                </c:pt>
                <c:pt idx="2170">
                  <c:v>0.24</c:v>
                </c:pt>
                <c:pt idx="2171">
                  <c:v>0.30463089999999998</c:v>
                </c:pt>
                <c:pt idx="2172">
                  <c:v>0.32249030000000001</c:v>
                </c:pt>
                <c:pt idx="2180">
                  <c:v>0.31241000000000002</c:v>
                </c:pt>
                <c:pt idx="2188">
                  <c:v>0.2154066</c:v>
                </c:pt>
                <c:pt idx="2189">
                  <c:v>0.30463089999999998</c:v>
                </c:pt>
                <c:pt idx="2190">
                  <c:v>0.16</c:v>
                </c:pt>
                <c:pt idx="2192">
                  <c:v>1.28</c:v>
                </c:pt>
                <c:pt idx="2194">
                  <c:v>0.36878179999999999</c:v>
                </c:pt>
                <c:pt idx="2196">
                  <c:v>0.2828427</c:v>
                </c:pt>
                <c:pt idx="2199">
                  <c:v>0.25298219999999999</c:v>
                </c:pt>
                <c:pt idx="2200">
                  <c:v>0.2</c:v>
                </c:pt>
                <c:pt idx="2201">
                  <c:v>0.28844409999999998</c:v>
                </c:pt>
                <c:pt idx="2202">
                  <c:v>0.29120439999999997</c:v>
                </c:pt>
                <c:pt idx="2212">
                  <c:v>0.33941130000000003</c:v>
                </c:pt>
                <c:pt idx="2214">
                  <c:v>0.48662100000000003</c:v>
                </c:pt>
                <c:pt idx="2215">
                  <c:v>0.50119860000000005</c:v>
                </c:pt>
                <c:pt idx="2216">
                  <c:v>0.2332381</c:v>
                </c:pt>
                <c:pt idx="2217">
                  <c:v>0.28844409999999998</c:v>
                </c:pt>
                <c:pt idx="2218">
                  <c:v>0.72</c:v>
                </c:pt>
                <c:pt idx="2220">
                  <c:v>0.72111029999999998</c:v>
                </c:pt>
                <c:pt idx="2222">
                  <c:v>0.3577709</c:v>
                </c:pt>
                <c:pt idx="2223">
                  <c:v>0.32249030000000001</c:v>
                </c:pt>
                <c:pt idx="2224">
                  <c:v>0.60530980000000001</c:v>
                </c:pt>
                <c:pt idx="2225">
                  <c:v>0.2332381</c:v>
                </c:pt>
                <c:pt idx="2227">
                  <c:v>0.16492419999999999</c:v>
                </c:pt>
                <c:pt idx="2228">
                  <c:v>0.48662100000000003</c:v>
                </c:pt>
                <c:pt idx="2229">
                  <c:v>0.4118252</c:v>
                </c:pt>
                <c:pt idx="2231">
                  <c:v>0.2332381</c:v>
                </c:pt>
                <c:pt idx="2234">
                  <c:v>0.36878179999999999</c:v>
                </c:pt>
                <c:pt idx="2236">
                  <c:v>0.25298219999999999</c:v>
                </c:pt>
                <c:pt idx="2237">
                  <c:v>0.28000000000000003</c:v>
                </c:pt>
                <c:pt idx="2239">
                  <c:v>0.2828427</c:v>
                </c:pt>
                <c:pt idx="2242">
                  <c:v>0.4</c:v>
                </c:pt>
                <c:pt idx="2243">
                  <c:v>0.53366659999999999</c:v>
                </c:pt>
                <c:pt idx="2244">
                  <c:v>0.66211779999999998</c:v>
                </c:pt>
                <c:pt idx="2245">
                  <c:v>0.31241000000000002</c:v>
                </c:pt>
                <c:pt idx="2246">
                  <c:v>0.30463089999999998</c:v>
                </c:pt>
                <c:pt idx="2247">
                  <c:v>0.37947330000000001</c:v>
                </c:pt>
                <c:pt idx="2254">
                  <c:v>0.28844409999999998</c:v>
                </c:pt>
                <c:pt idx="2255">
                  <c:v>0.16970560000000001</c:v>
                </c:pt>
                <c:pt idx="2261">
                  <c:v>0.2154066</c:v>
                </c:pt>
                <c:pt idx="2264">
                  <c:v>0.2828427</c:v>
                </c:pt>
                <c:pt idx="2265">
                  <c:v>0.26832820000000002</c:v>
                </c:pt>
                <c:pt idx="2268">
                  <c:v>0.2</c:v>
                </c:pt>
                <c:pt idx="2271">
                  <c:v>0.2039608</c:v>
                </c:pt>
                <c:pt idx="2272">
                  <c:v>0.31241000000000002</c:v>
                </c:pt>
                <c:pt idx="2273">
                  <c:v>0.26832820000000002</c:v>
                </c:pt>
                <c:pt idx="2274">
                  <c:v>0.14422209999999999</c:v>
                </c:pt>
                <c:pt idx="2276">
                  <c:v>0.57271280000000002</c:v>
                </c:pt>
                <c:pt idx="2278">
                  <c:v>0.24</c:v>
                </c:pt>
                <c:pt idx="2279">
                  <c:v>0.48166379999999998</c:v>
                </c:pt>
                <c:pt idx="2282">
                  <c:v>0.24331050000000001</c:v>
                </c:pt>
                <c:pt idx="2284">
                  <c:v>0.51224990000000004</c:v>
                </c:pt>
                <c:pt idx="2285">
                  <c:v>0.32984849999999999</c:v>
                </c:pt>
                <c:pt idx="2288">
                  <c:v>0.28844409999999998</c:v>
                </c:pt>
                <c:pt idx="2289">
                  <c:v>0.31241000000000002</c:v>
                </c:pt>
                <c:pt idx="2292">
                  <c:v>0.43081320000000001</c:v>
                </c:pt>
                <c:pt idx="2294">
                  <c:v>0.2</c:v>
                </c:pt>
                <c:pt idx="2295">
                  <c:v>0.25298219999999999</c:v>
                </c:pt>
                <c:pt idx="2296">
                  <c:v>0.2</c:v>
                </c:pt>
                <c:pt idx="2297">
                  <c:v>0.32</c:v>
                </c:pt>
                <c:pt idx="2302">
                  <c:v>0.36</c:v>
                </c:pt>
                <c:pt idx="2314">
                  <c:v>0.25298219999999999</c:v>
                </c:pt>
                <c:pt idx="2317">
                  <c:v>0.32984849999999999</c:v>
                </c:pt>
                <c:pt idx="2320">
                  <c:v>0.34409299999999998</c:v>
                </c:pt>
                <c:pt idx="2323">
                  <c:v>0.25298219999999999</c:v>
                </c:pt>
                <c:pt idx="2324">
                  <c:v>0.2039608</c:v>
                </c:pt>
                <c:pt idx="2325">
                  <c:v>0.2039608</c:v>
                </c:pt>
                <c:pt idx="2326">
                  <c:v>0.24</c:v>
                </c:pt>
                <c:pt idx="2329">
                  <c:v>0.24331050000000001</c:v>
                </c:pt>
                <c:pt idx="2331">
                  <c:v>0.2</c:v>
                </c:pt>
                <c:pt idx="2335">
                  <c:v>0.28844409999999998</c:v>
                </c:pt>
                <c:pt idx="2336">
                  <c:v>0.2039608</c:v>
                </c:pt>
                <c:pt idx="2338">
                  <c:v>0.37947330000000001</c:v>
                </c:pt>
                <c:pt idx="2340">
                  <c:v>0.2828427</c:v>
                </c:pt>
                <c:pt idx="2350">
                  <c:v>0.28000000000000003</c:v>
                </c:pt>
                <c:pt idx="2351">
                  <c:v>0.2332381</c:v>
                </c:pt>
                <c:pt idx="2352">
                  <c:v>0.3577709</c:v>
                </c:pt>
                <c:pt idx="2358">
                  <c:v>0.24331050000000001</c:v>
                </c:pt>
                <c:pt idx="2359">
                  <c:v>0.22627420000000001</c:v>
                </c:pt>
                <c:pt idx="2364">
                  <c:v>0.16970560000000001</c:v>
                </c:pt>
                <c:pt idx="2369">
                  <c:v>0.2</c:v>
                </c:pt>
                <c:pt idx="2371">
                  <c:v>0.24</c:v>
                </c:pt>
                <c:pt idx="2377">
                  <c:v>0.32249030000000001</c:v>
                </c:pt>
                <c:pt idx="2381">
                  <c:v>0.4079216</c:v>
                </c:pt>
                <c:pt idx="2384">
                  <c:v>0.2</c:v>
                </c:pt>
                <c:pt idx="2385">
                  <c:v>0.25612499999999999</c:v>
                </c:pt>
                <c:pt idx="2386">
                  <c:v>0.41761229999999999</c:v>
                </c:pt>
                <c:pt idx="2388">
                  <c:v>0.2332381</c:v>
                </c:pt>
                <c:pt idx="2389">
                  <c:v>0.30463089999999998</c:v>
                </c:pt>
                <c:pt idx="2390">
                  <c:v>0.2828427</c:v>
                </c:pt>
                <c:pt idx="2391">
                  <c:v>0.2039608</c:v>
                </c:pt>
                <c:pt idx="2394">
                  <c:v>0.3577709</c:v>
                </c:pt>
                <c:pt idx="2397">
                  <c:v>0.29120439999999997</c:v>
                </c:pt>
                <c:pt idx="2398">
                  <c:v>0.33941130000000003</c:v>
                </c:pt>
                <c:pt idx="2402">
                  <c:v>0.33941130000000003</c:v>
                </c:pt>
                <c:pt idx="2403">
                  <c:v>0.2039608</c:v>
                </c:pt>
                <c:pt idx="2406">
                  <c:v>0.24</c:v>
                </c:pt>
                <c:pt idx="2411">
                  <c:v>0.46818799999999999</c:v>
                </c:pt>
                <c:pt idx="2413">
                  <c:v>0.32249030000000001</c:v>
                </c:pt>
                <c:pt idx="2414">
                  <c:v>0.36</c:v>
                </c:pt>
                <c:pt idx="2416">
                  <c:v>0.16492419999999999</c:v>
                </c:pt>
                <c:pt idx="2417">
                  <c:v>0.24</c:v>
                </c:pt>
                <c:pt idx="2418">
                  <c:v>0.16</c:v>
                </c:pt>
                <c:pt idx="2419">
                  <c:v>0.2039608</c:v>
                </c:pt>
                <c:pt idx="2421">
                  <c:v>0.32984849999999999</c:v>
                </c:pt>
                <c:pt idx="2422">
                  <c:v>0.2828427</c:v>
                </c:pt>
                <c:pt idx="2424">
                  <c:v>0.3577709</c:v>
                </c:pt>
                <c:pt idx="2431">
                  <c:v>0.26832820000000002</c:v>
                </c:pt>
                <c:pt idx="2436">
                  <c:v>0.41761229999999999</c:v>
                </c:pt>
                <c:pt idx="2438">
                  <c:v>0.5614268</c:v>
                </c:pt>
                <c:pt idx="2439">
                  <c:v>0.36221540000000002</c:v>
                </c:pt>
                <c:pt idx="2440">
                  <c:v>0.24331050000000001</c:v>
                </c:pt>
                <c:pt idx="2443">
                  <c:v>0.25298219999999999</c:v>
                </c:pt>
                <c:pt idx="2444">
                  <c:v>0.2</c:v>
                </c:pt>
                <c:pt idx="2446">
                  <c:v>0.16970560000000001</c:v>
                </c:pt>
                <c:pt idx="2447">
                  <c:v>0.24</c:v>
                </c:pt>
                <c:pt idx="2451">
                  <c:v>0.32249030000000001</c:v>
                </c:pt>
                <c:pt idx="2452">
                  <c:v>0.28000000000000003</c:v>
                </c:pt>
                <c:pt idx="2457">
                  <c:v>0.2154066</c:v>
                </c:pt>
                <c:pt idx="2468">
                  <c:v>0.28000000000000003</c:v>
                </c:pt>
                <c:pt idx="2472">
                  <c:v>0.16</c:v>
                </c:pt>
                <c:pt idx="2474">
                  <c:v>0.24331050000000001</c:v>
                </c:pt>
                <c:pt idx="2477">
                  <c:v>0.28844409999999998</c:v>
                </c:pt>
                <c:pt idx="2478">
                  <c:v>0.24</c:v>
                </c:pt>
                <c:pt idx="2480">
                  <c:v>0.41761229999999999</c:v>
                </c:pt>
                <c:pt idx="2481">
                  <c:v>0.25298219999999999</c:v>
                </c:pt>
                <c:pt idx="2482">
                  <c:v>0.34176010000000001</c:v>
                </c:pt>
                <c:pt idx="2486">
                  <c:v>0.2039608</c:v>
                </c:pt>
                <c:pt idx="2487">
                  <c:v>0.53814499999999998</c:v>
                </c:pt>
                <c:pt idx="2488">
                  <c:v>0.28000000000000003</c:v>
                </c:pt>
                <c:pt idx="2489">
                  <c:v>0.32249030000000001</c:v>
                </c:pt>
                <c:pt idx="2490">
                  <c:v>0.24</c:v>
                </c:pt>
                <c:pt idx="2498">
                  <c:v>0.34176010000000001</c:v>
                </c:pt>
                <c:pt idx="2499">
                  <c:v>0.28000000000000003</c:v>
                </c:pt>
                <c:pt idx="2500">
                  <c:v>0.40199499999999999</c:v>
                </c:pt>
                <c:pt idx="2502">
                  <c:v>0.59464269999999997</c:v>
                </c:pt>
                <c:pt idx="2507">
                  <c:v>0.24</c:v>
                </c:pt>
                <c:pt idx="2512">
                  <c:v>0.2</c:v>
                </c:pt>
                <c:pt idx="2513">
                  <c:v>0.30463089999999998</c:v>
                </c:pt>
                <c:pt idx="2519">
                  <c:v>0.64498060000000002</c:v>
                </c:pt>
                <c:pt idx="2523">
                  <c:v>0.22627420000000001</c:v>
                </c:pt>
                <c:pt idx="2524">
                  <c:v>0.2</c:v>
                </c:pt>
                <c:pt idx="2525">
                  <c:v>0.29120439999999997</c:v>
                </c:pt>
                <c:pt idx="2530">
                  <c:v>0.14422209999999999</c:v>
                </c:pt>
                <c:pt idx="2532">
                  <c:v>0.3577709</c:v>
                </c:pt>
                <c:pt idx="2536">
                  <c:v>0.32249030000000001</c:v>
                </c:pt>
                <c:pt idx="2538">
                  <c:v>0.4</c:v>
                </c:pt>
                <c:pt idx="2540">
                  <c:v>0.32984849999999999</c:v>
                </c:pt>
                <c:pt idx="2541">
                  <c:v>0.52611790000000003</c:v>
                </c:pt>
                <c:pt idx="2544">
                  <c:v>0.28844409999999998</c:v>
                </c:pt>
                <c:pt idx="2551">
                  <c:v>0.29120439999999997</c:v>
                </c:pt>
                <c:pt idx="2556">
                  <c:v>0.36</c:v>
                </c:pt>
                <c:pt idx="2557">
                  <c:v>0.39395429999999998</c:v>
                </c:pt>
                <c:pt idx="2558">
                  <c:v>0.33941130000000003</c:v>
                </c:pt>
                <c:pt idx="2559">
                  <c:v>0.43081320000000001</c:v>
                </c:pt>
                <c:pt idx="2565">
                  <c:v>0.32249030000000001</c:v>
                </c:pt>
                <c:pt idx="2575">
                  <c:v>0.2332381</c:v>
                </c:pt>
                <c:pt idx="2576">
                  <c:v>0.28844409999999998</c:v>
                </c:pt>
                <c:pt idx="2582">
                  <c:v>0.32</c:v>
                </c:pt>
                <c:pt idx="2583">
                  <c:v>0.67052219999999996</c:v>
                </c:pt>
                <c:pt idx="2587">
                  <c:v>0.14422209999999999</c:v>
                </c:pt>
                <c:pt idx="2588">
                  <c:v>0.26832820000000002</c:v>
                </c:pt>
                <c:pt idx="2589">
                  <c:v>0.40199499999999999</c:v>
                </c:pt>
                <c:pt idx="2590">
                  <c:v>0.2154066</c:v>
                </c:pt>
                <c:pt idx="2591">
                  <c:v>0.28000000000000003</c:v>
                </c:pt>
                <c:pt idx="2594">
                  <c:v>0.1788854</c:v>
                </c:pt>
                <c:pt idx="2596">
                  <c:v>0.14422209999999999</c:v>
                </c:pt>
                <c:pt idx="2601">
                  <c:v>0.22627420000000001</c:v>
                </c:pt>
                <c:pt idx="2604">
                  <c:v>0.25612499999999999</c:v>
                </c:pt>
                <c:pt idx="2612">
                  <c:v>0.2828427</c:v>
                </c:pt>
                <c:pt idx="2614">
                  <c:v>0.32984849999999999</c:v>
                </c:pt>
                <c:pt idx="2616">
                  <c:v>0.4326662</c:v>
                </c:pt>
                <c:pt idx="2622">
                  <c:v>0.1</c:v>
                </c:pt>
                <c:pt idx="2626">
                  <c:v>0.62609899999999996</c:v>
                </c:pt>
                <c:pt idx="2627">
                  <c:v>0.4326662</c:v>
                </c:pt>
                <c:pt idx="2628">
                  <c:v>0.30463089999999998</c:v>
                </c:pt>
                <c:pt idx="2629">
                  <c:v>0.25298219999999999</c:v>
                </c:pt>
                <c:pt idx="2631">
                  <c:v>0.30463089999999998</c:v>
                </c:pt>
                <c:pt idx="2641">
                  <c:v>0.49477270000000001</c:v>
                </c:pt>
                <c:pt idx="2642">
                  <c:v>0.46818799999999999</c:v>
                </c:pt>
                <c:pt idx="2644">
                  <c:v>0.42520580000000002</c:v>
                </c:pt>
                <c:pt idx="2645">
                  <c:v>0.2154066</c:v>
                </c:pt>
                <c:pt idx="2649">
                  <c:v>0.48826219999999998</c:v>
                </c:pt>
                <c:pt idx="2650">
                  <c:v>0.34409299999999998</c:v>
                </c:pt>
                <c:pt idx="2656">
                  <c:v>0.52153620000000001</c:v>
                </c:pt>
                <c:pt idx="2658">
                  <c:v>0.39395429999999998</c:v>
                </c:pt>
                <c:pt idx="2659">
                  <c:v>0.43081320000000001</c:v>
                </c:pt>
                <c:pt idx="2662">
                  <c:v>0.32249030000000001</c:v>
                </c:pt>
                <c:pt idx="2664">
                  <c:v>0.29120439999999997</c:v>
                </c:pt>
                <c:pt idx="2666">
                  <c:v>0.16970560000000001</c:v>
                </c:pt>
                <c:pt idx="2676">
                  <c:v>0.2039608</c:v>
                </c:pt>
                <c:pt idx="2683">
                  <c:v>0.28844409999999998</c:v>
                </c:pt>
                <c:pt idx="2684">
                  <c:v>0.67052219999999996</c:v>
                </c:pt>
                <c:pt idx="2685">
                  <c:v>0.50119860000000005</c:v>
                </c:pt>
                <c:pt idx="2691">
                  <c:v>0.45607019999999998</c:v>
                </c:pt>
                <c:pt idx="2693">
                  <c:v>0.22627420000000001</c:v>
                </c:pt>
                <c:pt idx="2694">
                  <c:v>0.2039608</c:v>
                </c:pt>
                <c:pt idx="2705">
                  <c:v>0.25298219999999999</c:v>
                </c:pt>
                <c:pt idx="2706">
                  <c:v>0.45607019999999998</c:v>
                </c:pt>
                <c:pt idx="2709">
                  <c:v>0.2</c:v>
                </c:pt>
                <c:pt idx="2715">
                  <c:v>0.29120439999999997</c:v>
                </c:pt>
                <c:pt idx="2719">
                  <c:v>0.31241000000000002</c:v>
                </c:pt>
                <c:pt idx="2724">
                  <c:v>0.48</c:v>
                </c:pt>
                <c:pt idx="2728">
                  <c:v>0.24331050000000001</c:v>
                </c:pt>
                <c:pt idx="2729">
                  <c:v>0.28844409999999998</c:v>
                </c:pt>
                <c:pt idx="2734">
                  <c:v>0.2</c:v>
                </c:pt>
                <c:pt idx="2735">
                  <c:v>0.34176010000000001</c:v>
                </c:pt>
                <c:pt idx="2737">
                  <c:v>0.25612499999999999</c:v>
                </c:pt>
                <c:pt idx="2740">
                  <c:v>0.24</c:v>
                </c:pt>
                <c:pt idx="2749">
                  <c:v>0.30463089999999998</c:v>
                </c:pt>
                <c:pt idx="2750">
                  <c:v>0.52</c:v>
                </c:pt>
                <c:pt idx="2753">
                  <c:v>0.16</c:v>
                </c:pt>
                <c:pt idx="2758">
                  <c:v>0.2154066</c:v>
                </c:pt>
                <c:pt idx="2759">
                  <c:v>0.2</c:v>
                </c:pt>
                <c:pt idx="2761">
                  <c:v>0.32984849999999999</c:v>
                </c:pt>
                <c:pt idx="2769">
                  <c:v>0.4</c:v>
                </c:pt>
                <c:pt idx="2770">
                  <c:v>0.36</c:v>
                </c:pt>
                <c:pt idx="2771">
                  <c:v>0.30463089999999998</c:v>
                </c:pt>
                <c:pt idx="2772">
                  <c:v>0.25298219999999999</c:v>
                </c:pt>
                <c:pt idx="2776">
                  <c:v>0.39597979999999999</c:v>
                </c:pt>
                <c:pt idx="2777">
                  <c:v>0.2828427</c:v>
                </c:pt>
                <c:pt idx="2794">
                  <c:v>0.32</c:v>
                </c:pt>
                <c:pt idx="2796">
                  <c:v>0.2</c:v>
                </c:pt>
                <c:pt idx="2799">
                  <c:v>0.2332381</c:v>
                </c:pt>
                <c:pt idx="2807">
                  <c:v>0.60530980000000001</c:v>
                </c:pt>
                <c:pt idx="2809">
                  <c:v>0.2154066</c:v>
                </c:pt>
                <c:pt idx="2814">
                  <c:v>0.16970560000000001</c:v>
                </c:pt>
                <c:pt idx="2817">
                  <c:v>0.28844409999999998</c:v>
                </c:pt>
                <c:pt idx="2818">
                  <c:v>0.88814409999999999</c:v>
                </c:pt>
                <c:pt idx="2819">
                  <c:v>0.28844409999999998</c:v>
                </c:pt>
                <c:pt idx="2821">
                  <c:v>0.3577709</c:v>
                </c:pt>
                <c:pt idx="2823">
                  <c:v>0.25612499999999999</c:v>
                </c:pt>
                <c:pt idx="2829">
                  <c:v>0.48166379999999998</c:v>
                </c:pt>
                <c:pt idx="2830">
                  <c:v>0.4</c:v>
                </c:pt>
                <c:pt idx="2832">
                  <c:v>0.1788854</c:v>
                </c:pt>
                <c:pt idx="2844">
                  <c:v>0.46647620000000001</c:v>
                </c:pt>
                <c:pt idx="2845">
                  <c:v>0.29120439999999997</c:v>
                </c:pt>
                <c:pt idx="2849">
                  <c:v>0.63245549999999995</c:v>
                </c:pt>
                <c:pt idx="2850">
                  <c:v>0.2039608</c:v>
                </c:pt>
                <c:pt idx="2851">
                  <c:v>0.24</c:v>
                </c:pt>
                <c:pt idx="2852">
                  <c:v>0.24331050000000001</c:v>
                </c:pt>
                <c:pt idx="2854">
                  <c:v>0.2154066</c:v>
                </c:pt>
                <c:pt idx="2855">
                  <c:v>0.36878179999999999</c:v>
                </c:pt>
                <c:pt idx="2856">
                  <c:v>0.2828427</c:v>
                </c:pt>
                <c:pt idx="2861">
                  <c:v>0.44</c:v>
                </c:pt>
                <c:pt idx="2864">
                  <c:v>0.25298219999999999</c:v>
                </c:pt>
                <c:pt idx="2866">
                  <c:v>0.1788854</c:v>
                </c:pt>
                <c:pt idx="2867">
                  <c:v>0.37735920000000001</c:v>
                </c:pt>
                <c:pt idx="2868">
                  <c:v>0.24</c:v>
                </c:pt>
                <c:pt idx="2870">
                  <c:v>0.37735920000000001</c:v>
                </c:pt>
                <c:pt idx="2878">
                  <c:v>0.39395429999999998</c:v>
                </c:pt>
                <c:pt idx="2880">
                  <c:v>0.44</c:v>
                </c:pt>
                <c:pt idx="2890">
                  <c:v>0.2</c:v>
                </c:pt>
                <c:pt idx="2891">
                  <c:v>0.48</c:v>
                </c:pt>
                <c:pt idx="2892">
                  <c:v>0.2154066</c:v>
                </c:pt>
                <c:pt idx="2903">
                  <c:v>0.36878179999999999</c:v>
                </c:pt>
                <c:pt idx="2906">
                  <c:v>0.2332381</c:v>
                </c:pt>
                <c:pt idx="2907">
                  <c:v>0.28000000000000003</c:v>
                </c:pt>
                <c:pt idx="2908">
                  <c:v>0.66573269999999996</c:v>
                </c:pt>
                <c:pt idx="2909">
                  <c:v>0.44721359999999999</c:v>
                </c:pt>
                <c:pt idx="2911">
                  <c:v>0.24331050000000001</c:v>
                </c:pt>
                <c:pt idx="2912">
                  <c:v>0.37735920000000001</c:v>
                </c:pt>
                <c:pt idx="2921">
                  <c:v>0.28844409999999998</c:v>
                </c:pt>
                <c:pt idx="2922">
                  <c:v>0.29120439999999997</c:v>
                </c:pt>
                <c:pt idx="2928">
                  <c:v>0.32</c:v>
                </c:pt>
                <c:pt idx="2930">
                  <c:v>0.2</c:v>
                </c:pt>
                <c:pt idx="2931">
                  <c:v>0.32</c:v>
                </c:pt>
                <c:pt idx="2934">
                  <c:v>0.2</c:v>
                </c:pt>
                <c:pt idx="2935">
                  <c:v>0.24</c:v>
                </c:pt>
                <c:pt idx="2943">
                  <c:v>0.5656854</c:v>
                </c:pt>
                <c:pt idx="2944">
                  <c:v>0.46818799999999999</c:v>
                </c:pt>
                <c:pt idx="2946">
                  <c:v>0.34176010000000001</c:v>
                </c:pt>
                <c:pt idx="2949">
                  <c:v>0.2039608</c:v>
                </c:pt>
                <c:pt idx="2953">
                  <c:v>0.36221540000000002</c:v>
                </c:pt>
                <c:pt idx="2957">
                  <c:v>0.26832820000000002</c:v>
                </c:pt>
                <c:pt idx="2960">
                  <c:v>0.25298219999999999</c:v>
                </c:pt>
                <c:pt idx="2969">
                  <c:v>0.64621980000000001</c:v>
                </c:pt>
                <c:pt idx="2970">
                  <c:v>0.2</c:v>
                </c:pt>
                <c:pt idx="2973">
                  <c:v>0.24331050000000001</c:v>
                </c:pt>
                <c:pt idx="2974">
                  <c:v>0.26832820000000002</c:v>
                </c:pt>
                <c:pt idx="2975">
                  <c:v>0.37735920000000001</c:v>
                </c:pt>
                <c:pt idx="2976">
                  <c:v>0.29120439999999997</c:v>
                </c:pt>
                <c:pt idx="2977">
                  <c:v>0.29120439999999997</c:v>
                </c:pt>
                <c:pt idx="2987">
                  <c:v>0.2039608</c:v>
                </c:pt>
                <c:pt idx="2988">
                  <c:v>0.2039608</c:v>
                </c:pt>
                <c:pt idx="2989">
                  <c:v>0.28000000000000003</c:v>
                </c:pt>
                <c:pt idx="2994">
                  <c:v>0.33941130000000003</c:v>
                </c:pt>
                <c:pt idx="3002">
                  <c:v>0.2039608</c:v>
                </c:pt>
                <c:pt idx="3003">
                  <c:v>0.28000000000000003</c:v>
                </c:pt>
                <c:pt idx="3004">
                  <c:v>0.28844409999999998</c:v>
                </c:pt>
                <c:pt idx="3006">
                  <c:v>0.24331050000000001</c:v>
                </c:pt>
                <c:pt idx="3012">
                  <c:v>0.29120439999999997</c:v>
                </c:pt>
                <c:pt idx="3018">
                  <c:v>0.37947330000000001</c:v>
                </c:pt>
                <c:pt idx="3019">
                  <c:v>0.48</c:v>
                </c:pt>
                <c:pt idx="3022">
                  <c:v>0.25298219999999999</c:v>
                </c:pt>
                <c:pt idx="3025">
                  <c:v>0.48166379999999998</c:v>
                </c:pt>
                <c:pt idx="3026">
                  <c:v>0.52</c:v>
                </c:pt>
                <c:pt idx="3027">
                  <c:v>0.28844409999999998</c:v>
                </c:pt>
                <c:pt idx="3028">
                  <c:v>0.57271280000000002</c:v>
                </c:pt>
                <c:pt idx="3036">
                  <c:v>0.2</c:v>
                </c:pt>
                <c:pt idx="3037">
                  <c:v>0.58240879999999995</c:v>
                </c:pt>
                <c:pt idx="3038">
                  <c:v>0.44721359999999999</c:v>
                </c:pt>
                <c:pt idx="3039">
                  <c:v>0.22627420000000001</c:v>
                </c:pt>
                <c:pt idx="3040">
                  <c:v>0.62096700000000005</c:v>
                </c:pt>
                <c:pt idx="3045">
                  <c:v>0.48332180000000002</c:v>
                </c:pt>
                <c:pt idx="3046">
                  <c:v>0.32984849999999999</c:v>
                </c:pt>
                <c:pt idx="3047">
                  <c:v>0.40199499999999999</c:v>
                </c:pt>
                <c:pt idx="3048">
                  <c:v>0.34176010000000001</c:v>
                </c:pt>
                <c:pt idx="3049">
                  <c:v>0.32249030000000001</c:v>
                </c:pt>
                <c:pt idx="3050">
                  <c:v>0.28844409999999998</c:v>
                </c:pt>
                <c:pt idx="3052">
                  <c:v>0.2</c:v>
                </c:pt>
                <c:pt idx="3056">
                  <c:v>0.2</c:v>
                </c:pt>
                <c:pt idx="3057">
                  <c:v>0.24</c:v>
                </c:pt>
                <c:pt idx="3058">
                  <c:v>0.36878179999999999</c:v>
                </c:pt>
                <c:pt idx="3062">
                  <c:v>0.1788854</c:v>
                </c:pt>
                <c:pt idx="3063">
                  <c:v>0.37947330000000001</c:v>
                </c:pt>
                <c:pt idx="3066">
                  <c:v>0.34409299999999998</c:v>
                </c:pt>
                <c:pt idx="3067">
                  <c:v>0.36</c:v>
                </c:pt>
                <c:pt idx="3068">
                  <c:v>0.1788854</c:v>
                </c:pt>
                <c:pt idx="3071">
                  <c:v>0.34409299999999998</c:v>
                </c:pt>
                <c:pt idx="3074">
                  <c:v>0.62482000000000004</c:v>
                </c:pt>
                <c:pt idx="3076">
                  <c:v>0.4326662</c:v>
                </c:pt>
                <c:pt idx="3077">
                  <c:v>0.46647620000000001</c:v>
                </c:pt>
                <c:pt idx="3082">
                  <c:v>0.2</c:v>
                </c:pt>
                <c:pt idx="3085">
                  <c:v>0.36878179999999999</c:v>
                </c:pt>
                <c:pt idx="3086">
                  <c:v>0.43081320000000001</c:v>
                </c:pt>
                <c:pt idx="3088">
                  <c:v>0.5656854</c:v>
                </c:pt>
                <c:pt idx="3089">
                  <c:v>0.44</c:v>
                </c:pt>
                <c:pt idx="3091">
                  <c:v>0.40199499999999999</c:v>
                </c:pt>
                <c:pt idx="3095">
                  <c:v>0.1788854</c:v>
                </c:pt>
                <c:pt idx="3096">
                  <c:v>0.2154066</c:v>
                </c:pt>
                <c:pt idx="3097">
                  <c:v>0.28000000000000003</c:v>
                </c:pt>
                <c:pt idx="3105">
                  <c:v>0.32</c:v>
                </c:pt>
                <c:pt idx="3111">
                  <c:v>0.31241000000000002</c:v>
                </c:pt>
                <c:pt idx="3113">
                  <c:v>0.2039608</c:v>
                </c:pt>
                <c:pt idx="3120">
                  <c:v>0.48332180000000002</c:v>
                </c:pt>
                <c:pt idx="3127">
                  <c:v>0.40199499999999999</c:v>
                </c:pt>
                <c:pt idx="3132">
                  <c:v>0.45607019999999998</c:v>
                </c:pt>
                <c:pt idx="3139">
                  <c:v>0.61188229999999999</c:v>
                </c:pt>
                <c:pt idx="3140">
                  <c:v>0.34409299999999998</c:v>
                </c:pt>
                <c:pt idx="3142">
                  <c:v>0.29120439999999997</c:v>
                </c:pt>
                <c:pt idx="3143">
                  <c:v>0.2828427</c:v>
                </c:pt>
                <c:pt idx="3155">
                  <c:v>0.3577709</c:v>
                </c:pt>
                <c:pt idx="3156">
                  <c:v>0.34176010000000001</c:v>
                </c:pt>
                <c:pt idx="3159">
                  <c:v>0.2828427</c:v>
                </c:pt>
                <c:pt idx="3162">
                  <c:v>0.32249030000000001</c:v>
                </c:pt>
                <c:pt idx="3164">
                  <c:v>0.2</c:v>
                </c:pt>
                <c:pt idx="3170">
                  <c:v>0.2828427</c:v>
                </c:pt>
                <c:pt idx="3171">
                  <c:v>0.2039608</c:v>
                </c:pt>
                <c:pt idx="3182">
                  <c:v>0.31241000000000002</c:v>
                </c:pt>
                <c:pt idx="3183">
                  <c:v>0.71217980000000003</c:v>
                </c:pt>
                <c:pt idx="3184">
                  <c:v>0.72111029999999998</c:v>
                </c:pt>
                <c:pt idx="3185">
                  <c:v>0.57688819999999996</c:v>
                </c:pt>
                <c:pt idx="3186">
                  <c:v>0.78790859999999996</c:v>
                </c:pt>
                <c:pt idx="3193">
                  <c:v>0.2332381</c:v>
                </c:pt>
                <c:pt idx="3195">
                  <c:v>0.59464269999999997</c:v>
                </c:pt>
                <c:pt idx="3200">
                  <c:v>0.48826219999999998</c:v>
                </c:pt>
                <c:pt idx="3201">
                  <c:v>0.37735920000000001</c:v>
                </c:pt>
                <c:pt idx="3202">
                  <c:v>0.22627420000000001</c:v>
                </c:pt>
                <c:pt idx="3203">
                  <c:v>0.2154066</c:v>
                </c:pt>
                <c:pt idx="3206">
                  <c:v>0.32249030000000001</c:v>
                </c:pt>
                <c:pt idx="3208">
                  <c:v>0.29120439999999997</c:v>
                </c:pt>
                <c:pt idx="3213">
                  <c:v>0.1788854</c:v>
                </c:pt>
              </c:numCache>
            </c:numRef>
          </c:yVal>
          <c:smooth val="0"/>
        </c:ser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plots!$W$2:$W$10000</c:f>
              <c:numCache>
                <c:formatCode>0.000</c:formatCode>
                <c:ptCount val="9999"/>
                <c:pt idx="0">
                  <c:v>0.42520580000000002</c:v>
                </c:pt>
                <c:pt idx="1">
                  <c:v>1.08074</c:v>
                </c:pt>
                <c:pt idx="3">
                  <c:v>0.78790859999999996</c:v>
                </c:pt>
                <c:pt idx="4">
                  <c:v>0.2039608</c:v>
                </c:pt>
                <c:pt idx="5">
                  <c:v>1.476064</c:v>
                </c:pt>
                <c:pt idx="7">
                  <c:v>0.69857000000000002</c:v>
                </c:pt>
                <c:pt idx="8">
                  <c:v>1.3885240000000001</c:v>
                </c:pt>
                <c:pt idx="9">
                  <c:v>0.48332180000000002</c:v>
                </c:pt>
                <c:pt idx="12">
                  <c:v>0.74404300000000001</c:v>
                </c:pt>
                <c:pt idx="13">
                  <c:v>0.88814409999999999</c:v>
                </c:pt>
                <c:pt idx="14">
                  <c:v>0.75471849999999996</c:v>
                </c:pt>
                <c:pt idx="15">
                  <c:v>0.36878179999999999</c:v>
                </c:pt>
                <c:pt idx="16">
                  <c:v>0.36</c:v>
                </c:pt>
                <c:pt idx="17">
                  <c:v>1.04</c:v>
                </c:pt>
                <c:pt idx="18">
                  <c:v>0.57688819999999996</c:v>
                </c:pt>
                <c:pt idx="19">
                  <c:v>2.0004</c:v>
                </c:pt>
                <c:pt idx="20">
                  <c:v>0.59464269999999997</c:v>
                </c:pt>
                <c:pt idx="21">
                  <c:v>0.69857000000000002</c:v>
                </c:pt>
                <c:pt idx="22">
                  <c:v>0.52153620000000001</c:v>
                </c:pt>
                <c:pt idx="25">
                  <c:v>0.40199499999999999</c:v>
                </c:pt>
                <c:pt idx="26">
                  <c:v>1.2033290000000001</c:v>
                </c:pt>
                <c:pt idx="27">
                  <c:v>0.69050710000000004</c:v>
                </c:pt>
                <c:pt idx="29">
                  <c:v>1.2806249999999999</c:v>
                </c:pt>
                <c:pt idx="32">
                  <c:v>1.13842</c:v>
                </c:pt>
                <c:pt idx="34">
                  <c:v>0.2828427</c:v>
                </c:pt>
                <c:pt idx="36">
                  <c:v>0.48826219999999998</c:v>
                </c:pt>
                <c:pt idx="37">
                  <c:v>0.28000000000000003</c:v>
                </c:pt>
                <c:pt idx="38">
                  <c:v>0.25612499999999999</c:v>
                </c:pt>
                <c:pt idx="41">
                  <c:v>0.46818799999999999</c:v>
                </c:pt>
                <c:pt idx="42">
                  <c:v>1.091788</c:v>
                </c:pt>
                <c:pt idx="43">
                  <c:v>0.34409299999999998</c:v>
                </c:pt>
                <c:pt idx="46">
                  <c:v>0.36221540000000002</c:v>
                </c:pt>
                <c:pt idx="47">
                  <c:v>1.6714070000000001</c:v>
                </c:pt>
                <c:pt idx="48">
                  <c:v>1.624315</c:v>
                </c:pt>
                <c:pt idx="49">
                  <c:v>0.73539109999999996</c:v>
                </c:pt>
                <c:pt idx="50">
                  <c:v>0.52</c:v>
                </c:pt>
                <c:pt idx="51">
                  <c:v>0.48</c:v>
                </c:pt>
                <c:pt idx="52">
                  <c:v>0.43081320000000001</c:v>
                </c:pt>
                <c:pt idx="53">
                  <c:v>0.26832820000000002</c:v>
                </c:pt>
                <c:pt idx="54">
                  <c:v>0.24</c:v>
                </c:pt>
                <c:pt idx="55">
                  <c:v>0.37735920000000001</c:v>
                </c:pt>
                <c:pt idx="56">
                  <c:v>0.48</c:v>
                </c:pt>
                <c:pt idx="57">
                  <c:v>1.0763199999999999</c:v>
                </c:pt>
                <c:pt idx="58">
                  <c:v>1.8817010000000001</c:v>
                </c:pt>
                <c:pt idx="59">
                  <c:v>1.974639</c:v>
                </c:pt>
                <c:pt idx="60">
                  <c:v>0.62482000000000004</c:v>
                </c:pt>
                <c:pt idx="61">
                  <c:v>0.57688819999999996</c:v>
                </c:pt>
                <c:pt idx="62">
                  <c:v>0.25612499999999999</c:v>
                </c:pt>
                <c:pt idx="63">
                  <c:v>1.4977320000000001</c:v>
                </c:pt>
                <c:pt idx="64">
                  <c:v>0.8246211</c:v>
                </c:pt>
                <c:pt idx="65">
                  <c:v>0.68117550000000004</c:v>
                </c:pt>
                <c:pt idx="66">
                  <c:v>0.53814499999999998</c:v>
                </c:pt>
                <c:pt idx="67">
                  <c:v>0.34409299999999998</c:v>
                </c:pt>
                <c:pt idx="68">
                  <c:v>0.39395429999999998</c:v>
                </c:pt>
                <c:pt idx="69">
                  <c:v>0.4</c:v>
                </c:pt>
                <c:pt idx="74">
                  <c:v>0.72</c:v>
                </c:pt>
                <c:pt idx="75">
                  <c:v>1.523155</c:v>
                </c:pt>
                <c:pt idx="76">
                  <c:v>0.88</c:v>
                </c:pt>
                <c:pt idx="77">
                  <c:v>1.0198039999999999</c:v>
                </c:pt>
                <c:pt idx="79">
                  <c:v>1.049952</c:v>
                </c:pt>
                <c:pt idx="80">
                  <c:v>0.32249030000000001</c:v>
                </c:pt>
                <c:pt idx="81">
                  <c:v>1.96</c:v>
                </c:pt>
                <c:pt idx="84">
                  <c:v>0.42520580000000002</c:v>
                </c:pt>
                <c:pt idx="87">
                  <c:v>0.41761229999999999</c:v>
                </c:pt>
                <c:pt idx="90">
                  <c:v>0.48166379999999998</c:v>
                </c:pt>
                <c:pt idx="91">
                  <c:v>0.62609899999999996</c:v>
                </c:pt>
                <c:pt idx="93">
                  <c:v>1.002397</c:v>
                </c:pt>
                <c:pt idx="94">
                  <c:v>0.62225399999999997</c:v>
                </c:pt>
                <c:pt idx="95">
                  <c:v>0.56000000000000005</c:v>
                </c:pt>
                <c:pt idx="96">
                  <c:v>0.72443080000000004</c:v>
                </c:pt>
                <c:pt idx="97">
                  <c:v>0.28000000000000003</c:v>
                </c:pt>
                <c:pt idx="98">
                  <c:v>0.2</c:v>
                </c:pt>
                <c:pt idx="99">
                  <c:v>0.83116060000000003</c:v>
                </c:pt>
                <c:pt idx="102">
                  <c:v>0.4</c:v>
                </c:pt>
                <c:pt idx="103">
                  <c:v>1.04</c:v>
                </c:pt>
                <c:pt idx="105">
                  <c:v>0.28000000000000003</c:v>
                </c:pt>
                <c:pt idx="106">
                  <c:v>0.57271280000000002</c:v>
                </c:pt>
                <c:pt idx="108">
                  <c:v>0.62609899999999996</c:v>
                </c:pt>
                <c:pt idx="110">
                  <c:v>0.62482000000000004</c:v>
                </c:pt>
                <c:pt idx="111">
                  <c:v>0.44</c:v>
                </c:pt>
                <c:pt idx="112">
                  <c:v>0.98792709999999995</c:v>
                </c:pt>
                <c:pt idx="113">
                  <c:v>0.88</c:v>
                </c:pt>
                <c:pt idx="114">
                  <c:v>0.62482000000000004</c:v>
                </c:pt>
                <c:pt idx="115">
                  <c:v>0.39395429999999998</c:v>
                </c:pt>
                <c:pt idx="116">
                  <c:v>0.76941539999999997</c:v>
                </c:pt>
                <c:pt idx="117">
                  <c:v>0.64</c:v>
                </c:pt>
                <c:pt idx="118">
                  <c:v>1.152612</c:v>
                </c:pt>
                <c:pt idx="124">
                  <c:v>0.4</c:v>
                </c:pt>
                <c:pt idx="125">
                  <c:v>1.8676189999999999</c:v>
                </c:pt>
                <c:pt idx="126">
                  <c:v>0.46818799999999999</c:v>
                </c:pt>
                <c:pt idx="127">
                  <c:v>0.55713550000000001</c:v>
                </c:pt>
                <c:pt idx="128">
                  <c:v>0.2828427</c:v>
                </c:pt>
                <c:pt idx="130">
                  <c:v>1.1544700000000001</c:v>
                </c:pt>
                <c:pt idx="131">
                  <c:v>2.0803850000000002</c:v>
                </c:pt>
                <c:pt idx="132">
                  <c:v>0.30463089999999998</c:v>
                </c:pt>
                <c:pt idx="133">
                  <c:v>0.60926179999999996</c:v>
                </c:pt>
                <c:pt idx="134">
                  <c:v>0.44</c:v>
                </c:pt>
                <c:pt idx="135">
                  <c:v>0.4118252</c:v>
                </c:pt>
                <c:pt idx="136">
                  <c:v>0.56850679999999998</c:v>
                </c:pt>
                <c:pt idx="137">
                  <c:v>0.24</c:v>
                </c:pt>
                <c:pt idx="138">
                  <c:v>0.76</c:v>
                </c:pt>
                <c:pt idx="143">
                  <c:v>2.1335419999999998</c:v>
                </c:pt>
                <c:pt idx="144">
                  <c:v>0.9616652</c:v>
                </c:pt>
                <c:pt idx="146">
                  <c:v>0.68117550000000004</c:v>
                </c:pt>
                <c:pt idx="147">
                  <c:v>0.50911689999999998</c:v>
                </c:pt>
                <c:pt idx="148">
                  <c:v>0.29120439999999997</c:v>
                </c:pt>
                <c:pt idx="149">
                  <c:v>1.1313709999999999</c:v>
                </c:pt>
                <c:pt idx="150">
                  <c:v>0.48662100000000003</c:v>
                </c:pt>
                <c:pt idx="153">
                  <c:v>1.449414</c:v>
                </c:pt>
                <c:pt idx="154">
                  <c:v>1.07629</c:v>
                </c:pt>
                <c:pt idx="155">
                  <c:v>1.302306</c:v>
                </c:pt>
                <c:pt idx="156">
                  <c:v>0.44721359999999999</c:v>
                </c:pt>
                <c:pt idx="157">
                  <c:v>1.4848570000000001</c:v>
                </c:pt>
                <c:pt idx="158">
                  <c:v>0.70880180000000004</c:v>
                </c:pt>
                <c:pt idx="159">
                  <c:v>0.3577709</c:v>
                </c:pt>
                <c:pt idx="160">
                  <c:v>0.66573269999999996</c:v>
                </c:pt>
                <c:pt idx="161">
                  <c:v>0.85603739999999995</c:v>
                </c:pt>
                <c:pt idx="169">
                  <c:v>1.028397</c:v>
                </c:pt>
                <c:pt idx="170">
                  <c:v>1.0198039999999999</c:v>
                </c:pt>
                <c:pt idx="172">
                  <c:v>2.043526</c:v>
                </c:pt>
                <c:pt idx="173">
                  <c:v>1.1461239999999999</c:v>
                </c:pt>
                <c:pt idx="174">
                  <c:v>0.72</c:v>
                </c:pt>
                <c:pt idx="175">
                  <c:v>1.9798990000000001</c:v>
                </c:pt>
                <c:pt idx="176">
                  <c:v>2.0179200000000002</c:v>
                </c:pt>
                <c:pt idx="177">
                  <c:v>1.2880990000000001</c:v>
                </c:pt>
                <c:pt idx="178">
                  <c:v>0.61057349999999999</c:v>
                </c:pt>
                <c:pt idx="179">
                  <c:v>0.66573269999999996</c:v>
                </c:pt>
                <c:pt idx="180">
                  <c:v>0.48</c:v>
                </c:pt>
                <c:pt idx="181">
                  <c:v>0.69971419999999995</c:v>
                </c:pt>
                <c:pt idx="182">
                  <c:v>1.0119290000000001</c:v>
                </c:pt>
                <c:pt idx="183">
                  <c:v>0.91214030000000001</c:v>
                </c:pt>
                <c:pt idx="184">
                  <c:v>0.93380940000000001</c:v>
                </c:pt>
                <c:pt idx="185">
                  <c:v>0.2332381</c:v>
                </c:pt>
                <c:pt idx="186">
                  <c:v>1.002397</c:v>
                </c:pt>
                <c:pt idx="188">
                  <c:v>1.29244</c:v>
                </c:pt>
                <c:pt idx="189">
                  <c:v>0.44</c:v>
                </c:pt>
                <c:pt idx="190">
                  <c:v>0.24</c:v>
                </c:pt>
                <c:pt idx="192">
                  <c:v>1.3254429999999999</c:v>
                </c:pt>
                <c:pt idx="193">
                  <c:v>0.74726170000000003</c:v>
                </c:pt>
                <c:pt idx="195">
                  <c:v>0.69050710000000004</c:v>
                </c:pt>
                <c:pt idx="197">
                  <c:v>1.0182340000000001</c:v>
                </c:pt>
                <c:pt idx="198">
                  <c:v>0.8246211</c:v>
                </c:pt>
                <c:pt idx="199">
                  <c:v>2.0803850000000002</c:v>
                </c:pt>
                <c:pt idx="200">
                  <c:v>0.32</c:v>
                </c:pt>
                <c:pt idx="201">
                  <c:v>0.68117550000000004</c:v>
                </c:pt>
                <c:pt idx="202">
                  <c:v>0.50596439999999998</c:v>
                </c:pt>
                <c:pt idx="203">
                  <c:v>0.29120439999999997</c:v>
                </c:pt>
                <c:pt idx="207">
                  <c:v>0.64621980000000001</c:v>
                </c:pt>
                <c:pt idx="208">
                  <c:v>0.24</c:v>
                </c:pt>
                <c:pt idx="210">
                  <c:v>1.0513440000000001</c:v>
                </c:pt>
                <c:pt idx="216">
                  <c:v>0.7610519</c:v>
                </c:pt>
                <c:pt idx="218">
                  <c:v>1.302306</c:v>
                </c:pt>
                <c:pt idx="220">
                  <c:v>1.2899609999999999</c:v>
                </c:pt>
                <c:pt idx="221">
                  <c:v>0.74404300000000001</c:v>
                </c:pt>
                <c:pt idx="223">
                  <c:v>0.4079216</c:v>
                </c:pt>
                <c:pt idx="224">
                  <c:v>0.52153620000000001</c:v>
                </c:pt>
                <c:pt idx="225">
                  <c:v>0.36221540000000002</c:v>
                </c:pt>
                <c:pt idx="226">
                  <c:v>3.5187729999999999</c:v>
                </c:pt>
                <c:pt idx="228">
                  <c:v>2.1044710000000002</c:v>
                </c:pt>
                <c:pt idx="229">
                  <c:v>1.1034489999999999</c:v>
                </c:pt>
                <c:pt idx="230">
                  <c:v>0.87817990000000001</c:v>
                </c:pt>
                <c:pt idx="231">
                  <c:v>0.71217980000000003</c:v>
                </c:pt>
                <c:pt idx="232">
                  <c:v>0.34409299999999998</c:v>
                </c:pt>
                <c:pt idx="234">
                  <c:v>0.68352029999999997</c:v>
                </c:pt>
                <c:pt idx="236">
                  <c:v>0.92779310000000004</c:v>
                </c:pt>
                <c:pt idx="237">
                  <c:v>0.36221540000000002</c:v>
                </c:pt>
                <c:pt idx="238">
                  <c:v>0.34409299999999998</c:v>
                </c:pt>
                <c:pt idx="240">
                  <c:v>0.37735920000000001</c:v>
                </c:pt>
                <c:pt idx="241">
                  <c:v>0.58240879999999995</c:v>
                </c:pt>
                <c:pt idx="242">
                  <c:v>0.61057349999999999</c:v>
                </c:pt>
                <c:pt idx="244">
                  <c:v>0.1788854</c:v>
                </c:pt>
                <c:pt idx="249">
                  <c:v>0.32249030000000001</c:v>
                </c:pt>
                <c:pt idx="250">
                  <c:v>0.41761229999999999</c:v>
                </c:pt>
                <c:pt idx="251">
                  <c:v>0.88814409999999999</c:v>
                </c:pt>
                <c:pt idx="253">
                  <c:v>0.66573269999999996</c:v>
                </c:pt>
                <c:pt idx="254">
                  <c:v>0.86162640000000001</c:v>
                </c:pt>
                <c:pt idx="255">
                  <c:v>0.68818599999999996</c:v>
                </c:pt>
                <c:pt idx="256">
                  <c:v>1.091788</c:v>
                </c:pt>
                <c:pt idx="258">
                  <c:v>0.8</c:v>
                </c:pt>
                <c:pt idx="259">
                  <c:v>0.64498060000000002</c:v>
                </c:pt>
                <c:pt idx="260">
                  <c:v>0.78587530000000005</c:v>
                </c:pt>
                <c:pt idx="261">
                  <c:v>1.596997</c:v>
                </c:pt>
                <c:pt idx="262">
                  <c:v>0.73756359999999999</c:v>
                </c:pt>
                <c:pt idx="263">
                  <c:v>0.2332381</c:v>
                </c:pt>
                <c:pt idx="264">
                  <c:v>0.62482000000000004</c:v>
                </c:pt>
                <c:pt idx="267">
                  <c:v>0.5614268</c:v>
                </c:pt>
                <c:pt idx="268">
                  <c:v>0.4118252</c:v>
                </c:pt>
                <c:pt idx="269">
                  <c:v>0.78790859999999996</c:v>
                </c:pt>
                <c:pt idx="271">
                  <c:v>0.24331050000000001</c:v>
                </c:pt>
                <c:pt idx="272">
                  <c:v>0.3577709</c:v>
                </c:pt>
                <c:pt idx="273">
                  <c:v>0.48166379999999998</c:v>
                </c:pt>
                <c:pt idx="274">
                  <c:v>0.24331050000000001</c:v>
                </c:pt>
                <c:pt idx="275">
                  <c:v>0.55713550000000001</c:v>
                </c:pt>
                <c:pt idx="276">
                  <c:v>0.2828427</c:v>
                </c:pt>
                <c:pt idx="277">
                  <c:v>0.32984849999999999</c:v>
                </c:pt>
                <c:pt idx="280">
                  <c:v>1.8426070000000001</c:v>
                </c:pt>
                <c:pt idx="284">
                  <c:v>0.4079216</c:v>
                </c:pt>
                <c:pt idx="285">
                  <c:v>0.9414882</c:v>
                </c:pt>
                <c:pt idx="287">
                  <c:v>0.37947330000000001</c:v>
                </c:pt>
                <c:pt idx="288">
                  <c:v>1.4455450000000001</c:v>
                </c:pt>
                <c:pt idx="289">
                  <c:v>0.92086920000000005</c:v>
                </c:pt>
                <c:pt idx="290">
                  <c:v>0.16492419999999999</c:v>
                </c:pt>
                <c:pt idx="291">
                  <c:v>0.91214030000000001</c:v>
                </c:pt>
                <c:pt idx="292">
                  <c:v>0.28000000000000003</c:v>
                </c:pt>
                <c:pt idx="293">
                  <c:v>0.2828427</c:v>
                </c:pt>
                <c:pt idx="294">
                  <c:v>0.25298219999999999</c:v>
                </c:pt>
                <c:pt idx="295">
                  <c:v>0.30463089999999998</c:v>
                </c:pt>
                <c:pt idx="297">
                  <c:v>3.006659</c:v>
                </c:pt>
                <c:pt idx="300">
                  <c:v>1.3350660000000001</c:v>
                </c:pt>
                <c:pt idx="301">
                  <c:v>0.44721359999999999</c:v>
                </c:pt>
                <c:pt idx="303">
                  <c:v>0.46818799999999999</c:v>
                </c:pt>
                <c:pt idx="304">
                  <c:v>0.24</c:v>
                </c:pt>
                <c:pt idx="306">
                  <c:v>0.72111029999999998</c:v>
                </c:pt>
                <c:pt idx="307">
                  <c:v>0.4326662</c:v>
                </c:pt>
                <c:pt idx="308">
                  <c:v>1.03769</c:v>
                </c:pt>
                <c:pt idx="309">
                  <c:v>0.39597979999999999</c:v>
                </c:pt>
                <c:pt idx="311">
                  <c:v>1.4</c:v>
                </c:pt>
                <c:pt idx="312">
                  <c:v>0.25612499999999999</c:v>
                </c:pt>
                <c:pt idx="314">
                  <c:v>0.2332381</c:v>
                </c:pt>
                <c:pt idx="315">
                  <c:v>1.4142140000000001</c:v>
                </c:pt>
                <c:pt idx="316">
                  <c:v>1.2880990000000001</c:v>
                </c:pt>
                <c:pt idx="317">
                  <c:v>0.46818799999999999</c:v>
                </c:pt>
                <c:pt idx="318">
                  <c:v>0.2039608</c:v>
                </c:pt>
                <c:pt idx="320">
                  <c:v>0.88814409999999999</c:v>
                </c:pt>
                <c:pt idx="321">
                  <c:v>0.83522450000000004</c:v>
                </c:pt>
                <c:pt idx="323">
                  <c:v>0.61057349999999999</c:v>
                </c:pt>
                <c:pt idx="324">
                  <c:v>2.747217</c:v>
                </c:pt>
                <c:pt idx="326">
                  <c:v>0.62609899999999996</c:v>
                </c:pt>
                <c:pt idx="327">
                  <c:v>0.53366659999999999</c:v>
                </c:pt>
                <c:pt idx="328">
                  <c:v>0.4118252</c:v>
                </c:pt>
                <c:pt idx="329">
                  <c:v>0.44721359999999999</c:v>
                </c:pt>
                <c:pt idx="330">
                  <c:v>0.88090860000000004</c:v>
                </c:pt>
                <c:pt idx="332">
                  <c:v>0.50911689999999998</c:v>
                </c:pt>
                <c:pt idx="337">
                  <c:v>0.6</c:v>
                </c:pt>
                <c:pt idx="339">
                  <c:v>0.37947330000000001</c:v>
                </c:pt>
                <c:pt idx="340">
                  <c:v>0.48166379999999998</c:v>
                </c:pt>
                <c:pt idx="341">
                  <c:v>0.96747090000000002</c:v>
                </c:pt>
                <c:pt idx="342">
                  <c:v>0.53366659999999999</c:v>
                </c:pt>
                <c:pt idx="343">
                  <c:v>0.63245549999999995</c:v>
                </c:pt>
                <c:pt idx="344">
                  <c:v>1.0983620000000001</c:v>
                </c:pt>
                <c:pt idx="348">
                  <c:v>1.1537759999999999</c:v>
                </c:pt>
                <c:pt idx="350">
                  <c:v>0.81584310000000004</c:v>
                </c:pt>
                <c:pt idx="352">
                  <c:v>0.36878179999999999</c:v>
                </c:pt>
                <c:pt idx="354">
                  <c:v>0.25298219999999999</c:v>
                </c:pt>
                <c:pt idx="355">
                  <c:v>0.41761229999999999</c:v>
                </c:pt>
                <c:pt idx="356">
                  <c:v>0.32249030000000001</c:v>
                </c:pt>
                <c:pt idx="357">
                  <c:v>1.2553879999999999</c:v>
                </c:pt>
                <c:pt idx="359">
                  <c:v>2.2610009999999998</c:v>
                </c:pt>
                <c:pt idx="361">
                  <c:v>1.4560219999999999</c:v>
                </c:pt>
                <c:pt idx="363">
                  <c:v>0.98061209999999999</c:v>
                </c:pt>
                <c:pt idx="364">
                  <c:v>0.68117550000000004</c:v>
                </c:pt>
                <c:pt idx="365">
                  <c:v>0.74726170000000003</c:v>
                </c:pt>
                <c:pt idx="367">
                  <c:v>1.122854</c:v>
                </c:pt>
                <c:pt idx="368">
                  <c:v>0.3577709</c:v>
                </c:pt>
                <c:pt idx="369">
                  <c:v>1.162755</c:v>
                </c:pt>
                <c:pt idx="370">
                  <c:v>0.32984849999999999</c:v>
                </c:pt>
                <c:pt idx="371">
                  <c:v>0.24</c:v>
                </c:pt>
                <c:pt idx="372">
                  <c:v>0.24331050000000001</c:v>
                </c:pt>
                <c:pt idx="373">
                  <c:v>0.36878179999999999</c:v>
                </c:pt>
                <c:pt idx="374">
                  <c:v>0.45607019999999998</c:v>
                </c:pt>
                <c:pt idx="375">
                  <c:v>0.75471849999999996</c:v>
                </c:pt>
                <c:pt idx="376">
                  <c:v>1.3588229999999999</c:v>
                </c:pt>
                <c:pt idx="377">
                  <c:v>1.3202320000000001</c:v>
                </c:pt>
                <c:pt idx="379">
                  <c:v>1.8817010000000001</c:v>
                </c:pt>
                <c:pt idx="383">
                  <c:v>0.88814409999999999</c:v>
                </c:pt>
                <c:pt idx="384">
                  <c:v>1.8417380000000001</c:v>
                </c:pt>
                <c:pt idx="385">
                  <c:v>0.59464269999999997</c:v>
                </c:pt>
                <c:pt idx="386">
                  <c:v>0.34176010000000001</c:v>
                </c:pt>
                <c:pt idx="387">
                  <c:v>0.84758480000000003</c:v>
                </c:pt>
                <c:pt idx="388">
                  <c:v>0.44721359999999999</c:v>
                </c:pt>
                <c:pt idx="389">
                  <c:v>0.43081320000000001</c:v>
                </c:pt>
                <c:pt idx="390">
                  <c:v>0.4418144</c:v>
                </c:pt>
                <c:pt idx="391">
                  <c:v>0.61057349999999999</c:v>
                </c:pt>
                <c:pt idx="392">
                  <c:v>1.6975279999999999</c:v>
                </c:pt>
                <c:pt idx="393">
                  <c:v>0.37735920000000001</c:v>
                </c:pt>
                <c:pt idx="394">
                  <c:v>0.87726850000000001</c:v>
                </c:pt>
                <c:pt idx="395">
                  <c:v>0.44</c:v>
                </c:pt>
                <c:pt idx="396">
                  <c:v>1.0127189999999999</c:v>
                </c:pt>
                <c:pt idx="398">
                  <c:v>0.25612499999999999</c:v>
                </c:pt>
                <c:pt idx="399">
                  <c:v>0.2039608</c:v>
                </c:pt>
                <c:pt idx="400">
                  <c:v>0.53814499999999998</c:v>
                </c:pt>
                <c:pt idx="401">
                  <c:v>0.45607019999999998</c:v>
                </c:pt>
                <c:pt idx="402">
                  <c:v>1.221147</c:v>
                </c:pt>
                <c:pt idx="405">
                  <c:v>1.319394</c:v>
                </c:pt>
                <c:pt idx="406">
                  <c:v>0.45607019999999998</c:v>
                </c:pt>
                <c:pt idx="407">
                  <c:v>0.32249030000000001</c:v>
                </c:pt>
                <c:pt idx="408">
                  <c:v>1.1313709999999999</c:v>
                </c:pt>
                <c:pt idx="409">
                  <c:v>0.73756359999999999</c:v>
                </c:pt>
                <c:pt idx="410">
                  <c:v>0.76837489999999997</c:v>
                </c:pt>
                <c:pt idx="411">
                  <c:v>0.63245549999999995</c:v>
                </c:pt>
                <c:pt idx="412">
                  <c:v>0.2</c:v>
                </c:pt>
                <c:pt idx="413">
                  <c:v>1.4669700000000001</c:v>
                </c:pt>
                <c:pt idx="414">
                  <c:v>0.3577709</c:v>
                </c:pt>
                <c:pt idx="415">
                  <c:v>0.78892329999999999</c:v>
                </c:pt>
                <c:pt idx="416">
                  <c:v>0.2</c:v>
                </c:pt>
                <c:pt idx="420">
                  <c:v>1.56</c:v>
                </c:pt>
                <c:pt idx="422">
                  <c:v>1.129248</c:v>
                </c:pt>
                <c:pt idx="423">
                  <c:v>0.98061209999999999</c:v>
                </c:pt>
                <c:pt idx="424">
                  <c:v>0.8207314</c:v>
                </c:pt>
                <c:pt idx="427">
                  <c:v>0.5656854</c:v>
                </c:pt>
                <c:pt idx="428">
                  <c:v>0.5614268</c:v>
                </c:pt>
                <c:pt idx="429">
                  <c:v>1.1200000000000001</c:v>
                </c:pt>
                <c:pt idx="430">
                  <c:v>0.4326662</c:v>
                </c:pt>
                <c:pt idx="431">
                  <c:v>0.44721359999999999</c:v>
                </c:pt>
                <c:pt idx="432">
                  <c:v>0.75894660000000003</c:v>
                </c:pt>
                <c:pt idx="433">
                  <c:v>0.83522450000000004</c:v>
                </c:pt>
                <c:pt idx="434">
                  <c:v>1.1537759999999999</c:v>
                </c:pt>
                <c:pt idx="437">
                  <c:v>0.75471849999999996</c:v>
                </c:pt>
                <c:pt idx="440">
                  <c:v>0.28000000000000003</c:v>
                </c:pt>
                <c:pt idx="441">
                  <c:v>0.2039608</c:v>
                </c:pt>
                <c:pt idx="443">
                  <c:v>1.5388310000000001</c:v>
                </c:pt>
                <c:pt idx="444">
                  <c:v>0.2332381</c:v>
                </c:pt>
                <c:pt idx="445">
                  <c:v>1.64195</c:v>
                </c:pt>
                <c:pt idx="446">
                  <c:v>0.97652439999999996</c:v>
                </c:pt>
                <c:pt idx="447">
                  <c:v>0.37947330000000001</c:v>
                </c:pt>
                <c:pt idx="448">
                  <c:v>1.3588229999999999</c:v>
                </c:pt>
                <c:pt idx="449">
                  <c:v>0.53814499999999998</c:v>
                </c:pt>
                <c:pt idx="450">
                  <c:v>1.0007999999999999</c:v>
                </c:pt>
                <c:pt idx="451">
                  <c:v>0.89888820000000003</c:v>
                </c:pt>
                <c:pt idx="452">
                  <c:v>0.76419890000000001</c:v>
                </c:pt>
                <c:pt idx="453">
                  <c:v>0.32984849999999999</c:v>
                </c:pt>
                <c:pt idx="455">
                  <c:v>0.32</c:v>
                </c:pt>
                <c:pt idx="456">
                  <c:v>0.73539109999999996</c:v>
                </c:pt>
                <c:pt idx="457">
                  <c:v>0.28000000000000003</c:v>
                </c:pt>
                <c:pt idx="458">
                  <c:v>1.4455450000000001</c:v>
                </c:pt>
                <c:pt idx="459">
                  <c:v>1.29244</c:v>
                </c:pt>
                <c:pt idx="460">
                  <c:v>0.50119860000000005</c:v>
                </c:pt>
                <c:pt idx="461">
                  <c:v>0.65604879999999999</c:v>
                </c:pt>
                <c:pt idx="465">
                  <c:v>0.85041169999999999</c:v>
                </c:pt>
                <c:pt idx="466">
                  <c:v>0.45607019999999998</c:v>
                </c:pt>
                <c:pt idx="468">
                  <c:v>0.46818799999999999</c:v>
                </c:pt>
                <c:pt idx="469">
                  <c:v>0.16</c:v>
                </c:pt>
                <c:pt idx="470">
                  <c:v>0.52153620000000001</c:v>
                </c:pt>
                <c:pt idx="471">
                  <c:v>0.57271280000000002</c:v>
                </c:pt>
                <c:pt idx="472">
                  <c:v>0.8246211</c:v>
                </c:pt>
                <c:pt idx="473">
                  <c:v>0.2828427</c:v>
                </c:pt>
                <c:pt idx="474">
                  <c:v>0.4</c:v>
                </c:pt>
                <c:pt idx="475">
                  <c:v>0.28844409999999998</c:v>
                </c:pt>
                <c:pt idx="476">
                  <c:v>0.3577709</c:v>
                </c:pt>
                <c:pt idx="478">
                  <c:v>0.32249030000000001</c:v>
                </c:pt>
                <c:pt idx="479">
                  <c:v>0.6</c:v>
                </c:pt>
                <c:pt idx="480">
                  <c:v>0.57271280000000002</c:v>
                </c:pt>
                <c:pt idx="481">
                  <c:v>0.52</c:v>
                </c:pt>
                <c:pt idx="482">
                  <c:v>0.76837489999999997</c:v>
                </c:pt>
                <c:pt idx="483">
                  <c:v>0.68117550000000004</c:v>
                </c:pt>
                <c:pt idx="484">
                  <c:v>2.1835749999999998</c:v>
                </c:pt>
                <c:pt idx="485">
                  <c:v>0.53665629999999998</c:v>
                </c:pt>
                <c:pt idx="486">
                  <c:v>0.77665949999999995</c:v>
                </c:pt>
                <c:pt idx="487">
                  <c:v>0.30463089999999998</c:v>
                </c:pt>
                <c:pt idx="498">
                  <c:v>0.84380089999999996</c:v>
                </c:pt>
                <c:pt idx="499">
                  <c:v>0.45607019999999998</c:v>
                </c:pt>
                <c:pt idx="500">
                  <c:v>0.6788225</c:v>
                </c:pt>
                <c:pt idx="501">
                  <c:v>0.48332180000000002</c:v>
                </c:pt>
                <c:pt idx="503">
                  <c:v>0.73756359999999999</c:v>
                </c:pt>
                <c:pt idx="504">
                  <c:v>1.0673330000000001</c:v>
                </c:pt>
                <c:pt idx="505">
                  <c:v>0.85510229999999998</c:v>
                </c:pt>
                <c:pt idx="506">
                  <c:v>0.60926179999999996</c:v>
                </c:pt>
                <c:pt idx="507">
                  <c:v>0.39395429999999998</c:v>
                </c:pt>
                <c:pt idx="508">
                  <c:v>0.45607019999999998</c:v>
                </c:pt>
                <c:pt idx="510">
                  <c:v>1.216553</c:v>
                </c:pt>
                <c:pt idx="511">
                  <c:v>0.63245549999999995</c:v>
                </c:pt>
                <c:pt idx="512">
                  <c:v>0.59059289999999998</c:v>
                </c:pt>
                <c:pt idx="513">
                  <c:v>0.37947330000000001</c:v>
                </c:pt>
                <c:pt idx="514">
                  <c:v>0.68818599999999996</c:v>
                </c:pt>
                <c:pt idx="515">
                  <c:v>0.97406369999999998</c:v>
                </c:pt>
                <c:pt idx="516">
                  <c:v>0.72111029999999998</c:v>
                </c:pt>
                <c:pt idx="518">
                  <c:v>1.8611819999999999</c:v>
                </c:pt>
                <c:pt idx="520">
                  <c:v>1.1461239999999999</c:v>
                </c:pt>
                <c:pt idx="522">
                  <c:v>0.31241000000000002</c:v>
                </c:pt>
                <c:pt idx="523">
                  <c:v>0.87361319999999998</c:v>
                </c:pt>
                <c:pt idx="525">
                  <c:v>0.95414880000000002</c:v>
                </c:pt>
                <c:pt idx="526">
                  <c:v>1.1892849999999999</c:v>
                </c:pt>
                <c:pt idx="527">
                  <c:v>0.2828427</c:v>
                </c:pt>
                <c:pt idx="531">
                  <c:v>0.76</c:v>
                </c:pt>
                <c:pt idx="535">
                  <c:v>0.73430240000000002</c:v>
                </c:pt>
                <c:pt idx="537">
                  <c:v>0.36221540000000002</c:v>
                </c:pt>
                <c:pt idx="538">
                  <c:v>0.48166379999999998</c:v>
                </c:pt>
                <c:pt idx="540">
                  <c:v>1.533101</c:v>
                </c:pt>
                <c:pt idx="541">
                  <c:v>1.431084</c:v>
                </c:pt>
                <c:pt idx="543">
                  <c:v>0.36</c:v>
                </c:pt>
                <c:pt idx="544">
                  <c:v>0.92779310000000004</c:v>
                </c:pt>
                <c:pt idx="545">
                  <c:v>1.2322340000000001</c:v>
                </c:pt>
                <c:pt idx="546">
                  <c:v>0.86162640000000001</c:v>
                </c:pt>
                <c:pt idx="547">
                  <c:v>0.48332180000000002</c:v>
                </c:pt>
                <c:pt idx="549">
                  <c:v>1.08074</c:v>
                </c:pt>
                <c:pt idx="550">
                  <c:v>2.3721719999999999</c:v>
                </c:pt>
                <c:pt idx="551">
                  <c:v>0.88543769999999999</c:v>
                </c:pt>
                <c:pt idx="553">
                  <c:v>0.69857000000000002</c:v>
                </c:pt>
                <c:pt idx="554">
                  <c:v>0.89888820000000003</c:v>
                </c:pt>
                <c:pt idx="556">
                  <c:v>1.2</c:v>
                </c:pt>
                <c:pt idx="557">
                  <c:v>1.4821610000000001</c:v>
                </c:pt>
                <c:pt idx="558">
                  <c:v>0.68</c:v>
                </c:pt>
                <c:pt idx="559">
                  <c:v>0.28000000000000003</c:v>
                </c:pt>
                <c:pt idx="565">
                  <c:v>4.1761229999999996</c:v>
                </c:pt>
                <c:pt idx="567">
                  <c:v>1.891877</c:v>
                </c:pt>
                <c:pt idx="569">
                  <c:v>0.88090860000000004</c:v>
                </c:pt>
                <c:pt idx="570">
                  <c:v>0.36878179999999999</c:v>
                </c:pt>
                <c:pt idx="571">
                  <c:v>0.2828427</c:v>
                </c:pt>
                <c:pt idx="572">
                  <c:v>0.4</c:v>
                </c:pt>
                <c:pt idx="575">
                  <c:v>0.72111029999999998</c:v>
                </c:pt>
                <c:pt idx="576">
                  <c:v>0.41761229999999999</c:v>
                </c:pt>
                <c:pt idx="577">
                  <c:v>0.71554180000000001</c:v>
                </c:pt>
                <c:pt idx="578">
                  <c:v>1.4751270000000001</c:v>
                </c:pt>
                <c:pt idx="581">
                  <c:v>1.2553879999999999</c:v>
                </c:pt>
                <c:pt idx="582">
                  <c:v>0.91214030000000001</c:v>
                </c:pt>
                <c:pt idx="583">
                  <c:v>0.58240879999999995</c:v>
                </c:pt>
                <c:pt idx="585">
                  <c:v>0.4418144</c:v>
                </c:pt>
                <c:pt idx="586">
                  <c:v>0.2828427</c:v>
                </c:pt>
                <c:pt idx="587">
                  <c:v>0.44</c:v>
                </c:pt>
                <c:pt idx="588">
                  <c:v>0.84852810000000001</c:v>
                </c:pt>
                <c:pt idx="589">
                  <c:v>0.32</c:v>
                </c:pt>
                <c:pt idx="590">
                  <c:v>0.64621980000000001</c:v>
                </c:pt>
                <c:pt idx="593">
                  <c:v>1.0221549999999999</c:v>
                </c:pt>
                <c:pt idx="598">
                  <c:v>0.57271280000000002</c:v>
                </c:pt>
                <c:pt idx="599">
                  <c:v>0.80398999999999998</c:v>
                </c:pt>
                <c:pt idx="600">
                  <c:v>0.48166379999999998</c:v>
                </c:pt>
                <c:pt idx="601">
                  <c:v>0.24331050000000001</c:v>
                </c:pt>
                <c:pt idx="602">
                  <c:v>0.2332381</c:v>
                </c:pt>
                <c:pt idx="603">
                  <c:v>0.42520580000000002</c:v>
                </c:pt>
                <c:pt idx="604">
                  <c:v>0.2332381</c:v>
                </c:pt>
                <c:pt idx="605">
                  <c:v>0.2154066</c:v>
                </c:pt>
                <c:pt idx="606">
                  <c:v>0.28000000000000003</c:v>
                </c:pt>
                <c:pt idx="607">
                  <c:v>1.2751870000000001</c:v>
                </c:pt>
                <c:pt idx="610">
                  <c:v>0.48166379999999998</c:v>
                </c:pt>
                <c:pt idx="611">
                  <c:v>1.917081</c:v>
                </c:pt>
                <c:pt idx="612">
                  <c:v>0.42520580000000002</c:v>
                </c:pt>
                <c:pt idx="613">
                  <c:v>0.59059289999999998</c:v>
                </c:pt>
                <c:pt idx="614">
                  <c:v>1.162755</c:v>
                </c:pt>
                <c:pt idx="616">
                  <c:v>0.48662100000000003</c:v>
                </c:pt>
                <c:pt idx="617">
                  <c:v>0.91214030000000001</c:v>
                </c:pt>
                <c:pt idx="618">
                  <c:v>1.7366630000000001</c:v>
                </c:pt>
                <c:pt idx="619">
                  <c:v>0.55569780000000002</c:v>
                </c:pt>
                <c:pt idx="621">
                  <c:v>1.08074</c:v>
                </c:pt>
                <c:pt idx="622">
                  <c:v>0.4118252</c:v>
                </c:pt>
                <c:pt idx="623">
                  <c:v>0.2828427</c:v>
                </c:pt>
                <c:pt idx="624">
                  <c:v>0.37947330000000001</c:v>
                </c:pt>
                <c:pt idx="625">
                  <c:v>0.3577709</c:v>
                </c:pt>
                <c:pt idx="626">
                  <c:v>0.94826160000000004</c:v>
                </c:pt>
                <c:pt idx="627">
                  <c:v>0.28000000000000003</c:v>
                </c:pt>
                <c:pt idx="629">
                  <c:v>0.59464269999999997</c:v>
                </c:pt>
                <c:pt idx="630">
                  <c:v>0.34176010000000001</c:v>
                </c:pt>
                <c:pt idx="631">
                  <c:v>0.50596439999999998</c:v>
                </c:pt>
                <c:pt idx="632">
                  <c:v>0.24</c:v>
                </c:pt>
                <c:pt idx="633">
                  <c:v>0.46104489999999998</c:v>
                </c:pt>
                <c:pt idx="636">
                  <c:v>1.0095540000000001</c:v>
                </c:pt>
                <c:pt idx="637">
                  <c:v>0.45254830000000001</c:v>
                </c:pt>
                <c:pt idx="638">
                  <c:v>0.68468969999999996</c:v>
                </c:pt>
                <c:pt idx="639">
                  <c:v>0.24331050000000001</c:v>
                </c:pt>
                <c:pt idx="640">
                  <c:v>0.73539109999999996</c:v>
                </c:pt>
                <c:pt idx="641">
                  <c:v>0.34409299999999998</c:v>
                </c:pt>
                <c:pt idx="645">
                  <c:v>1.0153460000000001</c:v>
                </c:pt>
                <c:pt idx="649">
                  <c:v>0.80398999999999998</c:v>
                </c:pt>
                <c:pt idx="653">
                  <c:v>0.86348130000000001</c:v>
                </c:pt>
                <c:pt idx="654">
                  <c:v>0.72</c:v>
                </c:pt>
                <c:pt idx="655">
                  <c:v>0.93723000000000001</c:v>
                </c:pt>
                <c:pt idx="656">
                  <c:v>0.28844409999999998</c:v>
                </c:pt>
                <c:pt idx="657">
                  <c:v>0.2332381</c:v>
                </c:pt>
                <c:pt idx="658">
                  <c:v>0.2828427</c:v>
                </c:pt>
                <c:pt idx="659">
                  <c:v>0.46818799999999999</c:v>
                </c:pt>
                <c:pt idx="666">
                  <c:v>0.36221540000000002</c:v>
                </c:pt>
                <c:pt idx="669">
                  <c:v>0.91214030000000001</c:v>
                </c:pt>
                <c:pt idx="670">
                  <c:v>0.52153620000000001</c:v>
                </c:pt>
                <c:pt idx="672">
                  <c:v>0.39395429999999998</c:v>
                </c:pt>
                <c:pt idx="673">
                  <c:v>0.87361319999999998</c:v>
                </c:pt>
                <c:pt idx="674">
                  <c:v>0.50596439999999998</c:v>
                </c:pt>
                <c:pt idx="675">
                  <c:v>0.49477270000000001</c:v>
                </c:pt>
                <c:pt idx="676">
                  <c:v>0.28000000000000003</c:v>
                </c:pt>
                <c:pt idx="680">
                  <c:v>0.36</c:v>
                </c:pt>
                <c:pt idx="682">
                  <c:v>0.46818799999999999</c:v>
                </c:pt>
                <c:pt idx="684">
                  <c:v>1.4153439999999999</c:v>
                </c:pt>
                <c:pt idx="686">
                  <c:v>1.242578</c:v>
                </c:pt>
                <c:pt idx="687">
                  <c:v>0.46647620000000001</c:v>
                </c:pt>
                <c:pt idx="688">
                  <c:v>1.6560189999999999</c:v>
                </c:pt>
                <c:pt idx="689">
                  <c:v>0.32984849999999999</c:v>
                </c:pt>
                <c:pt idx="690">
                  <c:v>1.2899609999999999</c:v>
                </c:pt>
                <c:pt idx="692">
                  <c:v>0.87817990000000001</c:v>
                </c:pt>
                <c:pt idx="694">
                  <c:v>1.1063449999999999</c:v>
                </c:pt>
                <c:pt idx="695">
                  <c:v>1.0567880000000001</c:v>
                </c:pt>
                <c:pt idx="697">
                  <c:v>1.557947</c:v>
                </c:pt>
                <c:pt idx="698">
                  <c:v>1.062826</c:v>
                </c:pt>
                <c:pt idx="699">
                  <c:v>1.3416410000000001</c:v>
                </c:pt>
                <c:pt idx="700">
                  <c:v>0.49477270000000001</c:v>
                </c:pt>
                <c:pt idx="701">
                  <c:v>0.29120439999999997</c:v>
                </c:pt>
                <c:pt idx="702">
                  <c:v>0.66211779999999998</c:v>
                </c:pt>
                <c:pt idx="703">
                  <c:v>0.42520580000000002</c:v>
                </c:pt>
                <c:pt idx="704">
                  <c:v>0.69971419999999995</c:v>
                </c:pt>
                <c:pt idx="705">
                  <c:v>0.53814499999999998</c:v>
                </c:pt>
                <c:pt idx="707">
                  <c:v>0.66573269999999996</c:v>
                </c:pt>
                <c:pt idx="708">
                  <c:v>0.32249030000000001</c:v>
                </c:pt>
                <c:pt idx="710">
                  <c:v>0.68352029999999997</c:v>
                </c:pt>
                <c:pt idx="711">
                  <c:v>1.170982</c:v>
                </c:pt>
                <c:pt idx="712">
                  <c:v>0.4118252</c:v>
                </c:pt>
                <c:pt idx="714">
                  <c:v>0.50911689999999998</c:v>
                </c:pt>
                <c:pt idx="717">
                  <c:v>0.56850679999999998</c:v>
                </c:pt>
                <c:pt idx="718">
                  <c:v>0.46647620000000001</c:v>
                </c:pt>
                <c:pt idx="719">
                  <c:v>0.56000000000000005</c:v>
                </c:pt>
                <c:pt idx="720">
                  <c:v>0.36</c:v>
                </c:pt>
                <c:pt idx="723">
                  <c:v>0.78892329999999999</c:v>
                </c:pt>
                <c:pt idx="725">
                  <c:v>0.28000000000000003</c:v>
                </c:pt>
                <c:pt idx="726">
                  <c:v>0.32249030000000001</c:v>
                </c:pt>
                <c:pt idx="727">
                  <c:v>0.26832820000000002</c:v>
                </c:pt>
                <c:pt idx="728">
                  <c:v>0.54405879999999995</c:v>
                </c:pt>
                <c:pt idx="729">
                  <c:v>0.33941130000000003</c:v>
                </c:pt>
                <c:pt idx="730">
                  <c:v>0.77665949999999995</c:v>
                </c:pt>
                <c:pt idx="731">
                  <c:v>0.8246211</c:v>
                </c:pt>
                <c:pt idx="732">
                  <c:v>1.5533189999999999</c:v>
                </c:pt>
                <c:pt idx="733">
                  <c:v>1.200666</c:v>
                </c:pt>
                <c:pt idx="736">
                  <c:v>2.0035970000000001</c:v>
                </c:pt>
                <c:pt idx="738">
                  <c:v>0.62609899999999996</c:v>
                </c:pt>
                <c:pt idx="740">
                  <c:v>2.7854139999999998</c:v>
                </c:pt>
                <c:pt idx="742">
                  <c:v>1.710205</c:v>
                </c:pt>
                <c:pt idx="743">
                  <c:v>0.43081320000000001</c:v>
                </c:pt>
                <c:pt idx="746">
                  <c:v>0.32</c:v>
                </c:pt>
                <c:pt idx="748">
                  <c:v>0.66211779999999998</c:v>
                </c:pt>
                <c:pt idx="749">
                  <c:v>0.44</c:v>
                </c:pt>
                <c:pt idx="750">
                  <c:v>0.45607019999999998</c:v>
                </c:pt>
                <c:pt idx="756">
                  <c:v>0.4079216</c:v>
                </c:pt>
                <c:pt idx="757">
                  <c:v>0.6</c:v>
                </c:pt>
                <c:pt idx="759">
                  <c:v>0.52</c:v>
                </c:pt>
                <c:pt idx="760">
                  <c:v>0.65969690000000003</c:v>
                </c:pt>
                <c:pt idx="762">
                  <c:v>1.4886239999999999</c:v>
                </c:pt>
                <c:pt idx="763">
                  <c:v>1.240645</c:v>
                </c:pt>
                <c:pt idx="764">
                  <c:v>0.39597979999999999</c:v>
                </c:pt>
                <c:pt idx="765">
                  <c:v>0.84852810000000001</c:v>
                </c:pt>
                <c:pt idx="766">
                  <c:v>0.2828427</c:v>
                </c:pt>
                <c:pt idx="767">
                  <c:v>0.52</c:v>
                </c:pt>
                <c:pt idx="768">
                  <c:v>0.65115279999999998</c:v>
                </c:pt>
                <c:pt idx="769">
                  <c:v>1.895257</c:v>
                </c:pt>
                <c:pt idx="770">
                  <c:v>0.36</c:v>
                </c:pt>
                <c:pt idx="771">
                  <c:v>0.64124879999999995</c:v>
                </c:pt>
                <c:pt idx="773">
                  <c:v>0.92779310000000004</c:v>
                </c:pt>
                <c:pt idx="777">
                  <c:v>0.98792709999999995</c:v>
                </c:pt>
                <c:pt idx="778">
                  <c:v>0.73539109999999996</c:v>
                </c:pt>
                <c:pt idx="780">
                  <c:v>0.8</c:v>
                </c:pt>
                <c:pt idx="781">
                  <c:v>0.2828427</c:v>
                </c:pt>
                <c:pt idx="782">
                  <c:v>0.30463089999999998</c:v>
                </c:pt>
                <c:pt idx="784">
                  <c:v>0.92783510000000002</c:v>
                </c:pt>
                <c:pt idx="789">
                  <c:v>0.92</c:v>
                </c:pt>
                <c:pt idx="790">
                  <c:v>0.52</c:v>
                </c:pt>
                <c:pt idx="791">
                  <c:v>1.200666</c:v>
                </c:pt>
                <c:pt idx="793">
                  <c:v>0.4</c:v>
                </c:pt>
                <c:pt idx="795">
                  <c:v>0.34409299999999998</c:v>
                </c:pt>
                <c:pt idx="797">
                  <c:v>0.52611790000000003</c:v>
                </c:pt>
                <c:pt idx="800">
                  <c:v>0.68818599999999996</c:v>
                </c:pt>
                <c:pt idx="802">
                  <c:v>1.8611819999999999</c:v>
                </c:pt>
                <c:pt idx="803">
                  <c:v>1.0770329999999999</c:v>
                </c:pt>
                <c:pt idx="805">
                  <c:v>0.76</c:v>
                </c:pt>
                <c:pt idx="806">
                  <c:v>1.2</c:v>
                </c:pt>
                <c:pt idx="807">
                  <c:v>0.37735920000000001</c:v>
                </c:pt>
                <c:pt idx="808">
                  <c:v>1.1200000000000001</c:v>
                </c:pt>
                <c:pt idx="809">
                  <c:v>0.24</c:v>
                </c:pt>
                <c:pt idx="812">
                  <c:v>0.54405879999999995</c:v>
                </c:pt>
                <c:pt idx="813">
                  <c:v>1.2</c:v>
                </c:pt>
                <c:pt idx="814">
                  <c:v>0.2</c:v>
                </c:pt>
                <c:pt idx="815">
                  <c:v>0.5614268</c:v>
                </c:pt>
                <c:pt idx="816">
                  <c:v>0.30463089999999998</c:v>
                </c:pt>
                <c:pt idx="818">
                  <c:v>0.76837489999999997</c:v>
                </c:pt>
                <c:pt idx="820">
                  <c:v>0.36</c:v>
                </c:pt>
                <c:pt idx="821">
                  <c:v>0.58240879999999995</c:v>
                </c:pt>
                <c:pt idx="822">
                  <c:v>0.42520580000000002</c:v>
                </c:pt>
                <c:pt idx="823">
                  <c:v>0.6</c:v>
                </c:pt>
                <c:pt idx="824">
                  <c:v>0.4079216</c:v>
                </c:pt>
                <c:pt idx="825">
                  <c:v>0.48662100000000003</c:v>
                </c:pt>
                <c:pt idx="826">
                  <c:v>0.32249030000000001</c:v>
                </c:pt>
                <c:pt idx="827">
                  <c:v>0.29120439999999997</c:v>
                </c:pt>
                <c:pt idx="830">
                  <c:v>0.48826219999999998</c:v>
                </c:pt>
                <c:pt idx="833">
                  <c:v>0.76419890000000001</c:v>
                </c:pt>
                <c:pt idx="834">
                  <c:v>0.28000000000000003</c:v>
                </c:pt>
                <c:pt idx="835">
                  <c:v>1.4579519999999999</c:v>
                </c:pt>
                <c:pt idx="838">
                  <c:v>1.1933149999999999</c:v>
                </c:pt>
                <c:pt idx="839">
                  <c:v>1.48</c:v>
                </c:pt>
                <c:pt idx="840">
                  <c:v>1.801777</c:v>
                </c:pt>
                <c:pt idx="841">
                  <c:v>0.28000000000000003</c:v>
                </c:pt>
                <c:pt idx="842">
                  <c:v>0.6</c:v>
                </c:pt>
                <c:pt idx="843">
                  <c:v>0.5656854</c:v>
                </c:pt>
                <c:pt idx="844">
                  <c:v>0.53814499999999998</c:v>
                </c:pt>
                <c:pt idx="845">
                  <c:v>0.60133190000000003</c:v>
                </c:pt>
                <c:pt idx="846">
                  <c:v>1.7204649999999999</c:v>
                </c:pt>
                <c:pt idx="847">
                  <c:v>0.98792709999999995</c:v>
                </c:pt>
                <c:pt idx="848">
                  <c:v>1.04</c:v>
                </c:pt>
                <c:pt idx="850">
                  <c:v>0.37735920000000001</c:v>
                </c:pt>
                <c:pt idx="851">
                  <c:v>0.61057349999999999</c:v>
                </c:pt>
                <c:pt idx="855">
                  <c:v>0.69857000000000002</c:v>
                </c:pt>
                <c:pt idx="857">
                  <c:v>0.32</c:v>
                </c:pt>
                <c:pt idx="858">
                  <c:v>1.9241619999999999</c:v>
                </c:pt>
                <c:pt idx="863">
                  <c:v>0.72</c:v>
                </c:pt>
                <c:pt idx="864">
                  <c:v>0.34409299999999998</c:v>
                </c:pt>
                <c:pt idx="865">
                  <c:v>0.64124879999999995</c:v>
                </c:pt>
                <c:pt idx="866">
                  <c:v>0.32</c:v>
                </c:pt>
                <c:pt idx="867">
                  <c:v>0.63245549999999995</c:v>
                </c:pt>
                <c:pt idx="868">
                  <c:v>0.65604879999999999</c:v>
                </c:pt>
                <c:pt idx="869">
                  <c:v>0.55569780000000002</c:v>
                </c:pt>
                <c:pt idx="870">
                  <c:v>0.76419890000000001</c:v>
                </c:pt>
                <c:pt idx="871">
                  <c:v>0.30463089999999998</c:v>
                </c:pt>
                <c:pt idx="877">
                  <c:v>0.7610519</c:v>
                </c:pt>
                <c:pt idx="878">
                  <c:v>1.36</c:v>
                </c:pt>
                <c:pt idx="879">
                  <c:v>0.28000000000000003</c:v>
                </c:pt>
                <c:pt idx="881">
                  <c:v>2.280351</c:v>
                </c:pt>
                <c:pt idx="882">
                  <c:v>0.76</c:v>
                </c:pt>
                <c:pt idx="883">
                  <c:v>0.57271280000000002</c:v>
                </c:pt>
                <c:pt idx="884">
                  <c:v>0.36221540000000002</c:v>
                </c:pt>
                <c:pt idx="893">
                  <c:v>0.76419890000000001</c:v>
                </c:pt>
                <c:pt idx="895">
                  <c:v>0.44721359999999999</c:v>
                </c:pt>
                <c:pt idx="896">
                  <c:v>0.8246211</c:v>
                </c:pt>
                <c:pt idx="897">
                  <c:v>0.64621980000000001</c:v>
                </c:pt>
                <c:pt idx="898">
                  <c:v>1.0198039999999999</c:v>
                </c:pt>
                <c:pt idx="900">
                  <c:v>2.0937999999999999</c:v>
                </c:pt>
                <c:pt idx="901">
                  <c:v>0.28000000000000003</c:v>
                </c:pt>
                <c:pt idx="902">
                  <c:v>0.26832820000000002</c:v>
                </c:pt>
                <c:pt idx="903">
                  <c:v>0.36878179999999999</c:v>
                </c:pt>
                <c:pt idx="905">
                  <c:v>0.69857000000000002</c:v>
                </c:pt>
                <c:pt idx="906">
                  <c:v>0.73756359999999999</c:v>
                </c:pt>
                <c:pt idx="907">
                  <c:v>0.60133190000000003</c:v>
                </c:pt>
                <c:pt idx="908">
                  <c:v>0.57271280000000002</c:v>
                </c:pt>
                <c:pt idx="909">
                  <c:v>0.97406369999999998</c:v>
                </c:pt>
                <c:pt idx="910">
                  <c:v>0.72111029999999998</c:v>
                </c:pt>
                <c:pt idx="911">
                  <c:v>0.71554180000000001</c:v>
                </c:pt>
                <c:pt idx="913">
                  <c:v>1.0650820000000001</c:v>
                </c:pt>
                <c:pt idx="914">
                  <c:v>0.93380940000000001</c:v>
                </c:pt>
                <c:pt idx="917">
                  <c:v>0.32249030000000001</c:v>
                </c:pt>
                <c:pt idx="918">
                  <c:v>0.52611790000000003</c:v>
                </c:pt>
                <c:pt idx="919">
                  <c:v>0.6</c:v>
                </c:pt>
                <c:pt idx="920">
                  <c:v>0.69971419999999995</c:v>
                </c:pt>
                <c:pt idx="923">
                  <c:v>1.1092340000000001</c:v>
                </c:pt>
                <c:pt idx="924">
                  <c:v>1.523155</c:v>
                </c:pt>
                <c:pt idx="925">
                  <c:v>1.0650820000000001</c:v>
                </c:pt>
                <c:pt idx="926">
                  <c:v>0.8236504</c:v>
                </c:pt>
                <c:pt idx="927">
                  <c:v>0.52153620000000001</c:v>
                </c:pt>
                <c:pt idx="928">
                  <c:v>0.85603739999999995</c:v>
                </c:pt>
                <c:pt idx="929">
                  <c:v>1.043072</c:v>
                </c:pt>
                <c:pt idx="931">
                  <c:v>1.449414</c:v>
                </c:pt>
                <c:pt idx="932">
                  <c:v>1.08</c:v>
                </c:pt>
                <c:pt idx="934">
                  <c:v>0.68818599999999996</c:v>
                </c:pt>
                <c:pt idx="935">
                  <c:v>0.53366659999999999</c:v>
                </c:pt>
                <c:pt idx="940">
                  <c:v>0.76419890000000001</c:v>
                </c:pt>
                <c:pt idx="942">
                  <c:v>0.92086920000000005</c:v>
                </c:pt>
                <c:pt idx="943">
                  <c:v>0.8246211</c:v>
                </c:pt>
                <c:pt idx="944">
                  <c:v>0.59059289999999998</c:v>
                </c:pt>
                <c:pt idx="945">
                  <c:v>0.52153620000000001</c:v>
                </c:pt>
                <c:pt idx="946">
                  <c:v>0.32</c:v>
                </c:pt>
                <c:pt idx="947">
                  <c:v>0.4</c:v>
                </c:pt>
                <c:pt idx="948">
                  <c:v>1.6183940000000001</c:v>
                </c:pt>
                <c:pt idx="949">
                  <c:v>0.6</c:v>
                </c:pt>
                <c:pt idx="950">
                  <c:v>0.28000000000000003</c:v>
                </c:pt>
                <c:pt idx="951">
                  <c:v>0.92779310000000004</c:v>
                </c:pt>
                <c:pt idx="952">
                  <c:v>0.84758480000000003</c:v>
                </c:pt>
                <c:pt idx="953">
                  <c:v>0.2828427</c:v>
                </c:pt>
                <c:pt idx="956">
                  <c:v>0.53814499999999998</c:v>
                </c:pt>
                <c:pt idx="957">
                  <c:v>0.75471849999999996</c:v>
                </c:pt>
                <c:pt idx="959">
                  <c:v>0.4418144</c:v>
                </c:pt>
                <c:pt idx="960">
                  <c:v>0.2828427</c:v>
                </c:pt>
                <c:pt idx="965">
                  <c:v>0.4</c:v>
                </c:pt>
                <c:pt idx="967">
                  <c:v>0.9024411</c:v>
                </c:pt>
                <c:pt idx="968">
                  <c:v>0.37735920000000001</c:v>
                </c:pt>
                <c:pt idx="971">
                  <c:v>1.503064</c:v>
                </c:pt>
                <c:pt idx="972">
                  <c:v>0.36</c:v>
                </c:pt>
                <c:pt idx="973">
                  <c:v>0.55569780000000002</c:v>
                </c:pt>
                <c:pt idx="974">
                  <c:v>0.72111029999999998</c:v>
                </c:pt>
                <c:pt idx="975">
                  <c:v>1.0468999999999999</c:v>
                </c:pt>
                <c:pt idx="976">
                  <c:v>2.222791</c:v>
                </c:pt>
                <c:pt idx="977">
                  <c:v>0.29120439999999997</c:v>
                </c:pt>
                <c:pt idx="978">
                  <c:v>1.5984989999999999</c:v>
                </c:pt>
                <c:pt idx="979">
                  <c:v>0.53814499999999998</c:v>
                </c:pt>
                <c:pt idx="980">
                  <c:v>0.36878179999999999</c:v>
                </c:pt>
                <c:pt idx="981">
                  <c:v>0.92086920000000005</c:v>
                </c:pt>
                <c:pt idx="982">
                  <c:v>0.91389279999999995</c:v>
                </c:pt>
                <c:pt idx="983">
                  <c:v>1.2185239999999999</c:v>
                </c:pt>
                <c:pt idx="985">
                  <c:v>0.61057349999999999</c:v>
                </c:pt>
                <c:pt idx="986">
                  <c:v>0.75153179999999997</c:v>
                </c:pt>
                <c:pt idx="988">
                  <c:v>0.68</c:v>
                </c:pt>
                <c:pt idx="989">
                  <c:v>0.76</c:v>
                </c:pt>
                <c:pt idx="990">
                  <c:v>2.0179200000000002</c:v>
                </c:pt>
                <c:pt idx="991">
                  <c:v>1.1606890000000001</c:v>
                </c:pt>
                <c:pt idx="996">
                  <c:v>1.0881179999999999</c:v>
                </c:pt>
                <c:pt idx="997">
                  <c:v>1.162755</c:v>
                </c:pt>
                <c:pt idx="998">
                  <c:v>0.63245549999999995</c:v>
                </c:pt>
                <c:pt idx="1000">
                  <c:v>1.0182340000000001</c:v>
                </c:pt>
                <c:pt idx="1002">
                  <c:v>0.46818799999999999</c:v>
                </c:pt>
                <c:pt idx="1003">
                  <c:v>0.37947330000000001</c:v>
                </c:pt>
                <c:pt idx="1004">
                  <c:v>2.7164679999999999</c:v>
                </c:pt>
                <c:pt idx="1005">
                  <c:v>0.44721359999999999</c:v>
                </c:pt>
                <c:pt idx="1008">
                  <c:v>0.76419890000000001</c:v>
                </c:pt>
                <c:pt idx="1009">
                  <c:v>0.24</c:v>
                </c:pt>
                <c:pt idx="1012">
                  <c:v>0.86348130000000001</c:v>
                </c:pt>
                <c:pt idx="1013">
                  <c:v>1.1648179999999999</c:v>
                </c:pt>
                <c:pt idx="1014">
                  <c:v>0.8089499</c:v>
                </c:pt>
                <c:pt idx="1015">
                  <c:v>0.73756359999999999</c:v>
                </c:pt>
                <c:pt idx="1016">
                  <c:v>0.36221540000000002</c:v>
                </c:pt>
                <c:pt idx="1017">
                  <c:v>1.2066699999999999</c:v>
                </c:pt>
                <c:pt idx="1023">
                  <c:v>0.71217980000000003</c:v>
                </c:pt>
                <c:pt idx="1024">
                  <c:v>0.2828427</c:v>
                </c:pt>
                <c:pt idx="1025">
                  <c:v>0.2828427</c:v>
                </c:pt>
                <c:pt idx="1027">
                  <c:v>0.72993149999999996</c:v>
                </c:pt>
                <c:pt idx="1028">
                  <c:v>0.68818599999999996</c:v>
                </c:pt>
                <c:pt idx="1029">
                  <c:v>0.52153620000000001</c:v>
                </c:pt>
                <c:pt idx="1030">
                  <c:v>0.45607019999999998</c:v>
                </c:pt>
                <c:pt idx="1031">
                  <c:v>0.52153620000000001</c:v>
                </c:pt>
                <c:pt idx="1032">
                  <c:v>0.37947330000000001</c:v>
                </c:pt>
                <c:pt idx="1033">
                  <c:v>0.9903535</c:v>
                </c:pt>
                <c:pt idx="1034">
                  <c:v>0.39395429999999998</c:v>
                </c:pt>
                <c:pt idx="1035">
                  <c:v>0.80099940000000003</c:v>
                </c:pt>
                <c:pt idx="1036">
                  <c:v>0.51224990000000004</c:v>
                </c:pt>
                <c:pt idx="1037">
                  <c:v>1.440555</c:v>
                </c:pt>
                <c:pt idx="1040">
                  <c:v>1.6458429999999999</c:v>
                </c:pt>
                <c:pt idx="1041">
                  <c:v>1.03769</c:v>
                </c:pt>
                <c:pt idx="1043">
                  <c:v>1.2</c:v>
                </c:pt>
                <c:pt idx="1044">
                  <c:v>0.44</c:v>
                </c:pt>
                <c:pt idx="1045">
                  <c:v>0.36</c:v>
                </c:pt>
                <c:pt idx="1046">
                  <c:v>0.77665949999999995</c:v>
                </c:pt>
                <c:pt idx="1047">
                  <c:v>0.33941130000000003</c:v>
                </c:pt>
                <c:pt idx="1048">
                  <c:v>0.77665949999999995</c:v>
                </c:pt>
                <c:pt idx="1050">
                  <c:v>0.52611790000000003</c:v>
                </c:pt>
                <c:pt idx="1051">
                  <c:v>1.1933149999999999</c:v>
                </c:pt>
                <c:pt idx="1052">
                  <c:v>0.25612499999999999</c:v>
                </c:pt>
                <c:pt idx="1053">
                  <c:v>0.54405879999999995</c:v>
                </c:pt>
                <c:pt idx="1054">
                  <c:v>0.24331050000000001</c:v>
                </c:pt>
                <c:pt idx="1055">
                  <c:v>0.36878179999999999</c:v>
                </c:pt>
                <c:pt idx="1056">
                  <c:v>0.26832820000000002</c:v>
                </c:pt>
                <c:pt idx="1057">
                  <c:v>0.91214030000000001</c:v>
                </c:pt>
                <c:pt idx="1058">
                  <c:v>0.92347170000000001</c:v>
                </c:pt>
                <c:pt idx="1059">
                  <c:v>0.8246211</c:v>
                </c:pt>
                <c:pt idx="1060">
                  <c:v>1.1113960000000001</c:v>
                </c:pt>
                <c:pt idx="1062">
                  <c:v>1.8277859999999999</c:v>
                </c:pt>
                <c:pt idx="1066">
                  <c:v>1.1661900000000001</c:v>
                </c:pt>
                <c:pt idx="1067">
                  <c:v>0.30463089999999998</c:v>
                </c:pt>
                <c:pt idx="1068">
                  <c:v>0.68468969999999996</c:v>
                </c:pt>
                <c:pt idx="1069">
                  <c:v>0.4418144</c:v>
                </c:pt>
                <c:pt idx="1070">
                  <c:v>0.28000000000000003</c:v>
                </c:pt>
                <c:pt idx="1071">
                  <c:v>0.61188229999999999</c:v>
                </c:pt>
                <c:pt idx="1072">
                  <c:v>1.2419340000000001</c:v>
                </c:pt>
                <c:pt idx="1073">
                  <c:v>0.24331050000000001</c:v>
                </c:pt>
                <c:pt idx="1074">
                  <c:v>0.73539109999999996</c:v>
                </c:pt>
                <c:pt idx="1075">
                  <c:v>1.1933149999999999</c:v>
                </c:pt>
                <c:pt idx="1076">
                  <c:v>0.87361319999999998</c:v>
                </c:pt>
                <c:pt idx="1079">
                  <c:v>1.4669700000000001</c:v>
                </c:pt>
                <c:pt idx="1081">
                  <c:v>0.62096700000000005</c:v>
                </c:pt>
                <c:pt idx="1083">
                  <c:v>0.55569780000000002</c:v>
                </c:pt>
                <c:pt idx="1084">
                  <c:v>0.4326662</c:v>
                </c:pt>
                <c:pt idx="1085">
                  <c:v>0.36221540000000002</c:v>
                </c:pt>
                <c:pt idx="1087">
                  <c:v>0.53665629999999998</c:v>
                </c:pt>
                <c:pt idx="1088">
                  <c:v>0.52153620000000001</c:v>
                </c:pt>
                <c:pt idx="1089">
                  <c:v>0.6</c:v>
                </c:pt>
                <c:pt idx="1090">
                  <c:v>1.7017640000000001</c:v>
                </c:pt>
                <c:pt idx="1091">
                  <c:v>1.56</c:v>
                </c:pt>
                <c:pt idx="1092">
                  <c:v>1.2762439999999999</c:v>
                </c:pt>
                <c:pt idx="1093">
                  <c:v>0.62482000000000004</c:v>
                </c:pt>
                <c:pt idx="1094">
                  <c:v>1.3931260000000001</c:v>
                </c:pt>
                <c:pt idx="1095">
                  <c:v>0.67052219999999996</c:v>
                </c:pt>
                <c:pt idx="1096">
                  <c:v>0.32</c:v>
                </c:pt>
                <c:pt idx="1097">
                  <c:v>0.7610519</c:v>
                </c:pt>
                <c:pt idx="1098">
                  <c:v>0.48166379999999998</c:v>
                </c:pt>
                <c:pt idx="1099">
                  <c:v>0.37947330000000001</c:v>
                </c:pt>
                <c:pt idx="1100">
                  <c:v>0.57271280000000002</c:v>
                </c:pt>
                <c:pt idx="1101">
                  <c:v>0.65969690000000003</c:v>
                </c:pt>
                <c:pt idx="1102">
                  <c:v>0.48</c:v>
                </c:pt>
                <c:pt idx="1103">
                  <c:v>0.64124879999999995</c:v>
                </c:pt>
                <c:pt idx="1104">
                  <c:v>0.8236504</c:v>
                </c:pt>
                <c:pt idx="1105">
                  <c:v>0.68468969999999996</c:v>
                </c:pt>
                <c:pt idx="1106">
                  <c:v>1.049952</c:v>
                </c:pt>
                <c:pt idx="1107">
                  <c:v>0.44</c:v>
                </c:pt>
                <c:pt idx="1108">
                  <c:v>1.6144350000000001</c:v>
                </c:pt>
                <c:pt idx="1109">
                  <c:v>0.32249030000000001</c:v>
                </c:pt>
                <c:pt idx="1110">
                  <c:v>0.28000000000000003</c:v>
                </c:pt>
                <c:pt idx="1113">
                  <c:v>1.007174</c:v>
                </c:pt>
                <c:pt idx="1114">
                  <c:v>0.45607019999999998</c:v>
                </c:pt>
                <c:pt idx="1116">
                  <c:v>0.89888820000000003</c:v>
                </c:pt>
                <c:pt idx="1117">
                  <c:v>0.2828427</c:v>
                </c:pt>
                <c:pt idx="1118">
                  <c:v>0.3577709</c:v>
                </c:pt>
                <c:pt idx="1119">
                  <c:v>0.2039608</c:v>
                </c:pt>
                <c:pt idx="1120">
                  <c:v>1.0153460000000001</c:v>
                </c:pt>
                <c:pt idx="1123">
                  <c:v>1.5141990000000001</c:v>
                </c:pt>
                <c:pt idx="1124">
                  <c:v>1.3350660000000001</c:v>
                </c:pt>
                <c:pt idx="1125">
                  <c:v>1.1313709999999999</c:v>
                </c:pt>
                <c:pt idx="1127">
                  <c:v>0.71217980000000003</c:v>
                </c:pt>
                <c:pt idx="1131">
                  <c:v>0.84</c:v>
                </c:pt>
                <c:pt idx="1132">
                  <c:v>0.24</c:v>
                </c:pt>
                <c:pt idx="1133">
                  <c:v>0.31241000000000002</c:v>
                </c:pt>
                <c:pt idx="1134">
                  <c:v>0.44</c:v>
                </c:pt>
                <c:pt idx="1136">
                  <c:v>1.486472</c:v>
                </c:pt>
                <c:pt idx="1137">
                  <c:v>1.757271</c:v>
                </c:pt>
                <c:pt idx="1141">
                  <c:v>3.4225140000000001</c:v>
                </c:pt>
                <c:pt idx="1142">
                  <c:v>2.7070280000000002</c:v>
                </c:pt>
                <c:pt idx="1144">
                  <c:v>2.5904440000000002</c:v>
                </c:pt>
                <c:pt idx="1145">
                  <c:v>0.61188229999999999</c:v>
                </c:pt>
                <c:pt idx="1147">
                  <c:v>1.761817</c:v>
                </c:pt>
                <c:pt idx="1149">
                  <c:v>0.8246211</c:v>
                </c:pt>
                <c:pt idx="1150">
                  <c:v>0.8236504</c:v>
                </c:pt>
                <c:pt idx="1152">
                  <c:v>1.4751270000000001</c:v>
                </c:pt>
                <c:pt idx="1153">
                  <c:v>1.0198039999999999</c:v>
                </c:pt>
                <c:pt idx="1155">
                  <c:v>0.84758480000000003</c:v>
                </c:pt>
                <c:pt idx="1156">
                  <c:v>0.48662100000000003</c:v>
                </c:pt>
                <c:pt idx="1157">
                  <c:v>0.48166379999999998</c:v>
                </c:pt>
                <c:pt idx="1158">
                  <c:v>0.87726850000000001</c:v>
                </c:pt>
                <c:pt idx="1159">
                  <c:v>1.39714</c:v>
                </c:pt>
                <c:pt idx="1160">
                  <c:v>0.24</c:v>
                </c:pt>
                <c:pt idx="1162">
                  <c:v>2.4621940000000002</c:v>
                </c:pt>
                <c:pt idx="1165">
                  <c:v>0.55569780000000002</c:v>
                </c:pt>
                <c:pt idx="1166">
                  <c:v>0.69050710000000004</c:v>
                </c:pt>
                <c:pt idx="1167">
                  <c:v>2.164809</c:v>
                </c:pt>
                <c:pt idx="1174">
                  <c:v>2.0497800000000002</c:v>
                </c:pt>
                <c:pt idx="1182">
                  <c:v>0.8246211</c:v>
                </c:pt>
                <c:pt idx="1186">
                  <c:v>1.8736060000000001</c:v>
                </c:pt>
                <c:pt idx="1187">
                  <c:v>0.48332180000000002</c:v>
                </c:pt>
                <c:pt idx="1188">
                  <c:v>0.36878179999999999</c:v>
                </c:pt>
                <c:pt idx="1189">
                  <c:v>1.2092970000000001</c:v>
                </c:pt>
                <c:pt idx="1190">
                  <c:v>1.2033290000000001</c:v>
                </c:pt>
                <c:pt idx="1191">
                  <c:v>0.92086920000000005</c:v>
                </c:pt>
                <c:pt idx="1192">
                  <c:v>0.43081320000000001</c:v>
                </c:pt>
                <c:pt idx="1193">
                  <c:v>0.36221540000000002</c:v>
                </c:pt>
                <c:pt idx="1194">
                  <c:v>0.36221540000000002</c:v>
                </c:pt>
                <c:pt idx="1195">
                  <c:v>0.82474230000000004</c:v>
                </c:pt>
                <c:pt idx="1196">
                  <c:v>0.84380089999999996</c:v>
                </c:pt>
                <c:pt idx="1201">
                  <c:v>1.533101</c:v>
                </c:pt>
                <c:pt idx="1202">
                  <c:v>0.31241000000000002</c:v>
                </c:pt>
                <c:pt idx="1203">
                  <c:v>0.2039608</c:v>
                </c:pt>
                <c:pt idx="1205">
                  <c:v>0.48166379999999998</c:v>
                </c:pt>
                <c:pt idx="1207">
                  <c:v>0.77252829999999995</c:v>
                </c:pt>
                <c:pt idx="1208">
                  <c:v>0.50119860000000005</c:v>
                </c:pt>
                <c:pt idx="1210">
                  <c:v>1.5440210000000001</c:v>
                </c:pt>
                <c:pt idx="1214">
                  <c:v>0.50119860000000005</c:v>
                </c:pt>
                <c:pt idx="1215">
                  <c:v>0.2828427</c:v>
                </c:pt>
                <c:pt idx="1216">
                  <c:v>1.0881179999999999</c:v>
                </c:pt>
                <c:pt idx="1217">
                  <c:v>1.0881179999999999</c:v>
                </c:pt>
                <c:pt idx="1218">
                  <c:v>0.71554180000000001</c:v>
                </c:pt>
                <c:pt idx="1220">
                  <c:v>0.85041169999999999</c:v>
                </c:pt>
                <c:pt idx="1222">
                  <c:v>0.56850679999999998</c:v>
                </c:pt>
                <c:pt idx="1223">
                  <c:v>0.64498060000000002</c:v>
                </c:pt>
                <c:pt idx="1226">
                  <c:v>1.0245</c:v>
                </c:pt>
                <c:pt idx="1227">
                  <c:v>0.9616652</c:v>
                </c:pt>
                <c:pt idx="1228">
                  <c:v>0.59059289999999998</c:v>
                </c:pt>
                <c:pt idx="1229">
                  <c:v>0.88814409999999999</c:v>
                </c:pt>
                <c:pt idx="1230">
                  <c:v>0.88</c:v>
                </c:pt>
                <c:pt idx="1231">
                  <c:v>0.59464269999999997</c:v>
                </c:pt>
                <c:pt idx="1233">
                  <c:v>1.062826</c:v>
                </c:pt>
                <c:pt idx="1234">
                  <c:v>0.40199499999999999</c:v>
                </c:pt>
                <c:pt idx="1235">
                  <c:v>0.28000000000000003</c:v>
                </c:pt>
                <c:pt idx="1237">
                  <c:v>2.5050349999999999</c:v>
                </c:pt>
                <c:pt idx="1238">
                  <c:v>0.98061209999999999</c:v>
                </c:pt>
                <c:pt idx="1239">
                  <c:v>0.68</c:v>
                </c:pt>
                <c:pt idx="1240">
                  <c:v>1.224418</c:v>
                </c:pt>
                <c:pt idx="1241">
                  <c:v>0.64124879999999995</c:v>
                </c:pt>
                <c:pt idx="1242">
                  <c:v>0.76941539999999997</c:v>
                </c:pt>
                <c:pt idx="1243">
                  <c:v>1.122854</c:v>
                </c:pt>
                <c:pt idx="1244">
                  <c:v>0.24331050000000001</c:v>
                </c:pt>
                <c:pt idx="1245">
                  <c:v>0.65201600000000004</c:v>
                </c:pt>
                <c:pt idx="1247">
                  <c:v>0.69857000000000002</c:v>
                </c:pt>
                <c:pt idx="1249">
                  <c:v>0.50911689999999998</c:v>
                </c:pt>
                <c:pt idx="1250">
                  <c:v>0.72</c:v>
                </c:pt>
                <c:pt idx="1251">
                  <c:v>0.52153620000000001</c:v>
                </c:pt>
                <c:pt idx="1252">
                  <c:v>0.24</c:v>
                </c:pt>
                <c:pt idx="1253">
                  <c:v>0.89442719999999998</c:v>
                </c:pt>
                <c:pt idx="1254">
                  <c:v>0.59464269999999997</c:v>
                </c:pt>
                <c:pt idx="1255">
                  <c:v>1.27122</c:v>
                </c:pt>
                <c:pt idx="1256">
                  <c:v>1.612452</c:v>
                </c:pt>
                <c:pt idx="1257">
                  <c:v>0.52611790000000003</c:v>
                </c:pt>
                <c:pt idx="1258">
                  <c:v>0.2</c:v>
                </c:pt>
                <c:pt idx="1260">
                  <c:v>0.22627420000000001</c:v>
                </c:pt>
                <c:pt idx="1261">
                  <c:v>0.69857000000000002</c:v>
                </c:pt>
                <c:pt idx="1264">
                  <c:v>0.44721359999999999</c:v>
                </c:pt>
                <c:pt idx="1265">
                  <c:v>0.24</c:v>
                </c:pt>
                <c:pt idx="1266">
                  <c:v>0.72</c:v>
                </c:pt>
                <c:pt idx="1267">
                  <c:v>0.31241000000000002</c:v>
                </c:pt>
                <c:pt idx="1268">
                  <c:v>0.64498060000000002</c:v>
                </c:pt>
                <c:pt idx="1269">
                  <c:v>1.7158059999999999</c:v>
                </c:pt>
                <c:pt idx="1271">
                  <c:v>0.63245549999999995</c:v>
                </c:pt>
                <c:pt idx="1273">
                  <c:v>0.97406369999999998</c:v>
                </c:pt>
                <c:pt idx="1274">
                  <c:v>0.66211779999999998</c:v>
                </c:pt>
                <c:pt idx="1275">
                  <c:v>0.48166379999999998</c:v>
                </c:pt>
                <c:pt idx="1276">
                  <c:v>0.4118252</c:v>
                </c:pt>
                <c:pt idx="1277">
                  <c:v>0.53814499999999998</c:v>
                </c:pt>
                <c:pt idx="1278">
                  <c:v>0.2</c:v>
                </c:pt>
                <c:pt idx="1282">
                  <c:v>0.52153620000000001</c:v>
                </c:pt>
                <c:pt idx="1283">
                  <c:v>0.92086920000000005</c:v>
                </c:pt>
                <c:pt idx="1284">
                  <c:v>0.62096700000000005</c:v>
                </c:pt>
                <c:pt idx="1285">
                  <c:v>0.52</c:v>
                </c:pt>
                <c:pt idx="1286">
                  <c:v>2.3193100000000002</c:v>
                </c:pt>
                <c:pt idx="1291">
                  <c:v>0.73756359999999999</c:v>
                </c:pt>
                <c:pt idx="1295">
                  <c:v>0.2828427</c:v>
                </c:pt>
                <c:pt idx="1296">
                  <c:v>0.4079216</c:v>
                </c:pt>
                <c:pt idx="1297">
                  <c:v>0.3577709</c:v>
                </c:pt>
                <c:pt idx="1298">
                  <c:v>0.34176010000000001</c:v>
                </c:pt>
                <c:pt idx="1299">
                  <c:v>0.2332381</c:v>
                </c:pt>
                <c:pt idx="1300">
                  <c:v>1.5440210000000001</c:v>
                </c:pt>
                <c:pt idx="1301">
                  <c:v>0.88683769999999995</c:v>
                </c:pt>
                <c:pt idx="1302">
                  <c:v>1.9403090000000001</c:v>
                </c:pt>
                <c:pt idx="1304">
                  <c:v>0.50119860000000005</c:v>
                </c:pt>
                <c:pt idx="1306">
                  <c:v>1.7658990000000001</c:v>
                </c:pt>
                <c:pt idx="1307">
                  <c:v>0.69857000000000002</c:v>
                </c:pt>
                <c:pt idx="1308">
                  <c:v>0.36878179999999999</c:v>
                </c:pt>
                <c:pt idx="1309">
                  <c:v>0.24</c:v>
                </c:pt>
                <c:pt idx="1310">
                  <c:v>0.2</c:v>
                </c:pt>
                <c:pt idx="1311">
                  <c:v>0.32984849999999999</c:v>
                </c:pt>
                <c:pt idx="1312">
                  <c:v>0.55713550000000001</c:v>
                </c:pt>
                <c:pt idx="1314">
                  <c:v>0.29120439999999997</c:v>
                </c:pt>
                <c:pt idx="1316">
                  <c:v>0.72443080000000004</c:v>
                </c:pt>
                <c:pt idx="1317">
                  <c:v>0.91301699999999997</c:v>
                </c:pt>
                <c:pt idx="1318">
                  <c:v>0.33941130000000003</c:v>
                </c:pt>
                <c:pt idx="1319">
                  <c:v>0.41761229999999999</c:v>
                </c:pt>
                <c:pt idx="1320">
                  <c:v>0.52</c:v>
                </c:pt>
                <c:pt idx="1321">
                  <c:v>0.65969690000000003</c:v>
                </c:pt>
                <c:pt idx="1324">
                  <c:v>0.36</c:v>
                </c:pt>
                <c:pt idx="1325">
                  <c:v>1.1648179999999999</c:v>
                </c:pt>
                <c:pt idx="1326">
                  <c:v>0.48332180000000002</c:v>
                </c:pt>
                <c:pt idx="1327">
                  <c:v>0.77252829999999995</c:v>
                </c:pt>
                <c:pt idx="1328">
                  <c:v>0.4079216</c:v>
                </c:pt>
                <c:pt idx="1329">
                  <c:v>0.5656854</c:v>
                </c:pt>
                <c:pt idx="1330">
                  <c:v>0.83522450000000004</c:v>
                </c:pt>
                <c:pt idx="1332">
                  <c:v>1.3869720000000001</c:v>
                </c:pt>
                <c:pt idx="1337">
                  <c:v>0.56850679999999998</c:v>
                </c:pt>
                <c:pt idx="1338">
                  <c:v>0.48166379999999998</c:v>
                </c:pt>
                <c:pt idx="1339">
                  <c:v>0.2</c:v>
                </c:pt>
                <c:pt idx="1340">
                  <c:v>0.6788225</c:v>
                </c:pt>
                <c:pt idx="1341">
                  <c:v>1.2033290000000001</c:v>
                </c:pt>
                <c:pt idx="1342">
                  <c:v>1.32484</c:v>
                </c:pt>
                <c:pt idx="1343">
                  <c:v>0.86533230000000005</c:v>
                </c:pt>
                <c:pt idx="1344">
                  <c:v>1.2899609999999999</c:v>
                </c:pt>
                <c:pt idx="1350">
                  <c:v>3.0244339999999998</c:v>
                </c:pt>
                <c:pt idx="1352">
                  <c:v>0.36878179999999999</c:v>
                </c:pt>
                <c:pt idx="1353">
                  <c:v>0.87726850000000001</c:v>
                </c:pt>
                <c:pt idx="1354">
                  <c:v>1.753169</c:v>
                </c:pt>
                <c:pt idx="1355">
                  <c:v>0.4</c:v>
                </c:pt>
                <c:pt idx="1356">
                  <c:v>1.3029200000000001</c:v>
                </c:pt>
                <c:pt idx="1357">
                  <c:v>0.32</c:v>
                </c:pt>
                <c:pt idx="1359">
                  <c:v>0.51224990000000004</c:v>
                </c:pt>
                <c:pt idx="1362">
                  <c:v>0.75471849999999996</c:v>
                </c:pt>
                <c:pt idx="1365">
                  <c:v>1.1771149999999999</c:v>
                </c:pt>
                <c:pt idx="1366">
                  <c:v>1.0407690000000001</c:v>
                </c:pt>
                <c:pt idx="1367">
                  <c:v>0.88090860000000004</c:v>
                </c:pt>
                <c:pt idx="1369">
                  <c:v>1.5035959999999999</c:v>
                </c:pt>
                <c:pt idx="1370">
                  <c:v>0.60133190000000003</c:v>
                </c:pt>
                <c:pt idx="1371">
                  <c:v>0.2332381</c:v>
                </c:pt>
                <c:pt idx="1372">
                  <c:v>0.55569780000000002</c:v>
                </c:pt>
                <c:pt idx="1374">
                  <c:v>1.1092340000000001</c:v>
                </c:pt>
                <c:pt idx="1378">
                  <c:v>0.49477270000000001</c:v>
                </c:pt>
                <c:pt idx="1379">
                  <c:v>0.68</c:v>
                </c:pt>
                <c:pt idx="1380">
                  <c:v>1.4142140000000001</c:v>
                </c:pt>
                <c:pt idx="1381">
                  <c:v>0.55713550000000001</c:v>
                </c:pt>
                <c:pt idx="1385">
                  <c:v>0.24</c:v>
                </c:pt>
                <c:pt idx="1388">
                  <c:v>0.2828427</c:v>
                </c:pt>
                <c:pt idx="1389">
                  <c:v>0.55713550000000001</c:v>
                </c:pt>
                <c:pt idx="1390">
                  <c:v>0.57688819999999996</c:v>
                </c:pt>
                <c:pt idx="1391">
                  <c:v>0.28844409999999998</c:v>
                </c:pt>
                <c:pt idx="1392">
                  <c:v>0.34409299999999998</c:v>
                </c:pt>
                <c:pt idx="1393">
                  <c:v>0.28000000000000003</c:v>
                </c:pt>
                <c:pt idx="1394">
                  <c:v>0.44721359999999999</c:v>
                </c:pt>
                <c:pt idx="1397">
                  <c:v>0.63245549999999995</c:v>
                </c:pt>
                <c:pt idx="1399">
                  <c:v>0.62096700000000005</c:v>
                </c:pt>
                <c:pt idx="1400">
                  <c:v>1.3102670000000001</c:v>
                </c:pt>
                <c:pt idx="1401">
                  <c:v>0.91389279999999995</c:v>
                </c:pt>
                <c:pt idx="1404">
                  <c:v>2.1574059999999999</c:v>
                </c:pt>
                <c:pt idx="1405">
                  <c:v>0.58240879999999995</c:v>
                </c:pt>
                <c:pt idx="1406">
                  <c:v>1.6326670000000001</c:v>
                </c:pt>
                <c:pt idx="1408">
                  <c:v>0.45607019999999998</c:v>
                </c:pt>
                <c:pt idx="1410">
                  <c:v>1</c:v>
                </c:pt>
                <c:pt idx="1411">
                  <c:v>0.97257539999999998</c:v>
                </c:pt>
                <c:pt idx="1412">
                  <c:v>1.0309280000000001</c:v>
                </c:pt>
                <c:pt idx="1415">
                  <c:v>1.252837</c:v>
                </c:pt>
                <c:pt idx="1416">
                  <c:v>0.6</c:v>
                </c:pt>
                <c:pt idx="1420">
                  <c:v>0.50119860000000005</c:v>
                </c:pt>
                <c:pt idx="1422">
                  <c:v>1.0221549999999999</c:v>
                </c:pt>
                <c:pt idx="1425">
                  <c:v>0.80099940000000003</c:v>
                </c:pt>
                <c:pt idx="1426">
                  <c:v>0.32</c:v>
                </c:pt>
                <c:pt idx="1427">
                  <c:v>0.28000000000000003</c:v>
                </c:pt>
                <c:pt idx="1428">
                  <c:v>0.45607019999999998</c:v>
                </c:pt>
                <c:pt idx="1429">
                  <c:v>0.61057349999999999</c:v>
                </c:pt>
                <c:pt idx="1430">
                  <c:v>1.584929</c:v>
                </c:pt>
                <c:pt idx="1431">
                  <c:v>1.1454260000000001</c:v>
                </c:pt>
                <c:pt idx="1432">
                  <c:v>0.8</c:v>
                </c:pt>
                <c:pt idx="1435">
                  <c:v>0.9616652</c:v>
                </c:pt>
                <c:pt idx="1436">
                  <c:v>0.45607019999999998</c:v>
                </c:pt>
                <c:pt idx="1437">
                  <c:v>1.0567880000000001</c:v>
                </c:pt>
                <c:pt idx="1439">
                  <c:v>0.8</c:v>
                </c:pt>
                <c:pt idx="1440">
                  <c:v>0.95078910000000005</c:v>
                </c:pt>
                <c:pt idx="1442">
                  <c:v>0.32984849999999999</c:v>
                </c:pt>
                <c:pt idx="1443">
                  <c:v>0.52153620000000001</c:v>
                </c:pt>
                <c:pt idx="1445">
                  <c:v>0.64124879999999995</c:v>
                </c:pt>
                <c:pt idx="1446">
                  <c:v>0.75471849999999996</c:v>
                </c:pt>
                <c:pt idx="1449">
                  <c:v>0.48332180000000002</c:v>
                </c:pt>
                <c:pt idx="1452">
                  <c:v>0.33941130000000003</c:v>
                </c:pt>
                <c:pt idx="1453">
                  <c:v>0.32</c:v>
                </c:pt>
                <c:pt idx="1458">
                  <c:v>0.72993149999999996</c:v>
                </c:pt>
                <c:pt idx="1459">
                  <c:v>0.36878179999999999</c:v>
                </c:pt>
                <c:pt idx="1460">
                  <c:v>0.72</c:v>
                </c:pt>
                <c:pt idx="1461">
                  <c:v>0.28000000000000003</c:v>
                </c:pt>
                <c:pt idx="1462">
                  <c:v>0.28000000000000003</c:v>
                </c:pt>
                <c:pt idx="1463">
                  <c:v>0.28000000000000003</c:v>
                </c:pt>
                <c:pt idx="1464">
                  <c:v>0.39597979999999999</c:v>
                </c:pt>
                <c:pt idx="1465">
                  <c:v>0.85603739999999995</c:v>
                </c:pt>
                <c:pt idx="1466">
                  <c:v>0.65115279999999998</c:v>
                </c:pt>
                <c:pt idx="1467">
                  <c:v>0.87726850000000001</c:v>
                </c:pt>
                <c:pt idx="1468">
                  <c:v>0.48166379999999998</c:v>
                </c:pt>
                <c:pt idx="1469">
                  <c:v>0.46818799999999999</c:v>
                </c:pt>
                <c:pt idx="1470">
                  <c:v>0.53665629999999998</c:v>
                </c:pt>
                <c:pt idx="1471">
                  <c:v>0.53814499999999998</c:v>
                </c:pt>
                <c:pt idx="1472">
                  <c:v>0.52</c:v>
                </c:pt>
                <c:pt idx="1473">
                  <c:v>0.28000000000000003</c:v>
                </c:pt>
                <c:pt idx="1474">
                  <c:v>0.76</c:v>
                </c:pt>
                <c:pt idx="1475">
                  <c:v>0.66211779999999998</c:v>
                </c:pt>
                <c:pt idx="1476">
                  <c:v>0.24</c:v>
                </c:pt>
                <c:pt idx="1477">
                  <c:v>0.72</c:v>
                </c:pt>
                <c:pt idx="1478">
                  <c:v>0.28000000000000003</c:v>
                </c:pt>
                <c:pt idx="1479">
                  <c:v>1.796441</c:v>
                </c:pt>
                <c:pt idx="1480">
                  <c:v>0.63245549999999995</c:v>
                </c:pt>
                <c:pt idx="1481">
                  <c:v>1.162755</c:v>
                </c:pt>
                <c:pt idx="1482">
                  <c:v>0.26832820000000002</c:v>
                </c:pt>
                <c:pt idx="1483">
                  <c:v>0.91301699999999997</c:v>
                </c:pt>
                <c:pt idx="1484">
                  <c:v>0.32249030000000001</c:v>
                </c:pt>
                <c:pt idx="1485">
                  <c:v>0.70880180000000004</c:v>
                </c:pt>
                <c:pt idx="1487">
                  <c:v>1.0182340000000001</c:v>
                </c:pt>
                <c:pt idx="1488">
                  <c:v>0.74726170000000003</c:v>
                </c:pt>
                <c:pt idx="1490">
                  <c:v>0.46647620000000001</c:v>
                </c:pt>
                <c:pt idx="1491">
                  <c:v>0.95078910000000005</c:v>
                </c:pt>
                <c:pt idx="1492">
                  <c:v>0.34176010000000001</c:v>
                </c:pt>
                <c:pt idx="1493">
                  <c:v>0.32</c:v>
                </c:pt>
                <c:pt idx="1496">
                  <c:v>0.59059289999999998</c:v>
                </c:pt>
                <c:pt idx="1497">
                  <c:v>0.2828427</c:v>
                </c:pt>
                <c:pt idx="1498">
                  <c:v>0.28000000000000003</c:v>
                </c:pt>
                <c:pt idx="1500">
                  <c:v>0.77665949999999995</c:v>
                </c:pt>
                <c:pt idx="1501">
                  <c:v>0.53814499999999998</c:v>
                </c:pt>
                <c:pt idx="1502">
                  <c:v>0.31241000000000002</c:v>
                </c:pt>
                <c:pt idx="1504">
                  <c:v>0.32</c:v>
                </c:pt>
                <c:pt idx="1505">
                  <c:v>0.36</c:v>
                </c:pt>
                <c:pt idx="1507">
                  <c:v>0.72111029999999998</c:v>
                </c:pt>
                <c:pt idx="1509">
                  <c:v>0.69857000000000002</c:v>
                </c:pt>
                <c:pt idx="1510">
                  <c:v>0.68818599999999996</c:v>
                </c:pt>
                <c:pt idx="1511">
                  <c:v>0.42520580000000002</c:v>
                </c:pt>
                <c:pt idx="1512">
                  <c:v>0.72897610000000002</c:v>
                </c:pt>
                <c:pt idx="1515">
                  <c:v>1.3416410000000001</c:v>
                </c:pt>
                <c:pt idx="1517">
                  <c:v>0.28844409999999998</c:v>
                </c:pt>
                <c:pt idx="1518">
                  <c:v>0.26832820000000002</c:v>
                </c:pt>
                <c:pt idx="1519">
                  <c:v>1.2899609999999999</c:v>
                </c:pt>
                <c:pt idx="1520">
                  <c:v>0.28000000000000003</c:v>
                </c:pt>
                <c:pt idx="1521">
                  <c:v>0.98061209999999999</c:v>
                </c:pt>
                <c:pt idx="1522">
                  <c:v>0.88090860000000004</c:v>
                </c:pt>
                <c:pt idx="1523">
                  <c:v>0.94826160000000004</c:v>
                </c:pt>
                <c:pt idx="1524">
                  <c:v>0.84380089999999996</c:v>
                </c:pt>
                <c:pt idx="1527">
                  <c:v>0.60133190000000003</c:v>
                </c:pt>
                <c:pt idx="1528">
                  <c:v>0.53665629999999998</c:v>
                </c:pt>
                <c:pt idx="1529">
                  <c:v>0.43081320000000001</c:v>
                </c:pt>
                <c:pt idx="1530">
                  <c:v>0.84095180000000003</c:v>
                </c:pt>
                <c:pt idx="1532">
                  <c:v>0.97324200000000005</c:v>
                </c:pt>
                <c:pt idx="1536">
                  <c:v>0.2828427</c:v>
                </c:pt>
                <c:pt idx="1537">
                  <c:v>0.6</c:v>
                </c:pt>
                <c:pt idx="1538">
                  <c:v>1.0770329999999999</c:v>
                </c:pt>
                <c:pt idx="1539">
                  <c:v>1.1933149999999999</c:v>
                </c:pt>
                <c:pt idx="1540">
                  <c:v>0.4326662</c:v>
                </c:pt>
                <c:pt idx="1546">
                  <c:v>0.48166379999999998</c:v>
                </c:pt>
                <c:pt idx="1547">
                  <c:v>0.45607019999999998</c:v>
                </c:pt>
                <c:pt idx="1548">
                  <c:v>0.96747090000000002</c:v>
                </c:pt>
                <c:pt idx="1550">
                  <c:v>1.1113960000000001</c:v>
                </c:pt>
                <c:pt idx="1551">
                  <c:v>0.2</c:v>
                </c:pt>
                <c:pt idx="1552">
                  <c:v>0.71554180000000001</c:v>
                </c:pt>
                <c:pt idx="1553">
                  <c:v>1.120714</c:v>
                </c:pt>
                <c:pt idx="1554">
                  <c:v>0.30463089999999998</c:v>
                </c:pt>
                <c:pt idx="1555">
                  <c:v>0.34409299999999998</c:v>
                </c:pt>
                <c:pt idx="1556">
                  <c:v>0.32</c:v>
                </c:pt>
                <c:pt idx="1557">
                  <c:v>0.31241000000000002</c:v>
                </c:pt>
                <c:pt idx="1558">
                  <c:v>0.26832820000000002</c:v>
                </c:pt>
                <c:pt idx="1559">
                  <c:v>3.0615030000000001</c:v>
                </c:pt>
                <c:pt idx="1562">
                  <c:v>2.6832820000000002</c:v>
                </c:pt>
                <c:pt idx="1564">
                  <c:v>0.74726170000000003</c:v>
                </c:pt>
                <c:pt idx="1565">
                  <c:v>0.84758480000000003</c:v>
                </c:pt>
                <c:pt idx="1566">
                  <c:v>0.46818799999999999</c:v>
                </c:pt>
                <c:pt idx="1567">
                  <c:v>0.8</c:v>
                </c:pt>
                <c:pt idx="1568">
                  <c:v>0.48</c:v>
                </c:pt>
                <c:pt idx="1570">
                  <c:v>1.395421</c:v>
                </c:pt>
                <c:pt idx="1573">
                  <c:v>0.42520580000000002</c:v>
                </c:pt>
                <c:pt idx="1574">
                  <c:v>0.29120439999999997</c:v>
                </c:pt>
                <c:pt idx="1575">
                  <c:v>1.64</c:v>
                </c:pt>
                <c:pt idx="1576">
                  <c:v>0.88</c:v>
                </c:pt>
                <c:pt idx="1577">
                  <c:v>0.32984849999999999</c:v>
                </c:pt>
                <c:pt idx="1581">
                  <c:v>0.2828427</c:v>
                </c:pt>
                <c:pt idx="1582">
                  <c:v>0.28000000000000003</c:v>
                </c:pt>
                <c:pt idx="1583">
                  <c:v>0.4</c:v>
                </c:pt>
                <c:pt idx="1584">
                  <c:v>0.86162640000000001</c:v>
                </c:pt>
                <c:pt idx="1586">
                  <c:v>0.48166379999999998</c:v>
                </c:pt>
                <c:pt idx="1587">
                  <c:v>2.2400000000000002</c:v>
                </c:pt>
                <c:pt idx="1588">
                  <c:v>0.68117550000000004</c:v>
                </c:pt>
                <c:pt idx="1589">
                  <c:v>0.95414880000000002</c:v>
                </c:pt>
                <c:pt idx="1590">
                  <c:v>0.70767219999999997</c:v>
                </c:pt>
                <c:pt idx="1591">
                  <c:v>0.4</c:v>
                </c:pt>
                <c:pt idx="1593">
                  <c:v>0.88814409999999999</c:v>
                </c:pt>
                <c:pt idx="1594">
                  <c:v>0.63245549999999995</c:v>
                </c:pt>
                <c:pt idx="1595">
                  <c:v>0.73756359999999999</c:v>
                </c:pt>
                <c:pt idx="1596">
                  <c:v>0.24</c:v>
                </c:pt>
                <c:pt idx="1597">
                  <c:v>0.48</c:v>
                </c:pt>
                <c:pt idx="1600">
                  <c:v>1.56</c:v>
                </c:pt>
                <c:pt idx="1601">
                  <c:v>0.53814499999999998</c:v>
                </c:pt>
                <c:pt idx="1602">
                  <c:v>1.575817</c:v>
                </c:pt>
                <c:pt idx="1605">
                  <c:v>1.3588229999999999</c:v>
                </c:pt>
                <c:pt idx="1607">
                  <c:v>0.36</c:v>
                </c:pt>
                <c:pt idx="1608">
                  <c:v>0.45607019999999998</c:v>
                </c:pt>
                <c:pt idx="1609">
                  <c:v>0.86162640000000001</c:v>
                </c:pt>
                <c:pt idx="1610">
                  <c:v>1.322422</c:v>
                </c:pt>
                <c:pt idx="1613">
                  <c:v>0.48662100000000003</c:v>
                </c:pt>
                <c:pt idx="1615">
                  <c:v>0.53814499999999998</c:v>
                </c:pt>
                <c:pt idx="1616">
                  <c:v>1.609969</c:v>
                </c:pt>
                <c:pt idx="1617">
                  <c:v>1.1771149999999999</c:v>
                </c:pt>
                <c:pt idx="1619">
                  <c:v>1.0031950000000001</c:v>
                </c:pt>
                <c:pt idx="1620">
                  <c:v>0.2154066</c:v>
                </c:pt>
                <c:pt idx="1623">
                  <c:v>2.0415679999999998</c:v>
                </c:pt>
                <c:pt idx="1625">
                  <c:v>0.37947330000000001</c:v>
                </c:pt>
                <c:pt idx="1626">
                  <c:v>0.36</c:v>
                </c:pt>
                <c:pt idx="1628">
                  <c:v>0.70880180000000004</c:v>
                </c:pt>
                <c:pt idx="1630">
                  <c:v>0.56000000000000005</c:v>
                </c:pt>
                <c:pt idx="1633">
                  <c:v>0.48166379999999998</c:v>
                </c:pt>
                <c:pt idx="1635">
                  <c:v>0.56000000000000005</c:v>
                </c:pt>
                <c:pt idx="1636">
                  <c:v>0.48166379999999998</c:v>
                </c:pt>
                <c:pt idx="1639">
                  <c:v>1.1113960000000001</c:v>
                </c:pt>
                <c:pt idx="1640">
                  <c:v>0.57271280000000002</c:v>
                </c:pt>
                <c:pt idx="1641">
                  <c:v>0.75471849999999996</c:v>
                </c:pt>
                <c:pt idx="1642">
                  <c:v>0.44</c:v>
                </c:pt>
                <c:pt idx="1643">
                  <c:v>0.4</c:v>
                </c:pt>
                <c:pt idx="1644">
                  <c:v>0.85041169999999999</c:v>
                </c:pt>
                <c:pt idx="1645">
                  <c:v>0.60926179999999996</c:v>
                </c:pt>
                <c:pt idx="1646">
                  <c:v>0.32984849999999999</c:v>
                </c:pt>
                <c:pt idx="1649">
                  <c:v>0.87361319999999998</c:v>
                </c:pt>
                <c:pt idx="1650">
                  <c:v>1.0198039999999999</c:v>
                </c:pt>
                <c:pt idx="1654">
                  <c:v>0.57271280000000002</c:v>
                </c:pt>
                <c:pt idx="1655">
                  <c:v>1.3410439999999999</c:v>
                </c:pt>
                <c:pt idx="1656">
                  <c:v>1.4204220000000001</c:v>
                </c:pt>
                <c:pt idx="1657">
                  <c:v>0.51224990000000004</c:v>
                </c:pt>
                <c:pt idx="1659">
                  <c:v>0.77252829999999995</c:v>
                </c:pt>
                <c:pt idx="1660">
                  <c:v>1.0567880000000001</c:v>
                </c:pt>
                <c:pt idx="1661">
                  <c:v>1.2502800000000001</c:v>
                </c:pt>
                <c:pt idx="1662">
                  <c:v>0.95078910000000005</c:v>
                </c:pt>
                <c:pt idx="1667">
                  <c:v>1.1454260000000001</c:v>
                </c:pt>
                <c:pt idx="1668">
                  <c:v>0.36</c:v>
                </c:pt>
                <c:pt idx="1671">
                  <c:v>0.57688819999999996</c:v>
                </c:pt>
                <c:pt idx="1672">
                  <c:v>0.81584310000000004</c:v>
                </c:pt>
                <c:pt idx="1673">
                  <c:v>0.57271280000000002</c:v>
                </c:pt>
                <c:pt idx="1674">
                  <c:v>1.0770329999999999</c:v>
                </c:pt>
                <c:pt idx="1675">
                  <c:v>0.44</c:v>
                </c:pt>
                <c:pt idx="1676">
                  <c:v>0.24331050000000001</c:v>
                </c:pt>
                <c:pt idx="1677">
                  <c:v>1.3869720000000001</c:v>
                </c:pt>
                <c:pt idx="1681">
                  <c:v>0.32249030000000001</c:v>
                </c:pt>
                <c:pt idx="1682">
                  <c:v>0.59464269999999997</c:v>
                </c:pt>
                <c:pt idx="1683">
                  <c:v>1.086646</c:v>
                </c:pt>
                <c:pt idx="1684">
                  <c:v>1.697999</c:v>
                </c:pt>
                <c:pt idx="1686">
                  <c:v>1.592482</c:v>
                </c:pt>
                <c:pt idx="1687">
                  <c:v>0.24</c:v>
                </c:pt>
                <c:pt idx="1688">
                  <c:v>2.9529649999999998</c:v>
                </c:pt>
                <c:pt idx="1689">
                  <c:v>0.6</c:v>
                </c:pt>
                <c:pt idx="1690">
                  <c:v>0.24331050000000001</c:v>
                </c:pt>
                <c:pt idx="1691">
                  <c:v>0.45607019999999998</c:v>
                </c:pt>
                <c:pt idx="1692">
                  <c:v>0.2</c:v>
                </c:pt>
                <c:pt idx="1697">
                  <c:v>0.76941539999999997</c:v>
                </c:pt>
                <c:pt idx="1698">
                  <c:v>1.322422</c:v>
                </c:pt>
                <c:pt idx="1699">
                  <c:v>0.87726850000000001</c:v>
                </c:pt>
                <c:pt idx="1700">
                  <c:v>0.3577709</c:v>
                </c:pt>
                <c:pt idx="1701">
                  <c:v>0.57271280000000002</c:v>
                </c:pt>
                <c:pt idx="1703">
                  <c:v>0.24</c:v>
                </c:pt>
                <c:pt idx="1704">
                  <c:v>0.31241000000000002</c:v>
                </c:pt>
                <c:pt idx="1705">
                  <c:v>1.6637310000000001</c:v>
                </c:pt>
                <c:pt idx="1706">
                  <c:v>0.91389279999999995</c:v>
                </c:pt>
                <c:pt idx="1707">
                  <c:v>0.87817990000000001</c:v>
                </c:pt>
                <c:pt idx="1710">
                  <c:v>1.1063449999999999</c:v>
                </c:pt>
                <c:pt idx="1711">
                  <c:v>0.40199499999999999</c:v>
                </c:pt>
                <c:pt idx="1712">
                  <c:v>0.31241000000000002</c:v>
                </c:pt>
                <c:pt idx="1713">
                  <c:v>0.28000000000000003</c:v>
                </c:pt>
                <c:pt idx="1715">
                  <c:v>0.48826219999999998</c:v>
                </c:pt>
                <c:pt idx="1718">
                  <c:v>1.933287</c:v>
                </c:pt>
                <c:pt idx="1719">
                  <c:v>1.647786</c:v>
                </c:pt>
                <c:pt idx="1720">
                  <c:v>0.72111029999999998</c:v>
                </c:pt>
                <c:pt idx="1721">
                  <c:v>0.41761229999999999</c:v>
                </c:pt>
                <c:pt idx="1722">
                  <c:v>0.64498060000000002</c:v>
                </c:pt>
                <c:pt idx="1723">
                  <c:v>0.4</c:v>
                </c:pt>
                <c:pt idx="1724">
                  <c:v>0.90686270000000002</c:v>
                </c:pt>
                <c:pt idx="1725">
                  <c:v>0.5614268</c:v>
                </c:pt>
                <c:pt idx="1726">
                  <c:v>0.4</c:v>
                </c:pt>
                <c:pt idx="1727">
                  <c:v>0.76419890000000001</c:v>
                </c:pt>
                <c:pt idx="1728">
                  <c:v>0.71217980000000003</c:v>
                </c:pt>
                <c:pt idx="1729">
                  <c:v>0.89888820000000003</c:v>
                </c:pt>
                <c:pt idx="1730">
                  <c:v>0.87817990000000001</c:v>
                </c:pt>
                <c:pt idx="1731">
                  <c:v>0.2039608</c:v>
                </c:pt>
                <c:pt idx="1735">
                  <c:v>0.50119860000000005</c:v>
                </c:pt>
                <c:pt idx="1736">
                  <c:v>1.2806249999999999</c:v>
                </c:pt>
                <c:pt idx="1737">
                  <c:v>1.344619</c:v>
                </c:pt>
                <c:pt idx="1738">
                  <c:v>0.59464269999999997</c:v>
                </c:pt>
                <c:pt idx="1739">
                  <c:v>0.95078910000000005</c:v>
                </c:pt>
                <c:pt idx="1740">
                  <c:v>0.88</c:v>
                </c:pt>
                <c:pt idx="1741">
                  <c:v>0.48166379999999998</c:v>
                </c:pt>
                <c:pt idx="1742">
                  <c:v>0.44721359999999999</c:v>
                </c:pt>
                <c:pt idx="1746">
                  <c:v>0.98792709999999995</c:v>
                </c:pt>
                <c:pt idx="1747">
                  <c:v>1.505722</c:v>
                </c:pt>
                <c:pt idx="1748">
                  <c:v>0.24</c:v>
                </c:pt>
                <c:pt idx="1749">
                  <c:v>0.76419890000000001</c:v>
                </c:pt>
                <c:pt idx="1750">
                  <c:v>0.26832820000000002</c:v>
                </c:pt>
                <c:pt idx="1751">
                  <c:v>0.2828427</c:v>
                </c:pt>
                <c:pt idx="1752">
                  <c:v>1.04</c:v>
                </c:pt>
                <c:pt idx="1754">
                  <c:v>0.88814409999999999</c:v>
                </c:pt>
                <c:pt idx="1756">
                  <c:v>2.1124390000000002</c:v>
                </c:pt>
                <c:pt idx="1757">
                  <c:v>0.77665949999999995</c:v>
                </c:pt>
                <c:pt idx="1758">
                  <c:v>1.144028</c:v>
                </c:pt>
                <c:pt idx="1763">
                  <c:v>2.54244</c:v>
                </c:pt>
                <c:pt idx="1764">
                  <c:v>1.6804760000000001</c:v>
                </c:pt>
                <c:pt idx="1765">
                  <c:v>1.3102670000000001</c:v>
                </c:pt>
                <c:pt idx="1766">
                  <c:v>0.7610519</c:v>
                </c:pt>
                <c:pt idx="1768">
                  <c:v>0.4079216</c:v>
                </c:pt>
                <c:pt idx="1769">
                  <c:v>0.59059289999999998</c:v>
                </c:pt>
                <c:pt idx="1770">
                  <c:v>0.8</c:v>
                </c:pt>
                <c:pt idx="1771">
                  <c:v>0.48662100000000003</c:v>
                </c:pt>
                <c:pt idx="1772">
                  <c:v>0.46647620000000001</c:v>
                </c:pt>
                <c:pt idx="1773">
                  <c:v>0.84852810000000001</c:v>
                </c:pt>
                <c:pt idx="1778">
                  <c:v>1.986353</c:v>
                </c:pt>
                <c:pt idx="1780">
                  <c:v>0.91301699999999997</c:v>
                </c:pt>
                <c:pt idx="1781">
                  <c:v>0.95078910000000005</c:v>
                </c:pt>
                <c:pt idx="1782">
                  <c:v>1.1092340000000001</c:v>
                </c:pt>
                <c:pt idx="1783">
                  <c:v>0.73756359999999999</c:v>
                </c:pt>
                <c:pt idx="1785">
                  <c:v>1.395421</c:v>
                </c:pt>
                <c:pt idx="1786">
                  <c:v>1.242578</c:v>
                </c:pt>
                <c:pt idx="1787">
                  <c:v>0.96829750000000003</c:v>
                </c:pt>
                <c:pt idx="1788">
                  <c:v>1.0650820000000001</c:v>
                </c:pt>
                <c:pt idx="1789">
                  <c:v>0.4</c:v>
                </c:pt>
                <c:pt idx="1790">
                  <c:v>0.4418144</c:v>
                </c:pt>
                <c:pt idx="1791">
                  <c:v>0.84758480000000003</c:v>
                </c:pt>
                <c:pt idx="1792">
                  <c:v>0.36878179999999999</c:v>
                </c:pt>
                <c:pt idx="1793">
                  <c:v>0.2828427</c:v>
                </c:pt>
                <c:pt idx="1794">
                  <c:v>0.32249030000000001</c:v>
                </c:pt>
                <c:pt idx="1795">
                  <c:v>0.24331050000000001</c:v>
                </c:pt>
                <c:pt idx="1798">
                  <c:v>0.92779310000000004</c:v>
                </c:pt>
                <c:pt idx="1799">
                  <c:v>1.05603</c:v>
                </c:pt>
                <c:pt idx="1800">
                  <c:v>0.64498060000000002</c:v>
                </c:pt>
                <c:pt idx="1801">
                  <c:v>0.65604879999999999</c:v>
                </c:pt>
                <c:pt idx="1802">
                  <c:v>0.69857000000000002</c:v>
                </c:pt>
                <c:pt idx="1803">
                  <c:v>0.57271280000000002</c:v>
                </c:pt>
                <c:pt idx="1804">
                  <c:v>1.162755</c:v>
                </c:pt>
                <c:pt idx="1805">
                  <c:v>0.2</c:v>
                </c:pt>
                <c:pt idx="1808">
                  <c:v>0.73539109999999996</c:v>
                </c:pt>
                <c:pt idx="1809">
                  <c:v>0.68</c:v>
                </c:pt>
                <c:pt idx="1816">
                  <c:v>0.74404300000000001</c:v>
                </c:pt>
                <c:pt idx="1818">
                  <c:v>0.32</c:v>
                </c:pt>
                <c:pt idx="1819">
                  <c:v>0.32</c:v>
                </c:pt>
                <c:pt idx="1820">
                  <c:v>0.63245549999999995</c:v>
                </c:pt>
                <c:pt idx="1821">
                  <c:v>0.48166379999999998</c:v>
                </c:pt>
                <c:pt idx="1822">
                  <c:v>0.4118252</c:v>
                </c:pt>
                <c:pt idx="1823">
                  <c:v>0.51224990000000004</c:v>
                </c:pt>
                <c:pt idx="1824">
                  <c:v>0.69857000000000002</c:v>
                </c:pt>
                <c:pt idx="1825">
                  <c:v>0.24</c:v>
                </c:pt>
                <c:pt idx="1826">
                  <c:v>0.4326662</c:v>
                </c:pt>
                <c:pt idx="1827">
                  <c:v>0.37947330000000001</c:v>
                </c:pt>
                <c:pt idx="1828">
                  <c:v>1.2751870000000001</c:v>
                </c:pt>
                <c:pt idx="1832">
                  <c:v>0.44721359999999999</c:v>
                </c:pt>
                <c:pt idx="1833">
                  <c:v>0.36878179999999999</c:v>
                </c:pt>
                <c:pt idx="1835">
                  <c:v>1.263012</c:v>
                </c:pt>
                <c:pt idx="1836">
                  <c:v>0.68468969999999996</c:v>
                </c:pt>
                <c:pt idx="1837">
                  <c:v>0.4</c:v>
                </c:pt>
                <c:pt idx="1838">
                  <c:v>0.40199499999999999</c:v>
                </c:pt>
                <c:pt idx="1841">
                  <c:v>0.32</c:v>
                </c:pt>
                <c:pt idx="1842">
                  <c:v>0.61057349999999999</c:v>
                </c:pt>
                <c:pt idx="1843">
                  <c:v>0.36</c:v>
                </c:pt>
                <c:pt idx="1844">
                  <c:v>0.26832820000000002</c:v>
                </c:pt>
                <c:pt idx="1845">
                  <c:v>0.52153620000000001</c:v>
                </c:pt>
                <c:pt idx="1847">
                  <c:v>1.0770329999999999</c:v>
                </c:pt>
                <c:pt idx="1848">
                  <c:v>0.92086920000000005</c:v>
                </c:pt>
                <c:pt idx="1849">
                  <c:v>0.28844409999999998</c:v>
                </c:pt>
                <c:pt idx="1850">
                  <c:v>0.88090860000000004</c:v>
                </c:pt>
                <c:pt idx="1852">
                  <c:v>0.88090860000000004</c:v>
                </c:pt>
                <c:pt idx="1853">
                  <c:v>0.68</c:v>
                </c:pt>
                <c:pt idx="1854">
                  <c:v>1.24</c:v>
                </c:pt>
                <c:pt idx="1855">
                  <c:v>1.2270289999999999</c:v>
                </c:pt>
                <c:pt idx="1857">
                  <c:v>1.9403090000000001</c:v>
                </c:pt>
                <c:pt idx="1858">
                  <c:v>0.91389279999999995</c:v>
                </c:pt>
                <c:pt idx="1859">
                  <c:v>0.30463089999999998</c:v>
                </c:pt>
                <c:pt idx="1860">
                  <c:v>0.36</c:v>
                </c:pt>
                <c:pt idx="1862">
                  <c:v>0.42520580000000002</c:v>
                </c:pt>
                <c:pt idx="1863">
                  <c:v>0.36</c:v>
                </c:pt>
                <c:pt idx="1864">
                  <c:v>1.2371129999999999</c:v>
                </c:pt>
                <c:pt idx="1865">
                  <c:v>1.6404879999999999</c:v>
                </c:pt>
                <c:pt idx="1867">
                  <c:v>0.4</c:v>
                </c:pt>
                <c:pt idx="1868">
                  <c:v>0.76419890000000001</c:v>
                </c:pt>
                <c:pt idx="1869">
                  <c:v>0.48826219999999998</c:v>
                </c:pt>
                <c:pt idx="1870">
                  <c:v>0.45607019999999998</c:v>
                </c:pt>
                <c:pt idx="1871">
                  <c:v>0.60530980000000001</c:v>
                </c:pt>
                <c:pt idx="1872">
                  <c:v>1.6918629999999999</c:v>
                </c:pt>
                <c:pt idx="1873">
                  <c:v>0.72111029999999998</c:v>
                </c:pt>
                <c:pt idx="1874">
                  <c:v>0.5656854</c:v>
                </c:pt>
                <c:pt idx="1875">
                  <c:v>0.95414880000000002</c:v>
                </c:pt>
                <c:pt idx="1877">
                  <c:v>2.0497800000000002</c:v>
                </c:pt>
                <c:pt idx="1878">
                  <c:v>1.1200000000000001</c:v>
                </c:pt>
                <c:pt idx="1879">
                  <c:v>0.88</c:v>
                </c:pt>
                <c:pt idx="1880">
                  <c:v>0.32249030000000001</c:v>
                </c:pt>
                <c:pt idx="1881">
                  <c:v>0.66573269999999996</c:v>
                </c:pt>
                <c:pt idx="1883">
                  <c:v>2.0309599999999999</c:v>
                </c:pt>
                <c:pt idx="1884">
                  <c:v>0.52611790000000003</c:v>
                </c:pt>
                <c:pt idx="1885">
                  <c:v>1.5984989999999999</c:v>
                </c:pt>
                <c:pt idx="1886">
                  <c:v>1.1933149999999999</c:v>
                </c:pt>
                <c:pt idx="1887">
                  <c:v>0.84</c:v>
                </c:pt>
                <c:pt idx="1888">
                  <c:v>0.80518040000000002</c:v>
                </c:pt>
                <c:pt idx="1890">
                  <c:v>0.96829750000000003</c:v>
                </c:pt>
                <c:pt idx="1891">
                  <c:v>1.0198039999999999</c:v>
                </c:pt>
                <c:pt idx="1892">
                  <c:v>0.24331050000000001</c:v>
                </c:pt>
                <c:pt idx="1895">
                  <c:v>0.50596439999999998</c:v>
                </c:pt>
                <c:pt idx="1896">
                  <c:v>0.24</c:v>
                </c:pt>
                <c:pt idx="1898">
                  <c:v>4.0338570000000002</c:v>
                </c:pt>
                <c:pt idx="1900">
                  <c:v>0.75153179999999997</c:v>
                </c:pt>
                <c:pt idx="1901">
                  <c:v>3.5835180000000002</c:v>
                </c:pt>
                <c:pt idx="1902">
                  <c:v>1.8181309999999999</c:v>
                </c:pt>
                <c:pt idx="1905">
                  <c:v>1.091788</c:v>
                </c:pt>
                <c:pt idx="1907">
                  <c:v>0.40199499999999999</c:v>
                </c:pt>
                <c:pt idx="1908">
                  <c:v>0.73539109999999996</c:v>
                </c:pt>
                <c:pt idx="1909">
                  <c:v>0.39597979999999999</c:v>
                </c:pt>
                <c:pt idx="1910">
                  <c:v>0.48166379999999998</c:v>
                </c:pt>
                <c:pt idx="1911">
                  <c:v>0.5656854</c:v>
                </c:pt>
                <c:pt idx="1912">
                  <c:v>0.2828427</c:v>
                </c:pt>
                <c:pt idx="1913">
                  <c:v>0.36878179999999999</c:v>
                </c:pt>
                <c:pt idx="1915">
                  <c:v>0.4418144</c:v>
                </c:pt>
                <c:pt idx="1916">
                  <c:v>1.7767390000000001</c:v>
                </c:pt>
                <c:pt idx="1917">
                  <c:v>0.4418144</c:v>
                </c:pt>
                <c:pt idx="1920">
                  <c:v>0.48332180000000002</c:v>
                </c:pt>
                <c:pt idx="1921">
                  <c:v>0.4326662</c:v>
                </c:pt>
                <c:pt idx="1922">
                  <c:v>0.24</c:v>
                </c:pt>
                <c:pt idx="1923">
                  <c:v>0.2</c:v>
                </c:pt>
                <c:pt idx="1930">
                  <c:v>0.24</c:v>
                </c:pt>
                <c:pt idx="1931">
                  <c:v>0.60133190000000003</c:v>
                </c:pt>
                <c:pt idx="1932">
                  <c:v>0.32984849999999999</c:v>
                </c:pt>
                <c:pt idx="1933">
                  <c:v>0.32</c:v>
                </c:pt>
                <c:pt idx="1935">
                  <c:v>1.3102670000000001</c:v>
                </c:pt>
                <c:pt idx="1936">
                  <c:v>1.200666</c:v>
                </c:pt>
                <c:pt idx="1937">
                  <c:v>1.223765</c:v>
                </c:pt>
                <c:pt idx="1938">
                  <c:v>0.48332180000000002</c:v>
                </c:pt>
                <c:pt idx="1939">
                  <c:v>0.28844409999999998</c:v>
                </c:pt>
                <c:pt idx="1940">
                  <c:v>1.2322340000000001</c:v>
                </c:pt>
                <c:pt idx="1947">
                  <c:v>0.4</c:v>
                </c:pt>
                <c:pt idx="1948">
                  <c:v>0.52153620000000001</c:v>
                </c:pt>
                <c:pt idx="1950">
                  <c:v>0.55713550000000001</c:v>
                </c:pt>
                <c:pt idx="1952">
                  <c:v>0.36878179999999999</c:v>
                </c:pt>
                <c:pt idx="1954">
                  <c:v>0.54405879999999995</c:v>
                </c:pt>
                <c:pt idx="1955">
                  <c:v>0.83522450000000004</c:v>
                </c:pt>
                <c:pt idx="1956">
                  <c:v>0.85041169999999999</c:v>
                </c:pt>
                <c:pt idx="1957">
                  <c:v>0.93295229999999996</c:v>
                </c:pt>
                <c:pt idx="1958">
                  <c:v>0.48826219999999998</c:v>
                </c:pt>
                <c:pt idx="1960">
                  <c:v>1.0119290000000001</c:v>
                </c:pt>
                <c:pt idx="1961">
                  <c:v>0.25298219999999999</c:v>
                </c:pt>
                <c:pt idx="1962">
                  <c:v>1.258408</c:v>
                </c:pt>
                <c:pt idx="1963">
                  <c:v>1.4579519999999999</c:v>
                </c:pt>
                <c:pt idx="1968">
                  <c:v>0.37947330000000001</c:v>
                </c:pt>
                <c:pt idx="1970">
                  <c:v>0.36221540000000002</c:v>
                </c:pt>
                <c:pt idx="1975">
                  <c:v>0.98792709999999995</c:v>
                </c:pt>
                <c:pt idx="1978">
                  <c:v>0.32</c:v>
                </c:pt>
                <c:pt idx="1980">
                  <c:v>0.88814409999999999</c:v>
                </c:pt>
                <c:pt idx="1981">
                  <c:v>0.43081320000000001</c:v>
                </c:pt>
                <c:pt idx="1982">
                  <c:v>1.1264099999999999</c:v>
                </c:pt>
                <c:pt idx="1983">
                  <c:v>1.278124</c:v>
                </c:pt>
                <c:pt idx="1984">
                  <c:v>0.2</c:v>
                </c:pt>
                <c:pt idx="1985">
                  <c:v>0.36</c:v>
                </c:pt>
                <c:pt idx="1988">
                  <c:v>0.88543769999999999</c:v>
                </c:pt>
                <c:pt idx="1989">
                  <c:v>0.77665949999999995</c:v>
                </c:pt>
                <c:pt idx="1990">
                  <c:v>0.24</c:v>
                </c:pt>
                <c:pt idx="1991">
                  <c:v>0.32249030000000001</c:v>
                </c:pt>
                <c:pt idx="1993">
                  <c:v>0.74726170000000003</c:v>
                </c:pt>
                <c:pt idx="1995">
                  <c:v>2.222791</c:v>
                </c:pt>
                <c:pt idx="1996">
                  <c:v>0.24331050000000001</c:v>
                </c:pt>
                <c:pt idx="1999">
                  <c:v>0.9903535</c:v>
                </c:pt>
                <c:pt idx="2000">
                  <c:v>0.73430240000000002</c:v>
                </c:pt>
                <c:pt idx="2001">
                  <c:v>0.68468969999999996</c:v>
                </c:pt>
                <c:pt idx="2002">
                  <c:v>0.52153620000000001</c:v>
                </c:pt>
                <c:pt idx="2004">
                  <c:v>0.6</c:v>
                </c:pt>
                <c:pt idx="2005">
                  <c:v>0.8246211</c:v>
                </c:pt>
                <c:pt idx="2006">
                  <c:v>0.29120439999999997</c:v>
                </c:pt>
                <c:pt idx="2009">
                  <c:v>0.52</c:v>
                </c:pt>
                <c:pt idx="2010">
                  <c:v>0.91214030000000001</c:v>
                </c:pt>
                <c:pt idx="2011">
                  <c:v>0.96747090000000002</c:v>
                </c:pt>
                <c:pt idx="2012">
                  <c:v>1.8670899999999999</c:v>
                </c:pt>
                <c:pt idx="2014">
                  <c:v>2.2828050000000002</c:v>
                </c:pt>
                <c:pt idx="2017">
                  <c:v>1.132784</c:v>
                </c:pt>
                <c:pt idx="2019">
                  <c:v>0.43081320000000001</c:v>
                </c:pt>
                <c:pt idx="2020">
                  <c:v>0.68</c:v>
                </c:pt>
                <c:pt idx="2021">
                  <c:v>1.442221</c:v>
                </c:pt>
                <c:pt idx="2022">
                  <c:v>1.112115</c:v>
                </c:pt>
                <c:pt idx="2023">
                  <c:v>1.1264099999999999</c:v>
                </c:pt>
                <c:pt idx="2024">
                  <c:v>0.86162640000000001</c:v>
                </c:pt>
                <c:pt idx="2025">
                  <c:v>0.41761229999999999</c:v>
                </c:pt>
                <c:pt idx="2029">
                  <c:v>0.62482000000000004</c:v>
                </c:pt>
                <c:pt idx="2030">
                  <c:v>1.1544700000000001</c:v>
                </c:pt>
                <c:pt idx="2031">
                  <c:v>0.37735920000000001</c:v>
                </c:pt>
                <c:pt idx="2032">
                  <c:v>2.3323809999999998</c:v>
                </c:pt>
                <c:pt idx="2033">
                  <c:v>0.39597979999999999</c:v>
                </c:pt>
                <c:pt idx="2034">
                  <c:v>1.0031950000000001</c:v>
                </c:pt>
                <c:pt idx="2035">
                  <c:v>0.45254830000000001</c:v>
                </c:pt>
                <c:pt idx="2036">
                  <c:v>0.26832820000000002</c:v>
                </c:pt>
                <c:pt idx="2037">
                  <c:v>0.28000000000000003</c:v>
                </c:pt>
                <c:pt idx="2038">
                  <c:v>0.2039608</c:v>
                </c:pt>
                <c:pt idx="2039">
                  <c:v>0.39395429999999998</c:v>
                </c:pt>
                <c:pt idx="2041">
                  <c:v>0.72164950000000005</c:v>
                </c:pt>
                <c:pt idx="2045">
                  <c:v>0.8</c:v>
                </c:pt>
                <c:pt idx="2046">
                  <c:v>0.68117550000000004</c:v>
                </c:pt>
                <c:pt idx="2052">
                  <c:v>0.53665629999999998</c:v>
                </c:pt>
                <c:pt idx="2053">
                  <c:v>0.25612499999999999</c:v>
                </c:pt>
                <c:pt idx="2056">
                  <c:v>0.41761229999999999</c:v>
                </c:pt>
                <c:pt idx="2057">
                  <c:v>1.114271</c:v>
                </c:pt>
                <c:pt idx="2058">
                  <c:v>0.52611790000000003</c:v>
                </c:pt>
                <c:pt idx="2059">
                  <c:v>1.531013</c:v>
                </c:pt>
                <c:pt idx="2060">
                  <c:v>0.52567209999999998</c:v>
                </c:pt>
                <c:pt idx="2061">
                  <c:v>1.2322340000000001</c:v>
                </c:pt>
                <c:pt idx="2063">
                  <c:v>0.50596439999999998</c:v>
                </c:pt>
                <c:pt idx="2064">
                  <c:v>0.6</c:v>
                </c:pt>
                <c:pt idx="2065">
                  <c:v>0.77252829999999995</c:v>
                </c:pt>
                <c:pt idx="2066">
                  <c:v>0.39395429999999998</c:v>
                </c:pt>
                <c:pt idx="2067">
                  <c:v>0.69857000000000002</c:v>
                </c:pt>
                <c:pt idx="2069">
                  <c:v>0.56000000000000005</c:v>
                </c:pt>
                <c:pt idx="2070">
                  <c:v>2.1540659999999998</c:v>
                </c:pt>
                <c:pt idx="2071">
                  <c:v>0.66211779999999998</c:v>
                </c:pt>
                <c:pt idx="2073">
                  <c:v>0.56000000000000005</c:v>
                </c:pt>
                <c:pt idx="2074">
                  <c:v>0.36878179999999999</c:v>
                </c:pt>
                <c:pt idx="2076">
                  <c:v>1.120714</c:v>
                </c:pt>
                <c:pt idx="2077">
                  <c:v>0.72111029999999998</c:v>
                </c:pt>
                <c:pt idx="2081">
                  <c:v>0.62096700000000005</c:v>
                </c:pt>
                <c:pt idx="2082">
                  <c:v>0.6</c:v>
                </c:pt>
                <c:pt idx="2083">
                  <c:v>0.88814409999999999</c:v>
                </c:pt>
                <c:pt idx="2084">
                  <c:v>0.84095180000000003</c:v>
                </c:pt>
                <c:pt idx="2088">
                  <c:v>1.606487</c:v>
                </c:pt>
                <c:pt idx="2089">
                  <c:v>0.16492419999999999</c:v>
                </c:pt>
                <c:pt idx="2090">
                  <c:v>0.91214030000000001</c:v>
                </c:pt>
                <c:pt idx="2091">
                  <c:v>0.48166379999999998</c:v>
                </c:pt>
                <c:pt idx="2092">
                  <c:v>0.55569780000000002</c:v>
                </c:pt>
                <c:pt idx="2096">
                  <c:v>1.1005450000000001</c:v>
                </c:pt>
                <c:pt idx="2098">
                  <c:v>0.60133190000000003</c:v>
                </c:pt>
                <c:pt idx="2100">
                  <c:v>0.60530980000000001</c:v>
                </c:pt>
                <c:pt idx="2101">
                  <c:v>0.45607019999999998</c:v>
                </c:pt>
                <c:pt idx="2102">
                  <c:v>0.64498060000000002</c:v>
                </c:pt>
                <c:pt idx="2104">
                  <c:v>0.44721359999999999</c:v>
                </c:pt>
                <c:pt idx="2106">
                  <c:v>1.7181390000000001</c:v>
                </c:pt>
                <c:pt idx="2108">
                  <c:v>0.32</c:v>
                </c:pt>
                <c:pt idx="2109">
                  <c:v>0.88</c:v>
                </c:pt>
                <c:pt idx="2110">
                  <c:v>1.7366630000000001</c:v>
                </c:pt>
                <c:pt idx="2111">
                  <c:v>0.57688819999999996</c:v>
                </c:pt>
                <c:pt idx="2112">
                  <c:v>0.75471849999999996</c:v>
                </c:pt>
                <c:pt idx="2113">
                  <c:v>0.63245549999999995</c:v>
                </c:pt>
                <c:pt idx="2115">
                  <c:v>0.93637599999999999</c:v>
                </c:pt>
                <c:pt idx="2117">
                  <c:v>1.678229</c:v>
                </c:pt>
                <c:pt idx="2120">
                  <c:v>1.043072</c:v>
                </c:pt>
                <c:pt idx="2121">
                  <c:v>1.007174</c:v>
                </c:pt>
                <c:pt idx="2123">
                  <c:v>0.68</c:v>
                </c:pt>
                <c:pt idx="2124">
                  <c:v>0.89442719999999998</c:v>
                </c:pt>
                <c:pt idx="2125">
                  <c:v>0.46818799999999999</c:v>
                </c:pt>
                <c:pt idx="2126">
                  <c:v>0.24</c:v>
                </c:pt>
                <c:pt idx="2127">
                  <c:v>0.4326662</c:v>
                </c:pt>
                <c:pt idx="2128">
                  <c:v>0.48662100000000003</c:v>
                </c:pt>
                <c:pt idx="2129">
                  <c:v>0.84095180000000003</c:v>
                </c:pt>
                <c:pt idx="2130">
                  <c:v>0.66573269999999996</c:v>
                </c:pt>
                <c:pt idx="2131">
                  <c:v>0.36878179999999999</c:v>
                </c:pt>
                <c:pt idx="2132">
                  <c:v>0.50911689999999998</c:v>
                </c:pt>
                <c:pt idx="2133">
                  <c:v>0.70880180000000004</c:v>
                </c:pt>
                <c:pt idx="2137">
                  <c:v>0.2828427</c:v>
                </c:pt>
                <c:pt idx="2141">
                  <c:v>0.28000000000000003</c:v>
                </c:pt>
                <c:pt idx="2142">
                  <c:v>1.379275</c:v>
                </c:pt>
                <c:pt idx="2143">
                  <c:v>0.86162640000000001</c:v>
                </c:pt>
                <c:pt idx="2145">
                  <c:v>0.32</c:v>
                </c:pt>
                <c:pt idx="2146">
                  <c:v>1.08074</c:v>
                </c:pt>
                <c:pt idx="2148">
                  <c:v>0.68</c:v>
                </c:pt>
                <c:pt idx="2150">
                  <c:v>0.67052219999999996</c:v>
                </c:pt>
                <c:pt idx="2152">
                  <c:v>0.62482000000000004</c:v>
                </c:pt>
                <c:pt idx="2155">
                  <c:v>1.02528</c:v>
                </c:pt>
                <c:pt idx="2156">
                  <c:v>0.28000000000000003</c:v>
                </c:pt>
                <c:pt idx="2157">
                  <c:v>1.507846</c:v>
                </c:pt>
                <c:pt idx="2158">
                  <c:v>0.73756359999999999</c:v>
                </c:pt>
                <c:pt idx="2159">
                  <c:v>0.2</c:v>
                </c:pt>
                <c:pt idx="2161">
                  <c:v>1.2880990000000001</c:v>
                </c:pt>
                <c:pt idx="2162">
                  <c:v>0.89888820000000003</c:v>
                </c:pt>
                <c:pt idx="2164">
                  <c:v>0.68468969999999996</c:v>
                </c:pt>
                <c:pt idx="2165">
                  <c:v>0.25298219999999999</c:v>
                </c:pt>
                <c:pt idx="2166">
                  <c:v>1.3254429999999999</c:v>
                </c:pt>
                <c:pt idx="2173">
                  <c:v>0.48</c:v>
                </c:pt>
                <c:pt idx="2174">
                  <c:v>0.24</c:v>
                </c:pt>
                <c:pt idx="2175">
                  <c:v>0.87817990000000001</c:v>
                </c:pt>
                <c:pt idx="2176">
                  <c:v>0.24</c:v>
                </c:pt>
                <c:pt idx="2177">
                  <c:v>1.2649109999999999</c:v>
                </c:pt>
                <c:pt idx="2178">
                  <c:v>1.122854</c:v>
                </c:pt>
                <c:pt idx="2179">
                  <c:v>1.883826</c:v>
                </c:pt>
                <c:pt idx="2181">
                  <c:v>0.88090860000000004</c:v>
                </c:pt>
                <c:pt idx="2182">
                  <c:v>0.62482000000000004</c:v>
                </c:pt>
                <c:pt idx="2183">
                  <c:v>0.70767219999999997</c:v>
                </c:pt>
                <c:pt idx="2184">
                  <c:v>1.216553</c:v>
                </c:pt>
                <c:pt idx="2185">
                  <c:v>0.63245549999999995</c:v>
                </c:pt>
                <c:pt idx="2186">
                  <c:v>0.61188229999999999</c:v>
                </c:pt>
                <c:pt idx="2187">
                  <c:v>0.57688819999999996</c:v>
                </c:pt>
                <c:pt idx="2191">
                  <c:v>0.92783510000000002</c:v>
                </c:pt>
                <c:pt idx="2193">
                  <c:v>0.51546389999999997</c:v>
                </c:pt>
                <c:pt idx="2195">
                  <c:v>2.164809</c:v>
                </c:pt>
                <c:pt idx="2197">
                  <c:v>0.28000000000000003</c:v>
                </c:pt>
                <c:pt idx="2198">
                  <c:v>0.76419890000000001</c:v>
                </c:pt>
                <c:pt idx="2203">
                  <c:v>0.32</c:v>
                </c:pt>
                <c:pt idx="2204">
                  <c:v>0.48166379999999998</c:v>
                </c:pt>
                <c:pt idx="2205">
                  <c:v>0.40199499999999999</c:v>
                </c:pt>
                <c:pt idx="2206">
                  <c:v>0.43081320000000001</c:v>
                </c:pt>
                <c:pt idx="2207">
                  <c:v>0.87361319999999998</c:v>
                </c:pt>
                <c:pt idx="2208">
                  <c:v>0.75471849999999996</c:v>
                </c:pt>
                <c:pt idx="2209">
                  <c:v>0.59059289999999998</c:v>
                </c:pt>
                <c:pt idx="2210">
                  <c:v>0.56000000000000005</c:v>
                </c:pt>
                <c:pt idx="2211">
                  <c:v>1.1764349999999999</c:v>
                </c:pt>
                <c:pt idx="2213">
                  <c:v>0.64498060000000002</c:v>
                </c:pt>
                <c:pt idx="2219">
                  <c:v>1.0031950000000001</c:v>
                </c:pt>
                <c:pt idx="2221">
                  <c:v>0.25298219999999999</c:v>
                </c:pt>
                <c:pt idx="2226">
                  <c:v>0.92086920000000005</c:v>
                </c:pt>
                <c:pt idx="2230">
                  <c:v>0.28000000000000003</c:v>
                </c:pt>
                <c:pt idx="2232">
                  <c:v>0.87726850000000001</c:v>
                </c:pt>
                <c:pt idx="2233">
                  <c:v>0.77665949999999995</c:v>
                </c:pt>
                <c:pt idx="2235">
                  <c:v>0.92086920000000005</c:v>
                </c:pt>
                <c:pt idx="2238">
                  <c:v>1.32484</c:v>
                </c:pt>
                <c:pt idx="2240">
                  <c:v>0.57271280000000002</c:v>
                </c:pt>
                <c:pt idx="2241">
                  <c:v>0.52</c:v>
                </c:pt>
                <c:pt idx="2248">
                  <c:v>0.5656854</c:v>
                </c:pt>
                <c:pt idx="2249">
                  <c:v>1.162755</c:v>
                </c:pt>
                <c:pt idx="2250">
                  <c:v>0.32249030000000001</c:v>
                </c:pt>
                <c:pt idx="2251">
                  <c:v>0.56850679999999998</c:v>
                </c:pt>
                <c:pt idx="2252">
                  <c:v>0.45607019999999998</c:v>
                </c:pt>
                <c:pt idx="2253">
                  <c:v>1.1764349999999999</c:v>
                </c:pt>
                <c:pt idx="2256">
                  <c:v>1.200666</c:v>
                </c:pt>
                <c:pt idx="2257">
                  <c:v>0.48166379999999998</c:v>
                </c:pt>
                <c:pt idx="2258">
                  <c:v>0.72111029999999998</c:v>
                </c:pt>
                <c:pt idx="2259">
                  <c:v>0.67052219999999996</c:v>
                </c:pt>
                <c:pt idx="2260">
                  <c:v>1.2560249999999999</c:v>
                </c:pt>
                <c:pt idx="2262">
                  <c:v>1.1005450000000001</c:v>
                </c:pt>
                <c:pt idx="2263">
                  <c:v>1.3885240000000001</c:v>
                </c:pt>
                <c:pt idx="2266">
                  <c:v>0.92347170000000001</c:v>
                </c:pt>
                <c:pt idx="2267">
                  <c:v>1.216553</c:v>
                </c:pt>
                <c:pt idx="2269">
                  <c:v>1.221147</c:v>
                </c:pt>
                <c:pt idx="2270">
                  <c:v>0.64</c:v>
                </c:pt>
                <c:pt idx="2275">
                  <c:v>0.86533230000000005</c:v>
                </c:pt>
                <c:pt idx="2277">
                  <c:v>0.93037630000000004</c:v>
                </c:pt>
                <c:pt idx="2280">
                  <c:v>1.0673330000000001</c:v>
                </c:pt>
                <c:pt idx="2281">
                  <c:v>0.8</c:v>
                </c:pt>
                <c:pt idx="2283">
                  <c:v>0.68117550000000004</c:v>
                </c:pt>
                <c:pt idx="2286">
                  <c:v>0.2828427</c:v>
                </c:pt>
                <c:pt idx="2287">
                  <c:v>0.55569780000000002</c:v>
                </c:pt>
                <c:pt idx="2290">
                  <c:v>0.65604879999999999</c:v>
                </c:pt>
                <c:pt idx="2291">
                  <c:v>0.34409299999999998</c:v>
                </c:pt>
                <c:pt idx="2293">
                  <c:v>0.32</c:v>
                </c:pt>
                <c:pt idx="2298">
                  <c:v>1.7352810000000001</c:v>
                </c:pt>
                <c:pt idx="2299">
                  <c:v>0.72993149999999996</c:v>
                </c:pt>
                <c:pt idx="2300">
                  <c:v>1.05603</c:v>
                </c:pt>
                <c:pt idx="2301">
                  <c:v>0.4118252</c:v>
                </c:pt>
                <c:pt idx="2303">
                  <c:v>2.0278070000000001</c:v>
                </c:pt>
                <c:pt idx="2304">
                  <c:v>1.1599999999999999</c:v>
                </c:pt>
                <c:pt idx="2305">
                  <c:v>1</c:v>
                </c:pt>
                <c:pt idx="2306">
                  <c:v>0.28000000000000003</c:v>
                </c:pt>
                <c:pt idx="2307">
                  <c:v>1.120714</c:v>
                </c:pt>
                <c:pt idx="2308">
                  <c:v>0.85603739999999995</c:v>
                </c:pt>
                <c:pt idx="2309">
                  <c:v>0.24331050000000001</c:v>
                </c:pt>
                <c:pt idx="2310">
                  <c:v>1.0650820000000001</c:v>
                </c:pt>
                <c:pt idx="2311">
                  <c:v>1.4091130000000001</c:v>
                </c:pt>
                <c:pt idx="2312">
                  <c:v>0.76941539999999997</c:v>
                </c:pt>
                <c:pt idx="2313">
                  <c:v>0.53665629999999998</c:v>
                </c:pt>
                <c:pt idx="2315">
                  <c:v>0.92</c:v>
                </c:pt>
                <c:pt idx="2316">
                  <c:v>0.87726850000000001</c:v>
                </c:pt>
                <c:pt idx="2318">
                  <c:v>1.0650820000000001</c:v>
                </c:pt>
                <c:pt idx="2319">
                  <c:v>0.93637599999999999</c:v>
                </c:pt>
                <c:pt idx="2321">
                  <c:v>1.2751870000000001</c:v>
                </c:pt>
                <c:pt idx="2322">
                  <c:v>2.6424750000000001</c:v>
                </c:pt>
                <c:pt idx="2327">
                  <c:v>0.89888820000000003</c:v>
                </c:pt>
                <c:pt idx="2328">
                  <c:v>0.98061209999999999</c:v>
                </c:pt>
                <c:pt idx="2330">
                  <c:v>0.78790859999999996</c:v>
                </c:pt>
                <c:pt idx="2332">
                  <c:v>0.31241000000000002</c:v>
                </c:pt>
                <c:pt idx="2333">
                  <c:v>0.64124879999999995</c:v>
                </c:pt>
                <c:pt idx="2334">
                  <c:v>1.324236</c:v>
                </c:pt>
                <c:pt idx="2337">
                  <c:v>0.44</c:v>
                </c:pt>
                <c:pt idx="2339">
                  <c:v>1.0650820000000001</c:v>
                </c:pt>
                <c:pt idx="2341">
                  <c:v>0.52153620000000001</c:v>
                </c:pt>
                <c:pt idx="2342">
                  <c:v>0.68117550000000004</c:v>
                </c:pt>
                <c:pt idx="2343">
                  <c:v>0.64</c:v>
                </c:pt>
                <c:pt idx="2344">
                  <c:v>0.52153620000000001</c:v>
                </c:pt>
                <c:pt idx="2345">
                  <c:v>0.28000000000000003</c:v>
                </c:pt>
                <c:pt idx="2346">
                  <c:v>0.64</c:v>
                </c:pt>
                <c:pt idx="2347">
                  <c:v>1.576325</c:v>
                </c:pt>
                <c:pt idx="2348">
                  <c:v>0.68</c:v>
                </c:pt>
                <c:pt idx="2349">
                  <c:v>0.64</c:v>
                </c:pt>
                <c:pt idx="2353">
                  <c:v>1.27122</c:v>
                </c:pt>
                <c:pt idx="2354">
                  <c:v>0.73756359999999999</c:v>
                </c:pt>
                <c:pt idx="2355">
                  <c:v>0.72111029999999998</c:v>
                </c:pt>
                <c:pt idx="2356">
                  <c:v>0.80498449999999999</c:v>
                </c:pt>
                <c:pt idx="2357">
                  <c:v>0.68</c:v>
                </c:pt>
                <c:pt idx="2360">
                  <c:v>0.3577709</c:v>
                </c:pt>
                <c:pt idx="2361">
                  <c:v>0.97652439999999996</c:v>
                </c:pt>
                <c:pt idx="2362">
                  <c:v>0.63245549999999995</c:v>
                </c:pt>
                <c:pt idx="2363">
                  <c:v>0.40199499999999999</c:v>
                </c:pt>
                <c:pt idx="2365">
                  <c:v>0.28000000000000003</c:v>
                </c:pt>
                <c:pt idx="2366">
                  <c:v>0.39395429999999998</c:v>
                </c:pt>
                <c:pt idx="2367">
                  <c:v>0.25298219999999999</c:v>
                </c:pt>
                <c:pt idx="2368">
                  <c:v>0.36878179999999999</c:v>
                </c:pt>
                <c:pt idx="2370">
                  <c:v>0.49477270000000001</c:v>
                </c:pt>
                <c:pt idx="2372">
                  <c:v>0.36878179999999999</c:v>
                </c:pt>
                <c:pt idx="2373">
                  <c:v>0.8099383</c:v>
                </c:pt>
                <c:pt idx="2374">
                  <c:v>0.39395429999999998</c:v>
                </c:pt>
                <c:pt idx="2375">
                  <c:v>0.32</c:v>
                </c:pt>
                <c:pt idx="2376">
                  <c:v>1.84</c:v>
                </c:pt>
                <c:pt idx="2378">
                  <c:v>0.54405879999999995</c:v>
                </c:pt>
                <c:pt idx="2379">
                  <c:v>1.8</c:v>
                </c:pt>
                <c:pt idx="2380">
                  <c:v>1</c:v>
                </c:pt>
                <c:pt idx="2382">
                  <c:v>0.4</c:v>
                </c:pt>
                <c:pt idx="2383">
                  <c:v>1.234828</c:v>
                </c:pt>
                <c:pt idx="2387">
                  <c:v>0.39395429999999998</c:v>
                </c:pt>
                <c:pt idx="2392">
                  <c:v>0.48166379999999998</c:v>
                </c:pt>
                <c:pt idx="2393">
                  <c:v>0.32984849999999999</c:v>
                </c:pt>
                <c:pt idx="2395">
                  <c:v>1.2322340000000001</c:v>
                </c:pt>
                <c:pt idx="2396">
                  <c:v>0.49477270000000001</c:v>
                </c:pt>
                <c:pt idx="2399">
                  <c:v>0.32249030000000001</c:v>
                </c:pt>
                <c:pt idx="2400">
                  <c:v>0.5614268</c:v>
                </c:pt>
                <c:pt idx="2401">
                  <c:v>0.44</c:v>
                </c:pt>
                <c:pt idx="2404">
                  <c:v>0.87361319999999998</c:v>
                </c:pt>
                <c:pt idx="2405">
                  <c:v>1.0567880000000001</c:v>
                </c:pt>
                <c:pt idx="2407">
                  <c:v>0.52</c:v>
                </c:pt>
                <c:pt idx="2408">
                  <c:v>0.74404300000000001</c:v>
                </c:pt>
                <c:pt idx="2409">
                  <c:v>0.28000000000000003</c:v>
                </c:pt>
                <c:pt idx="2410">
                  <c:v>0.2828427</c:v>
                </c:pt>
                <c:pt idx="2412">
                  <c:v>0.88362890000000005</c:v>
                </c:pt>
                <c:pt idx="2415">
                  <c:v>1.754537</c:v>
                </c:pt>
                <c:pt idx="2420">
                  <c:v>1.0205660000000001</c:v>
                </c:pt>
                <c:pt idx="2423">
                  <c:v>0.73430240000000002</c:v>
                </c:pt>
                <c:pt idx="2425">
                  <c:v>1.0925199999999999</c:v>
                </c:pt>
                <c:pt idx="2426">
                  <c:v>0.28000000000000003</c:v>
                </c:pt>
                <c:pt idx="2427">
                  <c:v>0.76</c:v>
                </c:pt>
                <c:pt idx="2428">
                  <c:v>0.84380089999999996</c:v>
                </c:pt>
                <c:pt idx="2429">
                  <c:v>1.3157509999999999</c:v>
                </c:pt>
                <c:pt idx="2430">
                  <c:v>1.1092340000000001</c:v>
                </c:pt>
                <c:pt idx="2432">
                  <c:v>1.240645</c:v>
                </c:pt>
                <c:pt idx="2433">
                  <c:v>0.8207314</c:v>
                </c:pt>
                <c:pt idx="2434">
                  <c:v>0.60530980000000001</c:v>
                </c:pt>
                <c:pt idx="2435">
                  <c:v>0.30463089999999998</c:v>
                </c:pt>
                <c:pt idx="2437">
                  <c:v>1.3059860000000001</c:v>
                </c:pt>
                <c:pt idx="2441">
                  <c:v>2.1927150000000002</c:v>
                </c:pt>
                <c:pt idx="2442">
                  <c:v>2.046265</c:v>
                </c:pt>
                <c:pt idx="2445">
                  <c:v>1.501466</c:v>
                </c:pt>
                <c:pt idx="2448">
                  <c:v>0.84380089999999996</c:v>
                </c:pt>
                <c:pt idx="2449">
                  <c:v>0.94403389999999998</c:v>
                </c:pt>
                <c:pt idx="2450">
                  <c:v>0.57271280000000002</c:v>
                </c:pt>
                <c:pt idx="2453">
                  <c:v>2.3272300000000001</c:v>
                </c:pt>
                <c:pt idx="2454">
                  <c:v>1.2762439999999999</c:v>
                </c:pt>
                <c:pt idx="2455">
                  <c:v>0.48</c:v>
                </c:pt>
                <c:pt idx="2456">
                  <c:v>0.8</c:v>
                </c:pt>
                <c:pt idx="2458">
                  <c:v>1.355974</c:v>
                </c:pt>
                <c:pt idx="2459">
                  <c:v>0.42520580000000002</c:v>
                </c:pt>
                <c:pt idx="2460">
                  <c:v>1.413648</c:v>
                </c:pt>
                <c:pt idx="2461">
                  <c:v>1.170982</c:v>
                </c:pt>
                <c:pt idx="2462">
                  <c:v>0.51224990000000004</c:v>
                </c:pt>
                <c:pt idx="2463">
                  <c:v>1.3296619999999999</c:v>
                </c:pt>
                <c:pt idx="2464">
                  <c:v>2.4896590000000001</c:v>
                </c:pt>
                <c:pt idx="2465">
                  <c:v>0.72111029999999998</c:v>
                </c:pt>
                <c:pt idx="2466">
                  <c:v>0.28000000000000003</c:v>
                </c:pt>
                <c:pt idx="2467">
                  <c:v>0.89888820000000003</c:v>
                </c:pt>
                <c:pt idx="2469">
                  <c:v>0.84</c:v>
                </c:pt>
                <c:pt idx="2470">
                  <c:v>0.62482000000000004</c:v>
                </c:pt>
                <c:pt idx="2471">
                  <c:v>0.52153620000000001</c:v>
                </c:pt>
                <c:pt idx="2473">
                  <c:v>1.1092340000000001</c:v>
                </c:pt>
                <c:pt idx="2475">
                  <c:v>1.442221</c:v>
                </c:pt>
                <c:pt idx="2476">
                  <c:v>0.48</c:v>
                </c:pt>
                <c:pt idx="2479">
                  <c:v>1.8925320000000001</c:v>
                </c:pt>
                <c:pt idx="2483">
                  <c:v>0.2</c:v>
                </c:pt>
                <c:pt idx="2484">
                  <c:v>0.4079216</c:v>
                </c:pt>
                <c:pt idx="2485">
                  <c:v>0.88543769999999999</c:v>
                </c:pt>
                <c:pt idx="2491">
                  <c:v>0.4118252</c:v>
                </c:pt>
                <c:pt idx="2492">
                  <c:v>1.122854</c:v>
                </c:pt>
                <c:pt idx="2493">
                  <c:v>0.5614268</c:v>
                </c:pt>
                <c:pt idx="2494">
                  <c:v>0.91214030000000001</c:v>
                </c:pt>
                <c:pt idx="2495">
                  <c:v>1.582403</c:v>
                </c:pt>
                <c:pt idx="2496">
                  <c:v>0.92347170000000001</c:v>
                </c:pt>
                <c:pt idx="2497">
                  <c:v>0.9935794</c:v>
                </c:pt>
                <c:pt idx="2501">
                  <c:v>0.52</c:v>
                </c:pt>
                <c:pt idx="2503">
                  <c:v>1.0468999999999999</c:v>
                </c:pt>
                <c:pt idx="2504">
                  <c:v>0.96332759999999995</c:v>
                </c:pt>
                <c:pt idx="2505">
                  <c:v>0.50119860000000005</c:v>
                </c:pt>
                <c:pt idx="2506">
                  <c:v>0.2154066</c:v>
                </c:pt>
                <c:pt idx="2508">
                  <c:v>0.96083300000000005</c:v>
                </c:pt>
                <c:pt idx="2509">
                  <c:v>0.6788225</c:v>
                </c:pt>
                <c:pt idx="2510">
                  <c:v>1.771779</c:v>
                </c:pt>
                <c:pt idx="2511">
                  <c:v>0.80498449999999999</c:v>
                </c:pt>
                <c:pt idx="2514">
                  <c:v>0.44721359999999999</c:v>
                </c:pt>
                <c:pt idx="2515">
                  <c:v>0.28000000000000003</c:v>
                </c:pt>
                <c:pt idx="2516">
                  <c:v>1.2806249999999999</c:v>
                </c:pt>
                <c:pt idx="2517">
                  <c:v>0.37735920000000001</c:v>
                </c:pt>
                <c:pt idx="2518">
                  <c:v>0.68</c:v>
                </c:pt>
                <c:pt idx="2520">
                  <c:v>0.83522450000000004</c:v>
                </c:pt>
                <c:pt idx="2521">
                  <c:v>0.68818599999999996</c:v>
                </c:pt>
                <c:pt idx="2522">
                  <c:v>0.28000000000000003</c:v>
                </c:pt>
                <c:pt idx="2526">
                  <c:v>1.3102670000000001</c:v>
                </c:pt>
                <c:pt idx="2527">
                  <c:v>1.2806249999999999</c:v>
                </c:pt>
                <c:pt idx="2528">
                  <c:v>2.2542399999999998</c:v>
                </c:pt>
                <c:pt idx="2529">
                  <c:v>0.69971419999999995</c:v>
                </c:pt>
                <c:pt idx="2531">
                  <c:v>0.2</c:v>
                </c:pt>
                <c:pt idx="2533">
                  <c:v>0.41761229999999999</c:v>
                </c:pt>
                <c:pt idx="2534">
                  <c:v>0.69857000000000002</c:v>
                </c:pt>
                <c:pt idx="2535">
                  <c:v>0.2039608</c:v>
                </c:pt>
                <c:pt idx="2537">
                  <c:v>1.3040320000000001</c:v>
                </c:pt>
                <c:pt idx="2539">
                  <c:v>2.5740240000000001</c:v>
                </c:pt>
                <c:pt idx="2542">
                  <c:v>2.129413</c:v>
                </c:pt>
                <c:pt idx="2543">
                  <c:v>0.77665949999999995</c:v>
                </c:pt>
                <c:pt idx="2545">
                  <c:v>0.84852810000000001</c:v>
                </c:pt>
                <c:pt idx="2546">
                  <c:v>0.49477270000000001</c:v>
                </c:pt>
                <c:pt idx="2547">
                  <c:v>0.32</c:v>
                </c:pt>
                <c:pt idx="2548">
                  <c:v>1.610466</c:v>
                </c:pt>
                <c:pt idx="2549">
                  <c:v>1.2191799999999999</c:v>
                </c:pt>
                <c:pt idx="2550">
                  <c:v>0.63245549999999995</c:v>
                </c:pt>
                <c:pt idx="2552">
                  <c:v>0.55713550000000001</c:v>
                </c:pt>
                <c:pt idx="2553">
                  <c:v>0.50596439999999998</c:v>
                </c:pt>
                <c:pt idx="2554">
                  <c:v>0.4</c:v>
                </c:pt>
                <c:pt idx="2555">
                  <c:v>3.4204089999999998</c:v>
                </c:pt>
                <c:pt idx="2560">
                  <c:v>0.30463089999999998</c:v>
                </c:pt>
                <c:pt idx="2561">
                  <c:v>0.58240879999999995</c:v>
                </c:pt>
                <c:pt idx="2562">
                  <c:v>0.45254830000000001</c:v>
                </c:pt>
                <c:pt idx="2563">
                  <c:v>1.04</c:v>
                </c:pt>
                <c:pt idx="2564">
                  <c:v>0.69857000000000002</c:v>
                </c:pt>
                <c:pt idx="2566">
                  <c:v>1.0770329999999999</c:v>
                </c:pt>
                <c:pt idx="2567">
                  <c:v>0.92347170000000001</c:v>
                </c:pt>
                <c:pt idx="2568">
                  <c:v>0.53665629999999998</c:v>
                </c:pt>
                <c:pt idx="2569">
                  <c:v>0.32</c:v>
                </c:pt>
                <c:pt idx="2570">
                  <c:v>0.61057349999999999</c:v>
                </c:pt>
                <c:pt idx="2571">
                  <c:v>0.95414880000000002</c:v>
                </c:pt>
                <c:pt idx="2572">
                  <c:v>1.129248</c:v>
                </c:pt>
                <c:pt idx="2573">
                  <c:v>0.69050710000000004</c:v>
                </c:pt>
                <c:pt idx="2574">
                  <c:v>0.42520580000000002</c:v>
                </c:pt>
                <c:pt idx="2577">
                  <c:v>1.4142140000000001</c:v>
                </c:pt>
                <c:pt idx="2578">
                  <c:v>0.58240879999999995</c:v>
                </c:pt>
                <c:pt idx="2579">
                  <c:v>0.44</c:v>
                </c:pt>
                <c:pt idx="2580">
                  <c:v>0.1264911</c:v>
                </c:pt>
                <c:pt idx="2581">
                  <c:v>0.32249030000000001</c:v>
                </c:pt>
                <c:pt idx="2584">
                  <c:v>0.53665629999999998</c:v>
                </c:pt>
                <c:pt idx="2585">
                  <c:v>0.57271280000000002</c:v>
                </c:pt>
                <c:pt idx="2586">
                  <c:v>2.4696560000000001</c:v>
                </c:pt>
                <c:pt idx="2592">
                  <c:v>0.44721359999999999</c:v>
                </c:pt>
                <c:pt idx="2593">
                  <c:v>0.36221540000000002</c:v>
                </c:pt>
                <c:pt idx="2595">
                  <c:v>1.576325</c:v>
                </c:pt>
                <c:pt idx="2597">
                  <c:v>0.30463089999999998</c:v>
                </c:pt>
                <c:pt idx="2598">
                  <c:v>1.0925199999999999</c:v>
                </c:pt>
                <c:pt idx="2599">
                  <c:v>0.92779310000000004</c:v>
                </c:pt>
                <c:pt idx="2600">
                  <c:v>0.56850679999999998</c:v>
                </c:pt>
                <c:pt idx="2602">
                  <c:v>1.1063449999999999</c:v>
                </c:pt>
                <c:pt idx="2603">
                  <c:v>0.85603739999999995</c:v>
                </c:pt>
                <c:pt idx="2605">
                  <c:v>1.0119290000000001</c:v>
                </c:pt>
                <c:pt idx="2606">
                  <c:v>0.8236504</c:v>
                </c:pt>
                <c:pt idx="2607">
                  <c:v>0.53814499999999998</c:v>
                </c:pt>
                <c:pt idx="2608">
                  <c:v>0.48166379999999998</c:v>
                </c:pt>
                <c:pt idx="2609">
                  <c:v>0.24</c:v>
                </c:pt>
                <c:pt idx="2610">
                  <c:v>0.2</c:v>
                </c:pt>
                <c:pt idx="2611">
                  <c:v>1.367041</c:v>
                </c:pt>
                <c:pt idx="2613">
                  <c:v>0.8099383</c:v>
                </c:pt>
                <c:pt idx="2615">
                  <c:v>1.091788</c:v>
                </c:pt>
                <c:pt idx="2617">
                  <c:v>0.72443080000000004</c:v>
                </c:pt>
                <c:pt idx="2618">
                  <c:v>0.84095180000000003</c:v>
                </c:pt>
                <c:pt idx="2619">
                  <c:v>0.45254830000000001</c:v>
                </c:pt>
                <c:pt idx="2620">
                  <c:v>0.44721359999999999</c:v>
                </c:pt>
                <c:pt idx="2621">
                  <c:v>0.2</c:v>
                </c:pt>
                <c:pt idx="2623">
                  <c:v>0.53366659999999999</c:v>
                </c:pt>
                <c:pt idx="2624">
                  <c:v>1.0153460000000001</c:v>
                </c:pt>
                <c:pt idx="2625">
                  <c:v>2.4828030000000001</c:v>
                </c:pt>
                <c:pt idx="2630">
                  <c:v>0.92086920000000005</c:v>
                </c:pt>
                <c:pt idx="2632">
                  <c:v>0.39395429999999998</c:v>
                </c:pt>
                <c:pt idx="2633">
                  <c:v>0.29120439999999997</c:v>
                </c:pt>
                <c:pt idx="2634">
                  <c:v>0.60133190000000003</c:v>
                </c:pt>
                <c:pt idx="2635">
                  <c:v>1.073313</c:v>
                </c:pt>
                <c:pt idx="2636">
                  <c:v>0.57271280000000002</c:v>
                </c:pt>
                <c:pt idx="2637">
                  <c:v>0.4326662</c:v>
                </c:pt>
                <c:pt idx="2638">
                  <c:v>0.95078910000000005</c:v>
                </c:pt>
                <c:pt idx="2639">
                  <c:v>0.73756359999999999</c:v>
                </c:pt>
                <c:pt idx="2640">
                  <c:v>2.8364569999999998</c:v>
                </c:pt>
                <c:pt idx="2643">
                  <c:v>1.48054</c:v>
                </c:pt>
                <c:pt idx="2646">
                  <c:v>0.46818799999999999</c:v>
                </c:pt>
                <c:pt idx="2647">
                  <c:v>1.36</c:v>
                </c:pt>
                <c:pt idx="2648">
                  <c:v>0.84380089999999996</c:v>
                </c:pt>
                <c:pt idx="2651">
                  <c:v>1.679047</c:v>
                </c:pt>
                <c:pt idx="2652">
                  <c:v>0.6</c:v>
                </c:pt>
                <c:pt idx="2653">
                  <c:v>0.4</c:v>
                </c:pt>
                <c:pt idx="2654">
                  <c:v>0.48662100000000003</c:v>
                </c:pt>
                <c:pt idx="2655">
                  <c:v>2.5958100000000002</c:v>
                </c:pt>
                <c:pt idx="2657">
                  <c:v>1.9464840000000001</c:v>
                </c:pt>
                <c:pt idx="2660">
                  <c:v>1.7440180000000001</c:v>
                </c:pt>
                <c:pt idx="2661">
                  <c:v>0.93380940000000001</c:v>
                </c:pt>
                <c:pt idx="2663">
                  <c:v>1.920417</c:v>
                </c:pt>
                <c:pt idx="2665">
                  <c:v>0.83522450000000004</c:v>
                </c:pt>
                <c:pt idx="2667">
                  <c:v>0.44</c:v>
                </c:pt>
                <c:pt idx="2668">
                  <c:v>0.6788225</c:v>
                </c:pt>
                <c:pt idx="2669">
                  <c:v>0.96829750000000003</c:v>
                </c:pt>
                <c:pt idx="2670">
                  <c:v>0.48</c:v>
                </c:pt>
                <c:pt idx="2671">
                  <c:v>1.223765</c:v>
                </c:pt>
                <c:pt idx="2672">
                  <c:v>0.75153179999999997</c:v>
                </c:pt>
                <c:pt idx="2673">
                  <c:v>0.51224990000000004</c:v>
                </c:pt>
                <c:pt idx="2674">
                  <c:v>0.41761229999999999</c:v>
                </c:pt>
                <c:pt idx="2675">
                  <c:v>0.57271280000000002</c:v>
                </c:pt>
                <c:pt idx="2677">
                  <c:v>0.2154066</c:v>
                </c:pt>
                <c:pt idx="2678">
                  <c:v>0.26832820000000002</c:v>
                </c:pt>
                <c:pt idx="2679">
                  <c:v>0.2332381</c:v>
                </c:pt>
                <c:pt idx="2680">
                  <c:v>0.24331050000000001</c:v>
                </c:pt>
                <c:pt idx="2681">
                  <c:v>0.59464269999999997</c:v>
                </c:pt>
                <c:pt idx="2682">
                  <c:v>0.51546389999999997</c:v>
                </c:pt>
                <c:pt idx="2686">
                  <c:v>1.0925199999999999</c:v>
                </c:pt>
                <c:pt idx="2687">
                  <c:v>1.04</c:v>
                </c:pt>
                <c:pt idx="2688">
                  <c:v>0.86162640000000001</c:v>
                </c:pt>
                <c:pt idx="2689">
                  <c:v>0.36</c:v>
                </c:pt>
                <c:pt idx="2690">
                  <c:v>1.796886</c:v>
                </c:pt>
                <c:pt idx="2692">
                  <c:v>1.235476</c:v>
                </c:pt>
                <c:pt idx="2695">
                  <c:v>0.44721359999999999</c:v>
                </c:pt>
                <c:pt idx="2696">
                  <c:v>0.63245549999999995</c:v>
                </c:pt>
                <c:pt idx="2697">
                  <c:v>0.55713550000000001</c:v>
                </c:pt>
                <c:pt idx="2698">
                  <c:v>0.36</c:v>
                </c:pt>
                <c:pt idx="2699">
                  <c:v>0.32</c:v>
                </c:pt>
                <c:pt idx="2700">
                  <c:v>0.48332180000000002</c:v>
                </c:pt>
                <c:pt idx="2701">
                  <c:v>0.44721359999999999</c:v>
                </c:pt>
                <c:pt idx="2702">
                  <c:v>0.32</c:v>
                </c:pt>
                <c:pt idx="2703">
                  <c:v>0.1264911</c:v>
                </c:pt>
                <c:pt idx="2704">
                  <c:v>0.32984849999999999</c:v>
                </c:pt>
                <c:pt idx="2707">
                  <c:v>2.6847720000000002</c:v>
                </c:pt>
                <c:pt idx="2708">
                  <c:v>1.1771149999999999</c:v>
                </c:pt>
                <c:pt idx="2710">
                  <c:v>0.78892329999999999</c:v>
                </c:pt>
                <c:pt idx="2711">
                  <c:v>0.24331050000000001</c:v>
                </c:pt>
                <c:pt idx="2712">
                  <c:v>0.87361319999999998</c:v>
                </c:pt>
                <c:pt idx="2713">
                  <c:v>0.25298219999999999</c:v>
                </c:pt>
                <c:pt idx="2714">
                  <c:v>0.68117550000000004</c:v>
                </c:pt>
                <c:pt idx="2716">
                  <c:v>0.75153179999999997</c:v>
                </c:pt>
                <c:pt idx="2717">
                  <c:v>0.3577709</c:v>
                </c:pt>
                <c:pt idx="2718">
                  <c:v>0.28844409999999998</c:v>
                </c:pt>
                <c:pt idx="2720">
                  <c:v>1.96</c:v>
                </c:pt>
                <c:pt idx="2721">
                  <c:v>1.5929850000000001</c:v>
                </c:pt>
                <c:pt idx="2722">
                  <c:v>1.162755</c:v>
                </c:pt>
                <c:pt idx="2723">
                  <c:v>0.84852810000000001</c:v>
                </c:pt>
                <c:pt idx="2725">
                  <c:v>0.66573269999999996</c:v>
                </c:pt>
                <c:pt idx="2726">
                  <c:v>0.52153620000000001</c:v>
                </c:pt>
                <c:pt idx="2727">
                  <c:v>0.50119860000000005</c:v>
                </c:pt>
                <c:pt idx="2730">
                  <c:v>0.60530980000000001</c:v>
                </c:pt>
                <c:pt idx="2731">
                  <c:v>0.44</c:v>
                </c:pt>
                <c:pt idx="2732">
                  <c:v>0.32</c:v>
                </c:pt>
                <c:pt idx="2733">
                  <c:v>0.36</c:v>
                </c:pt>
                <c:pt idx="2736">
                  <c:v>0.50119860000000005</c:v>
                </c:pt>
                <c:pt idx="2738">
                  <c:v>1.32484</c:v>
                </c:pt>
                <c:pt idx="2739">
                  <c:v>0.40199499999999999</c:v>
                </c:pt>
                <c:pt idx="2741">
                  <c:v>0.32249030000000001</c:v>
                </c:pt>
                <c:pt idx="2742">
                  <c:v>0.25612499999999999</c:v>
                </c:pt>
                <c:pt idx="2743">
                  <c:v>0.4</c:v>
                </c:pt>
                <c:pt idx="2744">
                  <c:v>0.45607019999999998</c:v>
                </c:pt>
                <c:pt idx="2745">
                  <c:v>1.04</c:v>
                </c:pt>
                <c:pt idx="2746">
                  <c:v>0.2</c:v>
                </c:pt>
                <c:pt idx="2747">
                  <c:v>0.32</c:v>
                </c:pt>
                <c:pt idx="2748">
                  <c:v>1.577016</c:v>
                </c:pt>
                <c:pt idx="2751">
                  <c:v>2.1290369999999998</c:v>
                </c:pt>
                <c:pt idx="2752">
                  <c:v>0.89442719999999998</c:v>
                </c:pt>
                <c:pt idx="2754">
                  <c:v>0.88090860000000004</c:v>
                </c:pt>
                <c:pt idx="2755">
                  <c:v>0.52611790000000003</c:v>
                </c:pt>
                <c:pt idx="2756">
                  <c:v>0.62609899999999996</c:v>
                </c:pt>
                <c:pt idx="2757">
                  <c:v>0.56000000000000005</c:v>
                </c:pt>
                <c:pt idx="2760">
                  <c:v>0.64</c:v>
                </c:pt>
                <c:pt idx="2762">
                  <c:v>0.8236504</c:v>
                </c:pt>
                <c:pt idx="2763">
                  <c:v>0.45607019999999998</c:v>
                </c:pt>
                <c:pt idx="2764">
                  <c:v>0.85883640000000006</c:v>
                </c:pt>
                <c:pt idx="2765">
                  <c:v>0.32984849999999999</c:v>
                </c:pt>
                <c:pt idx="2766">
                  <c:v>0.52611790000000003</c:v>
                </c:pt>
                <c:pt idx="2767">
                  <c:v>0.48</c:v>
                </c:pt>
                <c:pt idx="2768">
                  <c:v>0.72164950000000005</c:v>
                </c:pt>
                <c:pt idx="2773">
                  <c:v>1</c:v>
                </c:pt>
                <c:pt idx="2774">
                  <c:v>0.8099383</c:v>
                </c:pt>
                <c:pt idx="2775">
                  <c:v>0.66573269999999996</c:v>
                </c:pt>
                <c:pt idx="2778">
                  <c:v>0.4</c:v>
                </c:pt>
                <c:pt idx="2779">
                  <c:v>0.57688819999999996</c:v>
                </c:pt>
                <c:pt idx="2780">
                  <c:v>0.56850679999999998</c:v>
                </c:pt>
                <c:pt idx="2781">
                  <c:v>0.9935794</c:v>
                </c:pt>
                <c:pt idx="2782">
                  <c:v>0.97406369999999998</c:v>
                </c:pt>
                <c:pt idx="2783">
                  <c:v>0.45607019999999998</c:v>
                </c:pt>
                <c:pt idx="2784">
                  <c:v>0.72111029999999998</c:v>
                </c:pt>
                <c:pt idx="2785">
                  <c:v>1.612452</c:v>
                </c:pt>
                <c:pt idx="2786">
                  <c:v>0.52</c:v>
                </c:pt>
                <c:pt idx="2787">
                  <c:v>0.92</c:v>
                </c:pt>
                <c:pt idx="2788">
                  <c:v>0.48</c:v>
                </c:pt>
                <c:pt idx="2789">
                  <c:v>0.2828427</c:v>
                </c:pt>
                <c:pt idx="2790">
                  <c:v>0.16</c:v>
                </c:pt>
                <c:pt idx="2791">
                  <c:v>0.2828427</c:v>
                </c:pt>
                <c:pt idx="2792">
                  <c:v>0.64124879999999995</c:v>
                </c:pt>
                <c:pt idx="2793">
                  <c:v>0.61188229999999999</c:v>
                </c:pt>
                <c:pt idx="2795">
                  <c:v>1.8317209999999999</c:v>
                </c:pt>
                <c:pt idx="2797">
                  <c:v>0.49477270000000001</c:v>
                </c:pt>
                <c:pt idx="2798">
                  <c:v>1.04</c:v>
                </c:pt>
                <c:pt idx="2800">
                  <c:v>1.073313</c:v>
                </c:pt>
                <c:pt idx="2801">
                  <c:v>1.242578</c:v>
                </c:pt>
                <c:pt idx="2802">
                  <c:v>1.151694</c:v>
                </c:pt>
                <c:pt idx="2803">
                  <c:v>0.65969690000000003</c:v>
                </c:pt>
                <c:pt idx="2804">
                  <c:v>0.74726170000000003</c:v>
                </c:pt>
                <c:pt idx="2805">
                  <c:v>0.48</c:v>
                </c:pt>
                <c:pt idx="2806">
                  <c:v>0.72164950000000005</c:v>
                </c:pt>
                <c:pt idx="2808">
                  <c:v>1.291201</c:v>
                </c:pt>
                <c:pt idx="2810">
                  <c:v>0.97652439999999996</c:v>
                </c:pt>
                <c:pt idx="2811">
                  <c:v>0.28844409999999998</c:v>
                </c:pt>
                <c:pt idx="2812">
                  <c:v>0.65115279999999998</c:v>
                </c:pt>
                <c:pt idx="2813">
                  <c:v>0.8099383</c:v>
                </c:pt>
                <c:pt idx="2815">
                  <c:v>0.84852810000000001</c:v>
                </c:pt>
                <c:pt idx="2816">
                  <c:v>0.76</c:v>
                </c:pt>
                <c:pt idx="2820">
                  <c:v>1.34937</c:v>
                </c:pt>
                <c:pt idx="2822">
                  <c:v>0.77665949999999995</c:v>
                </c:pt>
                <c:pt idx="2824">
                  <c:v>0.44721359999999999</c:v>
                </c:pt>
                <c:pt idx="2825">
                  <c:v>1.08074</c:v>
                </c:pt>
                <c:pt idx="2826">
                  <c:v>0.77665949999999995</c:v>
                </c:pt>
                <c:pt idx="2827">
                  <c:v>0.42520580000000002</c:v>
                </c:pt>
                <c:pt idx="2828">
                  <c:v>0.2</c:v>
                </c:pt>
                <c:pt idx="2831">
                  <c:v>1.198666</c:v>
                </c:pt>
                <c:pt idx="2833">
                  <c:v>1.9790909999999999</c:v>
                </c:pt>
                <c:pt idx="2834">
                  <c:v>0.68</c:v>
                </c:pt>
                <c:pt idx="2835">
                  <c:v>1.3652839999999999</c:v>
                </c:pt>
                <c:pt idx="2836">
                  <c:v>0.8207314</c:v>
                </c:pt>
                <c:pt idx="2837">
                  <c:v>0.75471849999999996</c:v>
                </c:pt>
                <c:pt idx="2838">
                  <c:v>0.96</c:v>
                </c:pt>
                <c:pt idx="2839">
                  <c:v>0.6</c:v>
                </c:pt>
                <c:pt idx="2840">
                  <c:v>0.68468969999999996</c:v>
                </c:pt>
                <c:pt idx="2841">
                  <c:v>0.48332180000000002</c:v>
                </c:pt>
                <c:pt idx="2842">
                  <c:v>0.2332381</c:v>
                </c:pt>
                <c:pt idx="2843">
                  <c:v>0.16</c:v>
                </c:pt>
                <c:pt idx="2846">
                  <c:v>3.912096</c:v>
                </c:pt>
                <c:pt idx="2847">
                  <c:v>1.1754389999999999</c:v>
                </c:pt>
                <c:pt idx="2848">
                  <c:v>2.8173750000000002</c:v>
                </c:pt>
                <c:pt idx="2853">
                  <c:v>1.499333</c:v>
                </c:pt>
                <c:pt idx="2857">
                  <c:v>0.60530980000000001</c:v>
                </c:pt>
                <c:pt idx="2858">
                  <c:v>1.0198039999999999</c:v>
                </c:pt>
                <c:pt idx="2859">
                  <c:v>0.30463089999999998</c:v>
                </c:pt>
                <c:pt idx="2860">
                  <c:v>0.34409299999999998</c:v>
                </c:pt>
                <c:pt idx="2862">
                  <c:v>0.73756359999999999</c:v>
                </c:pt>
                <c:pt idx="2863">
                  <c:v>0.4418144</c:v>
                </c:pt>
                <c:pt idx="2865">
                  <c:v>0.24</c:v>
                </c:pt>
                <c:pt idx="2869">
                  <c:v>1</c:v>
                </c:pt>
                <c:pt idx="2871">
                  <c:v>1.1661900000000001</c:v>
                </c:pt>
                <c:pt idx="2872">
                  <c:v>1.0567880000000001</c:v>
                </c:pt>
                <c:pt idx="2873">
                  <c:v>0.78892329999999999</c:v>
                </c:pt>
                <c:pt idx="2874">
                  <c:v>0.36878179999999999</c:v>
                </c:pt>
                <c:pt idx="2875">
                  <c:v>0.8207314</c:v>
                </c:pt>
                <c:pt idx="2876">
                  <c:v>0.44721359999999999</c:v>
                </c:pt>
                <c:pt idx="2877">
                  <c:v>0.52153620000000001</c:v>
                </c:pt>
                <c:pt idx="2879">
                  <c:v>1.3682110000000001</c:v>
                </c:pt>
                <c:pt idx="2881">
                  <c:v>0.44</c:v>
                </c:pt>
                <c:pt idx="2882">
                  <c:v>1.224418</c:v>
                </c:pt>
                <c:pt idx="2883">
                  <c:v>1.612452</c:v>
                </c:pt>
                <c:pt idx="2884">
                  <c:v>0.69050710000000004</c:v>
                </c:pt>
                <c:pt idx="2885">
                  <c:v>0.68</c:v>
                </c:pt>
                <c:pt idx="2886">
                  <c:v>0.45254830000000001</c:v>
                </c:pt>
                <c:pt idx="2887">
                  <c:v>0.41761229999999999</c:v>
                </c:pt>
                <c:pt idx="2888">
                  <c:v>0.44721359999999999</c:v>
                </c:pt>
                <c:pt idx="2889">
                  <c:v>0.28000000000000003</c:v>
                </c:pt>
                <c:pt idx="2893">
                  <c:v>0.40199499999999999</c:v>
                </c:pt>
                <c:pt idx="2894">
                  <c:v>0.2</c:v>
                </c:pt>
                <c:pt idx="2895">
                  <c:v>0.26832820000000002</c:v>
                </c:pt>
                <c:pt idx="2896">
                  <c:v>0.77252829999999995</c:v>
                </c:pt>
                <c:pt idx="2897">
                  <c:v>0.69857000000000002</c:v>
                </c:pt>
                <c:pt idx="2898">
                  <c:v>0.32249030000000001</c:v>
                </c:pt>
                <c:pt idx="2899">
                  <c:v>0.8099383</c:v>
                </c:pt>
                <c:pt idx="2900">
                  <c:v>0.65115279999999998</c:v>
                </c:pt>
                <c:pt idx="2901">
                  <c:v>0.4118252</c:v>
                </c:pt>
                <c:pt idx="2902">
                  <c:v>1.03769</c:v>
                </c:pt>
                <c:pt idx="2904">
                  <c:v>0.96747090000000002</c:v>
                </c:pt>
                <c:pt idx="2905">
                  <c:v>0.6</c:v>
                </c:pt>
                <c:pt idx="2910">
                  <c:v>1.0770329999999999</c:v>
                </c:pt>
                <c:pt idx="2913">
                  <c:v>0.50119860000000005</c:v>
                </c:pt>
                <c:pt idx="2914">
                  <c:v>0.4079216</c:v>
                </c:pt>
                <c:pt idx="2915">
                  <c:v>0.76941539999999997</c:v>
                </c:pt>
                <c:pt idx="2916">
                  <c:v>0.56850679999999998</c:v>
                </c:pt>
                <c:pt idx="2917">
                  <c:v>0.30463089999999998</c:v>
                </c:pt>
                <c:pt idx="2918">
                  <c:v>0.32984849999999999</c:v>
                </c:pt>
                <c:pt idx="2919">
                  <c:v>0.2</c:v>
                </c:pt>
                <c:pt idx="2920">
                  <c:v>0.86162640000000001</c:v>
                </c:pt>
                <c:pt idx="2923">
                  <c:v>1.05603</c:v>
                </c:pt>
                <c:pt idx="2924">
                  <c:v>0.75153179999999997</c:v>
                </c:pt>
                <c:pt idx="2925">
                  <c:v>0.65115279999999998</c:v>
                </c:pt>
                <c:pt idx="2926">
                  <c:v>0.32249030000000001</c:v>
                </c:pt>
                <c:pt idx="2927">
                  <c:v>1.002397</c:v>
                </c:pt>
                <c:pt idx="2929">
                  <c:v>1.6494850000000001</c:v>
                </c:pt>
                <c:pt idx="2932">
                  <c:v>1.6918629999999999</c:v>
                </c:pt>
                <c:pt idx="2933">
                  <c:v>2.9526940000000002</c:v>
                </c:pt>
                <c:pt idx="2936">
                  <c:v>0.7610519</c:v>
                </c:pt>
                <c:pt idx="2937">
                  <c:v>0.76941539999999997</c:v>
                </c:pt>
                <c:pt idx="2938">
                  <c:v>0.24331050000000001</c:v>
                </c:pt>
                <c:pt idx="2939">
                  <c:v>0.25298219999999999</c:v>
                </c:pt>
                <c:pt idx="2940">
                  <c:v>0.2</c:v>
                </c:pt>
                <c:pt idx="2941">
                  <c:v>0.25298219999999999</c:v>
                </c:pt>
                <c:pt idx="2942">
                  <c:v>0.24</c:v>
                </c:pt>
                <c:pt idx="2945">
                  <c:v>1.2824979999999999</c:v>
                </c:pt>
                <c:pt idx="2947">
                  <c:v>1.7910889999999999</c:v>
                </c:pt>
                <c:pt idx="2948">
                  <c:v>0.72443080000000004</c:v>
                </c:pt>
                <c:pt idx="2950">
                  <c:v>1.3350660000000001</c:v>
                </c:pt>
                <c:pt idx="2951">
                  <c:v>1.312098</c:v>
                </c:pt>
                <c:pt idx="2952">
                  <c:v>1.8736060000000001</c:v>
                </c:pt>
                <c:pt idx="2954">
                  <c:v>1.091788</c:v>
                </c:pt>
                <c:pt idx="2955">
                  <c:v>0.49477270000000001</c:v>
                </c:pt>
                <c:pt idx="2956">
                  <c:v>0.57688819999999996</c:v>
                </c:pt>
                <c:pt idx="2958">
                  <c:v>1.0567880000000001</c:v>
                </c:pt>
                <c:pt idx="2959">
                  <c:v>0.48826219999999998</c:v>
                </c:pt>
                <c:pt idx="2961">
                  <c:v>0.53814499999999998</c:v>
                </c:pt>
                <c:pt idx="2962">
                  <c:v>1.0384599999999999</c:v>
                </c:pt>
                <c:pt idx="2963">
                  <c:v>0.8246211</c:v>
                </c:pt>
                <c:pt idx="2964">
                  <c:v>0.88543769999999999</c:v>
                </c:pt>
                <c:pt idx="2965">
                  <c:v>2.0991430000000002</c:v>
                </c:pt>
                <c:pt idx="2966">
                  <c:v>1.96652</c:v>
                </c:pt>
                <c:pt idx="2967">
                  <c:v>0.96664369999999999</c:v>
                </c:pt>
                <c:pt idx="2968">
                  <c:v>0.5656854</c:v>
                </c:pt>
                <c:pt idx="2971">
                  <c:v>1.1661900000000001</c:v>
                </c:pt>
                <c:pt idx="2972">
                  <c:v>1.523155</c:v>
                </c:pt>
                <c:pt idx="2978">
                  <c:v>1.291201</c:v>
                </c:pt>
                <c:pt idx="2979">
                  <c:v>0.32</c:v>
                </c:pt>
                <c:pt idx="2980">
                  <c:v>0.51224990000000004</c:v>
                </c:pt>
                <c:pt idx="2981">
                  <c:v>0.48166379999999998</c:v>
                </c:pt>
                <c:pt idx="2982">
                  <c:v>0.83234609999999998</c:v>
                </c:pt>
                <c:pt idx="2983">
                  <c:v>0.73430240000000002</c:v>
                </c:pt>
                <c:pt idx="2984">
                  <c:v>0.32249030000000001</c:v>
                </c:pt>
                <c:pt idx="2985">
                  <c:v>0.44</c:v>
                </c:pt>
                <c:pt idx="2986">
                  <c:v>1.0513440000000001</c:v>
                </c:pt>
                <c:pt idx="2990">
                  <c:v>1.4449909999999999</c:v>
                </c:pt>
                <c:pt idx="2991">
                  <c:v>2.3296350000000001</c:v>
                </c:pt>
                <c:pt idx="2992">
                  <c:v>0.95078910000000005</c:v>
                </c:pt>
                <c:pt idx="2993">
                  <c:v>0.46647620000000001</c:v>
                </c:pt>
                <c:pt idx="2995">
                  <c:v>1.049952</c:v>
                </c:pt>
                <c:pt idx="2996">
                  <c:v>0.88814409999999999</c:v>
                </c:pt>
                <c:pt idx="2997">
                  <c:v>0.24331050000000001</c:v>
                </c:pt>
                <c:pt idx="2998">
                  <c:v>1.216553</c:v>
                </c:pt>
                <c:pt idx="2999">
                  <c:v>0.68117550000000004</c:v>
                </c:pt>
                <c:pt idx="3000">
                  <c:v>1.086646</c:v>
                </c:pt>
                <c:pt idx="3001">
                  <c:v>0.32</c:v>
                </c:pt>
                <c:pt idx="3005">
                  <c:v>0.39395429999999998</c:v>
                </c:pt>
                <c:pt idx="3007">
                  <c:v>0.53366659999999999</c:v>
                </c:pt>
                <c:pt idx="3008">
                  <c:v>0.3577709</c:v>
                </c:pt>
                <c:pt idx="3009">
                  <c:v>0.24</c:v>
                </c:pt>
                <c:pt idx="3010">
                  <c:v>0.92086920000000005</c:v>
                </c:pt>
                <c:pt idx="3011">
                  <c:v>0.96664369999999999</c:v>
                </c:pt>
                <c:pt idx="3013">
                  <c:v>0.73756359999999999</c:v>
                </c:pt>
                <c:pt idx="3014">
                  <c:v>0.48</c:v>
                </c:pt>
                <c:pt idx="3015">
                  <c:v>0.48</c:v>
                </c:pt>
                <c:pt idx="3016">
                  <c:v>0.16</c:v>
                </c:pt>
                <c:pt idx="3017">
                  <c:v>0.1788854</c:v>
                </c:pt>
                <c:pt idx="3020">
                  <c:v>0.78587530000000005</c:v>
                </c:pt>
                <c:pt idx="3021">
                  <c:v>0.87726850000000001</c:v>
                </c:pt>
                <c:pt idx="3023">
                  <c:v>0.95414880000000002</c:v>
                </c:pt>
                <c:pt idx="3024">
                  <c:v>0.89442719999999998</c:v>
                </c:pt>
                <c:pt idx="3029">
                  <c:v>1.4187320000000001</c:v>
                </c:pt>
                <c:pt idx="3030">
                  <c:v>0.85603739999999995</c:v>
                </c:pt>
                <c:pt idx="3031">
                  <c:v>0.32249030000000001</c:v>
                </c:pt>
                <c:pt idx="3032">
                  <c:v>0.16492419999999999</c:v>
                </c:pt>
                <c:pt idx="3033">
                  <c:v>0.24</c:v>
                </c:pt>
                <c:pt idx="3034">
                  <c:v>0.45607019999999998</c:v>
                </c:pt>
                <c:pt idx="3035">
                  <c:v>0.28000000000000003</c:v>
                </c:pt>
                <c:pt idx="3041">
                  <c:v>0.46647620000000001</c:v>
                </c:pt>
                <c:pt idx="3042">
                  <c:v>1.278124</c:v>
                </c:pt>
                <c:pt idx="3043">
                  <c:v>0.46647620000000001</c:v>
                </c:pt>
                <c:pt idx="3044">
                  <c:v>0.26832820000000002</c:v>
                </c:pt>
                <c:pt idx="3051">
                  <c:v>0.74404300000000001</c:v>
                </c:pt>
                <c:pt idx="3053">
                  <c:v>0.36221540000000002</c:v>
                </c:pt>
                <c:pt idx="3054">
                  <c:v>0.4118252</c:v>
                </c:pt>
                <c:pt idx="3055">
                  <c:v>1.5498240000000001</c:v>
                </c:pt>
                <c:pt idx="3059">
                  <c:v>0.72</c:v>
                </c:pt>
                <c:pt idx="3060">
                  <c:v>0.37735920000000001</c:v>
                </c:pt>
                <c:pt idx="3061">
                  <c:v>0.37735920000000001</c:v>
                </c:pt>
                <c:pt idx="3064">
                  <c:v>0.95414880000000002</c:v>
                </c:pt>
                <c:pt idx="3065">
                  <c:v>0.8246211</c:v>
                </c:pt>
                <c:pt idx="3069">
                  <c:v>0.73539109999999996</c:v>
                </c:pt>
                <c:pt idx="3070">
                  <c:v>0.36</c:v>
                </c:pt>
                <c:pt idx="3072">
                  <c:v>0.75471849999999996</c:v>
                </c:pt>
                <c:pt idx="3073">
                  <c:v>0.76</c:v>
                </c:pt>
                <c:pt idx="3075">
                  <c:v>0.46647620000000001</c:v>
                </c:pt>
                <c:pt idx="3078">
                  <c:v>0.71217980000000003</c:v>
                </c:pt>
                <c:pt idx="3079">
                  <c:v>0.68</c:v>
                </c:pt>
                <c:pt idx="3080">
                  <c:v>0.16</c:v>
                </c:pt>
                <c:pt idx="3081">
                  <c:v>0.37947330000000001</c:v>
                </c:pt>
                <c:pt idx="3083">
                  <c:v>0.56000000000000005</c:v>
                </c:pt>
                <c:pt idx="3084">
                  <c:v>0.63245549999999995</c:v>
                </c:pt>
                <c:pt idx="3087">
                  <c:v>4.301628</c:v>
                </c:pt>
                <c:pt idx="3090">
                  <c:v>0.37735920000000001</c:v>
                </c:pt>
                <c:pt idx="3092">
                  <c:v>0.39395429999999998</c:v>
                </c:pt>
                <c:pt idx="3093">
                  <c:v>0.52153620000000001</c:v>
                </c:pt>
                <c:pt idx="3094">
                  <c:v>0.4326662</c:v>
                </c:pt>
                <c:pt idx="3098">
                  <c:v>1.073313</c:v>
                </c:pt>
                <c:pt idx="3099">
                  <c:v>0.56850679999999998</c:v>
                </c:pt>
                <c:pt idx="3100">
                  <c:v>0.96083300000000005</c:v>
                </c:pt>
                <c:pt idx="3101">
                  <c:v>0.65115279999999998</c:v>
                </c:pt>
                <c:pt idx="3102">
                  <c:v>0.59464269999999997</c:v>
                </c:pt>
                <c:pt idx="3103">
                  <c:v>0.49477270000000001</c:v>
                </c:pt>
                <c:pt idx="3104">
                  <c:v>0.64</c:v>
                </c:pt>
                <c:pt idx="3106">
                  <c:v>0.44</c:v>
                </c:pt>
                <c:pt idx="3107">
                  <c:v>0.4</c:v>
                </c:pt>
                <c:pt idx="3108">
                  <c:v>2.1651790000000002</c:v>
                </c:pt>
                <c:pt idx="3109">
                  <c:v>0.73539109999999996</c:v>
                </c:pt>
                <c:pt idx="3110">
                  <c:v>1.1063449999999999</c:v>
                </c:pt>
                <c:pt idx="3112">
                  <c:v>0.28000000000000003</c:v>
                </c:pt>
                <c:pt idx="3114">
                  <c:v>1.1034489999999999</c:v>
                </c:pt>
                <c:pt idx="3115">
                  <c:v>1.36</c:v>
                </c:pt>
                <c:pt idx="3116">
                  <c:v>0.2828427</c:v>
                </c:pt>
                <c:pt idx="3117">
                  <c:v>0.24</c:v>
                </c:pt>
                <c:pt idx="3118">
                  <c:v>0.93354490000000001</c:v>
                </c:pt>
                <c:pt idx="3119">
                  <c:v>4.0447499999999996</c:v>
                </c:pt>
                <c:pt idx="3121">
                  <c:v>1.200666</c:v>
                </c:pt>
                <c:pt idx="3122">
                  <c:v>0.86162640000000001</c:v>
                </c:pt>
                <c:pt idx="3123">
                  <c:v>1.9798990000000001</c:v>
                </c:pt>
                <c:pt idx="3124">
                  <c:v>1.4669700000000001</c:v>
                </c:pt>
                <c:pt idx="3125">
                  <c:v>0.59059289999999998</c:v>
                </c:pt>
                <c:pt idx="3126">
                  <c:v>1.926655</c:v>
                </c:pt>
                <c:pt idx="3128">
                  <c:v>1.757271</c:v>
                </c:pt>
                <c:pt idx="3129">
                  <c:v>0.54405879999999995</c:v>
                </c:pt>
                <c:pt idx="3130">
                  <c:v>0.76941539999999997</c:v>
                </c:pt>
                <c:pt idx="3131">
                  <c:v>0.56000000000000005</c:v>
                </c:pt>
                <c:pt idx="3133">
                  <c:v>0.28000000000000003</c:v>
                </c:pt>
                <c:pt idx="3134">
                  <c:v>0.61057349999999999</c:v>
                </c:pt>
                <c:pt idx="3135">
                  <c:v>0.45607019999999998</c:v>
                </c:pt>
                <c:pt idx="3136">
                  <c:v>0.4326662</c:v>
                </c:pt>
                <c:pt idx="3137">
                  <c:v>0.28000000000000003</c:v>
                </c:pt>
                <c:pt idx="3138">
                  <c:v>0.2</c:v>
                </c:pt>
                <c:pt idx="3141">
                  <c:v>0.72443080000000004</c:v>
                </c:pt>
                <c:pt idx="3144">
                  <c:v>0.36</c:v>
                </c:pt>
                <c:pt idx="3145">
                  <c:v>0.53665629999999998</c:v>
                </c:pt>
                <c:pt idx="3146">
                  <c:v>0.62096700000000005</c:v>
                </c:pt>
                <c:pt idx="3147">
                  <c:v>0.46818799999999999</c:v>
                </c:pt>
                <c:pt idx="3148">
                  <c:v>0.37735920000000001</c:v>
                </c:pt>
                <c:pt idx="3149">
                  <c:v>0.2154066</c:v>
                </c:pt>
                <c:pt idx="3150">
                  <c:v>0.92347170000000001</c:v>
                </c:pt>
                <c:pt idx="3151">
                  <c:v>0.45607019999999998</c:v>
                </c:pt>
                <c:pt idx="3152">
                  <c:v>0.36878179999999999</c:v>
                </c:pt>
                <c:pt idx="3153">
                  <c:v>0.2</c:v>
                </c:pt>
                <c:pt idx="3154">
                  <c:v>1.855586</c:v>
                </c:pt>
                <c:pt idx="3157">
                  <c:v>0.62482000000000004</c:v>
                </c:pt>
                <c:pt idx="3158">
                  <c:v>0.91389279999999995</c:v>
                </c:pt>
                <c:pt idx="3160">
                  <c:v>0.55569780000000002</c:v>
                </c:pt>
                <c:pt idx="3161">
                  <c:v>0.29120439999999997</c:v>
                </c:pt>
                <c:pt idx="3163">
                  <c:v>0.65115279999999998</c:v>
                </c:pt>
                <c:pt idx="3165">
                  <c:v>1.3206059999999999</c:v>
                </c:pt>
                <c:pt idx="3166">
                  <c:v>1.02528</c:v>
                </c:pt>
                <c:pt idx="3167">
                  <c:v>0.5656854</c:v>
                </c:pt>
                <c:pt idx="3168">
                  <c:v>0.72443080000000004</c:v>
                </c:pt>
                <c:pt idx="3169">
                  <c:v>0.64124879999999995</c:v>
                </c:pt>
                <c:pt idx="3172">
                  <c:v>0.59464269999999997</c:v>
                </c:pt>
                <c:pt idx="3173">
                  <c:v>1.6574679999999999</c:v>
                </c:pt>
                <c:pt idx="3174">
                  <c:v>0.76941539999999997</c:v>
                </c:pt>
                <c:pt idx="3175">
                  <c:v>0.3577709</c:v>
                </c:pt>
                <c:pt idx="3176">
                  <c:v>0.32984849999999999</c:v>
                </c:pt>
                <c:pt idx="3177">
                  <c:v>0.50119860000000005</c:v>
                </c:pt>
                <c:pt idx="3178">
                  <c:v>0.70767219999999997</c:v>
                </c:pt>
                <c:pt idx="3179">
                  <c:v>0.51224990000000004</c:v>
                </c:pt>
                <c:pt idx="3180">
                  <c:v>0.36</c:v>
                </c:pt>
                <c:pt idx="3181">
                  <c:v>0.62482000000000004</c:v>
                </c:pt>
                <c:pt idx="3187">
                  <c:v>0.86348130000000001</c:v>
                </c:pt>
                <c:pt idx="3188">
                  <c:v>0.60926179999999996</c:v>
                </c:pt>
                <c:pt idx="3189">
                  <c:v>0.4326662</c:v>
                </c:pt>
                <c:pt idx="3190">
                  <c:v>0.44</c:v>
                </c:pt>
                <c:pt idx="3191">
                  <c:v>0.62482000000000004</c:v>
                </c:pt>
                <c:pt idx="3192">
                  <c:v>0.51224990000000004</c:v>
                </c:pt>
                <c:pt idx="3194">
                  <c:v>0.4</c:v>
                </c:pt>
                <c:pt idx="3196">
                  <c:v>1.5367500000000001</c:v>
                </c:pt>
                <c:pt idx="3197">
                  <c:v>0.92779310000000004</c:v>
                </c:pt>
                <c:pt idx="3198">
                  <c:v>1.1933149999999999</c:v>
                </c:pt>
                <c:pt idx="3199">
                  <c:v>0.45607019999999998</c:v>
                </c:pt>
                <c:pt idx="3204">
                  <c:v>1.086646</c:v>
                </c:pt>
                <c:pt idx="3205">
                  <c:v>0.64621980000000001</c:v>
                </c:pt>
                <c:pt idx="3207">
                  <c:v>0.84380089999999996</c:v>
                </c:pt>
                <c:pt idx="3209">
                  <c:v>1.1771149999999999</c:v>
                </c:pt>
                <c:pt idx="3210">
                  <c:v>0.89888820000000003</c:v>
                </c:pt>
                <c:pt idx="3211">
                  <c:v>0.88</c:v>
                </c:pt>
                <c:pt idx="3212">
                  <c:v>0.48</c:v>
                </c:pt>
                <c:pt idx="3214">
                  <c:v>0.28000000000000003</c:v>
                </c:pt>
                <c:pt idx="3215">
                  <c:v>0.32</c:v>
                </c:pt>
                <c:pt idx="3216">
                  <c:v>0.2</c:v>
                </c:pt>
                <c:pt idx="3217">
                  <c:v>0.85883640000000006</c:v>
                </c:pt>
                <c:pt idx="3218">
                  <c:v>4.301628</c:v>
                </c:pt>
              </c:numCache>
            </c:numRef>
          </c:xVal>
          <c:yVal>
            <c:numRef>
              <c:f>plots!$X$2:$X$10000</c:f>
              <c:numCache>
                <c:formatCode>0.000</c:formatCode>
                <c:ptCount val="9999"/>
                <c:pt idx="0">
                  <c:v>0.31241000000000002</c:v>
                </c:pt>
                <c:pt idx="1">
                  <c:v>0.50911689999999998</c:v>
                </c:pt>
                <c:pt idx="3">
                  <c:v>0.25298219999999999</c:v>
                </c:pt>
                <c:pt idx="4">
                  <c:v>0.2</c:v>
                </c:pt>
                <c:pt idx="5">
                  <c:v>0.73539109999999996</c:v>
                </c:pt>
                <c:pt idx="7">
                  <c:v>0.32249030000000001</c:v>
                </c:pt>
                <c:pt idx="8">
                  <c:v>0.55713550000000001</c:v>
                </c:pt>
                <c:pt idx="9">
                  <c:v>0.34176010000000001</c:v>
                </c:pt>
                <c:pt idx="12">
                  <c:v>0.64621980000000001</c:v>
                </c:pt>
                <c:pt idx="13">
                  <c:v>0.2828427</c:v>
                </c:pt>
                <c:pt idx="14">
                  <c:v>0.22627420000000001</c:v>
                </c:pt>
                <c:pt idx="15">
                  <c:v>0.33941130000000003</c:v>
                </c:pt>
                <c:pt idx="16">
                  <c:v>0.32</c:v>
                </c:pt>
                <c:pt idx="17">
                  <c:v>0.26832820000000002</c:v>
                </c:pt>
                <c:pt idx="18">
                  <c:v>0.2332381</c:v>
                </c:pt>
                <c:pt idx="19">
                  <c:v>0.56000000000000005</c:v>
                </c:pt>
                <c:pt idx="20">
                  <c:v>0.2</c:v>
                </c:pt>
                <c:pt idx="21">
                  <c:v>0.25298219999999999</c:v>
                </c:pt>
                <c:pt idx="22">
                  <c:v>0.2154066</c:v>
                </c:pt>
                <c:pt idx="25">
                  <c:v>0.24</c:v>
                </c:pt>
                <c:pt idx="26">
                  <c:v>0.57271280000000002</c:v>
                </c:pt>
                <c:pt idx="27">
                  <c:v>0.4</c:v>
                </c:pt>
                <c:pt idx="29">
                  <c:v>0.34409299999999998</c:v>
                </c:pt>
                <c:pt idx="32">
                  <c:v>0.29120439999999997</c:v>
                </c:pt>
                <c:pt idx="34">
                  <c:v>0.26832820000000002</c:v>
                </c:pt>
                <c:pt idx="36">
                  <c:v>0.29120439999999997</c:v>
                </c:pt>
                <c:pt idx="37">
                  <c:v>0.24</c:v>
                </c:pt>
                <c:pt idx="38">
                  <c:v>0.16492419999999999</c:v>
                </c:pt>
                <c:pt idx="41">
                  <c:v>0.33941130000000003</c:v>
                </c:pt>
                <c:pt idx="42">
                  <c:v>0.50911689999999998</c:v>
                </c:pt>
                <c:pt idx="43">
                  <c:v>0.25612499999999999</c:v>
                </c:pt>
                <c:pt idx="46">
                  <c:v>0.28000000000000003</c:v>
                </c:pt>
                <c:pt idx="47">
                  <c:v>0.60926179999999996</c:v>
                </c:pt>
                <c:pt idx="48">
                  <c:v>0.4</c:v>
                </c:pt>
                <c:pt idx="49">
                  <c:v>0.25612499999999999</c:v>
                </c:pt>
                <c:pt idx="50">
                  <c:v>0.24</c:v>
                </c:pt>
                <c:pt idx="51">
                  <c:v>0.36</c:v>
                </c:pt>
                <c:pt idx="52">
                  <c:v>0.2154066</c:v>
                </c:pt>
                <c:pt idx="53">
                  <c:v>0.16</c:v>
                </c:pt>
                <c:pt idx="54">
                  <c:v>0.16</c:v>
                </c:pt>
                <c:pt idx="55">
                  <c:v>0.22627420000000001</c:v>
                </c:pt>
                <c:pt idx="56">
                  <c:v>0.1788854</c:v>
                </c:pt>
                <c:pt idx="57">
                  <c:v>0.4418144</c:v>
                </c:pt>
                <c:pt idx="58">
                  <c:v>0.40199499999999999</c:v>
                </c:pt>
                <c:pt idx="59">
                  <c:v>0.4418144</c:v>
                </c:pt>
                <c:pt idx="60">
                  <c:v>0.2828427</c:v>
                </c:pt>
                <c:pt idx="61">
                  <c:v>0.22627420000000001</c:v>
                </c:pt>
                <c:pt idx="62">
                  <c:v>0.2</c:v>
                </c:pt>
                <c:pt idx="63">
                  <c:v>0.34409299999999998</c:v>
                </c:pt>
                <c:pt idx="64">
                  <c:v>0.39597979999999999</c:v>
                </c:pt>
                <c:pt idx="65">
                  <c:v>0.44</c:v>
                </c:pt>
                <c:pt idx="66">
                  <c:v>0.2154066</c:v>
                </c:pt>
                <c:pt idx="67">
                  <c:v>0.24331050000000001</c:v>
                </c:pt>
                <c:pt idx="68">
                  <c:v>0.36878179999999999</c:v>
                </c:pt>
                <c:pt idx="69">
                  <c:v>0.32600800000000002</c:v>
                </c:pt>
                <c:pt idx="74">
                  <c:v>0.6</c:v>
                </c:pt>
                <c:pt idx="75">
                  <c:v>0.32984849999999999</c:v>
                </c:pt>
                <c:pt idx="76">
                  <c:v>0.28000000000000003</c:v>
                </c:pt>
                <c:pt idx="77">
                  <c:v>0.33941130000000003</c:v>
                </c:pt>
                <c:pt idx="79">
                  <c:v>0.2828427</c:v>
                </c:pt>
                <c:pt idx="80">
                  <c:v>0.31241000000000002</c:v>
                </c:pt>
                <c:pt idx="81">
                  <c:v>0.5614268</c:v>
                </c:pt>
                <c:pt idx="84">
                  <c:v>0.36878179999999999</c:v>
                </c:pt>
                <c:pt idx="87">
                  <c:v>0.28000000000000003</c:v>
                </c:pt>
                <c:pt idx="90">
                  <c:v>0.22627420000000001</c:v>
                </c:pt>
                <c:pt idx="91">
                  <c:v>0.2332381</c:v>
                </c:pt>
                <c:pt idx="93">
                  <c:v>0.28844409999999998</c:v>
                </c:pt>
                <c:pt idx="94">
                  <c:v>0.28844409999999998</c:v>
                </c:pt>
                <c:pt idx="95">
                  <c:v>0.24</c:v>
                </c:pt>
                <c:pt idx="96">
                  <c:v>0.2</c:v>
                </c:pt>
                <c:pt idx="97">
                  <c:v>0.16</c:v>
                </c:pt>
                <c:pt idx="98">
                  <c:v>0.1264911</c:v>
                </c:pt>
                <c:pt idx="99">
                  <c:v>0.39395429999999998</c:v>
                </c:pt>
                <c:pt idx="102">
                  <c:v>0.2154066</c:v>
                </c:pt>
                <c:pt idx="103">
                  <c:v>0.43081320000000001</c:v>
                </c:pt>
                <c:pt idx="105">
                  <c:v>0.28000000000000003</c:v>
                </c:pt>
                <c:pt idx="106">
                  <c:v>0.1264911</c:v>
                </c:pt>
                <c:pt idx="108">
                  <c:v>0.34176010000000001</c:v>
                </c:pt>
                <c:pt idx="110">
                  <c:v>0.25612499999999999</c:v>
                </c:pt>
                <c:pt idx="111">
                  <c:v>0.36</c:v>
                </c:pt>
                <c:pt idx="112">
                  <c:v>0.2039608</c:v>
                </c:pt>
                <c:pt idx="113">
                  <c:v>0.24</c:v>
                </c:pt>
                <c:pt idx="114">
                  <c:v>0.39597979999999999</c:v>
                </c:pt>
                <c:pt idx="115">
                  <c:v>0.2154066</c:v>
                </c:pt>
                <c:pt idx="116">
                  <c:v>0.32249030000000001</c:v>
                </c:pt>
                <c:pt idx="117">
                  <c:v>0.16</c:v>
                </c:pt>
                <c:pt idx="118">
                  <c:v>0.46818799999999999</c:v>
                </c:pt>
                <c:pt idx="124">
                  <c:v>0.24</c:v>
                </c:pt>
                <c:pt idx="125">
                  <c:v>0.48662100000000003</c:v>
                </c:pt>
                <c:pt idx="126">
                  <c:v>0.2332381</c:v>
                </c:pt>
                <c:pt idx="127">
                  <c:v>0.16492419999999999</c:v>
                </c:pt>
                <c:pt idx="128">
                  <c:v>0.24</c:v>
                </c:pt>
                <c:pt idx="130">
                  <c:v>0.30463089999999998</c:v>
                </c:pt>
                <c:pt idx="131">
                  <c:v>0.45607019999999998</c:v>
                </c:pt>
                <c:pt idx="132">
                  <c:v>0.2154066</c:v>
                </c:pt>
                <c:pt idx="133">
                  <c:v>0.2154066</c:v>
                </c:pt>
                <c:pt idx="134">
                  <c:v>0.4</c:v>
                </c:pt>
                <c:pt idx="135">
                  <c:v>0.28844409999999998</c:v>
                </c:pt>
                <c:pt idx="136">
                  <c:v>0.34176010000000001</c:v>
                </c:pt>
                <c:pt idx="137">
                  <c:v>0.2</c:v>
                </c:pt>
                <c:pt idx="138">
                  <c:v>0.24</c:v>
                </c:pt>
                <c:pt idx="143">
                  <c:v>0.44721359999999999</c:v>
                </c:pt>
                <c:pt idx="144">
                  <c:v>0.26832820000000002</c:v>
                </c:pt>
                <c:pt idx="146">
                  <c:v>0.2</c:v>
                </c:pt>
                <c:pt idx="147">
                  <c:v>0.2828427</c:v>
                </c:pt>
                <c:pt idx="148">
                  <c:v>0.2</c:v>
                </c:pt>
                <c:pt idx="149">
                  <c:v>0.32984849999999999</c:v>
                </c:pt>
                <c:pt idx="150">
                  <c:v>0.3577709</c:v>
                </c:pt>
                <c:pt idx="153">
                  <c:v>0.36878179999999999</c:v>
                </c:pt>
                <c:pt idx="154">
                  <c:v>0.22627420000000001</c:v>
                </c:pt>
                <c:pt idx="155">
                  <c:v>0.31241000000000002</c:v>
                </c:pt>
                <c:pt idx="156">
                  <c:v>0.24</c:v>
                </c:pt>
                <c:pt idx="157">
                  <c:v>0.39395429999999998</c:v>
                </c:pt>
                <c:pt idx="158">
                  <c:v>0.39395429999999998</c:v>
                </c:pt>
                <c:pt idx="159">
                  <c:v>0.26832820000000002</c:v>
                </c:pt>
                <c:pt idx="160">
                  <c:v>0.34409299999999998</c:v>
                </c:pt>
                <c:pt idx="161">
                  <c:v>0.2</c:v>
                </c:pt>
                <c:pt idx="169">
                  <c:v>0.73539109999999996</c:v>
                </c:pt>
                <c:pt idx="170">
                  <c:v>0.36878179999999999</c:v>
                </c:pt>
                <c:pt idx="172">
                  <c:v>0.83234609999999998</c:v>
                </c:pt>
                <c:pt idx="173">
                  <c:v>0.32249030000000001</c:v>
                </c:pt>
                <c:pt idx="174">
                  <c:v>0.36</c:v>
                </c:pt>
                <c:pt idx="175">
                  <c:v>0.44721359999999999</c:v>
                </c:pt>
                <c:pt idx="176">
                  <c:v>0.50911689999999998</c:v>
                </c:pt>
                <c:pt idx="177">
                  <c:v>0.34409299999999998</c:v>
                </c:pt>
                <c:pt idx="178">
                  <c:v>0.36878179999999999</c:v>
                </c:pt>
                <c:pt idx="179">
                  <c:v>0.37735920000000001</c:v>
                </c:pt>
                <c:pt idx="180">
                  <c:v>0.2828427</c:v>
                </c:pt>
                <c:pt idx="181">
                  <c:v>0.39395429999999998</c:v>
                </c:pt>
                <c:pt idx="182">
                  <c:v>0.30463089999999998</c:v>
                </c:pt>
                <c:pt idx="183">
                  <c:v>0.25298219999999999</c:v>
                </c:pt>
                <c:pt idx="184">
                  <c:v>0.44</c:v>
                </c:pt>
                <c:pt idx="185">
                  <c:v>0.2154066</c:v>
                </c:pt>
                <c:pt idx="186">
                  <c:v>0.2154066</c:v>
                </c:pt>
                <c:pt idx="188">
                  <c:v>0.34176010000000001</c:v>
                </c:pt>
                <c:pt idx="189">
                  <c:v>0.24331050000000001</c:v>
                </c:pt>
                <c:pt idx="190">
                  <c:v>0.2</c:v>
                </c:pt>
                <c:pt idx="192">
                  <c:v>0.2828427</c:v>
                </c:pt>
                <c:pt idx="193">
                  <c:v>0.16492419999999999</c:v>
                </c:pt>
                <c:pt idx="195">
                  <c:v>0.32249030000000001</c:v>
                </c:pt>
                <c:pt idx="197">
                  <c:v>0.22627420000000001</c:v>
                </c:pt>
                <c:pt idx="198">
                  <c:v>0.41761229999999999</c:v>
                </c:pt>
                <c:pt idx="199">
                  <c:v>0.50911689999999998</c:v>
                </c:pt>
                <c:pt idx="200">
                  <c:v>0.2</c:v>
                </c:pt>
                <c:pt idx="201">
                  <c:v>0.32</c:v>
                </c:pt>
                <c:pt idx="202">
                  <c:v>0.2828427</c:v>
                </c:pt>
                <c:pt idx="203">
                  <c:v>0.2039608</c:v>
                </c:pt>
                <c:pt idx="207">
                  <c:v>0.26832820000000002</c:v>
                </c:pt>
                <c:pt idx="208">
                  <c:v>0.2039608</c:v>
                </c:pt>
                <c:pt idx="210">
                  <c:v>0.33941130000000003</c:v>
                </c:pt>
                <c:pt idx="216">
                  <c:v>0.48</c:v>
                </c:pt>
                <c:pt idx="218">
                  <c:v>0.51224990000000004</c:v>
                </c:pt>
                <c:pt idx="220">
                  <c:v>0.30463089999999998</c:v>
                </c:pt>
                <c:pt idx="221">
                  <c:v>0.68818599999999996</c:v>
                </c:pt>
                <c:pt idx="223">
                  <c:v>0.24331050000000001</c:v>
                </c:pt>
                <c:pt idx="224">
                  <c:v>0.2</c:v>
                </c:pt>
                <c:pt idx="225">
                  <c:v>0.2</c:v>
                </c:pt>
                <c:pt idx="226">
                  <c:v>1.1933149999999999</c:v>
                </c:pt>
                <c:pt idx="228">
                  <c:v>0.53814499999999998</c:v>
                </c:pt>
                <c:pt idx="229">
                  <c:v>0.50911689999999998</c:v>
                </c:pt>
                <c:pt idx="230">
                  <c:v>0.64498060000000002</c:v>
                </c:pt>
                <c:pt idx="231">
                  <c:v>0.2828427</c:v>
                </c:pt>
                <c:pt idx="232">
                  <c:v>0.2</c:v>
                </c:pt>
                <c:pt idx="234">
                  <c:v>0.32249030000000001</c:v>
                </c:pt>
                <c:pt idx="236">
                  <c:v>0.32249030000000001</c:v>
                </c:pt>
                <c:pt idx="237">
                  <c:v>0.2</c:v>
                </c:pt>
                <c:pt idx="238">
                  <c:v>0.1788854</c:v>
                </c:pt>
                <c:pt idx="240">
                  <c:v>0.1788854</c:v>
                </c:pt>
                <c:pt idx="241">
                  <c:v>0.32249030000000001</c:v>
                </c:pt>
                <c:pt idx="242">
                  <c:v>0.26832820000000002</c:v>
                </c:pt>
                <c:pt idx="244">
                  <c:v>0.14422209999999999</c:v>
                </c:pt>
                <c:pt idx="249">
                  <c:v>0.26832820000000002</c:v>
                </c:pt>
                <c:pt idx="250">
                  <c:v>0.26832820000000002</c:v>
                </c:pt>
                <c:pt idx="251">
                  <c:v>0.48166379999999998</c:v>
                </c:pt>
                <c:pt idx="253">
                  <c:v>0.63245549999999995</c:v>
                </c:pt>
                <c:pt idx="254">
                  <c:v>0.34176010000000001</c:v>
                </c:pt>
                <c:pt idx="255">
                  <c:v>0.33941130000000003</c:v>
                </c:pt>
                <c:pt idx="256">
                  <c:v>0.80498449999999999</c:v>
                </c:pt>
                <c:pt idx="258">
                  <c:v>0.16970560000000001</c:v>
                </c:pt>
                <c:pt idx="259">
                  <c:v>0.32249030000000001</c:v>
                </c:pt>
                <c:pt idx="260">
                  <c:v>0.32249030000000001</c:v>
                </c:pt>
                <c:pt idx="261">
                  <c:v>0.50596439999999998</c:v>
                </c:pt>
                <c:pt idx="262">
                  <c:v>0.2039608</c:v>
                </c:pt>
                <c:pt idx="263">
                  <c:v>0.16970560000000001</c:v>
                </c:pt>
                <c:pt idx="264">
                  <c:v>0.25612499999999999</c:v>
                </c:pt>
                <c:pt idx="267">
                  <c:v>0.32249030000000001</c:v>
                </c:pt>
                <c:pt idx="268">
                  <c:v>0.2828427</c:v>
                </c:pt>
                <c:pt idx="269">
                  <c:v>0.46818799999999999</c:v>
                </c:pt>
                <c:pt idx="271">
                  <c:v>0.24331050000000001</c:v>
                </c:pt>
                <c:pt idx="272">
                  <c:v>0.16492419999999999</c:v>
                </c:pt>
                <c:pt idx="273">
                  <c:v>0.16970560000000001</c:v>
                </c:pt>
                <c:pt idx="274">
                  <c:v>0.2039608</c:v>
                </c:pt>
                <c:pt idx="275">
                  <c:v>0.1788854</c:v>
                </c:pt>
                <c:pt idx="276">
                  <c:v>0.2828427</c:v>
                </c:pt>
                <c:pt idx="277">
                  <c:v>0.16</c:v>
                </c:pt>
                <c:pt idx="280">
                  <c:v>0.79699439999999999</c:v>
                </c:pt>
                <c:pt idx="284">
                  <c:v>0.40199499999999999</c:v>
                </c:pt>
                <c:pt idx="285">
                  <c:v>0.44721359999999999</c:v>
                </c:pt>
                <c:pt idx="287">
                  <c:v>0.24</c:v>
                </c:pt>
                <c:pt idx="288">
                  <c:v>0.36878179999999999</c:v>
                </c:pt>
                <c:pt idx="289">
                  <c:v>0.28000000000000003</c:v>
                </c:pt>
                <c:pt idx="290">
                  <c:v>0.16</c:v>
                </c:pt>
                <c:pt idx="291">
                  <c:v>0.34409299999999998</c:v>
                </c:pt>
                <c:pt idx="292">
                  <c:v>0.2</c:v>
                </c:pt>
                <c:pt idx="293">
                  <c:v>0.16492419999999999</c:v>
                </c:pt>
                <c:pt idx="294">
                  <c:v>0.24331050000000001</c:v>
                </c:pt>
                <c:pt idx="295">
                  <c:v>0.25298219999999999</c:v>
                </c:pt>
                <c:pt idx="297">
                  <c:v>0.62482000000000004</c:v>
                </c:pt>
                <c:pt idx="300">
                  <c:v>0.4418144</c:v>
                </c:pt>
                <c:pt idx="301">
                  <c:v>0.24</c:v>
                </c:pt>
                <c:pt idx="303">
                  <c:v>0.30463089999999998</c:v>
                </c:pt>
                <c:pt idx="304">
                  <c:v>0.16</c:v>
                </c:pt>
                <c:pt idx="306">
                  <c:v>0.16492419999999999</c:v>
                </c:pt>
                <c:pt idx="307">
                  <c:v>0.22627420000000001</c:v>
                </c:pt>
                <c:pt idx="308">
                  <c:v>0.2332381</c:v>
                </c:pt>
                <c:pt idx="309">
                  <c:v>0.2154066</c:v>
                </c:pt>
                <c:pt idx="311">
                  <c:v>0.36878179999999999</c:v>
                </c:pt>
                <c:pt idx="312">
                  <c:v>0.2154066</c:v>
                </c:pt>
                <c:pt idx="314">
                  <c:v>0.22627420000000001</c:v>
                </c:pt>
                <c:pt idx="315">
                  <c:v>0.34409299999999998</c:v>
                </c:pt>
                <c:pt idx="316">
                  <c:v>0.32249030000000001</c:v>
                </c:pt>
                <c:pt idx="317">
                  <c:v>0.37947330000000001</c:v>
                </c:pt>
                <c:pt idx="318">
                  <c:v>0.12</c:v>
                </c:pt>
                <c:pt idx="320">
                  <c:v>0.28000000000000003</c:v>
                </c:pt>
                <c:pt idx="321">
                  <c:v>0.2154066</c:v>
                </c:pt>
                <c:pt idx="323">
                  <c:v>0.14422209999999999</c:v>
                </c:pt>
                <c:pt idx="324">
                  <c:v>0.70880180000000004</c:v>
                </c:pt>
                <c:pt idx="326">
                  <c:v>0.33941130000000003</c:v>
                </c:pt>
                <c:pt idx="327">
                  <c:v>0.2039608</c:v>
                </c:pt>
                <c:pt idx="328">
                  <c:v>0.32</c:v>
                </c:pt>
                <c:pt idx="329">
                  <c:v>0.26832820000000002</c:v>
                </c:pt>
                <c:pt idx="330">
                  <c:v>0.2</c:v>
                </c:pt>
                <c:pt idx="332">
                  <c:v>0.14422209999999999</c:v>
                </c:pt>
                <c:pt idx="337">
                  <c:v>0.36</c:v>
                </c:pt>
                <c:pt idx="339">
                  <c:v>0.25298219999999999</c:v>
                </c:pt>
                <c:pt idx="340">
                  <c:v>0.24</c:v>
                </c:pt>
                <c:pt idx="341">
                  <c:v>0.2828427</c:v>
                </c:pt>
                <c:pt idx="342">
                  <c:v>0.25298219999999999</c:v>
                </c:pt>
                <c:pt idx="343">
                  <c:v>0.36878179999999999</c:v>
                </c:pt>
                <c:pt idx="344">
                  <c:v>0.8099383</c:v>
                </c:pt>
                <c:pt idx="348">
                  <c:v>0.25612499999999999</c:v>
                </c:pt>
                <c:pt idx="350">
                  <c:v>0.2</c:v>
                </c:pt>
                <c:pt idx="352">
                  <c:v>0.32</c:v>
                </c:pt>
                <c:pt idx="354">
                  <c:v>0.2039608</c:v>
                </c:pt>
                <c:pt idx="355">
                  <c:v>0.24331050000000001</c:v>
                </c:pt>
                <c:pt idx="356">
                  <c:v>0.2</c:v>
                </c:pt>
                <c:pt idx="357">
                  <c:v>0.28844409999999998</c:v>
                </c:pt>
                <c:pt idx="359">
                  <c:v>0.45607019999999998</c:v>
                </c:pt>
                <c:pt idx="361">
                  <c:v>0.31241000000000002</c:v>
                </c:pt>
                <c:pt idx="363">
                  <c:v>0.2828427</c:v>
                </c:pt>
                <c:pt idx="364">
                  <c:v>0.2</c:v>
                </c:pt>
                <c:pt idx="365">
                  <c:v>0.2039608</c:v>
                </c:pt>
                <c:pt idx="367">
                  <c:v>0.24</c:v>
                </c:pt>
                <c:pt idx="368">
                  <c:v>0.2332381</c:v>
                </c:pt>
                <c:pt idx="369">
                  <c:v>0.2828427</c:v>
                </c:pt>
                <c:pt idx="370">
                  <c:v>0.24</c:v>
                </c:pt>
                <c:pt idx="371">
                  <c:v>0.16</c:v>
                </c:pt>
                <c:pt idx="372">
                  <c:v>0.16</c:v>
                </c:pt>
                <c:pt idx="373">
                  <c:v>0.16492419999999999</c:v>
                </c:pt>
                <c:pt idx="374">
                  <c:v>0.43081320000000001</c:v>
                </c:pt>
                <c:pt idx="375">
                  <c:v>0.34409299999999998</c:v>
                </c:pt>
                <c:pt idx="376">
                  <c:v>0.36878179999999999</c:v>
                </c:pt>
                <c:pt idx="377">
                  <c:v>0.36878179999999999</c:v>
                </c:pt>
                <c:pt idx="379">
                  <c:v>0.40199499999999999</c:v>
                </c:pt>
                <c:pt idx="383">
                  <c:v>0.25612499999999999</c:v>
                </c:pt>
                <c:pt idx="384">
                  <c:v>0.64498060000000002</c:v>
                </c:pt>
                <c:pt idx="385">
                  <c:v>0.22627420000000001</c:v>
                </c:pt>
                <c:pt idx="386">
                  <c:v>0.24</c:v>
                </c:pt>
                <c:pt idx="387">
                  <c:v>0.25298219999999999</c:v>
                </c:pt>
                <c:pt idx="388">
                  <c:v>0.32984849999999999</c:v>
                </c:pt>
                <c:pt idx="389">
                  <c:v>0.26832820000000002</c:v>
                </c:pt>
                <c:pt idx="390">
                  <c:v>0.28000000000000003</c:v>
                </c:pt>
                <c:pt idx="391">
                  <c:v>0.26832820000000002</c:v>
                </c:pt>
                <c:pt idx="392">
                  <c:v>0.4118252</c:v>
                </c:pt>
                <c:pt idx="393">
                  <c:v>0.22627420000000001</c:v>
                </c:pt>
                <c:pt idx="394">
                  <c:v>0.32249030000000001</c:v>
                </c:pt>
                <c:pt idx="395">
                  <c:v>0.2</c:v>
                </c:pt>
                <c:pt idx="396">
                  <c:v>0.32</c:v>
                </c:pt>
                <c:pt idx="398">
                  <c:v>0.1788854</c:v>
                </c:pt>
                <c:pt idx="399">
                  <c:v>0.2</c:v>
                </c:pt>
                <c:pt idx="400">
                  <c:v>0.2</c:v>
                </c:pt>
                <c:pt idx="401">
                  <c:v>0.14422209999999999</c:v>
                </c:pt>
                <c:pt idx="402">
                  <c:v>0.30463089999999998</c:v>
                </c:pt>
                <c:pt idx="405">
                  <c:v>0.69050710000000004</c:v>
                </c:pt>
                <c:pt idx="406">
                  <c:v>0.4</c:v>
                </c:pt>
                <c:pt idx="407">
                  <c:v>0.2828427</c:v>
                </c:pt>
                <c:pt idx="408">
                  <c:v>0.44</c:v>
                </c:pt>
                <c:pt idx="409">
                  <c:v>0.31241000000000002</c:v>
                </c:pt>
                <c:pt idx="410">
                  <c:v>0.39597979999999999</c:v>
                </c:pt>
                <c:pt idx="411">
                  <c:v>0.29120439999999997</c:v>
                </c:pt>
                <c:pt idx="412">
                  <c:v>0.16</c:v>
                </c:pt>
                <c:pt idx="413">
                  <c:v>0.40199499999999999</c:v>
                </c:pt>
                <c:pt idx="414">
                  <c:v>0.1264911</c:v>
                </c:pt>
                <c:pt idx="415">
                  <c:v>0.26832820000000002</c:v>
                </c:pt>
                <c:pt idx="416">
                  <c:v>0.16</c:v>
                </c:pt>
                <c:pt idx="420">
                  <c:v>0.76941539999999997</c:v>
                </c:pt>
                <c:pt idx="422">
                  <c:v>0.43081320000000001</c:v>
                </c:pt>
                <c:pt idx="423">
                  <c:v>0.37947330000000001</c:v>
                </c:pt>
                <c:pt idx="424">
                  <c:v>0.33941130000000003</c:v>
                </c:pt>
                <c:pt idx="427">
                  <c:v>0.4326662</c:v>
                </c:pt>
                <c:pt idx="428">
                  <c:v>0.2828427</c:v>
                </c:pt>
                <c:pt idx="429">
                  <c:v>0.28000000000000003</c:v>
                </c:pt>
                <c:pt idx="430">
                  <c:v>0.34409299999999998</c:v>
                </c:pt>
                <c:pt idx="431">
                  <c:v>0.2</c:v>
                </c:pt>
                <c:pt idx="432">
                  <c:v>0.2</c:v>
                </c:pt>
                <c:pt idx="433">
                  <c:v>0.49477270000000001</c:v>
                </c:pt>
                <c:pt idx="434">
                  <c:v>0.28844409999999998</c:v>
                </c:pt>
                <c:pt idx="437">
                  <c:v>0.48332180000000002</c:v>
                </c:pt>
                <c:pt idx="440">
                  <c:v>0.16</c:v>
                </c:pt>
                <c:pt idx="441">
                  <c:v>0.1788854</c:v>
                </c:pt>
                <c:pt idx="443">
                  <c:v>0.3577709</c:v>
                </c:pt>
                <c:pt idx="444">
                  <c:v>0.2061856</c:v>
                </c:pt>
                <c:pt idx="445">
                  <c:v>0.4</c:v>
                </c:pt>
                <c:pt idx="446">
                  <c:v>0.28844409999999998</c:v>
                </c:pt>
                <c:pt idx="447">
                  <c:v>0.22627420000000001</c:v>
                </c:pt>
                <c:pt idx="448">
                  <c:v>0.45254830000000001</c:v>
                </c:pt>
                <c:pt idx="449">
                  <c:v>0.16970560000000001</c:v>
                </c:pt>
                <c:pt idx="450">
                  <c:v>0.24</c:v>
                </c:pt>
                <c:pt idx="451">
                  <c:v>0.29120439999999997</c:v>
                </c:pt>
                <c:pt idx="452">
                  <c:v>0.45607019999999998</c:v>
                </c:pt>
                <c:pt idx="453">
                  <c:v>0.24</c:v>
                </c:pt>
                <c:pt idx="455">
                  <c:v>0.2039608</c:v>
                </c:pt>
                <c:pt idx="456">
                  <c:v>0.2</c:v>
                </c:pt>
                <c:pt idx="457">
                  <c:v>0.24331050000000001</c:v>
                </c:pt>
                <c:pt idx="458">
                  <c:v>0.32984849999999999</c:v>
                </c:pt>
                <c:pt idx="459">
                  <c:v>0.26832820000000002</c:v>
                </c:pt>
                <c:pt idx="460">
                  <c:v>0.2332381</c:v>
                </c:pt>
                <c:pt idx="461">
                  <c:v>0.2332381</c:v>
                </c:pt>
                <c:pt idx="465">
                  <c:v>0.2332381</c:v>
                </c:pt>
                <c:pt idx="466">
                  <c:v>0.31241000000000002</c:v>
                </c:pt>
                <c:pt idx="468">
                  <c:v>0.2154066</c:v>
                </c:pt>
                <c:pt idx="469">
                  <c:v>0.12</c:v>
                </c:pt>
                <c:pt idx="470">
                  <c:v>0.2</c:v>
                </c:pt>
                <c:pt idx="471">
                  <c:v>0.32249030000000001</c:v>
                </c:pt>
                <c:pt idx="472">
                  <c:v>0.2</c:v>
                </c:pt>
                <c:pt idx="473">
                  <c:v>0.28000000000000003</c:v>
                </c:pt>
                <c:pt idx="474">
                  <c:v>0.14422209999999999</c:v>
                </c:pt>
                <c:pt idx="475">
                  <c:v>0.25298219999999999</c:v>
                </c:pt>
                <c:pt idx="476">
                  <c:v>0.16492419999999999</c:v>
                </c:pt>
                <c:pt idx="478">
                  <c:v>0.28000000000000003</c:v>
                </c:pt>
                <c:pt idx="479">
                  <c:v>0.34409299999999998</c:v>
                </c:pt>
                <c:pt idx="480">
                  <c:v>0.34176010000000001</c:v>
                </c:pt>
                <c:pt idx="481">
                  <c:v>0.28000000000000003</c:v>
                </c:pt>
                <c:pt idx="482">
                  <c:v>0.36878179999999999</c:v>
                </c:pt>
                <c:pt idx="483">
                  <c:v>0.4418144</c:v>
                </c:pt>
                <c:pt idx="484">
                  <c:v>0.44721359999999999</c:v>
                </c:pt>
                <c:pt idx="485">
                  <c:v>0.26832820000000002</c:v>
                </c:pt>
                <c:pt idx="486">
                  <c:v>0.3577709</c:v>
                </c:pt>
                <c:pt idx="487">
                  <c:v>0.29120439999999997</c:v>
                </c:pt>
                <c:pt idx="498">
                  <c:v>0.1788854</c:v>
                </c:pt>
                <c:pt idx="499">
                  <c:v>0.34409299999999998</c:v>
                </c:pt>
                <c:pt idx="500">
                  <c:v>0.33941130000000003</c:v>
                </c:pt>
                <c:pt idx="501">
                  <c:v>0.1788854</c:v>
                </c:pt>
                <c:pt idx="503">
                  <c:v>0.44721359999999999</c:v>
                </c:pt>
                <c:pt idx="504">
                  <c:v>0.32249030000000001</c:v>
                </c:pt>
                <c:pt idx="505">
                  <c:v>0.24</c:v>
                </c:pt>
                <c:pt idx="506">
                  <c:v>0.43081320000000001</c:v>
                </c:pt>
                <c:pt idx="507">
                  <c:v>0.1788854</c:v>
                </c:pt>
                <c:pt idx="508">
                  <c:v>0.32984849999999999</c:v>
                </c:pt>
                <c:pt idx="510">
                  <c:v>0.4418144</c:v>
                </c:pt>
                <c:pt idx="511">
                  <c:v>0.32249030000000001</c:v>
                </c:pt>
                <c:pt idx="512">
                  <c:v>0.30463089999999998</c:v>
                </c:pt>
                <c:pt idx="513">
                  <c:v>0.2828427</c:v>
                </c:pt>
                <c:pt idx="514">
                  <c:v>0.1788854</c:v>
                </c:pt>
                <c:pt idx="515">
                  <c:v>0.55713550000000001</c:v>
                </c:pt>
                <c:pt idx="516">
                  <c:v>0.14422209999999999</c:v>
                </c:pt>
                <c:pt idx="518">
                  <c:v>0.44721359999999999</c:v>
                </c:pt>
                <c:pt idx="520">
                  <c:v>0.3577709</c:v>
                </c:pt>
                <c:pt idx="522">
                  <c:v>0.25612499999999999</c:v>
                </c:pt>
                <c:pt idx="523">
                  <c:v>0.2154066</c:v>
                </c:pt>
                <c:pt idx="525">
                  <c:v>0.46647620000000001</c:v>
                </c:pt>
                <c:pt idx="526">
                  <c:v>0.2828427</c:v>
                </c:pt>
                <c:pt idx="527">
                  <c:v>0.16</c:v>
                </c:pt>
                <c:pt idx="531">
                  <c:v>0.48166379999999998</c:v>
                </c:pt>
                <c:pt idx="535">
                  <c:v>0.2154066</c:v>
                </c:pt>
                <c:pt idx="537">
                  <c:v>0.24331050000000001</c:v>
                </c:pt>
                <c:pt idx="538">
                  <c:v>0.2332381</c:v>
                </c:pt>
                <c:pt idx="540">
                  <c:v>0.4079216</c:v>
                </c:pt>
                <c:pt idx="541">
                  <c:v>0.48332180000000002</c:v>
                </c:pt>
                <c:pt idx="543">
                  <c:v>0.2039608</c:v>
                </c:pt>
                <c:pt idx="544">
                  <c:v>0.32249030000000001</c:v>
                </c:pt>
                <c:pt idx="545">
                  <c:v>0.29120439999999997</c:v>
                </c:pt>
                <c:pt idx="546">
                  <c:v>0.46818799999999999</c:v>
                </c:pt>
                <c:pt idx="547">
                  <c:v>0.34409299999999998</c:v>
                </c:pt>
                <c:pt idx="549">
                  <c:v>0.25612499999999999</c:v>
                </c:pt>
                <c:pt idx="550">
                  <c:v>0.52153620000000001</c:v>
                </c:pt>
                <c:pt idx="551">
                  <c:v>0.29120439999999997</c:v>
                </c:pt>
                <c:pt idx="553">
                  <c:v>0.46818799999999999</c:v>
                </c:pt>
                <c:pt idx="554">
                  <c:v>0.33941130000000003</c:v>
                </c:pt>
                <c:pt idx="556">
                  <c:v>0.51224990000000004</c:v>
                </c:pt>
                <c:pt idx="557">
                  <c:v>0.56000000000000005</c:v>
                </c:pt>
                <c:pt idx="558">
                  <c:v>0.26832820000000002</c:v>
                </c:pt>
                <c:pt idx="559">
                  <c:v>0.2039608</c:v>
                </c:pt>
                <c:pt idx="565">
                  <c:v>0.85603739999999995</c:v>
                </c:pt>
                <c:pt idx="567">
                  <c:v>0.52</c:v>
                </c:pt>
                <c:pt idx="569">
                  <c:v>0.24</c:v>
                </c:pt>
                <c:pt idx="570">
                  <c:v>0.2332381</c:v>
                </c:pt>
                <c:pt idx="571">
                  <c:v>0.16492419999999999</c:v>
                </c:pt>
                <c:pt idx="572">
                  <c:v>0.16</c:v>
                </c:pt>
                <c:pt idx="575">
                  <c:v>0.16492419999999999</c:v>
                </c:pt>
                <c:pt idx="576">
                  <c:v>0.36878179999999999</c:v>
                </c:pt>
                <c:pt idx="577">
                  <c:v>0.46818799999999999</c:v>
                </c:pt>
                <c:pt idx="578">
                  <c:v>0.59464269999999997</c:v>
                </c:pt>
                <c:pt idx="581">
                  <c:v>0.25298219999999999</c:v>
                </c:pt>
                <c:pt idx="582">
                  <c:v>0.36878179999999999</c:v>
                </c:pt>
                <c:pt idx="583">
                  <c:v>0.44721359999999999</c:v>
                </c:pt>
                <c:pt idx="585">
                  <c:v>0.24</c:v>
                </c:pt>
                <c:pt idx="586">
                  <c:v>0.16</c:v>
                </c:pt>
                <c:pt idx="587">
                  <c:v>0.28000000000000003</c:v>
                </c:pt>
                <c:pt idx="588">
                  <c:v>0.84095180000000003</c:v>
                </c:pt>
                <c:pt idx="589">
                  <c:v>0.28000000000000003</c:v>
                </c:pt>
                <c:pt idx="590">
                  <c:v>0.59464269999999997</c:v>
                </c:pt>
                <c:pt idx="593">
                  <c:v>0.2828427</c:v>
                </c:pt>
                <c:pt idx="598">
                  <c:v>0.32984849999999999</c:v>
                </c:pt>
                <c:pt idx="599">
                  <c:v>0.4418144</c:v>
                </c:pt>
                <c:pt idx="600">
                  <c:v>0.16</c:v>
                </c:pt>
                <c:pt idx="601">
                  <c:v>0.12</c:v>
                </c:pt>
                <c:pt idx="602">
                  <c:v>0.1</c:v>
                </c:pt>
                <c:pt idx="603">
                  <c:v>0.2154066</c:v>
                </c:pt>
                <c:pt idx="604">
                  <c:v>0.16492419999999999</c:v>
                </c:pt>
                <c:pt idx="605">
                  <c:v>0.1264911</c:v>
                </c:pt>
                <c:pt idx="606">
                  <c:v>0.24</c:v>
                </c:pt>
                <c:pt idx="607">
                  <c:v>0.5656854</c:v>
                </c:pt>
                <c:pt idx="610">
                  <c:v>0.36</c:v>
                </c:pt>
                <c:pt idx="611">
                  <c:v>0.43081320000000001</c:v>
                </c:pt>
                <c:pt idx="612">
                  <c:v>0.25298219999999999</c:v>
                </c:pt>
                <c:pt idx="613">
                  <c:v>0.39395429999999998</c:v>
                </c:pt>
                <c:pt idx="614">
                  <c:v>0.32</c:v>
                </c:pt>
                <c:pt idx="616">
                  <c:v>0.12</c:v>
                </c:pt>
                <c:pt idx="617">
                  <c:v>0.33941130000000003</c:v>
                </c:pt>
                <c:pt idx="618">
                  <c:v>1.5727679999999999</c:v>
                </c:pt>
                <c:pt idx="619">
                  <c:v>0.30463089999999998</c:v>
                </c:pt>
                <c:pt idx="621">
                  <c:v>0.25612499999999999</c:v>
                </c:pt>
                <c:pt idx="622">
                  <c:v>0.2</c:v>
                </c:pt>
                <c:pt idx="623">
                  <c:v>0.24331050000000001</c:v>
                </c:pt>
                <c:pt idx="624">
                  <c:v>0.25298219999999999</c:v>
                </c:pt>
                <c:pt idx="625">
                  <c:v>0.1788854</c:v>
                </c:pt>
                <c:pt idx="626">
                  <c:v>0.33941130000000003</c:v>
                </c:pt>
                <c:pt idx="627">
                  <c:v>0.24331050000000001</c:v>
                </c:pt>
                <c:pt idx="629">
                  <c:v>0.2828427</c:v>
                </c:pt>
                <c:pt idx="630">
                  <c:v>0.24</c:v>
                </c:pt>
                <c:pt idx="631">
                  <c:v>0.24331050000000001</c:v>
                </c:pt>
                <c:pt idx="632">
                  <c:v>0.16492419999999999</c:v>
                </c:pt>
                <c:pt idx="633">
                  <c:v>0.2332381</c:v>
                </c:pt>
                <c:pt idx="636">
                  <c:v>0.32249030000000001</c:v>
                </c:pt>
                <c:pt idx="637">
                  <c:v>0.16970560000000001</c:v>
                </c:pt>
                <c:pt idx="638">
                  <c:v>0.28000000000000003</c:v>
                </c:pt>
                <c:pt idx="639">
                  <c:v>0.16</c:v>
                </c:pt>
                <c:pt idx="640">
                  <c:v>0.43081320000000001</c:v>
                </c:pt>
                <c:pt idx="641">
                  <c:v>0.16492419999999999</c:v>
                </c:pt>
                <c:pt idx="645">
                  <c:v>0.28844409999999998</c:v>
                </c:pt>
                <c:pt idx="649">
                  <c:v>0.4418144</c:v>
                </c:pt>
                <c:pt idx="653">
                  <c:v>0.41761229999999999</c:v>
                </c:pt>
                <c:pt idx="654">
                  <c:v>0.44</c:v>
                </c:pt>
                <c:pt idx="655">
                  <c:v>0.63245549999999995</c:v>
                </c:pt>
                <c:pt idx="656">
                  <c:v>0.14422209999999999</c:v>
                </c:pt>
                <c:pt idx="657">
                  <c:v>0.1788854</c:v>
                </c:pt>
                <c:pt idx="658">
                  <c:v>0.2</c:v>
                </c:pt>
                <c:pt idx="659">
                  <c:v>0.34176010000000001</c:v>
                </c:pt>
                <c:pt idx="666">
                  <c:v>0.24331050000000001</c:v>
                </c:pt>
                <c:pt idx="669">
                  <c:v>0.28844409999999998</c:v>
                </c:pt>
                <c:pt idx="670">
                  <c:v>0.44</c:v>
                </c:pt>
                <c:pt idx="672">
                  <c:v>0.16492419999999999</c:v>
                </c:pt>
                <c:pt idx="673">
                  <c:v>0.37947330000000001</c:v>
                </c:pt>
                <c:pt idx="674">
                  <c:v>0.2828427</c:v>
                </c:pt>
                <c:pt idx="675">
                  <c:v>0.32</c:v>
                </c:pt>
                <c:pt idx="676">
                  <c:v>0.2</c:v>
                </c:pt>
                <c:pt idx="680">
                  <c:v>0.2</c:v>
                </c:pt>
                <c:pt idx="682">
                  <c:v>0.26832820000000002</c:v>
                </c:pt>
                <c:pt idx="684">
                  <c:v>0.50911689999999998</c:v>
                </c:pt>
                <c:pt idx="686">
                  <c:v>0.28844409999999998</c:v>
                </c:pt>
                <c:pt idx="687">
                  <c:v>0.2828427</c:v>
                </c:pt>
                <c:pt idx="688">
                  <c:v>0.52153620000000001</c:v>
                </c:pt>
                <c:pt idx="689">
                  <c:v>0.25298219999999999</c:v>
                </c:pt>
                <c:pt idx="690">
                  <c:v>1.1872659999999999</c:v>
                </c:pt>
                <c:pt idx="692">
                  <c:v>0.45607019999999998</c:v>
                </c:pt>
                <c:pt idx="694">
                  <c:v>0.44721359999999999</c:v>
                </c:pt>
                <c:pt idx="695">
                  <c:v>0.32249030000000001</c:v>
                </c:pt>
                <c:pt idx="697">
                  <c:v>0.88814409999999999</c:v>
                </c:pt>
                <c:pt idx="698">
                  <c:v>0.60926179999999996</c:v>
                </c:pt>
                <c:pt idx="699">
                  <c:v>0.30463089999999998</c:v>
                </c:pt>
                <c:pt idx="700">
                  <c:v>0.28000000000000003</c:v>
                </c:pt>
                <c:pt idx="701">
                  <c:v>0.25298219999999999</c:v>
                </c:pt>
                <c:pt idx="702">
                  <c:v>0.31241000000000002</c:v>
                </c:pt>
                <c:pt idx="703">
                  <c:v>0.26832820000000002</c:v>
                </c:pt>
                <c:pt idx="704">
                  <c:v>0.4</c:v>
                </c:pt>
                <c:pt idx="705">
                  <c:v>0.48826219999999998</c:v>
                </c:pt>
                <c:pt idx="707">
                  <c:v>0.4</c:v>
                </c:pt>
                <c:pt idx="708">
                  <c:v>0.2828427</c:v>
                </c:pt>
                <c:pt idx="710">
                  <c:v>0.63245549999999995</c:v>
                </c:pt>
                <c:pt idx="711">
                  <c:v>0.36</c:v>
                </c:pt>
                <c:pt idx="712">
                  <c:v>0.2</c:v>
                </c:pt>
                <c:pt idx="714">
                  <c:v>0.31241000000000002</c:v>
                </c:pt>
                <c:pt idx="717">
                  <c:v>0.4</c:v>
                </c:pt>
                <c:pt idx="718">
                  <c:v>0.1788854</c:v>
                </c:pt>
                <c:pt idx="719">
                  <c:v>0.2</c:v>
                </c:pt>
                <c:pt idx="720">
                  <c:v>0.32</c:v>
                </c:pt>
                <c:pt idx="723">
                  <c:v>0.28844409999999998</c:v>
                </c:pt>
                <c:pt idx="725">
                  <c:v>0.12</c:v>
                </c:pt>
                <c:pt idx="726">
                  <c:v>0.25298219999999999</c:v>
                </c:pt>
                <c:pt idx="727">
                  <c:v>0.25612499999999999</c:v>
                </c:pt>
                <c:pt idx="728">
                  <c:v>0.43081320000000001</c:v>
                </c:pt>
                <c:pt idx="729">
                  <c:v>0.31241000000000002</c:v>
                </c:pt>
                <c:pt idx="730">
                  <c:v>0.42520580000000002</c:v>
                </c:pt>
                <c:pt idx="731">
                  <c:v>0.29120439999999997</c:v>
                </c:pt>
                <c:pt idx="732">
                  <c:v>0.34409299999999998</c:v>
                </c:pt>
                <c:pt idx="733">
                  <c:v>1.1200000000000001</c:v>
                </c:pt>
                <c:pt idx="736">
                  <c:v>0.53665629999999998</c:v>
                </c:pt>
                <c:pt idx="738">
                  <c:v>0.25298219999999999</c:v>
                </c:pt>
                <c:pt idx="740">
                  <c:v>0.65604879999999999</c:v>
                </c:pt>
                <c:pt idx="742">
                  <c:v>0.4</c:v>
                </c:pt>
                <c:pt idx="743">
                  <c:v>0.2</c:v>
                </c:pt>
                <c:pt idx="746">
                  <c:v>0.24</c:v>
                </c:pt>
                <c:pt idx="748">
                  <c:v>0.32249030000000001</c:v>
                </c:pt>
                <c:pt idx="749">
                  <c:v>0.36</c:v>
                </c:pt>
                <c:pt idx="750">
                  <c:v>0.2332381</c:v>
                </c:pt>
                <c:pt idx="756">
                  <c:v>0.16492419999999999</c:v>
                </c:pt>
                <c:pt idx="757">
                  <c:v>0.16</c:v>
                </c:pt>
                <c:pt idx="759">
                  <c:v>0.28000000000000003</c:v>
                </c:pt>
                <c:pt idx="760">
                  <c:v>0.2</c:v>
                </c:pt>
                <c:pt idx="762">
                  <c:v>0.32249030000000001</c:v>
                </c:pt>
                <c:pt idx="763">
                  <c:v>0.26832820000000002</c:v>
                </c:pt>
                <c:pt idx="764">
                  <c:v>0.2828427</c:v>
                </c:pt>
                <c:pt idx="765">
                  <c:v>0.24331050000000001</c:v>
                </c:pt>
                <c:pt idx="766">
                  <c:v>0.14422209999999999</c:v>
                </c:pt>
                <c:pt idx="767">
                  <c:v>0.2</c:v>
                </c:pt>
                <c:pt idx="768">
                  <c:v>0.16970560000000001</c:v>
                </c:pt>
                <c:pt idx="769">
                  <c:v>0.53814499999999998</c:v>
                </c:pt>
                <c:pt idx="770">
                  <c:v>0.2</c:v>
                </c:pt>
                <c:pt idx="771">
                  <c:v>0.4</c:v>
                </c:pt>
                <c:pt idx="773">
                  <c:v>0.32249030000000001</c:v>
                </c:pt>
                <c:pt idx="777">
                  <c:v>0.52</c:v>
                </c:pt>
                <c:pt idx="778">
                  <c:v>0.25298219999999999</c:v>
                </c:pt>
                <c:pt idx="780">
                  <c:v>0.56000000000000005</c:v>
                </c:pt>
                <c:pt idx="781">
                  <c:v>0.12</c:v>
                </c:pt>
                <c:pt idx="782">
                  <c:v>0.1264911</c:v>
                </c:pt>
                <c:pt idx="784">
                  <c:v>0.52</c:v>
                </c:pt>
                <c:pt idx="789">
                  <c:v>0.4079216</c:v>
                </c:pt>
                <c:pt idx="790">
                  <c:v>0.2039608</c:v>
                </c:pt>
                <c:pt idx="791">
                  <c:v>0.28000000000000003</c:v>
                </c:pt>
                <c:pt idx="793">
                  <c:v>0.32</c:v>
                </c:pt>
                <c:pt idx="795">
                  <c:v>0.28844409999999998</c:v>
                </c:pt>
                <c:pt idx="797">
                  <c:v>0.4</c:v>
                </c:pt>
                <c:pt idx="800">
                  <c:v>0.14422209999999999</c:v>
                </c:pt>
                <c:pt idx="802">
                  <c:v>0.45607019999999998</c:v>
                </c:pt>
                <c:pt idx="803">
                  <c:v>0.49477270000000001</c:v>
                </c:pt>
                <c:pt idx="805">
                  <c:v>0.24</c:v>
                </c:pt>
                <c:pt idx="806">
                  <c:v>0.48</c:v>
                </c:pt>
                <c:pt idx="807">
                  <c:v>0.2828427</c:v>
                </c:pt>
                <c:pt idx="808">
                  <c:v>0.32</c:v>
                </c:pt>
                <c:pt idx="809">
                  <c:v>0.16</c:v>
                </c:pt>
                <c:pt idx="812">
                  <c:v>0.26832820000000002</c:v>
                </c:pt>
                <c:pt idx="813">
                  <c:v>0.4</c:v>
                </c:pt>
                <c:pt idx="814">
                  <c:v>0.2</c:v>
                </c:pt>
                <c:pt idx="815">
                  <c:v>0.32</c:v>
                </c:pt>
                <c:pt idx="816">
                  <c:v>0.2154066</c:v>
                </c:pt>
                <c:pt idx="818">
                  <c:v>0.31241000000000002</c:v>
                </c:pt>
                <c:pt idx="820">
                  <c:v>0.36</c:v>
                </c:pt>
                <c:pt idx="821">
                  <c:v>0.24331050000000001</c:v>
                </c:pt>
                <c:pt idx="822">
                  <c:v>0.33941130000000003</c:v>
                </c:pt>
                <c:pt idx="823">
                  <c:v>0.36221540000000002</c:v>
                </c:pt>
                <c:pt idx="824">
                  <c:v>0.2828427</c:v>
                </c:pt>
                <c:pt idx="825">
                  <c:v>0.32249030000000001</c:v>
                </c:pt>
                <c:pt idx="826">
                  <c:v>0.24331050000000001</c:v>
                </c:pt>
                <c:pt idx="827">
                  <c:v>0.2039608</c:v>
                </c:pt>
                <c:pt idx="830">
                  <c:v>0.25612499999999999</c:v>
                </c:pt>
                <c:pt idx="833">
                  <c:v>0.57271280000000002</c:v>
                </c:pt>
                <c:pt idx="834">
                  <c:v>0.2</c:v>
                </c:pt>
                <c:pt idx="835">
                  <c:v>0.36878179999999999</c:v>
                </c:pt>
                <c:pt idx="838">
                  <c:v>0.48826219999999998</c:v>
                </c:pt>
                <c:pt idx="839">
                  <c:v>0.32</c:v>
                </c:pt>
                <c:pt idx="840">
                  <c:v>0.52</c:v>
                </c:pt>
                <c:pt idx="841">
                  <c:v>0.2</c:v>
                </c:pt>
                <c:pt idx="842">
                  <c:v>0.44</c:v>
                </c:pt>
                <c:pt idx="843">
                  <c:v>0.24</c:v>
                </c:pt>
                <c:pt idx="844">
                  <c:v>0.2</c:v>
                </c:pt>
                <c:pt idx="845">
                  <c:v>0.34176010000000001</c:v>
                </c:pt>
                <c:pt idx="846">
                  <c:v>0.72111029999999998</c:v>
                </c:pt>
                <c:pt idx="847">
                  <c:v>0.34176010000000001</c:v>
                </c:pt>
                <c:pt idx="848">
                  <c:v>0.52</c:v>
                </c:pt>
                <c:pt idx="850">
                  <c:v>0.25612499999999999</c:v>
                </c:pt>
                <c:pt idx="851">
                  <c:v>0.28844409999999998</c:v>
                </c:pt>
                <c:pt idx="855">
                  <c:v>0.2154066</c:v>
                </c:pt>
                <c:pt idx="857">
                  <c:v>0.24</c:v>
                </c:pt>
                <c:pt idx="858">
                  <c:v>0.59059289999999998</c:v>
                </c:pt>
                <c:pt idx="863">
                  <c:v>0.4</c:v>
                </c:pt>
                <c:pt idx="864">
                  <c:v>0.2332381</c:v>
                </c:pt>
                <c:pt idx="865">
                  <c:v>0.36221540000000002</c:v>
                </c:pt>
                <c:pt idx="866">
                  <c:v>0.24</c:v>
                </c:pt>
                <c:pt idx="867">
                  <c:v>0.29120439999999997</c:v>
                </c:pt>
                <c:pt idx="868">
                  <c:v>0.25612499999999999</c:v>
                </c:pt>
                <c:pt idx="869">
                  <c:v>0.4118252</c:v>
                </c:pt>
                <c:pt idx="870">
                  <c:v>0.22627420000000001</c:v>
                </c:pt>
                <c:pt idx="871">
                  <c:v>0.25298219999999999</c:v>
                </c:pt>
                <c:pt idx="877">
                  <c:v>0.2</c:v>
                </c:pt>
                <c:pt idx="878">
                  <c:v>0.2828427</c:v>
                </c:pt>
                <c:pt idx="879">
                  <c:v>0.24</c:v>
                </c:pt>
                <c:pt idx="881">
                  <c:v>0.46818799999999999</c:v>
                </c:pt>
                <c:pt idx="882">
                  <c:v>0.44</c:v>
                </c:pt>
                <c:pt idx="883">
                  <c:v>0.25298219999999999</c:v>
                </c:pt>
                <c:pt idx="884">
                  <c:v>0.16</c:v>
                </c:pt>
                <c:pt idx="893">
                  <c:v>0.2</c:v>
                </c:pt>
                <c:pt idx="895">
                  <c:v>0.2</c:v>
                </c:pt>
                <c:pt idx="896">
                  <c:v>0.1788854</c:v>
                </c:pt>
                <c:pt idx="897">
                  <c:v>0.1788854</c:v>
                </c:pt>
                <c:pt idx="898">
                  <c:v>0.24331050000000001</c:v>
                </c:pt>
                <c:pt idx="900">
                  <c:v>0.5656854</c:v>
                </c:pt>
                <c:pt idx="901">
                  <c:v>0.24331050000000001</c:v>
                </c:pt>
                <c:pt idx="902">
                  <c:v>0.16</c:v>
                </c:pt>
                <c:pt idx="903">
                  <c:v>0.25612499999999999</c:v>
                </c:pt>
                <c:pt idx="905">
                  <c:v>0.25612499999999999</c:v>
                </c:pt>
                <c:pt idx="906">
                  <c:v>0.26832820000000002</c:v>
                </c:pt>
                <c:pt idx="907">
                  <c:v>0.2828427</c:v>
                </c:pt>
                <c:pt idx="908">
                  <c:v>0.25298219999999999</c:v>
                </c:pt>
                <c:pt idx="909">
                  <c:v>0.37947330000000001</c:v>
                </c:pt>
                <c:pt idx="910">
                  <c:v>0.32</c:v>
                </c:pt>
                <c:pt idx="911">
                  <c:v>0.2154066</c:v>
                </c:pt>
                <c:pt idx="913">
                  <c:v>0.5656854</c:v>
                </c:pt>
                <c:pt idx="914">
                  <c:v>0.2039608</c:v>
                </c:pt>
                <c:pt idx="917">
                  <c:v>0.24</c:v>
                </c:pt>
                <c:pt idx="918">
                  <c:v>0.44</c:v>
                </c:pt>
                <c:pt idx="919">
                  <c:v>0.25298219999999999</c:v>
                </c:pt>
                <c:pt idx="920">
                  <c:v>0.2332381</c:v>
                </c:pt>
                <c:pt idx="923">
                  <c:v>0.32249030000000001</c:v>
                </c:pt>
                <c:pt idx="924">
                  <c:v>0.32984849999999999</c:v>
                </c:pt>
                <c:pt idx="925">
                  <c:v>0.25612499999999999</c:v>
                </c:pt>
                <c:pt idx="926">
                  <c:v>0.4326662</c:v>
                </c:pt>
                <c:pt idx="927">
                  <c:v>0.4</c:v>
                </c:pt>
                <c:pt idx="928">
                  <c:v>0.28844409999999998</c:v>
                </c:pt>
                <c:pt idx="929">
                  <c:v>0.34409299999999998</c:v>
                </c:pt>
                <c:pt idx="931">
                  <c:v>0.4118252</c:v>
                </c:pt>
                <c:pt idx="932">
                  <c:v>0.44</c:v>
                </c:pt>
                <c:pt idx="934">
                  <c:v>0.37947330000000001</c:v>
                </c:pt>
                <c:pt idx="935">
                  <c:v>0.24331050000000001</c:v>
                </c:pt>
                <c:pt idx="940">
                  <c:v>0.28000000000000003</c:v>
                </c:pt>
                <c:pt idx="942">
                  <c:v>0.28000000000000003</c:v>
                </c:pt>
                <c:pt idx="943">
                  <c:v>0.25612499999999999</c:v>
                </c:pt>
                <c:pt idx="944">
                  <c:v>0.2</c:v>
                </c:pt>
                <c:pt idx="945">
                  <c:v>0.28844409999999998</c:v>
                </c:pt>
                <c:pt idx="946">
                  <c:v>0.2</c:v>
                </c:pt>
                <c:pt idx="947">
                  <c:v>0.28844409999999998</c:v>
                </c:pt>
                <c:pt idx="948">
                  <c:v>0.34409299999999998</c:v>
                </c:pt>
                <c:pt idx="949">
                  <c:v>0.56000000000000005</c:v>
                </c:pt>
                <c:pt idx="950">
                  <c:v>0.25298219999999999</c:v>
                </c:pt>
                <c:pt idx="951">
                  <c:v>0.36878179999999999</c:v>
                </c:pt>
                <c:pt idx="952">
                  <c:v>0.2154066</c:v>
                </c:pt>
                <c:pt idx="953">
                  <c:v>0.16</c:v>
                </c:pt>
                <c:pt idx="956">
                  <c:v>0.16970560000000001</c:v>
                </c:pt>
                <c:pt idx="957">
                  <c:v>0.25612499999999999</c:v>
                </c:pt>
                <c:pt idx="959">
                  <c:v>0.16</c:v>
                </c:pt>
                <c:pt idx="960">
                  <c:v>0.2</c:v>
                </c:pt>
                <c:pt idx="965">
                  <c:v>0.2</c:v>
                </c:pt>
                <c:pt idx="967">
                  <c:v>0.48662100000000003</c:v>
                </c:pt>
                <c:pt idx="968">
                  <c:v>0.2332381</c:v>
                </c:pt>
                <c:pt idx="971">
                  <c:v>0.30463089999999998</c:v>
                </c:pt>
                <c:pt idx="972">
                  <c:v>0.14422209999999999</c:v>
                </c:pt>
                <c:pt idx="973">
                  <c:v>0.3577709</c:v>
                </c:pt>
                <c:pt idx="974">
                  <c:v>0.36</c:v>
                </c:pt>
                <c:pt idx="975">
                  <c:v>0.45607019999999998</c:v>
                </c:pt>
                <c:pt idx="976">
                  <c:v>0.55569780000000002</c:v>
                </c:pt>
                <c:pt idx="977">
                  <c:v>0.1264911</c:v>
                </c:pt>
                <c:pt idx="978">
                  <c:v>0.32249030000000001</c:v>
                </c:pt>
                <c:pt idx="979">
                  <c:v>0.36878179999999999</c:v>
                </c:pt>
                <c:pt idx="980">
                  <c:v>0.16492419999999999</c:v>
                </c:pt>
                <c:pt idx="981">
                  <c:v>0.28844409999999998</c:v>
                </c:pt>
                <c:pt idx="982">
                  <c:v>0.26832820000000002</c:v>
                </c:pt>
                <c:pt idx="983">
                  <c:v>0.29120439999999997</c:v>
                </c:pt>
                <c:pt idx="985">
                  <c:v>0.32249030000000001</c:v>
                </c:pt>
                <c:pt idx="986">
                  <c:v>0.37947330000000001</c:v>
                </c:pt>
                <c:pt idx="988">
                  <c:v>0.2</c:v>
                </c:pt>
                <c:pt idx="989">
                  <c:v>0.40199499999999999</c:v>
                </c:pt>
                <c:pt idx="990">
                  <c:v>0.45607019999999998</c:v>
                </c:pt>
                <c:pt idx="991">
                  <c:v>0.56000000000000005</c:v>
                </c:pt>
                <c:pt idx="996">
                  <c:v>0.31241000000000002</c:v>
                </c:pt>
                <c:pt idx="997">
                  <c:v>0.25612499999999999</c:v>
                </c:pt>
                <c:pt idx="998">
                  <c:v>0.4118252</c:v>
                </c:pt>
                <c:pt idx="1000">
                  <c:v>0.31241000000000002</c:v>
                </c:pt>
                <c:pt idx="1002">
                  <c:v>0.30463089999999998</c:v>
                </c:pt>
                <c:pt idx="1003">
                  <c:v>0.30463089999999998</c:v>
                </c:pt>
                <c:pt idx="1004">
                  <c:v>0.6</c:v>
                </c:pt>
                <c:pt idx="1005">
                  <c:v>0.2</c:v>
                </c:pt>
                <c:pt idx="1008">
                  <c:v>0.48826219999999998</c:v>
                </c:pt>
                <c:pt idx="1009">
                  <c:v>0.24</c:v>
                </c:pt>
                <c:pt idx="1012">
                  <c:v>0.71554180000000001</c:v>
                </c:pt>
                <c:pt idx="1013">
                  <c:v>0.53366659999999999</c:v>
                </c:pt>
                <c:pt idx="1014">
                  <c:v>0.25298219999999999</c:v>
                </c:pt>
                <c:pt idx="1015">
                  <c:v>0.25612499999999999</c:v>
                </c:pt>
                <c:pt idx="1016">
                  <c:v>0.24</c:v>
                </c:pt>
                <c:pt idx="1017">
                  <c:v>0.37735920000000001</c:v>
                </c:pt>
                <c:pt idx="1023">
                  <c:v>0.2828427</c:v>
                </c:pt>
                <c:pt idx="1024">
                  <c:v>0.24</c:v>
                </c:pt>
                <c:pt idx="1025">
                  <c:v>0.2039608</c:v>
                </c:pt>
                <c:pt idx="1027">
                  <c:v>0.40199499999999999</c:v>
                </c:pt>
                <c:pt idx="1028">
                  <c:v>0.26832820000000002</c:v>
                </c:pt>
                <c:pt idx="1029">
                  <c:v>0.36</c:v>
                </c:pt>
                <c:pt idx="1030">
                  <c:v>0.12</c:v>
                </c:pt>
                <c:pt idx="1031">
                  <c:v>0.32</c:v>
                </c:pt>
                <c:pt idx="1032">
                  <c:v>0.24331050000000001</c:v>
                </c:pt>
                <c:pt idx="1033">
                  <c:v>0.54405879999999995</c:v>
                </c:pt>
                <c:pt idx="1034">
                  <c:v>0.29120439999999997</c:v>
                </c:pt>
                <c:pt idx="1035">
                  <c:v>0.2</c:v>
                </c:pt>
                <c:pt idx="1036">
                  <c:v>0.4</c:v>
                </c:pt>
                <c:pt idx="1037">
                  <c:v>0.32</c:v>
                </c:pt>
                <c:pt idx="1040">
                  <c:v>0.3577709</c:v>
                </c:pt>
                <c:pt idx="1041">
                  <c:v>0.46647620000000001</c:v>
                </c:pt>
                <c:pt idx="1043">
                  <c:v>0.4</c:v>
                </c:pt>
                <c:pt idx="1044">
                  <c:v>0.2828427</c:v>
                </c:pt>
                <c:pt idx="1045">
                  <c:v>0.28000000000000003</c:v>
                </c:pt>
                <c:pt idx="1046">
                  <c:v>0.5614268</c:v>
                </c:pt>
                <c:pt idx="1047">
                  <c:v>0.2828427</c:v>
                </c:pt>
                <c:pt idx="1048">
                  <c:v>0.36221540000000002</c:v>
                </c:pt>
                <c:pt idx="1050">
                  <c:v>0.26832820000000002</c:v>
                </c:pt>
                <c:pt idx="1051">
                  <c:v>0.36878179999999999</c:v>
                </c:pt>
                <c:pt idx="1052">
                  <c:v>0.25612499999999999</c:v>
                </c:pt>
                <c:pt idx="1053">
                  <c:v>0.2332381</c:v>
                </c:pt>
                <c:pt idx="1054">
                  <c:v>0.2</c:v>
                </c:pt>
                <c:pt idx="1055">
                  <c:v>0.2828427</c:v>
                </c:pt>
                <c:pt idx="1056">
                  <c:v>0.14422209999999999</c:v>
                </c:pt>
                <c:pt idx="1057">
                  <c:v>0.30463089999999998</c:v>
                </c:pt>
                <c:pt idx="1058">
                  <c:v>0.24</c:v>
                </c:pt>
                <c:pt idx="1059">
                  <c:v>0.33941130000000003</c:v>
                </c:pt>
                <c:pt idx="1060">
                  <c:v>0.46647620000000001</c:v>
                </c:pt>
                <c:pt idx="1062">
                  <c:v>0.37947330000000001</c:v>
                </c:pt>
                <c:pt idx="1066">
                  <c:v>0.34176010000000001</c:v>
                </c:pt>
                <c:pt idx="1067">
                  <c:v>0.1788854</c:v>
                </c:pt>
                <c:pt idx="1068">
                  <c:v>0.4418144</c:v>
                </c:pt>
                <c:pt idx="1069">
                  <c:v>0.32984849999999999</c:v>
                </c:pt>
                <c:pt idx="1070">
                  <c:v>0.24331050000000001</c:v>
                </c:pt>
                <c:pt idx="1071">
                  <c:v>0.25298219999999999</c:v>
                </c:pt>
                <c:pt idx="1072">
                  <c:v>0.25298219999999999</c:v>
                </c:pt>
                <c:pt idx="1073">
                  <c:v>0.12</c:v>
                </c:pt>
                <c:pt idx="1074">
                  <c:v>0.43081320000000001</c:v>
                </c:pt>
                <c:pt idx="1075">
                  <c:v>0.54405879999999995</c:v>
                </c:pt>
                <c:pt idx="1076">
                  <c:v>0.25298219999999999</c:v>
                </c:pt>
                <c:pt idx="1079">
                  <c:v>0.46818799999999999</c:v>
                </c:pt>
                <c:pt idx="1081">
                  <c:v>0.32</c:v>
                </c:pt>
                <c:pt idx="1083">
                  <c:v>0.2332381</c:v>
                </c:pt>
                <c:pt idx="1084">
                  <c:v>0.26832820000000002</c:v>
                </c:pt>
                <c:pt idx="1085">
                  <c:v>0.36</c:v>
                </c:pt>
                <c:pt idx="1087">
                  <c:v>0.52</c:v>
                </c:pt>
                <c:pt idx="1088">
                  <c:v>0.24</c:v>
                </c:pt>
                <c:pt idx="1089">
                  <c:v>0.28844409999999998</c:v>
                </c:pt>
                <c:pt idx="1090">
                  <c:v>0.84095180000000003</c:v>
                </c:pt>
                <c:pt idx="1091">
                  <c:v>0.4</c:v>
                </c:pt>
                <c:pt idx="1092">
                  <c:v>0.34409299999999998</c:v>
                </c:pt>
                <c:pt idx="1093">
                  <c:v>0.42520580000000002</c:v>
                </c:pt>
                <c:pt idx="1094">
                  <c:v>0.37735920000000001</c:v>
                </c:pt>
                <c:pt idx="1095">
                  <c:v>0.30463089999999998</c:v>
                </c:pt>
                <c:pt idx="1096">
                  <c:v>0.2</c:v>
                </c:pt>
                <c:pt idx="1097">
                  <c:v>0.5614268</c:v>
                </c:pt>
                <c:pt idx="1098">
                  <c:v>0.2</c:v>
                </c:pt>
                <c:pt idx="1099">
                  <c:v>0.24331050000000001</c:v>
                </c:pt>
                <c:pt idx="1100">
                  <c:v>0.2</c:v>
                </c:pt>
                <c:pt idx="1101">
                  <c:v>0.24331050000000001</c:v>
                </c:pt>
                <c:pt idx="1102">
                  <c:v>0.2</c:v>
                </c:pt>
                <c:pt idx="1103">
                  <c:v>0.2828427</c:v>
                </c:pt>
                <c:pt idx="1104">
                  <c:v>0.57271280000000002</c:v>
                </c:pt>
                <c:pt idx="1105">
                  <c:v>0.4418144</c:v>
                </c:pt>
                <c:pt idx="1106">
                  <c:v>0.25612499999999999</c:v>
                </c:pt>
                <c:pt idx="1107">
                  <c:v>0.24</c:v>
                </c:pt>
                <c:pt idx="1108">
                  <c:v>0.37735920000000001</c:v>
                </c:pt>
                <c:pt idx="1109">
                  <c:v>0.28000000000000003</c:v>
                </c:pt>
                <c:pt idx="1110">
                  <c:v>0.16</c:v>
                </c:pt>
                <c:pt idx="1113">
                  <c:v>0.28000000000000003</c:v>
                </c:pt>
                <c:pt idx="1114">
                  <c:v>0.2154066</c:v>
                </c:pt>
                <c:pt idx="1116">
                  <c:v>0.52153620000000001</c:v>
                </c:pt>
                <c:pt idx="1117">
                  <c:v>0.2154066</c:v>
                </c:pt>
                <c:pt idx="1118">
                  <c:v>0.26832820000000002</c:v>
                </c:pt>
                <c:pt idx="1119">
                  <c:v>0.2</c:v>
                </c:pt>
                <c:pt idx="1120">
                  <c:v>0.24331050000000001</c:v>
                </c:pt>
                <c:pt idx="1123">
                  <c:v>0.31241000000000002</c:v>
                </c:pt>
                <c:pt idx="1124">
                  <c:v>0.34409299999999998</c:v>
                </c:pt>
                <c:pt idx="1125">
                  <c:v>0.40199499999999999</c:v>
                </c:pt>
                <c:pt idx="1127">
                  <c:v>0.48166379999999998</c:v>
                </c:pt>
                <c:pt idx="1131">
                  <c:v>0.36</c:v>
                </c:pt>
                <c:pt idx="1132">
                  <c:v>0.16492419999999999</c:v>
                </c:pt>
                <c:pt idx="1133">
                  <c:v>0.2332381</c:v>
                </c:pt>
                <c:pt idx="1134">
                  <c:v>0.40199499999999999</c:v>
                </c:pt>
                <c:pt idx="1136">
                  <c:v>0.59059289999999998</c:v>
                </c:pt>
                <c:pt idx="1137">
                  <c:v>0.4418144</c:v>
                </c:pt>
                <c:pt idx="1141">
                  <c:v>0.72993149999999996</c:v>
                </c:pt>
                <c:pt idx="1142">
                  <c:v>1.4675149999999999</c:v>
                </c:pt>
                <c:pt idx="1144">
                  <c:v>0.57271280000000002</c:v>
                </c:pt>
                <c:pt idx="1145">
                  <c:v>0.36878179999999999</c:v>
                </c:pt>
                <c:pt idx="1147">
                  <c:v>0.52153620000000001</c:v>
                </c:pt>
                <c:pt idx="1149">
                  <c:v>0.50596439999999998</c:v>
                </c:pt>
                <c:pt idx="1150">
                  <c:v>0.26832820000000002</c:v>
                </c:pt>
                <c:pt idx="1152">
                  <c:v>0.50911689999999998</c:v>
                </c:pt>
                <c:pt idx="1153">
                  <c:v>0.34409299999999998</c:v>
                </c:pt>
                <c:pt idx="1155">
                  <c:v>0.3577709</c:v>
                </c:pt>
                <c:pt idx="1156">
                  <c:v>0.40199499999999999</c:v>
                </c:pt>
                <c:pt idx="1157">
                  <c:v>0.2</c:v>
                </c:pt>
                <c:pt idx="1158">
                  <c:v>0.29120439999999997</c:v>
                </c:pt>
                <c:pt idx="1159">
                  <c:v>0.50596439999999998</c:v>
                </c:pt>
                <c:pt idx="1160">
                  <c:v>0.2039608</c:v>
                </c:pt>
                <c:pt idx="1162">
                  <c:v>0.50119860000000005</c:v>
                </c:pt>
                <c:pt idx="1165">
                  <c:v>0.32984849999999999</c:v>
                </c:pt>
                <c:pt idx="1166">
                  <c:v>0.36221540000000002</c:v>
                </c:pt>
                <c:pt idx="1167">
                  <c:v>0.69971419999999995</c:v>
                </c:pt>
                <c:pt idx="1174">
                  <c:v>0.52611790000000003</c:v>
                </c:pt>
                <c:pt idx="1182">
                  <c:v>0.30463089999999998</c:v>
                </c:pt>
                <c:pt idx="1186">
                  <c:v>0.69050710000000004</c:v>
                </c:pt>
                <c:pt idx="1187">
                  <c:v>0.2828427</c:v>
                </c:pt>
                <c:pt idx="1188">
                  <c:v>0.25612499999999999</c:v>
                </c:pt>
                <c:pt idx="1189">
                  <c:v>0.28844409999999998</c:v>
                </c:pt>
                <c:pt idx="1190">
                  <c:v>0.44721359999999999</c:v>
                </c:pt>
                <c:pt idx="1191">
                  <c:v>0.24</c:v>
                </c:pt>
                <c:pt idx="1192">
                  <c:v>0.37947330000000001</c:v>
                </c:pt>
                <c:pt idx="1193">
                  <c:v>0.32</c:v>
                </c:pt>
                <c:pt idx="1194">
                  <c:v>0.24</c:v>
                </c:pt>
                <c:pt idx="1195">
                  <c:v>0.32249030000000001</c:v>
                </c:pt>
                <c:pt idx="1196">
                  <c:v>0.32</c:v>
                </c:pt>
                <c:pt idx="1201">
                  <c:v>0.66211779999999998</c:v>
                </c:pt>
                <c:pt idx="1202">
                  <c:v>0.2154066</c:v>
                </c:pt>
                <c:pt idx="1203">
                  <c:v>0.12</c:v>
                </c:pt>
                <c:pt idx="1205">
                  <c:v>0.24</c:v>
                </c:pt>
                <c:pt idx="1207">
                  <c:v>0.34409299999999998</c:v>
                </c:pt>
                <c:pt idx="1208">
                  <c:v>0.1788854</c:v>
                </c:pt>
                <c:pt idx="1210">
                  <c:v>0.32249030000000001</c:v>
                </c:pt>
                <c:pt idx="1214">
                  <c:v>0.4326662</c:v>
                </c:pt>
                <c:pt idx="1215">
                  <c:v>0.2039608</c:v>
                </c:pt>
                <c:pt idx="1216">
                  <c:v>0.32984849999999999</c:v>
                </c:pt>
                <c:pt idx="1217">
                  <c:v>0.50119860000000005</c:v>
                </c:pt>
                <c:pt idx="1218">
                  <c:v>0.41761229999999999</c:v>
                </c:pt>
                <c:pt idx="1220">
                  <c:v>0.62482000000000004</c:v>
                </c:pt>
                <c:pt idx="1222">
                  <c:v>0.4326662</c:v>
                </c:pt>
                <c:pt idx="1223">
                  <c:v>0.32984849999999999</c:v>
                </c:pt>
                <c:pt idx="1226">
                  <c:v>0.25612499999999999</c:v>
                </c:pt>
                <c:pt idx="1227">
                  <c:v>0.2154066</c:v>
                </c:pt>
                <c:pt idx="1228">
                  <c:v>0.28000000000000003</c:v>
                </c:pt>
                <c:pt idx="1229">
                  <c:v>0.39597979999999999</c:v>
                </c:pt>
                <c:pt idx="1230">
                  <c:v>0.48</c:v>
                </c:pt>
                <c:pt idx="1231">
                  <c:v>0.2039608</c:v>
                </c:pt>
                <c:pt idx="1233">
                  <c:v>0.30463089999999998</c:v>
                </c:pt>
                <c:pt idx="1234">
                  <c:v>0.24331050000000001</c:v>
                </c:pt>
                <c:pt idx="1235">
                  <c:v>0.28000000000000003</c:v>
                </c:pt>
                <c:pt idx="1237">
                  <c:v>0.54405879999999995</c:v>
                </c:pt>
                <c:pt idx="1238">
                  <c:v>0.29120439999999997</c:v>
                </c:pt>
                <c:pt idx="1239">
                  <c:v>0.34176010000000001</c:v>
                </c:pt>
                <c:pt idx="1240">
                  <c:v>0.57271280000000002</c:v>
                </c:pt>
                <c:pt idx="1241">
                  <c:v>0.32249030000000001</c:v>
                </c:pt>
                <c:pt idx="1242">
                  <c:v>0.29120439999999997</c:v>
                </c:pt>
                <c:pt idx="1243">
                  <c:v>0.4418144</c:v>
                </c:pt>
                <c:pt idx="1244">
                  <c:v>0.24</c:v>
                </c:pt>
                <c:pt idx="1245">
                  <c:v>0.2</c:v>
                </c:pt>
                <c:pt idx="1247">
                  <c:v>0.59059289999999998</c:v>
                </c:pt>
                <c:pt idx="1249">
                  <c:v>0.33941130000000003</c:v>
                </c:pt>
                <c:pt idx="1250">
                  <c:v>0.24</c:v>
                </c:pt>
                <c:pt idx="1251">
                  <c:v>0.36</c:v>
                </c:pt>
                <c:pt idx="1252">
                  <c:v>0.12</c:v>
                </c:pt>
                <c:pt idx="1253">
                  <c:v>0.34409299999999998</c:v>
                </c:pt>
                <c:pt idx="1254">
                  <c:v>0.37735920000000001</c:v>
                </c:pt>
                <c:pt idx="1255">
                  <c:v>0.29120439999999997</c:v>
                </c:pt>
                <c:pt idx="1256">
                  <c:v>0.50911689999999998</c:v>
                </c:pt>
                <c:pt idx="1257">
                  <c:v>0.32249030000000001</c:v>
                </c:pt>
                <c:pt idx="1258">
                  <c:v>0.12</c:v>
                </c:pt>
                <c:pt idx="1260">
                  <c:v>0.1264911</c:v>
                </c:pt>
                <c:pt idx="1261">
                  <c:v>0.29120439999999997</c:v>
                </c:pt>
                <c:pt idx="1264">
                  <c:v>0.4118252</c:v>
                </c:pt>
                <c:pt idx="1265">
                  <c:v>0.24</c:v>
                </c:pt>
                <c:pt idx="1266">
                  <c:v>0.64</c:v>
                </c:pt>
                <c:pt idx="1267">
                  <c:v>0.31241000000000002</c:v>
                </c:pt>
                <c:pt idx="1268">
                  <c:v>0.3577709</c:v>
                </c:pt>
                <c:pt idx="1269">
                  <c:v>0.34409299999999998</c:v>
                </c:pt>
                <c:pt idx="1271">
                  <c:v>0.4079216</c:v>
                </c:pt>
                <c:pt idx="1273">
                  <c:v>0.24</c:v>
                </c:pt>
                <c:pt idx="1274">
                  <c:v>0.3577709</c:v>
                </c:pt>
                <c:pt idx="1275">
                  <c:v>0.28844409999999998</c:v>
                </c:pt>
                <c:pt idx="1276">
                  <c:v>0.32249030000000001</c:v>
                </c:pt>
                <c:pt idx="1277">
                  <c:v>0.28844409999999998</c:v>
                </c:pt>
                <c:pt idx="1278">
                  <c:v>0.12</c:v>
                </c:pt>
                <c:pt idx="1282">
                  <c:v>0.28000000000000003</c:v>
                </c:pt>
                <c:pt idx="1283">
                  <c:v>0.56000000000000005</c:v>
                </c:pt>
                <c:pt idx="1284">
                  <c:v>0.32</c:v>
                </c:pt>
                <c:pt idx="1285">
                  <c:v>0.34176010000000001</c:v>
                </c:pt>
                <c:pt idx="1286">
                  <c:v>0.6</c:v>
                </c:pt>
                <c:pt idx="1291">
                  <c:v>0.2332381</c:v>
                </c:pt>
                <c:pt idx="1295">
                  <c:v>0.2039608</c:v>
                </c:pt>
                <c:pt idx="1296">
                  <c:v>0.40199499999999999</c:v>
                </c:pt>
                <c:pt idx="1297">
                  <c:v>0.29120439999999997</c:v>
                </c:pt>
                <c:pt idx="1298">
                  <c:v>0.2154066</c:v>
                </c:pt>
                <c:pt idx="1299">
                  <c:v>0.1264911</c:v>
                </c:pt>
                <c:pt idx="1300">
                  <c:v>0.90686270000000002</c:v>
                </c:pt>
                <c:pt idx="1301">
                  <c:v>0.57271280000000002</c:v>
                </c:pt>
                <c:pt idx="1302">
                  <c:v>0.69857000000000002</c:v>
                </c:pt>
                <c:pt idx="1304">
                  <c:v>0.26832820000000002</c:v>
                </c:pt>
                <c:pt idx="1306">
                  <c:v>0.36878179999999999</c:v>
                </c:pt>
                <c:pt idx="1307">
                  <c:v>0.28000000000000003</c:v>
                </c:pt>
                <c:pt idx="1308">
                  <c:v>0.2</c:v>
                </c:pt>
                <c:pt idx="1309">
                  <c:v>0.12</c:v>
                </c:pt>
                <c:pt idx="1310">
                  <c:v>0.2</c:v>
                </c:pt>
                <c:pt idx="1311">
                  <c:v>0.24331050000000001</c:v>
                </c:pt>
                <c:pt idx="1312">
                  <c:v>0.2332381</c:v>
                </c:pt>
                <c:pt idx="1314">
                  <c:v>0.28000000000000003</c:v>
                </c:pt>
                <c:pt idx="1316">
                  <c:v>0.32</c:v>
                </c:pt>
                <c:pt idx="1317">
                  <c:v>0.28844409999999998</c:v>
                </c:pt>
                <c:pt idx="1318">
                  <c:v>0.2332381</c:v>
                </c:pt>
                <c:pt idx="1319">
                  <c:v>0.24331050000000001</c:v>
                </c:pt>
                <c:pt idx="1320">
                  <c:v>0.2</c:v>
                </c:pt>
                <c:pt idx="1321">
                  <c:v>0.16</c:v>
                </c:pt>
                <c:pt idx="1324">
                  <c:v>0.32</c:v>
                </c:pt>
                <c:pt idx="1325">
                  <c:v>0.25298219999999999</c:v>
                </c:pt>
                <c:pt idx="1326">
                  <c:v>0.2</c:v>
                </c:pt>
                <c:pt idx="1327">
                  <c:v>0.2332381</c:v>
                </c:pt>
                <c:pt idx="1328">
                  <c:v>0.26832820000000002</c:v>
                </c:pt>
                <c:pt idx="1329">
                  <c:v>0.31241000000000002</c:v>
                </c:pt>
                <c:pt idx="1330">
                  <c:v>0.2154066</c:v>
                </c:pt>
                <c:pt idx="1332">
                  <c:v>0.50119860000000005</c:v>
                </c:pt>
                <c:pt idx="1337">
                  <c:v>0.26832820000000002</c:v>
                </c:pt>
                <c:pt idx="1338">
                  <c:v>0.24</c:v>
                </c:pt>
                <c:pt idx="1339">
                  <c:v>0.16</c:v>
                </c:pt>
                <c:pt idx="1340">
                  <c:v>0.16970560000000001</c:v>
                </c:pt>
                <c:pt idx="1341">
                  <c:v>0.32984849999999999</c:v>
                </c:pt>
                <c:pt idx="1342">
                  <c:v>0.46818799999999999</c:v>
                </c:pt>
                <c:pt idx="1343">
                  <c:v>0.2</c:v>
                </c:pt>
                <c:pt idx="1344">
                  <c:v>0.26832820000000002</c:v>
                </c:pt>
                <c:pt idx="1350">
                  <c:v>0.79699439999999999</c:v>
                </c:pt>
                <c:pt idx="1352">
                  <c:v>0.32249030000000001</c:v>
                </c:pt>
                <c:pt idx="1353">
                  <c:v>0.63245549999999995</c:v>
                </c:pt>
                <c:pt idx="1354">
                  <c:v>0.4</c:v>
                </c:pt>
                <c:pt idx="1355">
                  <c:v>0.30463089999999998</c:v>
                </c:pt>
                <c:pt idx="1356">
                  <c:v>0.3577709</c:v>
                </c:pt>
                <c:pt idx="1357">
                  <c:v>0.2</c:v>
                </c:pt>
                <c:pt idx="1359">
                  <c:v>0.32249030000000001</c:v>
                </c:pt>
                <c:pt idx="1362">
                  <c:v>0.2</c:v>
                </c:pt>
                <c:pt idx="1365">
                  <c:v>0.24331050000000001</c:v>
                </c:pt>
                <c:pt idx="1366">
                  <c:v>0.44721359999999999</c:v>
                </c:pt>
                <c:pt idx="1367">
                  <c:v>0.32</c:v>
                </c:pt>
                <c:pt idx="1369">
                  <c:v>0.32249030000000001</c:v>
                </c:pt>
                <c:pt idx="1370">
                  <c:v>0.16</c:v>
                </c:pt>
                <c:pt idx="1371">
                  <c:v>0.1788854</c:v>
                </c:pt>
                <c:pt idx="1372">
                  <c:v>0.2332381</c:v>
                </c:pt>
                <c:pt idx="1374">
                  <c:v>0.44721359999999999</c:v>
                </c:pt>
                <c:pt idx="1378">
                  <c:v>0.28000000000000003</c:v>
                </c:pt>
                <c:pt idx="1379">
                  <c:v>0.61057349999999999</c:v>
                </c:pt>
                <c:pt idx="1380">
                  <c:v>0.57271280000000002</c:v>
                </c:pt>
                <c:pt idx="1381">
                  <c:v>0.30463089999999998</c:v>
                </c:pt>
                <c:pt idx="1385">
                  <c:v>0.16</c:v>
                </c:pt>
                <c:pt idx="1388">
                  <c:v>0.2</c:v>
                </c:pt>
                <c:pt idx="1389">
                  <c:v>0.49477270000000001</c:v>
                </c:pt>
                <c:pt idx="1390">
                  <c:v>0.2332381</c:v>
                </c:pt>
                <c:pt idx="1391">
                  <c:v>0.14422209999999999</c:v>
                </c:pt>
                <c:pt idx="1392">
                  <c:v>0.26832820000000002</c:v>
                </c:pt>
                <c:pt idx="1393">
                  <c:v>0.2</c:v>
                </c:pt>
                <c:pt idx="1394">
                  <c:v>0.29120439999999997</c:v>
                </c:pt>
                <c:pt idx="1397">
                  <c:v>0.1788854</c:v>
                </c:pt>
                <c:pt idx="1399">
                  <c:v>0.2154066</c:v>
                </c:pt>
                <c:pt idx="1400">
                  <c:v>0.34409299999999998</c:v>
                </c:pt>
                <c:pt idx="1401">
                  <c:v>0.44721359999999999</c:v>
                </c:pt>
                <c:pt idx="1404">
                  <c:v>0.65115279999999998</c:v>
                </c:pt>
                <c:pt idx="1405">
                  <c:v>0.1264911</c:v>
                </c:pt>
                <c:pt idx="1406">
                  <c:v>0.55569780000000002</c:v>
                </c:pt>
                <c:pt idx="1408">
                  <c:v>0.28844409999999998</c:v>
                </c:pt>
                <c:pt idx="1410">
                  <c:v>0.2828427</c:v>
                </c:pt>
                <c:pt idx="1411">
                  <c:v>0.48166379999999998</c:v>
                </c:pt>
                <c:pt idx="1412">
                  <c:v>0.25298219999999999</c:v>
                </c:pt>
                <c:pt idx="1415">
                  <c:v>0.36878179999999999</c:v>
                </c:pt>
                <c:pt idx="1416">
                  <c:v>0.26832820000000002</c:v>
                </c:pt>
                <c:pt idx="1420">
                  <c:v>0.28844409999999998</c:v>
                </c:pt>
                <c:pt idx="1422">
                  <c:v>0.28844409999999998</c:v>
                </c:pt>
                <c:pt idx="1425">
                  <c:v>0.28000000000000003</c:v>
                </c:pt>
                <c:pt idx="1426">
                  <c:v>0.2039608</c:v>
                </c:pt>
                <c:pt idx="1427">
                  <c:v>0.24</c:v>
                </c:pt>
                <c:pt idx="1428">
                  <c:v>0.36878179999999999</c:v>
                </c:pt>
                <c:pt idx="1429">
                  <c:v>0.4326662</c:v>
                </c:pt>
                <c:pt idx="1430">
                  <c:v>0.36878179999999999</c:v>
                </c:pt>
                <c:pt idx="1431">
                  <c:v>0.32249030000000001</c:v>
                </c:pt>
                <c:pt idx="1432">
                  <c:v>0.2</c:v>
                </c:pt>
                <c:pt idx="1435">
                  <c:v>0.25298219999999999</c:v>
                </c:pt>
                <c:pt idx="1436">
                  <c:v>0.28844409999999998</c:v>
                </c:pt>
                <c:pt idx="1437">
                  <c:v>0.4118252</c:v>
                </c:pt>
                <c:pt idx="1439">
                  <c:v>0.4118252</c:v>
                </c:pt>
                <c:pt idx="1440">
                  <c:v>0.39395429999999998</c:v>
                </c:pt>
                <c:pt idx="1442">
                  <c:v>0.32249030000000001</c:v>
                </c:pt>
                <c:pt idx="1443">
                  <c:v>0.2332381</c:v>
                </c:pt>
                <c:pt idx="1445">
                  <c:v>0.52153620000000001</c:v>
                </c:pt>
                <c:pt idx="1446">
                  <c:v>0.32249030000000001</c:v>
                </c:pt>
                <c:pt idx="1449">
                  <c:v>0.41761229999999999</c:v>
                </c:pt>
                <c:pt idx="1452">
                  <c:v>0.1788854</c:v>
                </c:pt>
                <c:pt idx="1453">
                  <c:v>0.16</c:v>
                </c:pt>
                <c:pt idx="1458">
                  <c:v>0.24331050000000001</c:v>
                </c:pt>
                <c:pt idx="1459">
                  <c:v>0.31241000000000002</c:v>
                </c:pt>
                <c:pt idx="1460">
                  <c:v>0.36</c:v>
                </c:pt>
                <c:pt idx="1461">
                  <c:v>0.16</c:v>
                </c:pt>
                <c:pt idx="1462">
                  <c:v>0.24</c:v>
                </c:pt>
                <c:pt idx="1463">
                  <c:v>0.2</c:v>
                </c:pt>
                <c:pt idx="1464">
                  <c:v>0.31241000000000002</c:v>
                </c:pt>
                <c:pt idx="1465">
                  <c:v>0.6</c:v>
                </c:pt>
                <c:pt idx="1466">
                  <c:v>0.32249030000000001</c:v>
                </c:pt>
                <c:pt idx="1467">
                  <c:v>0.25298219999999999</c:v>
                </c:pt>
                <c:pt idx="1468">
                  <c:v>0.2332381</c:v>
                </c:pt>
                <c:pt idx="1469">
                  <c:v>0.2154066</c:v>
                </c:pt>
                <c:pt idx="1470">
                  <c:v>0.26832820000000002</c:v>
                </c:pt>
                <c:pt idx="1471">
                  <c:v>0.31241000000000002</c:v>
                </c:pt>
                <c:pt idx="1472">
                  <c:v>0.28000000000000003</c:v>
                </c:pt>
                <c:pt idx="1473">
                  <c:v>0.16</c:v>
                </c:pt>
                <c:pt idx="1474">
                  <c:v>0.44</c:v>
                </c:pt>
                <c:pt idx="1475">
                  <c:v>0.26832820000000002</c:v>
                </c:pt>
                <c:pt idx="1476">
                  <c:v>0.24</c:v>
                </c:pt>
                <c:pt idx="1477">
                  <c:v>0.32</c:v>
                </c:pt>
                <c:pt idx="1478">
                  <c:v>0.28000000000000003</c:v>
                </c:pt>
                <c:pt idx="1479">
                  <c:v>0.44721359999999999</c:v>
                </c:pt>
                <c:pt idx="1480">
                  <c:v>0.30463089999999998</c:v>
                </c:pt>
                <c:pt idx="1481">
                  <c:v>0.31241000000000002</c:v>
                </c:pt>
                <c:pt idx="1482">
                  <c:v>0.24</c:v>
                </c:pt>
                <c:pt idx="1483">
                  <c:v>0.58240879999999995</c:v>
                </c:pt>
                <c:pt idx="1484">
                  <c:v>0.32249030000000001</c:v>
                </c:pt>
                <c:pt idx="1485">
                  <c:v>0.32984849999999999</c:v>
                </c:pt>
                <c:pt idx="1487">
                  <c:v>0.22627420000000001</c:v>
                </c:pt>
                <c:pt idx="1488">
                  <c:v>0.46647620000000001</c:v>
                </c:pt>
                <c:pt idx="1490">
                  <c:v>0.2332381</c:v>
                </c:pt>
                <c:pt idx="1491">
                  <c:v>0.37735920000000001</c:v>
                </c:pt>
                <c:pt idx="1492">
                  <c:v>0.25298219999999999</c:v>
                </c:pt>
                <c:pt idx="1493">
                  <c:v>0.24</c:v>
                </c:pt>
                <c:pt idx="1496">
                  <c:v>0.37735920000000001</c:v>
                </c:pt>
                <c:pt idx="1497">
                  <c:v>0.28000000000000003</c:v>
                </c:pt>
                <c:pt idx="1498">
                  <c:v>0.16</c:v>
                </c:pt>
                <c:pt idx="1500">
                  <c:v>0.22627420000000001</c:v>
                </c:pt>
                <c:pt idx="1501">
                  <c:v>0.25612499999999999</c:v>
                </c:pt>
                <c:pt idx="1502">
                  <c:v>0.1788854</c:v>
                </c:pt>
                <c:pt idx="1504">
                  <c:v>0.2</c:v>
                </c:pt>
                <c:pt idx="1505">
                  <c:v>0.28000000000000003</c:v>
                </c:pt>
                <c:pt idx="1507">
                  <c:v>0.2828427</c:v>
                </c:pt>
                <c:pt idx="1509">
                  <c:v>0.24</c:v>
                </c:pt>
                <c:pt idx="1510">
                  <c:v>0.24331050000000001</c:v>
                </c:pt>
                <c:pt idx="1511">
                  <c:v>0.1788854</c:v>
                </c:pt>
                <c:pt idx="1512">
                  <c:v>0.2828427</c:v>
                </c:pt>
                <c:pt idx="1515">
                  <c:v>0.48332180000000002</c:v>
                </c:pt>
                <c:pt idx="1517">
                  <c:v>0.2039608</c:v>
                </c:pt>
                <c:pt idx="1518">
                  <c:v>0.2</c:v>
                </c:pt>
                <c:pt idx="1519">
                  <c:v>0.59059289999999998</c:v>
                </c:pt>
                <c:pt idx="1520">
                  <c:v>0.2</c:v>
                </c:pt>
                <c:pt idx="1521">
                  <c:v>0.36</c:v>
                </c:pt>
                <c:pt idx="1522">
                  <c:v>0.25612499999999999</c:v>
                </c:pt>
                <c:pt idx="1523">
                  <c:v>0.26832820000000002</c:v>
                </c:pt>
                <c:pt idx="1524">
                  <c:v>0.34409299999999998</c:v>
                </c:pt>
                <c:pt idx="1527">
                  <c:v>0.58240879999999995</c:v>
                </c:pt>
                <c:pt idx="1528">
                  <c:v>0.34176010000000001</c:v>
                </c:pt>
                <c:pt idx="1529">
                  <c:v>0.2</c:v>
                </c:pt>
                <c:pt idx="1530">
                  <c:v>0.2154066</c:v>
                </c:pt>
                <c:pt idx="1532">
                  <c:v>0.2039608</c:v>
                </c:pt>
                <c:pt idx="1536">
                  <c:v>0.24</c:v>
                </c:pt>
                <c:pt idx="1537">
                  <c:v>0.2</c:v>
                </c:pt>
                <c:pt idx="1538">
                  <c:v>0.4</c:v>
                </c:pt>
                <c:pt idx="1539">
                  <c:v>0.32984849999999999</c:v>
                </c:pt>
                <c:pt idx="1540">
                  <c:v>0.25612499999999999</c:v>
                </c:pt>
                <c:pt idx="1546">
                  <c:v>0.33941130000000003</c:v>
                </c:pt>
                <c:pt idx="1547">
                  <c:v>0.3577709</c:v>
                </c:pt>
                <c:pt idx="1548">
                  <c:v>0.48662100000000003</c:v>
                </c:pt>
                <c:pt idx="1550">
                  <c:v>0.2332381</c:v>
                </c:pt>
                <c:pt idx="1551">
                  <c:v>0.16</c:v>
                </c:pt>
                <c:pt idx="1552">
                  <c:v>0.41761229999999999</c:v>
                </c:pt>
                <c:pt idx="1553">
                  <c:v>0.28000000000000003</c:v>
                </c:pt>
                <c:pt idx="1554">
                  <c:v>0.2154066</c:v>
                </c:pt>
                <c:pt idx="1555">
                  <c:v>0.22627420000000001</c:v>
                </c:pt>
                <c:pt idx="1556">
                  <c:v>0.16</c:v>
                </c:pt>
                <c:pt idx="1557">
                  <c:v>0.16970560000000001</c:v>
                </c:pt>
                <c:pt idx="1558">
                  <c:v>0.2</c:v>
                </c:pt>
                <c:pt idx="1559">
                  <c:v>0.96747090000000002</c:v>
                </c:pt>
                <c:pt idx="1562">
                  <c:v>0.60530980000000001</c:v>
                </c:pt>
                <c:pt idx="1564">
                  <c:v>0.32249030000000001</c:v>
                </c:pt>
                <c:pt idx="1565">
                  <c:v>0.48662100000000003</c:v>
                </c:pt>
                <c:pt idx="1566">
                  <c:v>0.44721359999999999</c:v>
                </c:pt>
                <c:pt idx="1567">
                  <c:v>0.37735920000000001</c:v>
                </c:pt>
                <c:pt idx="1568">
                  <c:v>0.4</c:v>
                </c:pt>
                <c:pt idx="1570">
                  <c:v>0.30463089999999998</c:v>
                </c:pt>
                <c:pt idx="1573">
                  <c:v>0.25612499999999999</c:v>
                </c:pt>
                <c:pt idx="1574">
                  <c:v>0.2039608</c:v>
                </c:pt>
                <c:pt idx="1575">
                  <c:v>0.36878179999999999</c:v>
                </c:pt>
                <c:pt idx="1576">
                  <c:v>0.28000000000000003</c:v>
                </c:pt>
                <c:pt idx="1577">
                  <c:v>0.2828427</c:v>
                </c:pt>
                <c:pt idx="1581">
                  <c:v>0.24</c:v>
                </c:pt>
                <c:pt idx="1582">
                  <c:v>0.28000000000000003</c:v>
                </c:pt>
                <c:pt idx="1583">
                  <c:v>0.28000000000000003</c:v>
                </c:pt>
                <c:pt idx="1584">
                  <c:v>0.2154066</c:v>
                </c:pt>
                <c:pt idx="1586">
                  <c:v>0.32</c:v>
                </c:pt>
                <c:pt idx="1587">
                  <c:v>0.6</c:v>
                </c:pt>
                <c:pt idx="1588">
                  <c:v>0.2</c:v>
                </c:pt>
                <c:pt idx="1589">
                  <c:v>0.62482000000000004</c:v>
                </c:pt>
                <c:pt idx="1590">
                  <c:v>0.2</c:v>
                </c:pt>
                <c:pt idx="1591">
                  <c:v>0.32</c:v>
                </c:pt>
                <c:pt idx="1593">
                  <c:v>0.52</c:v>
                </c:pt>
                <c:pt idx="1594">
                  <c:v>0.2</c:v>
                </c:pt>
                <c:pt idx="1595">
                  <c:v>0.24</c:v>
                </c:pt>
                <c:pt idx="1596">
                  <c:v>0.2039608</c:v>
                </c:pt>
                <c:pt idx="1597">
                  <c:v>0.40199499999999999</c:v>
                </c:pt>
                <c:pt idx="1600">
                  <c:v>0.41761229999999999</c:v>
                </c:pt>
                <c:pt idx="1601">
                  <c:v>0.51224990000000004</c:v>
                </c:pt>
                <c:pt idx="1602">
                  <c:v>0.43081320000000001</c:v>
                </c:pt>
                <c:pt idx="1605">
                  <c:v>0.48166379999999998</c:v>
                </c:pt>
                <c:pt idx="1607">
                  <c:v>0.2</c:v>
                </c:pt>
                <c:pt idx="1608">
                  <c:v>0.25612499999999999</c:v>
                </c:pt>
                <c:pt idx="1609">
                  <c:v>0.55713550000000001</c:v>
                </c:pt>
                <c:pt idx="1610">
                  <c:v>0.2828427</c:v>
                </c:pt>
                <c:pt idx="1613">
                  <c:v>0.29120439999999997</c:v>
                </c:pt>
                <c:pt idx="1615">
                  <c:v>0.28844409999999998</c:v>
                </c:pt>
                <c:pt idx="1616">
                  <c:v>0.3577709</c:v>
                </c:pt>
                <c:pt idx="1617">
                  <c:v>0.68468969999999996</c:v>
                </c:pt>
                <c:pt idx="1619">
                  <c:v>0.32984849999999999</c:v>
                </c:pt>
                <c:pt idx="1620">
                  <c:v>0.2039608</c:v>
                </c:pt>
                <c:pt idx="1623">
                  <c:v>0.56000000000000005</c:v>
                </c:pt>
                <c:pt idx="1625">
                  <c:v>0.28000000000000003</c:v>
                </c:pt>
                <c:pt idx="1626">
                  <c:v>0.32249030000000001</c:v>
                </c:pt>
                <c:pt idx="1628">
                  <c:v>0.26832820000000002</c:v>
                </c:pt>
                <c:pt idx="1630">
                  <c:v>0.32</c:v>
                </c:pt>
                <c:pt idx="1633">
                  <c:v>0.25612499999999999</c:v>
                </c:pt>
                <c:pt idx="1635">
                  <c:v>0.36</c:v>
                </c:pt>
                <c:pt idx="1636">
                  <c:v>0.24</c:v>
                </c:pt>
                <c:pt idx="1639">
                  <c:v>0.26832820000000002</c:v>
                </c:pt>
                <c:pt idx="1640">
                  <c:v>0.29120439999999997</c:v>
                </c:pt>
                <c:pt idx="1641">
                  <c:v>0.1788854</c:v>
                </c:pt>
                <c:pt idx="1642">
                  <c:v>0.2</c:v>
                </c:pt>
                <c:pt idx="1643">
                  <c:v>0.2039608</c:v>
                </c:pt>
                <c:pt idx="1644">
                  <c:v>0.4</c:v>
                </c:pt>
                <c:pt idx="1645">
                  <c:v>0.39395429999999998</c:v>
                </c:pt>
                <c:pt idx="1646">
                  <c:v>0.29120439999999997</c:v>
                </c:pt>
                <c:pt idx="1649">
                  <c:v>0.32984849999999999</c:v>
                </c:pt>
                <c:pt idx="1650">
                  <c:v>0.2828427</c:v>
                </c:pt>
                <c:pt idx="1654">
                  <c:v>0.29120439999999997</c:v>
                </c:pt>
                <c:pt idx="1655">
                  <c:v>0.36878179999999999</c:v>
                </c:pt>
                <c:pt idx="1656">
                  <c:v>0.32249030000000001</c:v>
                </c:pt>
                <c:pt idx="1657">
                  <c:v>0.2332381</c:v>
                </c:pt>
                <c:pt idx="1659">
                  <c:v>0.1788854</c:v>
                </c:pt>
                <c:pt idx="1660">
                  <c:v>0.39395429999999998</c:v>
                </c:pt>
                <c:pt idx="1661">
                  <c:v>0.2828427</c:v>
                </c:pt>
                <c:pt idx="1662">
                  <c:v>0.49477270000000001</c:v>
                </c:pt>
                <c:pt idx="1667">
                  <c:v>0.73756359999999999</c:v>
                </c:pt>
                <c:pt idx="1668">
                  <c:v>0.24</c:v>
                </c:pt>
                <c:pt idx="1671">
                  <c:v>0.3577709</c:v>
                </c:pt>
                <c:pt idx="1672">
                  <c:v>0.44721359999999999</c:v>
                </c:pt>
                <c:pt idx="1673">
                  <c:v>0.31241000000000002</c:v>
                </c:pt>
                <c:pt idx="1674">
                  <c:v>0.44721359999999999</c:v>
                </c:pt>
                <c:pt idx="1675">
                  <c:v>0.40199499999999999</c:v>
                </c:pt>
                <c:pt idx="1676">
                  <c:v>0.16</c:v>
                </c:pt>
                <c:pt idx="1677">
                  <c:v>0.3577709</c:v>
                </c:pt>
                <c:pt idx="1681">
                  <c:v>0.24</c:v>
                </c:pt>
                <c:pt idx="1682">
                  <c:v>0.40199499999999999</c:v>
                </c:pt>
                <c:pt idx="1683">
                  <c:v>0.24331050000000001</c:v>
                </c:pt>
                <c:pt idx="1684">
                  <c:v>0.58240879999999995</c:v>
                </c:pt>
                <c:pt idx="1686">
                  <c:v>1</c:v>
                </c:pt>
                <c:pt idx="1687">
                  <c:v>0.2</c:v>
                </c:pt>
                <c:pt idx="1688">
                  <c:v>0.60530980000000001</c:v>
                </c:pt>
                <c:pt idx="1689">
                  <c:v>0.24</c:v>
                </c:pt>
                <c:pt idx="1690">
                  <c:v>0.24</c:v>
                </c:pt>
                <c:pt idx="1691">
                  <c:v>0.2039608</c:v>
                </c:pt>
                <c:pt idx="1692">
                  <c:v>0.2</c:v>
                </c:pt>
                <c:pt idx="1697">
                  <c:v>0.52611790000000003</c:v>
                </c:pt>
                <c:pt idx="1698">
                  <c:v>0.52611790000000003</c:v>
                </c:pt>
                <c:pt idx="1699">
                  <c:v>0.2828427</c:v>
                </c:pt>
                <c:pt idx="1700">
                  <c:v>0.25612499999999999</c:v>
                </c:pt>
                <c:pt idx="1701">
                  <c:v>0.36221540000000002</c:v>
                </c:pt>
                <c:pt idx="1703">
                  <c:v>0.2</c:v>
                </c:pt>
                <c:pt idx="1704">
                  <c:v>0.16492419999999999</c:v>
                </c:pt>
                <c:pt idx="1705">
                  <c:v>0.73756359999999999</c:v>
                </c:pt>
                <c:pt idx="1706">
                  <c:v>0.30463089999999998</c:v>
                </c:pt>
                <c:pt idx="1707">
                  <c:v>0.32249030000000001</c:v>
                </c:pt>
                <c:pt idx="1710">
                  <c:v>0.39597979999999999</c:v>
                </c:pt>
                <c:pt idx="1711">
                  <c:v>0.24331050000000001</c:v>
                </c:pt>
                <c:pt idx="1712">
                  <c:v>0.28844409999999998</c:v>
                </c:pt>
                <c:pt idx="1713">
                  <c:v>0.24</c:v>
                </c:pt>
                <c:pt idx="1715">
                  <c:v>0.25612499999999999</c:v>
                </c:pt>
                <c:pt idx="1718">
                  <c:v>0.4118252</c:v>
                </c:pt>
                <c:pt idx="1719">
                  <c:v>0.48</c:v>
                </c:pt>
                <c:pt idx="1720">
                  <c:v>0.24331050000000001</c:v>
                </c:pt>
                <c:pt idx="1721">
                  <c:v>0.2039608</c:v>
                </c:pt>
                <c:pt idx="1722">
                  <c:v>0.2332381</c:v>
                </c:pt>
                <c:pt idx="1723">
                  <c:v>0.30463089999999998</c:v>
                </c:pt>
                <c:pt idx="1724">
                  <c:v>0.42520580000000002</c:v>
                </c:pt>
                <c:pt idx="1725">
                  <c:v>0.24</c:v>
                </c:pt>
                <c:pt idx="1726">
                  <c:v>0.24</c:v>
                </c:pt>
                <c:pt idx="1727">
                  <c:v>0.36221540000000002</c:v>
                </c:pt>
                <c:pt idx="1728">
                  <c:v>0.45254830000000001</c:v>
                </c:pt>
                <c:pt idx="1729">
                  <c:v>0.2</c:v>
                </c:pt>
                <c:pt idx="1730">
                  <c:v>0.43081320000000001</c:v>
                </c:pt>
                <c:pt idx="1731">
                  <c:v>0.12</c:v>
                </c:pt>
                <c:pt idx="1735">
                  <c:v>0.39395429999999998</c:v>
                </c:pt>
                <c:pt idx="1736">
                  <c:v>0.36</c:v>
                </c:pt>
                <c:pt idx="1737">
                  <c:v>0.78892329999999999</c:v>
                </c:pt>
                <c:pt idx="1738">
                  <c:v>0.44721359999999999</c:v>
                </c:pt>
                <c:pt idx="1739">
                  <c:v>0.32984849999999999</c:v>
                </c:pt>
                <c:pt idx="1740">
                  <c:v>0.28000000000000003</c:v>
                </c:pt>
                <c:pt idx="1741">
                  <c:v>0.36878179999999999</c:v>
                </c:pt>
                <c:pt idx="1742">
                  <c:v>0.24331050000000001</c:v>
                </c:pt>
                <c:pt idx="1746">
                  <c:v>0.4118252</c:v>
                </c:pt>
                <c:pt idx="1747">
                  <c:v>0.4079216</c:v>
                </c:pt>
                <c:pt idx="1748">
                  <c:v>0.2</c:v>
                </c:pt>
                <c:pt idx="1749">
                  <c:v>0.32</c:v>
                </c:pt>
                <c:pt idx="1750">
                  <c:v>0.16492419999999999</c:v>
                </c:pt>
                <c:pt idx="1751">
                  <c:v>0.24</c:v>
                </c:pt>
                <c:pt idx="1752">
                  <c:v>0.4118252</c:v>
                </c:pt>
                <c:pt idx="1754">
                  <c:v>0.28844409999999998</c:v>
                </c:pt>
                <c:pt idx="1756">
                  <c:v>0.50596439999999998</c:v>
                </c:pt>
                <c:pt idx="1757">
                  <c:v>0.4079216</c:v>
                </c:pt>
                <c:pt idx="1758">
                  <c:v>0.42520580000000002</c:v>
                </c:pt>
                <c:pt idx="1763">
                  <c:v>1.0119290000000001</c:v>
                </c:pt>
                <c:pt idx="1764">
                  <c:v>0.4</c:v>
                </c:pt>
                <c:pt idx="1765">
                  <c:v>0.87361319999999998</c:v>
                </c:pt>
                <c:pt idx="1766">
                  <c:v>0.28000000000000003</c:v>
                </c:pt>
                <c:pt idx="1768">
                  <c:v>0.2828427</c:v>
                </c:pt>
                <c:pt idx="1769">
                  <c:v>0.2828427</c:v>
                </c:pt>
                <c:pt idx="1770">
                  <c:v>0.2</c:v>
                </c:pt>
                <c:pt idx="1771">
                  <c:v>0.32</c:v>
                </c:pt>
                <c:pt idx="1772">
                  <c:v>0.2</c:v>
                </c:pt>
                <c:pt idx="1773">
                  <c:v>0.2039608</c:v>
                </c:pt>
                <c:pt idx="1778">
                  <c:v>0.46647620000000001</c:v>
                </c:pt>
                <c:pt idx="1780">
                  <c:v>0.4118252</c:v>
                </c:pt>
                <c:pt idx="1781">
                  <c:v>0.32984849999999999</c:v>
                </c:pt>
                <c:pt idx="1782">
                  <c:v>0.3577709</c:v>
                </c:pt>
                <c:pt idx="1783">
                  <c:v>0.31241000000000002</c:v>
                </c:pt>
                <c:pt idx="1785">
                  <c:v>0.30463089999999998</c:v>
                </c:pt>
                <c:pt idx="1786">
                  <c:v>0.28844409999999998</c:v>
                </c:pt>
                <c:pt idx="1787">
                  <c:v>0.8246211</c:v>
                </c:pt>
                <c:pt idx="1788">
                  <c:v>0.34409299999999998</c:v>
                </c:pt>
                <c:pt idx="1789">
                  <c:v>0.26832820000000002</c:v>
                </c:pt>
                <c:pt idx="1790">
                  <c:v>0.24</c:v>
                </c:pt>
                <c:pt idx="1791">
                  <c:v>0.30463089999999998</c:v>
                </c:pt>
                <c:pt idx="1792">
                  <c:v>0.24331050000000001</c:v>
                </c:pt>
                <c:pt idx="1793">
                  <c:v>0.24</c:v>
                </c:pt>
                <c:pt idx="1794">
                  <c:v>0.2154066</c:v>
                </c:pt>
                <c:pt idx="1795">
                  <c:v>0.2039608</c:v>
                </c:pt>
                <c:pt idx="1798">
                  <c:v>0.2828427</c:v>
                </c:pt>
                <c:pt idx="1799">
                  <c:v>0.42520580000000002</c:v>
                </c:pt>
                <c:pt idx="1800">
                  <c:v>0.37735920000000001</c:v>
                </c:pt>
                <c:pt idx="1801">
                  <c:v>0.32249030000000001</c:v>
                </c:pt>
                <c:pt idx="1802">
                  <c:v>0.42520580000000002</c:v>
                </c:pt>
                <c:pt idx="1803">
                  <c:v>0.25298219999999999</c:v>
                </c:pt>
                <c:pt idx="1804">
                  <c:v>0.92347170000000001</c:v>
                </c:pt>
                <c:pt idx="1805">
                  <c:v>0.2</c:v>
                </c:pt>
                <c:pt idx="1808">
                  <c:v>0.53814499999999998</c:v>
                </c:pt>
                <c:pt idx="1809">
                  <c:v>0.55569780000000002</c:v>
                </c:pt>
                <c:pt idx="1816">
                  <c:v>0.25612499999999999</c:v>
                </c:pt>
                <c:pt idx="1818">
                  <c:v>0.2828427</c:v>
                </c:pt>
                <c:pt idx="1819">
                  <c:v>0.28000000000000003</c:v>
                </c:pt>
                <c:pt idx="1820">
                  <c:v>0.2</c:v>
                </c:pt>
                <c:pt idx="1821">
                  <c:v>0.32249030000000001</c:v>
                </c:pt>
                <c:pt idx="1822">
                  <c:v>0.2154066</c:v>
                </c:pt>
                <c:pt idx="1823">
                  <c:v>0.39597979999999999</c:v>
                </c:pt>
                <c:pt idx="1824">
                  <c:v>0.25298219999999999</c:v>
                </c:pt>
                <c:pt idx="1825">
                  <c:v>0.2039608</c:v>
                </c:pt>
                <c:pt idx="1826">
                  <c:v>0.26832820000000002</c:v>
                </c:pt>
                <c:pt idx="1827">
                  <c:v>0.16</c:v>
                </c:pt>
                <c:pt idx="1828">
                  <c:v>0.32</c:v>
                </c:pt>
                <c:pt idx="1832">
                  <c:v>0.4118252</c:v>
                </c:pt>
                <c:pt idx="1833">
                  <c:v>0.22627420000000001</c:v>
                </c:pt>
                <c:pt idx="1835">
                  <c:v>0.64621980000000001</c:v>
                </c:pt>
                <c:pt idx="1836">
                  <c:v>0.44</c:v>
                </c:pt>
                <c:pt idx="1837">
                  <c:v>0.4</c:v>
                </c:pt>
                <c:pt idx="1838">
                  <c:v>0.4</c:v>
                </c:pt>
                <c:pt idx="1841">
                  <c:v>0.30463089999999998</c:v>
                </c:pt>
                <c:pt idx="1842">
                  <c:v>0.1788854</c:v>
                </c:pt>
                <c:pt idx="1843">
                  <c:v>0.28000000000000003</c:v>
                </c:pt>
                <c:pt idx="1844">
                  <c:v>0.14422209999999999</c:v>
                </c:pt>
                <c:pt idx="1845">
                  <c:v>0.26832820000000002</c:v>
                </c:pt>
                <c:pt idx="1847">
                  <c:v>0.62096700000000005</c:v>
                </c:pt>
                <c:pt idx="1848">
                  <c:v>0.37735920000000001</c:v>
                </c:pt>
                <c:pt idx="1849">
                  <c:v>0.16492419999999999</c:v>
                </c:pt>
                <c:pt idx="1850">
                  <c:v>0.2</c:v>
                </c:pt>
                <c:pt idx="1852">
                  <c:v>0.62225399999999997</c:v>
                </c:pt>
                <c:pt idx="1853">
                  <c:v>0.48826219999999998</c:v>
                </c:pt>
                <c:pt idx="1854">
                  <c:v>0.28000000000000003</c:v>
                </c:pt>
                <c:pt idx="1855">
                  <c:v>0.30463089999999998</c:v>
                </c:pt>
                <c:pt idx="1857">
                  <c:v>0.52611790000000003</c:v>
                </c:pt>
                <c:pt idx="1858">
                  <c:v>0.48332180000000002</c:v>
                </c:pt>
                <c:pt idx="1859">
                  <c:v>0.25612499999999999</c:v>
                </c:pt>
                <c:pt idx="1860">
                  <c:v>0.28000000000000003</c:v>
                </c:pt>
                <c:pt idx="1862">
                  <c:v>0.34176010000000001</c:v>
                </c:pt>
                <c:pt idx="1863">
                  <c:v>0.16</c:v>
                </c:pt>
                <c:pt idx="1864">
                  <c:v>0.34176010000000001</c:v>
                </c:pt>
                <c:pt idx="1865">
                  <c:v>0.68117550000000004</c:v>
                </c:pt>
                <c:pt idx="1867">
                  <c:v>0.2828427</c:v>
                </c:pt>
                <c:pt idx="1868">
                  <c:v>0.72111029999999998</c:v>
                </c:pt>
                <c:pt idx="1869">
                  <c:v>0.44721359999999999</c:v>
                </c:pt>
                <c:pt idx="1870">
                  <c:v>0.2828427</c:v>
                </c:pt>
                <c:pt idx="1871">
                  <c:v>0.32</c:v>
                </c:pt>
                <c:pt idx="1872">
                  <c:v>0.44721359999999999</c:v>
                </c:pt>
                <c:pt idx="1873">
                  <c:v>0.32249030000000001</c:v>
                </c:pt>
                <c:pt idx="1874">
                  <c:v>0.36878179999999999</c:v>
                </c:pt>
                <c:pt idx="1875">
                  <c:v>0.26832820000000002</c:v>
                </c:pt>
                <c:pt idx="1877">
                  <c:v>0.41761229999999999</c:v>
                </c:pt>
                <c:pt idx="1878">
                  <c:v>0.28000000000000003</c:v>
                </c:pt>
                <c:pt idx="1879">
                  <c:v>0.2</c:v>
                </c:pt>
                <c:pt idx="1880">
                  <c:v>0.2154066</c:v>
                </c:pt>
                <c:pt idx="1881">
                  <c:v>0.2332381</c:v>
                </c:pt>
                <c:pt idx="1883">
                  <c:v>0.55569780000000002</c:v>
                </c:pt>
                <c:pt idx="1884">
                  <c:v>0.32249030000000001</c:v>
                </c:pt>
                <c:pt idx="1885">
                  <c:v>0.44721359999999999</c:v>
                </c:pt>
                <c:pt idx="1886">
                  <c:v>0.37947330000000001</c:v>
                </c:pt>
                <c:pt idx="1887">
                  <c:v>0.28000000000000003</c:v>
                </c:pt>
                <c:pt idx="1888">
                  <c:v>0.62482000000000004</c:v>
                </c:pt>
                <c:pt idx="1890">
                  <c:v>0.6788225</c:v>
                </c:pt>
                <c:pt idx="1891">
                  <c:v>0.31241000000000002</c:v>
                </c:pt>
                <c:pt idx="1892">
                  <c:v>0.2</c:v>
                </c:pt>
                <c:pt idx="1895">
                  <c:v>0.46647620000000001</c:v>
                </c:pt>
                <c:pt idx="1896">
                  <c:v>0.2</c:v>
                </c:pt>
                <c:pt idx="1898">
                  <c:v>0.8099383</c:v>
                </c:pt>
                <c:pt idx="1900">
                  <c:v>0.45607019999999998</c:v>
                </c:pt>
                <c:pt idx="1901">
                  <c:v>0.75471849999999996</c:v>
                </c:pt>
                <c:pt idx="1902">
                  <c:v>0.53814499999999998</c:v>
                </c:pt>
                <c:pt idx="1905">
                  <c:v>0.2332381</c:v>
                </c:pt>
                <c:pt idx="1907">
                  <c:v>0.24</c:v>
                </c:pt>
                <c:pt idx="1908">
                  <c:v>0.22627420000000001</c:v>
                </c:pt>
                <c:pt idx="1909">
                  <c:v>0.34409299999999998</c:v>
                </c:pt>
                <c:pt idx="1910">
                  <c:v>0.24331050000000001</c:v>
                </c:pt>
                <c:pt idx="1911">
                  <c:v>0.28844409999999998</c:v>
                </c:pt>
                <c:pt idx="1912">
                  <c:v>0.16</c:v>
                </c:pt>
                <c:pt idx="1913">
                  <c:v>0.25612499999999999</c:v>
                </c:pt>
                <c:pt idx="1915">
                  <c:v>0.28000000000000003</c:v>
                </c:pt>
                <c:pt idx="1916">
                  <c:v>0.89442719999999998</c:v>
                </c:pt>
                <c:pt idx="1917">
                  <c:v>0.28000000000000003</c:v>
                </c:pt>
                <c:pt idx="1920">
                  <c:v>0.1264911</c:v>
                </c:pt>
                <c:pt idx="1921">
                  <c:v>0.22627420000000001</c:v>
                </c:pt>
                <c:pt idx="1922">
                  <c:v>0.2154066</c:v>
                </c:pt>
                <c:pt idx="1923">
                  <c:v>0.16</c:v>
                </c:pt>
                <c:pt idx="1930">
                  <c:v>0.2</c:v>
                </c:pt>
                <c:pt idx="1931">
                  <c:v>0.16</c:v>
                </c:pt>
                <c:pt idx="1932">
                  <c:v>0.24331050000000001</c:v>
                </c:pt>
                <c:pt idx="1933">
                  <c:v>0.24</c:v>
                </c:pt>
                <c:pt idx="1935">
                  <c:v>0.28844409999999998</c:v>
                </c:pt>
                <c:pt idx="1936">
                  <c:v>0.26832820000000002</c:v>
                </c:pt>
                <c:pt idx="1937">
                  <c:v>0.25298219999999999</c:v>
                </c:pt>
                <c:pt idx="1938">
                  <c:v>0.22627420000000001</c:v>
                </c:pt>
                <c:pt idx="1939">
                  <c:v>0.2039608</c:v>
                </c:pt>
                <c:pt idx="1940">
                  <c:v>0.28844409999999998</c:v>
                </c:pt>
                <c:pt idx="1947">
                  <c:v>0.32</c:v>
                </c:pt>
                <c:pt idx="1948">
                  <c:v>0.32249030000000001</c:v>
                </c:pt>
                <c:pt idx="1950">
                  <c:v>0.24</c:v>
                </c:pt>
                <c:pt idx="1952">
                  <c:v>0.28000000000000003</c:v>
                </c:pt>
                <c:pt idx="1954">
                  <c:v>0.2154066</c:v>
                </c:pt>
                <c:pt idx="1955">
                  <c:v>0.25298219999999999</c:v>
                </c:pt>
                <c:pt idx="1956">
                  <c:v>0.31241000000000002</c:v>
                </c:pt>
                <c:pt idx="1957">
                  <c:v>0.32249030000000001</c:v>
                </c:pt>
                <c:pt idx="1958">
                  <c:v>0.25612499999999999</c:v>
                </c:pt>
                <c:pt idx="1960">
                  <c:v>0.41761229999999999</c:v>
                </c:pt>
                <c:pt idx="1961">
                  <c:v>0.16492419999999999</c:v>
                </c:pt>
                <c:pt idx="1962">
                  <c:v>0.32249030000000001</c:v>
                </c:pt>
                <c:pt idx="1963">
                  <c:v>0.31241000000000002</c:v>
                </c:pt>
                <c:pt idx="1968">
                  <c:v>0.32984849999999999</c:v>
                </c:pt>
                <c:pt idx="1970">
                  <c:v>0.28000000000000003</c:v>
                </c:pt>
                <c:pt idx="1975">
                  <c:v>0.30463089999999998</c:v>
                </c:pt>
                <c:pt idx="1978">
                  <c:v>0.28000000000000003</c:v>
                </c:pt>
                <c:pt idx="1980">
                  <c:v>0.42520580000000002</c:v>
                </c:pt>
                <c:pt idx="1981">
                  <c:v>0.2</c:v>
                </c:pt>
                <c:pt idx="1982">
                  <c:v>0.39395429999999998</c:v>
                </c:pt>
                <c:pt idx="1983">
                  <c:v>0.46818799999999999</c:v>
                </c:pt>
                <c:pt idx="1984">
                  <c:v>0.16</c:v>
                </c:pt>
                <c:pt idx="1985">
                  <c:v>0.28000000000000003</c:v>
                </c:pt>
                <c:pt idx="1988">
                  <c:v>0.25298219999999999</c:v>
                </c:pt>
                <c:pt idx="1989">
                  <c:v>0.36878179999999999</c:v>
                </c:pt>
                <c:pt idx="1990">
                  <c:v>0.2</c:v>
                </c:pt>
                <c:pt idx="1991">
                  <c:v>0.16492419999999999</c:v>
                </c:pt>
                <c:pt idx="1993">
                  <c:v>0.29120439999999997</c:v>
                </c:pt>
                <c:pt idx="1995">
                  <c:v>1.04</c:v>
                </c:pt>
                <c:pt idx="1996">
                  <c:v>0.16</c:v>
                </c:pt>
                <c:pt idx="1999">
                  <c:v>0.22627420000000001</c:v>
                </c:pt>
                <c:pt idx="2000">
                  <c:v>0.28844409999999998</c:v>
                </c:pt>
                <c:pt idx="2001">
                  <c:v>0.24331050000000001</c:v>
                </c:pt>
                <c:pt idx="2002">
                  <c:v>0.4</c:v>
                </c:pt>
                <c:pt idx="2004">
                  <c:v>0.31241000000000002</c:v>
                </c:pt>
                <c:pt idx="2005">
                  <c:v>0.52153620000000001</c:v>
                </c:pt>
                <c:pt idx="2006">
                  <c:v>0.2039608</c:v>
                </c:pt>
                <c:pt idx="2009">
                  <c:v>0.2</c:v>
                </c:pt>
                <c:pt idx="2010">
                  <c:v>0.2332381</c:v>
                </c:pt>
                <c:pt idx="2011">
                  <c:v>0.25612499999999999</c:v>
                </c:pt>
                <c:pt idx="2012">
                  <c:v>0.45607019999999998</c:v>
                </c:pt>
                <c:pt idx="2014">
                  <c:v>0.57271280000000002</c:v>
                </c:pt>
                <c:pt idx="2017">
                  <c:v>0.34409299999999998</c:v>
                </c:pt>
                <c:pt idx="2019">
                  <c:v>0.1788854</c:v>
                </c:pt>
                <c:pt idx="2020">
                  <c:v>0.28844409999999998</c:v>
                </c:pt>
                <c:pt idx="2021">
                  <c:v>0.44</c:v>
                </c:pt>
                <c:pt idx="2022">
                  <c:v>0.4118252</c:v>
                </c:pt>
                <c:pt idx="2023">
                  <c:v>0.5614268</c:v>
                </c:pt>
                <c:pt idx="2024">
                  <c:v>0.25298219999999999</c:v>
                </c:pt>
                <c:pt idx="2025">
                  <c:v>0.26832820000000002</c:v>
                </c:pt>
                <c:pt idx="2029">
                  <c:v>0.2828427</c:v>
                </c:pt>
                <c:pt idx="2030">
                  <c:v>0.25298219999999999</c:v>
                </c:pt>
                <c:pt idx="2031">
                  <c:v>0.2154066</c:v>
                </c:pt>
                <c:pt idx="2032">
                  <c:v>0.50596439999999998</c:v>
                </c:pt>
                <c:pt idx="2033">
                  <c:v>0.22627420000000001</c:v>
                </c:pt>
                <c:pt idx="2034">
                  <c:v>0.32249030000000001</c:v>
                </c:pt>
                <c:pt idx="2035">
                  <c:v>0.2154066</c:v>
                </c:pt>
                <c:pt idx="2036">
                  <c:v>0.16492419999999999</c:v>
                </c:pt>
                <c:pt idx="2037">
                  <c:v>0.16</c:v>
                </c:pt>
                <c:pt idx="2038">
                  <c:v>0.16</c:v>
                </c:pt>
                <c:pt idx="2039">
                  <c:v>0.1788854</c:v>
                </c:pt>
                <c:pt idx="2041">
                  <c:v>0.22627420000000001</c:v>
                </c:pt>
                <c:pt idx="2045">
                  <c:v>0.28000000000000003</c:v>
                </c:pt>
                <c:pt idx="2046">
                  <c:v>0.32</c:v>
                </c:pt>
                <c:pt idx="2052">
                  <c:v>0.26832820000000002</c:v>
                </c:pt>
                <c:pt idx="2053">
                  <c:v>0.1264911</c:v>
                </c:pt>
                <c:pt idx="2056">
                  <c:v>0.2039608</c:v>
                </c:pt>
                <c:pt idx="2057">
                  <c:v>0.36878179999999999</c:v>
                </c:pt>
                <c:pt idx="2058">
                  <c:v>0.36</c:v>
                </c:pt>
                <c:pt idx="2059">
                  <c:v>0.39395429999999998</c:v>
                </c:pt>
                <c:pt idx="2060">
                  <c:v>0.25298219999999999</c:v>
                </c:pt>
                <c:pt idx="2061">
                  <c:v>0.40199499999999999</c:v>
                </c:pt>
                <c:pt idx="2063">
                  <c:v>0.2828427</c:v>
                </c:pt>
                <c:pt idx="2064">
                  <c:v>0.16970560000000001</c:v>
                </c:pt>
                <c:pt idx="2065">
                  <c:v>0.58240879999999995</c:v>
                </c:pt>
                <c:pt idx="2066">
                  <c:v>0.2828427</c:v>
                </c:pt>
                <c:pt idx="2067">
                  <c:v>0.14422209999999999</c:v>
                </c:pt>
                <c:pt idx="2069">
                  <c:v>0.24</c:v>
                </c:pt>
                <c:pt idx="2070">
                  <c:v>1.1264099999999999</c:v>
                </c:pt>
                <c:pt idx="2071">
                  <c:v>0.4326662</c:v>
                </c:pt>
                <c:pt idx="2073">
                  <c:v>0.2039608</c:v>
                </c:pt>
                <c:pt idx="2074">
                  <c:v>0.2</c:v>
                </c:pt>
                <c:pt idx="2076">
                  <c:v>0.36</c:v>
                </c:pt>
                <c:pt idx="2077">
                  <c:v>0.31241000000000002</c:v>
                </c:pt>
                <c:pt idx="2081">
                  <c:v>0.30463089999999998</c:v>
                </c:pt>
                <c:pt idx="2082">
                  <c:v>0.14422209999999999</c:v>
                </c:pt>
                <c:pt idx="2083">
                  <c:v>0.31241000000000002</c:v>
                </c:pt>
                <c:pt idx="2084">
                  <c:v>0.69857000000000002</c:v>
                </c:pt>
                <c:pt idx="2088">
                  <c:v>0.34176010000000001</c:v>
                </c:pt>
                <c:pt idx="2089">
                  <c:v>0.16</c:v>
                </c:pt>
                <c:pt idx="2090">
                  <c:v>0.44721359999999999</c:v>
                </c:pt>
                <c:pt idx="2091">
                  <c:v>0.16</c:v>
                </c:pt>
                <c:pt idx="2092">
                  <c:v>0.22627420000000001</c:v>
                </c:pt>
                <c:pt idx="2096">
                  <c:v>0.55713550000000001</c:v>
                </c:pt>
                <c:pt idx="2098">
                  <c:v>0.2828427</c:v>
                </c:pt>
                <c:pt idx="2100">
                  <c:v>0.4079216</c:v>
                </c:pt>
                <c:pt idx="2101">
                  <c:v>0.24331050000000001</c:v>
                </c:pt>
                <c:pt idx="2102">
                  <c:v>0.16492419999999999</c:v>
                </c:pt>
                <c:pt idx="2104">
                  <c:v>0.2039608</c:v>
                </c:pt>
                <c:pt idx="2106">
                  <c:v>0.4079216</c:v>
                </c:pt>
                <c:pt idx="2108">
                  <c:v>0.28000000000000003</c:v>
                </c:pt>
                <c:pt idx="2109">
                  <c:v>0.2</c:v>
                </c:pt>
                <c:pt idx="2110">
                  <c:v>0.37947330000000001</c:v>
                </c:pt>
                <c:pt idx="2111">
                  <c:v>0.28844409999999998</c:v>
                </c:pt>
                <c:pt idx="2112">
                  <c:v>0.22627420000000001</c:v>
                </c:pt>
                <c:pt idx="2113">
                  <c:v>0.16970560000000001</c:v>
                </c:pt>
                <c:pt idx="2115">
                  <c:v>0.37947330000000001</c:v>
                </c:pt>
                <c:pt idx="2117">
                  <c:v>0.55569780000000002</c:v>
                </c:pt>
                <c:pt idx="2120">
                  <c:v>0.28844409999999998</c:v>
                </c:pt>
                <c:pt idx="2121">
                  <c:v>0.29120439999999997</c:v>
                </c:pt>
                <c:pt idx="2123">
                  <c:v>0.2332381</c:v>
                </c:pt>
                <c:pt idx="2124">
                  <c:v>0.4326662</c:v>
                </c:pt>
                <c:pt idx="2125">
                  <c:v>0.32</c:v>
                </c:pt>
                <c:pt idx="2126">
                  <c:v>0.2039608</c:v>
                </c:pt>
                <c:pt idx="2127">
                  <c:v>0.2154066</c:v>
                </c:pt>
                <c:pt idx="2128">
                  <c:v>0.24</c:v>
                </c:pt>
                <c:pt idx="2129">
                  <c:v>0.32</c:v>
                </c:pt>
                <c:pt idx="2130">
                  <c:v>0.4</c:v>
                </c:pt>
                <c:pt idx="2131">
                  <c:v>0.2332381</c:v>
                </c:pt>
                <c:pt idx="2132">
                  <c:v>0.32249030000000001</c:v>
                </c:pt>
                <c:pt idx="2133">
                  <c:v>0.41761229999999999</c:v>
                </c:pt>
                <c:pt idx="2137">
                  <c:v>0.16</c:v>
                </c:pt>
                <c:pt idx="2141">
                  <c:v>0.24</c:v>
                </c:pt>
                <c:pt idx="2142">
                  <c:v>0.29120439999999997</c:v>
                </c:pt>
                <c:pt idx="2143">
                  <c:v>0.36878179999999999</c:v>
                </c:pt>
                <c:pt idx="2145">
                  <c:v>0.28000000000000003</c:v>
                </c:pt>
                <c:pt idx="2146">
                  <c:v>0.2828427</c:v>
                </c:pt>
                <c:pt idx="2148">
                  <c:v>0.28000000000000003</c:v>
                </c:pt>
                <c:pt idx="2150">
                  <c:v>0.29120439999999997</c:v>
                </c:pt>
                <c:pt idx="2152">
                  <c:v>0.34409299999999998</c:v>
                </c:pt>
                <c:pt idx="2155">
                  <c:v>0.2154066</c:v>
                </c:pt>
                <c:pt idx="2156">
                  <c:v>0.16</c:v>
                </c:pt>
                <c:pt idx="2157">
                  <c:v>0.36878179999999999</c:v>
                </c:pt>
                <c:pt idx="2158">
                  <c:v>0.22627420000000001</c:v>
                </c:pt>
                <c:pt idx="2159">
                  <c:v>0.16</c:v>
                </c:pt>
                <c:pt idx="2161">
                  <c:v>0.3577709</c:v>
                </c:pt>
                <c:pt idx="2162">
                  <c:v>0.2828427</c:v>
                </c:pt>
                <c:pt idx="2164">
                  <c:v>0.24</c:v>
                </c:pt>
                <c:pt idx="2165">
                  <c:v>0.24</c:v>
                </c:pt>
                <c:pt idx="2166">
                  <c:v>0.40199499999999999</c:v>
                </c:pt>
                <c:pt idx="2173">
                  <c:v>0.24</c:v>
                </c:pt>
                <c:pt idx="2174">
                  <c:v>0.2</c:v>
                </c:pt>
                <c:pt idx="2175">
                  <c:v>0.34176010000000001</c:v>
                </c:pt>
                <c:pt idx="2176">
                  <c:v>0.1788854</c:v>
                </c:pt>
                <c:pt idx="2177">
                  <c:v>0.30463089999999998</c:v>
                </c:pt>
                <c:pt idx="2178">
                  <c:v>0.29120439999999997</c:v>
                </c:pt>
                <c:pt idx="2179">
                  <c:v>0.97324200000000005</c:v>
                </c:pt>
                <c:pt idx="2181">
                  <c:v>0.24331050000000001</c:v>
                </c:pt>
                <c:pt idx="2182">
                  <c:v>0.28844409999999998</c:v>
                </c:pt>
                <c:pt idx="2183">
                  <c:v>0.28844409999999998</c:v>
                </c:pt>
                <c:pt idx="2184">
                  <c:v>0.2828427</c:v>
                </c:pt>
                <c:pt idx="2185">
                  <c:v>0.28844409999999998</c:v>
                </c:pt>
                <c:pt idx="2186">
                  <c:v>0.56000000000000005</c:v>
                </c:pt>
                <c:pt idx="2187">
                  <c:v>0.2</c:v>
                </c:pt>
                <c:pt idx="2191">
                  <c:v>0.25298219999999999</c:v>
                </c:pt>
                <c:pt idx="2193">
                  <c:v>0.4</c:v>
                </c:pt>
                <c:pt idx="2195">
                  <c:v>0.44</c:v>
                </c:pt>
                <c:pt idx="2197">
                  <c:v>0.2</c:v>
                </c:pt>
                <c:pt idx="2198">
                  <c:v>0.2332381</c:v>
                </c:pt>
                <c:pt idx="2203">
                  <c:v>0.16</c:v>
                </c:pt>
                <c:pt idx="2204">
                  <c:v>0.26832820000000002</c:v>
                </c:pt>
                <c:pt idx="2205">
                  <c:v>0.24</c:v>
                </c:pt>
                <c:pt idx="2206">
                  <c:v>0.2154066</c:v>
                </c:pt>
                <c:pt idx="2207">
                  <c:v>0.2332381</c:v>
                </c:pt>
                <c:pt idx="2208">
                  <c:v>0.25612499999999999</c:v>
                </c:pt>
                <c:pt idx="2209">
                  <c:v>0.2154066</c:v>
                </c:pt>
                <c:pt idx="2210">
                  <c:v>0.24</c:v>
                </c:pt>
                <c:pt idx="2211">
                  <c:v>0.3577709</c:v>
                </c:pt>
                <c:pt idx="2213">
                  <c:v>0.28000000000000003</c:v>
                </c:pt>
                <c:pt idx="2219">
                  <c:v>0.2039608</c:v>
                </c:pt>
                <c:pt idx="2221">
                  <c:v>0.2</c:v>
                </c:pt>
                <c:pt idx="2226">
                  <c:v>0.55713550000000001</c:v>
                </c:pt>
                <c:pt idx="2230">
                  <c:v>0.16</c:v>
                </c:pt>
                <c:pt idx="2232">
                  <c:v>0.25298219999999999</c:v>
                </c:pt>
                <c:pt idx="2233">
                  <c:v>0.4418144</c:v>
                </c:pt>
                <c:pt idx="2235">
                  <c:v>0.29120439999999997</c:v>
                </c:pt>
                <c:pt idx="2238">
                  <c:v>0.42520580000000002</c:v>
                </c:pt>
                <c:pt idx="2240">
                  <c:v>0.2828427</c:v>
                </c:pt>
                <c:pt idx="2241">
                  <c:v>0.16</c:v>
                </c:pt>
                <c:pt idx="2248">
                  <c:v>0.45607019999999998</c:v>
                </c:pt>
                <c:pt idx="2249">
                  <c:v>0.36878179999999999</c:v>
                </c:pt>
                <c:pt idx="2250">
                  <c:v>0.32</c:v>
                </c:pt>
                <c:pt idx="2251">
                  <c:v>0.28844409999999998</c:v>
                </c:pt>
                <c:pt idx="2252">
                  <c:v>0.2332381</c:v>
                </c:pt>
                <c:pt idx="2253">
                  <c:v>0.37947330000000001</c:v>
                </c:pt>
                <c:pt idx="2256">
                  <c:v>0.37735920000000001</c:v>
                </c:pt>
                <c:pt idx="2257">
                  <c:v>0.22627420000000001</c:v>
                </c:pt>
                <c:pt idx="2258">
                  <c:v>0.36221540000000002</c:v>
                </c:pt>
                <c:pt idx="2259">
                  <c:v>0.37947330000000001</c:v>
                </c:pt>
                <c:pt idx="2260">
                  <c:v>0.36221540000000002</c:v>
                </c:pt>
                <c:pt idx="2262">
                  <c:v>0.26832820000000002</c:v>
                </c:pt>
                <c:pt idx="2263">
                  <c:v>0.29120439999999997</c:v>
                </c:pt>
                <c:pt idx="2266">
                  <c:v>0.30463089999999998</c:v>
                </c:pt>
                <c:pt idx="2267">
                  <c:v>0.55569780000000002</c:v>
                </c:pt>
                <c:pt idx="2269">
                  <c:v>0.25612499999999999</c:v>
                </c:pt>
                <c:pt idx="2270">
                  <c:v>0.32</c:v>
                </c:pt>
                <c:pt idx="2275">
                  <c:v>0.4</c:v>
                </c:pt>
                <c:pt idx="2277">
                  <c:v>0.32249030000000001</c:v>
                </c:pt>
                <c:pt idx="2280">
                  <c:v>0.36878179999999999</c:v>
                </c:pt>
                <c:pt idx="2281">
                  <c:v>0.32249030000000001</c:v>
                </c:pt>
                <c:pt idx="2283">
                  <c:v>0.25612499999999999</c:v>
                </c:pt>
                <c:pt idx="2286">
                  <c:v>0.16492419999999999</c:v>
                </c:pt>
                <c:pt idx="2287">
                  <c:v>0.3577709</c:v>
                </c:pt>
                <c:pt idx="2290">
                  <c:v>0.28844409999999998</c:v>
                </c:pt>
                <c:pt idx="2291">
                  <c:v>0.28844409999999998</c:v>
                </c:pt>
                <c:pt idx="2293">
                  <c:v>0.25612499999999999</c:v>
                </c:pt>
                <c:pt idx="2298">
                  <c:v>0.44721359999999999</c:v>
                </c:pt>
                <c:pt idx="2299">
                  <c:v>0.24331050000000001</c:v>
                </c:pt>
                <c:pt idx="2300">
                  <c:v>0.37947330000000001</c:v>
                </c:pt>
                <c:pt idx="2301">
                  <c:v>0.32</c:v>
                </c:pt>
                <c:pt idx="2303">
                  <c:v>0.43081320000000001</c:v>
                </c:pt>
                <c:pt idx="2304">
                  <c:v>0.31241000000000002</c:v>
                </c:pt>
                <c:pt idx="2305">
                  <c:v>0.2828427</c:v>
                </c:pt>
                <c:pt idx="2306">
                  <c:v>0.16</c:v>
                </c:pt>
                <c:pt idx="2307">
                  <c:v>0.61057349999999999</c:v>
                </c:pt>
                <c:pt idx="2308">
                  <c:v>0.28844409999999998</c:v>
                </c:pt>
                <c:pt idx="2309">
                  <c:v>0.12</c:v>
                </c:pt>
                <c:pt idx="2310">
                  <c:v>0.44721359999999999</c:v>
                </c:pt>
                <c:pt idx="2311">
                  <c:v>0.57271280000000002</c:v>
                </c:pt>
                <c:pt idx="2312">
                  <c:v>0.2</c:v>
                </c:pt>
                <c:pt idx="2313">
                  <c:v>0.3577709</c:v>
                </c:pt>
                <c:pt idx="2315">
                  <c:v>0.24</c:v>
                </c:pt>
                <c:pt idx="2316">
                  <c:v>0.31241000000000002</c:v>
                </c:pt>
                <c:pt idx="2318">
                  <c:v>0.33941130000000003</c:v>
                </c:pt>
                <c:pt idx="2319">
                  <c:v>0.24331050000000001</c:v>
                </c:pt>
                <c:pt idx="2321">
                  <c:v>0.34176010000000001</c:v>
                </c:pt>
                <c:pt idx="2322">
                  <c:v>0.8</c:v>
                </c:pt>
                <c:pt idx="2327">
                  <c:v>0.25298219999999999</c:v>
                </c:pt>
                <c:pt idx="2328">
                  <c:v>0.32249030000000001</c:v>
                </c:pt>
                <c:pt idx="2330">
                  <c:v>0.25298219999999999</c:v>
                </c:pt>
                <c:pt idx="2332">
                  <c:v>0.16970560000000001</c:v>
                </c:pt>
                <c:pt idx="2333">
                  <c:v>0.4</c:v>
                </c:pt>
                <c:pt idx="2334">
                  <c:v>0.48332180000000002</c:v>
                </c:pt>
                <c:pt idx="2337">
                  <c:v>0.29120439999999997</c:v>
                </c:pt>
                <c:pt idx="2339">
                  <c:v>0.30463089999999998</c:v>
                </c:pt>
                <c:pt idx="2341">
                  <c:v>0.22627420000000001</c:v>
                </c:pt>
                <c:pt idx="2342">
                  <c:v>0.2</c:v>
                </c:pt>
                <c:pt idx="2343">
                  <c:v>0.24</c:v>
                </c:pt>
                <c:pt idx="2344">
                  <c:v>0.36878179999999999</c:v>
                </c:pt>
                <c:pt idx="2345">
                  <c:v>0.2</c:v>
                </c:pt>
                <c:pt idx="2346">
                  <c:v>0.24</c:v>
                </c:pt>
                <c:pt idx="2347">
                  <c:v>0.4118252</c:v>
                </c:pt>
                <c:pt idx="2348">
                  <c:v>0.32249030000000001</c:v>
                </c:pt>
                <c:pt idx="2349">
                  <c:v>0.56000000000000005</c:v>
                </c:pt>
                <c:pt idx="2353">
                  <c:v>0.58240879999999995</c:v>
                </c:pt>
                <c:pt idx="2354">
                  <c:v>0.25298219999999999</c:v>
                </c:pt>
                <c:pt idx="2355">
                  <c:v>0.22627420000000001</c:v>
                </c:pt>
                <c:pt idx="2356">
                  <c:v>0.30463089999999998</c:v>
                </c:pt>
                <c:pt idx="2357">
                  <c:v>0.28000000000000003</c:v>
                </c:pt>
                <c:pt idx="2360">
                  <c:v>0.32249030000000001</c:v>
                </c:pt>
                <c:pt idx="2361">
                  <c:v>0.29120439999999997</c:v>
                </c:pt>
                <c:pt idx="2362">
                  <c:v>0.26832820000000002</c:v>
                </c:pt>
                <c:pt idx="2363">
                  <c:v>0.32249030000000001</c:v>
                </c:pt>
                <c:pt idx="2365">
                  <c:v>0.28000000000000003</c:v>
                </c:pt>
                <c:pt idx="2366">
                  <c:v>0.28000000000000003</c:v>
                </c:pt>
                <c:pt idx="2367">
                  <c:v>0.2039608</c:v>
                </c:pt>
                <c:pt idx="2368">
                  <c:v>0.2828427</c:v>
                </c:pt>
                <c:pt idx="2370">
                  <c:v>0.25298219999999999</c:v>
                </c:pt>
                <c:pt idx="2372">
                  <c:v>0.28844409999999998</c:v>
                </c:pt>
                <c:pt idx="2373">
                  <c:v>0.2039608</c:v>
                </c:pt>
                <c:pt idx="2374">
                  <c:v>0.26832820000000002</c:v>
                </c:pt>
                <c:pt idx="2375">
                  <c:v>0.24</c:v>
                </c:pt>
                <c:pt idx="2376">
                  <c:v>0.68</c:v>
                </c:pt>
                <c:pt idx="2378">
                  <c:v>0.45254830000000001</c:v>
                </c:pt>
                <c:pt idx="2379">
                  <c:v>0.88090860000000004</c:v>
                </c:pt>
                <c:pt idx="2380">
                  <c:v>0.2828427</c:v>
                </c:pt>
                <c:pt idx="2382">
                  <c:v>0.28844409999999998</c:v>
                </c:pt>
                <c:pt idx="2383">
                  <c:v>0.46818799999999999</c:v>
                </c:pt>
                <c:pt idx="2387">
                  <c:v>0.29120439999999997</c:v>
                </c:pt>
                <c:pt idx="2392">
                  <c:v>0.2828427</c:v>
                </c:pt>
                <c:pt idx="2393">
                  <c:v>0.2154066</c:v>
                </c:pt>
                <c:pt idx="2395">
                  <c:v>0.36878179999999999</c:v>
                </c:pt>
                <c:pt idx="2396">
                  <c:v>0.25298219999999999</c:v>
                </c:pt>
                <c:pt idx="2399">
                  <c:v>0.2828427</c:v>
                </c:pt>
                <c:pt idx="2400">
                  <c:v>0.30463089999999998</c:v>
                </c:pt>
                <c:pt idx="2401">
                  <c:v>0.16</c:v>
                </c:pt>
                <c:pt idx="2404">
                  <c:v>0.48662100000000003</c:v>
                </c:pt>
                <c:pt idx="2405">
                  <c:v>0.43081320000000001</c:v>
                </c:pt>
                <c:pt idx="2407">
                  <c:v>0.24</c:v>
                </c:pt>
                <c:pt idx="2408">
                  <c:v>0.57688819999999996</c:v>
                </c:pt>
                <c:pt idx="2409">
                  <c:v>0.2039608</c:v>
                </c:pt>
                <c:pt idx="2410">
                  <c:v>0.28000000000000003</c:v>
                </c:pt>
                <c:pt idx="2412">
                  <c:v>0.26832820000000002</c:v>
                </c:pt>
                <c:pt idx="2415">
                  <c:v>0.37947330000000001</c:v>
                </c:pt>
                <c:pt idx="2420">
                  <c:v>0.24</c:v>
                </c:pt>
                <c:pt idx="2423">
                  <c:v>0.4</c:v>
                </c:pt>
                <c:pt idx="2425">
                  <c:v>0.32249030000000001</c:v>
                </c:pt>
                <c:pt idx="2426">
                  <c:v>0.2</c:v>
                </c:pt>
                <c:pt idx="2427">
                  <c:v>0.16</c:v>
                </c:pt>
                <c:pt idx="2428">
                  <c:v>0.39395429999999998</c:v>
                </c:pt>
                <c:pt idx="2429">
                  <c:v>0.34176010000000001</c:v>
                </c:pt>
                <c:pt idx="2430">
                  <c:v>0.34176010000000001</c:v>
                </c:pt>
                <c:pt idx="2432">
                  <c:v>0.32</c:v>
                </c:pt>
                <c:pt idx="2433">
                  <c:v>0.28844409999999998</c:v>
                </c:pt>
                <c:pt idx="2434">
                  <c:v>0.36221540000000002</c:v>
                </c:pt>
                <c:pt idx="2435">
                  <c:v>0.25298219999999999</c:v>
                </c:pt>
                <c:pt idx="2437">
                  <c:v>0.50119860000000005</c:v>
                </c:pt>
                <c:pt idx="2441">
                  <c:v>0.61188229999999999</c:v>
                </c:pt>
                <c:pt idx="2442">
                  <c:v>0.57271280000000002</c:v>
                </c:pt>
                <c:pt idx="2445">
                  <c:v>0.42520580000000002</c:v>
                </c:pt>
                <c:pt idx="2448">
                  <c:v>0.2828427</c:v>
                </c:pt>
                <c:pt idx="2449">
                  <c:v>0.2828427</c:v>
                </c:pt>
                <c:pt idx="2450">
                  <c:v>0.25612499999999999</c:v>
                </c:pt>
                <c:pt idx="2453">
                  <c:v>0.52</c:v>
                </c:pt>
                <c:pt idx="2454">
                  <c:v>0.39395429999999998</c:v>
                </c:pt>
                <c:pt idx="2455">
                  <c:v>0.4</c:v>
                </c:pt>
                <c:pt idx="2456">
                  <c:v>0.48166379999999998</c:v>
                </c:pt>
                <c:pt idx="2458">
                  <c:v>0.2828427</c:v>
                </c:pt>
                <c:pt idx="2459">
                  <c:v>0.30463089999999998</c:v>
                </c:pt>
                <c:pt idx="2460">
                  <c:v>0.44721359999999999</c:v>
                </c:pt>
                <c:pt idx="2461">
                  <c:v>0.52153620000000001</c:v>
                </c:pt>
                <c:pt idx="2462">
                  <c:v>0.16970560000000001</c:v>
                </c:pt>
                <c:pt idx="2463">
                  <c:v>0.40199499999999999</c:v>
                </c:pt>
                <c:pt idx="2464">
                  <c:v>0.57271280000000002</c:v>
                </c:pt>
                <c:pt idx="2465">
                  <c:v>0.2828427</c:v>
                </c:pt>
                <c:pt idx="2466">
                  <c:v>0.24</c:v>
                </c:pt>
                <c:pt idx="2467">
                  <c:v>0.4</c:v>
                </c:pt>
                <c:pt idx="2469">
                  <c:v>0.2</c:v>
                </c:pt>
                <c:pt idx="2470">
                  <c:v>0.2</c:v>
                </c:pt>
                <c:pt idx="2471">
                  <c:v>0.32</c:v>
                </c:pt>
                <c:pt idx="2473">
                  <c:v>0.31241000000000002</c:v>
                </c:pt>
                <c:pt idx="2475">
                  <c:v>0.4</c:v>
                </c:pt>
                <c:pt idx="2476">
                  <c:v>0.32249030000000001</c:v>
                </c:pt>
                <c:pt idx="2479">
                  <c:v>0.41761229999999999</c:v>
                </c:pt>
                <c:pt idx="2483">
                  <c:v>0.2</c:v>
                </c:pt>
                <c:pt idx="2484">
                  <c:v>0.2154066</c:v>
                </c:pt>
                <c:pt idx="2485">
                  <c:v>0.25298219999999999</c:v>
                </c:pt>
                <c:pt idx="2491">
                  <c:v>0.34176010000000001</c:v>
                </c:pt>
                <c:pt idx="2492">
                  <c:v>0.32249030000000001</c:v>
                </c:pt>
                <c:pt idx="2493">
                  <c:v>0.4079216</c:v>
                </c:pt>
                <c:pt idx="2494">
                  <c:v>0.43081320000000001</c:v>
                </c:pt>
                <c:pt idx="2495">
                  <c:v>0.63245549999999995</c:v>
                </c:pt>
                <c:pt idx="2496">
                  <c:v>0.36878179999999999</c:v>
                </c:pt>
                <c:pt idx="2497">
                  <c:v>0.5656854</c:v>
                </c:pt>
                <c:pt idx="2501">
                  <c:v>0.24</c:v>
                </c:pt>
                <c:pt idx="2503">
                  <c:v>0.2332381</c:v>
                </c:pt>
                <c:pt idx="2504">
                  <c:v>0.2</c:v>
                </c:pt>
                <c:pt idx="2505">
                  <c:v>0.36878179999999999</c:v>
                </c:pt>
                <c:pt idx="2506">
                  <c:v>0.12</c:v>
                </c:pt>
                <c:pt idx="2508">
                  <c:v>0.2</c:v>
                </c:pt>
                <c:pt idx="2509">
                  <c:v>0.4</c:v>
                </c:pt>
                <c:pt idx="2510">
                  <c:v>0.53665629999999998</c:v>
                </c:pt>
                <c:pt idx="2511">
                  <c:v>0.46647620000000001</c:v>
                </c:pt>
                <c:pt idx="2514">
                  <c:v>0.32249030000000001</c:v>
                </c:pt>
                <c:pt idx="2515">
                  <c:v>0.24</c:v>
                </c:pt>
                <c:pt idx="2516">
                  <c:v>0.4</c:v>
                </c:pt>
                <c:pt idx="2517">
                  <c:v>0.16970560000000001</c:v>
                </c:pt>
                <c:pt idx="2518">
                  <c:v>0.36878179999999999</c:v>
                </c:pt>
                <c:pt idx="2520">
                  <c:v>0.2</c:v>
                </c:pt>
                <c:pt idx="2521">
                  <c:v>0.16492419999999999</c:v>
                </c:pt>
                <c:pt idx="2522">
                  <c:v>0.2</c:v>
                </c:pt>
                <c:pt idx="2526">
                  <c:v>0.2828427</c:v>
                </c:pt>
                <c:pt idx="2527">
                  <c:v>0.2828427</c:v>
                </c:pt>
                <c:pt idx="2528">
                  <c:v>0.46647620000000001</c:v>
                </c:pt>
                <c:pt idx="2529">
                  <c:v>0.3577709</c:v>
                </c:pt>
                <c:pt idx="2531">
                  <c:v>0.1788854</c:v>
                </c:pt>
                <c:pt idx="2533">
                  <c:v>0.26832820000000002</c:v>
                </c:pt>
                <c:pt idx="2534">
                  <c:v>0.2828427</c:v>
                </c:pt>
                <c:pt idx="2535">
                  <c:v>0.12</c:v>
                </c:pt>
                <c:pt idx="2537">
                  <c:v>0.58240879999999995</c:v>
                </c:pt>
                <c:pt idx="2539">
                  <c:v>0.55569780000000002</c:v>
                </c:pt>
                <c:pt idx="2542">
                  <c:v>0.57271280000000002</c:v>
                </c:pt>
                <c:pt idx="2543">
                  <c:v>0.28844409999999998</c:v>
                </c:pt>
                <c:pt idx="2545">
                  <c:v>0.36</c:v>
                </c:pt>
                <c:pt idx="2546">
                  <c:v>0.30463089999999998</c:v>
                </c:pt>
                <c:pt idx="2547">
                  <c:v>0.16</c:v>
                </c:pt>
                <c:pt idx="2548">
                  <c:v>0.4079216</c:v>
                </c:pt>
                <c:pt idx="2549">
                  <c:v>0.4326662</c:v>
                </c:pt>
                <c:pt idx="2550">
                  <c:v>0.39395429999999998</c:v>
                </c:pt>
                <c:pt idx="2552">
                  <c:v>0.29120439999999997</c:v>
                </c:pt>
                <c:pt idx="2553">
                  <c:v>0.39395429999999998</c:v>
                </c:pt>
                <c:pt idx="2554">
                  <c:v>0.39395429999999998</c:v>
                </c:pt>
                <c:pt idx="2555">
                  <c:v>1.0925199999999999</c:v>
                </c:pt>
                <c:pt idx="2560">
                  <c:v>0.2039608</c:v>
                </c:pt>
                <c:pt idx="2561">
                  <c:v>0.24331050000000001</c:v>
                </c:pt>
                <c:pt idx="2562">
                  <c:v>0.36878179999999999</c:v>
                </c:pt>
                <c:pt idx="2563">
                  <c:v>0.36</c:v>
                </c:pt>
                <c:pt idx="2564">
                  <c:v>0.1788854</c:v>
                </c:pt>
                <c:pt idx="2566">
                  <c:v>0.54405879999999995</c:v>
                </c:pt>
                <c:pt idx="2567">
                  <c:v>0.2039608</c:v>
                </c:pt>
                <c:pt idx="2568">
                  <c:v>0.30463089999999998</c:v>
                </c:pt>
                <c:pt idx="2569">
                  <c:v>0.24</c:v>
                </c:pt>
                <c:pt idx="2570">
                  <c:v>0.2332381</c:v>
                </c:pt>
                <c:pt idx="2571">
                  <c:v>0.34409299999999998</c:v>
                </c:pt>
                <c:pt idx="2572">
                  <c:v>0.28844409999999998</c:v>
                </c:pt>
                <c:pt idx="2573">
                  <c:v>0.2</c:v>
                </c:pt>
                <c:pt idx="2574">
                  <c:v>0.2</c:v>
                </c:pt>
                <c:pt idx="2577">
                  <c:v>0.45254830000000001</c:v>
                </c:pt>
                <c:pt idx="2578">
                  <c:v>0.2</c:v>
                </c:pt>
                <c:pt idx="2579">
                  <c:v>0.40199499999999999</c:v>
                </c:pt>
                <c:pt idx="2580">
                  <c:v>0.12</c:v>
                </c:pt>
                <c:pt idx="2581">
                  <c:v>0.16492419999999999</c:v>
                </c:pt>
                <c:pt idx="2584">
                  <c:v>0.32984849999999999</c:v>
                </c:pt>
                <c:pt idx="2585">
                  <c:v>0.52153620000000001</c:v>
                </c:pt>
                <c:pt idx="2586">
                  <c:v>0.64621980000000001</c:v>
                </c:pt>
                <c:pt idx="2592">
                  <c:v>0.22627420000000001</c:v>
                </c:pt>
                <c:pt idx="2593">
                  <c:v>0.24</c:v>
                </c:pt>
                <c:pt idx="2595">
                  <c:v>0.37735920000000001</c:v>
                </c:pt>
                <c:pt idx="2597">
                  <c:v>0.16492419999999999</c:v>
                </c:pt>
                <c:pt idx="2598">
                  <c:v>0.45607019999999998</c:v>
                </c:pt>
                <c:pt idx="2599">
                  <c:v>0.2039608</c:v>
                </c:pt>
                <c:pt idx="2600">
                  <c:v>0.39597979999999999</c:v>
                </c:pt>
                <c:pt idx="2602">
                  <c:v>0.2828427</c:v>
                </c:pt>
                <c:pt idx="2603">
                  <c:v>0.2332381</c:v>
                </c:pt>
                <c:pt idx="2605">
                  <c:v>0.36878179999999999</c:v>
                </c:pt>
                <c:pt idx="2606">
                  <c:v>0.39395429999999998</c:v>
                </c:pt>
                <c:pt idx="2607">
                  <c:v>0.22627420000000001</c:v>
                </c:pt>
                <c:pt idx="2608">
                  <c:v>0.28000000000000003</c:v>
                </c:pt>
                <c:pt idx="2609">
                  <c:v>0.2039608</c:v>
                </c:pt>
                <c:pt idx="2610">
                  <c:v>0.2</c:v>
                </c:pt>
                <c:pt idx="2611">
                  <c:v>0.45607019999999998</c:v>
                </c:pt>
                <c:pt idx="2613">
                  <c:v>0.1788854</c:v>
                </c:pt>
                <c:pt idx="2615">
                  <c:v>0.32984849999999999</c:v>
                </c:pt>
                <c:pt idx="2617">
                  <c:v>0.2</c:v>
                </c:pt>
                <c:pt idx="2618">
                  <c:v>0.52</c:v>
                </c:pt>
                <c:pt idx="2619">
                  <c:v>0.14422209999999999</c:v>
                </c:pt>
                <c:pt idx="2620">
                  <c:v>0.24</c:v>
                </c:pt>
                <c:pt idx="2621">
                  <c:v>0.2</c:v>
                </c:pt>
                <c:pt idx="2623">
                  <c:v>0.2828427</c:v>
                </c:pt>
                <c:pt idx="2624">
                  <c:v>0.31241000000000002</c:v>
                </c:pt>
                <c:pt idx="2625">
                  <c:v>0.69857000000000002</c:v>
                </c:pt>
                <c:pt idx="2630">
                  <c:v>0.52</c:v>
                </c:pt>
                <c:pt idx="2632">
                  <c:v>0.32249030000000001</c:v>
                </c:pt>
                <c:pt idx="2633">
                  <c:v>0.16</c:v>
                </c:pt>
                <c:pt idx="2634">
                  <c:v>0.4</c:v>
                </c:pt>
                <c:pt idx="2635">
                  <c:v>0.2154066</c:v>
                </c:pt>
                <c:pt idx="2636">
                  <c:v>0.37735920000000001</c:v>
                </c:pt>
                <c:pt idx="2637">
                  <c:v>0.2332381</c:v>
                </c:pt>
                <c:pt idx="2638">
                  <c:v>0.46647620000000001</c:v>
                </c:pt>
                <c:pt idx="2639">
                  <c:v>0.2828427</c:v>
                </c:pt>
                <c:pt idx="2640">
                  <c:v>0.72111029999999998</c:v>
                </c:pt>
                <c:pt idx="2643">
                  <c:v>0.34409299999999998</c:v>
                </c:pt>
                <c:pt idx="2646">
                  <c:v>0.26832820000000002</c:v>
                </c:pt>
                <c:pt idx="2647">
                  <c:v>0.28000000000000003</c:v>
                </c:pt>
                <c:pt idx="2648">
                  <c:v>0.30463089999999998</c:v>
                </c:pt>
                <c:pt idx="2651">
                  <c:v>0.37947330000000001</c:v>
                </c:pt>
                <c:pt idx="2652">
                  <c:v>0.52</c:v>
                </c:pt>
                <c:pt idx="2653">
                  <c:v>0.36</c:v>
                </c:pt>
                <c:pt idx="2654">
                  <c:v>0.28000000000000003</c:v>
                </c:pt>
                <c:pt idx="2655">
                  <c:v>0.68468969999999996</c:v>
                </c:pt>
                <c:pt idx="2657">
                  <c:v>0.53665629999999998</c:v>
                </c:pt>
                <c:pt idx="2660">
                  <c:v>0.4326662</c:v>
                </c:pt>
                <c:pt idx="2661">
                  <c:v>0.42520580000000002</c:v>
                </c:pt>
                <c:pt idx="2663">
                  <c:v>0.4</c:v>
                </c:pt>
                <c:pt idx="2665">
                  <c:v>0.39395429999999998</c:v>
                </c:pt>
                <c:pt idx="2667">
                  <c:v>0.24</c:v>
                </c:pt>
                <c:pt idx="2668">
                  <c:v>0.25612499999999999</c:v>
                </c:pt>
                <c:pt idx="2669">
                  <c:v>0.34409299999999998</c:v>
                </c:pt>
                <c:pt idx="2670">
                  <c:v>0.24</c:v>
                </c:pt>
                <c:pt idx="2671">
                  <c:v>0.32984849999999999</c:v>
                </c:pt>
                <c:pt idx="2672">
                  <c:v>0.1788854</c:v>
                </c:pt>
                <c:pt idx="2673">
                  <c:v>0.31241000000000002</c:v>
                </c:pt>
                <c:pt idx="2674">
                  <c:v>0.2154066</c:v>
                </c:pt>
                <c:pt idx="2675">
                  <c:v>0.44</c:v>
                </c:pt>
                <c:pt idx="2677">
                  <c:v>0.2039608</c:v>
                </c:pt>
                <c:pt idx="2678">
                  <c:v>0.2154066</c:v>
                </c:pt>
                <c:pt idx="2679">
                  <c:v>0.22627420000000001</c:v>
                </c:pt>
                <c:pt idx="2680">
                  <c:v>0.24</c:v>
                </c:pt>
                <c:pt idx="2681">
                  <c:v>0.14422209999999999</c:v>
                </c:pt>
                <c:pt idx="2682">
                  <c:v>0.36</c:v>
                </c:pt>
                <c:pt idx="2686">
                  <c:v>0.37947330000000001</c:v>
                </c:pt>
                <c:pt idx="2687">
                  <c:v>0.36</c:v>
                </c:pt>
                <c:pt idx="2688">
                  <c:v>0.37947330000000001</c:v>
                </c:pt>
                <c:pt idx="2689">
                  <c:v>0.32</c:v>
                </c:pt>
                <c:pt idx="2690">
                  <c:v>0.43081320000000001</c:v>
                </c:pt>
                <c:pt idx="2692">
                  <c:v>0.52</c:v>
                </c:pt>
                <c:pt idx="2695">
                  <c:v>0.44</c:v>
                </c:pt>
                <c:pt idx="2696">
                  <c:v>0.2332381</c:v>
                </c:pt>
                <c:pt idx="2697">
                  <c:v>0.32984849999999999</c:v>
                </c:pt>
                <c:pt idx="2698">
                  <c:v>0.2828427</c:v>
                </c:pt>
                <c:pt idx="2699">
                  <c:v>0.16</c:v>
                </c:pt>
                <c:pt idx="2700">
                  <c:v>0.39395429999999998</c:v>
                </c:pt>
                <c:pt idx="2701">
                  <c:v>0.25612499999999999</c:v>
                </c:pt>
                <c:pt idx="2702">
                  <c:v>0.28000000000000003</c:v>
                </c:pt>
                <c:pt idx="2703">
                  <c:v>0.1264911</c:v>
                </c:pt>
                <c:pt idx="2704">
                  <c:v>0.29120439999999997</c:v>
                </c:pt>
                <c:pt idx="2707">
                  <c:v>0.73430240000000002</c:v>
                </c:pt>
                <c:pt idx="2708">
                  <c:v>0.41761229999999999</c:v>
                </c:pt>
                <c:pt idx="2710">
                  <c:v>0.3577709</c:v>
                </c:pt>
                <c:pt idx="2711">
                  <c:v>0.24</c:v>
                </c:pt>
                <c:pt idx="2712">
                  <c:v>0.28844409999999998</c:v>
                </c:pt>
                <c:pt idx="2713">
                  <c:v>0.16</c:v>
                </c:pt>
                <c:pt idx="2714">
                  <c:v>0.2</c:v>
                </c:pt>
                <c:pt idx="2716">
                  <c:v>0.1788854</c:v>
                </c:pt>
                <c:pt idx="2717">
                  <c:v>0.34176010000000001</c:v>
                </c:pt>
                <c:pt idx="2718">
                  <c:v>0.2154066</c:v>
                </c:pt>
                <c:pt idx="2720">
                  <c:v>0.44</c:v>
                </c:pt>
                <c:pt idx="2721">
                  <c:v>0.39395429999999998</c:v>
                </c:pt>
                <c:pt idx="2722">
                  <c:v>0.24</c:v>
                </c:pt>
                <c:pt idx="2723">
                  <c:v>0.4418144</c:v>
                </c:pt>
                <c:pt idx="2725">
                  <c:v>0.32249030000000001</c:v>
                </c:pt>
                <c:pt idx="2726">
                  <c:v>0.31241000000000002</c:v>
                </c:pt>
                <c:pt idx="2727">
                  <c:v>0.1788854</c:v>
                </c:pt>
                <c:pt idx="2730">
                  <c:v>0.5614268</c:v>
                </c:pt>
                <c:pt idx="2731">
                  <c:v>0.36</c:v>
                </c:pt>
                <c:pt idx="2732">
                  <c:v>0.2</c:v>
                </c:pt>
                <c:pt idx="2733">
                  <c:v>0.28000000000000003</c:v>
                </c:pt>
                <c:pt idx="2736">
                  <c:v>0.32249030000000001</c:v>
                </c:pt>
                <c:pt idx="2738">
                  <c:v>0.48826219999999998</c:v>
                </c:pt>
                <c:pt idx="2739">
                  <c:v>0.24</c:v>
                </c:pt>
                <c:pt idx="2741">
                  <c:v>0.32</c:v>
                </c:pt>
                <c:pt idx="2742">
                  <c:v>0.1788854</c:v>
                </c:pt>
                <c:pt idx="2743">
                  <c:v>0.26832820000000002</c:v>
                </c:pt>
                <c:pt idx="2744">
                  <c:v>0.36878179999999999</c:v>
                </c:pt>
                <c:pt idx="2745">
                  <c:v>0.28000000000000003</c:v>
                </c:pt>
                <c:pt idx="2746">
                  <c:v>0.1264911</c:v>
                </c:pt>
                <c:pt idx="2747">
                  <c:v>0.16</c:v>
                </c:pt>
                <c:pt idx="2748">
                  <c:v>0.49477270000000001</c:v>
                </c:pt>
                <c:pt idx="2751">
                  <c:v>0.48332180000000002</c:v>
                </c:pt>
                <c:pt idx="2752">
                  <c:v>0.26832820000000002</c:v>
                </c:pt>
                <c:pt idx="2754">
                  <c:v>0.4</c:v>
                </c:pt>
                <c:pt idx="2755">
                  <c:v>0.2828427</c:v>
                </c:pt>
                <c:pt idx="2756">
                  <c:v>0.2332381</c:v>
                </c:pt>
                <c:pt idx="2757">
                  <c:v>0.32249030000000001</c:v>
                </c:pt>
                <c:pt idx="2760">
                  <c:v>0.32</c:v>
                </c:pt>
                <c:pt idx="2762">
                  <c:v>0.45607019999999998</c:v>
                </c:pt>
                <c:pt idx="2763">
                  <c:v>0.39597979999999999</c:v>
                </c:pt>
                <c:pt idx="2764">
                  <c:v>0.2</c:v>
                </c:pt>
                <c:pt idx="2765">
                  <c:v>0.32</c:v>
                </c:pt>
                <c:pt idx="2766">
                  <c:v>0.2</c:v>
                </c:pt>
                <c:pt idx="2767">
                  <c:v>0.24</c:v>
                </c:pt>
                <c:pt idx="2768">
                  <c:v>0.25612499999999999</c:v>
                </c:pt>
                <c:pt idx="2773">
                  <c:v>0.25298219999999999</c:v>
                </c:pt>
                <c:pt idx="2774">
                  <c:v>0.25612499999999999</c:v>
                </c:pt>
                <c:pt idx="2775">
                  <c:v>0.34409299999999998</c:v>
                </c:pt>
                <c:pt idx="2778">
                  <c:v>0.2154066</c:v>
                </c:pt>
                <c:pt idx="2779">
                  <c:v>0.26832820000000002</c:v>
                </c:pt>
                <c:pt idx="2780">
                  <c:v>0.31241000000000002</c:v>
                </c:pt>
                <c:pt idx="2781">
                  <c:v>0.36878179999999999</c:v>
                </c:pt>
                <c:pt idx="2782">
                  <c:v>0.2039608</c:v>
                </c:pt>
                <c:pt idx="2783">
                  <c:v>0.45607019999999998</c:v>
                </c:pt>
                <c:pt idx="2784">
                  <c:v>0.28000000000000003</c:v>
                </c:pt>
                <c:pt idx="2785">
                  <c:v>0.48662100000000003</c:v>
                </c:pt>
                <c:pt idx="2786">
                  <c:v>0.2154066</c:v>
                </c:pt>
                <c:pt idx="2787">
                  <c:v>0.2039608</c:v>
                </c:pt>
                <c:pt idx="2788">
                  <c:v>0.28000000000000003</c:v>
                </c:pt>
                <c:pt idx="2789">
                  <c:v>0.24331050000000001</c:v>
                </c:pt>
                <c:pt idx="2790">
                  <c:v>0.12</c:v>
                </c:pt>
                <c:pt idx="2791">
                  <c:v>0.16492419999999999</c:v>
                </c:pt>
                <c:pt idx="2792">
                  <c:v>0.2039608</c:v>
                </c:pt>
                <c:pt idx="2793">
                  <c:v>0.2039608</c:v>
                </c:pt>
                <c:pt idx="2795">
                  <c:v>0.49477270000000001</c:v>
                </c:pt>
                <c:pt idx="2797">
                  <c:v>0.4</c:v>
                </c:pt>
                <c:pt idx="2798">
                  <c:v>0.48</c:v>
                </c:pt>
                <c:pt idx="2800">
                  <c:v>0.57688819999999996</c:v>
                </c:pt>
                <c:pt idx="2801">
                  <c:v>0.46647620000000001</c:v>
                </c:pt>
                <c:pt idx="2802">
                  <c:v>0.48332180000000002</c:v>
                </c:pt>
                <c:pt idx="2803">
                  <c:v>0.4</c:v>
                </c:pt>
                <c:pt idx="2804">
                  <c:v>0.24331050000000001</c:v>
                </c:pt>
                <c:pt idx="2805">
                  <c:v>0.2</c:v>
                </c:pt>
                <c:pt idx="2806">
                  <c:v>0.32984849999999999</c:v>
                </c:pt>
                <c:pt idx="2808">
                  <c:v>0.67052219999999996</c:v>
                </c:pt>
                <c:pt idx="2810">
                  <c:v>0.25612499999999999</c:v>
                </c:pt>
                <c:pt idx="2811">
                  <c:v>0.25612499999999999</c:v>
                </c:pt>
                <c:pt idx="2812">
                  <c:v>0.33941130000000003</c:v>
                </c:pt>
                <c:pt idx="2813">
                  <c:v>0.37735920000000001</c:v>
                </c:pt>
                <c:pt idx="2815">
                  <c:v>0.2332381</c:v>
                </c:pt>
                <c:pt idx="2816">
                  <c:v>0.24</c:v>
                </c:pt>
                <c:pt idx="2820">
                  <c:v>0.40199499999999999</c:v>
                </c:pt>
                <c:pt idx="2822">
                  <c:v>0.37735920000000001</c:v>
                </c:pt>
                <c:pt idx="2824">
                  <c:v>0.32249030000000001</c:v>
                </c:pt>
                <c:pt idx="2825">
                  <c:v>0.4</c:v>
                </c:pt>
                <c:pt idx="2826">
                  <c:v>0.43081320000000001</c:v>
                </c:pt>
                <c:pt idx="2827">
                  <c:v>0.2332381</c:v>
                </c:pt>
                <c:pt idx="2828">
                  <c:v>0.2</c:v>
                </c:pt>
                <c:pt idx="2831">
                  <c:v>0.32249030000000001</c:v>
                </c:pt>
                <c:pt idx="2833">
                  <c:v>0.4079216</c:v>
                </c:pt>
                <c:pt idx="2834">
                  <c:v>0.32249030000000001</c:v>
                </c:pt>
                <c:pt idx="2835">
                  <c:v>0.28844409999999998</c:v>
                </c:pt>
                <c:pt idx="2836">
                  <c:v>0.48166379999999998</c:v>
                </c:pt>
                <c:pt idx="2837">
                  <c:v>0.30463089999999998</c:v>
                </c:pt>
                <c:pt idx="2838">
                  <c:v>0.2</c:v>
                </c:pt>
                <c:pt idx="2839">
                  <c:v>0.52</c:v>
                </c:pt>
                <c:pt idx="2840">
                  <c:v>0.28000000000000003</c:v>
                </c:pt>
                <c:pt idx="2841">
                  <c:v>0.1788854</c:v>
                </c:pt>
                <c:pt idx="2842">
                  <c:v>0.1788854</c:v>
                </c:pt>
                <c:pt idx="2843">
                  <c:v>0.12</c:v>
                </c:pt>
                <c:pt idx="2846">
                  <c:v>0.84</c:v>
                </c:pt>
                <c:pt idx="2847">
                  <c:v>0.28000000000000003</c:v>
                </c:pt>
                <c:pt idx="2848">
                  <c:v>0.57271280000000002</c:v>
                </c:pt>
                <c:pt idx="2853">
                  <c:v>0.36</c:v>
                </c:pt>
                <c:pt idx="2857">
                  <c:v>0.25298219999999999</c:v>
                </c:pt>
                <c:pt idx="2858">
                  <c:v>0.51224990000000004</c:v>
                </c:pt>
                <c:pt idx="2859">
                  <c:v>0.28000000000000003</c:v>
                </c:pt>
                <c:pt idx="2860">
                  <c:v>0.2332381</c:v>
                </c:pt>
                <c:pt idx="2862">
                  <c:v>0.16970560000000001</c:v>
                </c:pt>
                <c:pt idx="2863">
                  <c:v>0.25298219999999999</c:v>
                </c:pt>
                <c:pt idx="2865">
                  <c:v>0.2</c:v>
                </c:pt>
                <c:pt idx="2869">
                  <c:v>0.81584310000000004</c:v>
                </c:pt>
                <c:pt idx="2871">
                  <c:v>0.69857000000000002</c:v>
                </c:pt>
                <c:pt idx="2872">
                  <c:v>0.46818799999999999</c:v>
                </c:pt>
                <c:pt idx="2873">
                  <c:v>0.50119860000000005</c:v>
                </c:pt>
                <c:pt idx="2874">
                  <c:v>0.28000000000000003</c:v>
                </c:pt>
                <c:pt idx="2875">
                  <c:v>0.25612499999999999</c:v>
                </c:pt>
                <c:pt idx="2876">
                  <c:v>0.2154066</c:v>
                </c:pt>
                <c:pt idx="2877">
                  <c:v>0.32</c:v>
                </c:pt>
                <c:pt idx="2879">
                  <c:v>0.32984849999999999</c:v>
                </c:pt>
                <c:pt idx="2881">
                  <c:v>0.28000000000000003</c:v>
                </c:pt>
                <c:pt idx="2882">
                  <c:v>0.25612499999999999</c:v>
                </c:pt>
                <c:pt idx="2883">
                  <c:v>0.3577709</c:v>
                </c:pt>
                <c:pt idx="2884">
                  <c:v>0.52611790000000003</c:v>
                </c:pt>
                <c:pt idx="2885">
                  <c:v>0.40199499999999999</c:v>
                </c:pt>
                <c:pt idx="2886">
                  <c:v>0.22627420000000001</c:v>
                </c:pt>
                <c:pt idx="2887">
                  <c:v>0.1788854</c:v>
                </c:pt>
                <c:pt idx="2888">
                  <c:v>0.16</c:v>
                </c:pt>
                <c:pt idx="2889">
                  <c:v>0.28000000000000003</c:v>
                </c:pt>
                <c:pt idx="2893">
                  <c:v>0.24</c:v>
                </c:pt>
                <c:pt idx="2894">
                  <c:v>0.12</c:v>
                </c:pt>
                <c:pt idx="2895">
                  <c:v>0.1264911</c:v>
                </c:pt>
                <c:pt idx="2896">
                  <c:v>0.73539109999999996</c:v>
                </c:pt>
                <c:pt idx="2897">
                  <c:v>0.2</c:v>
                </c:pt>
                <c:pt idx="2898">
                  <c:v>0.28000000000000003</c:v>
                </c:pt>
                <c:pt idx="2899">
                  <c:v>0.63245549999999995</c:v>
                </c:pt>
                <c:pt idx="2900">
                  <c:v>0.14422209999999999</c:v>
                </c:pt>
                <c:pt idx="2901">
                  <c:v>0.25298219999999999</c:v>
                </c:pt>
                <c:pt idx="2902">
                  <c:v>0.84095180000000003</c:v>
                </c:pt>
                <c:pt idx="2904">
                  <c:v>0.26832820000000002</c:v>
                </c:pt>
                <c:pt idx="2905">
                  <c:v>0.44721359999999999</c:v>
                </c:pt>
                <c:pt idx="2910">
                  <c:v>0.32249030000000001</c:v>
                </c:pt>
                <c:pt idx="2913">
                  <c:v>0.44721359999999999</c:v>
                </c:pt>
                <c:pt idx="2914">
                  <c:v>0.24331050000000001</c:v>
                </c:pt>
                <c:pt idx="2915">
                  <c:v>0.30463089999999998</c:v>
                </c:pt>
                <c:pt idx="2916">
                  <c:v>0.32249030000000001</c:v>
                </c:pt>
                <c:pt idx="2917">
                  <c:v>0.2828427</c:v>
                </c:pt>
                <c:pt idx="2918">
                  <c:v>0.16</c:v>
                </c:pt>
                <c:pt idx="2919">
                  <c:v>0.16492419999999999</c:v>
                </c:pt>
                <c:pt idx="2920">
                  <c:v>0.28844409999999998</c:v>
                </c:pt>
                <c:pt idx="2923">
                  <c:v>0.2154066</c:v>
                </c:pt>
                <c:pt idx="2924">
                  <c:v>0.2039608</c:v>
                </c:pt>
                <c:pt idx="2925">
                  <c:v>0.2332381</c:v>
                </c:pt>
                <c:pt idx="2926">
                  <c:v>0.30463089999999998</c:v>
                </c:pt>
                <c:pt idx="2927">
                  <c:v>0.2154066</c:v>
                </c:pt>
                <c:pt idx="2929">
                  <c:v>0.4079216</c:v>
                </c:pt>
                <c:pt idx="2932">
                  <c:v>0.34176010000000001</c:v>
                </c:pt>
                <c:pt idx="2933">
                  <c:v>0.62609899999999996</c:v>
                </c:pt>
                <c:pt idx="2936">
                  <c:v>0.36</c:v>
                </c:pt>
                <c:pt idx="2937">
                  <c:v>0.33941130000000003</c:v>
                </c:pt>
                <c:pt idx="2938">
                  <c:v>0.24331050000000001</c:v>
                </c:pt>
                <c:pt idx="2939">
                  <c:v>0.2154066</c:v>
                </c:pt>
                <c:pt idx="2940">
                  <c:v>0.16970560000000001</c:v>
                </c:pt>
                <c:pt idx="2941">
                  <c:v>0.2</c:v>
                </c:pt>
                <c:pt idx="2942">
                  <c:v>0.16492419999999999</c:v>
                </c:pt>
                <c:pt idx="2945">
                  <c:v>0.48166379999999998</c:v>
                </c:pt>
                <c:pt idx="2947">
                  <c:v>0.73430240000000002</c:v>
                </c:pt>
                <c:pt idx="2948">
                  <c:v>0.2828427</c:v>
                </c:pt>
                <c:pt idx="2950">
                  <c:v>0.80398999999999998</c:v>
                </c:pt>
                <c:pt idx="2951">
                  <c:v>0.31241000000000002</c:v>
                </c:pt>
                <c:pt idx="2952">
                  <c:v>0.61188229999999999</c:v>
                </c:pt>
                <c:pt idx="2954">
                  <c:v>0.34176010000000001</c:v>
                </c:pt>
                <c:pt idx="2955">
                  <c:v>0.16</c:v>
                </c:pt>
                <c:pt idx="2956">
                  <c:v>0.25612499999999999</c:v>
                </c:pt>
                <c:pt idx="2958">
                  <c:v>0.59059289999999998</c:v>
                </c:pt>
                <c:pt idx="2959">
                  <c:v>0.42520580000000002</c:v>
                </c:pt>
                <c:pt idx="2961">
                  <c:v>0.2828427</c:v>
                </c:pt>
                <c:pt idx="2962">
                  <c:v>0.48662100000000003</c:v>
                </c:pt>
                <c:pt idx="2963">
                  <c:v>0.43081320000000001</c:v>
                </c:pt>
                <c:pt idx="2964">
                  <c:v>0.2154066</c:v>
                </c:pt>
                <c:pt idx="2965">
                  <c:v>0.46647620000000001</c:v>
                </c:pt>
                <c:pt idx="2966">
                  <c:v>0.4</c:v>
                </c:pt>
                <c:pt idx="2967">
                  <c:v>0.26832820000000002</c:v>
                </c:pt>
                <c:pt idx="2968">
                  <c:v>0.28000000000000003</c:v>
                </c:pt>
                <c:pt idx="2971">
                  <c:v>0.2332381</c:v>
                </c:pt>
                <c:pt idx="2972">
                  <c:v>0.36</c:v>
                </c:pt>
                <c:pt idx="2978">
                  <c:v>0.36878179999999999</c:v>
                </c:pt>
                <c:pt idx="2979">
                  <c:v>0.24</c:v>
                </c:pt>
                <c:pt idx="2980">
                  <c:v>0.2</c:v>
                </c:pt>
                <c:pt idx="2981">
                  <c:v>0.16</c:v>
                </c:pt>
                <c:pt idx="2982">
                  <c:v>0.22627420000000001</c:v>
                </c:pt>
                <c:pt idx="2983">
                  <c:v>0.2332381</c:v>
                </c:pt>
                <c:pt idx="2984">
                  <c:v>0.25298219999999999</c:v>
                </c:pt>
                <c:pt idx="2985">
                  <c:v>0.2154066</c:v>
                </c:pt>
                <c:pt idx="2986">
                  <c:v>0.28000000000000003</c:v>
                </c:pt>
                <c:pt idx="2990">
                  <c:v>0.69857000000000002</c:v>
                </c:pt>
                <c:pt idx="2991">
                  <c:v>0.58240879999999995</c:v>
                </c:pt>
                <c:pt idx="2992">
                  <c:v>0.2154066</c:v>
                </c:pt>
                <c:pt idx="2993">
                  <c:v>0.44</c:v>
                </c:pt>
                <c:pt idx="2995">
                  <c:v>0.25298219999999999</c:v>
                </c:pt>
                <c:pt idx="2996">
                  <c:v>0.34409299999999998</c:v>
                </c:pt>
                <c:pt idx="2997">
                  <c:v>0.2039608</c:v>
                </c:pt>
                <c:pt idx="2998">
                  <c:v>0.30463089999999998</c:v>
                </c:pt>
                <c:pt idx="2999">
                  <c:v>0.32</c:v>
                </c:pt>
                <c:pt idx="3000">
                  <c:v>0.32249030000000001</c:v>
                </c:pt>
                <c:pt idx="3001">
                  <c:v>0.24331050000000001</c:v>
                </c:pt>
                <c:pt idx="3005">
                  <c:v>0.3577709</c:v>
                </c:pt>
                <c:pt idx="3007">
                  <c:v>0.36878179999999999</c:v>
                </c:pt>
                <c:pt idx="3008">
                  <c:v>0.2332381</c:v>
                </c:pt>
                <c:pt idx="3009">
                  <c:v>0.24</c:v>
                </c:pt>
                <c:pt idx="3010">
                  <c:v>0.4</c:v>
                </c:pt>
                <c:pt idx="3011">
                  <c:v>0.43081320000000001</c:v>
                </c:pt>
                <c:pt idx="3013">
                  <c:v>0.46647620000000001</c:v>
                </c:pt>
                <c:pt idx="3014">
                  <c:v>0.2</c:v>
                </c:pt>
                <c:pt idx="3015">
                  <c:v>0.44</c:v>
                </c:pt>
                <c:pt idx="3016">
                  <c:v>0.16</c:v>
                </c:pt>
                <c:pt idx="3017">
                  <c:v>0.1264911</c:v>
                </c:pt>
                <c:pt idx="3020">
                  <c:v>0.37947330000000001</c:v>
                </c:pt>
                <c:pt idx="3021">
                  <c:v>0.36878179999999999</c:v>
                </c:pt>
                <c:pt idx="3023">
                  <c:v>0.37735920000000001</c:v>
                </c:pt>
                <c:pt idx="3024">
                  <c:v>0.41761229999999999</c:v>
                </c:pt>
                <c:pt idx="3029">
                  <c:v>0.45254830000000001</c:v>
                </c:pt>
                <c:pt idx="3030">
                  <c:v>0.2332381</c:v>
                </c:pt>
                <c:pt idx="3031">
                  <c:v>0.28000000000000003</c:v>
                </c:pt>
                <c:pt idx="3032">
                  <c:v>0.16</c:v>
                </c:pt>
                <c:pt idx="3033">
                  <c:v>0.24</c:v>
                </c:pt>
                <c:pt idx="3034">
                  <c:v>0.16970560000000001</c:v>
                </c:pt>
                <c:pt idx="3035">
                  <c:v>0.24</c:v>
                </c:pt>
                <c:pt idx="3041">
                  <c:v>0.26832820000000002</c:v>
                </c:pt>
                <c:pt idx="3042">
                  <c:v>0.50596439999999998</c:v>
                </c:pt>
                <c:pt idx="3043">
                  <c:v>0.22627420000000001</c:v>
                </c:pt>
                <c:pt idx="3044">
                  <c:v>0.2039608</c:v>
                </c:pt>
                <c:pt idx="3051">
                  <c:v>0.2332381</c:v>
                </c:pt>
                <c:pt idx="3053">
                  <c:v>0.16</c:v>
                </c:pt>
                <c:pt idx="3054">
                  <c:v>0.2154066</c:v>
                </c:pt>
                <c:pt idx="3055">
                  <c:v>0.54405879999999995</c:v>
                </c:pt>
                <c:pt idx="3059">
                  <c:v>0.24</c:v>
                </c:pt>
                <c:pt idx="3060">
                  <c:v>0.30463089999999998</c:v>
                </c:pt>
                <c:pt idx="3061">
                  <c:v>0.14422209999999999</c:v>
                </c:pt>
                <c:pt idx="3064">
                  <c:v>0.26832820000000002</c:v>
                </c:pt>
                <c:pt idx="3065">
                  <c:v>0.65201600000000004</c:v>
                </c:pt>
                <c:pt idx="3069">
                  <c:v>0.42520580000000002</c:v>
                </c:pt>
                <c:pt idx="3070">
                  <c:v>0.28000000000000003</c:v>
                </c:pt>
                <c:pt idx="3072">
                  <c:v>0.42520580000000002</c:v>
                </c:pt>
                <c:pt idx="3073">
                  <c:v>0.4418144</c:v>
                </c:pt>
                <c:pt idx="3075">
                  <c:v>0.36221540000000002</c:v>
                </c:pt>
                <c:pt idx="3078">
                  <c:v>0.31241000000000002</c:v>
                </c:pt>
                <c:pt idx="3079">
                  <c:v>0.2</c:v>
                </c:pt>
                <c:pt idx="3080">
                  <c:v>0.16</c:v>
                </c:pt>
                <c:pt idx="3081">
                  <c:v>0.28844409999999998</c:v>
                </c:pt>
                <c:pt idx="3083">
                  <c:v>0.4</c:v>
                </c:pt>
                <c:pt idx="3084">
                  <c:v>0.36878179999999999</c:v>
                </c:pt>
                <c:pt idx="3087">
                  <c:v>4.1201939999999997</c:v>
                </c:pt>
                <c:pt idx="3090">
                  <c:v>0.2154066</c:v>
                </c:pt>
                <c:pt idx="3092">
                  <c:v>0.2828427</c:v>
                </c:pt>
                <c:pt idx="3093">
                  <c:v>0.25612499999999999</c:v>
                </c:pt>
                <c:pt idx="3094">
                  <c:v>0.31241000000000002</c:v>
                </c:pt>
                <c:pt idx="3098">
                  <c:v>0.25298219999999999</c:v>
                </c:pt>
                <c:pt idx="3099">
                  <c:v>0.2828427</c:v>
                </c:pt>
                <c:pt idx="3100">
                  <c:v>0.28000000000000003</c:v>
                </c:pt>
                <c:pt idx="3101">
                  <c:v>0.2039608</c:v>
                </c:pt>
                <c:pt idx="3102">
                  <c:v>0.16970560000000001</c:v>
                </c:pt>
                <c:pt idx="3103">
                  <c:v>0.4079216</c:v>
                </c:pt>
                <c:pt idx="3104">
                  <c:v>0.32</c:v>
                </c:pt>
                <c:pt idx="3106">
                  <c:v>0.32</c:v>
                </c:pt>
                <c:pt idx="3107">
                  <c:v>0.36221540000000002</c:v>
                </c:pt>
                <c:pt idx="3108">
                  <c:v>0.46818799999999999</c:v>
                </c:pt>
                <c:pt idx="3109">
                  <c:v>0.2</c:v>
                </c:pt>
                <c:pt idx="3110">
                  <c:v>0.29120439999999997</c:v>
                </c:pt>
                <c:pt idx="3112">
                  <c:v>0.16</c:v>
                </c:pt>
                <c:pt idx="3114">
                  <c:v>0.25612499999999999</c:v>
                </c:pt>
                <c:pt idx="3115">
                  <c:v>0.37735920000000001</c:v>
                </c:pt>
                <c:pt idx="3116">
                  <c:v>0.2</c:v>
                </c:pt>
                <c:pt idx="3117">
                  <c:v>0.16</c:v>
                </c:pt>
                <c:pt idx="3118">
                  <c:v>0.53665629999999998</c:v>
                </c:pt>
                <c:pt idx="3119">
                  <c:v>0.96</c:v>
                </c:pt>
                <c:pt idx="3121">
                  <c:v>0.37735920000000001</c:v>
                </c:pt>
                <c:pt idx="3122">
                  <c:v>0.3577709</c:v>
                </c:pt>
                <c:pt idx="3123">
                  <c:v>0.45254830000000001</c:v>
                </c:pt>
                <c:pt idx="3124">
                  <c:v>0.36221540000000002</c:v>
                </c:pt>
                <c:pt idx="3125">
                  <c:v>0.28844409999999998</c:v>
                </c:pt>
                <c:pt idx="3126">
                  <c:v>0.48166379999999998</c:v>
                </c:pt>
                <c:pt idx="3128">
                  <c:v>0.48166379999999998</c:v>
                </c:pt>
                <c:pt idx="3129">
                  <c:v>0.31241000000000002</c:v>
                </c:pt>
                <c:pt idx="3130">
                  <c:v>0.32249030000000001</c:v>
                </c:pt>
                <c:pt idx="3131">
                  <c:v>0.24</c:v>
                </c:pt>
                <c:pt idx="3133">
                  <c:v>0.2</c:v>
                </c:pt>
                <c:pt idx="3134">
                  <c:v>0.31241000000000002</c:v>
                </c:pt>
                <c:pt idx="3135">
                  <c:v>0.25612499999999999</c:v>
                </c:pt>
                <c:pt idx="3136">
                  <c:v>0.32249030000000001</c:v>
                </c:pt>
                <c:pt idx="3137">
                  <c:v>0.16492419999999999</c:v>
                </c:pt>
                <c:pt idx="3138">
                  <c:v>0.1788854</c:v>
                </c:pt>
                <c:pt idx="3141">
                  <c:v>0.29120439999999997</c:v>
                </c:pt>
                <c:pt idx="3144">
                  <c:v>0.28000000000000003</c:v>
                </c:pt>
                <c:pt idx="3145">
                  <c:v>0.39395429999999998</c:v>
                </c:pt>
                <c:pt idx="3146">
                  <c:v>0.32984849999999999</c:v>
                </c:pt>
                <c:pt idx="3147">
                  <c:v>0.16492419999999999</c:v>
                </c:pt>
                <c:pt idx="3148">
                  <c:v>0.32249030000000001</c:v>
                </c:pt>
                <c:pt idx="3149">
                  <c:v>0.12</c:v>
                </c:pt>
                <c:pt idx="3150">
                  <c:v>0.29120439999999997</c:v>
                </c:pt>
                <c:pt idx="3151">
                  <c:v>0.32249030000000001</c:v>
                </c:pt>
                <c:pt idx="3152">
                  <c:v>0.2039608</c:v>
                </c:pt>
                <c:pt idx="3153">
                  <c:v>0.2</c:v>
                </c:pt>
                <c:pt idx="3154">
                  <c:v>0.52153620000000001</c:v>
                </c:pt>
                <c:pt idx="3157">
                  <c:v>0.4</c:v>
                </c:pt>
                <c:pt idx="3158">
                  <c:v>0.32984849999999999</c:v>
                </c:pt>
                <c:pt idx="3160">
                  <c:v>0.42520580000000002</c:v>
                </c:pt>
                <c:pt idx="3161">
                  <c:v>0.24331050000000001</c:v>
                </c:pt>
                <c:pt idx="3163">
                  <c:v>0.1788854</c:v>
                </c:pt>
                <c:pt idx="3165">
                  <c:v>0.36221540000000002</c:v>
                </c:pt>
                <c:pt idx="3166">
                  <c:v>0.2154066</c:v>
                </c:pt>
                <c:pt idx="3167">
                  <c:v>0.28000000000000003</c:v>
                </c:pt>
                <c:pt idx="3168">
                  <c:v>0.24</c:v>
                </c:pt>
                <c:pt idx="3169">
                  <c:v>0.28000000000000003</c:v>
                </c:pt>
                <c:pt idx="3172">
                  <c:v>0.36878179999999999</c:v>
                </c:pt>
                <c:pt idx="3173">
                  <c:v>0.54405879999999995</c:v>
                </c:pt>
                <c:pt idx="3174">
                  <c:v>0.2332381</c:v>
                </c:pt>
                <c:pt idx="3175">
                  <c:v>0.30463089999999998</c:v>
                </c:pt>
                <c:pt idx="3176">
                  <c:v>0.24</c:v>
                </c:pt>
                <c:pt idx="3177">
                  <c:v>0.31241000000000002</c:v>
                </c:pt>
                <c:pt idx="3178">
                  <c:v>0.2332381</c:v>
                </c:pt>
                <c:pt idx="3179">
                  <c:v>0.4326662</c:v>
                </c:pt>
                <c:pt idx="3180">
                  <c:v>0.36</c:v>
                </c:pt>
                <c:pt idx="3181">
                  <c:v>0.45607019999999998</c:v>
                </c:pt>
                <c:pt idx="3187">
                  <c:v>0.30463089999999998</c:v>
                </c:pt>
                <c:pt idx="3188">
                  <c:v>0.24</c:v>
                </c:pt>
                <c:pt idx="3189">
                  <c:v>0.25298219999999999</c:v>
                </c:pt>
                <c:pt idx="3190">
                  <c:v>0.2</c:v>
                </c:pt>
                <c:pt idx="3191">
                  <c:v>0.33941130000000003</c:v>
                </c:pt>
                <c:pt idx="3192">
                  <c:v>0.28844409999999998</c:v>
                </c:pt>
                <c:pt idx="3194">
                  <c:v>0.3577709</c:v>
                </c:pt>
                <c:pt idx="3196">
                  <c:v>0.31241000000000002</c:v>
                </c:pt>
                <c:pt idx="3197">
                  <c:v>0.2154066</c:v>
                </c:pt>
                <c:pt idx="3198">
                  <c:v>0.25612499999999999</c:v>
                </c:pt>
                <c:pt idx="3199">
                  <c:v>0.4</c:v>
                </c:pt>
                <c:pt idx="3204">
                  <c:v>0.24331050000000001</c:v>
                </c:pt>
                <c:pt idx="3205">
                  <c:v>0.33941130000000003</c:v>
                </c:pt>
                <c:pt idx="3207">
                  <c:v>0.3577709</c:v>
                </c:pt>
                <c:pt idx="3209">
                  <c:v>0.24</c:v>
                </c:pt>
                <c:pt idx="3210">
                  <c:v>0.3577709</c:v>
                </c:pt>
                <c:pt idx="3211">
                  <c:v>0.24</c:v>
                </c:pt>
                <c:pt idx="3212">
                  <c:v>0.34176010000000001</c:v>
                </c:pt>
                <c:pt idx="3214">
                  <c:v>0.24</c:v>
                </c:pt>
                <c:pt idx="3215">
                  <c:v>0.24</c:v>
                </c:pt>
                <c:pt idx="3216">
                  <c:v>0.2</c:v>
                </c:pt>
                <c:pt idx="3217">
                  <c:v>0.1788854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22512"/>
        <c:axId val="437122904"/>
      </c:scatterChart>
      <c:valAx>
        <c:axId val="437122512"/>
        <c:scaling>
          <c:logBase val="10"/>
          <c:orientation val="minMax"/>
          <c:max val="100"/>
          <c:min val="0.1"/>
        </c:scaling>
        <c:delete val="0"/>
        <c:axPos val="b"/>
        <c:majorGridlines>
          <c:spPr>
            <a:ln w="15875"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400" b="1">
                    <a:latin typeface="Arial" pitchFamily="34" charset="0"/>
                    <a:cs typeface="Arial" pitchFamily="34" charset="0"/>
                  </a:defRPr>
                </a:pPr>
                <a:r>
                  <a:rPr lang="en-US" sz="1400" b="1">
                    <a:latin typeface="Arial" pitchFamily="34" charset="0"/>
                    <a:cs typeface="Arial" pitchFamily="34" charset="0"/>
                  </a:rPr>
                  <a:t>Lengths</a:t>
                </a:r>
              </a:p>
            </c:rich>
          </c:tx>
          <c:overlay val="0"/>
        </c:title>
        <c:numFmt formatCode="0.0" sourceLinked="0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437122904"/>
        <c:crossesAt val="0.1"/>
        <c:crossBetween val="midCat"/>
        <c:majorUnit val="10"/>
        <c:minorUnit val="10"/>
      </c:valAx>
      <c:valAx>
        <c:axId val="437122904"/>
        <c:scaling>
          <c:logBase val="10"/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 b="1">
                    <a:latin typeface="Arial" pitchFamily="34" charset="0"/>
                    <a:cs typeface="Arial" pitchFamily="34" charset="0"/>
                  </a:defRPr>
                </a:pPr>
                <a:r>
                  <a:rPr lang="en-US" sz="1400" b="1">
                    <a:latin typeface="Arial" pitchFamily="34" charset="0"/>
                    <a:cs typeface="Arial" pitchFamily="34" charset="0"/>
                  </a:rPr>
                  <a:t>Diameters</a:t>
                </a:r>
              </a:p>
            </c:rich>
          </c:tx>
          <c:overlay val="0"/>
        </c:title>
        <c:numFmt formatCode="0.0" sourceLinked="0"/>
        <c:majorTickMark val="cross"/>
        <c:minorTickMark val="out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437122512"/>
        <c:crossesAt val="0.1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90</xdr:row>
      <xdr:rowOff>0</xdr:rowOff>
    </xdr:from>
    <xdr:to>
      <xdr:col>32</xdr:col>
      <xdr:colOff>695325</xdr:colOff>
      <xdr:row>103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90</xdr:row>
      <xdr:rowOff>0</xdr:rowOff>
    </xdr:from>
    <xdr:to>
      <xdr:col>37</xdr:col>
      <xdr:colOff>962025</xdr:colOff>
      <xdr:row>103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112</xdr:row>
      <xdr:rowOff>0</xdr:rowOff>
    </xdr:from>
    <xdr:to>
      <xdr:col>32</xdr:col>
      <xdr:colOff>695325</xdr:colOff>
      <xdr:row>125</xdr:row>
      <xdr:rowOff>142875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885824</xdr:colOff>
      <xdr:row>147</xdr:row>
      <xdr:rowOff>0</xdr:rowOff>
    </xdr:from>
    <xdr:to>
      <xdr:col>32</xdr:col>
      <xdr:colOff>447674</xdr:colOff>
      <xdr:row>160</xdr:row>
      <xdr:rowOff>142875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147</xdr:row>
      <xdr:rowOff>0</xdr:rowOff>
    </xdr:from>
    <xdr:to>
      <xdr:col>37</xdr:col>
      <xdr:colOff>742950</xdr:colOff>
      <xdr:row>160</xdr:row>
      <xdr:rowOff>142875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147</xdr:row>
      <xdr:rowOff>0</xdr:rowOff>
    </xdr:from>
    <xdr:to>
      <xdr:col>42</xdr:col>
      <xdr:colOff>200025</xdr:colOff>
      <xdr:row>160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59</xdr:col>
      <xdr:colOff>0</xdr:colOff>
      <xdr:row>18</xdr:row>
      <xdr:rowOff>0</xdr:rowOff>
    </xdr:from>
    <xdr:to>
      <xdr:col>69</xdr:col>
      <xdr:colOff>714375</xdr:colOff>
      <xdr:row>35</xdr:row>
      <xdr:rowOff>85725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958125" y="3486150"/>
          <a:ext cx="8496300" cy="4057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15</xdr:col>
      <xdr:colOff>0</xdr:colOff>
      <xdr:row>17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42</xdr:row>
      <xdr:rowOff>0</xdr:rowOff>
    </xdr:from>
    <xdr:to>
      <xdr:col>15</xdr:col>
      <xdr:colOff>304800</xdr:colOff>
      <xdr:row>56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19</xdr:row>
      <xdr:rowOff>190499</xdr:rowOff>
    </xdr:from>
    <xdr:to>
      <xdr:col>14</xdr:col>
      <xdr:colOff>600075</xdr:colOff>
      <xdr:row>38</xdr:row>
      <xdr:rowOff>9524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27</xdr:row>
      <xdr:rowOff>38100</xdr:rowOff>
    </xdr:from>
    <xdr:to>
      <xdr:col>12</xdr:col>
      <xdr:colOff>9525</xdr:colOff>
      <xdr:row>41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gavett\Local%20Settings\Temporary%20Internet%20Files\Content.Outlook\UP1MU0VR\Fiber%20analysis\Libby10SummaryKC_SD10_10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_1"/>
      <sheetName val="Graph"/>
      <sheetName val="Data_xx"/>
      <sheetName val="Combine_01"/>
    </sheetNames>
    <sheetDataSet>
      <sheetData sheetId="0"/>
      <sheetData sheetId="1"/>
      <sheetData sheetId="2"/>
      <sheetData sheetId="3">
        <row r="3">
          <cell r="AH3">
            <v>1</v>
          </cell>
          <cell r="AI3">
            <v>1</v>
          </cell>
          <cell r="AJ3">
            <v>0.76</v>
          </cell>
          <cell r="AK3">
            <v>5.4561310000000001</v>
          </cell>
        </row>
        <row r="4">
          <cell r="AH4">
            <v>2</v>
          </cell>
          <cell r="AI4">
            <v>2</v>
          </cell>
          <cell r="AJ4">
            <v>0.69857000000000002</v>
          </cell>
          <cell r="AK4">
            <v>5.5421360000000002</v>
          </cell>
        </row>
        <row r="5">
          <cell r="AH5">
            <v>3</v>
          </cell>
          <cell r="AI5">
            <v>3</v>
          </cell>
          <cell r="AJ5">
            <v>0.45254830000000001</v>
          </cell>
          <cell r="AK5">
            <v>10.590490000000001</v>
          </cell>
        </row>
        <row r="6">
          <cell r="AH6">
            <v>4</v>
          </cell>
          <cell r="AI6">
            <v>2</v>
          </cell>
          <cell r="AJ6">
            <v>0.48662100000000003</v>
          </cell>
          <cell r="AK6">
            <v>1.4022129999999999</v>
          </cell>
        </row>
        <row r="7">
          <cell r="AH7">
            <v>5</v>
          </cell>
          <cell r="AI7">
            <v>0</v>
          </cell>
          <cell r="AJ7">
            <v>0.44721359999999999</v>
          </cell>
          <cell r="AK7">
            <v>4.8604529999999997</v>
          </cell>
        </row>
        <row r="8">
          <cell r="AH8">
            <v>6</v>
          </cell>
          <cell r="AI8">
            <v>0</v>
          </cell>
          <cell r="AJ8">
            <v>0.53665629999999998</v>
          </cell>
          <cell r="AK8">
            <v>3.8626420000000001</v>
          </cell>
        </row>
        <row r="9">
          <cell r="AH9">
            <v>7</v>
          </cell>
          <cell r="AI9">
            <v>0</v>
          </cell>
          <cell r="AJ9">
            <v>0.56850679999999998</v>
          </cell>
          <cell r="AK9">
            <v>3.9618180000000001</v>
          </cell>
        </row>
        <row r="10">
          <cell r="AH10">
            <v>8</v>
          </cell>
          <cell r="AI10">
            <v>0</v>
          </cell>
          <cell r="AJ10">
            <v>0.3577709</v>
          </cell>
          <cell r="AK10">
            <v>1.7888539999999999</v>
          </cell>
        </row>
        <row r="11">
          <cell r="AH11">
            <v>9</v>
          </cell>
          <cell r="AI11">
            <v>0</v>
          </cell>
          <cell r="AJ11">
            <v>0.32249030000000001</v>
          </cell>
          <cell r="AK11">
            <v>2.5814720000000002</v>
          </cell>
        </row>
        <row r="12">
          <cell r="AH12">
            <v>10</v>
          </cell>
          <cell r="AI12">
            <v>0</v>
          </cell>
          <cell r="AJ12">
            <v>0.28844409999999998</v>
          </cell>
          <cell r="AK12">
            <v>0.96829750000000003</v>
          </cell>
        </row>
        <row r="13">
          <cell r="AH13">
            <v>11</v>
          </cell>
          <cell r="AI13">
            <v>0</v>
          </cell>
          <cell r="AJ13">
            <v>0.2332381</v>
          </cell>
          <cell r="AK13">
            <v>1.2649109999999999</v>
          </cell>
        </row>
        <row r="14">
          <cell r="AH14">
            <v>12</v>
          </cell>
          <cell r="AI14">
            <v>0</v>
          </cell>
          <cell r="AJ14">
            <v>0.56000000000000005</v>
          </cell>
          <cell r="AK14">
            <v>2.0540690000000001</v>
          </cell>
        </row>
        <row r="15">
          <cell r="AH15">
            <v>13</v>
          </cell>
          <cell r="AI15">
            <v>0</v>
          </cell>
          <cell r="AJ15">
            <v>0.44</v>
          </cell>
          <cell r="AK15">
            <v>0.5614268</v>
          </cell>
        </row>
        <row r="16">
          <cell r="AH16">
            <v>14</v>
          </cell>
          <cell r="AI16">
            <v>0</v>
          </cell>
          <cell r="AJ16">
            <v>0.26832820000000002</v>
          </cell>
          <cell r="AK16">
            <v>6.3438790000000003</v>
          </cell>
        </row>
        <row r="17">
          <cell r="AH17">
            <v>15</v>
          </cell>
          <cell r="AI17">
            <v>0</v>
          </cell>
          <cell r="AJ17">
            <v>0.28844409999999998</v>
          </cell>
          <cell r="AK17">
            <v>1.6282509999999999</v>
          </cell>
        </row>
        <row r="18">
          <cell r="AH18">
            <v>16</v>
          </cell>
          <cell r="AI18">
            <v>0</v>
          </cell>
          <cell r="AJ18">
            <v>0.30463089999999998</v>
          </cell>
          <cell r="AK18">
            <v>1.223765</v>
          </cell>
        </row>
        <row r="19">
          <cell r="AH19">
            <v>17</v>
          </cell>
          <cell r="AI19">
            <v>0</v>
          </cell>
          <cell r="AJ19">
            <v>0.43081320000000001</v>
          </cell>
          <cell r="AK19">
            <v>3.8283160000000001</v>
          </cell>
        </row>
        <row r="20">
          <cell r="AH20">
            <v>18</v>
          </cell>
          <cell r="AI20">
            <v>0</v>
          </cell>
          <cell r="AJ20">
            <v>0.26832820000000002</v>
          </cell>
          <cell r="AK20">
            <v>1.379275</v>
          </cell>
        </row>
        <row r="21">
          <cell r="AH21">
            <v>19</v>
          </cell>
          <cell r="AI21">
            <v>0</v>
          </cell>
          <cell r="AJ21">
            <v>0.2828427</v>
          </cell>
          <cell r="AK21">
            <v>1.1892849999999999</v>
          </cell>
        </row>
        <row r="22">
          <cell r="AH22">
            <v>20</v>
          </cell>
          <cell r="AI22">
            <v>3</v>
          </cell>
          <cell r="AJ22">
            <v>0.4118252</v>
          </cell>
          <cell r="AK22">
            <v>5.1639090000000003</v>
          </cell>
        </row>
        <row r="23">
          <cell r="AH23">
            <v>21</v>
          </cell>
          <cell r="AI23">
            <v>1</v>
          </cell>
          <cell r="AJ23">
            <v>0.2</v>
          </cell>
          <cell r="AK23">
            <v>4.2318300000000004</v>
          </cell>
        </row>
        <row r="24">
          <cell r="AH24">
            <v>22</v>
          </cell>
          <cell r="AI24">
            <v>0</v>
          </cell>
          <cell r="AJ24">
            <v>0.4418144</v>
          </cell>
          <cell r="AK24">
            <v>2.9372099999999999</v>
          </cell>
        </row>
        <row r="25">
          <cell r="AH25">
            <v>23</v>
          </cell>
          <cell r="AI25">
            <v>0</v>
          </cell>
          <cell r="AJ25">
            <v>0.65604879999999999</v>
          </cell>
          <cell r="AK25">
            <v>3.0768819999999999</v>
          </cell>
        </row>
        <row r="26">
          <cell r="AH26">
            <v>24</v>
          </cell>
          <cell r="AI26">
            <v>0</v>
          </cell>
          <cell r="AJ26">
            <v>0.68352029999999997</v>
          </cell>
          <cell r="AK26">
            <v>1.6574679999999999</v>
          </cell>
        </row>
        <row r="27">
          <cell r="AH27">
            <v>25</v>
          </cell>
          <cell r="AI27">
            <v>0</v>
          </cell>
          <cell r="AJ27">
            <v>1.0221549999999999</v>
          </cell>
          <cell r="AK27">
            <v>7.2647089999999999</v>
          </cell>
        </row>
        <row r="28">
          <cell r="AH28">
            <v>26</v>
          </cell>
          <cell r="AI28">
            <v>0</v>
          </cell>
          <cell r="AJ28">
            <v>0.41761229999999999</v>
          </cell>
          <cell r="AK28">
            <v>7.8401019999999999</v>
          </cell>
        </row>
        <row r="29">
          <cell r="AH29">
            <v>27</v>
          </cell>
          <cell r="AI29">
            <v>0</v>
          </cell>
          <cell r="AJ29">
            <v>0.58240879999999995</v>
          </cell>
          <cell r="AK29">
            <v>1.8629009999999999</v>
          </cell>
        </row>
        <row r="30">
          <cell r="AH30">
            <v>28</v>
          </cell>
          <cell r="AI30">
            <v>0</v>
          </cell>
          <cell r="AJ30">
            <v>0.50119860000000005</v>
          </cell>
          <cell r="AK30">
            <v>2.5263409999999999</v>
          </cell>
        </row>
        <row r="31">
          <cell r="AH31">
            <v>29</v>
          </cell>
          <cell r="AI31">
            <v>3</v>
          </cell>
          <cell r="AJ31">
            <v>0.88362890000000005</v>
          </cell>
          <cell r="AK31">
            <v>23.391159999999999</v>
          </cell>
        </row>
        <row r="32">
          <cell r="AH32">
            <v>30</v>
          </cell>
          <cell r="AI32">
            <v>1</v>
          </cell>
          <cell r="AJ32">
            <v>0.65604879999999999</v>
          </cell>
          <cell r="AK32">
            <v>13.970879999999999</v>
          </cell>
        </row>
        <row r="33">
          <cell r="AH33">
            <v>31</v>
          </cell>
          <cell r="AI33">
            <v>3</v>
          </cell>
          <cell r="AJ33">
            <v>1.1892849999999999</v>
          </cell>
          <cell r="AK33">
            <v>12.91255</v>
          </cell>
        </row>
        <row r="34">
          <cell r="AH34">
            <v>32</v>
          </cell>
          <cell r="AI34">
            <v>4</v>
          </cell>
          <cell r="AJ34">
            <v>0.66211779999999998</v>
          </cell>
          <cell r="AK34">
            <v>4.3298969999999999</v>
          </cell>
        </row>
        <row r="35">
          <cell r="AH35">
            <v>33</v>
          </cell>
          <cell r="AI35">
            <v>0</v>
          </cell>
          <cell r="AJ35">
            <v>0.25298219999999999</v>
          </cell>
          <cell r="AK35">
            <v>6.5126340000000003</v>
          </cell>
        </row>
        <row r="36">
          <cell r="AH36">
            <v>34</v>
          </cell>
          <cell r="AI36">
            <v>0</v>
          </cell>
          <cell r="AJ36">
            <v>0.48166379999999998</v>
          </cell>
          <cell r="AK36">
            <v>3.5924360000000002</v>
          </cell>
        </row>
        <row r="37">
          <cell r="AH37">
            <v>35</v>
          </cell>
          <cell r="AI37">
            <v>0</v>
          </cell>
          <cell r="AJ37">
            <v>0.53814499999999998</v>
          </cell>
          <cell r="AK37">
            <v>1.6704490000000001</v>
          </cell>
        </row>
        <row r="38">
          <cell r="AH38">
            <v>36</v>
          </cell>
          <cell r="AI38">
            <v>0</v>
          </cell>
          <cell r="AJ38">
            <v>0.80099940000000003</v>
          </cell>
          <cell r="AK38">
            <v>3.2537980000000002</v>
          </cell>
        </row>
        <row r="39">
          <cell r="AH39">
            <v>37</v>
          </cell>
          <cell r="AI39">
            <v>0</v>
          </cell>
          <cell r="AJ39">
            <v>0.37947330000000001</v>
          </cell>
          <cell r="AK39">
            <v>3.524769</v>
          </cell>
        </row>
        <row r="40">
          <cell r="AH40">
            <v>38</v>
          </cell>
          <cell r="AI40">
            <v>0</v>
          </cell>
          <cell r="AJ40">
            <v>0.9616652</v>
          </cell>
          <cell r="AK40">
            <v>9.6432359999999999</v>
          </cell>
        </row>
        <row r="41">
          <cell r="AH41">
            <v>39</v>
          </cell>
          <cell r="AI41">
            <v>0</v>
          </cell>
          <cell r="AJ41">
            <v>0.8246211</v>
          </cell>
          <cell r="AK41">
            <v>3.3983530000000002</v>
          </cell>
        </row>
        <row r="42">
          <cell r="AH42">
            <v>40</v>
          </cell>
          <cell r="AI42">
            <v>0</v>
          </cell>
          <cell r="AJ42">
            <v>0.45607019999999998</v>
          </cell>
          <cell r="AK42">
            <v>0.60530980000000001</v>
          </cell>
        </row>
        <row r="43">
          <cell r="AH43">
            <v>41</v>
          </cell>
          <cell r="AI43">
            <v>0</v>
          </cell>
          <cell r="AJ43">
            <v>0.2332381</v>
          </cell>
          <cell r="AK43">
            <v>3.167081</v>
          </cell>
        </row>
        <row r="44">
          <cell r="AH44">
            <v>42</v>
          </cell>
          <cell r="AI44">
            <v>0</v>
          </cell>
          <cell r="AJ44">
            <v>0.6</v>
          </cell>
          <cell r="AK44">
            <v>1.2560249999999999</v>
          </cell>
        </row>
        <row r="45">
          <cell r="AH45">
            <v>43</v>
          </cell>
          <cell r="AI45">
            <v>0</v>
          </cell>
          <cell r="AJ45">
            <v>0.52611790000000003</v>
          </cell>
          <cell r="AK45">
            <v>3.2</v>
          </cell>
        </row>
        <row r="46">
          <cell r="AH46">
            <v>44</v>
          </cell>
          <cell r="AI46">
            <v>0</v>
          </cell>
          <cell r="AJ46">
            <v>0.72</v>
          </cell>
          <cell r="AK46">
            <v>1.92</v>
          </cell>
        </row>
        <row r="47">
          <cell r="AH47">
            <v>45</v>
          </cell>
          <cell r="AI47">
            <v>0</v>
          </cell>
          <cell r="AJ47">
            <v>0.28000000000000003</v>
          </cell>
          <cell r="AK47">
            <v>2.5314030000000001</v>
          </cell>
        </row>
        <row r="48">
          <cell r="AH48">
            <v>46</v>
          </cell>
          <cell r="AI48">
            <v>0</v>
          </cell>
          <cell r="AJ48">
            <v>0.25612499999999999</v>
          </cell>
          <cell r="AK48">
            <v>1.8181309999999999</v>
          </cell>
        </row>
        <row r="49">
          <cell r="AH49">
            <v>47</v>
          </cell>
          <cell r="AI49">
            <v>0</v>
          </cell>
          <cell r="AJ49">
            <v>0.29120439999999997</v>
          </cell>
          <cell r="AK49">
            <v>3.2643529999999998</v>
          </cell>
        </row>
        <row r="50">
          <cell r="AH50">
            <v>48</v>
          </cell>
          <cell r="AI50">
            <v>0</v>
          </cell>
          <cell r="AJ50">
            <v>0.91389279999999995</v>
          </cell>
          <cell r="AK50">
            <v>3.5065650000000002</v>
          </cell>
        </row>
        <row r="51">
          <cell r="AH51">
            <v>49</v>
          </cell>
          <cell r="AI51">
            <v>0</v>
          </cell>
          <cell r="AJ51">
            <v>0.36</v>
          </cell>
          <cell r="AK51">
            <v>1.52</v>
          </cell>
        </row>
        <row r="52">
          <cell r="AH52">
            <v>50</v>
          </cell>
          <cell r="AI52">
            <v>0</v>
          </cell>
          <cell r="AJ52">
            <v>0.34409299999999998</v>
          </cell>
          <cell r="AK52">
            <v>8.9337110000000006</v>
          </cell>
        </row>
        <row r="53">
          <cell r="AH53">
            <v>51</v>
          </cell>
          <cell r="AI53">
            <v>0</v>
          </cell>
          <cell r="AJ53">
            <v>0.32984849999999999</v>
          </cell>
          <cell r="AK53">
            <v>1.319394</v>
          </cell>
        </row>
        <row r="54">
          <cell r="AH54">
            <v>52</v>
          </cell>
          <cell r="AI54">
            <v>0</v>
          </cell>
          <cell r="AJ54">
            <v>0.29120439999999997</v>
          </cell>
          <cell r="AK54">
            <v>2.801428</v>
          </cell>
        </row>
        <row r="55">
          <cell r="AH55">
            <v>53</v>
          </cell>
          <cell r="AI55">
            <v>0</v>
          </cell>
          <cell r="AJ55">
            <v>0.68352029999999997</v>
          </cell>
          <cell r="AK55">
            <v>3.6619120000000001</v>
          </cell>
        </row>
        <row r="56">
          <cell r="AH56">
            <v>54</v>
          </cell>
          <cell r="AI56">
            <v>0</v>
          </cell>
          <cell r="AJ56">
            <v>0.62096700000000005</v>
          </cell>
          <cell r="AK56">
            <v>0.96083300000000005</v>
          </cell>
        </row>
        <row r="57">
          <cell r="AH57">
            <v>55</v>
          </cell>
          <cell r="AI57">
            <v>0</v>
          </cell>
          <cell r="AJ57">
            <v>0.32984849999999999</v>
          </cell>
          <cell r="AK57">
            <v>3.2022490000000001</v>
          </cell>
        </row>
        <row r="58">
          <cell r="AH58">
            <v>56</v>
          </cell>
          <cell r="AI58">
            <v>0</v>
          </cell>
          <cell r="AJ58">
            <v>0.2</v>
          </cell>
          <cell r="AK58">
            <v>7.9700439999999997</v>
          </cell>
        </row>
        <row r="59">
          <cell r="AH59">
            <v>57</v>
          </cell>
          <cell r="AI59">
            <v>0</v>
          </cell>
          <cell r="AJ59">
            <v>0.24331050000000001</v>
          </cell>
          <cell r="AK59">
            <v>5.4985090000000003</v>
          </cell>
        </row>
        <row r="60">
          <cell r="AH60">
            <v>58</v>
          </cell>
          <cell r="AI60">
            <v>0</v>
          </cell>
          <cell r="AJ60">
            <v>0.2332381</v>
          </cell>
          <cell r="AK60">
            <v>2.6548069999999999</v>
          </cell>
        </row>
        <row r="61">
          <cell r="AH61">
            <v>59</v>
          </cell>
          <cell r="AI61">
            <v>0</v>
          </cell>
          <cell r="AJ61">
            <v>0.28844409999999998</v>
          </cell>
          <cell r="AK61">
            <v>0.8</v>
          </cell>
        </row>
        <row r="62">
          <cell r="AH62">
            <v>60</v>
          </cell>
          <cell r="AI62">
            <v>0</v>
          </cell>
          <cell r="AJ62">
            <v>0.16</v>
          </cell>
          <cell r="AK62">
            <v>5.1606199999999998</v>
          </cell>
        </row>
        <row r="63">
          <cell r="AH63">
            <v>61</v>
          </cell>
          <cell r="AI63">
            <v>0</v>
          </cell>
          <cell r="AJ63">
            <v>0.24331050000000001</v>
          </cell>
          <cell r="AK63">
            <v>5.0990200000000003</v>
          </cell>
        </row>
        <row r="64">
          <cell r="AH64">
            <v>62</v>
          </cell>
          <cell r="AI64">
            <v>0</v>
          </cell>
          <cell r="AJ64">
            <v>0.3577709</v>
          </cell>
          <cell r="AK64">
            <v>2.8537689999999998</v>
          </cell>
        </row>
        <row r="65">
          <cell r="AH65">
            <v>63</v>
          </cell>
          <cell r="AI65">
            <v>0</v>
          </cell>
          <cell r="AJ65">
            <v>0.36878179999999999</v>
          </cell>
          <cell r="AK65">
            <v>1.64</v>
          </cell>
        </row>
        <row r="66">
          <cell r="AH66">
            <v>64</v>
          </cell>
          <cell r="AI66">
            <v>0</v>
          </cell>
          <cell r="AJ66">
            <v>0.53366659999999999</v>
          </cell>
          <cell r="AK66">
            <v>6.6223859999999997</v>
          </cell>
        </row>
        <row r="67">
          <cell r="AH67">
            <v>65</v>
          </cell>
          <cell r="AI67">
            <v>0</v>
          </cell>
          <cell r="AJ67">
            <v>0.52153620000000001</v>
          </cell>
          <cell r="AK67">
            <v>4.4642580000000001</v>
          </cell>
        </row>
        <row r="68">
          <cell r="AH68">
            <v>66</v>
          </cell>
          <cell r="AI68">
            <v>0</v>
          </cell>
          <cell r="AJ68">
            <v>0.42520580000000002</v>
          </cell>
          <cell r="AK68">
            <v>11.33384</v>
          </cell>
        </row>
        <row r="69">
          <cell r="AH69">
            <v>67</v>
          </cell>
          <cell r="AI69">
            <v>0</v>
          </cell>
          <cell r="AJ69">
            <v>0.4418144</v>
          </cell>
          <cell r="AK69">
            <v>5.7435879999999999</v>
          </cell>
        </row>
        <row r="70">
          <cell r="AH70">
            <v>68</v>
          </cell>
          <cell r="AI70">
            <v>0</v>
          </cell>
          <cell r="AJ70">
            <v>0.2828427</v>
          </cell>
          <cell r="AK70">
            <v>2.2574320000000001</v>
          </cell>
        </row>
        <row r="71">
          <cell r="AH71">
            <v>69</v>
          </cell>
          <cell r="AI71">
            <v>0</v>
          </cell>
          <cell r="AJ71">
            <v>0.4418144</v>
          </cell>
          <cell r="AK71">
            <v>1.200666</v>
          </cell>
        </row>
        <row r="72">
          <cell r="AH72">
            <v>70</v>
          </cell>
          <cell r="AI72">
            <v>0</v>
          </cell>
          <cell r="AJ72">
            <v>0.25612499999999999</v>
          </cell>
          <cell r="AK72">
            <v>4.5824009999999999</v>
          </cell>
        </row>
        <row r="73">
          <cell r="AH73">
            <v>71</v>
          </cell>
          <cell r="AI73">
            <v>0</v>
          </cell>
          <cell r="AJ73">
            <v>0.25298219999999999</v>
          </cell>
          <cell r="AK73">
            <v>1.2185239999999999</v>
          </cell>
        </row>
        <row r="74">
          <cell r="AH74">
            <v>72</v>
          </cell>
          <cell r="AI74">
            <v>0</v>
          </cell>
          <cell r="AJ74">
            <v>0.28844409999999998</v>
          </cell>
          <cell r="AK74">
            <v>1.6</v>
          </cell>
        </row>
        <row r="75">
          <cell r="AH75">
            <v>73</v>
          </cell>
          <cell r="AI75">
            <v>0</v>
          </cell>
          <cell r="AJ75">
            <v>0.37735920000000001</v>
          </cell>
          <cell r="AK75">
            <v>1.576325</v>
          </cell>
        </row>
        <row r="76">
          <cell r="AH76">
            <v>74</v>
          </cell>
          <cell r="AI76">
            <v>0</v>
          </cell>
          <cell r="AJ76">
            <v>0.25298219999999999</v>
          </cell>
          <cell r="AK76">
            <v>0.51224990000000004</v>
          </cell>
        </row>
        <row r="77">
          <cell r="AH77">
            <v>75</v>
          </cell>
          <cell r="AI77">
            <v>0</v>
          </cell>
          <cell r="AJ77">
            <v>0.2154066</v>
          </cell>
          <cell r="AK77">
            <v>0.79699439999999999</v>
          </cell>
        </row>
        <row r="78">
          <cell r="AH78">
            <v>76</v>
          </cell>
          <cell r="AI78">
            <v>0</v>
          </cell>
          <cell r="AJ78">
            <v>0.2</v>
          </cell>
          <cell r="AK78">
            <v>0.92347170000000001</v>
          </cell>
        </row>
        <row r="79">
          <cell r="AH79">
            <v>77</v>
          </cell>
          <cell r="AI79">
            <v>0</v>
          </cell>
          <cell r="AJ79">
            <v>0.25298219999999999</v>
          </cell>
          <cell r="AK79">
            <v>2.479355</v>
          </cell>
        </row>
        <row r="80">
          <cell r="AH80">
            <v>78</v>
          </cell>
          <cell r="AI80">
            <v>1</v>
          </cell>
          <cell r="AJ80">
            <v>0.93380940000000001</v>
          </cell>
          <cell r="AK80">
            <v>4.0113560000000001</v>
          </cell>
        </row>
        <row r="81">
          <cell r="AH81">
            <v>79</v>
          </cell>
          <cell r="AI81">
            <v>0</v>
          </cell>
          <cell r="AJ81">
            <v>0.50119860000000005</v>
          </cell>
          <cell r="AK81">
            <v>2.076921</v>
          </cell>
        </row>
        <row r="82">
          <cell r="AH82">
            <v>80</v>
          </cell>
          <cell r="AI82">
            <v>0</v>
          </cell>
          <cell r="AJ82">
            <v>0.68818599999999996</v>
          </cell>
          <cell r="AK82">
            <v>2.6802980000000001</v>
          </cell>
        </row>
        <row r="83">
          <cell r="AH83">
            <v>81</v>
          </cell>
          <cell r="AI83">
            <v>0</v>
          </cell>
          <cell r="AJ83">
            <v>0.56000000000000005</v>
          </cell>
          <cell r="AK83">
            <v>1.76</v>
          </cell>
        </row>
        <row r="84">
          <cell r="AH84">
            <v>82</v>
          </cell>
          <cell r="AI84">
            <v>0</v>
          </cell>
          <cell r="AJ84">
            <v>0.63245549999999995</v>
          </cell>
          <cell r="AK84">
            <v>12.77623</v>
          </cell>
        </row>
        <row r="85">
          <cell r="AH85">
            <v>83</v>
          </cell>
          <cell r="AI85">
            <v>0</v>
          </cell>
          <cell r="AJ85">
            <v>0.4326662</v>
          </cell>
          <cell r="AK85">
            <v>7.7440040000000003</v>
          </cell>
        </row>
        <row r="86">
          <cell r="AH86">
            <v>84</v>
          </cell>
          <cell r="AI86">
            <v>0</v>
          </cell>
          <cell r="AJ86">
            <v>0.4079216</v>
          </cell>
          <cell r="AK86">
            <v>1.8629009999999999</v>
          </cell>
        </row>
        <row r="87">
          <cell r="AH87">
            <v>85</v>
          </cell>
          <cell r="AI87">
            <v>0</v>
          </cell>
          <cell r="AJ87">
            <v>0.25298219999999999</v>
          </cell>
          <cell r="AK87">
            <v>1.367041</v>
          </cell>
        </row>
        <row r="88">
          <cell r="AH88">
            <v>86</v>
          </cell>
          <cell r="AI88">
            <v>0</v>
          </cell>
          <cell r="AJ88">
            <v>0.63245549999999995</v>
          </cell>
          <cell r="AK88">
            <v>4.1050209999999998</v>
          </cell>
        </row>
        <row r="89">
          <cell r="AH89">
            <v>87</v>
          </cell>
          <cell r="AI89">
            <v>0</v>
          </cell>
          <cell r="AJ89">
            <v>0.26832820000000002</v>
          </cell>
          <cell r="AK89">
            <v>0.65604879999999999</v>
          </cell>
        </row>
        <row r="90">
          <cell r="AH90">
            <v>88</v>
          </cell>
          <cell r="AI90">
            <v>0</v>
          </cell>
          <cell r="AJ90">
            <v>0.16492419999999999</v>
          </cell>
          <cell r="AK90">
            <v>0.60530980000000001</v>
          </cell>
        </row>
        <row r="91">
          <cell r="AH91">
            <v>89</v>
          </cell>
          <cell r="AI91">
            <v>0</v>
          </cell>
          <cell r="AJ91">
            <v>0.2</v>
          </cell>
          <cell r="AK91">
            <v>0.50119860000000005</v>
          </cell>
        </row>
        <row r="92">
          <cell r="AH92">
            <v>90</v>
          </cell>
          <cell r="AI92">
            <v>0</v>
          </cell>
          <cell r="AJ92">
            <v>0.2332381</v>
          </cell>
          <cell r="AK92">
            <v>0.32249030000000001</v>
          </cell>
        </row>
        <row r="93">
          <cell r="AH93">
            <v>91</v>
          </cell>
          <cell r="AI93">
            <v>0</v>
          </cell>
          <cell r="AJ93">
            <v>0.32</v>
          </cell>
          <cell r="AK93">
            <v>1.5221039999999999</v>
          </cell>
        </row>
        <row r="94">
          <cell r="AH94">
            <v>92</v>
          </cell>
          <cell r="AI94">
            <v>0</v>
          </cell>
          <cell r="AJ94">
            <v>0.29120439999999997</v>
          </cell>
          <cell r="AK94">
            <v>0.87361319999999998</v>
          </cell>
        </row>
        <row r="95">
          <cell r="AH95">
            <v>93</v>
          </cell>
          <cell r="AI95">
            <v>3</v>
          </cell>
          <cell r="AJ95">
            <v>0.44</v>
          </cell>
          <cell r="AK95">
            <v>17.204450000000001</v>
          </cell>
        </row>
        <row r="96">
          <cell r="AH96">
            <v>94</v>
          </cell>
          <cell r="AI96">
            <v>3</v>
          </cell>
          <cell r="AJ96">
            <v>0.59059289999999998</v>
          </cell>
          <cell r="AK96">
            <v>4.1262879999999997</v>
          </cell>
        </row>
        <row r="97">
          <cell r="AH97">
            <v>95</v>
          </cell>
          <cell r="AI97">
            <v>3</v>
          </cell>
          <cell r="AJ97">
            <v>0.61188229999999999</v>
          </cell>
          <cell r="AK97">
            <v>3.8642609999999999</v>
          </cell>
        </row>
        <row r="98">
          <cell r="AH98">
            <v>96</v>
          </cell>
          <cell r="AI98">
            <v>3</v>
          </cell>
          <cell r="AJ98">
            <v>0.40199499999999999</v>
          </cell>
          <cell r="AK98">
            <v>13.553470000000001</v>
          </cell>
        </row>
        <row r="99">
          <cell r="AH99">
            <v>97</v>
          </cell>
          <cell r="AI99">
            <v>0</v>
          </cell>
          <cell r="AJ99">
            <v>1.2191799999999999</v>
          </cell>
          <cell r="AK99">
            <v>1.7861689999999999</v>
          </cell>
        </row>
        <row r="100">
          <cell r="AH100">
            <v>98</v>
          </cell>
          <cell r="AI100">
            <v>0</v>
          </cell>
          <cell r="AJ100">
            <v>0.48</v>
          </cell>
          <cell r="AK100">
            <v>1</v>
          </cell>
        </row>
        <row r="101">
          <cell r="AH101">
            <v>99</v>
          </cell>
          <cell r="AI101">
            <v>0</v>
          </cell>
          <cell r="AJ101">
            <v>0.55713550000000001</v>
          </cell>
          <cell r="AK101">
            <v>2.737006</v>
          </cell>
        </row>
        <row r="102">
          <cell r="AH102">
            <v>100</v>
          </cell>
          <cell r="AI102">
            <v>0</v>
          </cell>
          <cell r="AJ102">
            <v>1.0119290000000001</v>
          </cell>
          <cell r="AK102">
            <v>3.4548519999999998</v>
          </cell>
        </row>
        <row r="103">
          <cell r="AH103">
            <v>101</v>
          </cell>
          <cell r="AI103">
            <v>0</v>
          </cell>
          <cell r="AJ103">
            <v>0.53366659999999999</v>
          </cell>
          <cell r="AK103">
            <v>0.8099383</v>
          </cell>
        </row>
        <row r="104">
          <cell r="AH104">
            <v>102</v>
          </cell>
          <cell r="AI104">
            <v>0</v>
          </cell>
          <cell r="AJ104">
            <v>0.32</v>
          </cell>
          <cell r="AK104">
            <v>0.32249030000000001</v>
          </cell>
        </row>
        <row r="105">
          <cell r="AH105">
            <v>103</v>
          </cell>
          <cell r="AI105">
            <v>0</v>
          </cell>
          <cell r="AJ105">
            <v>0.2</v>
          </cell>
          <cell r="AK105">
            <v>1.767258</v>
          </cell>
        </row>
        <row r="106">
          <cell r="AH106">
            <v>104</v>
          </cell>
          <cell r="AI106">
            <v>0</v>
          </cell>
          <cell r="AJ106">
            <v>0.2828427</v>
          </cell>
          <cell r="AK106">
            <v>2.291201</v>
          </cell>
        </row>
        <row r="107">
          <cell r="AH107">
            <v>105</v>
          </cell>
          <cell r="AI107">
            <v>0</v>
          </cell>
          <cell r="AJ107">
            <v>0.6</v>
          </cell>
          <cell r="AK107">
            <v>2.1868699999999999</v>
          </cell>
        </row>
        <row r="108">
          <cell r="AH108">
            <v>106</v>
          </cell>
          <cell r="AI108">
            <v>0</v>
          </cell>
          <cell r="AJ108">
            <v>0.34176010000000001</v>
          </cell>
          <cell r="AK108">
            <v>4.3266619999999998</v>
          </cell>
        </row>
        <row r="109">
          <cell r="AH109">
            <v>107</v>
          </cell>
          <cell r="AI109">
            <v>0</v>
          </cell>
          <cell r="AJ109">
            <v>0.2828427</v>
          </cell>
          <cell r="AK109">
            <v>10.94693</v>
          </cell>
        </row>
        <row r="110">
          <cell r="AH110">
            <v>108</v>
          </cell>
          <cell r="AI110">
            <v>0</v>
          </cell>
          <cell r="AJ110">
            <v>0.30463089999999998</v>
          </cell>
          <cell r="AK110">
            <v>4.7389450000000002</v>
          </cell>
        </row>
        <row r="111">
          <cell r="AH111">
            <v>109</v>
          </cell>
          <cell r="AI111">
            <v>0</v>
          </cell>
          <cell r="AJ111">
            <v>0.2</v>
          </cell>
          <cell r="AK111">
            <v>4.1291159999999998</v>
          </cell>
        </row>
        <row r="112">
          <cell r="AH112">
            <v>110</v>
          </cell>
          <cell r="AI112">
            <v>0</v>
          </cell>
          <cell r="AJ112">
            <v>0.45607019999999998</v>
          </cell>
          <cell r="AK112">
            <v>3.7390910000000002</v>
          </cell>
        </row>
        <row r="113">
          <cell r="AH113">
            <v>111</v>
          </cell>
          <cell r="AI113">
            <v>0</v>
          </cell>
          <cell r="AJ113">
            <v>0.44721359999999999</v>
          </cell>
          <cell r="AK113">
            <v>1.0198039999999999</v>
          </cell>
        </row>
        <row r="114">
          <cell r="AH114">
            <v>112</v>
          </cell>
          <cell r="AI114">
            <v>0</v>
          </cell>
          <cell r="AJ114">
            <v>0.54405879999999995</v>
          </cell>
          <cell r="AK114">
            <v>1.1113960000000001</v>
          </cell>
        </row>
        <row r="115">
          <cell r="AH115">
            <v>113</v>
          </cell>
          <cell r="AI115">
            <v>0</v>
          </cell>
          <cell r="AJ115">
            <v>0.28000000000000003</v>
          </cell>
          <cell r="AK115">
            <v>1.64195</v>
          </cell>
        </row>
        <row r="116">
          <cell r="AH116">
            <v>114</v>
          </cell>
          <cell r="AI116">
            <v>3</v>
          </cell>
          <cell r="AJ116">
            <v>0.85603739999999995</v>
          </cell>
          <cell r="AK116">
            <v>1.6103609999999999</v>
          </cell>
        </row>
        <row r="117">
          <cell r="AH117">
            <v>115</v>
          </cell>
          <cell r="AI117">
            <v>4</v>
          </cell>
          <cell r="AJ117">
            <v>0.62482000000000004</v>
          </cell>
          <cell r="AK117">
            <v>3.717063</v>
          </cell>
        </row>
        <row r="118">
          <cell r="AH118">
            <v>116</v>
          </cell>
          <cell r="AI118">
            <v>3</v>
          </cell>
          <cell r="AJ118">
            <v>0.48826219999999998</v>
          </cell>
          <cell r="AK118">
            <v>17.299019999999999</v>
          </cell>
        </row>
        <row r="119">
          <cell r="AH119">
            <v>117</v>
          </cell>
          <cell r="AI119">
            <v>0</v>
          </cell>
          <cell r="AJ119">
            <v>0.34409299999999998</v>
          </cell>
          <cell r="AK119">
            <v>6.7882249999999997</v>
          </cell>
        </row>
        <row r="120">
          <cell r="AH120">
            <v>118</v>
          </cell>
          <cell r="AI120">
            <v>0</v>
          </cell>
          <cell r="AJ120">
            <v>0.4</v>
          </cell>
          <cell r="AK120">
            <v>1.4499660000000001</v>
          </cell>
        </row>
        <row r="121">
          <cell r="AH121">
            <v>119</v>
          </cell>
          <cell r="AI121">
            <v>0</v>
          </cell>
          <cell r="AJ121">
            <v>0.48826219999999998</v>
          </cell>
          <cell r="AK121">
            <v>2.9399320000000002</v>
          </cell>
        </row>
        <row r="122">
          <cell r="AH122">
            <v>120</v>
          </cell>
          <cell r="AI122">
            <v>0</v>
          </cell>
          <cell r="AJ122">
            <v>1.0881179999999999</v>
          </cell>
          <cell r="AK122">
            <v>2.1021890000000001</v>
          </cell>
        </row>
        <row r="123">
          <cell r="AH123">
            <v>121</v>
          </cell>
          <cell r="AI123">
            <v>0</v>
          </cell>
          <cell r="AJ123">
            <v>0.44721359999999999</v>
          </cell>
          <cell r="AK123">
            <v>4.2771949999999999</v>
          </cell>
        </row>
        <row r="124">
          <cell r="AH124">
            <v>122</v>
          </cell>
          <cell r="AI124">
            <v>0</v>
          </cell>
          <cell r="AJ124">
            <v>0.52611790000000003</v>
          </cell>
          <cell r="AK124">
            <v>3.7285919999999999</v>
          </cell>
        </row>
        <row r="125">
          <cell r="AH125">
            <v>123</v>
          </cell>
          <cell r="AI125">
            <v>0</v>
          </cell>
          <cell r="AJ125">
            <v>0.2</v>
          </cell>
          <cell r="AK125">
            <v>1.6</v>
          </cell>
        </row>
        <row r="126">
          <cell r="AH126">
            <v>124</v>
          </cell>
          <cell r="AI126">
            <v>0</v>
          </cell>
          <cell r="AJ126">
            <v>0.4</v>
          </cell>
          <cell r="AK126">
            <v>2.2814030000000001</v>
          </cell>
        </row>
        <row r="127">
          <cell r="AH127">
            <v>125</v>
          </cell>
          <cell r="AI127">
            <v>0</v>
          </cell>
          <cell r="AJ127">
            <v>0.22627420000000001</v>
          </cell>
          <cell r="AK127">
            <v>1.8969450000000001</v>
          </cell>
        </row>
        <row r="128">
          <cell r="AH128">
            <v>126</v>
          </cell>
          <cell r="AI128">
            <v>0</v>
          </cell>
          <cell r="AJ128">
            <v>0.4418144</v>
          </cell>
          <cell r="AK128">
            <v>0.60530980000000001</v>
          </cell>
        </row>
        <row r="129">
          <cell r="AH129">
            <v>127</v>
          </cell>
          <cell r="AI129">
            <v>0</v>
          </cell>
          <cell r="AJ129">
            <v>0.92086920000000005</v>
          </cell>
          <cell r="AK129">
            <v>2.3368350000000002</v>
          </cell>
        </row>
        <row r="130">
          <cell r="AH130">
            <v>128</v>
          </cell>
          <cell r="AI130">
            <v>0</v>
          </cell>
          <cell r="AJ130">
            <v>0.41761229999999999</v>
          </cell>
          <cell r="AK130">
            <v>2.0278070000000001</v>
          </cell>
        </row>
        <row r="131">
          <cell r="AH131">
            <v>129</v>
          </cell>
          <cell r="AI131">
            <v>0</v>
          </cell>
          <cell r="AJ131">
            <v>0.26832820000000002</v>
          </cell>
          <cell r="AK131">
            <v>4.8505669999999999</v>
          </cell>
        </row>
        <row r="132">
          <cell r="AH132">
            <v>130</v>
          </cell>
          <cell r="AI132">
            <v>0</v>
          </cell>
          <cell r="AJ132">
            <v>0.32249030000000001</v>
          </cell>
          <cell r="AK132">
            <v>4.8247689999999999</v>
          </cell>
        </row>
        <row r="133">
          <cell r="AH133">
            <v>131</v>
          </cell>
          <cell r="AI133">
            <v>0</v>
          </cell>
          <cell r="AJ133">
            <v>0.2332381</v>
          </cell>
          <cell r="AK133">
            <v>0.73539109999999996</v>
          </cell>
        </row>
        <row r="134">
          <cell r="AH134">
            <v>132</v>
          </cell>
          <cell r="AI134">
            <v>0</v>
          </cell>
          <cell r="AJ134">
            <v>0.44</v>
          </cell>
          <cell r="AK134">
            <v>0.6</v>
          </cell>
        </row>
        <row r="135">
          <cell r="AH135">
            <v>133</v>
          </cell>
          <cell r="AI135">
            <v>0</v>
          </cell>
          <cell r="AJ135">
            <v>0.28000000000000003</v>
          </cell>
          <cell r="AK135">
            <v>0.4418144</v>
          </cell>
        </row>
        <row r="136">
          <cell r="AH136">
            <v>134</v>
          </cell>
          <cell r="AI136">
            <v>0</v>
          </cell>
          <cell r="AJ136">
            <v>0.24</v>
          </cell>
          <cell r="AK136">
            <v>4.28</v>
          </cell>
        </row>
        <row r="137">
          <cell r="AH137">
            <v>135</v>
          </cell>
          <cell r="AI137">
            <v>0</v>
          </cell>
          <cell r="AJ137">
            <v>0.49477270000000001</v>
          </cell>
          <cell r="AK137">
            <v>2.5556209999999999</v>
          </cell>
        </row>
        <row r="138">
          <cell r="AH138">
            <v>136</v>
          </cell>
          <cell r="AI138">
            <v>0</v>
          </cell>
          <cell r="AJ138">
            <v>0.2</v>
          </cell>
          <cell r="AK138">
            <v>2.1496050000000002</v>
          </cell>
        </row>
        <row r="139">
          <cell r="AH139">
            <v>137</v>
          </cell>
          <cell r="AI139">
            <v>0</v>
          </cell>
          <cell r="AJ139">
            <v>0.88</v>
          </cell>
          <cell r="AK139">
            <v>15.44021</v>
          </cell>
        </row>
        <row r="140">
          <cell r="AH140">
            <v>138</v>
          </cell>
          <cell r="AI140">
            <v>0</v>
          </cell>
          <cell r="AJ140">
            <v>0.4079216</v>
          </cell>
          <cell r="AK140">
            <v>0.92779310000000004</v>
          </cell>
        </row>
        <row r="141">
          <cell r="AH141">
            <v>139</v>
          </cell>
          <cell r="AI141">
            <v>0</v>
          </cell>
          <cell r="AJ141">
            <v>0.39597979999999999</v>
          </cell>
          <cell r="AK141">
            <v>0.61057349999999999</v>
          </cell>
        </row>
        <row r="142">
          <cell r="AH142">
            <v>140</v>
          </cell>
          <cell r="AI142">
            <v>0</v>
          </cell>
          <cell r="AJ142">
            <v>0.36</v>
          </cell>
          <cell r="AK142">
            <v>1.32</v>
          </cell>
        </row>
        <row r="143">
          <cell r="AH143">
            <v>141</v>
          </cell>
          <cell r="AI143">
            <v>0</v>
          </cell>
          <cell r="AJ143">
            <v>0.34409299999999998</v>
          </cell>
          <cell r="AK143">
            <v>0.62225399999999997</v>
          </cell>
        </row>
        <row r="144">
          <cell r="AH144">
            <v>142</v>
          </cell>
          <cell r="AI144">
            <v>0</v>
          </cell>
          <cell r="AJ144">
            <v>0.36878179999999999</v>
          </cell>
          <cell r="AK144">
            <v>1.7366630000000001</v>
          </cell>
        </row>
        <row r="145">
          <cell r="AH145">
            <v>143</v>
          </cell>
          <cell r="AI145">
            <v>0</v>
          </cell>
          <cell r="AJ145">
            <v>0.52153620000000001</v>
          </cell>
          <cell r="AK145">
            <v>0.7939773</v>
          </cell>
        </row>
        <row r="146">
          <cell r="AH146">
            <v>144</v>
          </cell>
          <cell r="AI146">
            <v>0</v>
          </cell>
          <cell r="AJ146">
            <v>0.24331050000000001</v>
          </cell>
          <cell r="AK146">
            <v>0.36</v>
          </cell>
        </row>
        <row r="147">
          <cell r="AH147">
            <v>145</v>
          </cell>
          <cell r="AI147">
            <v>0</v>
          </cell>
          <cell r="AJ147">
            <v>0.2</v>
          </cell>
          <cell r="AK147">
            <v>0.54405879999999995</v>
          </cell>
        </row>
        <row r="148">
          <cell r="AH148">
            <v>146</v>
          </cell>
          <cell r="AI148">
            <v>4</v>
          </cell>
          <cell r="AJ148">
            <v>0.45607019999999998</v>
          </cell>
          <cell r="AK148">
            <v>6.1511069999999997</v>
          </cell>
        </row>
        <row r="149">
          <cell r="AH149">
            <v>147</v>
          </cell>
          <cell r="AI149">
            <v>3</v>
          </cell>
          <cell r="AJ149">
            <v>0.25612499999999999</v>
          </cell>
          <cell r="AK149">
            <v>8.6824689999999993</v>
          </cell>
        </row>
        <row r="150">
          <cell r="AH150">
            <v>148</v>
          </cell>
          <cell r="AI150">
            <v>3</v>
          </cell>
          <cell r="AJ150">
            <v>0.4079216</v>
          </cell>
          <cell r="AK150">
            <v>3.5548329999999999</v>
          </cell>
        </row>
        <row r="151">
          <cell r="AH151">
            <v>149</v>
          </cell>
          <cell r="AI151">
            <v>0</v>
          </cell>
          <cell r="AJ151">
            <v>0.25612499999999999</v>
          </cell>
          <cell r="AK151">
            <v>3.978542</v>
          </cell>
        </row>
        <row r="152">
          <cell r="AH152">
            <v>150</v>
          </cell>
          <cell r="AI152">
            <v>0</v>
          </cell>
          <cell r="AJ152">
            <v>0.34409299999999998</v>
          </cell>
          <cell r="AK152">
            <v>4.4917699999999998</v>
          </cell>
        </row>
        <row r="153">
          <cell r="AH153">
            <v>151</v>
          </cell>
          <cell r="AI153">
            <v>0</v>
          </cell>
          <cell r="AJ153">
            <v>0.41761229999999999</v>
          </cell>
          <cell r="AK153">
            <v>1.8260339999999999</v>
          </cell>
        </row>
        <row r="154">
          <cell r="AH154">
            <v>152</v>
          </cell>
          <cell r="AI154">
            <v>0</v>
          </cell>
          <cell r="AJ154">
            <v>0.45607019999999998</v>
          </cell>
          <cell r="AK154">
            <v>3.4016470000000001</v>
          </cell>
        </row>
        <row r="155">
          <cell r="AH155">
            <v>153</v>
          </cell>
          <cell r="AI155">
            <v>0</v>
          </cell>
          <cell r="AJ155">
            <v>0.96747090000000002</v>
          </cell>
          <cell r="AK155">
            <v>1.5929850000000001</v>
          </cell>
        </row>
        <row r="156">
          <cell r="AH156">
            <v>154</v>
          </cell>
          <cell r="AI156">
            <v>0</v>
          </cell>
          <cell r="AJ156">
            <v>0.29120439999999997</v>
          </cell>
          <cell r="AK156">
            <v>5.453659</v>
          </cell>
        </row>
        <row r="157">
          <cell r="AH157">
            <v>155</v>
          </cell>
          <cell r="AI157">
            <v>0</v>
          </cell>
          <cell r="AJ157">
            <v>0.54405879999999995</v>
          </cell>
          <cell r="AK157">
            <v>3.289012</v>
          </cell>
        </row>
        <row r="158">
          <cell r="AH158">
            <v>156</v>
          </cell>
          <cell r="AI158">
            <v>0</v>
          </cell>
          <cell r="AJ158">
            <v>0.45607019999999998</v>
          </cell>
          <cell r="AK158">
            <v>8.9138990000000007</v>
          </cell>
        </row>
        <row r="159">
          <cell r="AH159">
            <v>157</v>
          </cell>
          <cell r="AI159">
            <v>0</v>
          </cell>
          <cell r="AJ159">
            <v>0.28844409999999998</v>
          </cell>
          <cell r="AK159">
            <v>1.742642</v>
          </cell>
        </row>
        <row r="160">
          <cell r="AH160">
            <v>158</v>
          </cell>
          <cell r="AI160">
            <v>0</v>
          </cell>
          <cell r="AJ160">
            <v>0.77252829999999995</v>
          </cell>
          <cell r="AK160">
            <v>0.88543769999999999</v>
          </cell>
        </row>
        <row r="161">
          <cell r="AH161">
            <v>159</v>
          </cell>
          <cell r="AI161">
            <v>0</v>
          </cell>
          <cell r="AJ161">
            <v>0.4079216</v>
          </cell>
          <cell r="AK161">
            <v>5.3186460000000002</v>
          </cell>
        </row>
        <row r="162">
          <cell r="AH162">
            <v>160</v>
          </cell>
          <cell r="AI162">
            <v>0</v>
          </cell>
          <cell r="AJ162">
            <v>0.3577709</v>
          </cell>
          <cell r="AK162">
            <v>2.290851</v>
          </cell>
        </row>
        <row r="163">
          <cell r="AH163">
            <v>161</v>
          </cell>
          <cell r="AI163">
            <v>0</v>
          </cell>
          <cell r="AJ163">
            <v>0.31241000000000002</v>
          </cell>
          <cell r="AK163">
            <v>1.944016</v>
          </cell>
        </row>
        <row r="164">
          <cell r="AH164">
            <v>162</v>
          </cell>
          <cell r="AI164">
            <v>0</v>
          </cell>
          <cell r="AJ164">
            <v>0.36221540000000002</v>
          </cell>
          <cell r="AK164">
            <v>0.64124879999999995</v>
          </cell>
        </row>
        <row r="165">
          <cell r="AH165">
            <v>163</v>
          </cell>
          <cell r="AI165">
            <v>0</v>
          </cell>
          <cell r="AJ165">
            <v>0.26832820000000002</v>
          </cell>
          <cell r="AK165">
            <v>0.31241000000000002</v>
          </cell>
        </row>
        <row r="166">
          <cell r="AH166">
            <v>164</v>
          </cell>
          <cell r="AI166">
            <v>0</v>
          </cell>
          <cell r="AJ166">
            <v>0.30463089999999998</v>
          </cell>
          <cell r="AK166">
            <v>1.486472</v>
          </cell>
        </row>
        <row r="167">
          <cell r="AH167">
            <v>165</v>
          </cell>
          <cell r="AI167">
            <v>0</v>
          </cell>
          <cell r="AJ167">
            <v>0.24331050000000001</v>
          </cell>
          <cell r="AK167">
            <v>0.9024411</v>
          </cell>
        </row>
        <row r="168">
          <cell r="AH168">
            <v>166</v>
          </cell>
          <cell r="AI168">
            <v>0</v>
          </cell>
          <cell r="AJ168">
            <v>0.2828427</v>
          </cell>
          <cell r="AK168">
            <v>1.132784</v>
          </cell>
        </row>
        <row r="169">
          <cell r="AH169">
            <v>167</v>
          </cell>
          <cell r="AI169">
            <v>0</v>
          </cell>
          <cell r="AJ169">
            <v>0.32249030000000001</v>
          </cell>
          <cell r="AK169">
            <v>0.84380089999999996</v>
          </cell>
        </row>
        <row r="170">
          <cell r="AH170">
            <v>168</v>
          </cell>
          <cell r="AI170">
            <v>0</v>
          </cell>
          <cell r="AJ170">
            <v>0.53366659999999999</v>
          </cell>
          <cell r="AK170">
            <v>1.505722</v>
          </cell>
        </row>
        <row r="171">
          <cell r="AH171">
            <v>169</v>
          </cell>
          <cell r="AI171">
            <v>0</v>
          </cell>
          <cell r="AJ171">
            <v>0.25298219999999999</v>
          </cell>
          <cell r="AK171">
            <v>0.60926179999999996</v>
          </cell>
        </row>
        <row r="172">
          <cell r="AH172">
            <v>170</v>
          </cell>
          <cell r="AI172">
            <v>0</v>
          </cell>
          <cell r="AJ172">
            <v>0.1788854</v>
          </cell>
          <cell r="AK172">
            <v>9.0159859999999998</v>
          </cell>
        </row>
        <row r="173">
          <cell r="AH173">
            <v>171</v>
          </cell>
          <cell r="AI173">
            <v>0</v>
          </cell>
          <cell r="AJ173">
            <v>0.34176010000000001</v>
          </cell>
          <cell r="AK173">
            <v>5.0818890000000003</v>
          </cell>
        </row>
        <row r="174">
          <cell r="AH174">
            <v>172</v>
          </cell>
          <cell r="AI174">
            <v>0</v>
          </cell>
          <cell r="AJ174">
            <v>0.24331050000000001</v>
          </cell>
          <cell r="AK174">
            <v>3.3317860000000001</v>
          </cell>
        </row>
        <row r="175">
          <cell r="AH175">
            <v>173</v>
          </cell>
          <cell r="AI175">
            <v>0</v>
          </cell>
          <cell r="AJ175">
            <v>0.59464269999999997</v>
          </cell>
          <cell r="AK175">
            <v>0.96332759999999995</v>
          </cell>
        </row>
        <row r="176">
          <cell r="AH176">
            <v>174</v>
          </cell>
          <cell r="AI176">
            <v>0</v>
          </cell>
          <cell r="AJ176">
            <v>0.36878179999999999</v>
          </cell>
          <cell r="AK176">
            <v>4.8166380000000002</v>
          </cell>
        </row>
        <row r="177">
          <cell r="AH177">
            <v>175</v>
          </cell>
          <cell r="AI177">
            <v>0</v>
          </cell>
          <cell r="AJ177">
            <v>0.22627420000000001</v>
          </cell>
          <cell r="AK177">
            <v>4.0049970000000004</v>
          </cell>
        </row>
        <row r="178">
          <cell r="AH178">
            <v>176</v>
          </cell>
          <cell r="AI178">
            <v>0</v>
          </cell>
          <cell r="AJ178">
            <v>0.29120439999999997</v>
          </cell>
          <cell r="AK178">
            <v>0.97406369999999998</v>
          </cell>
        </row>
        <row r="179">
          <cell r="AH179">
            <v>177</v>
          </cell>
          <cell r="AI179">
            <v>0</v>
          </cell>
          <cell r="AJ179">
            <v>0.32249030000000001</v>
          </cell>
          <cell r="AK179">
            <v>4.9123520000000003</v>
          </cell>
        </row>
        <row r="180">
          <cell r="AH180">
            <v>178</v>
          </cell>
          <cell r="AI180">
            <v>0</v>
          </cell>
          <cell r="AJ180">
            <v>0.26832820000000002</v>
          </cell>
          <cell r="AK180">
            <v>1.3059860000000001</v>
          </cell>
        </row>
        <row r="181">
          <cell r="AH181">
            <v>179</v>
          </cell>
          <cell r="AI181">
            <v>0</v>
          </cell>
          <cell r="AJ181">
            <v>0.45607019999999998</v>
          </cell>
          <cell r="AK181">
            <v>3.1212819999999999</v>
          </cell>
        </row>
        <row r="182">
          <cell r="AH182">
            <v>180</v>
          </cell>
          <cell r="AI182">
            <v>0</v>
          </cell>
          <cell r="AJ182">
            <v>0.28000000000000003</v>
          </cell>
          <cell r="AK182">
            <v>1.120714</v>
          </cell>
        </row>
        <row r="183">
          <cell r="AH183">
            <v>181</v>
          </cell>
          <cell r="AI183">
            <v>0</v>
          </cell>
          <cell r="AJ183">
            <v>0.48</v>
          </cell>
          <cell r="AK183">
            <v>11.92027</v>
          </cell>
        </row>
        <row r="184">
          <cell r="AH184">
            <v>182</v>
          </cell>
          <cell r="AI184">
            <v>0</v>
          </cell>
          <cell r="AJ184">
            <v>0.33941130000000003</v>
          </cell>
          <cell r="AK184">
            <v>1.5315350000000001</v>
          </cell>
        </row>
        <row r="185">
          <cell r="AH185">
            <v>183</v>
          </cell>
          <cell r="AI185">
            <v>0</v>
          </cell>
          <cell r="AJ185">
            <v>0.16</v>
          </cell>
          <cell r="AK185">
            <v>0.2</v>
          </cell>
        </row>
        <row r="186">
          <cell r="AH186">
            <v>184</v>
          </cell>
          <cell r="AI186">
            <v>0</v>
          </cell>
          <cell r="AJ186">
            <v>0.2332381</v>
          </cell>
          <cell r="AK186">
            <v>0.50119860000000005</v>
          </cell>
        </row>
        <row r="187">
          <cell r="AH187">
            <v>185</v>
          </cell>
          <cell r="AI187">
            <v>0</v>
          </cell>
          <cell r="AJ187">
            <v>0.39395429999999998</v>
          </cell>
          <cell r="AK187">
            <v>0.6</v>
          </cell>
        </row>
        <row r="188">
          <cell r="AH188">
            <v>186</v>
          </cell>
          <cell r="AI188">
            <v>3</v>
          </cell>
          <cell r="AJ188">
            <v>0.77252829999999995</v>
          </cell>
          <cell r="AK188">
            <v>3.4160910000000002</v>
          </cell>
        </row>
        <row r="189">
          <cell r="AH189">
            <v>187</v>
          </cell>
          <cell r="AI189">
            <v>1</v>
          </cell>
          <cell r="AJ189">
            <v>0.36878179999999999</v>
          </cell>
          <cell r="AK189">
            <v>9.6912699999999994</v>
          </cell>
        </row>
        <row r="190">
          <cell r="AH190">
            <v>188</v>
          </cell>
          <cell r="AI190">
            <v>4</v>
          </cell>
          <cell r="AJ190">
            <v>0.29120439999999997</v>
          </cell>
          <cell r="AK190">
            <v>6.5672610000000002</v>
          </cell>
        </row>
        <row r="191">
          <cell r="AH191">
            <v>189</v>
          </cell>
          <cell r="AI191">
            <v>2</v>
          </cell>
          <cell r="AJ191">
            <v>0.4</v>
          </cell>
          <cell r="AK191">
            <v>2.0618560000000001</v>
          </cell>
        </row>
        <row r="192">
          <cell r="AH192">
            <v>190</v>
          </cell>
          <cell r="AI192">
            <v>4</v>
          </cell>
          <cell r="AJ192">
            <v>0.2</v>
          </cell>
          <cell r="AK192">
            <v>5.9660359999999999</v>
          </cell>
        </row>
        <row r="193">
          <cell r="AH193">
            <v>191</v>
          </cell>
          <cell r="AI193">
            <v>0</v>
          </cell>
          <cell r="AJ193">
            <v>0.53814499999999998</v>
          </cell>
          <cell r="AK193">
            <v>3.948671</v>
          </cell>
        </row>
        <row r="194">
          <cell r="AH194">
            <v>192</v>
          </cell>
          <cell r="AI194">
            <v>0</v>
          </cell>
          <cell r="AJ194">
            <v>1.8282229999999999</v>
          </cell>
          <cell r="AK194">
            <v>4.753946</v>
          </cell>
        </row>
        <row r="195">
          <cell r="AH195">
            <v>193</v>
          </cell>
          <cell r="AI195">
            <v>0</v>
          </cell>
          <cell r="AJ195">
            <v>0.4</v>
          </cell>
          <cell r="AK195">
            <v>1.6918629999999999</v>
          </cell>
        </row>
        <row r="196">
          <cell r="AH196">
            <v>194</v>
          </cell>
          <cell r="AI196">
            <v>0</v>
          </cell>
          <cell r="AJ196">
            <v>0.72</v>
          </cell>
          <cell r="AK196">
            <v>2.1835749999999998</v>
          </cell>
        </row>
        <row r="197">
          <cell r="AH197">
            <v>195</v>
          </cell>
          <cell r="AI197">
            <v>0</v>
          </cell>
          <cell r="AJ197">
            <v>0.48662100000000003</v>
          </cell>
          <cell r="AK197">
            <v>1.3623510000000001</v>
          </cell>
        </row>
        <row r="198">
          <cell r="AH198">
            <v>196</v>
          </cell>
          <cell r="AI198">
            <v>0</v>
          </cell>
          <cell r="AJ198">
            <v>0.32249030000000001</v>
          </cell>
          <cell r="AK198">
            <v>0.92347170000000001</v>
          </cell>
        </row>
        <row r="199">
          <cell r="AH199">
            <v>197</v>
          </cell>
          <cell r="AI199">
            <v>0</v>
          </cell>
          <cell r="AJ199">
            <v>0.48166379999999998</v>
          </cell>
          <cell r="AK199">
            <v>1.470782</v>
          </cell>
        </row>
        <row r="200">
          <cell r="AH200">
            <v>198</v>
          </cell>
          <cell r="AI200">
            <v>0</v>
          </cell>
          <cell r="AJ200">
            <v>0.2332381</v>
          </cell>
          <cell r="AK200">
            <v>4.5072390000000002</v>
          </cell>
        </row>
        <row r="201">
          <cell r="AH201">
            <v>199</v>
          </cell>
          <cell r="AI201">
            <v>0</v>
          </cell>
          <cell r="AJ201">
            <v>0.24</v>
          </cell>
          <cell r="AK201">
            <v>3.2039979999999999</v>
          </cell>
        </row>
        <row r="202">
          <cell r="AH202">
            <v>200</v>
          </cell>
          <cell r="AI202">
            <v>0</v>
          </cell>
          <cell r="AJ202">
            <v>0.41761229999999999</v>
          </cell>
          <cell r="AK202">
            <v>1.2705900000000001</v>
          </cell>
        </row>
        <row r="203">
          <cell r="AH203">
            <v>201</v>
          </cell>
          <cell r="AI203">
            <v>0</v>
          </cell>
          <cell r="AJ203">
            <v>0.25612499999999999</v>
          </cell>
          <cell r="AK203">
            <v>1.7255720000000001</v>
          </cell>
        </row>
        <row r="204">
          <cell r="AH204">
            <v>202</v>
          </cell>
          <cell r="AI204">
            <v>0</v>
          </cell>
          <cell r="AJ204">
            <v>0.16</v>
          </cell>
          <cell r="AK204">
            <v>0.52</v>
          </cell>
        </row>
        <row r="205">
          <cell r="AH205">
            <v>203</v>
          </cell>
          <cell r="AI205">
            <v>0</v>
          </cell>
          <cell r="AJ205">
            <v>0.4418144</v>
          </cell>
          <cell r="AK205">
            <v>9.0287539999999993</v>
          </cell>
        </row>
        <row r="206">
          <cell r="AH206">
            <v>204</v>
          </cell>
          <cell r="AI206">
            <v>0</v>
          </cell>
          <cell r="AJ206">
            <v>0.49477270000000001</v>
          </cell>
          <cell r="AK206">
            <v>1.263012</v>
          </cell>
        </row>
        <row r="207">
          <cell r="AH207">
            <v>205</v>
          </cell>
          <cell r="AI207">
            <v>0</v>
          </cell>
          <cell r="AJ207">
            <v>0.33941130000000003</v>
          </cell>
          <cell r="AK207">
            <v>1.4751270000000001</v>
          </cell>
        </row>
        <row r="208">
          <cell r="AH208">
            <v>206</v>
          </cell>
          <cell r="AI208">
            <v>0</v>
          </cell>
          <cell r="AJ208">
            <v>0.36</v>
          </cell>
          <cell r="AK208">
            <v>1.2824979999999999</v>
          </cell>
        </row>
        <row r="209">
          <cell r="AH209">
            <v>207</v>
          </cell>
          <cell r="AI209">
            <v>0</v>
          </cell>
          <cell r="AJ209">
            <v>0.4118252</v>
          </cell>
          <cell r="AK209">
            <v>2.3792439999999999</v>
          </cell>
        </row>
        <row r="210">
          <cell r="AH210">
            <v>208</v>
          </cell>
          <cell r="AI210">
            <v>0</v>
          </cell>
          <cell r="AJ210">
            <v>1.760454</v>
          </cell>
          <cell r="AK210">
            <v>3.7653150000000002</v>
          </cell>
        </row>
        <row r="211">
          <cell r="AH211">
            <v>209</v>
          </cell>
          <cell r="AI211">
            <v>3</v>
          </cell>
          <cell r="AJ211">
            <v>0.36878179999999999</v>
          </cell>
          <cell r="AK211">
            <v>17.43488</v>
          </cell>
        </row>
        <row r="212">
          <cell r="AH212">
            <v>210</v>
          </cell>
          <cell r="AI212">
            <v>4</v>
          </cell>
          <cell r="AJ212">
            <v>0.52</v>
          </cell>
          <cell r="AK212">
            <v>3.4639790000000001</v>
          </cell>
        </row>
        <row r="213">
          <cell r="AH213">
            <v>211</v>
          </cell>
          <cell r="AI213">
            <v>3</v>
          </cell>
          <cell r="AJ213">
            <v>0.42520580000000002</v>
          </cell>
          <cell r="AK213">
            <v>6.0359920000000002</v>
          </cell>
        </row>
        <row r="214">
          <cell r="AH214">
            <v>212</v>
          </cell>
          <cell r="AI214">
            <v>2</v>
          </cell>
          <cell r="AJ214">
            <v>1.1320779999999999</v>
          </cell>
          <cell r="AK214">
            <v>9.7170079999999999</v>
          </cell>
        </row>
        <row r="215">
          <cell r="AH215">
            <v>213</v>
          </cell>
          <cell r="AI215">
            <v>0</v>
          </cell>
          <cell r="AJ215">
            <v>0.2</v>
          </cell>
          <cell r="AK215">
            <v>3.7932570000000001</v>
          </cell>
        </row>
        <row r="216">
          <cell r="AH216">
            <v>214</v>
          </cell>
          <cell r="AI216">
            <v>0</v>
          </cell>
          <cell r="AJ216">
            <v>0.45607019999999998</v>
          </cell>
          <cell r="AK216">
            <v>1.0770329999999999</v>
          </cell>
        </row>
        <row r="217">
          <cell r="AH217">
            <v>215</v>
          </cell>
          <cell r="AI217">
            <v>0</v>
          </cell>
          <cell r="AJ217">
            <v>0.32249030000000001</v>
          </cell>
          <cell r="AK217">
            <v>0.52611790000000003</v>
          </cell>
        </row>
        <row r="218">
          <cell r="AH218">
            <v>216</v>
          </cell>
          <cell r="AI218">
            <v>0</v>
          </cell>
          <cell r="AJ218">
            <v>0.58240879999999995</v>
          </cell>
          <cell r="AK218">
            <v>4.3051599999999999</v>
          </cell>
        </row>
        <row r="219">
          <cell r="AH219">
            <v>217</v>
          </cell>
          <cell r="AI219">
            <v>0</v>
          </cell>
          <cell r="AJ219">
            <v>0.2</v>
          </cell>
          <cell r="AK219">
            <v>4.4515169999999999</v>
          </cell>
        </row>
        <row r="220">
          <cell r="AH220">
            <v>218</v>
          </cell>
          <cell r="AI220">
            <v>0</v>
          </cell>
          <cell r="AJ220">
            <v>0.36</v>
          </cell>
          <cell r="AK220">
            <v>1.96</v>
          </cell>
        </row>
        <row r="221">
          <cell r="AH221">
            <v>219</v>
          </cell>
          <cell r="AI221">
            <v>0</v>
          </cell>
          <cell r="AJ221">
            <v>0.2332381</v>
          </cell>
          <cell r="AK221">
            <v>2.5411809999999999</v>
          </cell>
        </row>
        <row r="222">
          <cell r="AH222">
            <v>220</v>
          </cell>
          <cell r="AI222">
            <v>0</v>
          </cell>
          <cell r="AJ222">
            <v>0.4118252</v>
          </cell>
          <cell r="AK222">
            <v>5.6695679999999999</v>
          </cell>
        </row>
        <row r="223">
          <cell r="AH223">
            <v>221</v>
          </cell>
          <cell r="AI223">
            <v>0</v>
          </cell>
          <cell r="AJ223">
            <v>0.55713550000000001</v>
          </cell>
          <cell r="AK223">
            <v>5.4523390000000003</v>
          </cell>
        </row>
        <row r="224">
          <cell r="AH224">
            <v>222</v>
          </cell>
          <cell r="AI224">
            <v>0</v>
          </cell>
          <cell r="AJ224">
            <v>0.73756359999999999</v>
          </cell>
          <cell r="AK224">
            <v>4.9289350000000001</v>
          </cell>
        </row>
        <row r="225">
          <cell r="AH225">
            <v>223</v>
          </cell>
          <cell r="AI225">
            <v>0</v>
          </cell>
          <cell r="AJ225">
            <v>0.72111029999999998</v>
          </cell>
          <cell r="AK225">
            <v>2.0415679999999998</v>
          </cell>
        </row>
        <row r="226">
          <cell r="AH226">
            <v>224</v>
          </cell>
          <cell r="AI226">
            <v>0</v>
          </cell>
          <cell r="AJ226">
            <v>0.60133190000000003</v>
          </cell>
          <cell r="AK226">
            <v>2.7602899999999999</v>
          </cell>
        </row>
        <row r="227">
          <cell r="AH227">
            <v>225</v>
          </cell>
          <cell r="AI227">
            <v>0</v>
          </cell>
          <cell r="AJ227">
            <v>0.2332381</v>
          </cell>
          <cell r="AK227">
            <v>1.880425</v>
          </cell>
        </row>
        <row r="228">
          <cell r="AH228">
            <v>226</v>
          </cell>
          <cell r="AI228">
            <v>0</v>
          </cell>
          <cell r="AJ228">
            <v>0.32</v>
          </cell>
          <cell r="AK228">
            <v>2.043526</v>
          </cell>
        </row>
        <row r="229">
          <cell r="AH229">
            <v>227</v>
          </cell>
          <cell r="AI229">
            <v>0</v>
          </cell>
          <cell r="AJ229">
            <v>0.32249030000000001</v>
          </cell>
          <cell r="AK229">
            <v>3.845205</v>
          </cell>
        </row>
        <row r="230">
          <cell r="AH230">
            <v>228</v>
          </cell>
          <cell r="AI230">
            <v>0</v>
          </cell>
          <cell r="AJ230">
            <v>0.30463089999999998</v>
          </cell>
          <cell r="AK230">
            <v>3.0053290000000001</v>
          </cell>
        </row>
        <row r="231">
          <cell r="AH231">
            <v>229</v>
          </cell>
          <cell r="AI231">
            <v>0</v>
          </cell>
          <cell r="AJ231">
            <v>0.44</v>
          </cell>
          <cell r="AK231">
            <v>3.4857420000000001</v>
          </cell>
        </row>
        <row r="232">
          <cell r="AH232">
            <v>230</v>
          </cell>
          <cell r="AI232">
            <v>0</v>
          </cell>
          <cell r="AJ232">
            <v>0.32249030000000001</v>
          </cell>
          <cell r="AK232">
            <v>5.026967</v>
          </cell>
        </row>
        <row r="233">
          <cell r="AH233">
            <v>231</v>
          </cell>
          <cell r="AI233">
            <v>0</v>
          </cell>
          <cell r="AJ233">
            <v>0.1788854</v>
          </cell>
          <cell r="AK233">
            <v>1.7017640000000001</v>
          </cell>
        </row>
        <row r="234">
          <cell r="AH234">
            <v>232</v>
          </cell>
          <cell r="AI234">
            <v>0</v>
          </cell>
          <cell r="AJ234">
            <v>0.55569780000000002</v>
          </cell>
          <cell r="AK234">
            <v>8.3324909999999992</v>
          </cell>
        </row>
        <row r="235">
          <cell r="AH235">
            <v>233</v>
          </cell>
          <cell r="AI235">
            <v>0</v>
          </cell>
          <cell r="AJ235">
            <v>1.4538230000000001</v>
          </cell>
          <cell r="AK235">
            <v>3.038157</v>
          </cell>
        </row>
        <row r="236">
          <cell r="AH236">
            <v>234</v>
          </cell>
          <cell r="AI236">
            <v>0</v>
          </cell>
          <cell r="AJ236">
            <v>0.2</v>
          </cell>
          <cell r="AK236">
            <v>4.5628060000000001</v>
          </cell>
        </row>
        <row r="237">
          <cell r="AH237">
            <v>235</v>
          </cell>
          <cell r="AI237">
            <v>0</v>
          </cell>
          <cell r="AJ237">
            <v>0.46818799999999999</v>
          </cell>
          <cell r="AK237">
            <v>8.8030899999999992</v>
          </cell>
        </row>
        <row r="238">
          <cell r="AH238">
            <v>236</v>
          </cell>
          <cell r="AI238">
            <v>0</v>
          </cell>
          <cell r="AJ238">
            <v>0.76941539999999997</v>
          </cell>
          <cell r="AK238">
            <v>2.9197259999999998</v>
          </cell>
        </row>
        <row r="239">
          <cell r="AH239">
            <v>237</v>
          </cell>
          <cell r="AI239">
            <v>0</v>
          </cell>
          <cell r="AJ239">
            <v>1.6</v>
          </cell>
          <cell r="AK239">
            <v>4.0496910000000002</v>
          </cell>
        </row>
        <row r="240">
          <cell r="AH240">
            <v>238</v>
          </cell>
          <cell r="AI240">
            <v>0</v>
          </cell>
          <cell r="AJ240">
            <v>0.64621980000000001</v>
          </cell>
          <cell r="AK240">
            <v>3.038421</v>
          </cell>
        </row>
        <row r="241">
          <cell r="AH241">
            <v>239</v>
          </cell>
          <cell r="AI241">
            <v>3</v>
          </cell>
          <cell r="AJ241">
            <v>0.2828427</v>
          </cell>
          <cell r="AK241">
            <v>3.2551860000000001</v>
          </cell>
        </row>
        <row r="242">
          <cell r="AH242">
            <v>240</v>
          </cell>
          <cell r="AI242">
            <v>2</v>
          </cell>
          <cell r="AJ242">
            <v>0.24331050000000001</v>
          </cell>
          <cell r="AK242">
            <v>1.6623209999999999</v>
          </cell>
        </row>
        <row r="243">
          <cell r="AH243">
            <v>241</v>
          </cell>
          <cell r="AI243">
            <v>4</v>
          </cell>
          <cell r="AJ243">
            <v>0.25298219999999999</v>
          </cell>
          <cell r="AK243">
            <v>6.1528340000000004</v>
          </cell>
        </row>
        <row r="244">
          <cell r="AH244">
            <v>242</v>
          </cell>
          <cell r="AI244">
            <v>3</v>
          </cell>
          <cell r="AJ244">
            <v>0.4079216</v>
          </cell>
          <cell r="AK244">
            <v>4.6677239999999998</v>
          </cell>
        </row>
        <row r="245">
          <cell r="AH245">
            <v>243</v>
          </cell>
          <cell r="AI245">
            <v>0</v>
          </cell>
          <cell r="AJ245">
            <v>0.36878179999999999</v>
          </cell>
          <cell r="AK245">
            <v>2.5126879999999998</v>
          </cell>
        </row>
        <row r="246">
          <cell r="AH246">
            <v>244</v>
          </cell>
          <cell r="AI246">
            <v>0</v>
          </cell>
          <cell r="AJ246">
            <v>0.32984849999999999</v>
          </cell>
          <cell r="AK246">
            <v>1.634136</v>
          </cell>
        </row>
        <row r="247">
          <cell r="AH247">
            <v>245</v>
          </cell>
          <cell r="AI247">
            <v>0</v>
          </cell>
          <cell r="AJ247">
            <v>0.64498060000000002</v>
          </cell>
          <cell r="AK247">
            <v>2.8568509999999998</v>
          </cell>
        </row>
        <row r="248">
          <cell r="AH248">
            <v>246</v>
          </cell>
          <cell r="AI248">
            <v>0</v>
          </cell>
          <cell r="AJ248">
            <v>0.52153620000000001</v>
          </cell>
          <cell r="AK248">
            <v>2.5681120000000002</v>
          </cell>
        </row>
        <row r="249">
          <cell r="AH249">
            <v>247</v>
          </cell>
          <cell r="AI249">
            <v>0</v>
          </cell>
          <cell r="AJ249">
            <v>0.24</v>
          </cell>
          <cell r="AK249">
            <v>2.52</v>
          </cell>
        </row>
        <row r="250">
          <cell r="AH250">
            <v>248</v>
          </cell>
          <cell r="AI250">
            <v>0</v>
          </cell>
          <cell r="AJ250">
            <v>0.25298219999999999</v>
          </cell>
          <cell r="AK250">
            <v>3.3055110000000001</v>
          </cell>
        </row>
        <row r="251">
          <cell r="AH251">
            <v>249</v>
          </cell>
          <cell r="AI251">
            <v>0</v>
          </cell>
          <cell r="AJ251">
            <v>0.36</v>
          </cell>
          <cell r="AK251">
            <v>4.7606719999999996</v>
          </cell>
        </row>
        <row r="252">
          <cell r="AH252">
            <v>250</v>
          </cell>
          <cell r="AI252">
            <v>0</v>
          </cell>
          <cell r="AJ252">
            <v>0.44</v>
          </cell>
          <cell r="AK252">
            <v>1.721859</v>
          </cell>
        </row>
        <row r="253">
          <cell r="AH253">
            <v>251</v>
          </cell>
          <cell r="AI253">
            <v>0</v>
          </cell>
          <cell r="AJ253">
            <v>0.25612499999999999</v>
          </cell>
          <cell r="AK253">
            <v>0.2828427</v>
          </cell>
        </row>
        <row r="254">
          <cell r="AH254">
            <v>252</v>
          </cell>
          <cell r="AI254">
            <v>0</v>
          </cell>
          <cell r="AJ254">
            <v>0.48826219999999998</v>
          </cell>
          <cell r="AK254">
            <v>2.4970379999999999</v>
          </cell>
        </row>
        <row r="255">
          <cell r="AH255">
            <v>253</v>
          </cell>
          <cell r="AI255">
            <v>0</v>
          </cell>
          <cell r="AJ255">
            <v>0.24</v>
          </cell>
          <cell r="AK255">
            <v>3.92</v>
          </cell>
        </row>
        <row r="256">
          <cell r="AH256">
            <v>254</v>
          </cell>
          <cell r="AI256">
            <v>0</v>
          </cell>
          <cell r="AJ256">
            <v>0.32249030000000001</v>
          </cell>
          <cell r="AK256">
            <v>2.1540659999999998</v>
          </cell>
        </row>
        <row r="257">
          <cell r="AH257">
            <v>255</v>
          </cell>
          <cell r="AI257">
            <v>0</v>
          </cell>
          <cell r="AJ257">
            <v>0.37947330000000001</v>
          </cell>
          <cell r="AK257">
            <v>6.4944280000000001</v>
          </cell>
        </row>
        <row r="258">
          <cell r="AH258">
            <v>256</v>
          </cell>
          <cell r="AI258">
            <v>0</v>
          </cell>
          <cell r="AJ258">
            <v>0.46818799999999999</v>
          </cell>
          <cell r="AK258">
            <v>2.2144979999999999</v>
          </cell>
        </row>
        <row r="259">
          <cell r="AH259">
            <v>257</v>
          </cell>
          <cell r="AI259">
            <v>0</v>
          </cell>
          <cell r="AJ259">
            <v>0.36878179999999999</v>
          </cell>
          <cell r="AK259">
            <v>1.9220820000000001</v>
          </cell>
        </row>
        <row r="260">
          <cell r="AH260">
            <v>258</v>
          </cell>
          <cell r="AI260">
            <v>0</v>
          </cell>
          <cell r="AJ260">
            <v>0.24331050000000001</v>
          </cell>
          <cell r="AK260">
            <v>1.5727679999999999</v>
          </cell>
        </row>
        <row r="261">
          <cell r="AH261">
            <v>259</v>
          </cell>
          <cell r="AI261">
            <v>0</v>
          </cell>
          <cell r="AJ261">
            <v>0.4326662</v>
          </cell>
          <cell r="AK261">
            <v>1.9365950000000001</v>
          </cell>
        </row>
        <row r="262">
          <cell r="AH262">
            <v>260</v>
          </cell>
          <cell r="AI262">
            <v>0</v>
          </cell>
          <cell r="AJ262">
            <v>0.34409299999999998</v>
          </cell>
          <cell r="AK262">
            <v>1.87446</v>
          </cell>
        </row>
        <row r="263">
          <cell r="AH263">
            <v>261</v>
          </cell>
          <cell r="AI263">
            <v>0</v>
          </cell>
          <cell r="AJ263">
            <v>0.36</v>
          </cell>
          <cell r="AK263">
            <v>1.44</v>
          </cell>
        </row>
        <row r="264">
          <cell r="AH264">
            <v>262</v>
          </cell>
          <cell r="AI264">
            <v>0</v>
          </cell>
          <cell r="AJ264">
            <v>0.2332381</v>
          </cell>
          <cell r="AK264">
            <v>4.5376649999999996</v>
          </cell>
        </row>
        <row r="265">
          <cell r="AH265">
            <v>263</v>
          </cell>
          <cell r="AI265">
            <v>0</v>
          </cell>
          <cell r="AJ265">
            <v>1.531013</v>
          </cell>
          <cell r="AK265">
            <v>2.8736039999999998</v>
          </cell>
        </row>
        <row r="266">
          <cell r="AH266">
            <v>264</v>
          </cell>
          <cell r="AI266">
            <v>3</v>
          </cell>
          <cell r="AJ266">
            <v>0.44721359999999999</v>
          </cell>
          <cell r="AK266">
            <v>18.49503</v>
          </cell>
        </row>
        <row r="267">
          <cell r="AH267">
            <v>265</v>
          </cell>
          <cell r="AI267">
            <v>0</v>
          </cell>
          <cell r="AJ267">
            <v>0.48166379999999998</v>
          </cell>
          <cell r="AK267">
            <v>4.0407919999999997</v>
          </cell>
        </row>
        <row r="268">
          <cell r="AH268">
            <v>266</v>
          </cell>
          <cell r="AI268">
            <v>0</v>
          </cell>
          <cell r="AJ268">
            <v>0.45607019999999998</v>
          </cell>
          <cell r="AK268">
            <v>0.76941539999999997</v>
          </cell>
        </row>
        <row r="269">
          <cell r="AH269">
            <v>267</v>
          </cell>
          <cell r="AI269">
            <v>0</v>
          </cell>
          <cell r="AJ269">
            <v>0.45607019999999998</v>
          </cell>
          <cell r="AK269">
            <v>3.179182</v>
          </cell>
        </row>
        <row r="270">
          <cell r="AH270">
            <v>268</v>
          </cell>
          <cell r="AI270">
            <v>0</v>
          </cell>
          <cell r="AJ270">
            <v>0.59059289999999998</v>
          </cell>
          <cell r="AK270">
            <v>2.4298150000000001</v>
          </cell>
        </row>
        <row r="271">
          <cell r="AH271">
            <v>269</v>
          </cell>
          <cell r="AI271">
            <v>0</v>
          </cell>
          <cell r="AJ271">
            <v>0.73430240000000002</v>
          </cell>
          <cell r="AK271">
            <v>0.75894660000000003</v>
          </cell>
        </row>
        <row r="272">
          <cell r="AH272">
            <v>270</v>
          </cell>
          <cell r="AI272">
            <v>0</v>
          </cell>
          <cell r="AJ272">
            <v>0.28844409999999998</v>
          </cell>
          <cell r="AK272">
            <v>2.6293730000000002</v>
          </cell>
        </row>
        <row r="273">
          <cell r="AH273">
            <v>271</v>
          </cell>
          <cell r="AI273">
            <v>2</v>
          </cell>
          <cell r="AJ273">
            <v>0.4079216</v>
          </cell>
          <cell r="AK273">
            <v>18.185580000000002</v>
          </cell>
        </row>
        <row r="274">
          <cell r="AH274">
            <v>272</v>
          </cell>
          <cell r="AI274">
            <v>0</v>
          </cell>
          <cell r="AJ274">
            <v>0.57271280000000002</v>
          </cell>
          <cell r="AK274">
            <v>2.720294</v>
          </cell>
        </row>
        <row r="275">
          <cell r="AH275">
            <v>273</v>
          </cell>
          <cell r="AI275">
            <v>0</v>
          </cell>
          <cell r="AJ275">
            <v>0.34176010000000001</v>
          </cell>
          <cell r="AK275">
            <v>2.22926</v>
          </cell>
        </row>
        <row r="276">
          <cell r="AH276">
            <v>274</v>
          </cell>
          <cell r="AI276">
            <v>0</v>
          </cell>
          <cell r="AJ276">
            <v>0.32249030000000001</v>
          </cell>
          <cell r="AK276">
            <v>3.2310989999999999</v>
          </cell>
        </row>
        <row r="277">
          <cell r="AH277">
            <v>275</v>
          </cell>
          <cell r="AI277">
            <v>0</v>
          </cell>
          <cell r="AJ277">
            <v>0.34409299999999998</v>
          </cell>
          <cell r="AK277">
            <v>3.117435</v>
          </cell>
        </row>
        <row r="278">
          <cell r="AH278">
            <v>276</v>
          </cell>
          <cell r="AI278">
            <v>0</v>
          </cell>
          <cell r="AJ278">
            <v>0.34409299999999998</v>
          </cell>
          <cell r="AK278">
            <v>3.285361</v>
          </cell>
        </row>
        <row r="279">
          <cell r="AH279">
            <v>277</v>
          </cell>
          <cell r="AI279">
            <v>0</v>
          </cell>
          <cell r="AJ279">
            <v>0.24331050000000001</v>
          </cell>
          <cell r="AK279">
            <v>2.5814720000000002</v>
          </cell>
        </row>
        <row r="280">
          <cell r="AH280">
            <v>278</v>
          </cell>
          <cell r="AI280">
            <v>0</v>
          </cell>
          <cell r="AJ280">
            <v>0.55713550000000001</v>
          </cell>
          <cell r="AK280">
            <v>2.3220679999999998</v>
          </cell>
        </row>
        <row r="281">
          <cell r="AH281">
            <v>279</v>
          </cell>
          <cell r="AI281">
            <v>0</v>
          </cell>
          <cell r="AJ281">
            <v>0.37947330000000001</v>
          </cell>
          <cell r="AK281">
            <v>0.61057349999999999</v>
          </cell>
        </row>
        <row r="282">
          <cell r="AH282">
            <v>280</v>
          </cell>
          <cell r="AI282">
            <v>0</v>
          </cell>
          <cell r="AJ282">
            <v>0.51224990000000004</v>
          </cell>
          <cell r="AK282">
            <v>1.168247</v>
          </cell>
        </row>
        <row r="283">
          <cell r="AH283">
            <v>281</v>
          </cell>
          <cell r="AI283">
            <v>0</v>
          </cell>
          <cell r="AJ283">
            <v>1.6975279999999999</v>
          </cell>
          <cell r="AK283">
            <v>2.3613559999999998</v>
          </cell>
        </row>
        <row r="284">
          <cell r="AH284">
            <v>282</v>
          </cell>
          <cell r="AI284">
            <v>0</v>
          </cell>
          <cell r="AJ284">
            <v>0.28844409999999998</v>
          </cell>
          <cell r="AK284">
            <v>0.42520580000000002</v>
          </cell>
        </row>
        <row r="285">
          <cell r="AH285" t="str">
            <v/>
          </cell>
          <cell r="AI285" t="str">
            <v/>
          </cell>
          <cell r="AJ285" t="str">
            <v/>
          </cell>
          <cell r="AK285" t="str">
            <v/>
          </cell>
        </row>
        <row r="286">
          <cell r="AH286" t="str">
            <v/>
          </cell>
          <cell r="AI286" t="str">
            <v/>
          </cell>
          <cell r="AJ286" t="str">
            <v/>
          </cell>
          <cell r="AK286" t="str">
            <v/>
          </cell>
        </row>
        <row r="287">
          <cell r="AH287" t="str">
            <v/>
          </cell>
          <cell r="AI287" t="str">
            <v/>
          </cell>
          <cell r="AJ287" t="str">
            <v/>
          </cell>
          <cell r="AK287" t="str">
            <v/>
          </cell>
        </row>
        <row r="288">
          <cell r="AH288" t="str">
            <v/>
          </cell>
          <cell r="AI288" t="str">
            <v/>
          </cell>
          <cell r="AJ288" t="str">
            <v/>
          </cell>
          <cell r="AK288" t="str">
            <v/>
          </cell>
        </row>
        <row r="289">
          <cell r="AH289" t="str">
            <v/>
          </cell>
          <cell r="AI289" t="str">
            <v/>
          </cell>
          <cell r="AJ289" t="str">
            <v/>
          </cell>
          <cell r="AK289" t="str">
            <v/>
          </cell>
        </row>
        <row r="290">
          <cell r="AH290" t="str">
            <v/>
          </cell>
          <cell r="AI290" t="str">
            <v/>
          </cell>
          <cell r="AJ290" t="str">
            <v/>
          </cell>
          <cell r="AK290" t="str">
            <v/>
          </cell>
        </row>
        <row r="291">
          <cell r="AH291" t="str">
            <v/>
          </cell>
          <cell r="AI291" t="str">
            <v/>
          </cell>
          <cell r="AJ291" t="str">
            <v/>
          </cell>
          <cell r="AK291" t="str">
            <v/>
          </cell>
        </row>
        <row r="292">
          <cell r="AH292" t="str">
            <v/>
          </cell>
          <cell r="AI292" t="str">
            <v/>
          </cell>
          <cell r="AJ292" t="str">
            <v/>
          </cell>
          <cell r="AK292" t="str">
            <v/>
          </cell>
        </row>
        <row r="293">
          <cell r="AH293" t="str">
            <v/>
          </cell>
          <cell r="AI293" t="str">
            <v/>
          </cell>
          <cell r="AJ293" t="str">
            <v/>
          </cell>
          <cell r="AK293" t="str">
            <v/>
          </cell>
        </row>
        <row r="294">
          <cell r="AH294" t="str">
            <v/>
          </cell>
          <cell r="AI294" t="str">
            <v/>
          </cell>
          <cell r="AJ294" t="str">
            <v/>
          </cell>
          <cell r="AK294" t="str">
            <v/>
          </cell>
        </row>
        <row r="295">
          <cell r="AH295" t="str">
            <v/>
          </cell>
          <cell r="AI295" t="str">
            <v/>
          </cell>
          <cell r="AJ295" t="str">
            <v/>
          </cell>
          <cell r="AK295" t="str">
            <v/>
          </cell>
        </row>
        <row r="296">
          <cell r="AH296" t="str">
            <v/>
          </cell>
          <cell r="AI296" t="str">
            <v/>
          </cell>
          <cell r="AJ296" t="str">
            <v/>
          </cell>
          <cell r="AK296" t="str">
            <v/>
          </cell>
        </row>
        <row r="297">
          <cell r="AH297" t="str">
            <v/>
          </cell>
          <cell r="AI297" t="str">
            <v/>
          </cell>
          <cell r="AJ297" t="str">
            <v/>
          </cell>
          <cell r="AK297" t="str">
            <v/>
          </cell>
        </row>
        <row r="298">
          <cell r="AH298" t="str">
            <v/>
          </cell>
          <cell r="AI298" t="str">
            <v/>
          </cell>
          <cell r="AJ298" t="str">
            <v/>
          </cell>
          <cell r="AK298" t="str">
            <v/>
          </cell>
        </row>
        <row r="299">
          <cell r="AH299" t="str">
            <v/>
          </cell>
          <cell r="AI299" t="str">
            <v/>
          </cell>
          <cell r="AJ299" t="str">
            <v/>
          </cell>
          <cell r="AK299" t="str">
            <v/>
          </cell>
        </row>
        <row r="300">
          <cell r="AH300" t="str">
            <v/>
          </cell>
          <cell r="AI300" t="str">
            <v/>
          </cell>
          <cell r="AJ300" t="str">
            <v/>
          </cell>
          <cell r="AK300" t="str">
            <v/>
          </cell>
        </row>
        <row r="301">
          <cell r="AH301" t="str">
            <v/>
          </cell>
          <cell r="AI301" t="str">
            <v/>
          </cell>
          <cell r="AJ301" t="str">
            <v/>
          </cell>
          <cell r="AK301" t="str">
            <v/>
          </cell>
        </row>
        <row r="302">
          <cell r="AH302" t="str">
            <v/>
          </cell>
          <cell r="AI302" t="str">
            <v/>
          </cell>
          <cell r="AJ302" t="str">
            <v/>
          </cell>
          <cell r="AK302" t="str">
            <v/>
          </cell>
        </row>
        <row r="303">
          <cell r="AH303" t="str">
            <v/>
          </cell>
          <cell r="AI303" t="str">
            <v/>
          </cell>
          <cell r="AJ303" t="str">
            <v/>
          </cell>
          <cell r="AK303" t="str">
            <v/>
          </cell>
        </row>
        <row r="304">
          <cell r="AH304" t="str">
            <v/>
          </cell>
          <cell r="AI304" t="str">
            <v/>
          </cell>
          <cell r="AJ304" t="str">
            <v/>
          </cell>
          <cell r="AK304" t="str">
            <v/>
          </cell>
        </row>
        <row r="305">
          <cell r="AH305" t="str">
            <v/>
          </cell>
          <cell r="AI305" t="str">
            <v/>
          </cell>
          <cell r="AJ305" t="str">
            <v/>
          </cell>
          <cell r="AK305" t="str">
            <v/>
          </cell>
        </row>
        <row r="306">
          <cell r="AH306" t="str">
            <v/>
          </cell>
          <cell r="AI306" t="str">
            <v/>
          </cell>
          <cell r="AJ306" t="str">
            <v/>
          </cell>
          <cell r="AK306" t="str">
            <v/>
          </cell>
        </row>
        <row r="307">
          <cell r="AH307" t="str">
            <v/>
          </cell>
          <cell r="AI307" t="str">
            <v/>
          </cell>
          <cell r="AJ307" t="str">
            <v/>
          </cell>
          <cell r="AK307" t="str">
            <v/>
          </cell>
        </row>
        <row r="308">
          <cell r="AH308" t="str">
            <v/>
          </cell>
          <cell r="AI308" t="str">
            <v/>
          </cell>
          <cell r="AJ308" t="str">
            <v/>
          </cell>
          <cell r="AK308" t="str">
            <v/>
          </cell>
        </row>
        <row r="309">
          <cell r="AH309" t="str">
            <v/>
          </cell>
          <cell r="AI309" t="str">
            <v/>
          </cell>
          <cell r="AJ309" t="str">
            <v/>
          </cell>
          <cell r="AK309" t="str">
            <v/>
          </cell>
        </row>
        <row r="310">
          <cell r="AH310" t="str">
            <v/>
          </cell>
          <cell r="AI310" t="str">
            <v/>
          </cell>
          <cell r="AJ310" t="str">
            <v/>
          </cell>
          <cell r="AK310" t="str">
            <v/>
          </cell>
        </row>
        <row r="311">
          <cell r="AH311" t="str">
            <v/>
          </cell>
          <cell r="AI311" t="str">
            <v/>
          </cell>
          <cell r="AJ311" t="str">
            <v/>
          </cell>
          <cell r="AK311" t="str">
            <v/>
          </cell>
        </row>
        <row r="312">
          <cell r="AH312" t="str">
            <v/>
          </cell>
          <cell r="AI312" t="str">
            <v/>
          </cell>
          <cell r="AJ312" t="str">
            <v/>
          </cell>
          <cell r="AK312" t="str">
            <v/>
          </cell>
        </row>
        <row r="313">
          <cell r="AH313" t="str">
            <v/>
          </cell>
          <cell r="AI313" t="str">
            <v/>
          </cell>
          <cell r="AJ313" t="str">
            <v/>
          </cell>
          <cell r="AK313" t="str">
            <v/>
          </cell>
        </row>
        <row r="314">
          <cell r="AH314" t="str">
            <v/>
          </cell>
          <cell r="AI314" t="str">
            <v/>
          </cell>
          <cell r="AJ314" t="str">
            <v/>
          </cell>
          <cell r="AK314" t="str">
            <v/>
          </cell>
        </row>
        <row r="315">
          <cell r="AH315" t="str">
            <v/>
          </cell>
          <cell r="AI315" t="str">
            <v/>
          </cell>
          <cell r="AJ315" t="str">
            <v/>
          </cell>
          <cell r="AK315" t="str">
            <v/>
          </cell>
        </row>
        <row r="316">
          <cell r="AH316" t="str">
            <v/>
          </cell>
          <cell r="AI316" t="str">
            <v/>
          </cell>
          <cell r="AJ316" t="str">
            <v/>
          </cell>
          <cell r="AK316" t="str">
            <v/>
          </cell>
        </row>
        <row r="317">
          <cell r="AH317" t="str">
            <v/>
          </cell>
          <cell r="AI317" t="str">
            <v/>
          </cell>
          <cell r="AJ317" t="str">
            <v/>
          </cell>
          <cell r="AK317" t="str">
            <v/>
          </cell>
        </row>
        <row r="318">
          <cell r="AH318" t="str">
            <v/>
          </cell>
          <cell r="AI318" t="str">
            <v/>
          </cell>
          <cell r="AJ318" t="str">
            <v/>
          </cell>
          <cell r="AK318" t="str">
            <v/>
          </cell>
        </row>
        <row r="319">
          <cell r="AH319" t="str">
            <v/>
          </cell>
          <cell r="AI319" t="str">
            <v/>
          </cell>
          <cell r="AJ319" t="str">
            <v/>
          </cell>
          <cell r="AK319" t="str">
            <v/>
          </cell>
        </row>
        <row r="320">
          <cell r="AH320" t="str">
            <v/>
          </cell>
          <cell r="AI320" t="str">
            <v/>
          </cell>
          <cell r="AJ320" t="str">
            <v/>
          </cell>
          <cell r="AK320" t="str">
            <v/>
          </cell>
        </row>
        <row r="321">
          <cell r="AH321" t="str">
            <v/>
          </cell>
          <cell r="AI321" t="str">
            <v/>
          </cell>
          <cell r="AJ321" t="str">
            <v/>
          </cell>
          <cell r="AK321" t="str">
            <v/>
          </cell>
        </row>
        <row r="322">
          <cell r="AH322" t="str">
            <v/>
          </cell>
          <cell r="AI322" t="str">
            <v/>
          </cell>
          <cell r="AJ322" t="str">
            <v/>
          </cell>
          <cell r="AK322" t="str">
            <v/>
          </cell>
        </row>
        <row r="323">
          <cell r="AH323" t="str">
            <v/>
          </cell>
          <cell r="AI323" t="str">
            <v/>
          </cell>
          <cell r="AJ323" t="str">
            <v/>
          </cell>
          <cell r="AK323" t="str">
            <v/>
          </cell>
        </row>
        <row r="324">
          <cell r="AH324" t="str">
            <v/>
          </cell>
          <cell r="AI324" t="str">
            <v/>
          </cell>
          <cell r="AJ324" t="str">
            <v/>
          </cell>
          <cell r="AK324" t="str">
            <v/>
          </cell>
        </row>
        <row r="325">
          <cell r="AH325" t="str">
            <v/>
          </cell>
          <cell r="AI325" t="str">
            <v/>
          </cell>
          <cell r="AJ325" t="str">
            <v/>
          </cell>
          <cell r="AK325" t="str">
            <v/>
          </cell>
        </row>
        <row r="326">
          <cell r="AH326" t="str">
            <v/>
          </cell>
          <cell r="AI326" t="str">
            <v/>
          </cell>
          <cell r="AJ326" t="str">
            <v/>
          </cell>
          <cell r="AK326" t="str">
            <v/>
          </cell>
        </row>
        <row r="327">
          <cell r="AH327" t="str">
            <v/>
          </cell>
          <cell r="AI327" t="str">
            <v/>
          </cell>
          <cell r="AJ327" t="str">
            <v/>
          </cell>
          <cell r="AK327" t="str">
            <v/>
          </cell>
        </row>
        <row r="328">
          <cell r="AH328" t="str">
            <v/>
          </cell>
          <cell r="AI328" t="str">
            <v/>
          </cell>
          <cell r="AJ328" t="str">
            <v/>
          </cell>
          <cell r="AK328" t="str">
            <v/>
          </cell>
        </row>
        <row r="329">
          <cell r="AH329" t="str">
            <v/>
          </cell>
          <cell r="AI329" t="str">
            <v/>
          </cell>
          <cell r="AJ329" t="str">
            <v/>
          </cell>
          <cell r="AK329" t="str">
            <v/>
          </cell>
        </row>
        <row r="330">
          <cell r="AH330" t="str">
            <v/>
          </cell>
          <cell r="AI330" t="str">
            <v/>
          </cell>
          <cell r="AJ330" t="str">
            <v/>
          </cell>
          <cell r="AK330" t="str">
            <v/>
          </cell>
        </row>
        <row r="331">
          <cell r="AH331" t="str">
            <v/>
          </cell>
          <cell r="AI331" t="str">
            <v/>
          </cell>
          <cell r="AJ331" t="str">
            <v/>
          </cell>
          <cell r="AK331" t="str">
            <v/>
          </cell>
        </row>
        <row r="332">
          <cell r="AH332" t="str">
            <v/>
          </cell>
          <cell r="AI332" t="str">
            <v/>
          </cell>
          <cell r="AJ332" t="str">
            <v/>
          </cell>
          <cell r="AK332" t="str">
            <v/>
          </cell>
        </row>
        <row r="333">
          <cell r="AH333" t="str">
            <v/>
          </cell>
          <cell r="AI333" t="str">
            <v/>
          </cell>
          <cell r="AJ333" t="str">
            <v/>
          </cell>
          <cell r="AK333" t="str">
            <v/>
          </cell>
        </row>
        <row r="334">
          <cell r="AH334" t="str">
            <v/>
          </cell>
          <cell r="AI334" t="str">
            <v/>
          </cell>
          <cell r="AJ334" t="str">
            <v/>
          </cell>
          <cell r="AK334" t="str">
            <v/>
          </cell>
        </row>
        <row r="335">
          <cell r="AH335" t="str">
            <v/>
          </cell>
          <cell r="AI335" t="str">
            <v/>
          </cell>
          <cell r="AJ335" t="str">
            <v/>
          </cell>
          <cell r="AK335" t="str">
            <v/>
          </cell>
        </row>
        <row r="336">
          <cell r="AH336" t="str">
            <v/>
          </cell>
          <cell r="AI336" t="str">
            <v/>
          </cell>
          <cell r="AJ336" t="str">
            <v/>
          </cell>
          <cell r="AK336" t="str">
            <v/>
          </cell>
        </row>
        <row r="337">
          <cell r="AH337" t="str">
            <v/>
          </cell>
          <cell r="AI337" t="str">
            <v/>
          </cell>
          <cell r="AJ337" t="str">
            <v/>
          </cell>
          <cell r="AK337" t="str">
            <v/>
          </cell>
        </row>
        <row r="338">
          <cell r="AH338" t="str">
            <v/>
          </cell>
          <cell r="AI338" t="str">
            <v/>
          </cell>
          <cell r="AJ338" t="str">
            <v/>
          </cell>
          <cell r="AK338" t="str">
            <v/>
          </cell>
        </row>
        <row r="339">
          <cell r="AH339" t="str">
            <v/>
          </cell>
          <cell r="AI339" t="str">
            <v/>
          </cell>
          <cell r="AJ339" t="str">
            <v/>
          </cell>
          <cell r="AK339" t="str">
            <v/>
          </cell>
        </row>
        <row r="340">
          <cell r="AH340" t="str">
            <v/>
          </cell>
          <cell r="AI340" t="str">
            <v/>
          </cell>
          <cell r="AJ340" t="str">
            <v/>
          </cell>
          <cell r="AK340" t="str">
            <v/>
          </cell>
        </row>
        <row r="341">
          <cell r="AH341" t="str">
            <v/>
          </cell>
          <cell r="AI341" t="str">
            <v/>
          </cell>
          <cell r="AJ341" t="str">
            <v/>
          </cell>
          <cell r="AK341" t="str">
            <v/>
          </cell>
        </row>
        <row r="342">
          <cell r="AH342" t="str">
            <v/>
          </cell>
          <cell r="AI342" t="str">
            <v/>
          </cell>
          <cell r="AJ342" t="str">
            <v/>
          </cell>
          <cell r="AK342" t="str">
            <v/>
          </cell>
        </row>
        <row r="343">
          <cell r="AH343" t="str">
            <v/>
          </cell>
          <cell r="AI343" t="str">
            <v/>
          </cell>
          <cell r="AJ343" t="str">
            <v/>
          </cell>
          <cell r="AK343" t="str">
            <v/>
          </cell>
        </row>
        <row r="344">
          <cell r="AH344" t="str">
            <v/>
          </cell>
          <cell r="AI344" t="str">
            <v/>
          </cell>
          <cell r="AJ344" t="str">
            <v/>
          </cell>
          <cell r="AK344" t="str">
            <v/>
          </cell>
        </row>
        <row r="345">
          <cell r="AH345" t="str">
            <v/>
          </cell>
          <cell r="AI345" t="str">
            <v/>
          </cell>
          <cell r="AJ345" t="str">
            <v/>
          </cell>
          <cell r="AK345" t="str">
            <v/>
          </cell>
        </row>
        <row r="346">
          <cell r="AH346" t="str">
            <v/>
          </cell>
          <cell r="AI346" t="str">
            <v/>
          </cell>
          <cell r="AJ346" t="str">
            <v/>
          </cell>
          <cell r="AK346" t="str">
            <v/>
          </cell>
        </row>
        <row r="347">
          <cell r="AH347" t="str">
            <v/>
          </cell>
          <cell r="AI347" t="str">
            <v/>
          </cell>
          <cell r="AJ347" t="str">
            <v/>
          </cell>
          <cell r="AK347" t="str">
            <v/>
          </cell>
        </row>
        <row r="348">
          <cell r="AH348" t="str">
            <v/>
          </cell>
          <cell r="AI348" t="str">
            <v/>
          </cell>
          <cell r="AJ348" t="str">
            <v/>
          </cell>
          <cell r="AK348" t="str">
            <v/>
          </cell>
        </row>
        <row r="349">
          <cell r="AH349" t="str">
            <v/>
          </cell>
          <cell r="AI349" t="str">
            <v/>
          </cell>
          <cell r="AJ349" t="str">
            <v/>
          </cell>
          <cell r="AK349" t="str">
            <v/>
          </cell>
        </row>
        <row r="350">
          <cell r="AH350" t="str">
            <v/>
          </cell>
          <cell r="AI350" t="str">
            <v/>
          </cell>
          <cell r="AJ350" t="str">
            <v/>
          </cell>
          <cell r="AK350" t="str">
            <v/>
          </cell>
        </row>
        <row r="351">
          <cell r="AH351" t="str">
            <v/>
          </cell>
          <cell r="AI351" t="str">
            <v/>
          </cell>
          <cell r="AJ351" t="str">
            <v/>
          </cell>
          <cell r="AK351" t="str">
            <v/>
          </cell>
        </row>
        <row r="352">
          <cell r="AH352" t="str">
            <v/>
          </cell>
          <cell r="AI352" t="str">
            <v/>
          </cell>
          <cell r="AJ352" t="str">
            <v/>
          </cell>
          <cell r="AK352" t="str">
            <v/>
          </cell>
        </row>
        <row r="353">
          <cell r="AH353" t="str">
            <v/>
          </cell>
          <cell r="AI353" t="str">
            <v/>
          </cell>
          <cell r="AJ353" t="str">
            <v/>
          </cell>
          <cell r="AK353" t="str">
            <v/>
          </cell>
        </row>
        <row r="354">
          <cell r="AH354" t="str">
            <v/>
          </cell>
          <cell r="AI354" t="str">
            <v/>
          </cell>
          <cell r="AJ354" t="str">
            <v/>
          </cell>
          <cell r="AK354" t="str">
            <v/>
          </cell>
        </row>
        <row r="355">
          <cell r="AH355" t="str">
            <v/>
          </cell>
          <cell r="AI355" t="str">
            <v/>
          </cell>
          <cell r="AJ355" t="str">
            <v/>
          </cell>
          <cell r="AK355" t="str">
            <v/>
          </cell>
        </row>
        <row r="356">
          <cell r="AH356" t="str">
            <v/>
          </cell>
          <cell r="AI356" t="str">
            <v/>
          </cell>
          <cell r="AJ356" t="str">
            <v/>
          </cell>
          <cell r="AK356" t="str">
            <v/>
          </cell>
        </row>
        <row r="357">
          <cell r="AH357" t="str">
            <v/>
          </cell>
          <cell r="AI357" t="str">
            <v/>
          </cell>
          <cell r="AJ357" t="str">
            <v/>
          </cell>
          <cell r="AK357" t="str">
            <v/>
          </cell>
        </row>
        <row r="358">
          <cell r="AH358" t="str">
            <v/>
          </cell>
          <cell r="AI358" t="str">
            <v/>
          </cell>
          <cell r="AJ358" t="str">
            <v/>
          </cell>
          <cell r="AK358" t="str">
            <v/>
          </cell>
        </row>
        <row r="359">
          <cell r="AH359" t="str">
            <v/>
          </cell>
          <cell r="AI359" t="str">
            <v/>
          </cell>
          <cell r="AJ359" t="str">
            <v/>
          </cell>
          <cell r="AK359" t="str">
            <v/>
          </cell>
        </row>
        <row r="360">
          <cell r="AH360" t="str">
            <v/>
          </cell>
          <cell r="AI360" t="str">
            <v/>
          </cell>
          <cell r="AJ360" t="str">
            <v/>
          </cell>
          <cell r="AK360" t="str">
            <v/>
          </cell>
        </row>
        <row r="361">
          <cell r="AH361" t="str">
            <v/>
          </cell>
          <cell r="AI361" t="str">
            <v/>
          </cell>
          <cell r="AJ361" t="str">
            <v/>
          </cell>
          <cell r="AK361" t="str">
            <v/>
          </cell>
        </row>
        <row r="362">
          <cell r="AH362" t="str">
            <v/>
          </cell>
          <cell r="AI362" t="str">
            <v/>
          </cell>
          <cell r="AJ362" t="str">
            <v/>
          </cell>
          <cell r="AK362" t="str">
            <v/>
          </cell>
        </row>
        <row r="363">
          <cell r="AH363" t="str">
            <v/>
          </cell>
          <cell r="AI363" t="str">
            <v/>
          </cell>
          <cell r="AJ363" t="str">
            <v/>
          </cell>
          <cell r="AK363" t="str">
            <v/>
          </cell>
        </row>
        <row r="364">
          <cell r="AH364" t="str">
            <v/>
          </cell>
          <cell r="AI364" t="str">
            <v/>
          </cell>
          <cell r="AJ364" t="str">
            <v/>
          </cell>
          <cell r="AK364" t="str">
            <v/>
          </cell>
        </row>
        <row r="365">
          <cell r="AH365" t="str">
            <v/>
          </cell>
          <cell r="AI365" t="str">
            <v/>
          </cell>
          <cell r="AJ365" t="str">
            <v/>
          </cell>
          <cell r="AK365" t="str">
            <v/>
          </cell>
        </row>
        <row r="366">
          <cell r="AH366" t="str">
            <v/>
          </cell>
          <cell r="AI366" t="str">
            <v/>
          </cell>
          <cell r="AJ366" t="str">
            <v/>
          </cell>
          <cell r="AK366" t="str">
            <v/>
          </cell>
        </row>
        <row r="367">
          <cell r="AH367" t="str">
            <v/>
          </cell>
          <cell r="AI367" t="str">
            <v/>
          </cell>
          <cell r="AJ367" t="str">
            <v/>
          </cell>
          <cell r="AK367" t="str">
            <v/>
          </cell>
        </row>
        <row r="368">
          <cell r="AH368" t="str">
            <v/>
          </cell>
          <cell r="AI368" t="str">
            <v/>
          </cell>
          <cell r="AJ368" t="str">
            <v/>
          </cell>
          <cell r="AK368" t="str">
            <v/>
          </cell>
        </row>
        <row r="369">
          <cell r="AH369" t="str">
            <v/>
          </cell>
          <cell r="AI369" t="str">
            <v/>
          </cell>
          <cell r="AJ369" t="str">
            <v/>
          </cell>
          <cell r="AK369" t="str">
            <v/>
          </cell>
        </row>
        <row r="370">
          <cell r="AH370" t="str">
            <v/>
          </cell>
          <cell r="AI370" t="str">
            <v/>
          </cell>
          <cell r="AJ370" t="str">
            <v/>
          </cell>
          <cell r="AK370" t="str">
            <v/>
          </cell>
        </row>
        <row r="371">
          <cell r="AH371" t="str">
            <v/>
          </cell>
          <cell r="AI371" t="str">
            <v/>
          </cell>
          <cell r="AJ371" t="str">
            <v/>
          </cell>
          <cell r="AK371" t="str">
            <v/>
          </cell>
        </row>
        <row r="372">
          <cell r="AH372" t="str">
            <v/>
          </cell>
          <cell r="AI372" t="str">
            <v/>
          </cell>
          <cell r="AJ372" t="str">
            <v/>
          </cell>
          <cell r="AK372" t="str">
            <v/>
          </cell>
        </row>
        <row r="373">
          <cell r="AH373" t="str">
            <v/>
          </cell>
          <cell r="AI373" t="str">
            <v/>
          </cell>
          <cell r="AJ373" t="str">
            <v/>
          </cell>
          <cell r="AK373" t="str">
            <v/>
          </cell>
        </row>
        <row r="374">
          <cell r="AH374" t="str">
            <v/>
          </cell>
          <cell r="AI374" t="str">
            <v/>
          </cell>
          <cell r="AJ374" t="str">
            <v/>
          </cell>
          <cell r="AK374" t="str">
            <v/>
          </cell>
        </row>
        <row r="375">
          <cell r="AH375" t="str">
            <v/>
          </cell>
          <cell r="AI375" t="str">
            <v/>
          </cell>
          <cell r="AJ375" t="str">
            <v/>
          </cell>
          <cell r="AK375" t="str">
            <v/>
          </cell>
        </row>
        <row r="376">
          <cell r="AH376" t="str">
            <v/>
          </cell>
          <cell r="AI376" t="str">
            <v/>
          </cell>
          <cell r="AJ376" t="str">
            <v/>
          </cell>
          <cell r="AK376" t="str">
            <v/>
          </cell>
        </row>
        <row r="377">
          <cell r="AH377" t="str">
            <v/>
          </cell>
          <cell r="AI377" t="str">
            <v/>
          </cell>
          <cell r="AJ377" t="str">
            <v/>
          </cell>
          <cell r="AK377" t="str">
            <v/>
          </cell>
        </row>
        <row r="378">
          <cell r="AH378" t="str">
            <v/>
          </cell>
          <cell r="AI378" t="str">
            <v/>
          </cell>
          <cell r="AJ378" t="str">
            <v/>
          </cell>
          <cell r="AK378" t="str">
            <v/>
          </cell>
        </row>
        <row r="379">
          <cell r="AH379" t="str">
            <v/>
          </cell>
          <cell r="AI379" t="str">
            <v/>
          </cell>
          <cell r="AJ379" t="str">
            <v/>
          </cell>
          <cell r="AK379" t="str">
            <v/>
          </cell>
        </row>
        <row r="380">
          <cell r="AH380" t="str">
            <v/>
          </cell>
          <cell r="AI380" t="str">
            <v/>
          </cell>
          <cell r="AJ380" t="str">
            <v/>
          </cell>
          <cell r="AK380" t="str">
            <v/>
          </cell>
        </row>
        <row r="381"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</row>
        <row r="382">
          <cell r="AH382" t="str">
            <v/>
          </cell>
          <cell r="AI382" t="str">
            <v/>
          </cell>
          <cell r="AJ382" t="str">
            <v/>
          </cell>
          <cell r="AK382" t="str">
            <v/>
          </cell>
        </row>
        <row r="383">
          <cell r="AH383" t="str">
            <v/>
          </cell>
          <cell r="AI383" t="str">
            <v/>
          </cell>
          <cell r="AJ383" t="str">
            <v/>
          </cell>
          <cell r="AK383" t="str">
            <v/>
          </cell>
        </row>
        <row r="384">
          <cell r="AH384" t="str">
            <v/>
          </cell>
          <cell r="AI384" t="str">
            <v/>
          </cell>
          <cell r="AJ384" t="str">
            <v/>
          </cell>
          <cell r="AK384" t="str">
            <v/>
          </cell>
        </row>
        <row r="385">
          <cell r="AH385" t="str">
            <v/>
          </cell>
          <cell r="AI385" t="str">
            <v/>
          </cell>
          <cell r="AJ385" t="str">
            <v/>
          </cell>
          <cell r="AK385" t="str">
            <v/>
          </cell>
        </row>
        <row r="386">
          <cell r="AH386" t="str">
            <v/>
          </cell>
          <cell r="AI386" t="str">
            <v/>
          </cell>
          <cell r="AJ386" t="str">
            <v/>
          </cell>
          <cell r="AK386" t="str">
            <v/>
          </cell>
        </row>
        <row r="387">
          <cell r="AH387" t="str">
            <v/>
          </cell>
          <cell r="AI387" t="str">
            <v/>
          </cell>
          <cell r="AJ387" t="str">
            <v/>
          </cell>
          <cell r="AK387" t="str">
            <v/>
          </cell>
        </row>
        <row r="388">
          <cell r="AH388" t="str">
            <v/>
          </cell>
          <cell r="AI388" t="str">
            <v/>
          </cell>
          <cell r="AJ388" t="str">
            <v/>
          </cell>
          <cell r="AK388" t="str">
            <v/>
          </cell>
        </row>
        <row r="389">
          <cell r="AH389" t="str">
            <v/>
          </cell>
          <cell r="AI389" t="str">
            <v/>
          </cell>
          <cell r="AJ389" t="str">
            <v/>
          </cell>
          <cell r="AK389" t="str">
            <v/>
          </cell>
        </row>
        <row r="390">
          <cell r="AH390" t="str">
            <v/>
          </cell>
          <cell r="AI390" t="str">
            <v/>
          </cell>
          <cell r="AJ390" t="str">
            <v/>
          </cell>
          <cell r="AK390" t="str">
            <v/>
          </cell>
        </row>
        <row r="391">
          <cell r="AH391" t="str">
            <v/>
          </cell>
          <cell r="AI391" t="str">
            <v/>
          </cell>
          <cell r="AJ391" t="str">
            <v/>
          </cell>
          <cell r="AK391" t="str">
            <v/>
          </cell>
        </row>
        <row r="392">
          <cell r="AH392" t="str">
            <v/>
          </cell>
          <cell r="AI392" t="str">
            <v/>
          </cell>
          <cell r="AJ392" t="str">
            <v/>
          </cell>
          <cell r="AK392" t="str">
            <v/>
          </cell>
        </row>
        <row r="393">
          <cell r="AH393" t="str">
            <v/>
          </cell>
          <cell r="AI393" t="str">
            <v/>
          </cell>
          <cell r="AJ393" t="str">
            <v/>
          </cell>
          <cell r="AK393" t="str">
            <v/>
          </cell>
        </row>
        <row r="394">
          <cell r="AH394" t="str">
            <v/>
          </cell>
          <cell r="AI394" t="str">
            <v/>
          </cell>
          <cell r="AJ394" t="str">
            <v/>
          </cell>
          <cell r="AK394" t="str">
            <v/>
          </cell>
        </row>
        <row r="395">
          <cell r="AH395" t="str">
            <v/>
          </cell>
          <cell r="AI395" t="str">
            <v/>
          </cell>
          <cell r="AJ395" t="str">
            <v/>
          </cell>
          <cell r="AK395" t="str">
            <v/>
          </cell>
        </row>
        <row r="396">
          <cell r="AH396" t="str">
            <v/>
          </cell>
          <cell r="AI396" t="str">
            <v/>
          </cell>
          <cell r="AJ396" t="str">
            <v/>
          </cell>
          <cell r="AK396" t="str">
            <v/>
          </cell>
        </row>
        <row r="397">
          <cell r="AH397" t="str">
            <v/>
          </cell>
          <cell r="AI397" t="str">
            <v/>
          </cell>
          <cell r="AJ397" t="str">
            <v/>
          </cell>
          <cell r="AK397" t="str">
            <v/>
          </cell>
        </row>
        <row r="398">
          <cell r="AH398" t="str">
            <v/>
          </cell>
          <cell r="AI398" t="str">
            <v/>
          </cell>
          <cell r="AJ398" t="str">
            <v/>
          </cell>
          <cell r="AK398" t="str">
            <v/>
          </cell>
        </row>
        <row r="399">
          <cell r="AH399" t="str">
            <v/>
          </cell>
          <cell r="AI399" t="str">
            <v/>
          </cell>
          <cell r="AJ399" t="str">
            <v/>
          </cell>
          <cell r="AK399" t="str">
            <v/>
          </cell>
        </row>
        <row r="400">
          <cell r="AH400" t="str">
            <v/>
          </cell>
          <cell r="AI400" t="str">
            <v/>
          </cell>
          <cell r="AJ400" t="str">
            <v/>
          </cell>
          <cell r="AK400" t="str">
            <v/>
          </cell>
        </row>
        <row r="401">
          <cell r="AH401" t="str">
            <v/>
          </cell>
          <cell r="AI401" t="str">
            <v/>
          </cell>
          <cell r="AJ401" t="str">
            <v/>
          </cell>
          <cell r="AK401" t="str">
            <v/>
          </cell>
        </row>
        <row r="402">
          <cell r="AH402" t="str">
            <v/>
          </cell>
          <cell r="AI402" t="str">
            <v/>
          </cell>
          <cell r="AJ402" t="str">
            <v/>
          </cell>
          <cell r="AK402" t="str">
            <v/>
          </cell>
        </row>
        <row r="403">
          <cell r="AH403" t="str">
            <v/>
          </cell>
          <cell r="AI403" t="str">
            <v/>
          </cell>
          <cell r="AJ403" t="str">
            <v/>
          </cell>
          <cell r="AK403" t="str">
            <v/>
          </cell>
        </row>
        <row r="404">
          <cell r="AH404" t="str">
            <v/>
          </cell>
          <cell r="AI404" t="str">
            <v/>
          </cell>
          <cell r="AJ404" t="str">
            <v/>
          </cell>
          <cell r="AK404" t="str">
            <v/>
          </cell>
        </row>
        <row r="405">
          <cell r="AH405" t="str">
            <v/>
          </cell>
          <cell r="AI405" t="str">
            <v/>
          </cell>
          <cell r="AJ405" t="str">
            <v/>
          </cell>
          <cell r="AK405" t="str">
            <v/>
          </cell>
        </row>
        <row r="406">
          <cell r="AH406" t="str">
            <v/>
          </cell>
          <cell r="AI406" t="str">
            <v/>
          </cell>
          <cell r="AJ406" t="str">
            <v/>
          </cell>
          <cell r="AK406" t="str">
            <v/>
          </cell>
        </row>
        <row r="407">
          <cell r="AH407" t="str">
            <v/>
          </cell>
          <cell r="AI407" t="str">
            <v/>
          </cell>
          <cell r="AJ407" t="str">
            <v/>
          </cell>
          <cell r="AK407" t="str">
            <v/>
          </cell>
        </row>
        <row r="408">
          <cell r="AH408" t="str">
            <v/>
          </cell>
          <cell r="AI408" t="str">
            <v/>
          </cell>
          <cell r="AJ408" t="str">
            <v/>
          </cell>
          <cell r="AK408" t="str">
            <v/>
          </cell>
        </row>
        <row r="409">
          <cell r="AH409" t="str">
            <v/>
          </cell>
          <cell r="AI409" t="str">
            <v/>
          </cell>
          <cell r="AJ409" t="str">
            <v/>
          </cell>
          <cell r="AK409" t="str">
            <v/>
          </cell>
        </row>
        <row r="410">
          <cell r="AH410" t="str">
            <v/>
          </cell>
          <cell r="AI410" t="str">
            <v/>
          </cell>
          <cell r="AJ410" t="str">
            <v/>
          </cell>
          <cell r="AK410" t="str">
            <v/>
          </cell>
        </row>
        <row r="411">
          <cell r="AH411" t="str">
            <v/>
          </cell>
          <cell r="AI411" t="str">
            <v/>
          </cell>
          <cell r="AJ411" t="str">
            <v/>
          </cell>
          <cell r="AK411" t="str">
            <v/>
          </cell>
        </row>
        <row r="412">
          <cell r="AH412" t="str">
            <v/>
          </cell>
          <cell r="AI412" t="str">
            <v/>
          </cell>
          <cell r="AJ412" t="str">
            <v/>
          </cell>
          <cell r="AK412" t="str">
            <v/>
          </cell>
        </row>
        <row r="413">
          <cell r="AH413" t="str">
            <v/>
          </cell>
          <cell r="AI413" t="str">
            <v/>
          </cell>
          <cell r="AJ413" t="str">
            <v/>
          </cell>
          <cell r="AK413" t="str">
            <v/>
          </cell>
        </row>
        <row r="414">
          <cell r="AH414" t="str">
            <v/>
          </cell>
          <cell r="AI414" t="str">
            <v/>
          </cell>
          <cell r="AJ414" t="str">
            <v/>
          </cell>
          <cell r="AK414" t="str">
            <v/>
          </cell>
        </row>
        <row r="415">
          <cell r="AH415" t="str">
            <v/>
          </cell>
          <cell r="AI415" t="str">
            <v/>
          </cell>
          <cell r="AJ415" t="str">
            <v/>
          </cell>
          <cell r="AK415" t="str">
            <v/>
          </cell>
        </row>
        <row r="416">
          <cell r="AH416" t="str">
            <v/>
          </cell>
          <cell r="AI416" t="str">
            <v/>
          </cell>
          <cell r="AJ416" t="str">
            <v/>
          </cell>
          <cell r="AK416" t="str">
            <v/>
          </cell>
        </row>
        <row r="417">
          <cell r="AH417" t="str">
            <v/>
          </cell>
          <cell r="AI417" t="str">
            <v/>
          </cell>
          <cell r="AJ417" t="str">
            <v/>
          </cell>
          <cell r="AK417" t="str">
            <v/>
          </cell>
        </row>
        <row r="418">
          <cell r="AH418" t="str">
            <v/>
          </cell>
          <cell r="AI418" t="str">
            <v/>
          </cell>
          <cell r="AJ418" t="str">
            <v/>
          </cell>
          <cell r="AK418" t="str">
            <v/>
          </cell>
        </row>
        <row r="419">
          <cell r="AH419" t="str">
            <v/>
          </cell>
          <cell r="AI419" t="str">
            <v/>
          </cell>
          <cell r="AJ419" t="str">
            <v/>
          </cell>
          <cell r="AK419" t="str">
            <v/>
          </cell>
        </row>
        <row r="420">
          <cell r="AH420" t="str">
            <v/>
          </cell>
          <cell r="AI420" t="str">
            <v/>
          </cell>
          <cell r="AJ420" t="str">
            <v/>
          </cell>
          <cell r="AK420" t="str">
            <v/>
          </cell>
        </row>
        <row r="421">
          <cell r="AH421" t="str">
            <v/>
          </cell>
          <cell r="AI421" t="str">
            <v/>
          </cell>
          <cell r="AJ421" t="str">
            <v/>
          </cell>
          <cell r="AK421" t="str">
            <v/>
          </cell>
        </row>
        <row r="422">
          <cell r="AH422" t="str">
            <v/>
          </cell>
          <cell r="AI422" t="str">
            <v/>
          </cell>
          <cell r="AJ422" t="str">
            <v/>
          </cell>
          <cell r="AK422" t="str">
            <v/>
          </cell>
        </row>
        <row r="423">
          <cell r="AH423" t="str">
            <v/>
          </cell>
          <cell r="AI423" t="str">
            <v/>
          </cell>
          <cell r="AJ423" t="str">
            <v/>
          </cell>
          <cell r="AK423" t="str">
            <v/>
          </cell>
        </row>
        <row r="424">
          <cell r="AH424" t="str">
            <v/>
          </cell>
          <cell r="AI424" t="str">
            <v/>
          </cell>
          <cell r="AJ424" t="str">
            <v/>
          </cell>
          <cell r="AK424" t="str">
            <v/>
          </cell>
        </row>
        <row r="425">
          <cell r="AH425" t="str">
            <v/>
          </cell>
          <cell r="AI425" t="str">
            <v/>
          </cell>
          <cell r="AJ425" t="str">
            <v/>
          </cell>
          <cell r="AK425" t="str">
            <v/>
          </cell>
        </row>
        <row r="426">
          <cell r="AH426" t="str">
            <v/>
          </cell>
          <cell r="AI426" t="str">
            <v/>
          </cell>
          <cell r="AJ426" t="str">
            <v/>
          </cell>
          <cell r="AK426" t="str">
            <v/>
          </cell>
        </row>
        <row r="427"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</row>
        <row r="428">
          <cell r="AH428" t="str">
            <v/>
          </cell>
          <cell r="AI428" t="str">
            <v/>
          </cell>
          <cell r="AJ428" t="str">
            <v/>
          </cell>
          <cell r="AK428" t="str">
            <v/>
          </cell>
        </row>
        <row r="429">
          <cell r="AH429" t="str">
            <v/>
          </cell>
          <cell r="AI429" t="str">
            <v/>
          </cell>
          <cell r="AJ429" t="str">
            <v/>
          </cell>
          <cell r="AK429" t="str">
            <v/>
          </cell>
        </row>
        <row r="430">
          <cell r="AH430" t="str">
            <v/>
          </cell>
          <cell r="AI430" t="str">
            <v/>
          </cell>
          <cell r="AJ430" t="str">
            <v/>
          </cell>
          <cell r="AK430" t="str">
            <v/>
          </cell>
        </row>
        <row r="431">
          <cell r="AH431" t="str">
            <v/>
          </cell>
          <cell r="AI431" t="str">
            <v/>
          </cell>
          <cell r="AJ431" t="str">
            <v/>
          </cell>
          <cell r="AK431" t="str">
            <v/>
          </cell>
        </row>
        <row r="432">
          <cell r="AH432" t="str">
            <v/>
          </cell>
          <cell r="AI432" t="str">
            <v/>
          </cell>
          <cell r="AJ432" t="str">
            <v/>
          </cell>
          <cell r="AK432" t="str">
            <v/>
          </cell>
        </row>
        <row r="433">
          <cell r="AH433" t="str">
            <v/>
          </cell>
          <cell r="AI433" t="str">
            <v/>
          </cell>
          <cell r="AJ433" t="str">
            <v/>
          </cell>
          <cell r="AK433" t="str">
            <v/>
          </cell>
        </row>
        <row r="434">
          <cell r="AH434" t="str">
            <v/>
          </cell>
          <cell r="AI434" t="str">
            <v/>
          </cell>
          <cell r="AJ434" t="str">
            <v/>
          </cell>
          <cell r="AK434" t="str">
            <v/>
          </cell>
        </row>
        <row r="435">
          <cell r="AH435" t="str">
            <v/>
          </cell>
          <cell r="AI435" t="str">
            <v/>
          </cell>
          <cell r="AJ435" t="str">
            <v/>
          </cell>
          <cell r="AK435" t="str">
            <v/>
          </cell>
        </row>
        <row r="436">
          <cell r="AH436" t="str">
            <v/>
          </cell>
          <cell r="AI436" t="str">
            <v/>
          </cell>
          <cell r="AJ436" t="str">
            <v/>
          </cell>
          <cell r="AK436" t="str">
            <v/>
          </cell>
        </row>
        <row r="437">
          <cell r="AH437" t="str">
            <v/>
          </cell>
          <cell r="AI437" t="str">
            <v/>
          </cell>
          <cell r="AJ437" t="str">
            <v/>
          </cell>
          <cell r="AK437" t="str">
            <v/>
          </cell>
        </row>
        <row r="438">
          <cell r="AH438" t="str">
            <v/>
          </cell>
          <cell r="AI438" t="str">
            <v/>
          </cell>
          <cell r="AJ438" t="str">
            <v/>
          </cell>
          <cell r="AK438" t="str">
            <v/>
          </cell>
        </row>
        <row r="439">
          <cell r="AH439" t="str">
            <v/>
          </cell>
          <cell r="AI439" t="str">
            <v/>
          </cell>
          <cell r="AJ439" t="str">
            <v/>
          </cell>
          <cell r="AK439" t="str">
            <v/>
          </cell>
        </row>
        <row r="440">
          <cell r="AH440" t="str">
            <v/>
          </cell>
          <cell r="AI440" t="str">
            <v/>
          </cell>
          <cell r="AJ440" t="str">
            <v/>
          </cell>
          <cell r="AK440" t="str">
            <v/>
          </cell>
        </row>
        <row r="441">
          <cell r="AH441" t="str">
            <v/>
          </cell>
          <cell r="AI441" t="str">
            <v/>
          </cell>
          <cell r="AJ441" t="str">
            <v/>
          </cell>
          <cell r="AK441" t="str">
            <v/>
          </cell>
        </row>
        <row r="442">
          <cell r="AH442" t="str">
            <v/>
          </cell>
          <cell r="AI442" t="str">
            <v/>
          </cell>
          <cell r="AJ442" t="str">
            <v/>
          </cell>
          <cell r="AK442" t="str">
            <v/>
          </cell>
        </row>
        <row r="443">
          <cell r="AH443" t="str">
            <v/>
          </cell>
          <cell r="AI443" t="str">
            <v/>
          </cell>
          <cell r="AJ443" t="str">
            <v/>
          </cell>
          <cell r="AK443" t="str">
            <v/>
          </cell>
        </row>
        <row r="444">
          <cell r="AH444" t="str">
            <v/>
          </cell>
          <cell r="AI444" t="str">
            <v/>
          </cell>
          <cell r="AJ444" t="str">
            <v/>
          </cell>
          <cell r="AK444" t="str">
            <v/>
          </cell>
        </row>
        <row r="445">
          <cell r="AH445" t="str">
            <v/>
          </cell>
          <cell r="AI445" t="str">
            <v/>
          </cell>
          <cell r="AJ445" t="str">
            <v/>
          </cell>
          <cell r="AK445" t="str">
            <v/>
          </cell>
        </row>
        <row r="446">
          <cell r="AH446" t="str">
            <v/>
          </cell>
          <cell r="AI446" t="str">
            <v/>
          </cell>
          <cell r="AJ446" t="str">
            <v/>
          </cell>
          <cell r="AK446" t="str">
            <v/>
          </cell>
        </row>
        <row r="447">
          <cell r="AH447" t="str">
            <v/>
          </cell>
          <cell r="AI447" t="str">
            <v/>
          </cell>
          <cell r="AJ447" t="str">
            <v/>
          </cell>
          <cell r="AK447" t="str">
            <v/>
          </cell>
        </row>
        <row r="448">
          <cell r="AH448" t="str">
            <v/>
          </cell>
          <cell r="AI448" t="str">
            <v/>
          </cell>
          <cell r="AJ448" t="str">
            <v/>
          </cell>
          <cell r="AK448" t="str">
            <v/>
          </cell>
        </row>
        <row r="449">
          <cell r="AH449" t="str">
            <v/>
          </cell>
          <cell r="AI449" t="str">
            <v/>
          </cell>
          <cell r="AJ449" t="str">
            <v/>
          </cell>
          <cell r="AK449" t="str">
            <v/>
          </cell>
        </row>
        <row r="450">
          <cell r="AH450" t="str">
            <v/>
          </cell>
          <cell r="AI450" t="str">
            <v/>
          </cell>
          <cell r="AJ450" t="str">
            <v/>
          </cell>
          <cell r="AK450" t="str">
            <v/>
          </cell>
        </row>
        <row r="451">
          <cell r="AH451" t="str">
            <v/>
          </cell>
          <cell r="AI451" t="str">
            <v/>
          </cell>
          <cell r="AJ451" t="str">
            <v/>
          </cell>
          <cell r="AK451" t="str">
            <v/>
          </cell>
        </row>
        <row r="452">
          <cell r="AH452" t="str">
            <v/>
          </cell>
          <cell r="AI452" t="str">
            <v/>
          </cell>
          <cell r="AJ452" t="str">
            <v/>
          </cell>
          <cell r="AK452" t="str">
            <v/>
          </cell>
        </row>
        <row r="453">
          <cell r="AH453" t="str">
            <v/>
          </cell>
          <cell r="AI453" t="str">
            <v/>
          </cell>
          <cell r="AJ453" t="str">
            <v/>
          </cell>
          <cell r="AK453" t="str">
            <v/>
          </cell>
        </row>
        <row r="454">
          <cell r="AH454" t="str">
            <v/>
          </cell>
          <cell r="AI454" t="str">
            <v/>
          </cell>
          <cell r="AJ454" t="str">
            <v/>
          </cell>
          <cell r="AK454" t="str">
            <v/>
          </cell>
        </row>
        <row r="455">
          <cell r="AH455" t="str">
            <v/>
          </cell>
          <cell r="AI455" t="str">
            <v/>
          </cell>
          <cell r="AJ455" t="str">
            <v/>
          </cell>
          <cell r="AK455" t="str">
            <v/>
          </cell>
        </row>
        <row r="456">
          <cell r="AH456" t="str">
            <v/>
          </cell>
          <cell r="AI456" t="str">
            <v/>
          </cell>
          <cell r="AJ456" t="str">
            <v/>
          </cell>
          <cell r="AK456" t="str">
            <v/>
          </cell>
        </row>
        <row r="457">
          <cell r="AH457" t="str">
            <v/>
          </cell>
          <cell r="AI457" t="str">
            <v/>
          </cell>
          <cell r="AJ457" t="str">
            <v/>
          </cell>
          <cell r="AK457" t="str">
            <v/>
          </cell>
        </row>
        <row r="458">
          <cell r="AH458" t="str">
            <v/>
          </cell>
          <cell r="AI458" t="str">
            <v/>
          </cell>
          <cell r="AJ458" t="str">
            <v/>
          </cell>
          <cell r="AK458" t="str">
            <v/>
          </cell>
        </row>
        <row r="459">
          <cell r="AH459" t="str">
            <v/>
          </cell>
          <cell r="AI459" t="str">
            <v/>
          </cell>
          <cell r="AJ459" t="str">
            <v/>
          </cell>
          <cell r="AK459" t="str">
            <v/>
          </cell>
        </row>
        <row r="460">
          <cell r="AH460" t="str">
            <v/>
          </cell>
          <cell r="AI460" t="str">
            <v/>
          </cell>
          <cell r="AJ460" t="str">
            <v/>
          </cell>
          <cell r="AK460" t="str">
            <v/>
          </cell>
        </row>
        <row r="461">
          <cell r="AH461" t="str">
            <v/>
          </cell>
          <cell r="AI461" t="str">
            <v/>
          </cell>
          <cell r="AJ461" t="str">
            <v/>
          </cell>
          <cell r="AK461" t="str">
            <v/>
          </cell>
        </row>
        <row r="462">
          <cell r="AH462" t="str">
            <v/>
          </cell>
          <cell r="AI462" t="str">
            <v/>
          </cell>
          <cell r="AJ462" t="str">
            <v/>
          </cell>
          <cell r="AK462" t="str">
            <v/>
          </cell>
        </row>
        <row r="463">
          <cell r="AH463" t="str">
            <v/>
          </cell>
          <cell r="AI463" t="str">
            <v/>
          </cell>
          <cell r="AJ463" t="str">
            <v/>
          </cell>
          <cell r="AK463" t="str">
            <v/>
          </cell>
        </row>
        <row r="464">
          <cell r="AH464" t="str">
            <v/>
          </cell>
          <cell r="AI464" t="str">
            <v/>
          </cell>
          <cell r="AJ464" t="str">
            <v/>
          </cell>
          <cell r="AK464" t="str">
            <v/>
          </cell>
        </row>
        <row r="465">
          <cell r="AH465" t="str">
            <v/>
          </cell>
          <cell r="AI465" t="str">
            <v/>
          </cell>
          <cell r="AJ465" t="str">
            <v/>
          </cell>
          <cell r="AK465" t="str">
            <v/>
          </cell>
        </row>
        <row r="466">
          <cell r="AH466" t="str">
            <v/>
          </cell>
          <cell r="AI466" t="str">
            <v/>
          </cell>
          <cell r="AJ466" t="str">
            <v/>
          </cell>
          <cell r="AK466" t="str">
            <v/>
          </cell>
        </row>
        <row r="467">
          <cell r="AH467" t="str">
            <v/>
          </cell>
          <cell r="AI467" t="str">
            <v/>
          </cell>
          <cell r="AJ467" t="str">
            <v/>
          </cell>
          <cell r="AK467" t="str">
            <v/>
          </cell>
        </row>
        <row r="468">
          <cell r="AH468" t="str">
            <v/>
          </cell>
          <cell r="AI468" t="str">
            <v/>
          </cell>
          <cell r="AJ468" t="str">
            <v/>
          </cell>
          <cell r="AK468" t="str">
            <v/>
          </cell>
        </row>
        <row r="469">
          <cell r="AH469" t="str">
            <v/>
          </cell>
          <cell r="AI469" t="str">
            <v/>
          </cell>
          <cell r="AJ469" t="str">
            <v/>
          </cell>
          <cell r="AK469" t="str">
            <v/>
          </cell>
        </row>
        <row r="470">
          <cell r="AH470" t="str">
            <v/>
          </cell>
          <cell r="AI470" t="str">
            <v/>
          </cell>
          <cell r="AJ470" t="str">
            <v/>
          </cell>
          <cell r="AK470" t="str">
            <v/>
          </cell>
        </row>
        <row r="471">
          <cell r="AH471" t="str">
            <v/>
          </cell>
          <cell r="AI471" t="str">
            <v/>
          </cell>
          <cell r="AJ471" t="str">
            <v/>
          </cell>
          <cell r="AK471" t="str">
            <v/>
          </cell>
        </row>
        <row r="472">
          <cell r="AH472" t="str">
            <v/>
          </cell>
          <cell r="AI472" t="str">
            <v/>
          </cell>
          <cell r="AJ472" t="str">
            <v/>
          </cell>
          <cell r="AK472" t="str">
            <v/>
          </cell>
        </row>
        <row r="473">
          <cell r="AH473" t="str">
            <v/>
          </cell>
          <cell r="AI473" t="str">
            <v/>
          </cell>
          <cell r="AJ473" t="str">
            <v/>
          </cell>
          <cell r="AK473" t="str">
            <v/>
          </cell>
        </row>
        <row r="474">
          <cell r="AH474" t="str">
            <v/>
          </cell>
          <cell r="AI474" t="str">
            <v/>
          </cell>
          <cell r="AJ474" t="str">
            <v/>
          </cell>
          <cell r="AK474" t="str">
            <v/>
          </cell>
        </row>
        <row r="475">
          <cell r="AH475" t="str">
            <v/>
          </cell>
          <cell r="AI475" t="str">
            <v/>
          </cell>
          <cell r="AJ475" t="str">
            <v/>
          </cell>
          <cell r="AK475" t="str">
            <v/>
          </cell>
        </row>
        <row r="476">
          <cell r="AH476" t="str">
            <v/>
          </cell>
          <cell r="AI476" t="str">
            <v/>
          </cell>
          <cell r="AJ476" t="str">
            <v/>
          </cell>
          <cell r="AK476" t="str">
            <v/>
          </cell>
        </row>
        <row r="477">
          <cell r="AH477" t="str">
            <v/>
          </cell>
          <cell r="AI477" t="str">
            <v/>
          </cell>
          <cell r="AJ477" t="str">
            <v/>
          </cell>
          <cell r="AK477" t="str">
            <v/>
          </cell>
        </row>
        <row r="478">
          <cell r="AH478" t="str">
            <v/>
          </cell>
          <cell r="AI478" t="str">
            <v/>
          </cell>
          <cell r="AJ478" t="str">
            <v/>
          </cell>
          <cell r="AK478" t="str">
            <v/>
          </cell>
        </row>
        <row r="479">
          <cell r="AH479" t="str">
            <v/>
          </cell>
          <cell r="AI479" t="str">
            <v/>
          </cell>
          <cell r="AJ479" t="str">
            <v/>
          </cell>
          <cell r="AK479" t="str">
            <v/>
          </cell>
        </row>
        <row r="480">
          <cell r="AH480" t="str">
            <v/>
          </cell>
          <cell r="AI480" t="str">
            <v/>
          </cell>
          <cell r="AJ480" t="str">
            <v/>
          </cell>
          <cell r="AK480" t="str">
            <v/>
          </cell>
        </row>
        <row r="481">
          <cell r="AH481" t="str">
            <v/>
          </cell>
          <cell r="AI481" t="str">
            <v/>
          </cell>
          <cell r="AJ481" t="str">
            <v/>
          </cell>
          <cell r="AK481" t="str">
            <v/>
          </cell>
        </row>
        <row r="482">
          <cell r="AH482" t="str">
            <v/>
          </cell>
          <cell r="AI482" t="str">
            <v/>
          </cell>
          <cell r="AJ482" t="str">
            <v/>
          </cell>
          <cell r="AK482" t="str">
            <v/>
          </cell>
        </row>
        <row r="483">
          <cell r="AH483" t="str">
            <v/>
          </cell>
          <cell r="AI483" t="str">
            <v/>
          </cell>
          <cell r="AJ483" t="str">
            <v/>
          </cell>
          <cell r="AK483" t="str">
            <v/>
          </cell>
        </row>
        <row r="484">
          <cell r="AH484" t="str">
            <v/>
          </cell>
          <cell r="AI484" t="str">
            <v/>
          </cell>
          <cell r="AJ484" t="str">
            <v/>
          </cell>
          <cell r="AK484" t="str">
            <v/>
          </cell>
        </row>
        <row r="485">
          <cell r="AH485" t="str">
            <v/>
          </cell>
          <cell r="AI485" t="str">
            <v/>
          </cell>
          <cell r="AJ485" t="str">
            <v/>
          </cell>
          <cell r="AK485" t="str">
            <v/>
          </cell>
        </row>
        <row r="486">
          <cell r="AH486" t="str">
            <v/>
          </cell>
          <cell r="AI486" t="str">
            <v/>
          </cell>
          <cell r="AJ486" t="str">
            <v/>
          </cell>
          <cell r="AK486" t="str">
            <v/>
          </cell>
        </row>
        <row r="487">
          <cell r="AH487" t="str">
            <v/>
          </cell>
          <cell r="AI487" t="str">
            <v/>
          </cell>
          <cell r="AJ487" t="str">
            <v/>
          </cell>
          <cell r="AK487" t="str">
            <v/>
          </cell>
        </row>
        <row r="488">
          <cell r="AH488" t="str">
            <v/>
          </cell>
          <cell r="AI488" t="str">
            <v/>
          </cell>
          <cell r="AJ488" t="str">
            <v/>
          </cell>
          <cell r="AK488" t="str">
            <v/>
          </cell>
        </row>
        <row r="489">
          <cell r="AH489" t="str">
            <v/>
          </cell>
          <cell r="AI489" t="str">
            <v/>
          </cell>
          <cell r="AJ489" t="str">
            <v/>
          </cell>
          <cell r="AK489" t="str">
            <v/>
          </cell>
        </row>
        <row r="490">
          <cell r="AH490" t="str">
            <v/>
          </cell>
          <cell r="AI490" t="str">
            <v/>
          </cell>
          <cell r="AJ490" t="str">
            <v/>
          </cell>
          <cell r="AK490" t="str">
            <v/>
          </cell>
        </row>
        <row r="491">
          <cell r="AH491" t="str">
            <v/>
          </cell>
          <cell r="AI491" t="str">
            <v/>
          </cell>
          <cell r="AJ491" t="str">
            <v/>
          </cell>
          <cell r="AK491" t="str">
            <v/>
          </cell>
        </row>
        <row r="492">
          <cell r="AH492" t="str">
            <v/>
          </cell>
          <cell r="AI492" t="str">
            <v/>
          </cell>
          <cell r="AJ492" t="str">
            <v/>
          </cell>
          <cell r="AK492" t="str">
            <v/>
          </cell>
        </row>
        <row r="493">
          <cell r="AH493" t="str">
            <v/>
          </cell>
          <cell r="AI493" t="str">
            <v/>
          </cell>
          <cell r="AJ493" t="str">
            <v/>
          </cell>
          <cell r="AK493" t="str">
            <v/>
          </cell>
        </row>
        <row r="494">
          <cell r="AH494" t="str">
            <v/>
          </cell>
          <cell r="AI494" t="str">
            <v/>
          </cell>
          <cell r="AJ494" t="str">
            <v/>
          </cell>
          <cell r="AK494" t="str">
            <v/>
          </cell>
        </row>
        <row r="495">
          <cell r="AH495" t="str">
            <v/>
          </cell>
          <cell r="AI495" t="str">
            <v/>
          </cell>
          <cell r="AJ495" t="str">
            <v/>
          </cell>
          <cell r="AK495" t="str">
            <v/>
          </cell>
        </row>
        <row r="496">
          <cell r="AH496" t="str">
            <v/>
          </cell>
          <cell r="AI496" t="str">
            <v/>
          </cell>
          <cell r="AJ496" t="str">
            <v/>
          </cell>
          <cell r="AK496" t="str">
            <v/>
          </cell>
        </row>
        <row r="497">
          <cell r="AH497" t="str">
            <v/>
          </cell>
          <cell r="AI497" t="str">
            <v/>
          </cell>
          <cell r="AJ497" t="str">
            <v/>
          </cell>
          <cell r="AK497" t="str">
            <v/>
          </cell>
        </row>
        <row r="498">
          <cell r="AH498" t="str">
            <v/>
          </cell>
          <cell r="AI498" t="str">
            <v/>
          </cell>
          <cell r="AJ498" t="str">
            <v/>
          </cell>
          <cell r="AK498" t="str">
            <v/>
          </cell>
        </row>
        <row r="499">
          <cell r="AH499" t="str">
            <v/>
          </cell>
          <cell r="AI499" t="str">
            <v/>
          </cell>
          <cell r="AJ499" t="str">
            <v/>
          </cell>
          <cell r="AK499" t="str">
            <v/>
          </cell>
        </row>
        <row r="500">
          <cell r="AH500" t="str">
            <v/>
          </cell>
          <cell r="AI500" t="str">
            <v/>
          </cell>
          <cell r="AJ500" t="str">
            <v/>
          </cell>
          <cell r="AK500" t="str">
            <v/>
          </cell>
        </row>
        <row r="501">
          <cell r="AH501" t="str">
            <v/>
          </cell>
          <cell r="AI501" t="str">
            <v/>
          </cell>
          <cell r="AJ501" t="str">
            <v/>
          </cell>
          <cell r="AK501" t="str">
            <v/>
          </cell>
        </row>
        <row r="502">
          <cell r="AH502" t="str">
            <v/>
          </cell>
          <cell r="AI502" t="str">
            <v/>
          </cell>
          <cell r="AJ502" t="str">
            <v/>
          </cell>
          <cell r="AK502" t="str">
            <v/>
          </cell>
        </row>
        <row r="503">
          <cell r="AH503" t="str">
            <v/>
          </cell>
          <cell r="AI503" t="str">
            <v/>
          </cell>
          <cell r="AJ503" t="str">
            <v/>
          </cell>
          <cell r="AK503" t="str">
            <v/>
          </cell>
        </row>
        <row r="504">
          <cell r="AH504" t="str">
            <v/>
          </cell>
          <cell r="AI504" t="str">
            <v/>
          </cell>
          <cell r="AJ504" t="str">
            <v/>
          </cell>
          <cell r="AK504" t="str">
            <v/>
          </cell>
        </row>
        <row r="505">
          <cell r="AH505" t="str">
            <v/>
          </cell>
          <cell r="AI505" t="str">
            <v/>
          </cell>
          <cell r="AJ505" t="str">
            <v/>
          </cell>
          <cell r="AK505" t="str">
            <v/>
          </cell>
        </row>
        <row r="506">
          <cell r="AH506" t="str">
            <v/>
          </cell>
          <cell r="AI506" t="str">
            <v/>
          </cell>
          <cell r="AJ506" t="str">
            <v/>
          </cell>
          <cell r="AK506" t="str">
            <v/>
          </cell>
        </row>
        <row r="507">
          <cell r="AH507" t="str">
            <v/>
          </cell>
          <cell r="AI507" t="str">
            <v/>
          </cell>
          <cell r="AJ507" t="str">
            <v/>
          </cell>
          <cell r="AK507" t="str">
            <v/>
          </cell>
        </row>
        <row r="508">
          <cell r="AH508" t="str">
            <v/>
          </cell>
          <cell r="AI508" t="str">
            <v/>
          </cell>
          <cell r="AJ508" t="str">
            <v/>
          </cell>
          <cell r="AK508" t="str">
            <v/>
          </cell>
        </row>
        <row r="509">
          <cell r="AH509" t="str">
            <v/>
          </cell>
          <cell r="AI509" t="str">
            <v/>
          </cell>
          <cell r="AJ509" t="str">
            <v/>
          </cell>
          <cell r="AK509" t="str">
            <v/>
          </cell>
        </row>
        <row r="510">
          <cell r="AH510" t="str">
            <v/>
          </cell>
          <cell r="AI510" t="str">
            <v/>
          </cell>
          <cell r="AJ510" t="str">
            <v/>
          </cell>
          <cell r="AK510" t="str">
            <v/>
          </cell>
        </row>
        <row r="511">
          <cell r="AH511" t="str">
            <v/>
          </cell>
          <cell r="AI511" t="str">
            <v/>
          </cell>
          <cell r="AJ511" t="str">
            <v/>
          </cell>
          <cell r="AK511" t="str">
            <v/>
          </cell>
        </row>
        <row r="512">
          <cell r="AH512" t="str">
            <v/>
          </cell>
          <cell r="AI512" t="str">
            <v/>
          </cell>
          <cell r="AJ512" t="str">
            <v/>
          </cell>
          <cell r="AK512" t="str">
            <v/>
          </cell>
        </row>
        <row r="513">
          <cell r="AH513" t="str">
            <v/>
          </cell>
          <cell r="AI513" t="str">
            <v/>
          </cell>
          <cell r="AJ513" t="str">
            <v/>
          </cell>
          <cell r="AK513" t="str">
            <v/>
          </cell>
        </row>
        <row r="514">
          <cell r="AH514" t="str">
            <v/>
          </cell>
          <cell r="AI514" t="str">
            <v/>
          </cell>
          <cell r="AJ514" t="str">
            <v/>
          </cell>
          <cell r="AK514" t="str">
            <v/>
          </cell>
        </row>
        <row r="515">
          <cell r="AH515" t="str">
            <v/>
          </cell>
          <cell r="AI515" t="str">
            <v/>
          </cell>
          <cell r="AJ515" t="str">
            <v/>
          </cell>
          <cell r="AK515" t="str">
            <v/>
          </cell>
        </row>
        <row r="516">
          <cell r="AH516" t="str">
            <v/>
          </cell>
          <cell r="AI516" t="str">
            <v/>
          </cell>
          <cell r="AJ516" t="str">
            <v/>
          </cell>
          <cell r="AK516" t="str">
            <v/>
          </cell>
        </row>
        <row r="517">
          <cell r="AH517" t="str">
            <v/>
          </cell>
          <cell r="AI517" t="str">
            <v/>
          </cell>
          <cell r="AJ517" t="str">
            <v/>
          </cell>
          <cell r="AK517" t="str">
            <v/>
          </cell>
        </row>
        <row r="518">
          <cell r="AH518" t="str">
            <v/>
          </cell>
          <cell r="AI518" t="str">
            <v/>
          </cell>
          <cell r="AJ518" t="str">
            <v/>
          </cell>
          <cell r="AK518" t="str">
            <v/>
          </cell>
        </row>
        <row r="519">
          <cell r="AH519" t="str">
            <v/>
          </cell>
          <cell r="AI519" t="str">
            <v/>
          </cell>
          <cell r="AJ519" t="str">
            <v/>
          </cell>
          <cell r="AK519" t="str">
            <v/>
          </cell>
        </row>
        <row r="520">
          <cell r="AH520" t="str">
            <v/>
          </cell>
          <cell r="AI520" t="str">
            <v/>
          </cell>
          <cell r="AJ520" t="str">
            <v/>
          </cell>
          <cell r="AK520" t="str">
            <v/>
          </cell>
        </row>
        <row r="521">
          <cell r="AH521" t="str">
            <v/>
          </cell>
          <cell r="AI521" t="str">
            <v/>
          </cell>
          <cell r="AJ521" t="str">
            <v/>
          </cell>
          <cell r="AK521" t="str">
            <v/>
          </cell>
        </row>
        <row r="522">
          <cell r="AH522" t="str">
            <v/>
          </cell>
          <cell r="AI522" t="str">
            <v/>
          </cell>
          <cell r="AJ522" t="str">
            <v/>
          </cell>
          <cell r="AK522" t="str">
            <v/>
          </cell>
        </row>
        <row r="523">
          <cell r="AH523" t="str">
            <v/>
          </cell>
          <cell r="AI523" t="str">
            <v/>
          </cell>
          <cell r="AJ523" t="str">
            <v/>
          </cell>
          <cell r="AK523" t="str">
            <v/>
          </cell>
        </row>
        <row r="524">
          <cell r="AH524" t="str">
            <v/>
          </cell>
          <cell r="AI524" t="str">
            <v/>
          </cell>
          <cell r="AJ524" t="str">
            <v/>
          </cell>
          <cell r="AK524" t="str">
            <v/>
          </cell>
        </row>
        <row r="525">
          <cell r="AH525" t="str">
            <v/>
          </cell>
          <cell r="AI525" t="str">
            <v/>
          </cell>
          <cell r="AJ525" t="str">
            <v/>
          </cell>
          <cell r="AK525" t="str">
            <v/>
          </cell>
        </row>
        <row r="526">
          <cell r="AH526" t="str">
            <v/>
          </cell>
          <cell r="AI526" t="str">
            <v/>
          </cell>
          <cell r="AJ526" t="str">
            <v/>
          </cell>
          <cell r="AK526" t="str">
            <v/>
          </cell>
        </row>
        <row r="527">
          <cell r="AH527" t="str">
            <v/>
          </cell>
          <cell r="AI527" t="str">
            <v/>
          </cell>
          <cell r="AJ527" t="str">
            <v/>
          </cell>
          <cell r="AK527" t="str">
            <v/>
          </cell>
        </row>
        <row r="528">
          <cell r="AH528" t="str">
            <v/>
          </cell>
          <cell r="AI528" t="str">
            <v/>
          </cell>
          <cell r="AJ528" t="str">
            <v/>
          </cell>
          <cell r="AK528" t="str">
            <v/>
          </cell>
        </row>
        <row r="529">
          <cell r="AH529" t="str">
            <v/>
          </cell>
          <cell r="AI529" t="str">
            <v/>
          </cell>
          <cell r="AJ529" t="str">
            <v/>
          </cell>
          <cell r="AK529" t="str">
            <v/>
          </cell>
        </row>
        <row r="530">
          <cell r="AH530" t="str">
            <v/>
          </cell>
          <cell r="AI530" t="str">
            <v/>
          </cell>
          <cell r="AJ530" t="str">
            <v/>
          </cell>
          <cell r="AK530" t="str">
            <v/>
          </cell>
        </row>
        <row r="531">
          <cell r="AH531" t="str">
            <v/>
          </cell>
          <cell r="AI531" t="str">
            <v/>
          </cell>
          <cell r="AJ531" t="str">
            <v/>
          </cell>
          <cell r="AK531" t="str">
            <v/>
          </cell>
        </row>
        <row r="532">
          <cell r="AH532" t="str">
            <v/>
          </cell>
          <cell r="AI532" t="str">
            <v/>
          </cell>
          <cell r="AJ532" t="str">
            <v/>
          </cell>
          <cell r="AK532" t="str">
            <v/>
          </cell>
        </row>
        <row r="533">
          <cell r="AH533" t="str">
            <v/>
          </cell>
          <cell r="AI533" t="str">
            <v/>
          </cell>
          <cell r="AJ533" t="str">
            <v/>
          </cell>
          <cell r="AK53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G146"/>
  <sheetViews>
    <sheetView tabSelected="1" zoomScaleNormal="100" workbookViewId="0">
      <pane xSplit="4" ySplit="4" topLeftCell="X59" activePane="bottomRight" state="frozen"/>
      <selection pane="topRight" activeCell="E1" sqref="E1"/>
      <selection pane="bottomLeft" activeCell="A5" sqref="A5"/>
      <selection pane="bottomRight" activeCell="Z71" sqref="Z71"/>
    </sheetView>
  </sheetViews>
  <sheetFormatPr defaultRowHeight="15.95" customHeight="1" x14ac:dyDescent="0.25"/>
  <cols>
    <col min="1" max="1" width="6" bestFit="1" customWidth="1"/>
    <col min="3" max="3" width="8.42578125" bestFit="1" customWidth="1"/>
    <col min="5" max="5" width="9" customWidth="1"/>
    <col min="6" max="6" width="9.7109375" customWidth="1"/>
    <col min="7" max="7" width="5.85546875" customWidth="1"/>
    <col min="8" max="8" width="11.42578125" customWidth="1"/>
    <col min="9" max="14" width="5.7109375" style="210" hidden="1" customWidth="1"/>
    <col min="15" max="15" width="10.85546875" customWidth="1"/>
    <col min="16" max="17" width="10" customWidth="1"/>
    <col min="18" max="18" width="9.28515625" customWidth="1"/>
    <col min="19" max="20" width="10" hidden="1" customWidth="1"/>
    <col min="21" max="21" width="15.140625" hidden="1" customWidth="1"/>
    <col min="22" max="22" width="12.7109375" hidden="1" customWidth="1"/>
    <col min="23" max="23" width="13.5703125" hidden="1" customWidth="1"/>
    <col min="24" max="24" width="10.28515625" style="43" bestFit="1" customWidth="1"/>
    <col min="25" max="25" width="10.5703125" style="43" customWidth="1"/>
    <col min="26" max="26" width="8" style="43" bestFit="1" customWidth="1"/>
    <col min="27" max="27" width="11.42578125" bestFit="1" customWidth="1"/>
    <col min="28" max="28" width="13.28515625" style="128" bestFit="1" customWidth="1"/>
    <col min="29" max="29" width="13.5703125" bestFit="1" customWidth="1"/>
    <col min="30" max="30" width="14.85546875" bestFit="1" customWidth="1"/>
    <col min="31" max="31" width="12.7109375" style="128" bestFit="1" customWidth="1"/>
    <col min="32" max="32" width="14.5703125" bestFit="1" customWidth="1"/>
    <col min="33" max="33" width="14.85546875" bestFit="1" customWidth="1"/>
    <col min="34" max="34" width="13.140625" style="128" bestFit="1" customWidth="1"/>
    <col min="35" max="35" width="13.5703125" bestFit="1" customWidth="1"/>
    <col min="36" max="36" width="9.7109375" style="42" bestFit="1" customWidth="1"/>
    <col min="37" max="37" width="14.85546875" bestFit="1" customWidth="1"/>
    <col min="38" max="42" width="14.85546875" customWidth="1"/>
    <col min="43" max="43" width="13.7109375" customWidth="1"/>
    <col min="44" max="44" width="9.140625" customWidth="1"/>
    <col min="45" max="45" width="9.140625" style="1" customWidth="1"/>
    <col min="46" max="48" width="9.140625" customWidth="1"/>
    <col min="49" max="49" width="13.42578125" style="42" customWidth="1"/>
    <col min="50" max="56" width="9.140625" customWidth="1"/>
    <col min="57" max="57" width="9.140625" style="42"/>
  </cols>
  <sheetData>
    <row r="1" spans="1:57" ht="15.95" customHeight="1" x14ac:dyDescent="0.25">
      <c r="D1" s="1"/>
      <c r="E1" s="1"/>
      <c r="F1" s="332" t="s">
        <v>147</v>
      </c>
      <c r="G1" s="333"/>
      <c r="H1" s="334"/>
      <c r="I1" s="353" t="s">
        <v>307</v>
      </c>
      <c r="J1" s="354"/>
      <c r="K1" s="354"/>
      <c r="L1" s="354"/>
      <c r="M1" s="354"/>
      <c r="N1" s="355"/>
      <c r="O1" s="4"/>
      <c r="Q1" s="2"/>
      <c r="R1" s="5"/>
      <c r="S1" s="336" t="s">
        <v>306</v>
      </c>
      <c r="T1" s="337"/>
      <c r="U1" s="337"/>
      <c r="V1" s="337"/>
      <c r="W1" s="338"/>
      <c r="X1" s="339" t="s">
        <v>55</v>
      </c>
      <c r="Y1" s="340"/>
      <c r="Z1" s="340"/>
      <c r="AA1" s="341" t="s">
        <v>55</v>
      </c>
      <c r="AB1" s="341"/>
      <c r="AC1" s="342"/>
      <c r="AD1" s="343" t="s">
        <v>55</v>
      </c>
      <c r="AE1" s="344"/>
      <c r="AF1" s="345"/>
      <c r="AG1" s="346" t="s">
        <v>55</v>
      </c>
      <c r="AH1" s="347"/>
      <c r="AI1" s="348"/>
      <c r="AJ1" s="145" t="s">
        <v>108</v>
      </c>
      <c r="AK1" s="319" t="s">
        <v>353</v>
      </c>
      <c r="AL1" s="320"/>
      <c r="AM1" s="321"/>
      <c r="AN1" s="356" t="s">
        <v>349</v>
      </c>
      <c r="AO1" s="357"/>
      <c r="AP1" s="358"/>
      <c r="AQ1" s="337" t="s">
        <v>137</v>
      </c>
      <c r="AR1" s="337"/>
      <c r="AS1" s="337"/>
      <c r="AT1" s="337"/>
      <c r="AU1" s="337"/>
      <c r="AV1" s="337"/>
    </row>
    <row r="2" spans="1:57" ht="15.95" customHeight="1" x14ac:dyDescent="0.25">
      <c r="D2" s="1"/>
      <c r="E2" s="1"/>
      <c r="F2" s="6" t="s">
        <v>143</v>
      </c>
      <c r="G2" s="7"/>
      <c r="H2" s="6" t="s">
        <v>143</v>
      </c>
      <c r="I2" s="353"/>
      <c r="J2" s="354"/>
      <c r="K2" s="354"/>
      <c r="L2" s="354"/>
      <c r="M2" s="354"/>
      <c r="N2" s="355"/>
      <c r="O2" s="6" t="s">
        <v>144</v>
      </c>
      <c r="P2" s="8" t="s">
        <v>4</v>
      </c>
      <c r="Q2" s="6" t="s">
        <v>146</v>
      </c>
      <c r="R2" s="9" t="s">
        <v>146</v>
      </c>
      <c r="S2" s="58" t="s">
        <v>6</v>
      </c>
      <c r="T2" s="71" t="s">
        <v>1</v>
      </c>
      <c r="U2" s="78" t="s">
        <v>126</v>
      </c>
      <c r="V2" s="60" t="s">
        <v>53</v>
      </c>
      <c r="W2" s="58" t="s">
        <v>50</v>
      </c>
      <c r="X2" s="137" t="s">
        <v>6</v>
      </c>
      <c r="Y2" s="136" t="s">
        <v>102</v>
      </c>
      <c r="Z2" s="136" t="s">
        <v>107</v>
      </c>
      <c r="AA2" s="69" t="s">
        <v>56</v>
      </c>
      <c r="AB2" s="125" t="s">
        <v>7</v>
      </c>
      <c r="AC2" s="122" t="s">
        <v>50</v>
      </c>
      <c r="AD2" s="130" t="s">
        <v>46</v>
      </c>
      <c r="AE2" s="132" t="s">
        <v>53</v>
      </c>
      <c r="AF2" s="130" t="s">
        <v>50</v>
      </c>
      <c r="AG2" s="51" t="s">
        <v>46</v>
      </c>
      <c r="AH2" s="142" t="s">
        <v>53</v>
      </c>
      <c r="AI2" s="51" t="s">
        <v>50</v>
      </c>
      <c r="AJ2" s="146" t="s">
        <v>109</v>
      </c>
      <c r="AK2" s="277" t="s">
        <v>268</v>
      </c>
      <c r="AL2" s="278" t="s">
        <v>53</v>
      </c>
      <c r="AM2" s="278" t="s">
        <v>50</v>
      </c>
      <c r="AN2" s="270" t="s">
        <v>46</v>
      </c>
      <c r="AO2" s="271" t="s">
        <v>53</v>
      </c>
      <c r="AP2" s="270" t="s">
        <v>50</v>
      </c>
      <c r="AQ2" s="351" t="s">
        <v>132</v>
      </c>
      <c r="AR2" s="331"/>
      <c r="AS2" s="331"/>
      <c r="AT2" s="331"/>
      <c r="AU2" s="331"/>
      <c r="AV2" s="352"/>
    </row>
    <row r="3" spans="1:57" ht="15.95" customHeight="1" x14ac:dyDescent="0.25">
      <c r="A3" s="24" t="s">
        <v>43</v>
      </c>
      <c r="B3" s="2" t="s">
        <v>3</v>
      </c>
      <c r="C3" s="2"/>
      <c r="D3" s="2" t="s">
        <v>9</v>
      </c>
      <c r="E3" s="5" t="s">
        <v>10</v>
      </c>
      <c r="F3" s="6" t="s">
        <v>11</v>
      </c>
      <c r="G3" s="9" t="s">
        <v>12</v>
      </c>
      <c r="H3" s="6" t="s">
        <v>13</v>
      </c>
      <c r="I3" s="200"/>
      <c r="J3" s="200"/>
      <c r="K3" s="200"/>
      <c r="L3" s="200"/>
      <c r="M3" s="200"/>
      <c r="N3" s="200"/>
      <c r="O3" s="6" t="s">
        <v>145</v>
      </c>
      <c r="P3" s="12" t="s">
        <v>15</v>
      </c>
      <c r="Q3" s="6" t="s">
        <v>14</v>
      </c>
      <c r="R3" s="9" t="s">
        <v>14</v>
      </c>
      <c r="S3" s="51" t="s">
        <v>5</v>
      </c>
      <c r="T3" s="71" t="s">
        <v>16</v>
      </c>
      <c r="U3" s="50" t="s">
        <v>48</v>
      </c>
      <c r="V3" s="61" t="s">
        <v>54</v>
      </c>
      <c r="W3" s="51" t="s">
        <v>51</v>
      </c>
      <c r="X3" s="137" t="s">
        <v>5</v>
      </c>
      <c r="Y3" s="136" t="s">
        <v>103</v>
      </c>
      <c r="Z3" s="136" t="s">
        <v>109</v>
      </c>
      <c r="AA3" s="69" t="s">
        <v>57</v>
      </c>
      <c r="AB3" s="125" t="s">
        <v>93</v>
      </c>
      <c r="AC3" s="122" t="s">
        <v>94</v>
      </c>
      <c r="AD3" s="140" t="s">
        <v>100</v>
      </c>
      <c r="AE3" s="132" t="s">
        <v>97</v>
      </c>
      <c r="AF3" s="130" t="s">
        <v>98</v>
      </c>
      <c r="AG3" s="50" t="s">
        <v>47</v>
      </c>
      <c r="AH3" s="142" t="s">
        <v>54</v>
      </c>
      <c r="AI3" s="51" t="s">
        <v>51</v>
      </c>
      <c r="AJ3" s="146" t="s">
        <v>8</v>
      </c>
      <c r="AK3" s="278" t="s">
        <v>269</v>
      </c>
      <c r="AL3" s="278" t="s">
        <v>54</v>
      </c>
      <c r="AM3" s="278" t="s">
        <v>351</v>
      </c>
      <c r="AN3" s="267" t="s">
        <v>338</v>
      </c>
      <c r="AO3" s="271" t="s">
        <v>54</v>
      </c>
      <c r="AP3" s="273" t="s">
        <v>339</v>
      </c>
      <c r="AQ3" s="78" t="s">
        <v>17</v>
      </c>
      <c r="AR3" s="78" t="s">
        <v>130</v>
      </c>
      <c r="AS3" s="78" t="s">
        <v>18</v>
      </c>
      <c r="AT3" s="78" t="s">
        <v>19</v>
      </c>
      <c r="AU3" s="78" t="s">
        <v>20</v>
      </c>
      <c r="AV3" s="78" t="s">
        <v>21</v>
      </c>
      <c r="AY3" s="331" t="s">
        <v>142</v>
      </c>
      <c r="AZ3" s="331"/>
      <c r="BA3" s="331"/>
    </row>
    <row r="4" spans="1:57" ht="15.95" customHeight="1" x14ac:dyDescent="0.25">
      <c r="A4" s="32" t="s">
        <v>44</v>
      </c>
      <c r="B4" s="13" t="s">
        <v>22</v>
      </c>
      <c r="C4" s="13" t="s">
        <v>23</v>
      </c>
      <c r="D4" s="13" t="s">
        <v>24</v>
      </c>
      <c r="E4" s="14" t="s">
        <v>25</v>
      </c>
      <c r="F4" s="13" t="s">
        <v>26</v>
      </c>
      <c r="G4" s="14" t="s">
        <v>27</v>
      </c>
      <c r="H4" s="13" t="s">
        <v>28</v>
      </c>
      <c r="I4" s="201"/>
      <c r="J4" s="201"/>
      <c r="K4" s="201"/>
      <c r="L4" s="201" t="s">
        <v>192</v>
      </c>
      <c r="M4" s="201" t="s">
        <v>193</v>
      </c>
      <c r="N4" s="201" t="s">
        <v>194</v>
      </c>
      <c r="O4" s="13" t="s">
        <v>14</v>
      </c>
      <c r="P4" s="15" t="s">
        <v>29</v>
      </c>
      <c r="Q4" s="13" t="s">
        <v>30</v>
      </c>
      <c r="R4" s="16" t="s">
        <v>31</v>
      </c>
      <c r="S4" s="59" t="s">
        <v>32</v>
      </c>
      <c r="T4" s="71" t="s">
        <v>33</v>
      </c>
      <c r="U4" s="52" t="s">
        <v>49</v>
      </c>
      <c r="V4" s="62" t="s">
        <v>51</v>
      </c>
      <c r="W4" s="59" t="s">
        <v>52</v>
      </c>
      <c r="X4" s="138" t="s">
        <v>32</v>
      </c>
      <c r="Y4" s="136" t="s">
        <v>33</v>
      </c>
      <c r="Z4" s="136" t="s">
        <v>4</v>
      </c>
      <c r="AA4" s="70" t="s">
        <v>4</v>
      </c>
      <c r="AB4" s="126" t="s">
        <v>95</v>
      </c>
      <c r="AC4" s="123" t="s">
        <v>96</v>
      </c>
      <c r="AD4" s="141" t="s">
        <v>101</v>
      </c>
      <c r="AE4" s="133" t="s">
        <v>99</v>
      </c>
      <c r="AF4" s="131" t="s">
        <v>34</v>
      </c>
      <c r="AG4" s="82" t="s">
        <v>48</v>
      </c>
      <c r="AH4" s="143" t="s">
        <v>51</v>
      </c>
      <c r="AI4" s="59" t="s">
        <v>52</v>
      </c>
      <c r="AJ4" s="146" t="s">
        <v>110</v>
      </c>
      <c r="AK4" s="279" t="s">
        <v>48</v>
      </c>
      <c r="AL4" s="278" t="s">
        <v>350</v>
      </c>
      <c r="AM4" s="278" t="s">
        <v>352</v>
      </c>
      <c r="AN4" s="268" t="s">
        <v>48</v>
      </c>
      <c r="AO4" s="272" t="s">
        <v>339</v>
      </c>
      <c r="AP4" s="274" t="s">
        <v>340</v>
      </c>
      <c r="AQ4" s="86" t="s">
        <v>35</v>
      </c>
      <c r="AR4" s="156" t="s">
        <v>124</v>
      </c>
      <c r="AS4" s="78"/>
      <c r="AT4" s="162"/>
      <c r="AU4" s="162"/>
      <c r="AV4" s="162"/>
      <c r="BB4" t="s">
        <v>138</v>
      </c>
      <c r="BC4" t="s">
        <v>139</v>
      </c>
      <c r="BD4" t="s">
        <v>140</v>
      </c>
      <c r="BE4" s="42" t="s">
        <v>141</v>
      </c>
    </row>
    <row r="5" spans="1:57" ht="15.95" customHeight="1" x14ac:dyDescent="0.25">
      <c r="A5" s="44"/>
      <c r="B5" s="18"/>
      <c r="C5" s="19" t="s">
        <v>0</v>
      </c>
      <c r="D5" s="35">
        <v>3.3</v>
      </c>
      <c r="E5" s="19">
        <v>292</v>
      </c>
      <c r="F5" s="36">
        <v>200</v>
      </c>
      <c r="G5" s="2">
        <v>19</v>
      </c>
      <c r="H5" s="25">
        <f t="shared" ref="H5:H60" si="0">F5*G5</f>
        <v>3800</v>
      </c>
      <c r="I5" s="202">
        <v>213.5</v>
      </c>
      <c r="J5" s="203">
        <v>11</v>
      </c>
      <c r="K5" s="204">
        <f t="shared" ref="K5:K60" si="1">I5*J5</f>
        <v>2348.5</v>
      </c>
      <c r="L5" s="205">
        <f>I5-F5</f>
        <v>13.5</v>
      </c>
      <c r="M5" s="206">
        <f t="shared" ref="M5:N5" si="2">J5-G5</f>
        <v>-8</v>
      </c>
      <c r="N5" s="206">
        <f t="shared" si="2"/>
        <v>-1451.5</v>
      </c>
      <c r="O5" s="6">
        <v>15</v>
      </c>
      <c r="P5" s="2">
        <v>453</v>
      </c>
      <c r="Q5" s="22">
        <f t="shared" ref="Q5:Q36" si="3">O5*P5</f>
        <v>6795</v>
      </c>
      <c r="R5" s="23">
        <f>Q5/1000000</f>
        <v>6.7949999999999998E-3</v>
      </c>
      <c r="S5" s="66">
        <v>20.25</v>
      </c>
      <c r="T5" s="72">
        <f>((S5/2)^2)*PI()</f>
        <v>322.06233437816616</v>
      </c>
      <c r="U5" s="53">
        <v>41</v>
      </c>
      <c r="V5" s="63">
        <f>(U5*T5)/R5</f>
        <v>1943275.3067703918</v>
      </c>
      <c r="W5" s="53">
        <f t="shared" ref="W5:W36" si="4">V5/H5</f>
        <v>511.38823862378729</v>
      </c>
      <c r="X5" s="194"/>
      <c r="Y5" s="149"/>
      <c r="Z5" s="149"/>
      <c r="AA5" s="194" t="s">
        <v>185</v>
      </c>
      <c r="AB5" s="127"/>
      <c r="AC5" s="49"/>
      <c r="AD5" s="49"/>
      <c r="AE5" s="127"/>
      <c r="AF5" s="49"/>
      <c r="AG5" s="49"/>
      <c r="AH5" s="127"/>
      <c r="AI5" s="49"/>
      <c r="AJ5" s="147"/>
      <c r="AQ5" s="157" t="s">
        <v>39</v>
      </c>
      <c r="AR5" s="158">
        <f>AVERAGE(W5,W9,W13,W17,W21,W25,W29,W33,W37,W41,W45,W49,W53,W57)</f>
        <v>459.0845361343583</v>
      </c>
      <c r="AS5" s="76">
        <f>STDEV($W5,$W9,$W13,$W17,$W21,$W25,$W29,$W33,$W37,$W41,$W45,$W49,$W53,$W57)</f>
        <v>92.343723095854898</v>
      </c>
      <c r="AT5" s="76">
        <f>MAX($W5,$W9,$W13,$W17,$W21,$W25,$W29,$W33,$W37,$W41,$W45,$W49,$W53,$W57)</f>
        <v>605.09714962768828</v>
      </c>
      <c r="AU5" s="76">
        <f>MIN($W5,$W9,$W13,$W17,$W21,$W25,$W29,$W33,$W37,$W41,$W45,$W49,$W53,$W57)</f>
        <v>297.2194470530892</v>
      </c>
      <c r="AV5" s="76">
        <f>COUNT($W5,$W9,$W13,$W17,$W21,$W25,$W29,$W33,$W37,$W41,$W45,$W49,$W53,$W57)</f>
        <v>14</v>
      </c>
      <c r="AY5" s="36">
        <v>213.5</v>
      </c>
      <c r="AZ5" s="2">
        <v>11</v>
      </c>
      <c r="BA5" s="21">
        <v>2348.5</v>
      </c>
      <c r="BB5" s="182">
        <f t="shared" ref="BB5:BB36" si="5">F5-AY5</f>
        <v>-13.5</v>
      </c>
      <c r="BC5" s="182">
        <f t="shared" ref="BC5:BC36" si="6">G5-AZ5</f>
        <v>8</v>
      </c>
      <c r="BD5" s="182">
        <f t="shared" ref="BD5:BD36" si="7">H5-BA5</f>
        <v>1451.5</v>
      </c>
      <c r="BE5" s="42">
        <f>BD5/BA5*100</f>
        <v>61.805407707047053</v>
      </c>
    </row>
    <row r="6" spans="1:57" ht="15.95" customHeight="1" x14ac:dyDescent="0.25">
      <c r="A6" s="45">
        <v>8</v>
      </c>
      <c r="B6" s="37">
        <v>40597</v>
      </c>
      <c r="C6" s="20" t="s">
        <v>36</v>
      </c>
      <c r="D6" s="36">
        <v>1</v>
      </c>
      <c r="E6" s="20">
        <v>293</v>
      </c>
      <c r="F6" s="152">
        <v>241</v>
      </c>
      <c r="G6" s="10">
        <v>28</v>
      </c>
      <c r="H6" s="25">
        <f t="shared" si="0"/>
        <v>6748</v>
      </c>
      <c r="I6" s="202">
        <v>222.9</v>
      </c>
      <c r="J6" s="200">
        <v>29</v>
      </c>
      <c r="K6" s="206">
        <f t="shared" si="1"/>
        <v>6464.1</v>
      </c>
      <c r="L6" s="206">
        <f t="shared" ref="L6:L60" si="8">I6-F6</f>
        <v>-18.099999999999994</v>
      </c>
      <c r="M6" s="206">
        <f t="shared" ref="M6:M60" si="9">J6-G6</f>
        <v>1</v>
      </c>
      <c r="N6" s="206">
        <f t="shared" ref="N6:N60" si="10">K6-H6</f>
        <v>-283.89999999999964</v>
      </c>
      <c r="O6" s="6">
        <v>15</v>
      </c>
      <c r="P6" s="6">
        <v>453</v>
      </c>
      <c r="Q6" s="26">
        <f t="shared" si="3"/>
        <v>6795</v>
      </c>
      <c r="R6" s="27">
        <f t="shared" ref="R6:R12" si="11">Q6/1000000</f>
        <v>6.7949999999999998E-3</v>
      </c>
      <c r="S6" s="67">
        <v>22</v>
      </c>
      <c r="T6" s="73">
        <f t="shared" ref="T6:T12" si="12">((S6/2)^2)*PI()</f>
        <v>380.13271108436498</v>
      </c>
      <c r="U6" s="53">
        <v>60</v>
      </c>
      <c r="V6" s="64">
        <f t="shared" ref="V6:V11" si="13">(U6*T6)/R6</f>
        <v>3356580.2303255186</v>
      </c>
      <c r="W6" s="53">
        <f t="shared" si="4"/>
        <v>497.41852850111422</v>
      </c>
      <c r="X6" s="139">
        <f>'Day8 LoLA'!$G$8</f>
        <v>21.75</v>
      </c>
      <c r="Y6" s="139">
        <f t="shared" ref="Y6" si="14">((X6/2)^2)*PI()</f>
        <v>371.54241867220537</v>
      </c>
      <c r="Z6" s="150">
        <f>Y6/T6*100</f>
        <v>97.74018595041322</v>
      </c>
      <c r="AA6" s="121">
        <f>'Day8 LoLA'!$D$4</f>
        <v>194</v>
      </c>
      <c r="AB6" s="129">
        <f>AA6*Y6/R6</f>
        <v>10607686.419780403</v>
      </c>
      <c r="AC6" s="121">
        <f t="shared" ref="AC6:AC8" si="15">AB6/H6</f>
        <v>1571.9748695584474</v>
      </c>
      <c r="AD6" s="134">
        <f>'Day8 LoLA'!$D$6</f>
        <v>125</v>
      </c>
      <c r="AE6" s="135">
        <f t="shared" ref="AE6:AE8" si="16">AD6*Y6/R6</f>
        <v>6834849.4972811881</v>
      </c>
      <c r="AF6" s="134">
        <f t="shared" ref="AF6:AF8" si="17">AE6/H6</f>
        <v>1012.8704056433296</v>
      </c>
      <c r="AG6" s="124">
        <f>'Day8 LoLA'!$I$12</f>
        <v>37</v>
      </c>
      <c r="AH6" s="144">
        <f>AG6*Y6/R6</f>
        <v>2023115.4511952319</v>
      </c>
      <c r="AI6" s="124">
        <f t="shared" ref="AI6:AI8" si="18">AH6/H6</f>
        <v>299.80964007042559</v>
      </c>
      <c r="AJ6" s="148">
        <f>AI6/W6*100</f>
        <v>60.273114669421489</v>
      </c>
      <c r="AK6" s="280">
        <f>'Day8 LoLA'!$F$23</f>
        <v>88</v>
      </c>
      <c r="AL6" s="280">
        <f>AK6*Y6/R6</f>
        <v>4811734.0460859565</v>
      </c>
      <c r="AM6" s="280">
        <f>AL6/H6</f>
        <v>713.06076557290407</v>
      </c>
      <c r="AN6" s="269">
        <f>'Day8 LoLA'!$G$12</f>
        <v>2</v>
      </c>
      <c r="AO6" s="269">
        <f t="shared" ref="AO6:AO37" si="19">AN6*Y6/R6</f>
        <v>109357.591956499</v>
      </c>
      <c r="AP6" s="269">
        <f t="shared" ref="AP6:AP37" si="20">AO6/H6</f>
        <v>16.205926490293272</v>
      </c>
      <c r="AQ6" s="159" t="s">
        <v>40</v>
      </c>
      <c r="AR6" s="163">
        <f>AVERAGE(W6,W10,W14,W18,W22,W26,W30,W34,W38,W42,W46,W50,W54,W58)</f>
        <v>375.30041573919755</v>
      </c>
      <c r="AS6" s="158">
        <f>STDEV($W6,$W10,$W14,$W18,$W22,$W26,$W30,$W34,$W38,$W42,$W46,$W50,$W54,$W58)</f>
        <v>62.604587188434657</v>
      </c>
      <c r="AT6" s="158">
        <f>MAX($W6,$W10,$W14,$W18,$W22,$W26,$W30,$W34,$W38,$W42,$W46,$W50,$W54,$W58)</f>
        <v>497.41852850111422</v>
      </c>
      <c r="AU6" s="158">
        <f>MIN($W6,$W10,$W14,$W18,$W22,$W26,$W30,$W34,$W38,$W42,$W46,$W50,$W54,$W58)</f>
        <v>291.57500166841271</v>
      </c>
      <c r="AV6" s="158">
        <f>COUNT($W6,$W10,$W14,$W18,$W22,$W26,$W30,$W34,$W38,$W42,$W46,$W50,$W54,$W58)</f>
        <v>14</v>
      </c>
      <c r="AY6" s="36">
        <v>222.9</v>
      </c>
      <c r="AZ6" s="6">
        <v>29</v>
      </c>
      <c r="BA6" s="25">
        <v>6464.1</v>
      </c>
      <c r="BB6" s="182">
        <f t="shared" si="5"/>
        <v>18.099999999999994</v>
      </c>
      <c r="BC6" s="182">
        <f t="shared" si="6"/>
        <v>-1</v>
      </c>
      <c r="BD6" s="182">
        <f t="shared" si="7"/>
        <v>283.89999999999964</v>
      </c>
      <c r="BE6" s="42">
        <f t="shared" ref="BE6:BE60" si="21">BD6/BA6*100</f>
        <v>4.3919493819711883</v>
      </c>
    </row>
    <row r="7" spans="1:57" ht="15.95" customHeight="1" x14ac:dyDescent="0.25">
      <c r="A7" s="45"/>
      <c r="B7" s="20"/>
      <c r="C7" s="20" t="s">
        <v>36</v>
      </c>
      <c r="D7" s="36">
        <v>3.3</v>
      </c>
      <c r="E7" s="20">
        <v>294</v>
      </c>
      <c r="F7" s="152">
        <v>224</v>
      </c>
      <c r="G7" s="10">
        <v>24</v>
      </c>
      <c r="H7" s="25">
        <f t="shared" si="0"/>
        <v>5376</v>
      </c>
      <c r="I7" s="202">
        <v>212.8</v>
      </c>
      <c r="J7" s="200">
        <v>23</v>
      </c>
      <c r="K7" s="206">
        <f t="shared" si="1"/>
        <v>4894.4000000000005</v>
      </c>
      <c r="L7" s="206">
        <f t="shared" si="8"/>
        <v>-11.199999999999989</v>
      </c>
      <c r="M7" s="206">
        <f t="shared" si="9"/>
        <v>-1</v>
      </c>
      <c r="N7" s="206">
        <f t="shared" si="10"/>
        <v>-481.59999999999945</v>
      </c>
      <c r="O7" s="6">
        <v>15</v>
      </c>
      <c r="P7" s="6">
        <v>453</v>
      </c>
      <c r="Q7" s="26">
        <f t="shared" si="3"/>
        <v>6795</v>
      </c>
      <c r="R7" s="27">
        <f t="shared" si="11"/>
        <v>6.7949999999999998E-3</v>
      </c>
      <c r="S7" s="67">
        <v>22.15</v>
      </c>
      <c r="T7" s="73">
        <f t="shared" si="12"/>
        <v>385.33401042146454</v>
      </c>
      <c r="U7" s="53">
        <v>61</v>
      </c>
      <c r="V7" s="64">
        <f t="shared" si="13"/>
        <v>3459216.2819292624</v>
      </c>
      <c r="W7" s="53">
        <f t="shared" si="4"/>
        <v>643.45540958505626</v>
      </c>
      <c r="X7" s="139">
        <f>'Day8 MdLA'!$G$8</f>
        <v>20.55</v>
      </c>
      <c r="Y7" s="139">
        <f t="shared" ref="Y7:Y12" si="22">((X7/2)^2)*PI()</f>
        <v>331.67560789815093</v>
      </c>
      <c r="Z7" s="150">
        <f t="shared" ref="Z7:Z12" si="23">Y7/T7*100</f>
        <v>86.074833502336332</v>
      </c>
      <c r="AA7" s="121">
        <f>'Day8 MdLA'!$D$4</f>
        <v>212</v>
      </c>
      <c r="AB7" s="129">
        <f t="shared" ref="AB7:AB8" si="24">AA7*Y7/R7</f>
        <v>10348083.719559677</v>
      </c>
      <c r="AC7" s="121">
        <f t="shared" si="15"/>
        <v>1924.8667633109519</v>
      </c>
      <c r="AD7" s="134">
        <f>'Day8 MdLA'!$D$6</f>
        <v>110</v>
      </c>
      <c r="AE7" s="135">
        <f t="shared" si="16"/>
        <v>5369288.7224130398</v>
      </c>
      <c r="AF7" s="134">
        <f t="shared" si="17"/>
        <v>998.7516224726636</v>
      </c>
      <c r="AG7" s="124">
        <f>'Day8 MdLA'!$I$12</f>
        <v>28</v>
      </c>
      <c r="AH7" s="144">
        <f t="shared" ref="AH7:AH8" si="25">AG7*Y7/R7</f>
        <v>1366728.0384324102</v>
      </c>
      <c r="AI7" s="124">
        <f t="shared" si="18"/>
        <v>254.22768572031441</v>
      </c>
      <c r="AJ7" s="148">
        <f t="shared" ref="AJ7:AJ8" si="26">AI7/W7*100</f>
        <v>39.509759640416682</v>
      </c>
      <c r="AK7" s="280">
        <f>'Day8 MdLA'!$F$23</f>
        <v>80</v>
      </c>
      <c r="AL7" s="280">
        <f t="shared" ref="AL7:AL60" si="27">AK7*Y7/R7</f>
        <v>3904937.2526640287</v>
      </c>
      <c r="AM7" s="280">
        <f t="shared" ref="AM7:AM60" si="28">AL7/H7</f>
        <v>726.36481634375536</v>
      </c>
      <c r="AN7" s="269">
        <f>'Day8 MdLA'!$G$12</f>
        <v>1</v>
      </c>
      <c r="AO7" s="269">
        <f t="shared" si="19"/>
        <v>48811.71565830036</v>
      </c>
      <c r="AP7" s="269">
        <f t="shared" si="20"/>
        <v>9.0795602042969428</v>
      </c>
      <c r="AQ7" s="159" t="s">
        <v>41</v>
      </c>
      <c r="AR7" s="163">
        <f>AVERAGE(W7,W11,W15,W19,W23,W27,W31,W35,W39,W43,W47,W51,W55,W59)</f>
        <v>767.71128474987802</v>
      </c>
      <c r="AS7" s="158">
        <f>STDEV($W7,$W11,$W15,$W19,$W23,$W27,$W31,$W35,$W39,$W43,$W47,$W51,$W55,$W59)</f>
        <v>166.87913991076942</v>
      </c>
      <c r="AT7" s="158">
        <f>MAX($W7,$W11,$W15,$W19,$W23,$W27,$W31,$W35,$W39,$W43,$W47,$W51,$W55,$W59)</f>
        <v>1065.0608492612091</v>
      </c>
      <c r="AU7" s="158">
        <f>MIN($W7,$W11,$W15,$W19,$W23,$W27,$W31,$W35,$W39,$W43,$W47,$W51,$W55,$W59)</f>
        <v>511.42800847141501</v>
      </c>
      <c r="AV7" s="158">
        <f>COUNT($W7,$W11,$W15,$W19,$W23,$W27,$W31,$W35,$W39,$W43,$W47,$W51,$W55,$W59)</f>
        <v>14</v>
      </c>
      <c r="AY7" s="36">
        <v>212.8</v>
      </c>
      <c r="AZ7" s="6">
        <v>23</v>
      </c>
      <c r="BA7" s="25">
        <v>4894.4000000000005</v>
      </c>
      <c r="BB7" s="182">
        <f t="shared" si="5"/>
        <v>11.199999999999989</v>
      </c>
      <c r="BC7" s="182">
        <f t="shared" si="6"/>
        <v>1</v>
      </c>
      <c r="BD7" s="182">
        <f t="shared" si="7"/>
        <v>481.59999999999945</v>
      </c>
      <c r="BE7" s="42">
        <f t="shared" si="21"/>
        <v>9.8398169336384314</v>
      </c>
    </row>
    <row r="8" spans="1:57" ht="15.95" customHeight="1" x14ac:dyDescent="0.25">
      <c r="A8" s="46"/>
      <c r="B8" s="28"/>
      <c r="C8" s="28" t="s">
        <v>36</v>
      </c>
      <c r="D8" s="28">
        <v>10</v>
      </c>
      <c r="E8" s="28">
        <v>295</v>
      </c>
      <c r="F8" s="153">
        <v>200</v>
      </c>
      <c r="G8" s="17">
        <v>9</v>
      </c>
      <c r="H8" s="29">
        <f t="shared" si="0"/>
        <v>1800</v>
      </c>
      <c r="I8" s="207">
        <v>211.5</v>
      </c>
      <c r="J8" s="201">
        <v>10</v>
      </c>
      <c r="K8" s="208">
        <f t="shared" si="1"/>
        <v>2115</v>
      </c>
      <c r="L8" s="208">
        <f t="shared" si="8"/>
        <v>11.5</v>
      </c>
      <c r="M8" s="208">
        <f t="shared" si="9"/>
        <v>1</v>
      </c>
      <c r="N8" s="208">
        <f t="shared" si="10"/>
        <v>315</v>
      </c>
      <c r="O8" s="13">
        <v>15</v>
      </c>
      <c r="P8" s="13">
        <v>453</v>
      </c>
      <c r="Q8" s="30">
        <f t="shared" si="3"/>
        <v>6795</v>
      </c>
      <c r="R8" s="31">
        <f t="shared" si="11"/>
        <v>6.7949999999999998E-3</v>
      </c>
      <c r="S8" s="68">
        <v>21.5</v>
      </c>
      <c r="T8" s="74">
        <f t="shared" si="12"/>
        <v>363.05030103047045</v>
      </c>
      <c r="U8" s="54">
        <v>70</v>
      </c>
      <c r="V8" s="65">
        <f t="shared" si="13"/>
        <v>3740032.5345302327</v>
      </c>
      <c r="W8" s="54">
        <f t="shared" si="4"/>
        <v>2077.795852516796</v>
      </c>
      <c r="X8" s="139">
        <f>'Day8 HiLA'!$G$8</f>
        <v>21.95</v>
      </c>
      <c r="Y8" s="139">
        <f t="shared" si="22"/>
        <v>378.40679862029901</v>
      </c>
      <c r="Z8" s="150">
        <f t="shared" si="23"/>
        <v>104.22985397512167</v>
      </c>
      <c r="AA8" s="121">
        <f>'Day8 HiLA'!$D$4</f>
        <v>142</v>
      </c>
      <c r="AB8" s="129">
        <f t="shared" si="24"/>
        <v>7907838.9115647469</v>
      </c>
      <c r="AC8" s="121">
        <f t="shared" si="15"/>
        <v>4393.2438397581927</v>
      </c>
      <c r="AD8" s="134">
        <f>'Day8 HiLA'!$D$6</f>
        <v>101</v>
      </c>
      <c r="AE8" s="135">
        <f t="shared" si="16"/>
        <v>5624589.6483664755</v>
      </c>
      <c r="AF8" s="134">
        <f t="shared" si="17"/>
        <v>3124.7720268702642</v>
      </c>
      <c r="AG8" s="124">
        <f>'Day8 HiLA'!$I$12</f>
        <v>34</v>
      </c>
      <c r="AH8" s="144">
        <f t="shared" si="25"/>
        <v>1893426.2182619818</v>
      </c>
      <c r="AI8" s="124">
        <f t="shared" si="18"/>
        <v>1051.9034545899899</v>
      </c>
      <c r="AJ8" s="148">
        <f t="shared" si="26"/>
        <v>50.62592907363053</v>
      </c>
      <c r="AK8" s="280">
        <f>'Day8 HiLA'!$F$23</f>
        <v>74</v>
      </c>
      <c r="AL8" s="280">
        <f t="shared" si="27"/>
        <v>4120986.4750407841</v>
      </c>
      <c r="AM8" s="280">
        <f t="shared" si="28"/>
        <v>2289.4369305782134</v>
      </c>
      <c r="AN8" s="269">
        <f>'Day8 HiLA'!$G$12</f>
        <v>1</v>
      </c>
      <c r="AO8" s="269">
        <f t="shared" si="19"/>
        <v>55689.006419470054</v>
      </c>
      <c r="AP8" s="269">
        <f t="shared" si="20"/>
        <v>30.938336899705586</v>
      </c>
      <c r="AQ8" s="160" t="s">
        <v>42</v>
      </c>
      <c r="AR8" s="163">
        <f>AVERAGE(W8,W12,W16,W20,W24,W28,W32,W36,W40,W44,W48,W52,W56,W60)</f>
        <v>2475.5298614654816</v>
      </c>
      <c r="AS8" s="158">
        <f>STDEV($W8,$W12,$W16,$W20,$W24,$W28,$W32,$W36,$W40,$W44,$W48,$W52,$W56,$W60)</f>
        <v>423.2170849760646</v>
      </c>
      <c r="AT8" s="158">
        <f>MAX($W8,$W12,$W16,$W20,$W24,$W28,$W32,$W36,$W40,$W44,$W48,$W52,$W56,$W60)</f>
        <v>3242.2351158796669</v>
      </c>
      <c r="AU8" s="158">
        <f>MIN($W8,$W12,$W16,$W20,$W24,$W28,$W32,$W36,$W40,$W44,$W48,$W52,$W56,$W60)</f>
        <v>1787.8008370699115</v>
      </c>
      <c r="AV8" s="158">
        <f>COUNT($W8,$W12,$W16,$W20,$W24,$W28,$W32,$W36,$W40,$W44,$W48,$W52,$W56,$W60)</f>
        <v>14</v>
      </c>
      <c r="AY8" s="38">
        <v>211.5</v>
      </c>
      <c r="AZ8" s="13">
        <v>10</v>
      </c>
      <c r="BA8" s="29">
        <v>2115</v>
      </c>
      <c r="BB8" s="182">
        <f t="shared" si="5"/>
        <v>-11.5</v>
      </c>
      <c r="BC8" s="182">
        <f t="shared" si="6"/>
        <v>-1</v>
      </c>
      <c r="BD8" s="182">
        <f t="shared" si="7"/>
        <v>-315</v>
      </c>
      <c r="BE8" s="42">
        <f t="shared" si="21"/>
        <v>-14.893617021276595</v>
      </c>
    </row>
    <row r="9" spans="1:57" ht="15.95" customHeight="1" x14ac:dyDescent="0.25">
      <c r="A9" s="44"/>
      <c r="B9" s="18"/>
      <c r="C9" s="19" t="s">
        <v>0</v>
      </c>
      <c r="D9" s="35">
        <v>3.3</v>
      </c>
      <c r="E9" s="19">
        <v>292</v>
      </c>
      <c r="F9" s="154">
        <v>220</v>
      </c>
      <c r="G9" s="151">
        <v>18</v>
      </c>
      <c r="H9" s="21">
        <f t="shared" si="0"/>
        <v>3960</v>
      </c>
      <c r="I9" s="209">
        <v>225.2</v>
      </c>
      <c r="J9" s="203">
        <v>11</v>
      </c>
      <c r="K9" s="204">
        <f t="shared" si="1"/>
        <v>2477.1999999999998</v>
      </c>
      <c r="L9" s="204">
        <f t="shared" si="8"/>
        <v>5.1999999999999886</v>
      </c>
      <c r="M9" s="204">
        <f t="shared" si="9"/>
        <v>-7</v>
      </c>
      <c r="N9" s="204">
        <f t="shared" si="10"/>
        <v>-1482.8000000000002</v>
      </c>
      <c r="O9" s="2">
        <v>15</v>
      </c>
      <c r="P9" s="2">
        <v>453</v>
      </c>
      <c r="Q9" s="22">
        <f t="shared" si="3"/>
        <v>6795</v>
      </c>
      <c r="R9" s="23">
        <f t="shared" si="11"/>
        <v>6.7949999999999998E-3</v>
      </c>
      <c r="S9" s="66">
        <v>19.8</v>
      </c>
      <c r="T9" s="72">
        <f t="shared" si="12"/>
        <v>307.90749597833565</v>
      </c>
      <c r="U9" s="55">
        <v>36</v>
      </c>
      <c r="V9" s="63">
        <f t="shared" si="13"/>
        <v>1631297.9919382022</v>
      </c>
      <c r="W9" s="55">
        <f t="shared" si="4"/>
        <v>411.94393735813185</v>
      </c>
      <c r="X9" s="139">
        <f>'Day10 Am'!$G$8</f>
        <v>22.75</v>
      </c>
      <c r="Y9" s="139">
        <f t="shared" si="22"/>
        <v>406.4926369433918</v>
      </c>
      <c r="Z9" s="150">
        <f t="shared" si="23"/>
        <v>132.01777879808182</v>
      </c>
      <c r="AA9" s="121">
        <f>'Day10 Am'!$D$4</f>
        <v>209</v>
      </c>
      <c r="AB9" s="129">
        <f>AA9*Y9/R9</f>
        <v>12502864.035492111</v>
      </c>
      <c r="AC9" s="121">
        <f t="shared" ref="AC9:AC55" si="29">AB9/H9</f>
        <v>3157.288897851543</v>
      </c>
      <c r="AD9" s="134">
        <f>'Day10 Am'!$D$6</f>
        <v>108</v>
      </c>
      <c r="AE9" s="135">
        <f>AD9*Y9/R9</f>
        <v>6460810.1236035787</v>
      </c>
      <c r="AF9" s="134">
        <f t="shared" ref="AF9:AF55" si="30">AE9/H9</f>
        <v>1631.5177079807017</v>
      </c>
      <c r="AG9" s="124">
        <f>'Day10 Am'!$I$12</f>
        <v>17</v>
      </c>
      <c r="AH9" s="144">
        <f>AG9*Y9/R9</f>
        <v>1016979.3713079706</v>
      </c>
      <c r="AI9" s="124">
        <f t="shared" ref="AI9:AI55" si="31">AH9/H9</f>
        <v>256.81297255251781</v>
      </c>
      <c r="AJ9" s="148">
        <f>AI9/W9*100</f>
        <v>62.341728876871962</v>
      </c>
      <c r="AK9" s="280">
        <f>'Day10 Am'!$F$23</f>
        <v>60</v>
      </c>
      <c r="AL9" s="280">
        <f t="shared" si="27"/>
        <v>3589338.9575575436</v>
      </c>
      <c r="AM9" s="280">
        <f t="shared" si="28"/>
        <v>906.39872665594532</v>
      </c>
      <c r="AN9" s="269">
        <f>'Day10 Am'!$G$12</f>
        <v>1</v>
      </c>
      <c r="AO9" s="269">
        <f t="shared" si="19"/>
        <v>59822.315959292391</v>
      </c>
      <c r="AP9" s="269">
        <f t="shared" si="20"/>
        <v>15.106645444265755</v>
      </c>
      <c r="AY9" s="35">
        <v>225.2</v>
      </c>
      <c r="AZ9" s="2">
        <v>11</v>
      </c>
      <c r="BA9" s="21">
        <v>2477.1999999999998</v>
      </c>
      <c r="BB9" s="182">
        <f t="shared" si="5"/>
        <v>-5.1999999999999886</v>
      </c>
      <c r="BC9" s="182">
        <f t="shared" si="6"/>
        <v>7</v>
      </c>
      <c r="BD9" s="182">
        <f t="shared" si="7"/>
        <v>1482.8000000000002</v>
      </c>
      <c r="BE9" s="42">
        <f t="shared" si="21"/>
        <v>59.857904085257566</v>
      </c>
    </row>
    <row r="10" spans="1:57" ht="15.95" customHeight="1" x14ac:dyDescent="0.25">
      <c r="A10" s="45">
        <v>10</v>
      </c>
      <c r="B10" s="37">
        <v>40599</v>
      </c>
      <c r="C10" s="20" t="s">
        <v>36</v>
      </c>
      <c r="D10" s="36">
        <v>1</v>
      </c>
      <c r="E10" s="20">
        <v>293</v>
      </c>
      <c r="F10" s="152">
        <v>202</v>
      </c>
      <c r="G10" s="10">
        <v>38</v>
      </c>
      <c r="H10" s="25">
        <f t="shared" si="0"/>
        <v>7676</v>
      </c>
      <c r="I10" s="202">
        <v>220</v>
      </c>
      <c r="J10" s="200">
        <v>29</v>
      </c>
      <c r="K10" s="206">
        <f t="shared" si="1"/>
        <v>6380</v>
      </c>
      <c r="L10" s="206">
        <f t="shared" si="8"/>
        <v>18</v>
      </c>
      <c r="M10" s="206">
        <f t="shared" si="9"/>
        <v>-9</v>
      </c>
      <c r="N10" s="206">
        <f t="shared" si="10"/>
        <v>-1296</v>
      </c>
      <c r="O10" s="6">
        <v>15</v>
      </c>
      <c r="P10" s="6">
        <v>453</v>
      </c>
      <c r="Q10" s="26">
        <f t="shared" si="3"/>
        <v>6795</v>
      </c>
      <c r="R10" s="27">
        <f t="shared" si="11"/>
        <v>6.7949999999999998E-3</v>
      </c>
      <c r="S10" s="67">
        <v>19.75</v>
      </c>
      <c r="T10" s="73">
        <f t="shared" si="12"/>
        <v>306.35437111021719</v>
      </c>
      <c r="U10" s="56">
        <v>61</v>
      </c>
      <c r="V10" s="64">
        <f t="shared" si="13"/>
        <v>2750201.1240210813</v>
      </c>
      <c r="W10" s="56">
        <f t="shared" si="4"/>
        <v>358.28571183182402</v>
      </c>
      <c r="X10" s="139">
        <f>'Day10 LoLA'!$G$8</f>
        <v>21.4</v>
      </c>
      <c r="Y10" s="139">
        <f t="shared" si="22"/>
        <v>359.68094290949534</v>
      </c>
      <c r="Z10" s="150">
        <f t="shared" si="23"/>
        <v>117.40682582919402</v>
      </c>
      <c r="AA10" s="121">
        <f>'Day10 LoLA'!$D$4</f>
        <v>187</v>
      </c>
      <c r="AB10" s="129">
        <f t="shared" ref="AB10:AB60" si="32">AA10*Y10/R10</f>
        <v>9898504.2419537362</v>
      </c>
      <c r="AC10" s="121">
        <f t="shared" si="29"/>
        <v>1289.5393749288348</v>
      </c>
      <c r="AD10" s="134">
        <f>'Day10 LoLA'!$D$6</f>
        <v>102</v>
      </c>
      <c r="AE10" s="135">
        <f t="shared" ref="AE10:AE60" si="33">AD10*Y10/R10</f>
        <v>5399184.1319747642</v>
      </c>
      <c r="AF10" s="134">
        <f t="shared" si="30"/>
        <v>703.38511359754614</v>
      </c>
      <c r="AG10" s="124">
        <f>'Day10 LoLA'!$I$12</f>
        <v>24</v>
      </c>
      <c r="AH10" s="144">
        <f t="shared" ref="AH10:AH60" si="34">AG10*Y10/R10</f>
        <v>1270396.2663470034</v>
      </c>
      <c r="AI10" s="124">
        <f t="shared" si="31"/>
        <v>165.50237967001087</v>
      </c>
      <c r="AJ10" s="148">
        <f t="shared" ref="AJ10:AJ60" si="35">AI10/W10*100</f>
        <v>46.192849506568137</v>
      </c>
      <c r="AK10" s="280">
        <f>'Day10 LoLA'!$F$23</f>
        <v>77</v>
      </c>
      <c r="AL10" s="280">
        <f t="shared" si="27"/>
        <v>4075854.6878633029</v>
      </c>
      <c r="AM10" s="280">
        <f t="shared" si="28"/>
        <v>530.98680144128491</v>
      </c>
      <c r="AN10" s="269">
        <f>'Day10 LoLA'!$G$12</f>
        <v>1</v>
      </c>
      <c r="AO10" s="269">
        <f t="shared" si="19"/>
        <v>52933.17776445848</v>
      </c>
      <c r="AP10" s="269">
        <f t="shared" si="20"/>
        <v>6.8959324862504534</v>
      </c>
      <c r="AQ10" s="331" t="s">
        <v>128</v>
      </c>
      <c r="AR10" s="331"/>
      <c r="AS10" s="331"/>
      <c r="AT10" s="331"/>
      <c r="AU10" s="331"/>
      <c r="AV10" s="331"/>
      <c r="AY10" s="36">
        <v>220</v>
      </c>
      <c r="AZ10" s="6">
        <v>29</v>
      </c>
      <c r="BA10" s="25">
        <v>6380</v>
      </c>
      <c r="BB10" s="182">
        <f t="shared" si="5"/>
        <v>-18</v>
      </c>
      <c r="BC10" s="182">
        <f t="shared" si="6"/>
        <v>9</v>
      </c>
      <c r="BD10" s="182">
        <f t="shared" si="7"/>
        <v>1296</v>
      </c>
      <c r="BE10" s="42">
        <f t="shared" si="21"/>
        <v>20.313479623824453</v>
      </c>
    </row>
    <row r="11" spans="1:57" ht="15.95" customHeight="1" x14ac:dyDescent="0.25">
      <c r="A11" s="45"/>
      <c r="B11" s="20"/>
      <c r="C11" s="20" t="s">
        <v>36</v>
      </c>
      <c r="D11" s="36">
        <v>3.3</v>
      </c>
      <c r="E11" s="20">
        <v>294</v>
      </c>
      <c r="F11" s="152">
        <v>240</v>
      </c>
      <c r="G11" s="10">
        <v>18</v>
      </c>
      <c r="H11" s="25">
        <f t="shared" si="0"/>
        <v>4320</v>
      </c>
      <c r="I11" s="202">
        <v>228.2</v>
      </c>
      <c r="J11" s="200">
        <v>23</v>
      </c>
      <c r="K11" s="206">
        <f t="shared" si="1"/>
        <v>5248.5999999999995</v>
      </c>
      <c r="L11" s="206">
        <f t="shared" si="8"/>
        <v>-11.800000000000011</v>
      </c>
      <c r="M11" s="206">
        <f t="shared" si="9"/>
        <v>5</v>
      </c>
      <c r="N11" s="206">
        <f t="shared" si="10"/>
        <v>928.59999999999945</v>
      </c>
      <c r="O11" s="6">
        <v>15</v>
      </c>
      <c r="P11" s="6">
        <v>453</v>
      </c>
      <c r="Q11" s="26">
        <f t="shared" si="3"/>
        <v>6795</v>
      </c>
      <c r="R11" s="27">
        <f t="shared" si="11"/>
        <v>6.7949999999999998E-3</v>
      </c>
      <c r="S11" s="67">
        <v>21.9</v>
      </c>
      <c r="T11" s="73">
        <f t="shared" si="12"/>
        <v>376.68481314705014</v>
      </c>
      <c r="U11" s="56">
        <v>60</v>
      </c>
      <c r="V11" s="64">
        <f t="shared" si="13"/>
        <v>3326135.2154264911</v>
      </c>
      <c r="W11" s="56">
        <f t="shared" si="4"/>
        <v>769.93870727465071</v>
      </c>
      <c r="X11" s="139">
        <f>'Day10 MdLA'!$G$8</f>
        <v>21.35</v>
      </c>
      <c r="Y11" s="139">
        <f t="shared" si="22"/>
        <v>358.0021543352334</v>
      </c>
      <c r="Z11" s="150">
        <f t="shared" si="23"/>
        <v>95.04024102916955</v>
      </c>
      <c r="AA11" s="121">
        <f>'Day10 MdLA'!$D$4</f>
        <v>319</v>
      </c>
      <c r="AB11" s="129">
        <f t="shared" si="32"/>
        <v>16806870.821624644</v>
      </c>
      <c r="AC11" s="121">
        <f t="shared" si="29"/>
        <v>3890.4793568575565</v>
      </c>
      <c r="AD11" s="134">
        <f>'Day10 MdLA'!$D$6</f>
        <v>231</v>
      </c>
      <c r="AE11" s="135">
        <f t="shared" si="33"/>
        <v>12170492.663935088</v>
      </c>
      <c r="AF11" s="134">
        <f t="shared" si="30"/>
        <v>2817.2436722071961</v>
      </c>
      <c r="AG11" s="124">
        <f>'Day10 MdLA'!$I$12</f>
        <v>53</v>
      </c>
      <c r="AH11" s="144">
        <f t="shared" si="34"/>
        <v>2792364.1176993921</v>
      </c>
      <c r="AI11" s="124">
        <f t="shared" si="31"/>
        <v>646.38058280078519</v>
      </c>
      <c r="AJ11" s="148">
        <f t="shared" si="35"/>
        <v>83.952212909099771</v>
      </c>
      <c r="AK11" s="280">
        <f>'Day10 MdLA'!$F$23</f>
        <v>166</v>
      </c>
      <c r="AL11" s="280">
        <f t="shared" si="27"/>
        <v>8745895.1610962097</v>
      </c>
      <c r="AM11" s="280">
        <f t="shared" si="28"/>
        <v>2024.5127687722706</v>
      </c>
      <c r="AN11" s="269">
        <f>'Day10 MdLA'!$G$12</f>
        <v>4</v>
      </c>
      <c r="AO11" s="269">
        <f t="shared" si="19"/>
        <v>210744.46171316167</v>
      </c>
      <c r="AP11" s="269">
        <f t="shared" si="20"/>
        <v>48.783440211380018</v>
      </c>
      <c r="AQ11" s="155" t="s">
        <v>35</v>
      </c>
      <c r="AR11" s="156" t="s">
        <v>124</v>
      </c>
      <c r="AS11" s="161" t="s">
        <v>131</v>
      </c>
      <c r="AT11" s="156" t="s">
        <v>19</v>
      </c>
      <c r="AU11" s="156" t="s">
        <v>20</v>
      </c>
      <c r="AV11" s="156"/>
      <c r="AW11" s="42" t="s">
        <v>125</v>
      </c>
      <c r="AY11" s="36">
        <v>228.2</v>
      </c>
      <c r="AZ11" s="6">
        <v>23</v>
      </c>
      <c r="BA11" s="25">
        <v>5248.5999999999995</v>
      </c>
      <c r="BB11" s="182">
        <f t="shared" si="5"/>
        <v>11.800000000000011</v>
      </c>
      <c r="BC11" s="182">
        <f t="shared" si="6"/>
        <v>-5</v>
      </c>
      <c r="BD11" s="182">
        <f t="shared" si="7"/>
        <v>-928.59999999999945</v>
      </c>
      <c r="BE11" s="42">
        <f t="shared" si="21"/>
        <v>-17.69233700415348</v>
      </c>
    </row>
    <row r="12" spans="1:57" ht="15.95" customHeight="1" x14ac:dyDescent="0.25">
      <c r="A12" s="46"/>
      <c r="B12" s="28"/>
      <c r="C12" s="28" t="s">
        <v>36</v>
      </c>
      <c r="D12" s="28">
        <v>10</v>
      </c>
      <c r="E12" s="28">
        <v>295</v>
      </c>
      <c r="F12" s="153">
        <v>230</v>
      </c>
      <c r="G12" s="17">
        <v>9</v>
      </c>
      <c r="H12" s="29">
        <f t="shared" si="0"/>
        <v>2070</v>
      </c>
      <c r="I12" s="207">
        <v>208.1</v>
      </c>
      <c r="J12" s="201">
        <v>10</v>
      </c>
      <c r="K12" s="208">
        <f t="shared" si="1"/>
        <v>2081</v>
      </c>
      <c r="L12" s="208">
        <f t="shared" si="8"/>
        <v>-21.900000000000006</v>
      </c>
      <c r="M12" s="208">
        <f t="shared" si="9"/>
        <v>1</v>
      </c>
      <c r="N12" s="208">
        <f t="shared" si="10"/>
        <v>11</v>
      </c>
      <c r="O12" s="13">
        <v>15</v>
      </c>
      <c r="P12" s="13">
        <v>453</v>
      </c>
      <c r="Q12" s="30">
        <f t="shared" si="3"/>
        <v>6795</v>
      </c>
      <c r="R12" s="31">
        <f t="shared" si="11"/>
        <v>6.7949999999999998E-3</v>
      </c>
      <c r="S12" s="68">
        <v>22.4</v>
      </c>
      <c r="T12" s="74">
        <f t="shared" si="12"/>
        <v>394.08138246630358</v>
      </c>
      <c r="U12" s="57">
        <v>69</v>
      </c>
      <c r="V12" s="65">
        <f>(U12*T12)/R12</f>
        <v>4001709.4025275861</v>
      </c>
      <c r="W12" s="57">
        <f t="shared" si="4"/>
        <v>1933.1929480809595</v>
      </c>
      <c r="X12" s="139">
        <f>'Day10 HiLA'!$G$8</f>
        <v>22.5</v>
      </c>
      <c r="Y12" s="139">
        <f t="shared" si="22"/>
        <v>397.60782021995817</v>
      </c>
      <c r="Z12" s="150">
        <f t="shared" si="23"/>
        <v>100.89485012755104</v>
      </c>
      <c r="AA12" s="121">
        <f>'Day10 HiLA'!$D$4</f>
        <v>282</v>
      </c>
      <c r="AB12" s="129">
        <f t="shared" si="32"/>
        <v>16501163.399856983</v>
      </c>
      <c r="AC12" s="121">
        <f t="shared" si="29"/>
        <v>7971.5765216700402</v>
      </c>
      <c r="AD12" s="134">
        <f>'Day10 HiLA'!$D$6</f>
        <v>222</v>
      </c>
      <c r="AE12" s="135">
        <f t="shared" si="33"/>
        <v>12990277.570100179</v>
      </c>
      <c r="AF12" s="134">
        <f t="shared" si="30"/>
        <v>6275.4964106764146</v>
      </c>
      <c r="AG12" s="124">
        <f>'Day10 HiLA'!$I$12</f>
        <v>52</v>
      </c>
      <c r="AH12" s="144">
        <f t="shared" si="34"/>
        <v>3042767.7191225644</v>
      </c>
      <c r="AI12" s="124">
        <f t="shared" si="31"/>
        <v>1469.9360961944756</v>
      </c>
      <c r="AJ12" s="148">
        <f t="shared" si="35"/>
        <v>76.036698646850056</v>
      </c>
      <c r="AK12" s="280">
        <f>'Day10 HiLA'!$F$23</f>
        <v>159</v>
      </c>
      <c r="AL12" s="280">
        <f t="shared" si="27"/>
        <v>9303847.4488555323</v>
      </c>
      <c r="AM12" s="280">
        <f t="shared" si="28"/>
        <v>4494.6122941331078</v>
      </c>
      <c r="AN12" s="269">
        <f>'Day10 HiLA'!$G$12</f>
        <v>1</v>
      </c>
      <c r="AO12" s="269">
        <f t="shared" si="19"/>
        <v>58514.763829280084</v>
      </c>
      <c r="AP12" s="269">
        <f t="shared" si="20"/>
        <v>28.268001849893761</v>
      </c>
      <c r="AQ12" s="157" t="s">
        <v>39</v>
      </c>
      <c r="AR12" s="158">
        <f>AVERAGE(AI5,AI9,AI13,AI17,AI21,AI25,AI29,AI33,AI37,AI41,AI45,AI49,AI53,AI57)</f>
        <v>229.92676693520116</v>
      </c>
      <c r="AS12" s="76">
        <f>STDEV(AI5,AI9,AI13,AI17,AI21,AI25,AI29,AI33,AI37,AI41,AI45,AI49,AI53,AI57)</f>
        <v>55.86070862587929</v>
      </c>
      <c r="AT12" s="76">
        <f>MAX(AI5,AI9,AI13,AI17,AI21,AI25,AI29,AI33,AI37,AI41,AI45,AI49,AI53,AI57)</f>
        <v>362.29579394354926</v>
      </c>
      <c r="AU12" s="76">
        <f>MIN(AI5,AI9,AI13,AI17,AI21,AI25,AI29,AI33,AI37,AI41,AI45,AI49,AI53,AI57)</f>
        <v>166.33722844766106</v>
      </c>
      <c r="AV12" s="76">
        <f>COUNT(AI5,AI9,AI13,AI17,AI21,AI25,AI29,AI33,AI37,AI41,AI45,AI49,AI53,AI57)</f>
        <v>13</v>
      </c>
      <c r="AW12" s="42">
        <f>AR12/AR5*100</f>
        <v>50.083753391316463</v>
      </c>
      <c r="AY12" s="38">
        <v>208.1</v>
      </c>
      <c r="AZ12" s="13">
        <v>10</v>
      </c>
      <c r="BA12" s="29">
        <v>2081</v>
      </c>
      <c r="BB12" s="182">
        <f t="shared" si="5"/>
        <v>21.900000000000006</v>
      </c>
      <c r="BC12" s="182">
        <f t="shared" si="6"/>
        <v>-1</v>
      </c>
      <c r="BD12" s="182">
        <f t="shared" si="7"/>
        <v>-11</v>
      </c>
      <c r="BE12" s="42">
        <f t="shared" si="21"/>
        <v>-0.52859202306583375</v>
      </c>
    </row>
    <row r="13" spans="1:57" ht="15.95" customHeight="1" x14ac:dyDescent="0.25">
      <c r="A13" s="44"/>
      <c r="B13" s="18"/>
      <c r="C13" s="19" t="s">
        <v>0</v>
      </c>
      <c r="D13" s="35">
        <v>3.3</v>
      </c>
      <c r="E13" s="19">
        <v>292</v>
      </c>
      <c r="F13" s="154">
        <v>203</v>
      </c>
      <c r="G13" s="151">
        <v>20</v>
      </c>
      <c r="H13" s="21">
        <f t="shared" si="0"/>
        <v>4060</v>
      </c>
      <c r="I13" s="209">
        <v>219</v>
      </c>
      <c r="J13" s="203">
        <v>10</v>
      </c>
      <c r="K13" s="204">
        <f t="shared" si="1"/>
        <v>2190</v>
      </c>
      <c r="L13" s="204">
        <f t="shared" si="8"/>
        <v>16</v>
      </c>
      <c r="M13" s="204">
        <f t="shared" si="9"/>
        <v>-10</v>
      </c>
      <c r="N13" s="204">
        <f t="shared" si="10"/>
        <v>-1870</v>
      </c>
      <c r="O13" s="2">
        <v>15</v>
      </c>
      <c r="P13" s="2">
        <v>453</v>
      </c>
      <c r="Q13" s="22">
        <f t="shared" si="3"/>
        <v>6795</v>
      </c>
      <c r="R13" s="23">
        <f t="shared" ref="R13:R60" si="36">Q13/1000000</f>
        <v>6.7949999999999998E-3</v>
      </c>
      <c r="S13" s="72">
        <v>21.3</v>
      </c>
      <c r="T13" s="72">
        <f t="shared" ref="T13:T60" si="37">((S13/2)^2)*PI()</f>
        <v>356.32729275178838</v>
      </c>
      <c r="U13" s="75">
        <v>31</v>
      </c>
      <c r="V13" s="76">
        <f t="shared" ref="V13:V60" si="38">(U13*T13)/R13</f>
        <v>1625628.5614871876</v>
      </c>
      <c r="W13" s="77">
        <f t="shared" si="4"/>
        <v>400.40112351901172</v>
      </c>
      <c r="X13" s="139">
        <f>'Day17 Am'!$G$8</f>
        <v>21.2</v>
      </c>
      <c r="Y13" s="139">
        <f t="shared" ref="Y13:Y60" si="39">((X13/2)^2)*PI()</f>
        <v>352.98935055734916</v>
      </c>
      <c r="Z13" s="150">
        <f t="shared" ref="Z13:Z60" si="40">Y13/T13*100</f>
        <v>99.063237012056675</v>
      </c>
      <c r="AA13" s="121">
        <f>'Day17 Am'!$D$4</f>
        <v>235</v>
      </c>
      <c r="AB13" s="129">
        <f t="shared" si="32"/>
        <v>12207873.050916417</v>
      </c>
      <c r="AC13" s="121">
        <f t="shared" si="29"/>
        <v>3006.86528347695</v>
      </c>
      <c r="AD13" s="134">
        <f>'Day17 Am'!$D$6</f>
        <v>120</v>
      </c>
      <c r="AE13" s="135">
        <f t="shared" si="33"/>
        <v>6233807.5153615745</v>
      </c>
      <c r="AF13" s="134">
        <f t="shared" si="30"/>
        <v>1535.420570286102</v>
      </c>
      <c r="AG13" s="124">
        <f>'Day17 Am'!$I$12</f>
        <v>13</v>
      </c>
      <c r="AH13" s="144">
        <f t="shared" si="34"/>
        <v>675329.1474975039</v>
      </c>
      <c r="AI13" s="124">
        <f t="shared" si="31"/>
        <v>166.33722844766106</v>
      </c>
      <c r="AJ13" s="148">
        <f t="shared" si="35"/>
        <v>41.542647779249577</v>
      </c>
      <c r="AK13" s="280">
        <f>'Day17 Am'!$F$23</f>
        <v>73</v>
      </c>
      <c r="AL13" s="280">
        <f t="shared" si="27"/>
        <v>3792232.9051782913</v>
      </c>
      <c r="AM13" s="280">
        <f t="shared" si="28"/>
        <v>934.04751359071213</v>
      </c>
      <c r="AN13" s="269">
        <f>'Day17 Am'!$G$12</f>
        <v>1</v>
      </c>
      <c r="AO13" s="269">
        <f t="shared" si="19"/>
        <v>51948.395961346454</v>
      </c>
      <c r="AP13" s="269">
        <f t="shared" si="20"/>
        <v>12.795171419050851</v>
      </c>
      <c r="AQ13" s="159" t="s">
        <v>40</v>
      </c>
      <c r="AR13" s="158">
        <f>AVERAGE(AI6,AI10,AI14,AI18,AI22,AI26,AI30,AI34,AI38,AI42,AI46,AI50,AI54,AI58)</f>
        <v>158.9836516995409</v>
      </c>
      <c r="AS13" s="76">
        <f t="shared" ref="AS13:AS15" si="41">STDEV(AI6,AI10,AI14,AI18,AI22,AI26,AI30,AI34,AI38,AI42,AI46,AI50,AI54,AI58)</f>
        <v>62.771485989794819</v>
      </c>
      <c r="AT13" s="76">
        <f t="shared" ref="AT13:AT15" si="42">MAX(AI6,AI10,AI14,AI18,AI22,AI26,AI30,AI34,AI38,AI42,AI46,AI50,AI54,AI58)</f>
        <v>299.80964007042559</v>
      </c>
      <c r="AU13" s="76">
        <f t="shared" ref="AU13:AU15" si="43">MIN(AI6,AI10,AI14,AI18,AI22,AI26,AI30,AI34,AI38,AI42,AI46,AI50,AI54,AI58)</f>
        <v>73.035331522769042</v>
      </c>
      <c r="AV13" s="76">
        <f t="shared" ref="AV13:AV15" si="44">COUNT(AI6,AI10,AI14,AI18,AI22,AI26,AI30,AI34,AI38,AI42,AI46,AI50,AI54,AI58)</f>
        <v>14</v>
      </c>
      <c r="AW13" s="42">
        <f t="shared" ref="AW13:AW15" si="45">AR13/AR6*100</f>
        <v>42.361704126120998</v>
      </c>
      <c r="AY13" s="35">
        <v>219</v>
      </c>
      <c r="AZ13" s="2">
        <v>10</v>
      </c>
      <c r="BA13" s="21">
        <v>2190</v>
      </c>
      <c r="BB13" s="182">
        <f t="shared" si="5"/>
        <v>-16</v>
      </c>
      <c r="BC13" s="182">
        <f t="shared" si="6"/>
        <v>10</v>
      </c>
      <c r="BD13" s="182">
        <f t="shared" si="7"/>
        <v>1870</v>
      </c>
      <c r="BE13" s="42">
        <f t="shared" si="21"/>
        <v>85.388127853881286</v>
      </c>
    </row>
    <row r="14" spans="1:57" ht="15.95" customHeight="1" x14ac:dyDescent="0.25">
      <c r="A14" s="45">
        <v>17</v>
      </c>
      <c r="B14" s="37">
        <v>40606</v>
      </c>
      <c r="C14" s="20" t="s">
        <v>36</v>
      </c>
      <c r="D14" s="36">
        <v>1</v>
      </c>
      <c r="E14" s="20">
        <v>293</v>
      </c>
      <c r="F14" s="152">
        <v>212</v>
      </c>
      <c r="G14" s="10">
        <v>38</v>
      </c>
      <c r="H14" s="25">
        <f t="shared" si="0"/>
        <v>8056</v>
      </c>
      <c r="I14" s="202">
        <v>238.6</v>
      </c>
      <c r="J14" s="200">
        <v>30</v>
      </c>
      <c r="K14" s="206">
        <f t="shared" si="1"/>
        <v>7158</v>
      </c>
      <c r="L14" s="206">
        <f t="shared" si="8"/>
        <v>26.599999999999994</v>
      </c>
      <c r="M14" s="206">
        <f t="shared" si="9"/>
        <v>-8</v>
      </c>
      <c r="N14" s="206">
        <f t="shared" si="10"/>
        <v>-898</v>
      </c>
      <c r="O14" s="6">
        <v>15</v>
      </c>
      <c r="P14" s="6">
        <v>453</v>
      </c>
      <c r="Q14" s="26">
        <f t="shared" si="3"/>
        <v>6795</v>
      </c>
      <c r="R14" s="27">
        <f t="shared" si="36"/>
        <v>6.7949999999999998E-3</v>
      </c>
      <c r="S14" s="73">
        <v>22.5</v>
      </c>
      <c r="T14" s="73">
        <f t="shared" si="37"/>
        <v>397.60782021995817</v>
      </c>
      <c r="U14" s="78">
        <v>55</v>
      </c>
      <c r="V14" s="79">
        <f t="shared" si="38"/>
        <v>3218312.0106104049</v>
      </c>
      <c r="W14" s="80">
        <f t="shared" si="4"/>
        <v>399.49255345213567</v>
      </c>
      <c r="X14" s="139">
        <f>'Day17 LoLA'!$G$8</f>
        <v>21.2</v>
      </c>
      <c r="Y14" s="139">
        <f t="shared" si="39"/>
        <v>352.98935055734916</v>
      </c>
      <c r="Z14" s="150">
        <f t="shared" si="40"/>
        <v>88.778271604938269</v>
      </c>
      <c r="AA14" s="121">
        <f>'Day17 LoLA'!$D$4</f>
        <v>223</v>
      </c>
      <c r="AB14" s="129">
        <f t="shared" si="32"/>
        <v>11584492.29938026</v>
      </c>
      <c r="AC14" s="121">
        <f t="shared" si="29"/>
        <v>1437.9955684434285</v>
      </c>
      <c r="AD14" s="134">
        <f>'Day17 LoLA'!$D$6</f>
        <v>110</v>
      </c>
      <c r="AE14" s="135">
        <f t="shared" si="33"/>
        <v>5714323.5557481106</v>
      </c>
      <c r="AF14" s="134">
        <f t="shared" si="30"/>
        <v>709.32516829048052</v>
      </c>
      <c r="AG14" s="124">
        <f>'Day17 LoLA'!$I$12</f>
        <v>24</v>
      </c>
      <c r="AH14" s="144">
        <f t="shared" si="34"/>
        <v>1246761.5030723149</v>
      </c>
      <c r="AI14" s="124">
        <f t="shared" si="31"/>
        <v>154.76185489974117</v>
      </c>
      <c r="AJ14" s="148">
        <f t="shared" si="35"/>
        <v>38.739609427609423</v>
      </c>
      <c r="AK14" s="280">
        <f>'Day17 LoLA'!$F$23</f>
        <v>78</v>
      </c>
      <c r="AL14" s="280">
        <f t="shared" si="27"/>
        <v>4051974.8849850232</v>
      </c>
      <c r="AM14" s="280">
        <f t="shared" si="28"/>
        <v>502.97602842415881</v>
      </c>
      <c r="AN14" s="269">
        <f>'Day17 LoLA'!$G$12</f>
        <v>2</v>
      </c>
      <c r="AO14" s="269">
        <f t="shared" si="19"/>
        <v>103896.79192269291</v>
      </c>
      <c r="AP14" s="269">
        <f t="shared" si="20"/>
        <v>12.896821241645098</v>
      </c>
      <c r="AQ14" s="159" t="s">
        <v>41</v>
      </c>
      <c r="AR14" s="158">
        <f>AVERAGE(AI7,AI11,AI15,AI19,AI23,AI27,AI31,AI35,AI39,AI43,AI47,AI51,AI55,AI59)</f>
        <v>693.30232269179112</v>
      </c>
      <c r="AS14" s="76">
        <f t="shared" si="41"/>
        <v>198.95831198160209</v>
      </c>
      <c r="AT14" s="76">
        <f t="shared" si="42"/>
        <v>1112.1489972344264</v>
      </c>
      <c r="AU14" s="76">
        <f t="shared" si="43"/>
        <v>254.22768572031441</v>
      </c>
      <c r="AV14" s="76">
        <f t="shared" si="44"/>
        <v>14</v>
      </c>
      <c r="AW14" s="42">
        <f t="shared" si="45"/>
        <v>90.307689422289855</v>
      </c>
      <c r="AY14" s="36">
        <v>238.6</v>
      </c>
      <c r="AZ14" s="6">
        <v>30</v>
      </c>
      <c r="BA14" s="25">
        <v>7158</v>
      </c>
      <c r="BB14" s="182">
        <f t="shared" si="5"/>
        <v>-26.599999999999994</v>
      </c>
      <c r="BC14" s="182">
        <f t="shared" si="6"/>
        <v>8</v>
      </c>
      <c r="BD14" s="182">
        <f t="shared" si="7"/>
        <v>898</v>
      </c>
      <c r="BE14" s="42">
        <f t="shared" si="21"/>
        <v>12.545403744062586</v>
      </c>
    </row>
    <row r="15" spans="1:57" ht="15.95" customHeight="1" x14ac:dyDescent="0.25">
      <c r="A15" s="45"/>
      <c r="B15" s="20"/>
      <c r="C15" s="20" t="s">
        <v>36</v>
      </c>
      <c r="D15" s="36">
        <v>3.3</v>
      </c>
      <c r="E15" s="20">
        <v>294</v>
      </c>
      <c r="F15" s="152">
        <v>239</v>
      </c>
      <c r="G15" s="10">
        <v>18</v>
      </c>
      <c r="H15" s="25">
        <f t="shared" si="0"/>
        <v>4302</v>
      </c>
      <c r="I15" s="202">
        <v>209.7</v>
      </c>
      <c r="J15" s="200">
        <v>18</v>
      </c>
      <c r="K15" s="206">
        <f t="shared" si="1"/>
        <v>3774.6</v>
      </c>
      <c r="L15" s="206">
        <f t="shared" si="8"/>
        <v>-29.300000000000011</v>
      </c>
      <c r="M15" s="206">
        <f t="shared" si="9"/>
        <v>0</v>
      </c>
      <c r="N15" s="206">
        <f t="shared" si="10"/>
        <v>-527.40000000000009</v>
      </c>
      <c r="O15" s="6">
        <v>15</v>
      </c>
      <c r="P15" s="6">
        <v>453</v>
      </c>
      <c r="Q15" s="26">
        <f t="shared" si="3"/>
        <v>6795</v>
      </c>
      <c r="R15" s="27">
        <f t="shared" si="36"/>
        <v>6.7949999999999998E-3</v>
      </c>
      <c r="S15" s="73">
        <v>19.600000000000001</v>
      </c>
      <c r="T15" s="73">
        <f t="shared" si="37"/>
        <v>301.71855845076379</v>
      </c>
      <c r="U15" s="78">
        <v>68</v>
      </c>
      <c r="V15" s="79">
        <f t="shared" si="38"/>
        <v>3019405.73578395</v>
      </c>
      <c r="W15" s="80">
        <f t="shared" si="4"/>
        <v>701.86093346907251</v>
      </c>
      <c r="X15" s="139">
        <f>'Day17 MdLA'!$G$8</f>
        <v>22.05</v>
      </c>
      <c r="Y15" s="139">
        <f t="shared" si="39"/>
        <v>381.86255053924788</v>
      </c>
      <c r="Z15" s="150">
        <f t="shared" si="40"/>
        <v>126.56249999999997</v>
      </c>
      <c r="AA15" s="121">
        <f>'Day17 MdLA'!$D$4</f>
        <v>383</v>
      </c>
      <c r="AB15" s="129">
        <f t="shared" si="32"/>
        <v>21523672.82656835</v>
      </c>
      <c r="AC15" s="121">
        <f t="shared" si="29"/>
        <v>5003.1782488536383</v>
      </c>
      <c r="AD15" s="134">
        <f>'Day17 MdLA'!$D$6</f>
        <v>274</v>
      </c>
      <c r="AE15" s="135">
        <f t="shared" si="33"/>
        <v>15398136.695769524</v>
      </c>
      <c r="AF15" s="134">
        <f t="shared" si="30"/>
        <v>3579.2972328613491</v>
      </c>
      <c r="AG15" s="124">
        <f>'Day17 MdLA'!$I$12</f>
        <v>71</v>
      </c>
      <c r="AH15" s="144">
        <f t="shared" si="34"/>
        <v>3990028.1218964825</v>
      </c>
      <c r="AI15" s="124">
        <f t="shared" si="31"/>
        <v>927.48212968305029</v>
      </c>
      <c r="AJ15" s="148">
        <f t="shared" si="35"/>
        <v>132.14613970588232</v>
      </c>
      <c r="AK15" s="280">
        <f>'Day17 MdLA'!$F$23</f>
        <v>201</v>
      </c>
      <c r="AL15" s="280">
        <f t="shared" si="27"/>
        <v>11295713.41550976</v>
      </c>
      <c r="AM15" s="280">
        <f t="shared" si="28"/>
        <v>2625.6888460041282</v>
      </c>
      <c r="AN15" s="269">
        <f>'Day17 MdLA'!$G$12</f>
        <v>3</v>
      </c>
      <c r="AO15" s="269">
        <f t="shared" si="19"/>
        <v>168592.73754492181</v>
      </c>
      <c r="AP15" s="269">
        <f t="shared" si="20"/>
        <v>39.18938576125565</v>
      </c>
      <c r="AQ15" s="160" t="s">
        <v>42</v>
      </c>
      <c r="AR15" s="158">
        <f>AVERAGE(AI8,AI12,AI16,AI20,AI24,AI28,AI32,AI36,AI40,AI44,AI48,AI52,AI56,AI60)</f>
        <v>1521.8448884483996</v>
      </c>
      <c r="AS15" s="158">
        <f t="shared" si="41"/>
        <v>303.90182021105085</v>
      </c>
      <c r="AT15" s="158">
        <f t="shared" si="42"/>
        <v>2273.0260312547462</v>
      </c>
      <c r="AU15" s="158">
        <f t="shared" si="43"/>
        <v>1051.9034545899899</v>
      </c>
      <c r="AV15" s="158">
        <f t="shared" si="44"/>
        <v>13</v>
      </c>
      <c r="AW15" s="42">
        <f t="shared" si="45"/>
        <v>61.475521347477788</v>
      </c>
      <c r="AY15" s="36">
        <v>209.7</v>
      </c>
      <c r="AZ15" s="6">
        <v>18</v>
      </c>
      <c r="BA15" s="25">
        <v>3774.6</v>
      </c>
      <c r="BB15" s="182">
        <f t="shared" si="5"/>
        <v>29.300000000000011</v>
      </c>
      <c r="BC15" s="182">
        <f t="shared" si="6"/>
        <v>0</v>
      </c>
      <c r="BD15" s="182">
        <f t="shared" si="7"/>
        <v>527.40000000000009</v>
      </c>
      <c r="BE15" s="42">
        <f t="shared" si="21"/>
        <v>13.972341440152602</v>
      </c>
    </row>
    <row r="16" spans="1:57" ht="15.95" customHeight="1" x14ac:dyDescent="0.25">
      <c r="A16" s="46"/>
      <c r="B16" s="28"/>
      <c r="C16" s="28" t="s">
        <v>36</v>
      </c>
      <c r="D16" s="28">
        <v>10</v>
      </c>
      <c r="E16" s="28">
        <v>295</v>
      </c>
      <c r="F16" s="153">
        <v>227</v>
      </c>
      <c r="G16" s="17">
        <v>9</v>
      </c>
      <c r="H16" s="29">
        <f t="shared" si="0"/>
        <v>2043</v>
      </c>
      <c r="I16" s="207">
        <v>194.4</v>
      </c>
      <c r="J16" s="201">
        <v>8</v>
      </c>
      <c r="K16" s="208">
        <f t="shared" si="1"/>
        <v>1555.2</v>
      </c>
      <c r="L16" s="208">
        <f t="shared" si="8"/>
        <v>-32.599999999999994</v>
      </c>
      <c r="M16" s="208">
        <f t="shared" si="9"/>
        <v>-1</v>
      </c>
      <c r="N16" s="208">
        <f t="shared" si="10"/>
        <v>-487.79999999999995</v>
      </c>
      <c r="O16" s="13">
        <v>15</v>
      </c>
      <c r="P16" s="13">
        <v>453</v>
      </c>
      <c r="Q16" s="30">
        <f t="shared" si="3"/>
        <v>6795</v>
      </c>
      <c r="R16" s="31">
        <f t="shared" si="36"/>
        <v>6.7949999999999998E-3</v>
      </c>
      <c r="S16" s="74">
        <v>20</v>
      </c>
      <c r="T16" s="74">
        <f t="shared" si="37"/>
        <v>314.15926535897933</v>
      </c>
      <c r="U16" s="78">
        <v>79</v>
      </c>
      <c r="V16" s="81">
        <f t="shared" si="38"/>
        <v>3652477.1101338291</v>
      </c>
      <c r="W16" s="82">
        <f t="shared" si="4"/>
        <v>1787.8008370699115</v>
      </c>
      <c r="X16" s="139">
        <f>'Day17 HiLA'!$G$8</f>
        <v>19.25</v>
      </c>
      <c r="Y16" s="139">
        <f t="shared" si="39"/>
        <v>291.03910692396693</v>
      </c>
      <c r="Z16" s="150">
        <f t="shared" si="40"/>
        <v>92.640625</v>
      </c>
      <c r="AA16" s="121">
        <f>'Day17 HiLA'!$D$4</f>
        <v>375</v>
      </c>
      <c r="AB16" s="129">
        <f t="shared" si="32"/>
        <v>16061760.867768595</v>
      </c>
      <c r="AC16" s="121">
        <f t="shared" si="29"/>
        <v>7861.8506450164441</v>
      </c>
      <c r="AD16" s="134">
        <f>'Day17 HiLA'!$D$6</f>
        <v>278</v>
      </c>
      <c r="AE16" s="135">
        <f t="shared" si="33"/>
        <v>11907118.723305786</v>
      </c>
      <c r="AF16" s="134">
        <f t="shared" si="30"/>
        <v>5828.2519448388575</v>
      </c>
      <c r="AG16" s="124">
        <f>'Day17 HiLA'!$I$12</f>
        <v>79</v>
      </c>
      <c r="AH16" s="144">
        <f t="shared" si="34"/>
        <v>3383677.6228099172</v>
      </c>
      <c r="AI16" s="124">
        <f t="shared" si="31"/>
        <v>1656.2298692167974</v>
      </c>
      <c r="AJ16" s="148">
        <f t="shared" si="35"/>
        <v>92.640624999999986</v>
      </c>
      <c r="AK16" s="280">
        <f>'Day17 HiLA'!$F$23</f>
        <v>209</v>
      </c>
      <c r="AL16" s="280">
        <f t="shared" si="27"/>
        <v>8951754.7236363627</v>
      </c>
      <c r="AM16" s="280">
        <f t="shared" si="28"/>
        <v>4381.6714261558309</v>
      </c>
      <c r="AN16" s="269">
        <f>'Day17 HiLA'!$G$12</f>
        <v>3</v>
      </c>
      <c r="AO16" s="269">
        <f t="shared" si="19"/>
        <v>128494.08694214874</v>
      </c>
      <c r="AP16" s="269">
        <f t="shared" si="20"/>
        <v>62.894805160131547</v>
      </c>
      <c r="AW16" s="147"/>
      <c r="AX16" s="3"/>
      <c r="AY16" s="38">
        <v>194.4</v>
      </c>
      <c r="AZ16" s="13">
        <v>8</v>
      </c>
      <c r="BA16" s="29">
        <v>1555.2</v>
      </c>
      <c r="BB16" s="182">
        <f t="shared" si="5"/>
        <v>32.599999999999994</v>
      </c>
      <c r="BC16" s="182">
        <f t="shared" si="6"/>
        <v>1</v>
      </c>
      <c r="BD16" s="182">
        <f t="shared" si="7"/>
        <v>487.79999999999995</v>
      </c>
      <c r="BE16" s="42">
        <f t="shared" si="21"/>
        <v>31.365740740740737</v>
      </c>
    </row>
    <row r="17" spans="1:57" ht="15.95" customHeight="1" x14ac:dyDescent="0.25">
      <c r="A17" s="44"/>
      <c r="B17" s="18"/>
      <c r="C17" s="19" t="s">
        <v>0</v>
      </c>
      <c r="D17" s="35">
        <v>3.3</v>
      </c>
      <c r="E17" s="19">
        <v>292</v>
      </c>
      <c r="F17" s="154">
        <v>218</v>
      </c>
      <c r="G17" s="151">
        <v>18</v>
      </c>
      <c r="H17" s="21">
        <f t="shared" si="0"/>
        <v>3924</v>
      </c>
      <c r="I17" s="209">
        <v>217.3</v>
      </c>
      <c r="J17" s="203">
        <v>10</v>
      </c>
      <c r="K17" s="204">
        <f t="shared" si="1"/>
        <v>2173</v>
      </c>
      <c r="L17" s="204">
        <f t="shared" si="8"/>
        <v>-0.69999999999998863</v>
      </c>
      <c r="M17" s="204">
        <f t="shared" si="9"/>
        <v>-8</v>
      </c>
      <c r="N17" s="204">
        <f t="shared" si="10"/>
        <v>-1751</v>
      </c>
      <c r="O17" s="2">
        <v>15</v>
      </c>
      <c r="P17" s="2">
        <v>453</v>
      </c>
      <c r="Q17" s="22">
        <f t="shared" si="3"/>
        <v>6795</v>
      </c>
      <c r="R17" s="23">
        <f t="shared" si="36"/>
        <v>6.7949999999999998E-3</v>
      </c>
      <c r="S17" s="72">
        <v>19.7</v>
      </c>
      <c r="T17" s="72">
        <f t="shared" si="37"/>
        <v>304.80517323291571</v>
      </c>
      <c r="U17" s="75">
        <v>26</v>
      </c>
      <c r="V17" s="76">
        <f t="shared" si="38"/>
        <v>1166289.110236322</v>
      </c>
      <c r="W17" s="77">
        <f t="shared" si="4"/>
        <v>297.2194470530892</v>
      </c>
      <c r="X17" s="139">
        <f>'Day24 Am'!$G$8</f>
        <v>21.75</v>
      </c>
      <c r="Y17" s="139">
        <f t="shared" si="39"/>
        <v>371.54241867220537</v>
      </c>
      <c r="Z17" s="150">
        <f t="shared" si="40"/>
        <v>121.89505011724084</v>
      </c>
      <c r="AA17" s="121">
        <f>'Day24 Am'!$D$4</f>
        <v>269</v>
      </c>
      <c r="AB17" s="129">
        <f t="shared" si="32"/>
        <v>14708596.118149117</v>
      </c>
      <c r="AC17" s="121">
        <f t="shared" si="29"/>
        <v>3748.3680219544131</v>
      </c>
      <c r="AD17" s="134">
        <f>'Day24 Am'!$D$6</f>
        <v>134</v>
      </c>
      <c r="AE17" s="135">
        <f t="shared" si="33"/>
        <v>7326958.6610854333</v>
      </c>
      <c r="AF17" s="134">
        <f t="shared" si="30"/>
        <v>1867.2167841705998</v>
      </c>
      <c r="AG17" s="124">
        <f>'Day24 Am'!$I$12</f>
        <v>26</v>
      </c>
      <c r="AH17" s="144">
        <f t="shared" si="34"/>
        <v>1421648.6954344872</v>
      </c>
      <c r="AI17" s="124">
        <f t="shared" si="31"/>
        <v>362.29579394354926</v>
      </c>
      <c r="AJ17" s="148">
        <f t="shared" si="35"/>
        <v>121.89505011724087</v>
      </c>
      <c r="AK17" s="280">
        <f>'Day24 Am'!$F$23</f>
        <v>88</v>
      </c>
      <c r="AL17" s="280">
        <f t="shared" si="27"/>
        <v>4811734.0460859565</v>
      </c>
      <c r="AM17" s="280">
        <f t="shared" si="28"/>
        <v>1226.2319179627821</v>
      </c>
      <c r="AN17" s="269">
        <f>'Day24 Am'!$G$12</f>
        <v>1</v>
      </c>
      <c r="AO17" s="269">
        <f t="shared" si="19"/>
        <v>54678.795978249502</v>
      </c>
      <c r="AP17" s="269">
        <f t="shared" si="20"/>
        <v>13.93445361321343</v>
      </c>
      <c r="AQ17" s="349" t="s">
        <v>127</v>
      </c>
      <c r="AR17" s="349"/>
      <c r="AS17" s="349"/>
      <c r="AT17" s="349"/>
      <c r="AU17" s="349"/>
      <c r="AV17" s="349"/>
      <c r="AW17" s="147"/>
      <c r="AX17" s="3"/>
      <c r="AY17" s="35">
        <v>217.3</v>
      </c>
      <c r="AZ17" s="2">
        <v>10</v>
      </c>
      <c r="BA17" s="21">
        <v>2173</v>
      </c>
      <c r="BB17" s="182">
        <f t="shared" si="5"/>
        <v>0.69999999999998863</v>
      </c>
      <c r="BC17" s="182">
        <f t="shared" si="6"/>
        <v>8</v>
      </c>
      <c r="BD17" s="182">
        <f t="shared" si="7"/>
        <v>1751</v>
      </c>
      <c r="BE17" s="42">
        <f t="shared" si="21"/>
        <v>80.579843534284407</v>
      </c>
    </row>
    <row r="18" spans="1:57" ht="15.95" customHeight="1" x14ac:dyDescent="0.25">
      <c r="A18" s="45">
        <v>24</v>
      </c>
      <c r="B18" s="37">
        <v>40613</v>
      </c>
      <c r="C18" s="20" t="s">
        <v>36</v>
      </c>
      <c r="D18" s="36">
        <v>1</v>
      </c>
      <c r="E18" s="20">
        <v>293</v>
      </c>
      <c r="F18" s="152">
        <v>210</v>
      </c>
      <c r="G18" s="10">
        <v>40</v>
      </c>
      <c r="H18" s="25">
        <f t="shared" si="0"/>
        <v>8400</v>
      </c>
      <c r="I18" s="202">
        <v>229.9</v>
      </c>
      <c r="J18" s="200">
        <v>30</v>
      </c>
      <c r="K18" s="206">
        <f t="shared" si="1"/>
        <v>6897</v>
      </c>
      <c r="L18" s="206">
        <f t="shared" si="8"/>
        <v>19.900000000000006</v>
      </c>
      <c r="M18" s="206">
        <f t="shared" si="9"/>
        <v>-10</v>
      </c>
      <c r="N18" s="206">
        <f t="shared" si="10"/>
        <v>-1503</v>
      </c>
      <c r="O18" s="6">
        <v>15</v>
      </c>
      <c r="P18" s="6">
        <v>453</v>
      </c>
      <c r="Q18" s="26">
        <f t="shared" si="3"/>
        <v>6795</v>
      </c>
      <c r="R18" s="27">
        <f t="shared" si="36"/>
        <v>6.7949999999999998E-3</v>
      </c>
      <c r="S18" s="73">
        <v>21.25</v>
      </c>
      <c r="T18" s="73">
        <f t="shared" si="37"/>
        <v>354.65635815916022</v>
      </c>
      <c r="U18" s="78">
        <v>56</v>
      </c>
      <c r="V18" s="79">
        <f t="shared" si="38"/>
        <v>2922848.5734971259</v>
      </c>
      <c r="W18" s="80">
        <f t="shared" si="4"/>
        <v>347.95816351156259</v>
      </c>
      <c r="X18" s="139">
        <f>'Day24 LoLA'!$G$8</f>
        <v>23.05</v>
      </c>
      <c r="Y18" s="139">
        <f t="shared" si="39"/>
        <v>417.28400770847276</v>
      </c>
      <c r="Z18" s="150">
        <f t="shared" si="40"/>
        <v>117.65868512110727</v>
      </c>
      <c r="AA18" s="121">
        <f>'Day24 LoLA'!$D$4</f>
        <v>187</v>
      </c>
      <c r="AB18" s="129">
        <f t="shared" si="32"/>
        <v>11483754.148857161</v>
      </c>
      <c r="AC18" s="121">
        <f t="shared" si="29"/>
        <v>1367.1135891496622</v>
      </c>
      <c r="AD18" s="134">
        <f>'Day24 LoLA'!$D$6</f>
        <v>99</v>
      </c>
      <c r="AE18" s="135">
        <f t="shared" si="33"/>
        <v>6079634.549394967</v>
      </c>
      <c r="AF18" s="134">
        <f t="shared" si="30"/>
        <v>723.76601778511508</v>
      </c>
      <c r="AG18" s="124">
        <f>'Day24 LoLA'!$I$12</f>
        <v>19</v>
      </c>
      <c r="AH18" s="144">
        <f t="shared" si="34"/>
        <v>1166798.5498838825</v>
      </c>
      <c r="AI18" s="124">
        <f t="shared" si="31"/>
        <v>138.90458927189079</v>
      </c>
      <c r="AJ18" s="148">
        <f t="shared" si="35"/>
        <v>39.919911023232828</v>
      </c>
      <c r="AK18" s="280">
        <f>'Day24 LoLA'!$F$23</f>
        <v>67</v>
      </c>
      <c r="AL18" s="280">
        <f t="shared" si="27"/>
        <v>4114500.1495905337</v>
      </c>
      <c r="AM18" s="280">
        <f t="shared" si="28"/>
        <v>489.82144637982543</v>
      </c>
      <c r="AN18" s="269">
        <f>'Day24 LoLA'!$G$12</f>
        <v>1</v>
      </c>
      <c r="AO18" s="269">
        <f t="shared" si="19"/>
        <v>61410.449993888564</v>
      </c>
      <c r="AP18" s="269">
        <f t="shared" si="20"/>
        <v>7.3107678564153051</v>
      </c>
      <c r="AQ18" s="164" t="s">
        <v>35</v>
      </c>
      <c r="AR18" s="165" t="s">
        <v>124</v>
      </c>
      <c r="AS18" s="166" t="s">
        <v>131</v>
      </c>
      <c r="AT18" s="165" t="s">
        <v>19</v>
      </c>
      <c r="AU18" s="165" t="s">
        <v>20</v>
      </c>
      <c r="AV18" s="165"/>
      <c r="AW18" s="147"/>
      <c r="AX18" s="3"/>
      <c r="AY18" s="36">
        <v>229.9</v>
      </c>
      <c r="AZ18" s="6">
        <v>30</v>
      </c>
      <c r="BA18" s="25">
        <v>6897</v>
      </c>
      <c r="BB18" s="182">
        <f t="shared" si="5"/>
        <v>-19.900000000000006</v>
      </c>
      <c r="BC18" s="182">
        <f t="shared" si="6"/>
        <v>10</v>
      </c>
      <c r="BD18" s="182">
        <f t="shared" si="7"/>
        <v>1503</v>
      </c>
      <c r="BE18" s="42">
        <f t="shared" si="21"/>
        <v>21.792083514571551</v>
      </c>
    </row>
    <row r="19" spans="1:57" ht="15.95" customHeight="1" x14ac:dyDescent="0.25">
      <c r="A19" s="45"/>
      <c r="B19" s="20"/>
      <c r="C19" s="20" t="s">
        <v>36</v>
      </c>
      <c r="D19" s="36">
        <v>3.3</v>
      </c>
      <c r="E19" s="20">
        <v>294</v>
      </c>
      <c r="F19" s="152">
        <v>241</v>
      </c>
      <c r="G19" s="10">
        <v>18</v>
      </c>
      <c r="H19" s="25">
        <f t="shared" si="0"/>
        <v>4338</v>
      </c>
      <c r="I19" s="202">
        <v>210.3</v>
      </c>
      <c r="J19" s="200">
        <v>18</v>
      </c>
      <c r="K19" s="206">
        <f t="shared" si="1"/>
        <v>3785.4</v>
      </c>
      <c r="L19" s="206">
        <f t="shared" si="8"/>
        <v>-30.699999999999989</v>
      </c>
      <c r="M19" s="206">
        <f t="shared" si="9"/>
        <v>0</v>
      </c>
      <c r="N19" s="206">
        <f t="shared" si="10"/>
        <v>-552.59999999999991</v>
      </c>
      <c r="O19" s="6">
        <v>15</v>
      </c>
      <c r="P19" s="6">
        <v>453</v>
      </c>
      <c r="Q19" s="26">
        <f t="shared" si="3"/>
        <v>6795</v>
      </c>
      <c r="R19" s="27">
        <f t="shared" si="36"/>
        <v>6.7949999999999998E-3</v>
      </c>
      <c r="S19" s="73">
        <v>19.399999999999999</v>
      </c>
      <c r="T19" s="73">
        <f t="shared" si="37"/>
        <v>295.5924527762636</v>
      </c>
      <c r="U19" s="78">
        <v>51</v>
      </c>
      <c r="V19" s="79">
        <f t="shared" si="38"/>
        <v>2218574.7007489982</v>
      </c>
      <c r="W19" s="80">
        <f t="shared" si="4"/>
        <v>511.42800847141501</v>
      </c>
      <c r="X19" s="139">
        <f>'Day24 MdLA'!$G$8</f>
        <v>21.6</v>
      </c>
      <c r="Y19" s="139">
        <f t="shared" si="39"/>
        <v>366.43536711471353</v>
      </c>
      <c r="Z19" s="150">
        <f t="shared" si="40"/>
        <v>123.96641513444577</v>
      </c>
      <c r="AA19" s="121">
        <f>'Day24 MdLA'!$D$4</f>
        <v>359</v>
      </c>
      <c r="AB19" s="129">
        <f t="shared" si="32"/>
        <v>19359867.07787817</v>
      </c>
      <c r="AC19" s="121">
        <f t="shared" si="29"/>
        <v>4462.8554812997163</v>
      </c>
      <c r="AD19" s="134">
        <f>'Day24 MdLA'!$D$6</f>
        <v>265</v>
      </c>
      <c r="AE19" s="135">
        <f t="shared" si="33"/>
        <v>14290709.681442104</v>
      </c>
      <c r="AF19" s="134">
        <f t="shared" si="30"/>
        <v>3294.3083636334959</v>
      </c>
      <c r="AG19" s="124">
        <f>'Day24 MdLA'!$I$12</f>
        <v>60</v>
      </c>
      <c r="AH19" s="144">
        <f t="shared" si="34"/>
        <v>3235632.3807038721</v>
      </c>
      <c r="AI19" s="124">
        <f t="shared" si="31"/>
        <v>745.8811389358857</v>
      </c>
      <c r="AJ19" s="148">
        <f t="shared" si="35"/>
        <v>145.84284133464209</v>
      </c>
      <c r="AK19" s="280">
        <f>'Day24 MdLA'!$F$23</f>
        <v>198</v>
      </c>
      <c r="AL19" s="280">
        <f t="shared" si="27"/>
        <v>10677586.856322778</v>
      </c>
      <c r="AM19" s="280">
        <f t="shared" si="28"/>
        <v>2461.407758488423</v>
      </c>
      <c r="AN19" s="269">
        <f>'Day24 MdLA'!$G$12</f>
        <v>3</v>
      </c>
      <c r="AO19" s="269">
        <f t="shared" si="19"/>
        <v>161781.61903519361</v>
      </c>
      <c r="AP19" s="269">
        <f t="shared" si="20"/>
        <v>37.294056946794285</v>
      </c>
      <c r="AQ19" s="167" t="s">
        <v>39</v>
      </c>
      <c r="AR19" s="168">
        <f>AVERAGE(AF5,AF9,AF13,AF17,AF21,AF25,AF29,AF33,AF37,AF41,AF45,AF49,AF53,AF57)</f>
        <v>1626.5288480025506</v>
      </c>
      <c r="AS19" s="169">
        <f>STDEV(AF5,AF9,AF13,AF17,AF21,AF25,AF29,AF33,AF37,AF41,AF45,AF49,AF53,AF57)</f>
        <v>427.68136126566134</v>
      </c>
      <c r="AT19" s="169">
        <f>MAX(AF5,AF9,AF13,AF17,AF21,AF25,AF29,AF33,AF37,AF41,AF45,AF49,AF53,AF57)</f>
        <v>2797.6808240058895</v>
      </c>
      <c r="AU19" s="169">
        <f>MIN(AF5,AF9,AF13,AF17,AF21,AF25,AF29,AF33,AF37,AF41,AF45,AF49,AF53,AF57)</f>
        <v>1126.0972737996967</v>
      </c>
      <c r="AV19" s="169">
        <f>COUNT(AF5,AF9,AF13,AF17,AF21,AF25,AF29,AF33,AF37,AF41,AF45,AF49,AF53,AF57)</f>
        <v>13</v>
      </c>
      <c r="AW19" s="147"/>
      <c r="AX19" s="3"/>
      <c r="AY19" s="36">
        <v>210.3</v>
      </c>
      <c r="AZ19" s="6">
        <v>18</v>
      </c>
      <c r="BA19" s="25">
        <v>3785.4</v>
      </c>
      <c r="BB19" s="182">
        <f t="shared" si="5"/>
        <v>30.699999999999989</v>
      </c>
      <c r="BC19" s="182">
        <f t="shared" si="6"/>
        <v>0</v>
      </c>
      <c r="BD19" s="182">
        <f t="shared" si="7"/>
        <v>552.59999999999991</v>
      </c>
      <c r="BE19" s="42">
        <f t="shared" si="21"/>
        <v>14.598193057536848</v>
      </c>
    </row>
    <row r="20" spans="1:57" ht="15.95" customHeight="1" x14ac:dyDescent="0.25">
      <c r="A20" s="46"/>
      <c r="B20" s="28"/>
      <c r="C20" s="28" t="s">
        <v>36</v>
      </c>
      <c r="D20" s="28">
        <v>10</v>
      </c>
      <c r="E20" s="28">
        <v>295</v>
      </c>
      <c r="F20" s="153">
        <v>225</v>
      </c>
      <c r="G20" s="17">
        <v>9</v>
      </c>
      <c r="H20" s="29">
        <f t="shared" si="0"/>
        <v>2025</v>
      </c>
      <c r="I20" s="207">
        <v>189</v>
      </c>
      <c r="J20" s="201">
        <v>8</v>
      </c>
      <c r="K20" s="208">
        <f t="shared" si="1"/>
        <v>1512</v>
      </c>
      <c r="L20" s="208">
        <f t="shared" si="8"/>
        <v>-36</v>
      </c>
      <c r="M20" s="208">
        <f t="shared" si="9"/>
        <v>-1</v>
      </c>
      <c r="N20" s="208">
        <f t="shared" si="10"/>
        <v>-513</v>
      </c>
      <c r="O20" s="13">
        <v>15</v>
      </c>
      <c r="P20" s="13">
        <v>453</v>
      </c>
      <c r="Q20" s="30">
        <f t="shared" si="3"/>
        <v>6795</v>
      </c>
      <c r="R20" s="31">
        <f t="shared" si="36"/>
        <v>6.7949999999999998E-3</v>
      </c>
      <c r="S20" s="74">
        <v>22.3</v>
      </c>
      <c r="T20" s="74">
        <f t="shared" si="37"/>
        <v>390.57065267591707</v>
      </c>
      <c r="U20" s="78">
        <v>80</v>
      </c>
      <c r="V20" s="81">
        <f t="shared" si="38"/>
        <v>4598329.9799960805</v>
      </c>
      <c r="W20" s="82">
        <f t="shared" si="4"/>
        <v>2270.7802370351014</v>
      </c>
      <c r="X20" s="139">
        <f>'Day24 HiLA'!$G$8</f>
        <v>22.1</v>
      </c>
      <c r="Y20" s="139">
        <f t="shared" si="39"/>
        <v>383.5963169849478</v>
      </c>
      <c r="Z20" s="150">
        <f t="shared" si="40"/>
        <v>98.214321623197748</v>
      </c>
      <c r="AA20" s="121">
        <f>'Day24 HiLA'!$D$4</f>
        <v>236</v>
      </c>
      <c r="AB20" s="129">
        <f t="shared" si="32"/>
        <v>13322844.857755361</v>
      </c>
      <c r="AC20" s="121">
        <f t="shared" si="29"/>
        <v>6579.1826458051164</v>
      </c>
      <c r="AD20" s="134">
        <f>'Day24 HiLA'!$D$6</f>
        <v>185</v>
      </c>
      <c r="AE20" s="135">
        <f t="shared" si="33"/>
        <v>10443755.502901448</v>
      </c>
      <c r="AF20" s="134">
        <f t="shared" si="30"/>
        <v>5157.410124889604</v>
      </c>
      <c r="AG20" s="124">
        <f>'Day24 HiLA'!$I$12</f>
        <v>47</v>
      </c>
      <c r="AH20" s="144">
        <f t="shared" si="34"/>
        <v>2653278.4250614494</v>
      </c>
      <c r="AI20" s="124">
        <f t="shared" si="31"/>
        <v>1310.2609506476294</v>
      </c>
      <c r="AJ20" s="148">
        <f t="shared" si="35"/>
        <v>57.700913953628685</v>
      </c>
      <c r="AK20" s="280">
        <f>'Day24 HiLA'!$F$23</f>
        <v>150</v>
      </c>
      <c r="AL20" s="280">
        <f t="shared" si="27"/>
        <v>8467909.8672173917</v>
      </c>
      <c r="AM20" s="280">
        <f t="shared" si="28"/>
        <v>4181.6838850456252</v>
      </c>
      <c r="AN20" s="269">
        <f>'Day24 HiLA'!$G$12</f>
        <v>3</v>
      </c>
      <c r="AO20" s="269">
        <f t="shared" si="19"/>
        <v>169358.19734434781</v>
      </c>
      <c r="AP20" s="269">
        <f t="shared" si="20"/>
        <v>83.6336777009125</v>
      </c>
      <c r="AQ20" s="170" t="s">
        <v>40</v>
      </c>
      <c r="AR20" s="168">
        <f t="shared" ref="AR20:AR22" si="46">AVERAGE(AF6,AF10,AF14,AF18,AF22,AF26,AF30,AF34,AF38,AF42,AF46,AF50,AF54,AF58)</f>
        <v>663.00462094897841</v>
      </c>
      <c r="AS20" s="169">
        <f t="shared" ref="AS20:AS22" si="47">STDEV(AF6,AF10,AF14,AF18,AF22,AF26,AF30,AF34,AF38,AF42,AF46,AF50,AF54,AF58)</f>
        <v>147.85009684912933</v>
      </c>
      <c r="AT20" s="169">
        <f t="shared" ref="AT20:AT22" si="48">MAX(AF6,AF10,AF14,AF18,AF22,AF26,AF30,AF34,AF38,AF42,AF46,AF50,AF54,AF58)</f>
        <v>1012.8704056433296</v>
      </c>
      <c r="AU20" s="169">
        <f t="shared" ref="AU20:AU22" si="49">MIN(AF6,AF10,AF14,AF18,AF22,AF26,AF30,AF34,AF38,AF42,AF46,AF50,AF54,AF58)</f>
        <v>449.01529394250076</v>
      </c>
      <c r="AV20" s="169">
        <f t="shared" ref="AV20:AV22" si="50">COUNT(AF6,AF10,AF14,AF18,AF22,AF26,AF30,AF34,AF38,AF42,AF46,AF50,AF54,AF58)</f>
        <v>14</v>
      </c>
      <c r="AW20" s="147"/>
      <c r="AX20" s="3"/>
      <c r="AY20" s="38">
        <v>189</v>
      </c>
      <c r="AZ20" s="13">
        <v>8</v>
      </c>
      <c r="BA20" s="29">
        <v>1512</v>
      </c>
      <c r="BB20" s="182">
        <f t="shared" si="5"/>
        <v>36</v>
      </c>
      <c r="BC20" s="182">
        <f t="shared" si="6"/>
        <v>1</v>
      </c>
      <c r="BD20" s="182">
        <f t="shared" si="7"/>
        <v>513</v>
      </c>
      <c r="BE20" s="42">
        <f t="shared" si="21"/>
        <v>33.928571428571431</v>
      </c>
    </row>
    <row r="21" spans="1:57" ht="15.95" customHeight="1" x14ac:dyDescent="0.25">
      <c r="A21" s="44"/>
      <c r="B21" s="18"/>
      <c r="C21" s="19" t="s">
        <v>0</v>
      </c>
      <c r="D21" s="35">
        <v>3.3</v>
      </c>
      <c r="E21" s="19">
        <v>292</v>
      </c>
      <c r="F21" s="154">
        <v>224</v>
      </c>
      <c r="G21" s="151">
        <v>18</v>
      </c>
      <c r="H21" s="21">
        <f t="shared" si="0"/>
        <v>4032</v>
      </c>
      <c r="I21" s="209">
        <v>215.5</v>
      </c>
      <c r="J21" s="203">
        <v>10</v>
      </c>
      <c r="K21" s="204">
        <f t="shared" si="1"/>
        <v>2155</v>
      </c>
      <c r="L21" s="204">
        <f t="shared" si="8"/>
        <v>-8.5</v>
      </c>
      <c r="M21" s="204">
        <f t="shared" si="9"/>
        <v>-8</v>
      </c>
      <c r="N21" s="204">
        <f t="shared" si="10"/>
        <v>-1877</v>
      </c>
      <c r="O21" s="2">
        <v>15</v>
      </c>
      <c r="P21" s="2">
        <v>453</v>
      </c>
      <c r="Q21" s="22">
        <f t="shared" si="3"/>
        <v>6795</v>
      </c>
      <c r="R21" s="23">
        <f t="shared" si="36"/>
        <v>6.7949999999999998E-3</v>
      </c>
      <c r="S21" s="72">
        <v>20.75</v>
      </c>
      <c r="T21" s="72">
        <f t="shared" si="37"/>
        <v>338.16299672781383</v>
      </c>
      <c r="U21" s="75">
        <v>33</v>
      </c>
      <c r="V21" s="76">
        <f t="shared" si="38"/>
        <v>1642292.6993403761</v>
      </c>
      <c r="W21" s="77">
        <f t="shared" si="4"/>
        <v>407.31465757449803</v>
      </c>
      <c r="X21" s="139">
        <f>'Day31 Am'!$G$8</f>
        <v>18.600000000000001</v>
      </c>
      <c r="Y21" s="139">
        <f t="shared" si="39"/>
        <v>271.71634860898121</v>
      </c>
      <c r="Z21" s="150">
        <f t="shared" si="40"/>
        <v>80.350704020902882</v>
      </c>
      <c r="AA21" s="121">
        <f>'Day31 Am'!$D$4</f>
        <v>265</v>
      </c>
      <c r="AB21" s="129">
        <f t="shared" si="32"/>
        <v>10596737.657303903</v>
      </c>
      <c r="AC21" s="121">
        <f t="shared" si="29"/>
        <v>2628.1591411964046</v>
      </c>
      <c r="AD21" s="134">
        <f>'Day31 Am'!$D$6</f>
        <v>141</v>
      </c>
      <c r="AE21" s="135">
        <f t="shared" si="33"/>
        <v>5638264.1874711337</v>
      </c>
      <c r="AF21" s="134">
        <f t="shared" si="30"/>
        <v>1398.379014749785</v>
      </c>
      <c r="AG21" s="124">
        <f>'Day31 Am'!$I$12</f>
        <v>19</v>
      </c>
      <c r="AH21" s="144">
        <f t="shared" si="34"/>
        <v>759766.09618405346</v>
      </c>
      <c r="AI21" s="124">
        <f t="shared" si="31"/>
        <v>188.43405163294977</v>
      </c>
      <c r="AJ21" s="148">
        <f t="shared" si="35"/>
        <v>46.262526557489551</v>
      </c>
      <c r="AK21" s="280">
        <f>'Day31 Am'!$F$23</f>
        <v>96</v>
      </c>
      <c r="AL21" s="280">
        <f t="shared" si="27"/>
        <v>3838818.170193112</v>
      </c>
      <c r="AM21" s="280">
        <f t="shared" si="28"/>
        <v>952.08783982964087</v>
      </c>
      <c r="AN21" s="269">
        <f>'Day31 Am'!$G$12</f>
        <v>0</v>
      </c>
      <c r="AO21" s="269">
        <f t="shared" si="19"/>
        <v>0</v>
      </c>
      <c r="AP21" s="269">
        <f t="shared" si="20"/>
        <v>0</v>
      </c>
      <c r="AQ21" s="170" t="s">
        <v>41</v>
      </c>
      <c r="AR21" s="168">
        <f t="shared" si="46"/>
        <v>2753.2591496484174</v>
      </c>
      <c r="AS21" s="169">
        <f t="shared" si="47"/>
        <v>663.20592550315041</v>
      </c>
      <c r="AT21" s="169">
        <f t="shared" si="48"/>
        <v>3747.4585776377407</v>
      </c>
      <c r="AU21" s="169">
        <f t="shared" si="49"/>
        <v>998.7516224726636</v>
      </c>
      <c r="AV21" s="169">
        <f t="shared" si="50"/>
        <v>14</v>
      </c>
      <c r="AY21" s="35">
        <v>215.5</v>
      </c>
      <c r="AZ21" s="2">
        <v>10</v>
      </c>
      <c r="BA21" s="21">
        <v>2155</v>
      </c>
      <c r="BB21" s="182">
        <f t="shared" si="5"/>
        <v>8.5</v>
      </c>
      <c r="BC21" s="182">
        <f t="shared" si="6"/>
        <v>8</v>
      </c>
      <c r="BD21" s="182">
        <f t="shared" si="7"/>
        <v>1877</v>
      </c>
      <c r="BE21" s="42">
        <f t="shared" si="21"/>
        <v>87.099767981438518</v>
      </c>
    </row>
    <row r="22" spans="1:57" ht="15.95" customHeight="1" x14ac:dyDescent="0.25">
      <c r="A22" s="45">
        <v>31</v>
      </c>
      <c r="B22" s="37">
        <v>40620</v>
      </c>
      <c r="C22" s="20" t="s">
        <v>36</v>
      </c>
      <c r="D22" s="36">
        <v>1</v>
      </c>
      <c r="E22" s="20">
        <v>293</v>
      </c>
      <c r="F22" s="152">
        <v>211</v>
      </c>
      <c r="G22" s="10">
        <v>40</v>
      </c>
      <c r="H22" s="25">
        <f t="shared" si="0"/>
        <v>8440</v>
      </c>
      <c r="I22" s="202">
        <v>210.8</v>
      </c>
      <c r="J22" s="200">
        <v>29</v>
      </c>
      <c r="K22" s="206">
        <f t="shared" si="1"/>
        <v>6113.2000000000007</v>
      </c>
      <c r="L22" s="206">
        <f t="shared" si="8"/>
        <v>-0.19999999999998863</v>
      </c>
      <c r="M22" s="206">
        <f t="shared" si="9"/>
        <v>-11</v>
      </c>
      <c r="N22" s="206">
        <f t="shared" si="10"/>
        <v>-2326.7999999999993</v>
      </c>
      <c r="O22" s="6">
        <v>15</v>
      </c>
      <c r="P22" s="6">
        <v>453</v>
      </c>
      <c r="Q22" s="26">
        <f t="shared" si="3"/>
        <v>6795</v>
      </c>
      <c r="R22" s="27">
        <f t="shared" si="36"/>
        <v>6.7949999999999998E-3</v>
      </c>
      <c r="S22" s="73">
        <v>22.5</v>
      </c>
      <c r="T22" s="73">
        <f t="shared" si="37"/>
        <v>397.60782021995817</v>
      </c>
      <c r="U22" s="78">
        <v>61</v>
      </c>
      <c r="V22" s="79">
        <f t="shared" si="38"/>
        <v>3569400.5935860854</v>
      </c>
      <c r="W22" s="80">
        <f t="shared" si="4"/>
        <v>422.91476227323284</v>
      </c>
      <c r="X22" s="139">
        <f>'Day31 LoLA'!$G$8</f>
        <v>22.85</v>
      </c>
      <c r="Y22" s="139">
        <f t="shared" si="39"/>
        <v>410.07405256848426</v>
      </c>
      <c r="Z22" s="150">
        <f t="shared" si="40"/>
        <v>103.13530864197533</v>
      </c>
      <c r="AA22" s="121">
        <f>'Day31 LoLA'!$D$4</f>
        <v>139</v>
      </c>
      <c r="AB22" s="129">
        <f t="shared" si="32"/>
        <v>8388564.1364266835</v>
      </c>
      <c r="AC22" s="121">
        <f t="shared" si="29"/>
        <v>993.90570336809049</v>
      </c>
      <c r="AD22" s="134">
        <f>'Day31 LoLA'!$D$6</f>
        <v>73</v>
      </c>
      <c r="AE22" s="135">
        <f t="shared" si="33"/>
        <v>4405504.9061809201</v>
      </c>
      <c r="AF22" s="134">
        <f t="shared" si="30"/>
        <v>521.97925428683891</v>
      </c>
      <c r="AG22" s="124">
        <f>'Day31 LoLA'!$I$12</f>
        <v>12</v>
      </c>
      <c r="AH22" s="144">
        <f t="shared" si="34"/>
        <v>724192.58731741155</v>
      </c>
      <c r="AI22" s="124">
        <f t="shared" si="31"/>
        <v>85.804808923863931</v>
      </c>
      <c r="AJ22" s="148">
        <f t="shared" si="35"/>
        <v>20.288913175470562</v>
      </c>
      <c r="AK22" s="280">
        <f>'Day31 LoLA'!$F$23</f>
        <v>49</v>
      </c>
      <c r="AL22" s="280">
        <f t="shared" si="27"/>
        <v>2957119.731546097</v>
      </c>
      <c r="AM22" s="280">
        <f t="shared" si="28"/>
        <v>350.36963643911099</v>
      </c>
      <c r="AN22" s="269">
        <f>'Day31 LoLA'!$G$12</f>
        <v>0</v>
      </c>
      <c r="AO22" s="269">
        <f t="shared" si="19"/>
        <v>0</v>
      </c>
      <c r="AP22" s="269">
        <f t="shared" si="20"/>
        <v>0</v>
      </c>
      <c r="AQ22" s="171" t="s">
        <v>42</v>
      </c>
      <c r="AR22" s="168">
        <f t="shared" si="46"/>
        <v>5092.7924172046041</v>
      </c>
      <c r="AS22" s="168">
        <f t="shared" si="47"/>
        <v>884.60588042999575</v>
      </c>
      <c r="AT22" s="168">
        <f t="shared" si="48"/>
        <v>6440.2404218884485</v>
      </c>
      <c r="AU22" s="168">
        <f t="shared" si="49"/>
        <v>3124.7720268702642</v>
      </c>
      <c r="AV22" s="168">
        <f t="shared" si="50"/>
        <v>13</v>
      </c>
      <c r="AY22" s="36">
        <v>210.8</v>
      </c>
      <c r="AZ22" s="6">
        <v>29</v>
      </c>
      <c r="BA22" s="25">
        <v>6113.2000000000007</v>
      </c>
      <c r="BB22" s="182">
        <f t="shared" si="5"/>
        <v>0.19999999999998863</v>
      </c>
      <c r="BC22" s="182">
        <f t="shared" si="6"/>
        <v>11</v>
      </c>
      <c r="BD22" s="182">
        <f t="shared" si="7"/>
        <v>2326.7999999999993</v>
      </c>
      <c r="BE22" s="42">
        <f t="shared" si="21"/>
        <v>38.061898841850407</v>
      </c>
    </row>
    <row r="23" spans="1:57" ht="15.95" customHeight="1" x14ac:dyDescent="0.25">
      <c r="A23" s="45"/>
      <c r="B23" s="20"/>
      <c r="C23" s="20" t="s">
        <v>36</v>
      </c>
      <c r="D23" s="36">
        <v>3.3</v>
      </c>
      <c r="E23" s="20">
        <v>294</v>
      </c>
      <c r="F23" s="152">
        <v>245</v>
      </c>
      <c r="G23" s="10">
        <v>18</v>
      </c>
      <c r="H23" s="25">
        <f t="shared" si="0"/>
        <v>4410</v>
      </c>
      <c r="I23" s="202">
        <v>214.5</v>
      </c>
      <c r="J23" s="200">
        <v>18</v>
      </c>
      <c r="K23" s="206">
        <f t="shared" si="1"/>
        <v>3861</v>
      </c>
      <c r="L23" s="206">
        <f t="shared" si="8"/>
        <v>-30.5</v>
      </c>
      <c r="M23" s="206">
        <f t="shared" si="9"/>
        <v>0</v>
      </c>
      <c r="N23" s="206">
        <f t="shared" si="10"/>
        <v>-549</v>
      </c>
      <c r="O23" s="6">
        <v>15</v>
      </c>
      <c r="P23" s="6">
        <v>453</v>
      </c>
      <c r="Q23" s="26">
        <f t="shared" si="3"/>
        <v>6795</v>
      </c>
      <c r="R23" s="27">
        <f t="shared" si="36"/>
        <v>6.7949999999999998E-3</v>
      </c>
      <c r="S23" s="73">
        <v>20.25</v>
      </c>
      <c r="T23" s="73">
        <f t="shared" si="37"/>
        <v>322.06233437816616</v>
      </c>
      <c r="U23" s="78">
        <v>77</v>
      </c>
      <c r="V23" s="79">
        <f t="shared" si="38"/>
        <v>3649565.8200321994</v>
      </c>
      <c r="W23" s="80">
        <f t="shared" si="4"/>
        <v>827.56594558553275</v>
      </c>
      <c r="X23" s="139">
        <f>'Day31 MdLA'!$G$8</f>
        <v>21.25</v>
      </c>
      <c r="Y23" s="139">
        <f t="shared" si="39"/>
        <v>354.65635815916022</v>
      </c>
      <c r="Z23" s="150">
        <f t="shared" si="40"/>
        <v>110.12040847431793</v>
      </c>
      <c r="AA23" s="121">
        <f>'Day31 MdLA'!$D$4</f>
        <v>283</v>
      </c>
      <c r="AB23" s="129">
        <f t="shared" si="32"/>
        <v>14770824.041065834</v>
      </c>
      <c r="AC23" s="121">
        <f t="shared" si="29"/>
        <v>3349.3932065908921</v>
      </c>
      <c r="AD23" s="134">
        <f>'Day31 MdLA'!$D$6</f>
        <v>226</v>
      </c>
      <c r="AE23" s="135">
        <f t="shared" si="33"/>
        <v>11795781.743041974</v>
      </c>
      <c r="AF23" s="134">
        <f t="shared" si="30"/>
        <v>2674.7804405990869</v>
      </c>
      <c r="AG23" s="124">
        <f>'Day31 MdLA'!$I$12</f>
        <v>54</v>
      </c>
      <c r="AH23" s="144">
        <f t="shared" si="34"/>
        <v>2818461.1244436572</v>
      </c>
      <c r="AI23" s="124">
        <f t="shared" si="31"/>
        <v>639.10683093960483</v>
      </c>
      <c r="AJ23" s="148">
        <f t="shared" si="35"/>
        <v>77.227299449521652</v>
      </c>
      <c r="AK23" s="280">
        <f>'Day31 MdLA'!$F$23</f>
        <v>173</v>
      </c>
      <c r="AL23" s="280">
        <f t="shared" si="27"/>
        <v>9029514.3431250509</v>
      </c>
      <c r="AM23" s="280">
        <f t="shared" si="28"/>
        <v>2047.508921343549</v>
      </c>
      <c r="AN23" s="269">
        <f>'Day31 MdLA'!$G$12</f>
        <v>1</v>
      </c>
      <c r="AO23" s="269">
        <f t="shared" si="19"/>
        <v>52193.724526734397</v>
      </c>
      <c r="AP23" s="269">
        <f t="shared" si="20"/>
        <v>11.835311684066756</v>
      </c>
      <c r="AY23" s="36">
        <v>214.5</v>
      </c>
      <c r="AZ23" s="6">
        <v>18</v>
      </c>
      <c r="BA23" s="25">
        <v>3861</v>
      </c>
      <c r="BB23" s="182">
        <f t="shared" si="5"/>
        <v>30.5</v>
      </c>
      <c r="BC23" s="182">
        <f t="shared" si="6"/>
        <v>0</v>
      </c>
      <c r="BD23" s="182">
        <f t="shared" si="7"/>
        <v>549</v>
      </c>
      <c r="BE23" s="42">
        <f t="shared" si="21"/>
        <v>14.219114219114218</v>
      </c>
    </row>
    <row r="24" spans="1:57" ht="15.95" customHeight="1" x14ac:dyDescent="0.25">
      <c r="A24" s="46"/>
      <c r="B24" s="28"/>
      <c r="C24" s="28" t="s">
        <v>36</v>
      </c>
      <c r="D24" s="28">
        <v>10</v>
      </c>
      <c r="E24" s="28">
        <v>295</v>
      </c>
      <c r="F24" s="153">
        <v>221</v>
      </c>
      <c r="G24" s="17">
        <v>6</v>
      </c>
      <c r="H24" s="29">
        <f t="shared" si="0"/>
        <v>1326</v>
      </c>
      <c r="I24" s="207">
        <v>201</v>
      </c>
      <c r="J24" s="201">
        <v>18</v>
      </c>
      <c r="K24" s="208">
        <f t="shared" si="1"/>
        <v>3618</v>
      </c>
      <c r="L24" s="208">
        <f t="shared" si="8"/>
        <v>-20</v>
      </c>
      <c r="M24" s="208">
        <f t="shared" si="9"/>
        <v>12</v>
      </c>
      <c r="N24" s="208">
        <f t="shared" si="10"/>
        <v>2292</v>
      </c>
      <c r="O24" s="13">
        <v>15</v>
      </c>
      <c r="P24" s="13">
        <v>453</v>
      </c>
      <c r="Q24" s="30">
        <f t="shared" si="3"/>
        <v>6795</v>
      </c>
      <c r="R24" s="31">
        <f t="shared" si="36"/>
        <v>6.7949999999999998E-3</v>
      </c>
      <c r="S24" s="74">
        <v>19.399999999999999</v>
      </c>
      <c r="T24" s="74">
        <f t="shared" si="37"/>
        <v>295.5924527762636</v>
      </c>
      <c r="U24" s="78">
        <v>79</v>
      </c>
      <c r="V24" s="81">
        <f t="shared" si="38"/>
        <v>3436615.7129249191</v>
      </c>
      <c r="W24" s="82">
        <f t="shared" si="4"/>
        <v>2591.7162239252784</v>
      </c>
      <c r="X24" s="139">
        <f>'Day31 HiLA'!$G$8</f>
        <v>19.649999999999999</v>
      </c>
      <c r="Y24" s="139">
        <f t="shared" si="39"/>
        <v>303.2599023464312</v>
      </c>
      <c r="Z24" s="150">
        <f t="shared" si="40"/>
        <v>102.59392602827081</v>
      </c>
      <c r="AA24" s="121">
        <f>'Day31 HiLA'!$D$4</f>
        <v>191</v>
      </c>
      <c r="AB24" s="129">
        <f t="shared" si="32"/>
        <v>8524303.3624971844</v>
      </c>
      <c r="AC24" s="121">
        <f t="shared" si="29"/>
        <v>6428.5847379315119</v>
      </c>
      <c r="AD24" s="134">
        <f>'Day31 HiLA'!$D$6</f>
        <v>158</v>
      </c>
      <c r="AE24" s="135">
        <f t="shared" si="33"/>
        <v>7051517.964788246</v>
      </c>
      <c r="AF24" s="134">
        <f t="shared" si="30"/>
        <v>5317.8868512731869</v>
      </c>
      <c r="AG24" s="124">
        <f>'Day31 HiLA'!$I$12</f>
        <v>45</v>
      </c>
      <c r="AH24" s="144">
        <f t="shared" si="34"/>
        <v>2008343.724148551</v>
      </c>
      <c r="AI24" s="124">
        <f t="shared" si="31"/>
        <v>1514.5880272613506</v>
      </c>
      <c r="AJ24" s="148">
        <f t="shared" si="35"/>
        <v>58.439578117369436</v>
      </c>
      <c r="AK24" s="280">
        <f>'Day31 HiLA'!$F$23</f>
        <v>130</v>
      </c>
      <c r="AL24" s="280">
        <f t="shared" si="27"/>
        <v>5801881.8697624812</v>
      </c>
      <c r="AM24" s="280">
        <f t="shared" si="28"/>
        <v>4375.4765231994579</v>
      </c>
      <c r="AN24" s="269">
        <f>'Day31 HiLA'!$G$12</f>
        <v>4</v>
      </c>
      <c r="AO24" s="269">
        <f t="shared" si="19"/>
        <v>178519.44214653788</v>
      </c>
      <c r="AP24" s="269">
        <f t="shared" si="20"/>
        <v>134.63004686767562</v>
      </c>
      <c r="AQ24" s="350" t="s">
        <v>129</v>
      </c>
      <c r="AR24" s="350"/>
      <c r="AS24" s="350"/>
      <c r="AT24" s="350"/>
      <c r="AU24" s="350"/>
      <c r="AV24" s="350"/>
      <c r="AY24" s="38">
        <v>201</v>
      </c>
      <c r="AZ24" s="13">
        <v>18</v>
      </c>
      <c r="BA24" s="29">
        <v>3618</v>
      </c>
      <c r="BB24" s="182">
        <f t="shared" si="5"/>
        <v>20</v>
      </c>
      <c r="BC24" s="182">
        <f t="shared" si="6"/>
        <v>-12</v>
      </c>
      <c r="BD24" s="182">
        <f t="shared" si="7"/>
        <v>-2292</v>
      </c>
      <c r="BE24" s="42">
        <f t="shared" si="21"/>
        <v>-63.349917081260365</v>
      </c>
    </row>
    <row r="25" spans="1:57" ht="15.95" customHeight="1" x14ac:dyDescent="0.25">
      <c r="A25" s="44"/>
      <c r="B25" s="18"/>
      <c r="C25" s="19" t="s">
        <v>0</v>
      </c>
      <c r="D25" s="35">
        <v>3.3</v>
      </c>
      <c r="E25" s="19">
        <v>292</v>
      </c>
      <c r="F25" s="154">
        <v>225</v>
      </c>
      <c r="G25" s="151">
        <v>17</v>
      </c>
      <c r="H25" s="21">
        <f t="shared" si="0"/>
        <v>3825</v>
      </c>
      <c r="I25" s="209">
        <v>210.1</v>
      </c>
      <c r="J25" s="203">
        <v>10</v>
      </c>
      <c r="K25" s="204">
        <f t="shared" si="1"/>
        <v>2101</v>
      </c>
      <c r="L25" s="204">
        <f t="shared" si="8"/>
        <v>-14.900000000000006</v>
      </c>
      <c r="M25" s="204">
        <f t="shared" si="9"/>
        <v>-7</v>
      </c>
      <c r="N25" s="204">
        <f t="shared" si="10"/>
        <v>-1724</v>
      </c>
      <c r="O25" s="2">
        <v>15</v>
      </c>
      <c r="P25" s="2">
        <v>453</v>
      </c>
      <c r="Q25" s="22">
        <f t="shared" si="3"/>
        <v>6795</v>
      </c>
      <c r="R25" s="23">
        <f t="shared" si="36"/>
        <v>6.7949999999999998E-3</v>
      </c>
      <c r="S25" s="72">
        <v>20.350000000000001</v>
      </c>
      <c r="T25" s="72">
        <f t="shared" si="37"/>
        <v>325.25105092155979</v>
      </c>
      <c r="U25" s="75">
        <v>34</v>
      </c>
      <c r="V25" s="76">
        <f t="shared" si="38"/>
        <v>1627451.9104242874</v>
      </c>
      <c r="W25" s="77">
        <f t="shared" si="4"/>
        <v>425.47762364033656</v>
      </c>
      <c r="X25" s="139">
        <f>'Day38 Am'!$G$8</f>
        <v>20.8</v>
      </c>
      <c r="Y25" s="139">
        <f t="shared" si="39"/>
        <v>339.79466141227203</v>
      </c>
      <c r="Z25" s="150">
        <f t="shared" si="40"/>
        <v>104.47150299730153</v>
      </c>
      <c r="AA25" s="121">
        <f>'Day38 Am'!$D$4</f>
        <v>238</v>
      </c>
      <c r="AB25" s="129">
        <f t="shared" si="32"/>
        <v>11901564.299649853</v>
      </c>
      <c r="AC25" s="121">
        <f t="shared" si="29"/>
        <v>3111.5200783398309</v>
      </c>
      <c r="AD25" s="134">
        <f>'Day38 Am'!$D$6</f>
        <v>123</v>
      </c>
      <c r="AE25" s="135">
        <f t="shared" si="33"/>
        <v>6150808.4405753445</v>
      </c>
      <c r="AF25" s="134">
        <f t="shared" si="30"/>
        <v>1608.054494268064</v>
      </c>
      <c r="AG25" s="124">
        <f>'Day38 Am'!$I$12</f>
        <v>21</v>
      </c>
      <c r="AH25" s="144">
        <f t="shared" si="34"/>
        <v>1050138.0264396928</v>
      </c>
      <c r="AI25" s="124">
        <f t="shared" si="31"/>
        <v>274.54588926527919</v>
      </c>
      <c r="AJ25" s="148">
        <f t="shared" si="35"/>
        <v>64.526516557156839</v>
      </c>
      <c r="AK25" s="280">
        <f>'Day38 Am'!$F$23</f>
        <v>78</v>
      </c>
      <c r="AL25" s="280">
        <f t="shared" si="27"/>
        <v>3900512.669633145</v>
      </c>
      <c r="AM25" s="280">
        <f t="shared" si="28"/>
        <v>1019.7418744138942</v>
      </c>
      <c r="AN25" s="269">
        <f>'Day38 Am'!$G$12</f>
        <v>0</v>
      </c>
      <c r="AO25" s="269">
        <f t="shared" si="19"/>
        <v>0</v>
      </c>
      <c r="AP25" s="269">
        <f t="shared" si="20"/>
        <v>0</v>
      </c>
      <c r="AQ25" s="172" t="s">
        <v>35</v>
      </c>
      <c r="AR25" s="173" t="s">
        <v>124</v>
      </c>
      <c r="AS25" s="174" t="s">
        <v>131</v>
      </c>
      <c r="AT25" s="173" t="s">
        <v>19</v>
      </c>
      <c r="AU25" s="173" t="s">
        <v>20</v>
      </c>
      <c r="AV25" s="173"/>
      <c r="AY25" s="35">
        <v>210.1</v>
      </c>
      <c r="AZ25" s="2">
        <v>10</v>
      </c>
      <c r="BA25" s="21">
        <v>2101</v>
      </c>
      <c r="BB25" s="182">
        <f t="shared" si="5"/>
        <v>14.900000000000006</v>
      </c>
      <c r="BC25" s="182">
        <f t="shared" si="6"/>
        <v>7</v>
      </c>
      <c r="BD25" s="182">
        <f t="shared" si="7"/>
        <v>1724</v>
      </c>
      <c r="BE25" s="42">
        <f t="shared" si="21"/>
        <v>82.056163731556396</v>
      </c>
    </row>
    <row r="26" spans="1:57" ht="15.95" customHeight="1" x14ac:dyDescent="0.25">
      <c r="A26" s="45">
        <v>38</v>
      </c>
      <c r="B26" s="37">
        <v>40627</v>
      </c>
      <c r="C26" s="20" t="s">
        <v>36</v>
      </c>
      <c r="D26" s="36">
        <v>1</v>
      </c>
      <c r="E26" s="20">
        <v>293</v>
      </c>
      <c r="F26" s="152">
        <v>210</v>
      </c>
      <c r="G26" s="10">
        <v>40</v>
      </c>
      <c r="H26" s="25">
        <f t="shared" si="0"/>
        <v>8400</v>
      </c>
      <c r="I26" s="202">
        <v>218.4</v>
      </c>
      <c r="J26" s="200">
        <v>29</v>
      </c>
      <c r="K26" s="206">
        <f t="shared" si="1"/>
        <v>6333.6</v>
      </c>
      <c r="L26" s="206">
        <f t="shared" si="8"/>
        <v>8.4000000000000057</v>
      </c>
      <c r="M26" s="206">
        <f t="shared" si="9"/>
        <v>-11</v>
      </c>
      <c r="N26" s="206">
        <f t="shared" si="10"/>
        <v>-2066.3999999999996</v>
      </c>
      <c r="O26" s="6">
        <v>15</v>
      </c>
      <c r="P26" s="6">
        <v>453</v>
      </c>
      <c r="Q26" s="26">
        <f t="shared" si="3"/>
        <v>6795</v>
      </c>
      <c r="R26" s="27">
        <f t="shared" si="36"/>
        <v>6.7949999999999998E-3</v>
      </c>
      <c r="S26" s="73">
        <v>21.45</v>
      </c>
      <c r="T26" s="73">
        <f t="shared" si="37"/>
        <v>361.36365847457444</v>
      </c>
      <c r="U26" s="78">
        <v>71</v>
      </c>
      <c r="V26" s="79">
        <f t="shared" si="38"/>
        <v>3775838.0797196152</v>
      </c>
      <c r="W26" s="80">
        <f t="shared" si="4"/>
        <v>449.50453329995418</v>
      </c>
      <c r="X26" s="139">
        <f>'Day38 LoLA'!$G$8</f>
        <v>21.2</v>
      </c>
      <c r="Y26" s="139">
        <f t="shared" si="39"/>
        <v>352.98935055734916</v>
      </c>
      <c r="Z26" s="150">
        <f t="shared" si="40"/>
        <v>97.682581598665521</v>
      </c>
      <c r="AA26" s="121">
        <f>'Day38 LoLA'!$D$4</f>
        <v>200</v>
      </c>
      <c r="AB26" s="129">
        <f t="shared" si="32"/>
        <v>10389679.192269292</v>
      </c>
      <c r="AC26" s="121">
        <f t="shared" si="29"/>
        <v>1236.866570508249</v>
      </c>
      <c r="AD26" s="134">
        <f>'Day38 LoLA'!$D$6</f>
        <v>109</v>
      </c>
      <c r="AE26" s="135">
        <f t="shared" si="33"/>
        <v>5662375.1597867636</v>
      </c>
      <c r="AF26" s="134">
        <f t="shared" si="30"/>
        <v>674.09228092699561</v>
      </c>
      <c r="AG26" s="124">
        <f>'Day38 LoLA'!$I$12</f>
        <v>33</v>
      </c>
      <c r="AH26" s="144">
        <f t="shared" si="34"/>
        <v>1714297.0667244331</v>
      </c>
      <c r="AI26" s="124">
        <f t="shared" si="31"/>
        <v>204.08298413386109</v>
      </c>
      <c r="AJ26" s="148">
        <f t="shared" si="35"/>
        <v>45.401763278252993</v>
      </c>
      <c r="AK26" s="280">
        <f>'Day31 LoLA'!$F$23</f>
        <v>49</v>
      </c>
      <c r="AL26" s="280">
        <f t="shared" si="27"/>
        <v>2545471.4021059764</v>
      </c>
      <c r="AM26" s="280">
        <f t="shared" si="28"/>
        <v>303.03230977452097</v>
      </c>
      <c r="AN26" s="269">
        <f>'Day38 LoLA'!$G$12</f>
        <v>1</v>
      </c>
      <c r="AO26" s="269">
        <f t="shared" si="19"/>
        <v>51948.395961346454</v>
      </c>
      <c r="AP26" s="269">
        <f t="shared" si="20"/>
        <v>6.1843328525412442</v>
      </c>
      <c r="AQ26" s="175" t="s">
        <v>133</v>
      </c>
      <c r="AR26" s="176">
        <f>AVERAGE(AC5,AC9,AC13,AC17,AC21,AC25,AC29,AC33,AC37,AC41,AC45,AC49,AC53,AC57)</f>
        <v>3101.0977396789158</v>
      </c>
      <c r="AS26" s="177">
        <f>STDEV(AC5,AC9,AC13,AC17,AC21,AC25,AC29,AC33,AC37,AC41,AC45,AC49,AC53,AC57)</f>
        <v>597.65550822406124</v>
      </c>
      <c r="AT26" s="177">
        <f>MAX(AC5,AC9,AC13,AC17,AC21,AC25,AC29,AC33,AC37,AC41,AC45,AC49,AC53,AC57)</f>
        <v>4469.3241379347201</v>
      </c>
      <c r="AU26" s="177">
        <f>MIN(AC5,AC9,AC13,AC17,AC21,AC25,AC29,AC33,AC37,AC41,AC45,AC49,AC53,AC57)</f>
        <v>2306.4642957343185</v>
      </c>
      <c r="AV26" s="177">
        <f>COUNT(AC5,AC9,AC13,AC17,AC21,AC25,AC29,AC33,AC37,AC41,AC45,AC49,AC53,AC57)</f>
        <v>13</v>
      </c>
      <c r="AY26" s="36">
        <v>218.4</v>
      </c>
      <c r="AZ26" s="6">
        <v>29</v>
      </c>
      <c r="BA26" s="25">
        <v>6333.6</v>
      </c>
      <c r="BB26" s="182">
        <f t="shared" si="5"/>
        <v>-8.4000000000000057</v>
      </c>
      <c r="BC26" s="182">
        <f t="shared" si="6"/>
        <v>11</v>
      </c>
      <c r="BD26" s="182">
        <f t="shared" si="7"/>
        <v>2066.3999999999996</v>
      </c>
      <c r="BE26" s="42">
        <f t="shared" si="21"/>
        <v>32.625994694960205</v>
      </c>
    </row>
    <row r="27" spans="1:57" ht="15.95" customHeight="1" x14ac:dyDescent="0.25">
      <c r="A27" s="45"/>
      <c r="B27" s="20"/>
      <c r="C27" s="20" t="s">
        <v>36</v>
      </c>
      <c r="D27" s="36">
        <v>3.3</v>
      </c>
      <c r="E27" s="20">
        <v>294</v>
      </c>
      <c r="F27" s="152">
        <v>237</v>
      </c>
      <c r="G27" s="10">
        <v>17</v>
      </c>
      <c r="H27" s="25">
        <f t="shared" si="0"/>
        <v>4029</v>
      </c>
      <c r="I27" s="202">
        <v>222.1</v>
      </c>
      <c r="J27" s="200">
        <v>20</v>
      </c>
      <c r="K27" s="206">
        <f t="shared" si="1"/>
        <v>4442</v>
      </c>
      <c r="L27" s="206">
        <f t="shared" si="8"/>
        <v>-14.900000000000006</v>
      </c>
      <c r="M27" s="206">
        <f t="shared" si="9"/>
        <v>3</v>
      </c>
      <c r="N27" s="206">
        <f t="shared" si="10"/>
        <v>413</v>
      </c>
      <c r="O27" s="6">
        <v>15</v>
      </c>
      <c r="P27" s="6">
        <v>453</v>
      </c>
      <c r="Q27" s="26">
        <f t="shared" si="3"/>
        <v>6795</v>
      </c>
      <c r="R27" s="27">
        <f t="shared" si="36"/>
        <v>6.7949999999999998E-3</v>
      </c>
      <c r="S27" s="73">
        <v>20.9</v>
      </c>
      <c r="T27" s="73">
        <f t="shared" si="37"/>
        <v>343.06977175363932</v>
      </c>
      <c r="U27" s="78">
        <v>81</v>
      </c>
      <c r="V27" s="79">
        <f t="shared" si="38"/>
        <v>4089573.4381228527</v>
      </c>
      <c r="W27" s="80">
        <f t="shared" si="4"/>
        <v>1015.034360417685</v>
      </c>
      <c r="X27" s="139">
        <f>'Day38 MdLA'!$G$8</f>
        <v>21</v>
      </c>
      <c r="Y27" s="139">
        <f t="shared" si="39"/>
        <v>346.36059005827468</v>
      </c>
      <c r="Z27" s="150">
        <f t="shared" si="40"/>
        <v>100.95922712392118</v>
      </c>
      <c r="AA27" s="121">
        <f>'Day38 MdLA'!$D$4</f>
        <v>273</v>
      </c>
      <c r="AB27" s="129">
        <f t="shared" si="32"/>
        <v>13915591.035453862</v>
      </c>
      <c r="AC27" s="121">
        <f t="shared" si="29"/>
        <v>3453.8572934856943</v>
      </c>
      <c r="AD27" s="134">
        <f>'Day38 MdLA'!$D$6</f>
        <v>188</v>
      </c>
      <c r="AE27" s="135">
        <f t="shared" si="33"/>
        <v>9582897.8559169453</v>
      </c>
      <c r="AF27" s="134">
        <f t="shared" si="30"/>
        <v>2378.480480495643</v>
      </c>
      <c r="AG27" s="124">
        <f>'Day38 MdLA'!$I$12</f>
        <v>37</v>
      </c>
      <c r="AH27" s="144">
        <f t="shared" si="34"/>
        <v>1885995.8546219522</v>
      </c>
      <c r="AI27" s="124">
        <f t="shared" si="31"/>
        <v>468.10520094861062</v>
      </c>
      <c r="AJ27" s="148">
        <f t="shared" si="35"/>
        <v>46.117177822038073</v>
      </c>
      <c r="AK27" s="280">
        <f>'Day31 MdLA'!$F$23</f>
        <v>173</v>
      </c>
      <c r="AL27" s="280">
        <f t="shared" si="27"/>
        <v>8818304.9418810196</v>
      </c>
      <c r="AM27" s="280">
        <f t="shared" si="28"/>
        <v>2188.7081017326927</v>
      </c>
      <c r="AN27" s="269">
        <f>'Day38 MdLA'!$G$12</f>
        <v>1</v>
      </c>
      <c r="AO27" s="269">
        <f t="shared" si="19"/>
        <v>50972.860935728429</v>
      </c>
      <c r="AP27" s="269">
        <f t="shared" si="20"/>
        <v>12.651491917530015</v>
      </c>
      <c r="AQ27" s="178" t="s">
        <v>134</v>
      </c>
      <c r="AR27" s="176">
        <f t="shared" ref="AR27:AR29" si="51">AVERAGE(AC6,AC10,AC14,AC18,AC22,AC26,AC30,AC34,AC38,AC42,AC46,AC50,AC54,AC58)</f>
        <v>1157.5170390541703</v>
      </c>
      <c r="AS27" s="177">
        <f t="shared" ref="AS27:AS29" si="52">STDEV(AC6,AC10,AC14,AC18,AC22,AC26,AC30,AC34,AC38,AC42,AC46,AC50,AC54,AC58)</f>
        <v>216.55032665314945</v>
      </c>
      <c r="AT27" s="177">
        <f t="shared" ref="AT27:AT29" si="53">MAX(AC6,AC10,AC14,AC18,AC22,AC26,AC30,AC34,AC38,AC42,AC46,AC50,AC54,AC58)</f>
        <v>1571.9748695584474</v>
      </c>
      <c r="AU27" s="177">
        <f t="shared" ref="AU27:AU29" si="54">MIN(AC6,AC10,AC14,AC18,AC22,AC26,AC30,AC34,AC38,AC42,AC46,AC50,AC54,AC58)</f>
        <v>814.62485160011624</v>
      </c>
      <c r="AV27" s="177">
        <f t="shared" ref="AV27:AV29" si="55">COUNT(AC6,AC10,AC14,AC18,AC22,AC26,AC30,AC34,AC38,AC42,AC46,AC50,AC54,AC58)</f>
        <v>14</v>
      </c>
      <c r="AY27" s="36">
        <v>222.1</v>
      </c>
      <c r="AZ27" s="6">
        <v>20</v>
      </c>
      <c r="BA27" s="25">
        <v>4442</v>
      </c>
      <c r="BB27" s="182">
        <f t="shared" si="5"/>
        <v>14.900000000000006</v>
      </c>
      <c r="BC27" s="182">
        <f t="shared" si="6"/>
        <v>-3</v>
      </c>
      <c r="BD27" s="182">
        <f t="shared" si="7"/>
        <v>-413</v>
      </c>
      <c r="BE27" s="42">
        <f t="shared" si="21"/>
        <v>-9.2976136875281412</v>
      </c>
    </row>
    <row r="28" spans="1:57" ht="15.95" customHeight="1" x14ac:dyDescent="0.25">
      <c r="A28" s="46"/>
      <c r="B28" s="28"/>
      <c r="C28" s="28" t="s">
        <v>36</v>
      </c>
      <c r="D28" s="28">
        <v>10</v>
      </c>
      <c r="E28" s="28">
        <v>295</v>
      </c>
      <c r="F28" s="153">
        <v>219</v>
      </c>
      <c r="G28" s="17">
        <v>6</v>
      </c>
      <c r="H28" s="29">
        <f t="shared" si="0"/>
        <v>1314</v>
      </c>
      <c r="I28" s="207">
        <v>211</v>
      </c>
      <c r="J28" s="201">
        <v>7</v>
      </c>
      <c r="K28" s="208">
        <f t="shared" si="1"/>
        <v>1477</v>
      </c>
      <c r="L28" s="208">
        <f t="shared" si="8"/>
        <v>-8</v>
      </c>
      <c r="M28" s="208">
        <f t="shared" si="9"/>
        <v>1</v>
      </c>
      <c r="N28" s="208">
        <f t="shared" si="10"/>
        <v>163</v>
      </c>
      <c r="O28" s="13">
        <v>15</v>
      </c>
      <c r="P28" s="13">
        <v>453</v>
      </c>
      <c r="Q28" s="30">
        <f t="shared" si="3"/>
        <v>6795</v>
      </c>
      <c r="R28" s="31">
        <f t="shared" si="36"/>
        <v>6.7949999999999998E-3</v>
      </c>
      <c r="S28" s="74">
        <v>19.25</v>
      </c>
      <c r="T28" s="74">
        <f t="shared" si="37"/>
        <v>291.03910692396693</v>
      </c>
      <c r="U28" s="78">
        <v>64</v>
      </c>
      <c r="V28" s="81">
        <f t="shared" si="38"/>
        <v>2741207.1880991734</v>
      </c>
      <c r="W28" s="82">
        <f t="shared" si="4"/>
        <v>2086.1546332566008</v>
      </c>
      <c r="X28" s="139">
        <f>'Day38 HiLA'!$G$8</f>
        <v>20.95</v>
      </c>
      <c r="Y28" s="139">
        <f t="shared" si="39"/>
        <v>344.71321741054851</v>
      </c>
      <c r="Z28" s="150">
        <f t="shared" si="40"/>
        <v>118.44223309158373</v>
      </c>
      <c r="AA28" s="121">
        <f>'Day38 HiLA'!$D$4</f>
        <v>165</v>
      </c>
      <c r="AB28" s="129">
        <f t="shared" si="32"/>
        <v>8370519.628070714</v>
      </c>
      <c r="AC28" s="121">
        <f t="shared" si="29"/>
        <v>6370.2584688513807</v>
      </c>
      <c r="AD28" s="134">
        <f>'Day38 HiLA'!$D$6</f>
        <v>110</v>
      </c>
      <c r="AE28" s="135">
        <f t="shared" si="33"/>
        <v>5580346.4187138099</v>
      </c>
      <c r="AF28" s="134">
        <f t="shared" si="30"/>
        <v>4246.8389792342541</v>
      </c>
      <c r="AG28" s="124">
        <f>'Day38 HiLA'!$I$12</f>
        <v>33</v>
      </c>
      <c r="AH28" s="144">
        <f t="shared" si="34"/>
        <v>1674103.9256141428</v>
      </c>
      <c r="AI28" s="124">
        <f t="shared" si="31"/>
        <v>1274.0516937702762</v>
      </c>
      <c r="AJ28" s="148">
        <f t="shared" si="35"/>
        <v>61.071776437847859</v>
      </c>
      <c r="AK28" s="280">
        <f>'Day31 HiLA'!$F$23</f>
        <v>130</v>
      </c>
      <c r="AL28" s="280">
        <f t="shared" si="27"/>
        <v>6594954.8584799571</v>
      </c>
      <c r="AM28" s="280">
        <f t="shared" si="28"/>
        <v>5018.9915209132096</v>
      </c>
      <c r="AN28" s="269">
        <f>'Day38 HiLA'!$G$12</f>
        <v>1</v>
      </c>
      <c r="AO28" s="269">
        <f t="shared" si="19"/>
        <v>50730.42198830736</v>
      </c>
      <c r="AP28" s="269">
        <f t="shared" si="20"/>
        <v>38.607627083947762</v>
      </c>
      <c r="AQ28" s="178" t="s">
        <v>135</v>
      </c>
      <c r="AR28" s="176">
        <f t="shared" si="51"/>
        <v>3727.6842161800441</v>
      </c>
      <c r="AS28" s="177">
        <f t="shared" si="52"/>
        <v>772.00516928340699</v>
      </c>
      <c r="AT28" s="177">
        <f t="shared" si="53"/>
        <v>5003.1782488536383</v>
      </c>
      <c r="AU28" s="177">
        <f t="shared" si="54"/>
        <v>1924.8667633109519</v>
      </c>
      <c r="AV28" s="177">
        <f t="shared" si="55"/>
        <v>14</v>
      </c>
      <c r="AY28" s="38">
        <v>211</v>
      </c>
      <c r="AZ28" s="13">
        <v>7</v>
      </c>
      <c r="BA28" s="29">
        <v>1477</v>
      </c>
      <c r="BB28" s="182">
        <f t="shared" si="5"/>
        <v>8</v>
      </c>
      <c r="BC28" s="182">
        <f t="shared" si="6"/>
        <v>-1</v>
      </c>
      <c r="BD28" s="182">
        <f t="shared" si="7"/>
        <v>-163</v>
      </c>
      <c r="BE28" s="42">
        <f t="shared" si="21"/>
        <v>-11.03588354773189</v>
      </c>
    </row>
    <row r="29" spans="1:57" ht="15.95" customHeight="1" x14ac:dyDescent="0.25">
      <c r="A29" s="44"/>
      <c r="B29" s="18"/>
      <c r="C29" s="19" t="s">
        <v>0</v>
      </c>
      <c r="D29" s="35">
        <v>3.3</v>
      </c>
      <c r="E29" s="19">
        <v>292</v>
      </c>
      <c r="F29" s="154">
        <v>221</v>
      </c>
      <c r="G29" s="151">
        <v>17</v>
      </c>
      <c r="H29" s="21">
        <f t="shared" si="0"/>
        <v>3757</v>
      </c>
      <c r="I29" s="209">
        <v>221</v>
      </c>
      <c r="J29" s="203">
        <v>11</v>
      </c>
      <c r="K29" s="204">
        <f t="shared" si="1"/>
        <v>2431</v>
      </c>
      <c r="L29" s="204">
        <f t="shared" si="8"/>
        <v>0</v>
      </c>
      <c r="M29" s="204">
        <f t="shared" si="9"/>
        <v>-6</v>
      </c>
      <c r="N29" s="204">
        <f t="shared" si="10"/>
        <v>-1326</v>
      </c>
      <c r="O29" s="2">
        <v>15</v>
      </c>
      <c r="P29" s="2">
        <v>453</v>
      </c>
      <c r="Q29" s="22">
        <f t="shared" si="3"/>
        <v>6795</v>
      </c>
      <c r="R29" s="23">
        <f t="shared" si="36"/>
        <v>6.7949999999999998E-3</v>
      </c>
      <c r="S29" s="72">
        <v>19.399999999999999</v>
      </c>
      <c r="T29" s="72">
        <f t="shared" si="37"/>
        <v>295.5924527762636</v>
      </c>
      <c r="U29" s="75">
        <v>27</v>
      </c>
      <c r="V29" s="76">
        <f t="shared" si="38"/>
        <v>1174539.547455352</v>
      </c>
      <c r="W29" s="77">
        <f t="shared" si="4"/>
        <v>312.62697563357784</v>
      </c>
      <c r="X29" s="139">
        <f>'Day43 Am'!$G$8</f>
        <v>21</v>
      </c>
      <c r="Y29" s="139">
        <f t="shared" si="39"/>
        <v>346.36059005827468</v>
      </c>
      <c r="Z29" s="150">
        <f t="shared" si="40"/>
        <v>117.17504516951855</v>
      </c>
      <c r="AA29" s="121">
        <f>'Day43 Am'!$D$4</f>
        <v>170</v>
      </c>
      <c r="AB29" s="129">
        <f t="shared" si="32"/>
        <v>8665386.3590738345</v>
      </c>
      <c r="AC29" s="121">
        <f t="shared" si="29"/>
        <v>2306.4642957343185</v>
      </c>
      <c r="AD29" s="134">
        <f>'Day43 Am'!$D$6</f>
        <v>83</v>
      </c>
      <c r="AE29" s="135">
        <f t="shared" si="33"/>
        <v>4230747.4576654602</v>
      </c>
      <c r="AF29" s="134">
        <f t="shared" si="30"/>
        <v>1126.0972737996967</v>
      </c>
      <c r="AG29" s="124">
        <f>'Day43 Am'!$I$12</f>
        <v>13</v>
      </c>
      <c r="AH29" s="144">
        <f t="shared" si="34"/>
        <v>662647.19216446963</v>
      </c>
      <c r="AI29" s="124">
        <f t="shared" si="31"/>
        <v>176.37668143850669</v>
      </c>
      <c r="AJ29" s="148">
        <f t="shared" si="35"/>
        <v>56.417614340879318</v>
      </c>
      <c r="AK29" s="280">
        <f>'Day43 Am'!$F$23</f>
        <v>53</v>
      </c>
      <c r="AL29" s="280">
        <f t="shared" si="27"/>
        <v>2701561.629593607</v>
      </c>
      <c r="AM29" s="280">
        <f t="shared" si="28"/>
        <v>719.07416278775804</v>
      </c>
      <c r="AN29" s="269">
        <f>'Day43 Am'!$G$12</f>
        <v>0</v>
      </c>
      <c r="AO29" s="269">
        <f t="shared" si="19"/>
        <v>0</v>
      </c>
      <c r="AP29" s="269">
        <f t="shared" si="20"/>
        <v>0</v>
      </c>
      <c r="AQ29" s="179" t="s">
        <v>136</v>
      </c>
      <c r="AR29" s="176">
        <f t="shared" si="51"/>
        <v>6717.7188197095275</v>
      </c>
      <c r="AS29" s="176">
        <f t="shared" si="52"/>
        <v>958.43548539336257</v>
      </c>
      <c r="AT29" s="176">
        <f t="shared" si="53"/>
        <v>7993.4748765791919</v>
      </c>
      <c r="AU29" s="176">
        <f t="shared" si="54"/>
        <v>4393.2438397581927</v>
      </c>
      <c r="AV29" s="176">
        <f t="shared" si="55"/>
        <v>13</v>
      </c>
      <c r="AY29" s="35">
        <v>221</v>
      </c>
      <c r="AZ29" s="2">
        <v>11</v>
      </c>
      <c r="BA29" s="21">
        <v>2431</v>
      </c>
      <c r="BB29" s="182">
        <f t="shared" si="5"/>
        <v>0</v>
      </c>
      <c r="BC29" s="182">
        <f t="shared" si="6"/>
        <v>6</v>
      </c>
      <c r="BD29" s="182">
        <f t="shared" si="7"/>
        <v>1326</v>
      </c>
      <c r="BE29" s="42">
        <f t="shared" si="21"/>
        <v>54.54545454545454</v>
      </c>
    </row>
    <row r="30" spans="1:57" ht="15.95" customHeight="1" x14ac:dyDescent="0.25">
      <c r="A30" s="45">
        <v>43</v>
      </c>
      <c r="B30" s="37">
        <v>40632</v>
      </c>
      <c r="C30" s="20" t="s">
        <v>36</v>
      </c>
      <c r="D30" s="36">
        <v>1</v>
      </c>
      <c r="E30" s="20">
        <v>293</v>
      </c>
      <c r="F30" s="152">
        <v>213</v>
      </c>
      <c r="G30" s="10">
        <v>40</v>
      </c>
      <c r="H30" s="25">
        <f t="shared" si="0"/>
        <v>8520</v>
      </c>
      <c r="I30" s="202">
        <v>222</v>
      </c>
      <c r="J30" s="200">
        <v>28</v>
      </c>
      <c r="K30" s="206">
        <f t="shared" si="1"/>
        <v>6216</v>
      </c>
      <c r="L30" s="206">
        <f t="shared" si="8"/>
        <v>9</v>
      </c>
      <c r="M30" s="206">
        <f t="shared" si="9"/>
        <v>-12</v>
      </c>
      <c r="N30" s="206">
        <f t="shared" si="10"/>
        <v>-2304</v>
      </c>
      <c r="O30" s="6">
        <v>15</v>
      </c>
      <c r="P30" s="6">
        <v>453</v>
      </c>
      <c r="Q30" s="26">
        <f t="shared" si="3"/>
        <v>6795</v>
      </c>
      <c r="R30" s="27">
        <f t="shared" si="36"/>
        <v>6.7949999999999998E-3</v>
      </c>
      <c r="S30" s="73">
        <v>20.25</v>
      </c>
      <c r="T30" s="73">
        <f t="shared" si="37"/>
        <v>322.06233437816616</v>
      </c>
      <c r="U30" s="78">
        <v>54</v>
      </c>
      <c r="V30" s="79">
        <f t="shared" si="38"/>
        <v>2559435.7698927112</v>
      </c>
      <c r="W30" s="80">
        <f t="shared" si="4"/>
        <v>300.40325937707877</v>
      </c>
      <c r="X30" s="139">
        <f>'Day43 LoLA'!$G$8</f>
        <v>20.9</v>
      </c>
      <c r="Y30" s="139">
        <f t="shared" si="39"/>
        <v>343.06977175363932</v>
      </c>
      <c r="Z30" s="150">
        <f t="shared" si="40"/>
        <v>106.52278616064621</v>
      </c>
      <c r="AA30" s="121">
        <f>'Day43 LoLA'!$D$4</f>
        <v>168</v>
      </c>
      <c r="AB30" s="129">
        <f t="shared" si="32"/>
        <v>8482078.2420325838</v>
      </c>
      <c r="AC30" s="121">
        <f t="shared" si="29"/>
        <v>995.54908944044416</v>
      </c>
      <c r="AD30" s="134">
        <f>'Day43 LoLA'!$D$6</f>
        <v>106</v>
      </c>
      <c r="AE30" s="135">
        <f t="shared" si="33"/>
        <v>5351787.4622348445</v>
      </c>
      <c r="AF30" s="134">
        <f t="shared" si="30"/>
        <v>628.14406833742305</v>
      </c>
      <c r="AG30" s="124">
        <f>'Day43 LoLA'!$I$12</f>
        <v>25</v>
      </c>
      <c r="AH30" s="144">
        <f t="shared" si="34"/>
        <v>1262214.0241119915</v>
      </c>
      <c r="AI30" s="124">
        <f t="shared" si="31"/>
        <v>148.1471859286375</v>
      </c>
      <c r="AJ30" s="148">
        <f t="shared" si="35"/>
        <v>49.316104704002875</v>
      </c>
      <c r="AK30" s="280">
        <f>'Day43 LoLA'!$F$23</f>
        <v>75</v>
      </c>
      <c r="AL30" s="280">
        <f t="shared" si="27"/>
        <v>3786642.0723359748</v>
      </c>
      <c r="AM30" s="280">
        <f t="shared" si="28"/>
        <v>444.44155778591255</v>
      </c>
      <c r="AN30" s="269">
        <f>'Day43 LoLA'!$G$12</f>
        <v>0</v>
      </c>
      <c r="AO30" s="269">
        <f t="shared" si="19"/>
        <v>0</v>
      </c>
      <c r="AP30" s="269">
        <f t="shared" si="20"/>
        <v>0</v>
      </c>
      <c r="AY30" s="36">
        <v>222</v>
      </c>
      <c r="AZ30" s="6">
        <v>28</v>
      </c>
      <c r="BA30" s="25">
        <v>6216</v>
      </c>
      <c r="BB30" s="182">
        <f t="shared" si="5"/>
        <v>-9</v>
      </c>
      <c r="BC30" s="182">
        <f t="shared" si="6"/>
        <v>12</v>
      </c>
      <c r="BD30" s="182">
        <f t="shared" si="7"/>
        <v>2304</v>
      </c>
      <c r="BE30" s="42">
        <f t="shared" si="21"/>
        <v>37.065637065637063</v>
      </c>
    </row>
    <row r="31" spans="1:57" ht="15.95" customHeight="1" x14ac:dyDescent="0.25">
      <c r="A31" s="45"/>
      <c r="B31" s="20"/>
      <c r="C31" s="20" t="s">
        <v>36</v>
      </c>
      <c r="D31" s="36">
        <v>3.3</v>
      </c>
      <c r="E31" s="20">
        <v>294</v>
      </c>
      <c r="F31" s="152">
        <v>241</v>
      </c>
      <c r="G31" s="10">
        <v>17</v>
      </c>
      <c r="H31" s="25">
        <f t="shared" si="0"/>
        <v>4097</v>
      </c>
      <c r="I31" s="202">
        <v>220</v>
      </c>
      <c r="J31" s="200">
        <v>20</v>
      </c>
      <c r="K31" s="206">
        <f t="shared" si="1"/>
        <v>4400</v>
      </c>
      <c r="L31" s="206">
        <f t="shared" si="8"/>
        <v>-21</v>
      </c>
      <c r="M31" s="206">
        <f t="shared" si="9"/>
        <v>3</v>
      </c>
      <c r="N31" s="206">
        <f t="shared" si="10"/>
        <v>303</v>
      </c>
      <c r="O31" s="6">
        <v>15</v>
      </c>
      <c r="P31" s="6">
        <v>453</v>
      </c>
      <c r="Q31" s="26">
        <f t="shared" si="3"/>
        <v>6795</v>
      </c>
      <c r="R31" s="27">
        <f t="shared" si="36"/>
        <v>6.7949999999999998E-3</v>
      </c>
      <c r="S31" s="73">
        <v>19.75</v>
      </c>
      <c r="T31" s="73">
        <f t="shared" si="37"/>
        <v>306.35437111021719</v>
      </c>
      <c r="U31" s="78">
        <v>61</v>
      </c>
      <c r="V31" s="79">
        <f t="shared" si="38"/>
        <v>2750201.1240210813</v>
      </c>
      <c r="W31" s="80">
        <f t="shared" si="4"/>
        <v>671.27193654407642</v>
      </c>
      <c r="X31" s="139">
        <f>'Day43 MdLA'!$G$8</f>
        <v>21.1</v>
      </c>
      <c r="Y31" s="139">
        <f t="shared" si="39"/>
        <v>349.66711632617796</v>
      </c>
      <c r="Z31" s="150">
        <f t="shared" si="40"/>
        <v>114.13811889120333</v>
      </c>
      <c r="AA31" s="121">
        <f>'Day43 MdLA'!$D$4</f>
        <v>318</v>
      </c>
      <c r="AB31" s="129">
        <f t="shared" si="32"/>
        <v>16364112.287229521</v>
      </c>
      <c r="AC31" s="121">
        <f t="shared" si="29"/>
        <v>3994.1694623455019</v>
      </c>
      <c r="AD31" s="134">
        <f>'Day43 MdLA'!$D$6</f>
        <v>246</v>
      </c>
      <c r="AE31" s="135">
        <f t="shared" si="33"/>
        <v>12659030.25993227</v>
      </c>
      <c r="AF31" s="134">
        <f t="shared" si="30"/>
        <v>3089.829206720105</v>
      </c>
      <c r="AG31" s="124">
        <f>'Day43 MdLA'!$I$12</f>
        <v>60</v>
      </c>
      <c r="AH31" s="144">
        <f t="shared" si="34"/>
        <v>3087568.3560810415</v>
      </c>
      <c r="AI31" s="124">
        <f t="shared" si="31"/>
        <v>753.61687968783053</v>
      </c>
      <c r="AJ31" s="148">
        <f t="shared" si="35"/>
        <v>112.26700218806886</v>
      </c>
      <c r="AK31" s="280">
        <f>'Day43 MdLA'!$F$23</f>
        <v>182</v>
      </c>
      <c r="AL31" s="280">
        <f t="shared" si="27"/>
        <v>9365624.0134458262</v>
      </c>
      <c r="AM31" s="280">
        <f t="shared" si="28"/>
        <v>2285.9712017197526</v>
      </c>
      <c r="AN31" s="269">
        <f>'Day43 MdLA'!$G$12</f>
        <v>3</v>
      </c>
      <c r="AO31" s="269">
        <f t="shared" si="19"/>
        <v>154378.41780405206</v>
      </c>
      <c r="AP31" s="269">
        <f t="shared" si="20"/>
        <v>37.680843984391522</v>
      </c>
      <c r="AY31" s="36">
        <v>220</v>
      </c>
      <c r="AZ31" s="6">
        <v>20</v>
      </c>
      <c r="BA31" s="25">
        <v>4400</v>
      </c>
      <c r="BB31" s="182">
        <f t="shared" si="5"/>
        <v>21</v>
      </c>
      <c r="BC31" s="182">
        <f t="shared" si="6"/>
        <v>-3</v>
      </c>
      <c r="BD31" s="182">
        <f t="shared" si="7"/>
        <v>-303</v>
      </c>
      <c r="BE31" s="42">
        <f t="shared" si="21"/>
        <v>-6.8863636363636367</v>
      </c>
    </row>
    <row r="32" spans="1:57" ht="15.95" customHeight="1" x14ac:dyDescent="0.25">
      <c r="A32" s="46"/>
      <c r="B32" s="28"/>
      <c r="C32" s="28" t="s">
        <v>36</v>
      </c>
      <c r="D32" s="28">
        <v>10</v>
      </c>
      <c r="E32" s="28">
        <v>295</v>
      </c>
      <c r="F32" s="153">
        <v>215</v>
      </c>
      <c r="G32" s="17">
        <v>6</v>
      </c>
      <c r="H32" s="29">
        <f t="shared" si="0"/>
        <v>1290</v>
      </c>
      <c r="I32" s="207">
        <v>191</v>
      </c>
      <c r="J32" s="201">
        <v>7</v>
      </c>
      <c r="K32" s="208">
        <f t="shared" si="1"/>
        <v>1337</v>
      </c>
      <c r="L32" s="208">
        <f t="shared" si="8"/>
        <v>-24</v>
      </c>
      <c r="M32" s="208">
        <f t="shared" si="9"/>
        <v>1</v>
      </c>
      <c r="N32" s="208">
        <f t="shared" si="10"/>
        <v>47</v>
      </c>
      <c r="O32" s="13">
        <v>15</v>
      </c>
      <c r="P32" s="13">
        <v>453</v>
      </c>
      <c r="Q32" s="30">
        <f t="shared" si="3"/>
        <v>6795</v>
      </c>
      <c r="R32" s="31">
        <f t="shared" si="36"/>
        <v>6.7949999999999998E-3</v>
      </c>
      <c r="S32" s="74">
        <v>21</v>
      </c>
      <c r="T32" s="74">
        <f t="shared" si="37"/>
        <v>346.36059005827468</v>
      </c>
      <c r="U32" s="78">
        <v>74</v>
      </c>
      <c r="V32" s="81">
        <f t="shared" si="38"/>
        <v>3771991.7092439043</v>
      </c>
      <c r="W32" s="82">
        <f t="shared" si="4"/>
        <v>2924.0245808092282</v>
      </c>
      <c r="X32" s="139">
        <f>'Day43 HiLA'!$G$8</f>
        <v>21.1</v>
      </c>
      <c r="Y32" s="139">
        <f t="shared" si="39"/>
        <v>349.66711632617796</v>
      </c>
      <c r="Z32" s="150">
        <f t="shared" si="40"/>
        <v>100.95464852607709</v>
      </c>
      <c r="AA32" s="121">
        <f>'Day43 HiLA'!$D$4</f>
        <v>170</v>
      </c>
      <c r="AB32" s="129">
        <f t="shared" si="32"/>
        <v>8748110.3422296178</v>
      </c>
      <c r="AC32" s="121">
        <f t="shared" si="29"/>
        <v>6781.4808854493158</v>
      </c>
      <c r="AD32" s="134">
        <f>'Day43 HiLA'!$D$6</f>
        <v>132</v>
      </c>
      <c r="AE32" s="135">
        <f t="shared" si="33"/>
        <v>6792650.3833782915</v>
      </c>
      <c r="AF32" s="134">
        <f t="shared" si="30"/>
        <v>5265.6204522312337</v>
      </c>
      <c r="AG32" s="124">
        <f>'Day43 HiLA'!$I$12</f>
        <v>32</v>
      </c>
      <c r="AH32" s="144">
        <f t="shared" si="34"/>
        <v>1646703.1232432222</v>
      </c>
      <c r="AI32" s="124">
        <f t="shared" si="31"/>
        <v>1276.5140490257536</v>
      </c>
      <c r="AJ32" s="148">
        <f t="shared" si="35"/>
        <v>43.656064227492799</v>
      </c>
      <c r="AK32" s="280">
        <f>'Day43 HiLA'!$F$23</f>
        <v>99</v>
      </c>
      <c r="AL32" s="280">
        <f t="shared" si="27"/>
        <v>5094487.7875337182</v>
      </c>
      <c r="AM32" s="280">
        <f t="shared" si="28"/>
        <v>3949.215339173425</v>
      </c>
      <c r="AN32" s="269">
        <f>'Day43 HiLA'!$G$12</f>
        <v>1</v>
      </c>
      <c r="AO32" s="269">
        <f t="shared" si="19"/>
        <v>51459.472601350695</v>
      </c>
      <c r="AP32" s="269">
        <f t="shared" si="20"/>
        <v>39.8910640320548</v>
      </c>
      <c r="AY32" s="38">
        <v>191</v>
      </c>
      <c r="AZ32" s="13">
        <v>7</v>
      </c>
      <c r="BA32" s="29">
        <v>1337</v>
      </c>
      <c r="BB32" s="182">
        <f t="shared" si="5"/>
        <v>24</v>
      </c>
      <c r="BC32" s="182">
        <f t="shared" si="6"/>
        <v>-1</v>
      </c>
      <c r="BD32" s="182">
        <f t="shared" si="7"/>
        <v>-47</v>
      </c>
      <c r="BE32" s="42">
        <f t="shared" si="21"/>
        <v>-3.5153328347045627</v>
      </c>
    </row>
    <row r="33" spans="1:57" ht="15.95" customHeight="1" x14ac:dyDescent="0.25">
      <c r="A33" s="44"/>
      <c r="B33" s="18"/>
      <c r="C33" s="19" t="s">
        <v>0</v>
      </c>
      <c r="D33" s="35">
        <v>3.3</v>
      </c>
      <c r="E33" s="19">
        <v>292</v>
      </c>
      <c r="F33" s="154">
        <v>215</v>
      </c>
      <c r="G33" s="151">
        <v>17</v>
      </c>
      <c r="H33" s="21">
        <f t="shared" si="0"/>
        <v>3655</v>
      </c>
      <c r="I33" s="209">
        <v>218</v>
      </c>
      <c r="J33" s="203">
        <v>11</v>
      </c>
      <c r="K33" s="204">
        <f t="shared" si="1"/>
        <v>2398</v>
      </c>
      <c r="L33" s="204">
        <f t="shared" si="8"/>
        <v>3</v>
      </c>
      <c r="M33" s="204">
        <f t="shared" si="9"/>
        <v>-6</v>
      </c>
      <c r="N33" s="204">
        <f t="shared" si="10"/>
        <v>-1257</v>
      </c>
      <c r="O33" s="2">
        <v>15</v>
      </c>
      <c r="P33" s="2">
        <v>453</v>
      </c>
      <c r="Q33" s="22">
        <f t="shared" si="3"/>
        <v>6795</v>
      </c>
      <c r="R33" s="23">
        <f t="shared" si="36"/>
        <v>6.7949999999999998E-3</v>
      </c>
      <c r="S33" s="72">
        <v>22.15</v>
      </c>
      <c r="T33" s="72">
        <f t="shared" si="37"/>
        <v>385.33401042146454</v>
      </c>
      <c r="U33" s="75">
        <v>39</v>
      </c>
      <c r="V33" s="76">
        <f t="shared" si="38"/>
        <v>2211630.0818892005</v>
      </c>
      <c r="W33" s="77">
        <f t="shared" si="4"/>
        <v>605.09714962768828</v>
      </c>
      <c r="X33" s="139">
        <f>'Day52 Am'!$G$8</f>
        <v>19</v>
      </c>
      <c r="Y33" s="139">
        <f t="shared" si="39"/>
        <v>283.5287369864788</v>
      </c>
      <c r="Z33" s="150">
        <f t="shared" si="40"/>
        <v>73.579992764294346</v>
      </c>
      <c r="AA33" s="121">
        <f>'Day52 Am'!$D$4</f>
        <v>283</v>
      </c>
      <c r="AB33" s="129">
        <f t="shared" si="32"/>
        <v>11808481.614006402</v>
      </c>
      <c r="AC33" s="121">
        <f t="shared" si="29"/>
        <v>3230.7747233943646</v>
      </c>
      <c r="AD33" s="134">
        <f>'Day52 Am'!$D$6</f>
        <v>143</v>
      </c>
      <c r="AE33" s="135">
        <f t="shared" si="33"/>
        <v>5966829.9321657792</v>
      </c>
      <c r="AF33" s="134">
        <f t="shared" si="30"/>
        <v>1632.5116093476825</v>
      </c>
      <c r="AG33" s="124">
        <f>'Day52 Am'!$I$12</f>
        <v>21</v>
      </c>
      <c r="AH33" s="144">
        <f t="shared" si="34"/>
        <v>876247.75227609335</v>
      </c>
      <c r="AI33" s="124">
        <f t="shared" si="31"/>
        <v>239.7394671070023</v>
      </c>
      <c r="AJ33" s="148">
        <f t="shared" si="35"/>
        <v>39.619996103850788</v>
      </c>
      <c r="AK33" s="280">
        <f>'Day52 Am'!$F$23</f>
        <v>93</v>
      </c>
      <c r="AL33" s="280">
        <f t="shared" si="27"/>
        <v>3880525.7600798425</v>
      </c>
      <c r="AM33" s="280">
        <f t="shared" si="28"/>
        <v>1061.7033543310104</v>
      </c>
      <c r="AN33" s="269">
        <f>'Day52 Am'!$G$12</f>
        <v>3</v>
      </c>
      <c r="AO33" s="269">
        <f t="shared" si="19"/>
        <v>125178.2503251562</v>
      </c>
      <c r="AP33" s="269">
        <f t="shared" si="20"/>
        <v>34.248495301000325</v>
      </c>
      <c r="AY33" s="35">
        <v>218</v>
      </c>
      <c r="AZ33" s="2">
        <v>11</v>
      </c>
      <c r="BA33" s="21">
        <v>2398</v>
      </c>
      <c r="BB33" s="182">
        <f t="shared" si="5"/>
        <v>-3</v>
      </c>
      <c r="BC33" s="182">
        <f t="shared" si="6"/>
        <v>6</v>
      </c>
      <c r="BD33" s="182">
        <f t="shared" si="7"/>
        <v>1257</v>
      </c>
      <c r="BE33" s="42">
        <f t="shared" si="21"/>
        <v>52.418682235196002</v>
      </c>
    </row>
    <row r="34" spans="1:57" ht="15.95" customHeight="1" x14ac:dyDescent="0.25">
      <c r="A34" s="45">
        <v>52</v>
      </c>
      <c r="B34" s="37">
        <v>40641</v>
      </c>
      <c r="C34" s="20" t="s">
        <v>36</v>
      </c>
      <c r="D34" s="36">
        <v>1</v>
      </c>
      <c r="E34" s="20">
        <v>293</v>
      </c>
      <c r="F34" s="152">
        <v>209</v>
      </c>
      <c r="G34" s="10">
        <v>38</v>
      </c>
      <c r="H34" s="25">
        <f t="shared" si="0"/>
        <v>7942</v>
      </c>
      <c r="I34" s="202">
        <v>230</v>
      </c>
      <c r="J34" s="200">
        <v>28</v>
      </c>
      <c r="K34" s="206">
        <f t="shared" si="1"/>
        <v>6440</v>
      </c>
      <c r="L34" s="206">
        <f t="shared" si="8"/>
        <v>21</v>
      </c>
      <c r="M34" s="206">
        <f t="shared" si="9"/>
        <v>-10</v>
      </c>
      <c r="N34" s="206">
        <f t="shared" si="10"/>
        <v>-1502</v>
      </c>
      <c r="O34" s="6">
        <v>15</v>
      </c>
      <c r="P34" s="6">
        <v>453</v>
      </c>
      <c r="Q34" s="26">
        <f t="shared" si="3"/>
        <v>6795</v>
      </c>
      <c r="R34" s="27">
        <f t="shared" si="36"/>
        <v>6.7949999999999998E-3</v>
      </c>
      <c r="S34" s="73">
        <v>19.7</v>
      </c>
      <c r="T34" s="73">
        <f t="shared" si="37"/>
        <v>304.80517323291571</v>
      </c>
      <c r="U34" s="78">
        <v>65</v>
      </c>
      <c r="V34" s="79">
        <f t="shared" si="38"/>
        <v>2915722.7755908049</v>
      </c>
      <c r="W34" s="80">
        <f t="shared" si="4"/>
        <v>367.12701782810439</v>
      </c>
      <c r="X34" s="139">
        <f>'Day52 LoLA'!$G$8</f>
        <v>20.8</v>
      </c>
      <c r="Y34" s="139">
        <f t="shared" si="39"/>
        <v>339.79466141227203</v>
      </c>
      <c r="Z34" s="150">
        <f t="shared" si="40"/>
        <v>111.47929603957844</v>
      </c>
      <c r="AA34" s="121">
        <f>'Day52 LoLA'!$D$4</f>
        <v>194</v>
      </c>
      <c r="AB34" s="129">
        <f t="shared" si="32"/>
        <v>9701275.1013952568</v>
      </c>
      <c r="AC34" s="121">
        <f t="shared" si="29"/>
        <v>1221.5153741368997</v>
      </c>
      <c r="AD34" s="134">
        <f>'Day52 LoLA'!$D$6</f>
        <v>120</v>
      </c>
      <c r="AE34" s="135">
        <f t="shared" si="33"/>
        <v>6000788.7225125302</v>
      </c>
      <c r="AF34" s="134">
        <f t="shared" si="30"/>
        <v>755.57652008468017</v>
      </c>
      <c r="AG34" s="124">
        <f>'Day52 LoLA'!$I$12</f>
        <v>35</v>
      </c>
      <c r="AH34" s="144">
        <f t="shared" si="34"/>
        <v>1750230.0440661549</v>
      </c>
      <c r="AI34" s="124">
        <f t="shared" si="31"/>
        <v>220.37648502469841</v>
      </c>
      <c r="AJ34" s="148">
        <f t="shared" si="35"/>
        <v>60.027313252080702</v>
      </c>
      <c r="AK34" s="280">
        <f>'Day52 LoLA'!$F$23</f>
        <v>88</v>
      </c>
      <c r="AL34" s="280">
        <f t="shared" si="27"/>
        <v>4400578.3965091892</v>
      </c>
      <c r="AM34" s="280">
        <f t="shared" si="28"/>
        <v>554.08944806209888</v>
      </c>
      <c r="AN34" s="269">
        <f>'Day52 LoLA'!$G$12</f>
        <v>1</v>
      </c>
      <c r="AO34" s="269">
        <f t="shared" si="19"/>
        <v>50006.572687604421</v>
      </c>
      <c r="AP34" s="269">
        <f t="shared" si="20"/>
        <v>6.2964710007056688</v>
      </c>
      <c r="AY34" s="36">
        <v>230</v>
      </c>
      <c r="AZ34" s="6">
        <v>28</v>
      </c>
      <c r="BA34" s="25">
        <v>6440</v>
      </c>
      <c r="BB34" s="182">
        <f t="shared" si="5"/>
        <v>-21</v>
      </c>
      <c r="BC34" s="182">
        <f t="shared" si="6"/>
        <v>10</v>
      </c>
      <c r="BD34" s="182">
        <f t="shared" si="7"/>
        <v>1502</v>
      </c>
      <c r="BE34" s="42">
        <f t="shared" si="21"/>
        <v>23.322981366459629</v>
      </c>
    </row>
    <row r="35" spans="1:57" ht="15.95" customHeight="1" x14ac:dyDescent="0.25">
      <c r="A35" s="45"/>
      <c r="B35" s="20"/>
      <c r="C35" s="20" t="s">
        <v>36</v>
      </c>
      <c r="D35" s="36">
        <v>3.3</v>
      </c>
      <c r="E35" s="20">
        <v>294</v>
      </c>
      <c r="F35" s="152">
        <v>245</v>
      </c>
      <c r="G35" s="10">
        <v>17</v>
      </c>
      <c r="H35" s="25">
        <f t="shared" si="0"/>
        <v>4165</v>
      </c>
      <c r="I35" s="202">
        <v>214</v>
      </c>
      <c r="J35" s="200">
        <v>19</v>
      </c>
      <c r="K35" s="206">
        <f t="shared" si="1"/>
        <v>4066</v>
      </c>
      <c r="L35" s="206">
        <f t="shared" si="8"/>
        <v>-31</v>
      </c>
      <c r="M35" s="206">
        <f t="shared" si="9"/>
        <v>2</v>
      </c>
      <c r="N35" s="206">
        <f t="shared" si="10"/>
        <v>-99</v>
      </c>
      <c r="O35" s="6">
        <v>15</v>
      </c>
      <c r="P35" s="6">
        <v>453</v>
      </c>
      <c r="Q35" s="26">
        <f t="shared" si="3"/>
        <v>6795</v>
      </c>
      <c r="R35" s="27">
        <f t="shared" si="36"/>
        <v>6.7949999999999998E-3</v>
      </c>
      <c r="S35" s="73">
        <v>19.899999999999999</v>
      </c>
      <c r="T35" s="73">
        <f t="shared" si="37"/>
        <v>311.02552668702344</v>
      </c>
      <c r="U35" s="78">
        <v>83</v>
      </c>
      <c r="V35" s="79">
        <f t="shared" si="38"/>
        <v>3799134.4687303822</v>
      </c>
      <c r="W35" s="80">
        <f t="shared" si="4"/>
        <v>912.15713534943154</v>
      </c>
      <c r="X35" s="139">
        <f>'Day52 MdLA'!$G$8</f>
        <v>20.95</v>
      </c>
      <c r="Y35" s="139">
        <f t="shared" si="39"/>
        <v>344.71321741054851</v>
      </c>
      <c r="Z35" s="150">
        <f t="shared" si="40"/>
        <v>110.83116587964952</v>
      </c>
      <c r="AA35" s="121">
        <f>'Day52 MdLA'!$D$4</f>
        <v>276</v>
      </c>
      <c r="AB35" s="129">
        <f t="shared" si="32"/>
        <v>14001596.468772832</v>
      </c>
      <c r="AC35" s="121">
        <f t="shared" si="29"/>
        <v>3361.7278436429369</v>
      </c>
      <c r="AD35" s="134">
        <f>'Day52 MdLA'!$D$6</f>
        <v>210</v>
      </c>
      <c r="AE35" s="135">
        <f t="shared" si="33"/>
        <v>10653388.617544547</v>
      </c>
      <c r="AF35" s="134">
        <f t="shared" si="30"/>
        <v>2557.8364027717998</v>
      </c>
      <c r="AG35" s="124">
        <f>'Day52 MdLA'!$I$12</f>
        <v>62</v>
      </c>
      <c r="AH35" s="144">
        <f t="shared" si="34"/>
        <v>3145286.1632750565</v>
      </c>
      <c r="AI35" s="124">
        <f t="shared" si="31"/>
        <v>755.17074748500761</v>
      </c>
      <c r="AJ35" s="148">
        <f t="shared" si="35"/>
        <v>82.789545596846622</v>
      </c>
      <c r="AK35" s="280">
        <f>'Day52 MdLA'!$F$23</f>
        <v>168</v>
      </c>
      <c r="AL35" s="280">
        <f t="shared" si="27"/>
        <v>8522710.8940356374</v>
      </c>
      <c r="AM35" s="280">
        <f t="shared" si="28"/>
        <v>2046.2691222174399</v>
      </c>
      <c r="AN35" s="269">
        <f>'Day52 MdLA'!$G$12</f>
        <v>0</v>
      </c>
      <c r="AO35" s="269">
        <f t="shared" si="19"/>
        <v>0</v>
      </c>
      <c r="AP35" s="269">
        <f t="shared" si="20"/>
        <v>0</v>
      </c>
      <c r="AY35" s="36">
        <v>214</v>
      </c>
      <c r="AZ35" s="6">
        <v>19</v>
      </c>
      <c r="BA35" s="25">
        <v>4066</v>
      </c>
      <c r="BB35" s="182">
        <f t="shared" si="5"/>
        <v>31</v>
      </c>
      <c r="BC35" s="182">
        <f t="shared" si="6"/>
        <v>-2</v>
      </c>
      <c r="BD35" s="182">
        <f t="shared" si="7"/>
        <v>99</v>
      </c>
      <c r="BE35" s="42">
        <f t="shared" si="21"/>
        <v>2.4348253812100347</v>
      </c>
    </row>
    <row r="36" spans="1:57" ht="15.95" customHeight="1" x14ac:dyDescent="0.25">
      <c r="A36" s="46"/>
      <c r="B36" s="28"/>
      <c r="C36" s="28" t="s">
        <v>36</v>
      </c>
      <c r="D36" s="28">
        <v>10</v>
      </c>
      <c r="E36" s="28">
        <v>295</v>
      </c>
      <c r="F36" s="153">
        <v>212</v>
      </c>
      <c r="G36" s="17">
        <v>7</v>
      </c>
      <c r="H36" s="29">
        <f t="shared" si="0"/>
        <v>1484</v>
      </c>
      <c r="I36" s="207">
        <v>194.3</v>
      </c>
      <c r="J36" s="201">
        <v>9</v>
      </c>
      <c r="K36" s="208">
        <f t="shared" si="1"/>
        <v>1748.7</v>
      </c>
      <c r="L36" s="208">
        <f t="shared" si="8"/>
        <v>-17.699999999999989</v>
      </c>
      <c r="M36" s="208">
        <f t="shared" si="9"/>
        <v>2</v>
      </c>
      <c r="N36" s="208">
        <f t="shared" si="10"/>
        <v>264.70000000000005</v>
      </c>
      <c r="O36" s="13">
        <v>15</v>
      </c>
      <c r="P36" s="13">
        <v>453</v>
      </c>
      <c r="Q36" s="30">
        <f t="shared" si="3"/>
        <v>6795</v>
      </c>
      <c r="R36" s="31">
        <f t="shared" si="36"/>
        <v>6.7949999999999998E-3</v>
      </c>
      <c r="S36" s="74">
        <v>22</v>
      </c>
      <c r="T36" s="74">
        <f t="shared" si="37"/>
        <v>380.13271108436498</v>
      </c>
      <c r="U36" s="78">
        <v>78</v>
      </c>
      <c r="V36" s="81">
        <f t="shared" si="38"/>
        <v>4363554.299423174</v>
      </c>
      <c r="W36" s="82">
        <f t="shared" si="4"/>
        <v>2940.4004713094164</v>
      </c>
      <c r="X36" s="139">
        <f>'Day52 HiLA'!$G$8</f>
        <v>20.5</v>
      </c>
      <c r="Y36" s="139">
        <f t="shared" si="39"/>
        <v>330.06357816777762</v>
      </c>
      <c r="Z36" s="150">
        <f t="shared" si="40"/>
        <v>86.828512396694208</v>
      </c>
      <c r="AA36" s="121">
        <f>'Day52 HiLA'!$D$4</f>
        <v>194</v>
      </c>
      <c r="AB36" s="129">
        <f t="shared" si="32"/>
        <v>9423448.7365046162</v>
      </c>
      <c r="AC36" s="121">
        <f t="shared" si="29"/>
        <v>6350.032841310388</v>
      </c>
      <c r="AD36" s="134">
        <f>'Day52 HiLA'!$D$6</f>
        <v>136</v>
      </c>
      <c r="AE36" s="135">
        <f t="shared" si="33"/>
        <v>6606129.011157874</v>
      </c>
      <c r="AF36" s="134">
        <f t="shared" si="30"/>
        <v>4451.569414526869</v>
      </c>
      <c r="AG36" s="124">
        <f>'Day52 HiLA'!$I$12</f>
        <v>49</v>
      </c>
      <c r="AH36" s="144">
        <f t="shared" si="34"/>
        <v>2380149.4231377635</v>
      </c>
      <c r="AI36" s="124">
        <f t="shared" si="31"/>
        <v>1603.8742743515927</v>
      </c>
      <c r="AJ36" s="148">
        <f t="shared" si="35"/>
        <v>54.546116762025854</v>
      </c>
      <c r="AK36" s="280">
        <f>'Day52 HiLA'!$F$23</f>
        <v>108</v>
      </c>
      <c r="AL36" s="280">
        <f t="shared" si="27"/>
        <v>5246043.6265077246</v>
      </c>
      <c r="AM36" s="280">
        <f t="shared" si="28"/>
        <v>3535.0698291831027</v>
      </c>
      <c r="AN36" s="269">
        <f>'Day52 HiLA'!$G$12</f>
        <v>3</v>
      </c>
      <c r="AO36" s="269">
        <f t="shared" si="19"/>
        <v>145723.43406965898</v>
      </c>
      <c r="AP36" s="269">
        <f t="shared" si="20"/>
        <v>98.196384143975052</v>
      </c>
      <c r="AY36" s="38">
        <v>194.3</v>
      </c>
      <c r="AZ36" s="13">
        <v>9</v>
      </c>
      <c r="BA36" s="29">
        <v>1748.7</v>
      </c>
      <c r="BB36" s="182">
        <f t="shared" si="5"/>
        <v>17.699999999999989</v>
      </c>
      <c r="BC36" s="182">
        <f t="shared" si="6"/>
        <v>-2</v>
      </c>
      <c r="BD36" s="182">
        <f t="shared" si="7"/>
        <v>-264.70000000000005</v>
      </c>
      <c r="BE36" s="42">
        <f t="shared" si="21"/>
        <v>-15.13695888374221</v>
      </c>
    </row>
    <row r="37" spans="1:57" ht="15.95" customHeight="1" x14ac:dyDescent="0.25">
      <c r="A37" s="44"/>
      <c r="B37" s="18"/>
      <c r="C37" s="19" t="s">
        <v>0</v>
      </c>
      <c r="D37" s="35">
        <v>3.3</v>
      </c>
      <c r="E37" s="19">
        <v>292</v>
      </c>
      <c r="F37" s="154">
        <v>219</v>
      </c>
      <c r="G37" s="151">
        <v>17</v>
      </c>
      <c r="H37" s="21">
        <f t="shared" si="0"/>
        <v>3723</v>
      </c>
      <c r="I37" s="209">
        <v>217</v>
      </c>
      <c r="J37" s="203">
        <v>11</v>
      </c>
      <c r="K37" s="204">
        <f t="shared" si="1"/>
        <v>2387</v>
      </c>
      <c r="L37" s="204">
        <f t="shared" si="8"/>
        <v>-2</v>
      </c>
      <c r="M37" s="204">
        <f t="shared" si="9"/>
        <v>-6</v>
      </c>
      <c r="N37" s="204">
        <f t="shared" si="10"/>
        <v>-1336</v>
      </c>
      <c r="O37" s="2">
        <v>15</v>
      </c>
      <c r="P37" s="2">
        <v>453</v>
      </c>
      <c r="Q37" s="22">
        <f t="shared" ref="Q37:Q60" si="56">O37*P37</f>
        <v>6795</v>
      </c>
      <c r="R37" s="23">
        <f t="shared" si="36"/>
        <v>6.7949999999999998E-3</v>
      </c>
      <c r="S37" s="72">
        <v>20.8</v>
      </c>
      <c r="T37" s="72">
        <f t="shared" si="37"/>
        <v>339.79466141227203</v>
      </c>
      <c r="U37" s="75">
        <v>37</v>
      </c>
      <c r="V37" s="76">
        <f t="shared" si="38"/>
        <v>1850243.1894413636</v>
      </c>
      <c r="W37" s="77">
        <f t="shared" ref="W37:W60" si="57">V37/H37</f>
        <v>496.97641403206114</v>
      </c>
      <c r="X37" s="139">
        <f>'Day59 Am'!$G$8</f>
        <v>21</v>
      </c>
      <c r="Y37" s="139">
        <f t="shared" si="39"/>
        <v>346.36059005827468</v>
      </c>
      <c r="Z37" s="150">
        <f t="shared" si="40"/>
        <v>101.9323224852071</v>
      </c>
      <c r="AA37" s="121">
        <f>'Day59 Am'!$D$4</f>
        <v>192</v>
      </c>
      <c r="AB37" s="129">
        <f t="shared" si="32"/>
        <v>9786789.2996598575</v>
      </c>
      <c r="AC37" s="121">
        <f t="shared" si="29"/>
        <v>2628.7373891108937</v>
      </c>
      <c r="AD37" s="134">
        <f>'Day59 Am'!$D$6</f>
        <v>84</v>
      </c>
      <c r="AE37" s="135">
        <f t="shared" si="33"/>
        <v>4281720.3186011882</v>
      </c>
      <c r="AF37" s="134">
        <f t="shared" si="30"/>
        <v>1150.0726077360162</v>
      </c>
      <c r="AG37" s="124">
        <f>'Day59 Am'!$I$12</f>
        <v>13</v>
      </c>
      <c r="AH37" s="144">
        <f t="shared" si="34"/>
        <v>662647.19216446963</v>
      </c>
      <c r="AI37" s="124">
        <f t="shared" si="31"/>
        <v>177.98742738771679</v>
      </c>
      <c r="AJ37" s="148">
        <f t="shared" si="35"/>
        <v>35.81405925155925</v>
      </c>
      <c r="AK37" s="280">
        <f>'Day59 Am'!$F$23</f>
        <v>55</v>
      </c>
      <c r="AL37" s="280">
        <f t="shared" si="27"/>
        <v>2803507.3514650636</v>
      </c>
      <c r="AM37" s="280">
        <f t="shared" si="28"/>
        <v>753.0237312557249</v>
      </c>
      <c r="AN37" s="269">
        <f>'Day59 Am'!$G$12</f>
        <v>0</v>
      </c>
      <c r="AO37" s="269">
        <f t="shared" si="19"/>
        <v>0</v>
      </c>
      <c r="AP37" s="269">
        <f t="shared" si="20"/>
        <v>0</v>
      </c>
      <c r="AY37" s="35">
        <v>217</v>
      </c>
      <c r="AZ37" s="2">
        <v>11</v>
      </c>
      <c r="BA37" s="21">
        <v>2387</v>
      </c>
      <c r="BB37" s="182">
        <f t="shared" ref="BB37:BB60" si="58">F37-AY37</f>
        <v>2</v>
      </c>
      <c r="BC37" s="182">
        <f t="shared" ref="BC37:BC60" si="59">G37-AZ37</f>
        <v>6</v>
      </c>
      <c r="BD37" s="182">
        <f t="shared" ref="BD37:BD60" si="60">H37-BA37</f>
        <v>1336</v>
      </c>
      <c r="BE37" s="42">
        <f t="shared" si="21"/>
        <v>55.969836614997902</v>
      </c>
    </row>
    <row r="38" spans="1:57" ht="15.95" customHeight="1" x14ac:dyDescent="0.25">
      <c r="A38" s="45">
        <v>59</v>
      </c>
      <c r="B38" s="37">
        <v>40648</v>
      </c>
      <c r="C38" s="20" t="s">
        <v>36</v>
      </c>
      <c r="D38" s="36">
        <v>1</v>
      </c>
      <c r="E38" s="20">
        <v>293</v>
      </c>
      <c r="F38" s="152">
        <v>217</v>
      </c>
      <c r="G38" s="10">
        <v>40</v>
      </c>
      <c r="H38" s="25">
        <f t="shared" si="0"/>
        <v>8680</v>
      </c>
      <c r="I38" s="202">
        <v>220</v>
      </c>
      <c r="J38" s="200">
        <v>30</v>
      </c>
      <c r="K38" s="206">
        <f t="shared" si="1"/>
        <v>6600</v>
      </c>
      <c r="L38" s="206">
        <f t="shared" si="8"/>
        <v>3</v>
      </c>
      <c r="M38" s="206">
        <f t="shared" si="9"/>
        <v>-10</v>
      </c>
      <c r="N38" s="206">
        <f t="shared" si="10"/>
        <v>-2080</v>
      </c>
      <c r="O38" s="6">
        <v>15</v>
      </c>
      <c r="P38" s="6">
        <v>453</v>
      </c>
      <c r="Q38" s="26">
        <f t="shared" si="56"/>
        <v>6795</v>
      </c>
      <c r="R38" s="27">
        <f t="shared" si="36"/>
        <v>6.7949999999999998E-3</v>
      </c>
      <c r="S38" s="73">
        <v>21</v>
      </c>
      <c r="T38" s="73">
        <f t="shared" si="37"/>
        <v>346.36059005827468</v>
      </c>
      <c r="U38" s="78">
        <v>59</v>
      </c>
      <c r="V38" s="79">
        <f t="shared" si="38"/>
        <v>3007398.7952079773</v>
      </c>
      <c r="W38" s="80">
        <f t="shared" si="57"/>
        <v>346.47451557695592</v>
      </c>
      <c r="X38" s="139">
        <f>'Day59 LoLA'!$G$8</f>
        <v>20.45</v>
      </c>
      <c r="Y38" s="139">
        <f t="shared" si="39"/>
        <v>328.45547542822135</v>
      </c>
      <c r="Z38" s="150">
        <f t="shared" si="40"/>
        <v>94.830498866213148</v>
      </c>
      <c r="AA38" s="121">
        <f>'Day59 LoLA'!$D$4</f>
        <v>197</v>
      </c>
      <c r="AB38" s="129">
        <f t="shared" si="32"/>
        <v>9522550.2074112743</v>
      </c>
      <c r="AC38" s="121">
        <f t="shared" si="29"/>
        <v>1097.0679962455386</v>
      </c>
      <c r="AD38" s="134">
        <f>'Day59 LoLA'!$D$6</f>
        <v>121</v>
      </c>
      <c r="AE38" s="135">
        <f t="shared" si="33"/>
        <v>5848876.0157196149</v>
      </c>
      <c r="AF38" s="134">
        <f t="shared" si="30"/>
        <v>673.83364236401098</v>
      </c>
      <c r="AG38" s="124">
        <f>'Day59 LoLA'!$I$12</f>
        <v>26</v>
      </c>
      <c r="AH38" s="144">
        <f t="shared" si="34"/>
        <v>1256783.2761050412</v>
      </c>
      <c r="AI38" s="124">
        <f t="shared" si="31"/>
        <v>144.79070001210152</v>
      </c>
      <c r="AJ38" s="148">
        <f t="shared" si="35"/>
        <v>41.789711364771897</v>
      </c>
      <c r="AK38" s="280">
        <f>'Day59 LoLA'!$F$23</f>
        <v>94</v>
      </c>
      <c r="AL38" s="280">
        <f t="shared" si="27"/>
        <v>4543754.921302841</v>
      </c>
      <c r="AM38" s="280">
        <f t="shared" si="28"/>
        <v>523.47406927452084</v>
      </c>
      <c r="AN38" s="269">
        <f>'Day59 LoLA'!$G$12</f>
        <v>0</v>
      </c>
      <c r="AO38" s="269">
        <f t="shared" ref="AO38:AO55" si="61">AN38*Y38/R38</f>
        <v>0</v>
      </c>
      <c r="AP38" s="269">
        <f t="shared" ref="AP38:AP55" si="62">AO38/H38</f>
        <v>0</v>
      </c>
      <c r="AY38" s="36">
        <v>220</v>
      </c>
      <c r="AZ38" s="6">
        <v>30</v>
      </c>
      <c r="BA38" s="25">
        <v>6600</v>
      </c>
      <c r="BB38" s="182">
        <f t="shared" si="58"/>
        <v>-3</v>
      </c>
      <c r="BC38" s="182">
        <f t="shared" si="59"/>
        <v>10</v>
      </c>
      <c r="BD38" s="182">
        <f t="shared" si="60"/>
        <v>2080</v>
      </c>
      <c r="BE38" s="42">
        <f t="shared" si="21"/>
        <v>31.515151515151512</v>
      </c>
    </row>
    <row r="39" spans="1:57" ht="15.95" customHeight="1" x14ac:dyDescent="0.25">
      <c r="A39" s="45"/>
      <c r="B39" s="20"/>
      <c r="C39" s="20" t="s">
        <v>36</v>
      </c>
      <c r="D39" s="36">
        <v>3.3</v>
      </c>
      <c r="E39" s="20">
        <v>294</v>
      </c>
      <c r="F39" s="152">
        <v>230</v>
      </c>
      <c r="G39" s="10">
        <v>17</v>
      </c>
      <c r="H39" s="25">
        <f t="shared" si="0"/>
        <v>3910</v>
      </c>
      <c r="I39" s="202">
        <v>213</v>
      </c>
      <c r="J39" s="200">
        <v>19</v>
      </c>
      <c r="K39" s="206">
        <f t="shared" si="1"/>
        <v>4047</v>
      </c>
      <c r="L39" s="206">
        <f t="shared" si="8"/>
        <v>-17</v>
      </c>
      <c r="M39" s="206">
        <f t="shared" si="9"/>
        <v>2</v>
      </c>
      <c r="N39" s="206">
        <f t="shared" si="10"/>
        <v>137</v>
      </c>
      <c r="O39" s="6">
        <v>15</v>
      </c>
      <c r="P39" s="6">
        <v>453</v>
      </c>
      <c r="Q39" s="26">
        <f t="shared" si="56"/>
        <v>6795</v>
      </c>
      <c r="R39" s="27">
        <f t="shared" si="36"/>
        <v>6.7949999999999998E-3</v>
      </c>
      <c r="S39" s="73">
        <v>22</v>
      </c>
      <c r="T39" s="73">
        <f t="shared" si="37"/>
        <v>380.13271108436498</v>
      </c>
      <c r="U39" s="78">
        <v>63</v>
      </c>
      <c r="V39" s="79">
        <f t="shared" si="38"/>
        <v>3524409.2418417945</v>
      </c>
      <c r="W39" s="80">
        <f t="shared" si="57"/>
        <v>901.38343781120068</v>
      </c>
      <c r="X39" s="139">
        <f>'Day59 MdLA'!$G$8</f>
        <v>19.399999999999999</v>
      </c>
      <c r="Y39" s="139">
        <f t="shared" si="39"/>
        <v>295.5924527762636</v>
      </c>
      <c r="Z39" s="150">
        <f t="shared" si="40"/>
        <v>77.760330578512381</v>
      </c>
      <c r="AA39" s="121">
        <f>'Day59 MdLA'!$D$4</f>
        <v>289</v>
      </c>
      <c r="AB39" s="129">
        <f t="shared" si="32"/>
        <v>12571923.304244325</v>
      </c>
      <c r="AC39" s="121">
        <f t="shared" si="29"/>
        <v>3215.3256532594182</v>
      </c>
      <c r="AD39" s="134">
        <f>'Day59 MdLA'!$D$6</f>
        <v>214</v>
      </c>
      <c r="AE39" s="135">
        <f t="shared" si="33"/>
        <v>9309313.4502016809</v>
      </c>
      <c r="AF39" s="134">
        <f t="shared" si="30"/>
        <v>2380.8985806142405</v>
      </c>
      <c r="AG39" s="124">
        <f>'Day59 MdLA'!$I$12</f>
        <v>57</v>
      </c>
      <c r="AH39" s="144">
        <f t="shared" si="34"/>
        <v>2479583.4890724095</v>
      </c>
      <c r="AI39" s="124">
        <f t="shared" si="31"/>
        <v>634.16457521033487</v>
      </c>
      <c r="AJ39" s="148">
        <f t="shared" si="35"/>
        <v>70.354584809130245</v>
      </c>
      <c r="AK39" s="280">
        <f>'Day59 MdLA'!$F$23</f>
        <v>165</v>
      </c>
      <c r="AL39" s="280">
        <f t="shared" si="27"/>
        <v>7177741.6788938176</v>
      </c>
      <c r="AM39" s="280">
        <f t="shared" si="28"/>
        <v>1835.7395598193907</v>
      </c>
      <c r="AN39" s="269">
        <f>'Day59 MdLA'!$G$12</f>
        <v>4</v>
      </c>
      <c r="AO39" s="269">
        <f t="shared" si="61"/>
        <v>174005.85888227439</v>
      </c>
      <c r="AP39" s="269">
        <f t="shared" si="62"/>
        <v>44.50277720774281</v>
      </c>
      <c r="AY39" s="36">
        <v>213</v>
      </c>
      <c r="AZ39" s="6">
        <v>19</v>
      </c>
      <c r="BA39" s="25">
        <v>4047</v>
      </c>
      <c r="BB39" s="182">
        <f t="shared" si="58"/>
        <v>17</v>
      </c>
      <c r="BC39" s="182">
        <f t="shared" si="59"/>
        <v>-2</v>
      </c>
      <c r="BD39" s="182">
        <f t="shared" si="60"/>
        <v>-137</v>
      </c>
      <c r="BE39" s="42">
        <f t="shared" si="21"/>
        <v>-3.3852236224363721</v>
      </c>
    </row>
    <row r="40" spans="1:57" ht="15.95" customHeight="1" x14ac:dyDescent="0.25">
      <c r="A40" s="46"/>
      <c r="B40" s="28"/>
      <c r="C40" s="28" t="s">
        <v>36</v>
      </c>
      <c r="D40" s="28">
        <v>10</v>
      </c>
      <c r="E40" s="28">
        <v>295</v>
      </c>
      <c r="F40" s="153">
        <v>220</v>
      </c>
      <c r="G40" s="17">
        <v>6</v>
      </c>
      <c r="H40" s="29">
        <f t="shared" si="0"/>
        <v>1320</v>
      </c>
      <c r="I40" s="207">
        <v>198.1</v>
      </c>
      <c r="J40" s="201">
        <v>9</v>
      </c>
      <c r="K40" s="208">
        <f t="shared" si="1"/>
        <v>1782.8999999999999</v>
      </c>
      <c r="L40" s="208">
        <f t="shared" si="8"/>
        <v>-21.900000000000006</v>
      </c>
      <c r="M40" s="208">
        <f t="shared" si="9"/>
        <v>3</v>
      </c>
      <c r="N40" s="208">
        <f t="shared" si="10"/>
        <v>462.89999999999986</v>
      </c>
      <c r="O40" s="13">
        <v>15</v>
      </c>
      <c r="P40" s="13">
        <v>453</v>
      </c>
      <c r="Q40" s="30">
        <f t="shared" si="56"/>
        <v>6795</v>
      </c>
      <c r="R40" s="31">
        <f t="shared" si="36"/>
        <v>6.7949999999999998E-3</v>
      </c>
      <c r="S40" s="74">
        <v>21.5</v>
      </c>
      <c r="T40" s="74">
        <f t="shared" si="37"/>
        <v>363.05030103047045</v>
      </c>
      <c r="U40" s="78">
        <v>61</v>
      </c>
      <c r="V40" s="81">
        <f t="shared" si="38"/>
        <v>3259171.2086620596</v>
      </c>
      <c r="W40" s="82">
        <f>V40/H40</f>
        <v>2469.0690974712575</v>
      </c>
      <c r="X40" s="139">
        <f>'Day59 HiLA'!$G$8</f>
        <v>20.8</v>
      </c>
      <c r="Y40" s="139">
        <f t="shared" si="39"/>
        <v>339.79466141227203</v>
      </c>
      <c r="Z40" s="150">
        <f t="shared" si="40"/>
        <v>93.594375338020569</v>
      </c>
      <c r="AA40" s="121">
        <f>'Day59 HiLA'!$D$4</f>
        <v>211</v>
      </c>
      <c r="AB40" s="129">
        <f t="shared" si="32"/>
        <v>10551386.837084534</v>
      </c>
      <c r="AC40" s="121">
        <f t="shared" si="29"/>
        <v>7993.4748765791919</v>
      </c>
      <c r="AD40" s="134">
        <f>'Day59 HiLA'!$D$6</f>
        <v>170</v>
      </c>
      <c r="AE40" s="135">
        <f t="shared" si="33"/>
        <v>8501117.3568927515</v>
      </c>
      <c r="AF40" s="134">
        <f t="shared" si="30"/>
        <v>6440.2404218884485</v>
      </c>
      <c r="AG40" s="124">
        <f>'Day59 HiLA'!$I$12</f>
        <v>60</v>
      </c>
      <c r="AH40" s="144">
        <f t="shared" si="34"/>
        <v>3000394.3612562651</v>
      </c>
      <c r="AI40" s="124">
        <f t="shared" si="31"/>
        <v>2273.0260312547462</v>
      </c>
      <c r="AJ40" s="148">
        <f t="shared" si="35"/>
        <v>92.060041316085801</v>
      </c>
      <c r="AK40" s="280">
        <f>'Day59 HiLA'!$F$23</f>
        <v>135</v>
      </c>
      <c r="AL40" s="280">
        <f t="shared" si="27"/>
        <v>6750887.3128265971</v>
      </c>
      <c r="AM40" s="280">
        <f t="shared" si="28"/>
        <v>5114.30857032318</v>
      </c>
      <c r="AN40" s="269">
        <f>'Day59 HiLA'!$G$12</f>
        <v>2</v>
      </c>
      <c r="AO40" s="269">
        <f t="shared" si="61"/>
        <v>100013.14537520884</v>
      </c>
      <c r="AP40" s="269">
        <f t="shared" si="62"/>
        <v>75.76753437515822</v>
      </c>
      <c r="AY40" s="38">
        <v>198.1</v>
      </c>
      <c r="AZ40" s="13">
        <v>9</v>
      </c>
      <c r="BA40" s="29">
        <v>1782.8999999999999</v>
      </c>
      <c r="BB40" s="182">
        <f t="shared" si="58"/>
        <v>21.900000000000006</v>
      </c>
      <c r="BC40" s="182">
        <f t="shared" si="59"/>
        <v>-3</v>
      </c>
      <c r="BD40" s="182">
        <f t="shared" si="60"/>
        <v>-462.89999999999986</v>
      </c>
      <c r="BE40" s="42">
        <f t="shared" si="21"/>
        <v>-25.963318189466595</v>
      </c>
    </row>
    <row r="41" spans="1:57" ht="15.95" customHeight="1" x14ac:dyDescent="0.25">
      <c r="A41" s="44"/>
      <c r="B41" s="18"/>
      <c r="C41" s="19" t="s">
        <v>0</v>
      </c>
      <c r="D41" s="35">
        <v>3.3</v>
      </c>
      <c r="E41" s="19">
        <v>292</v>
      </c>
      <c r="F41" s="154">
        <v>221</v>
      </c>
      <c r="G41" s="151">
        <v>17</v>
      </c>
      <c r="H41" s="21">
        <f t="shared" si="0"/>
        <v>3757</v>
      </c>
      <c r="I41" s="209">
        <v>210.1</v>
      </c>
      <c r="J41" s="203">
        <v>11</v>
      </c>
      <c r="K41" s="204">
        <f t="shared" si="1"/>
        <v>2311.1</v>
      </c>
      <c r="L41" s="204">
        <f t="shared" si="8"/>
        <v>-10.900000000000006</v>
      </c>
      <c r="M41" s="204">
        <f t="shared" si="9"/>
        <v>-6</v>
      </c>
      <c r="N41" s="204">
        <f t="shared" si="10"/>
        <v>-1445.9</v>
      </c>
      <c r="O41" s="2">
        <v>15</v>
      </c>
      <c r="P41" s="2">
        <v>453</v>
      </c>
      <c r="Q41" s="22">
        <f t="shared" si="56"/>
        <v>6795</v>
      </c>
      <c r="R41" s="23">
        <f t="shared" si="36"/>
        <v>6.7949999999999998E-3</v>
      </c>
      <c r="S41" s="72">
        <v>20</v>
      </c>
      <c r="T41" s="72">
        <f t="shared" si="37"/>
        <v>314.15926535897933</v>
      </c>
      <c r="U41" s="75">
        <v>41</v>
      </c>
      <c r="V41" s="76">
        <f t="shared" si="38"/>
        <v>1895589.3862719873</v>
      </c>
      <c r="W41" s="77">
        <f t="shared" si="57"/>
        <v>504.5486788054265</v>
      </c>
      <c r="X41" s="139">
        <f>'Day66 Am'!$G$8</f>
        <v>20.3</v>
      </c>
      <c r="Y41" s="139">
        <f t="shared" si="39"/>
        <v>323.65472915445451</v>
      </c>
      <c r="Z41" s="150">
        <f t="shared" si="40"/>
        <v>103.02250000000002</v>
      </c>
      <c r="AA41" s="121">
        <f>'Day66 Am'!$D$4</f>
        <v>273</v>
      </c>
      <c r="AB41" s="129">
        <f t="shared" si="32"/>
        <v>13003346.734240778</v>
      </c>
      <c r="AC41" s="121">
        <f t="shared" si="29"/>
        <v>3461.0984120949634</v>
      </c>
      <c r="AD41" s="134">
        <f>'Day66 Am'!$D$6</f>
        <v>151</v>
      </c>
      <c r="AE41" s="135">
        <f t="shared" si="33"/>
        <v>7192327.3145434335</v>
      </c>
      <c r="AF41" s="134">
        <f t="shared" si="30"/>
        <v>1914.3804403895217</v>
      </c>
      <c r="AG41" s="124">
        <f>'Day66 Am'!$I$12</f>
        <v>21</v>
      </c>
      <c r="AH41" s="144">
        <f t="shared" si="34"/>
        <v>1000257.4410954444</v>
      </c>
      <c r="AI41" s="124">
        <f t="shared" si="31"/>
        <v>266.23833939192025</v>
      </c>
      <c r="AJ41" s="148">
        <f t="shared" si="35"/>
        <v>52.76762195121951</v>
      </c>
      <c r="AK41" s="280">
        <f>'Day66 Am'!$F$23</f>
        <v>94</v>
      </c>
      <c r="AL41" s="280">
        <f t="shared" si="27"/>
        <v>4477342.8315700842</v>
      </c>
      <c r="AM41" s="280">
        <f t="shared" si="28"/>
        <v>1191.7335191828811</v>
      </c>
      <c r="AN41" s="269">
        <f>'Day66 Am'!$G$12</f>
        <v>0</v>
      </c>
      <c r="AO41" s="269">
        <f t="shared" si="61"/>
        <v>0</v>
      </c>
      <c r="AP41" s="269">
        <f t="shared" si="62"/>
        <v>0</v>
      </c>
      <c r="AY41" s="35">
        <v>210.1</v>
      </c>
      <c r="AZ41" s="2">
        <v>11</v>
      </c>
      <c r="BA41" s="21">
        <v>2311.1</v>
      </c>
      <c r="BB41" s="182">
        <f t="shared" si="58"/>
        <v>10.900000000000006</v>
      </c>
      <c r="BC41" s="182">
        <f t="shared" si="59"/>
        <v>6</v>
      </c>
      <c r="BD41" s="182">
        <f t="shared" si="60"/>
        <v>1445.9</v>
      </c>
      <c r="BE41" s="42">
        <f t="shared" si="21"/>
        <v>62.563281554238245</v>
      </c>
    </row>
    <row r="42" spans="1:57" ht="15.95" customHeight="1" x14ac:dyDescent="0.25">
      <c r="A42" s="45">
        <v>66</v>
      </c>
      <c r="B42" s="37">
        <v>40655</v>
      </c>
      <c r="C42" s="20" t="s">
        <v>36</v>
      </c>
      <c r="D42" s="36">
        <v>1</v>
      </c>
      <c r="E42" s="20">
        <v>293</v>
      </c>
      <c r="F42" s="152">
        <v>213</v>
      </c>
      <c r="G42" s="10">
        <v>40</v>
      </c>
      <c r="H42" s="25">
        <f t="shared" si="0"/>
        <v>8520</v>
      </c>
      <c r="I42" s="202">
        <v>223.9</v>
      </c>
      <c r="J42" s="200">
        <v>30</v>
      </c>
      <c r="K42" s="206">
        <f t="shared" si="1"/>
        <v>6717</v>
      </c>
      <c r="L42" s="206">
        <f t="shared" si="8"/>
        <v>10.900000000000006</v>
      </c>
      <c r="M42" s="206">
        <f t="shared" si="9"/>
        <v>-10</v>
      </c>
      <c r="N42" s="206">
        <f t="shared" si="10"/>
        <v>-1803</v>
      </c>
      <c r="O42" s="6">
        <v>15</v>
      </c>
      <c r="P42" s="6">
        <v>453</v>
      </c>
      <c r="Q42" s="26">
        <f t="shared" si="56"/>
        <v>6795</v>
      </c>
      <c r="R42" s="27">
        <f t="shared" si="36"/>
        <v>6.7949999999999998E-3</v>
      </c>
      <c r="S42" s="73">
        <v>21.4</v>
      </c>
      <c r="T42" s="73">
        <f t="shared" si="37"/>
        <v>359.68094290949534</v>
      </c>
      <c r="U42" s="78">
        <v>74</v>
      </c>
      <c r="V42" s="79">
        <f t="shared" si="38"/>
        <v>3917055.1545699271</v>
      </c>
      <c r="W42" s="80">
        <f t="shared" si="57"/>
        <v>459.74825757862993</v>
      </c>
      <c r="X42" s="139">
        <f>'Day66 LoLA'!$G$8</f>
        <v>20.7</v>
      </c>
      <c r="Y42" s="139">
        <f t="shared" si="39"/>
        <v>336.53525903417255</v>
      </c>
      <c r="Z42" s="150">
        <f t="shared" si="40"/>
        <v>93.564940169447112</v>
      </c>
      <c r="AA42" s="121">
        <f>'Day66 LoLA'!$D$4</f>
        <v>171</v>
      </c>
      <c r="AB42" s="129">
        <f t="shared" si="32"/>
        <v>8469099.233972555</v>
      </c>
      <c r="AC42" s="121">
        <f t="shared" si="29"/>
        <v>994.02573168691958</v>
      </c>
      <c r="AD42" s="134">
        <f>'Day66 LoLA'!$D$6</f>
        <v>103</v>
      </c>
      <c r="AE42" s="135">
        <f t="shared" si="33"/>
        <v>5101270.2988255732</v>
      </c>
      <c r="AF42" s="134">
        <f t="shared" si="30"/>
        <v>598.74064540206257</v>
      </c>
      <c r="AG42" s="124">
        <f>'Day66 LoLA'!$I$12</f>
        <v>25</v>
      </c>
      <c r="AH42" s="144">
        <f t="shared" si="34"/>
        <v>1238172.4026275664</v>
      </c>
      <c r="AI42" s="124">
        <f t="shared" si="31"/>
        <v>145.32539936943266</v>
      </c>
      <c r="AJ42" s="148">
        <f t="shared" si="35"/>
        <v>31.609777084272672</v>
      </c>
      <c r="AK42" s="280">
        <f>'Day66 LoLA'!$F$23</f>
        <v>80</v>
      </c>
      <c r="AL42" s="280">
        <f t="shared" si="27"/>
        <v>3962151.6884082127</v>
      </c>
      <c r="AM42" s="280">
        <f t="shared" si="28"/>
        <v>465.04127798218457</v>
      </c>
      <c r="AN42" s="269">
        <f>'Day66 LoLA'!$G$12</f>
        <v>0</v>
      </c>
      <c r="AO42" s="269">
        <f t="shared" si="61"/>
        <v>0</v>
      </c>
      <c r="AP42" s="269">
        <f t="shared" si="62"/>
        <v>0</v>
      </c>
      <c r="AY42" s="36">
        <v>223.9</v>
      </c>
      <c r="AZ42" s="6">
        <v>30</v>
      </c>
      <c r="BA42" s="25">
        <v>6717</v>
      </c>
      <c r="BB42" s="182">
        <f t="shared" si="58"/>
        <v>-10.900000000000006</v>
      </c>
      <c r="BC42" s="182">
        <f t="shared" si="59"/>
        <v>10</v>
      </c>
      <c r="BD42" s="182">
        <f t="shared" si="60"/>
        <v>1803</v>
      </c>
      <c r="BE42" s="42">
        <f t="shared" si="21"/>
        <v>26.842340330504687</v>
      </c>
    </row>
    <row r="43" spans="1:57" ht="15.95" customHeight="1" x14ac:dyDescent="0.25">
      <c r="A43" s="45"/>
      <c r="B43" s="20"/>
      <c r="C43" s="20" t="s">
        <v>36</v>
      </c>
      <c r="D43" s="36">
        <v>3.3</v>
      </c>
      <c r="E43" s="20">
        <v>294</v>
      </c>
      <c r="F43" s="152">
        <v>241</v>
      </c>
      <c r="G43" s="10">
        <v>17</v>
      </c>
      <c r="H43" s="25">
        <f t="shared" si="0"/>
        <v>4097</v>
      </c>
      <c r="I43" s="202">
        <v>211</v>
      </c>
      <c r="J43" s="200">
        <v>19</v>
      </c>
      <c r="K43" s="206">
        <f t="shared" si="1"/>
        <v>4009</v>
      </c>
      <c r="L43" s="206">
        <f t="shared" si="8"/>
        <v>-30</v>
      </c>
      <c r="M43" s="206">
        <f t="shared" si="9"/>
        <v>2</v>
      </c>
      <c r="N43" s="206">
        <f t="shared" si="10"/>
        <v>-88</v>
      </c>
      <c r="O43" s="6">
        <v>15</v>
      </c>
      <c r="P43" s="6">
        <v>453</v>
      </c>
      <c r="Q43" s="26">
        <f t="shared" si="56"/>
        <v>6795</v>
      </c>
      <c r="R43" s="27">
        <f t="shared" si="36"/>
        <v>6.7949999999999998E-3</v>
      </c>
      <c r="S43" s="73">
        <v>20.65</v>
      </c>
      <c r="T43" s="73">
        <f t="shared" si="37"/>
        <v>334.91144833134837</v>
      </c>
      <c r="U43" s="78">
        <v>52</v>
      </c>
      <c r="V43" s="79">
        <f t="shared" si="38"/>
        <v>2562972.0843605762</v>
      </c>
      <c r="W43" s="80">
        <f t="shared" si="57"/>
        <v>625.57287877973545</v>
      </c>
      <c r="X43" s="139">
        <f>'Day66 MdLA'!$G$8</f>
        <v>19.25</v>
      </c>
      <c r="Y43" s="139">
        <f t="shared" si="39"/>
        <v>291.03910692396693</v>
      </c>
      <c r="Z43" s="150">
        <f t="shared" si="40"/>
        <v>86.900316001149108</v>
      </c>
      <c r="AA43" s="121">
        <f>'Day66 MdLA'!$D$4</f>
        <v>380</v>
      </c>
      <c r="AB43" s="129">
        <f t="shared" si="32"/>
        <v>16275917.679338841</v>
      </c>
      <c r="AC43" s="121">
        <f t="shared" si="29"/>
        <v>3972.6428311786285</v>
      </c>
      <c r="AD43" s="134">
        <f>'Day66 MdLA'!$D$6</f>
        <v>290</v>
      </c>
      <c r="AE43" s="135">
        <f t="shared" si="33"/>
        <v>12421095.07107438</v>
      </c>
      <c r="AF43" s="134">
        <f t="shared" si="30"/>
        <v>3031.7537395836903</v>
      </c>
      <c r="AG43" s="124">
        <f>'Day66 MdLA'!$I$12</f>
        <v>69</v>
      </c>
      <c r="AH43" s="144">
        <f t="shared" si="34"/>
        <v>2955363.9996694215</v>
      </c>
      <c r="AI43" s="124">
        <f t="shared" si="31"/>
        <v>721.3483035561195</v>
      </c>
      <c r="AJ43" s="148">
        <f t="shared" si="35"/>
        <v>115.31003469383248</v>
      </c>
      <c r="AK43" s="280">
        <f>'Day66 MdLA'!$F$23</f>
        <v>208</v>
      </c>
      <c r="AL43" s="280">
        <f t="shared" si="27"/>
        <v>8908923.3613223135</v>
      </c>
      <c r="AM43" s="280">
        <f t="shared" si="28"/>
        <v>2174.4992339083019</v>
      </c>
      <c r="AN43" s="269">
        <f>'Day66 MdLA'!$G$12</f>
        <v>1</v>
      </c>
      <c r="AO43" s="269">
        <f t="shared" si="61"/>
        <v>42831.362314049584</v>
      </c>
      <c r="AP43" s="269">
        <f t="shared" si="62"/>
        <v>10.45432323994376</v>
      </c>
      <c r="AY43" s="36">
        <v>211</v>
      </c>
      <c r="AZ43" s="6">
        <v>19</v>
      </c>
      <c r="BA43" s="25">
        <v>4009</v>
      </c>
      <c r="BB43" s="182">
        <f t="shared" si="58"/>
        <v>30</v>
      </c>
      <c r="BC43" s="182">
        <f t="shared" si="59"/>
        <v>-2</v>
      </c>
      <c r="BD43" s="182">
        <f t="shared" si="60"/>
        <v>88</v>
      </c>
      <c r="BE43" s="42">
        <f t="shared" si="21"/>
        <v>2.195061112496882</v>
      </c>
    </row>
    <row r="44" spans="1:57" ht="15.95" customHeight="1" x14ac:dyDescent="0.25">
      <c r="A44" s="46"/>
      <c r="B44" s="28"/>
      <c r="C44" s="28" t="s">
        <v>36</v>
      </c>
      <c r="D44" s="28">
        <v>10</v>
      </c>
      <c r="E44" s="28">
        <v>295</v>
      </c>
      <c r="F44" s="153">
        <v>213</v>
      </c>
      <c r="G44" s="17">
        <v>6</v>
      </c>
      <c r="H44" s="29">
        <f t="shared" si="0"/>
        <v>1278</v>
      </c>
      <c r="I44" s="207">
        <v>199</v>
      </c>
      <c r="J44" s="201">
        <v>8</v>
      </c>
      <c r="K44" s="208">
        <f t="shared" si="1"/>
        <v>1592</v>
      </c>
      <c r="L44" s="208">
        <f t="shared" si="8"/>
        <v>-14</v>
      </c>
      <c r="M44" s="208">
        <f t="shared" si="9"/>
        <v>2</v>
      </c>
      <c r="N44" s="208">
        <f t="shared" si="10"/>
        <v>314</v>
      </c>
      <c r="O44" s="13">
        <v>15</v>
      </c>
      <c r="P44" s="13">
        <v>453</v>
      </c>
      <c r="Q44" s="30">
        <f t="shared" si="56"/>
        <v>6795</v>
      </c>
      <c r="R44" s="31">
        <f t="shared" si="36"/>
        <v>6.7949999999999998E-3</v>
      </c>
      <c r="S44" s="74">
        <v>20.25</v>
      </c>
      <c r="T44" s="74">
        <f t="shared" si="37"/>
        <v>322.06233437816616</v>
      </c>
      <c r="U44" s="78">
        <v>72</v>
      </c>
      <c r="V44" s="81">
        <f t="shared" si="38"/>
        <v>3412581.0265236152</v>
      </c>
      <c r="W44" s="82">
        <f t="shared" si="57"/>
        <v>2670.2511944629227</v>
      </c>
      <c r="X44" s="139">
        <f>'Day66 HiLA'!$G$8</f>
        <v>21.2</v>
      </c>
      <c r="Y44" s="139">
        <f t="shared" si="39"/>
        <v>352.98935055734916</v>
      </c>
      <c r="Z44" s="150">
        <f t="shared" si="40"/>
        <v>109.60280445054107</v>
      </c>
      <c r="AA44" s="121">
        <f>'Day66 HiLA'!$D$4</f>
        <v>163</v>
      </c>
      <c r="AB44" s="129">
        <f t="shared" si="32"/>
        <v>8467588.5416994728</v>
      </c>
      <c r="AC44" s="121">
        <f t="shared" si="29"/>
        <v>6625.6561359150801</v>
      </c>
      <c r="AD44" s="134">
        <f>'Day66 HiLA'!$D$6</f>
        <v>118</v>
      </c>
      <c r="AE44" s="135">
        <f t="shared" si="33"/>
        <v>6129910.7234388823</v>
      </c>
      <c r="AF44" s="134">
        <f t="shared" si="30"/>
        <v>4796.4872640366839</v>
      </c>
      <c r="AG44" s="124">
        <f>'Day66 HiLA'!$I$12</f>
        <v>33</v>
      </c>
      <c r="AH44" s="144">
        <f t="shared" si="34"/>
        <v>1714297.0667244331</v>
      </c>
      <c r="AI44" s="124">
        <f t="shared" si="31"/>
        <v>1341.3905060441573</v>
      </c>
      <c r="AJ44" s="148">
        <f t="shared" si="35"/>
        <v>50.23461870649799</v>
      </c>
      <c r="AK44" s="280">
        <f>'Day66 HiLA'!$F$23</f>
        <v>88</v>
      </c>
      <c r="AL44" s="280">
        <f t="shared" si="27"/>
        <v>4571458.844598488</v>
      </c>
      <c r="AM44" s="280">
        <f t="shared" si="28"/>
        <v>3577.0413494510858</v>
      </c>
      <c r="AN44" s="269">
        <f>'Day66 HiLA'!$G$12</f>
        <v>2</v>
      </c>
      <c r="AO44" s="269">
        <f t="shared" si="61"/>
        <v>103896.79192269291</v>
      </c>
      <c r="AP44" s="269">
        <f t="shared" si="62"/>
        <v>81.296394305706499</v>
      </c>
      <c r="AY44" s="38">
        <v>199</v>
      </c>
      <c r="AZ44" s="13">
        <v>8</v>
      </c>
      <c r="BA44" s="29">
        <v>1592</v>
      </c>
      <c r="BB44" s="182">
        <f t="shared" si="58"/>
        <v>14</v>
      </c>
      <c r="BC44" s="182">
        <f t="shared" si="59"/>
        <v>-2</v>
      </c>
      <c r="BD44" s="182">
        <f t="shared" si="60"/>
        <v>-314</v>
      </c>
      <c r="BE44" s="42">
        <f t="shared" si="21"/>
        <v>-19.723618090452259</v>
      </c>
    </row>
    <row r="45" spans="1:57" ht="15.95" customHeight="1" x14ac:dyDescent="0.25">
      <c r="A45" s="44"/>
      <c r="B45" s="18"/>
      <c r="C45" s="19" t="s">
        <v>0</v>
      </c>
      <c r="D45" s="35">
        <v>3.3</v>
      </c>
      <c r="E45" s="19">
        <v>292</v>
      </c>
      <c r="F45" s="154">
        <v>225</v>
      </c>
      <c r="G45" s="151">
        <v>17</v>
      </c>
      <c r="H45" s="21">
        <f t="shared" si="0"/>
        <v>3825</v>
      </c>
      <c r="I45" s="209">
        <v>212</v>
      </c>
      <c r="J45" s="203">
        <v>11</v>
      </c>
      <c r="K45" s="204">
        <f t="shared" si="1"/>
        <v>2332</v>
      </c>
      <c r="L45" s="204">
        <f t="shared" si="8"/>
        <v>-13</v>
      </c>
      <c r="M45" s="204">
        <f t="shared" si="9"/>
        <v>-6</v>
      </c>
      <c r="N45" s="204">
        <f t="shared" si="10"/>
        <v>-1493</v>
      </c>
      <c r="O45" s="2">
        <v>15</v>
      </c>
      <c r="P45" s="2">
        <v>453</v>
      </c>
      <c r="Q45" s="22">
        <f t="shared" si="56"/>
        <v>6795</v>
      </c>
      <c r="R45" s="23">
        <f t="shared" si="36"/>
        <v>6.7949999999999998E-3</v>
      </c>
      <c r="S45" s="72">
        <v>20.3</v>
      </c>
      <c r="T45" s="72">
        <f t="shared" si="37"/>
        <v>323.65472915445451</v>
      </c>
      <c r="U45" s="75">
        <v>48</v>
      </c>
      <c r="V45" s="76">
        <f t="shared" si="38"/>
        <v>2286302.7225038731</v>
      </c>
      <c r="W45" s="77">
        <f t="shared" si="57"/>
        <v>597.72620196179685</v>
      </c>
      <c r="X45" s="139">
        <f>'Day73 Am'!$G$8</f>
        <v>19.600000000000001</v>
      </c>
      <c r="Y45" s="139">
        <f t="shared" si="39"/>
        <v>301.71855845076379</v>
      </c>
      <c r="Z45" s="150">
        <f t="shared" si="40"/>
        <v>93.222354340071348</v>
      </c>
      <c r="AA45" s="121">
        <f>'Day73 Am'!$D$4</f>
        <v>385</v>
      </c>
      <c r="AB45" s="129">
        <f t="shared" si="32"/>
        <v>17095164.827600304</v>
      </c>
      <c r="AC45" s="121">
        <f t="shared" si="29"/>
        <v>4469.3241379347201</v>
      </c>
      <c r="AD45" s="134">
        <f>'Day73 Am'!$D$6</f>
        <v>241</v>
      </c>
      <c r="AE45" s="135">
        <f t="shared" si="33"/>
        <v>10701129.151822528</v>
      </c>
      <c r="AF45" s="134">
        <f t="shared" si="30"/>
        <v>2797.6808240058895</v>
      </c>
      <c r="AG45" s="124">
        <f>'Day73 Am'!$I$12</f>
        <v>23</v>
      </c>
      <c r="AH45" s="144">
        <f t="shared" si="34"/>
        <v>1021269.5871033947</v>
      </c>
      <c r="AI45" s="124">
        <f t="shared" si="31"/>
        <v>266.99858486363257</v>
      </c>
      <c r="AJ45" s="148">
        <f t="shared" si="35"/>
        <v>44.669044787950845</v>
      </c>
      <c r="AK45" s="280">
        <f>'Day73 Am'!$F$23</f>
        <v>158</v>
      </c>
      <c r="AL45" s="280">
        <f t="shared" si="27"/>
        <v>7015678.0331450598</v>
      </c>
      <c r="AM45" s="280">
        <f t="shared" si="28"/>
        <v>1834.1641916719111</v>
      </c>
      <c r="AN45" s="269">
        <f>'Day73 Am'!$G$12</f>
        <v>1</v>
      </c>
      <c r="AO45" s="269">
        <f t="shared" si="61"/>
        <v>44403.025526234553</v>
      </c>
      <c r="AP45" s="269">
        <f t="shared" si="62"/>
        <v>11.608634124505766</v>
      </c>
      <c r="AY45" s="35">
        <v>212</v>
      </c>
      <c r="AZ45" s="2">
        <v>11</v>
      </c>
      <c r="BA45" s="21">
        <v>2332</v>
      </c>
      <c r="BB45" s="182">
        <f t="shared" si="58"/>
        <v>13</v>
      </c>
      <c r="BC45" s="182">
        <f t="shared" si="59"/>
        <v>6</v>
      </c>
      <c r="BD45" s="182">
        <f t="shared" si="60"/>
        <v>1493</v>
      </c>
      <c r="BE45" s="42">
        <f t="shared" si="21"/>
        <v>64.022298456260714</v>
      </c>
    </row>
    <row r="46" spans="1:57" ht="15.95" customHeight="1" x14ac:dyDescent="0.25">
      <c r="A46" s="45">
        <v>73</v>
      </c>
      <c r="B46" s="37">
        <v>40662</v>
      </c>
      <c r="C46" s="20" t="s">
        <v>36</v>
      </c>
      <c r="D46" s="36">
        <v>1</v>
      </c>
      <c r="E46" s="20">
        <v>293</v>
      </c>
      <c r="F46" s="152">
        <v>218</v>
      </c>
      <c r="G46" s="10">
        <v>40</v>
      </c>
      <c r="H46" s="25">
        <f t="shared" si="0"/>
        <v>8720</v>
      </c>
      <c r="I46" s="202">
        <v>221</v>
      </c>
      <c r="J46" s="200">
        <v>30</v>
      </c>
      <c r="K46" s="206">
        <f t="shared" si="1"/>
        <v>6630</v>
      </c>
      <c r="L46" s="206">
        <f t="shared" si="8"/>
        <v>3</v>
      </c>
      <c r="M46" s="206">
        <f t="shared" si="9"/>
        <v>-10</v>
      </c>
      <c r="N46" s="206">
        <f t="shared" si="10"/>
        <v>-2090</v>
      </c>
      <c r="O46" s="6">
        <v>15</v>
      </c>
      <c r="P46" s="6">
        <v>453</v>
      </c>
      <c r="Q46" s="26">
        <f t="shared" si="56"/>
        <v>6795</v>
      </c>
      <c r="R46" s="27">
        <f t="shared" si="36"/>
        <v>6.7949999999999998E-3</v>
      </c>
      <c r="S46" s="73">
        <v>19.850000000000001</v>
      </c>
      <c r="T46" s="73">
        <f t="shared" si="37"/>
        <v>309.46454783727108</v>
      </c>
      <c r="U46" s="78">
        <v>60</v>
      </c>
      <c r="V46" s="79">
        <f t="shared" si="38"/>
        <v>2732578.7888500756</v>
      </c>
      <c r="W46" s="80">
        <f t="shared" si="57"/>
        <v>313.36912716170593</v>
      </c>
      <c r="X46" s="139">
        <f>'Day73 LoLA'!$G$8</f>
        <v>20.7</v>
      </c>
      <c r="Y46" s="139">
        <f t="shared" si="39"/>
        <v>336.53525903417255</v>
      </c>
      <c r="Z46" s="150">
        <f t="shared" si="40"/>
        <v>108.74759690119215</v>
      </c>
      <c r="AA46" s="121">
        <f>'Day73 LoLA'!$D$4</f>
        <v>190</v>
      </c>
      <c r="AB46" s="129">
        <f t="shared" si="32"/>
        <v>9410110.2599695046</v>
      </c>
      <c r="AC46" s="121">
        <f t="shared" si="29"/>
        <v>1079.1410848588882</v>
      </c>
      <c r="AD46" s="134">
        <f>'Day73 LoLA'!$D$6</f>
        <v>91</v>
      </c>
      <c r="AE46" s="135">
        <f t="shared" si="33"/>
        <v>4506947.5455643423</v>
      </c>
      <c r="AF46" s="134">
        <f t="shared" si="30"/>
        <v>516.85178274820441</v>
      </c>
      <c r="AG46" s="124">
        <f>'Day73 LoLA'!$I$12</f>
        <v>18</v>
      </c>
      <c r="AH46" s="144">
        <f t="shared" si="34"/>
        <v>891484.12989184784</v>
      </c>
      <c r="AI46" s="124">
        <f t="shared" si="31"/>
        <v>102.23441856557888</v>
      </c>
      <c r="AJ46" s="148">
        <f t="shared" si="35"/>
        <v>32.624279070357645</v>
      </c>
      <c r="AK46" s="280">
        <f>'Day73 LoLA'!$F$23</f>
        <v>59</v>
      </c>
      <c r="AL46" s="280">
        <f t="shared" si="27"/>
        <v>2922086.8702010568</v>
      </c>
      <c r="AM46" s="280">
        <f t="shared" si="28"/>
        <v>335.10170529828633</v>
      </c>
      <c r="AN46" s="269">
        <f>'Day73 LoLA'!$G$12</f>
        <v>1</v>
      </c>
      <c r="AO46" s="269">
        <f t="shared" si="61"/>
        <v>49526.896105102656</v>
      </c>
      <c r="AP46" s="269">
        <f t="shared" si="62"/>
        <v>5.6796899203099374</v>
      </c>
      <c r="AY46" s="36">
        <v>221</v>
      </c>
      <c r="AZ46" s="6">
        <v>30</v>
      </c>
      <c r="BA46" s="25">
        <v>6630</v>
      </c>
      <c r="BB46" s="182">
        <f t="shared" si="58"/>
        <v>-3</v>
      </c>
      <c r="BC46" s="182">
        <f t="shared" si="59"/>
        <v>10</v>
      </c>
      <c r="BD46" s="182">
        <f t="shared" si="60"/>
        <v>2090</v>
      </c>
      <c r="BE46" s="42">
        <f t="shared" si="21"/>
        <v>31.52337858220211</v>
      </c>
    </row>
    <row r="47" spans="1:57" ht="15.95" customHeight="1" x14ac:dyDescent="0.25">
      <c r="A47" s="45"/>
      <c r="B47" s="20"/>
      <c r="C47" s="20" t="s">
        <v>36</v>
      </c>
      <c r="D47" s="36">
        <v>3.3</v>
      </c>
      <c r="E47" s="20">
        <v>294</v>
      </c>
      <c r="F47" s="152">
        <v>250</v>
      </c>
      <c r="G47" s="10">
        <v>17</v>
      </c>
      <c r="H47" s="25">
        <f t="shared" si="0"/>
        <v>4250</v>
      </c>
      <c r="I47" s="202">
        <v>209</v>
      </c>
      <c r="J47" s="200">
        <v>19</v>
      </c>
      <c r="K47" s="206">
        <f t="shared" si="1"/>
        <v>3971</v>
      </c>
      <c r="L47" s="206">
        <f t="shared" si="8"/>
        <v>-41</v>
      </c>
      <c r="M47" s="206">
        <f t="shared" si="9"/>
        <v>2</v>
      </c>
      <c r="N47" s="206">
        <f t="shared" si="10"/>
        <v>-279</v>
      </c>
      <c r="O47" s="6">
        <v>15</v>
      </c>
      <c r="P47" s="6">
        <v>453</v>
      </c>
      <c r="Q47" s="26">
        <f t="shared" si="56"/>
        <v>6795</v>
      </c>
      <c r="R47" s="27">
        <f t="shared" si="36"/>
        <v>6.7949999999999998E-3</v>
      </c>
      <c r="S47" s="73">
        <v>19.8</v>
      </c>
      <c r="T47" s="73">
        <f t="shared" si="37"/>
        <v>307.90749597833565</v>
      </c>
      <c r="U47" s="78">
        <v>63</v>
      </c>
      <c r="V47" s="79">
        <f t="shared" si="38"/>
        <v>2854771.4858918539</v>
      </c>
      <c r="W47" s="80">
        <f t="shared" si="57"/>
        <v>671.71093785690675</v>
      </c>
      <c r="X47" s="139">
        <f>'Day73 MdLA'!$G$8</f>
        <v>18.899999999999999</v>
      </c>
      <c r="Y47" s="139">
        <f t="shared" si="39"/>
        <v>280.55207794720246</v>
      </c>
      <c r="Z47" s="150">
        <f t="shared" si="40"/>
        <v>91.115702479338822</v>
      </c>
      <c r="AA47" s="121">
        <f>'Day73 MdLA'!$D$4</f>
        <v>350</v>
      </c>
      <c r="AB47" s="129">
        <f t="shared" si="32"/>
        <v>14450806.075279009</v>
      </c>
      <c r="AC47" s="121">
        <f t="shared" si="29"/>
        <v>3400.1896647715316</v>
      </c>
      <c r="AD47" s="134">
        <f>'Day73 MdLA'!$D$6</f>
        <v>256</v>
      </c>
      <c r="AE47" s="135">
        <f t="shared" si="33"/>
        <v>10569732.443632646</v>
      </c>
      <c r="AF47" s="134">
        <f t="shared" si="30"/>
        <v>2486.9958690900344</v>
      </c>
      <c r="AG47" s="124">
        <f>'Day73 MdLA'!$I$12</f>
        <v>59</v>
      </c>
      <c r="AH47" s="144">
        <f t="shared" si="34"/>
        <v>2435993.0241184612</v>
      </c>
      <c r="AI47" s="124">
        <f>AH47/H47</f>
        <v>573.17482920434384</v>
      </c>
      <c r="AJ47" s="148">
        <f t="shared" si="35"/>
        <v>85.33057851239667</v>
      </c>
      <c r="AK47" s="280">
        <f>'Day73 MdLA'!$F$23</f>
        <v>193</v>
      </c>
      <c r="AL47" s="280">
        <f t="shared" si="27"/>
        <v>7968587.3500824245</v>
      </c>
      <c r="AM47" s="280">
        <f t="shared" si="28"/>
        <v>1874.9617294311588</v>
      </c>
      <c r="AN47" s="269">
        <f>'Day73 MdLA'!$G$12</f>
        <v>4</v>
      </c>
      <c r="AO47" s="269">
        <f t="shared" si="61"/>
        <v>165152.06943176009</v>
      </c>
      <c r="AP47" s="269">
        <f t="shared" si="62"/>
        <v>38.859310454531787</v>
      </c>
      <c r="AY47" s="36">
        <v>209</v>
      </c>
      <c r="AZ47" s="6">
        <v>19</v>
      </c>
      <c r="BA47" s="25">
        <v>3971</v>
      </c>
      <c r="BB47" s="182">
        <f t="shared" si="58"/>
        <v>41</v>
      </c>
      <c r="BC47" s="182">
        <f t="shared" si="59"/>
        <v>-2</v>
      </c>
      <c r="BD47" s="182">
        <f t="shared" si="60"/>
        <v>279</v>
      </c>
      <c r="BE47" s="42">
        <f t="shared" si="21"/>
        <v>7.025938050868799</v>
      </c>
    </row>
    <row r="48" spans="1:57" ht="15.95" customHeight="1" x14ac:dyDescent="0.25">
      <c r="A48" s="46"/>
      <c r="B48" s="28"/>
      <c r="C48" s="28" t="s">
        <v>36</v>
      </c>
      <c r="D48" s="28">
        <v>10</v>
      </c>
      <c r="E48" s="28">
        <v>295</v>
      </c>
      <c r="F48" s="153">
        <v>207</v>
      </c>
      <c r="G48" s="17">
        <v>6</v>
      </c>
      <c r="H48" s="29">
        <f t="shared" si="0"/>
        <v>1242</v>
      </c>
      <c r="I48" s="207">
        <v>183.7</v>
      </c>
      <c r="J48" s="201">
        <v>8</v>
      </c>
      <c r="K48" s="208">
        <f t="shared" si="1"/>
        <v>1469.6</v>
      </c>
      <c r="L48" s="208">
        <f t="shared" si="8"/>
        <v>-23.300000000000011</v>
      </c>
      <c r="M48" s="208">
        <f t="shared" si="9"/>
        <v>2</v>
      </c>
      <c r="N48" s="208">
        <f t="shared" si="10"/>
        <v>227.59999999999991</v>
      </c>
      <c r="O48" s="13">
        <v>15</v>
      </c>
      <c r="P48" s="13">
        <v>453</v>
      </c>
      <c r="Q48" s="30">
        <f t="shared" si="56"/>
        <v>6795</v>
      </c>
      <c r="R48" s="31">
        <f t="shared" si="36"/>
        <v>6.7949999999999998E-3</v>
      </c>
      <c r="S48" s="74">
        <v>21</v>
      </c>
      <c r="T48" s="74">
        <f t="shared" si="37"/>
        <v>346.36059005827468</v>
      </c>
      <c r="U48" s="78">
        <v>79</v>
      </c>
      <c r="V48" s="81">
        <f t="shared" si="38"/>
        <v>4026856.0139225461</v>
      </c>
      <c r="W48" s="82">
        <f t="shared" si="57"/>
        <v>3242.2351158796669</v>
      </c>
      <c r="X48" s="139">
        <f>'Day73 HiLA'!$G$8</f>
        <v>19.55</v>
      </c>
      <c r="Y48" s="139">
        <f t="shared" si="39"/>
        <v>300.18114154591325</v>
      </c>
      <c r="Z48" s="150">
        <f t="shared" si="40"/>
        <v>86.667233560090722</v>
      </c>
      <c r="AA48" s="121">
        <f>'Day73 HiLA'!$D$4</f>
        <v>183</v>
      </c>
      <c r="AB48" s="129">
        <f t="shared" si="32"/>
        <v>8084348.6244153241</v>
      </c>
      <c r="AC48" s="121">
        <f t="shared" si="29"/>
        <v>6509.1373787562998</v>
      </c>
      <c r="AD48" s="134">
        <f>'Day73 HiLA'!$D$6</f>
        <v>128</v>
      </c>
      <c r="AE48" s="135">
        <f t="shared" si="33"/>
        <v>5654626.3602467841</v>
      </c>
      <c r="AF48" s="134">
        <f t="shared" si="30"/>
        <v>4552.8392594579582</v>
      </c>
      <c r="AG48" s="124">
        <f>'Day73 HiLA'!$I$12</f>
        <v>43</v>
      </c>
      <c r="AH48" s="144">
        <f t="shared" si="34"/>
        <v>1899601.0428954039</v>
      </c>
      <c r="AI48" s="124">
        <f t="shared" si="31"/>
        <v>1529.4694387241577</v>
      </c>
      <c r="AJ48" s="148">
        <f t="shared" si="35"/>
        <v>47.173304342834186</v>
      </c>
      <c r="AK48" s="280">
        <f>'Day73 HiLA'!$F$23</f>
        <v>102</v>
      </c>
      <c r="AL48" s="280">
        <f t="shared" si="27"/>
        <v>4506030.3808216564</v>
      </c>
      <c r="AM48" s="280">
        <f t="shared" si="28"/>
        <v>3628.0437848805609</v>
      </c>
      <c r="AN48" s="269">
        <f>'Day73 HiLA'!$G$12</f>
        <v>0</v>
      </c>
      <c r="AO48" s="269">
        <f t="shared" si="61"/>
        <v>0</v>
      </c>
      <c r="AP48" s="269">
        <f t="shared" si="62"/>
        <v>0</v>
      </c>
      <c r="AY48" s="38">
        <v>183.7</v>
      </c>
      <c r="AZ48" s="13">
        <v>8</v>
      </c>
      <c r="BA48" s="29">
        <v>1469.6</v>
      </c>
      <c r="BB48" s="182">
        <f t="shared" si="58"/>
        <v>23.300000000000011</v>
      </c>
      <c r="BC48" s="182">
        <f t="shared" si="59"/>
        <v>-2</v>
      </c>
      <c r="BD48" s="182">
        <f t="shared" si="60"/>
        <v>-227.59999999999991</v>
      </c>
      <c r="BE48" s="42">
        <f t="shared" si="21"/>
        <v>-15.487207403375065</v>
      </c>
    </row>
    <row r="49" spans="1:57" ht="15.95" customHeight="1" x14ac:dyDescent="0.25">
      <c r="A49" s="44"/>
      <c r="B49" s="18"/>
      <c r="C49" s="19" t="s">
        <v>0</v>
      </c>
      <c r="D49" s="35">
        <v>3.3</v>
      </c>
      <c r="E49" s="19">
        <v>292</v>
      </c>
      <c r="F49" s="154">
        <v>221</v>
      </c>
      <c r="G49" s="151">
        <v>17</v>
      </c>
      <c r="H49" s="21">
        <f t="shared" si="0"/>
        <v>3757</v>
      </c>
      <c r="I49" s="209">
        <v>211</v>
      </c>
      <c r="J49" s="203">
        <v>11</v>
      </c>
      <c r="K49" s="204">
        <f t="shared" si="1"/>
        <v>2321</v>
      </c>
      <c r="L49" s="204">
        <f t="shared" si="8"/>
        <v>-10</v>
      </c>
      <c r="M49" s="204">
        <f t="shared" si="9"/>
        <v>-6</v>
      </c>
      <c r="N49" s="204">
        <f t="shared" si="10"/>
        <v>-1436</v>
      </c>
      <c r="O49" s="2">
        <v>15</v>
      </c>
      <c r="P49" s="2">
        <v>453</v>
      </c>
      <c r="Q49" s="22">
        <f t="shared" si="56"/>
        <v>6795</v>
      </c>
      <c r="R49" s="23">
        <f t="shared" si="36"/>
        <v>6.7949999999999998E-3</v>
      </c>
      <c r="S49" s="72">
        <v>19.649999999999999</v>
      </c>
      <c r="T49" s="72">
        <f t="shared" si="37"/>
        <v>303.2599023464312</v>
      </c>
      <c r="U49" s="75">
        <v>37</v>
      </c>
      <c r="V49" s="76">
        <f t="shared" si="38"/>
        <v>1651304.8398554751</v>
      </c>
      <c r="W49" s="77">
        <f t="shared" si="57"/>
        <v>439.52750595035269</v>
      </c>
      <c r="X49" s="139">
        <f>'Day80 Am'!$G$8</f>
        <v>20.149999999999999</v>
      </c>
      <c r="Y49" s="139">
        <f t="shared" si="39"/>
        <v>318.88932579804037</v>
      </c>
      <c r="Z49" s="150">
        <f t="shared" si="40"/>
        <v>105.15380481582916</v>
      </c>
      <c r="AA49" s="121">
        <f>'Day80 Am'!$D$4</f>
        <v>275</v>
      </c>
      <c r="AB49" s="129">
        <f t="shared" si="32"/>
        <v>12905749.020524077</v>
      </c>
      <c r="AC49" s="121">
        <f t="shared" si="29"/>
        <v>3435.1208465595096</v>
      </c>
      <c r="AD49" s="134">
        <f>'Day80 Am'!$D$6</f>
        <v>138</v>
      </c>
      <c r="AE49" s="135">
        <f t="shared" si="33"/>
        <v>6476339.5084811728</v>
      </c>
      <c r="AF49" s="134">
        <f t="shared" si="30"/>
        <v>1723.8060975462265</v>
      </c>
      <c r="AG49" s="124">
        <f>'Day80 Am'!$I$12</f>
        <v>18</v>
      </c>
      <c r="AH49" s="144">
        <f t="shared" si="34"/>
        <v>844739.93588884873</v>
      </c>
      <c r="AI49" s="124">
        <f t="shared" si="31"/>
        <v>224.8442735929861</v>
      </c>
      <c r="AJ49" s="148">
        <f t="shared" si="35"/>
        <v>51.155905045538518</v>
      </c>
      <c r="AK49" s="280">
        <f>'Day80 Am'!$F$23</f>
        <v>82</v>
      </c>
      <c r="AL49" s="280">
        <f t="shared" si="27"/>
        <v>3848259.7079380886</v>
      </c>
      <c r="AM49" s="280">
        <f t="shared" si="28"/>
        <v>1024.2905797013811</v>
      </c>
      <c r="AN49" s="269">
        <f>'Day80 Am'!$G$12</f>
        <v>0</v>
      </c>
      <c r="AO49" s="269">
        <f t="shared" si="61"/>
        <v>0</v>
      </c>
      <c r="AP49" s="269">
        <f t="shared" si="62"/>
        <v>0</v>
      </c>
      <c r="AY49" s="35">
        <v>211</v>
      </c>
      <c r="AZ49" s="2">
        <v>11</v>
      </c>
      <c r="BA49" s="21">
        <v>2321</v>
      </c>
      <c r="BB49" s="182">
        <f t="shared" si="58"/>
        <v>10</v>
      </c>
      <c r="BC49" s="182">
        <f t="shared" si="59"/>
        <v>6</v>
      </c>
      <c r="BD49" s="182">
        <f t="shared" si="60"/>
        <v>1436</v>
      </c>
      <c r="BE49" s="42">
        <f t="shared" si="21"/>
        <v>61.869883670831541</v>
      </c>
    </row>
    <row r="50" spans="1:57" ht="15.95" customHeight="1" x14ac:dyDescent="0.25">
      <c r="A50" s="45">
        <v>80</v>
      </c>
      <c r="B50" s="37">
        <v>40669</v>
      </c>
      <c r="C50" s="20" t="s">
        <v>36</v>
      </c>
      <c r="D50" s="36">
        <v>1</v>
      </c>
      <c r="E50" s="20">
        <v>293</v>
      </c>
      <c r="F50" s="152">
        <v>213</v>
      </c>
      <c r="G50" s="10">
        <v>40</v>
      </c>
      <c r="H50" s="25">
        <f t="shared" si="0"/>
        <v>8520</v>
      </c>
      <c r="I50" s="202">
        <v>219.1</v>
      </c>
      <c r="J50" s="200">
        <v>30</v>
      </c>
      <c r="K50" s="206">
        <f t="shared" si="1"/>
        <v>6573</v>
      </c>
      <c r="L50" s="206">
        <f t="shared" si="8"/>
        <v>6.0999999999999943</v>
      </c>
      <c r="M50" s="206">
        <f t="shared" si="9"/>
        <v>-10</v>
      </c>
      <c r="N50" s="206">
        <f t="shared" si="10"/>
        <v>-1947</v>
      </c>
      <c r="O50" s="6">
        <v>15</v>
      </c>
      <c r="P50" s="6">
        <v>453</v>
      </c>
      <c r="Q50" s="26">
        <f t="shared" si="56"/>
        <v>6795</v>
      </c>
      <c r="R50" s="27">
        <f t="shared" si="36"/>
        <v>6.7949999999999998E-3</v>
      </c>
      <c r="S50" s="73">
        <v>20.2</v>
      </c>
      <c r="T50" s="73">
        <f t="shared" si="37"/>
        <v>320.47386659269478</v>
      </c>
      <c r="U50" s="78">
        <v>67</v>
      </c>
      <c r="V50" s="79">
        <f t="shared" si="38"/>
        <v>3159933.6367491614</v>
      </c>
      <c r="W50" s="80">
        <f t="shared" si="57"/>
        <v>370.88422966539451</v>
      </c>
      <c r="X50" s="139">
        <f>'Day80 LoLA'!$G$8</f>
        <v>21.4</v>
      </c>
      <c r="Y50" s="139">
        <f t="shared" si="39"/>
        <v>359.68094290949534</v>
      </c>
      <c r="Z50" s="150">
        <f t="shared" si="40"/>
        <v>112.23409469659835</v>
      </c>
      <c r="AA50" s="121">
        <f>'Day80 LoLA'!$D$4</f>
        <v>197</v>
      </c>
      <c r="AB50" s="129">
        <f t="shared" si="32"/>
        <v>10427836.01959832</v>
      </c>
      <c r="AC50" s="121">
        <f t="shared" si="29"/>
        <v>1223.9244154458122</v>
      </c>
      <c r="AD50" s="134">
        <f>'Day80 LoLA'!$D$6</f>
        <v>132</v>
      </c>
      <c r="AE50" s="135">
        <f t="shared" si="33"/>
        <v>6987179.4649085188</v>
      </c>
      <c r="AF50" s="134">
        <f t="shared" si="30"/>
        <v>820.09148649161023</v>
      </c>
      <c r="AG50" s="124">
        <f>'Day80 LoLA'!$I$12</f>
        <v>38</v>
      </c>
      <c r="AH50" s="144">
        <f t="shared" si="34"/>
        <v>2011460.7550494222</v>
      </c>
      <c r="AI50" s="124">
        <f t="shared" si="31"/>
        <v>236.0869430809181</v>
      </c>
      <c r="AJ50" s="148">
        <f t="shared" si="35"/>
        <v>63.655158186130414</v>
      </c>
      <c r="AK50" s="280">
        <f>'Day80 LoLA'!$F$23</f>
        <v>96</v>
      </c>
      <c r="AL50" s="280">
        <f t="shared" si="27"/>
        <v>5081585.0653880136</v>
      </c>
      <c r="AM50" s="280">
        <f t="shared" si="28"/>
        <v>596.43017199389828</v>
      </c>
      <c r="AN50" s="269">
        <f>'Day80 LoLA'!$G$12</f>
        <v>2</v>
      </c>
      <c r="AO50" s="269">
        <f t="shared" si="61"/>
        <v>105866.35552891696</v>
      </c>
      <c r="AP50" s="269">
        <f t="shared" si="62"/>
        <v>12.425628583206215</v>
      </c>
      <c r="AY50" s="36">
        <v>219.1</v>
      </c>
      <c r="AZ50" s="6">
        <v>30</v>
      </c>
      <c r="BA50" s="25">
        <v>6573</v>
      </c>
      <c r="BB50" s="182">
        <f t="shared" si="58"/>
        <v>-6.0999999999999943</v>
      </c>
      <c r="BC50" s="182">
        <f t="shared" si="59"/>
        <v>10</v>
      </c>
      <c r="BD50" s="182">
        <f t="shared" si="60"/>
        <v>1947</v>
      </c>
      <c r="BE50" s="42">
        <f t="shared" si="21"/>
        <v>29.621177544500227</v>
      </c>
    </row>
    <row r="51" spans="1:57" ht="15.95" customHeight="1" x14ac:dyDescent="0.25">
      <c r="A51" s="45"/>
      <c r="B51" s="20"/>
      <c r="C51" s="20" t="s">
        <v>36</v>
      </c>
      <c r="D51" s="36">
        <v>3.3</v>
      </c>
      <c r="E51" s="20">
        <v>294</v>
      </c>
      <c r="F51" s="152">
        <v>241</v>
      </c>
      <c r="G51" s="10">
        <v>17</v>
      </c>
      <c r="H51" s="25">
        <f t="shared" si="0"/>
        <v>4097</v>
      </c>
      <c r="I51" s="202">
        <v>213.4</v>
      </c>
      <c r="J51" s="200">
        <v>18</v>
      </c>
      <c r="K51" s="206">
        <f t="shared" si="1"/>
        <v>3841.2000000000003</v>
      </c>
      <c r="L51" s="206">
        <f t="shared" si="8"/>
        <v>-27.599999999999994</v>
      </c>
      <c r="M51" s="206">
        <f t="shared" si="9"/>
        <v>1</v>
      </c>
      <c r="N51" s="206">
        <f t="shared" si="10"/>
        <v>-255.79999999999973</v>
      </c>
      <c r="O51" s="6">
        <v>15</v>
      </c>
      <c r="P51" s="6">
        <v>453</v>
      </c>
      <c r="Q51" s="26">
        <f t="shared" si="56"/>
        <v>6795</v>
      </c>
      <c r="R51" s="27">
        <f t="shared" si="36"/>
        <v>6.7949999999999998E-3</v>
      </c>
      <c r="S51" s="73">
        <v>21.15</v>
      </c>
      <c r="T51" s="73">
        <f t="shared" si="37"/>
        <v>351.32626994635501</v>
      </c>
      <c r="U51" s="78">
        <v>68</v>
      </c>
      <c r="V51" s="79">
        <f t="shared" si="38"/>
        <v>3515847.8817295278</v>
      </c>
      <c r="W51" s="80">
        <f t="shared" si="57"/>
        <v>858.15178953613076</v>
      </c>
      <c r="X51" s="139">
        <f>'Day80 MdLA'!$G$8</f>
        <v>19.399999999999999</v>
      </c>
      <c r="Y51" s="139">
        <f t="shared" si="39"/>
        <v>295.5924527762636</v>
      </c>
      <c r="Z51" s="150">
        <f t="shared" si="40"/>
        <v>84.136165741718784</v>
      </c>
      <c r="AA51" s="121">
        <f>'Day80 MdLA'!$D$4</f>
        <v>367</v>
      </c>
      <c r="AB51" s="129">
        <f t="shared" si="32"/>
        <v>15965037.552448673</v>
      </c>
      <c r="AC51" s="121">
        <f t="shared" si="29"/>
        <v>3896.7628880763177</v>
      </c>
      <c r="AD51" s="134">
        <f>'Day80 MdLA'!$D$6</f>
        <v>279</v>
      </c>
      <c r="AE51" s="135">
        <f t="shared" si="33"/>
        <v>12136908.657038637</v>
      </c>
      <c r="AF51" s="134">
        <f t="shared" si="30"/>
        <v>2962.3892255403066</v>
      </c>
      <c r="AG51" s="124">
        <f>'Day80 MdLA'!$I$12</f>
        <v>73</v>
      </c>
      <c r="AH51" s="144">
        <f t="shared" si="34"/>
        <v>3175606.9246015074</v>
      </c>
      <c r="AI51" s="124">
        <f t="shared" si="31"/>
        <v>775.1054246037362</v>
      </c>
      <c r="AJ51" s="148">
        <f t="shared" si="35"/>
        <v>90.322648516845163</v>
      </c>
      <c r="AK51" s="280">
        <f>'Day80 MdLA'!$F$23</f>
        <v>221</v>
      </c>
      <c r="AL51" s="280">
        <f t="shared" si="27"/>
        <v>9613823.7032456584</v>
      </c>
      <c r="AM51" s="280">
        <f t="shared" si="28"/>
        <v>2346.5520388688451</v>
      </c>
      <c r="AN51" s="269">
        <f>'Day80 MdLA'!$G$12</f>
        <v>3</v>
      </c>
      <c r="AO51" s="269">
        <f t="shared" si="61"/>
        <v>130504.39416170579</v>
      </c>
      <c r="AP51" s="269">
        <f t="shared" si="62"/>
        <v>31.853647586454915</v>
      </c>
      <c r="AY51" s="36">
        <v>213.4</v>
      </c>
      <c r="AZ51" s="6">
        <v>18</v>
      </c>
      <c r="BA51" s="25">
        <v>3841.2000000000003</v>
      </c>
      <c r="BB51" s="182">
        <f t="shared" si="58"/>
        <v>27.599999999999994</v>
      </c>
      <c r="BC51" s="182">
        <f t="shared" si="59"/>
        <v>-1</v>
      </c>
      <c r="BD51" s="182">
        <f t="shared" si="60"/>
        <v>255.79999999999973</v>
      </c>
      <c r="BE51" s="42">
        <f t="shared" si="21"/>
        <v>6.6593772779339711</v>
      </c>
    </row>
    <row r="52" spans="1:57" ht="15.95" customHeight="1" x14ac:dyDescent="0.25">
      <c r="A52" s="46"/>
      <c r="B52" s="28"/>
      <c r="C52" s="28" t="s">
        <v>36</v>
      </c>
      <c r="D52" s="28">
        <v>10</v>
      </c>
      <c r="E52" s="28">
        <v>295</v>
      </c>
      <c r="F52" s="153">
        <v>215</v>
      </c>
      <c r="G52" s="17">
        <v>6</v>
      </c>
      <c r="H52" s="29">
        <f t="shared" si="0"/>
        <v>1290</v>
      </c>
      <c r="I52" s="207">
        <v>202</v>
      </c>
      <c r="J52" s="201">
        <v>8</v>
      </c>
      <c r="K52" s="208">
        <f t="shared" si="1"/>
        <v>1616</v>
      </c>
      <c r="L52" s="208">
        <f t="shared" si="8"/>
        <v>-13</v>
      </c>
      <c r="M52" s="208">
        <f t="shared" si="9"/>
        <v>2</v>
      </c>
      <c r="N52" s="208">
        <f t="shared" si="10"/>
        <v>326</v>
      </c>
      <c r="O52" s="13">
        <v>15</v>
      </c>
      <c r="P52" s="13">
        <v>453</v>
      </c>
      <c r="Q52" s="30">
        <f t="shared" si="56"/>
        <v>6795</v>
      </c>
      <c r="R52" s="31">
        <f t="shared" si="36"/>
        <v>6.7949999999999998E-3</v>
      </c>
      <c r="S52" s="74">
        <v>19.8</v>
      </c>
      <c r="T52" s="74">
        <f t="shared" si="37"/>
        <v>307.90749597833565</v>
      </c>
      <c r="U52" s="78">
        <v>76</v>
      </c>
      <c r="V52" s="81">
        <f t="shared" si="38"/>
        <v>3443851.3163139825</v>
      </c>
      <c r="W52" s="82">
        <f t="shared" si="57"/>
        <v>2669.6521831891337</v>
      </c>
      <c r="X52" s="139">
        <f>'Day80 HiLA'!$G$8</f>
        <v>19.850000000000001</v>
      </c>
      <c r="Y52" s="139">
        <f t="shared" si="39"/>
        <v>309.46454783727108</v>
      </c>
      <c r="Z52" s="150">
        <f t="shared" si="40"/>
        <v>100.50568819508214</v>
      </c>
      <c r="AA52" s="121">
        <f>'Day80 HiLA'!$D$4</f>
        <v>174</v>
      </c>
      <c r="AB52" s="129">
        <f t="shared" si="32"/>
        <v>7924478.4876652202</v>
      </c>
      <c r="AC52" s="121">
        <f t="shared" si="29"/>
        <v>6143.0065795854416</v>
      </c>
      <c r="AD52" s="134">
        <f>'Day80 HiLA'!$D$6</f>
        <v>150</v>
      </c>
      <c r="AE52" s="135">
        <f t="shared" si="33"/>
        <v>6831446.9721251903</v>
      </c>
      <c r="AF52" s="134">
        <f t="shared" si="30"/>
        <v>5295.6953272288301</v>
      </c>
      <c r="AG52" s="124">
        <f>'Day80 HiLA'!$I$12</f>
        <v>49</v>
      </c>
      <c r="AH52" s="144">
        <f t="shared" si="34"/>
        <v>2231606.0108942287</v>
      </c>
      <c r="AI52" s="124">
        <f t="shared" si="31"/>
        <v>1729.9271402280842</v>
      </c>
      <c r="AJ52" s="148">
        <f t="shared" si="35"/>
        <v>64.799720020513476</v>
      </c>
      <c r="AK52" s="280">
        <f>'Day80 HiLA'!$F$23</f>
        <v>115</v>
      </c>
      <c r="AL52" s="280">
        <f t="shared" si="27"/>
        <v>5237442.6786293117</v>
      </c>
      <c r="AM52" s="280">
        <f t="shared" si="28"/>
        <v>4060.0330842087687</v>
      </c>
      <c r="AN52" s="269">
        <f>'Day80 HiLA'!$G$12</f>
        <v>3</v>
      </c>
      <c r="AO52" s="269">
        <f t="shared" si="61"/>
        <v>136628.93944250379</v>
      </c>
      <c r="AP52" s="269">
        <f t="shared" si="62"/>
        <v>105.91390654457658</v>
      </c>
      <c r="AY52" s="38">
        <v>202</v>
      </c>
      <c r="AZ52" s="13">
        <v>8</v>
      </c>
      <c r="BA52" s="29">
        <v>1616</v>
      </c>
      <c r="BB52" s="182">
        <f t="shared" si="58"/>
        <v>13</v>
      </c>
      <c r="BC52" s="182">
        <f t="shared" si="59"/>
        <v>-2</v>
      </c>
      <c r="BD52" s="182">
        <f t="shared" si="60"/>
        <v>-326</v>
      </c>
      <c r="BE52" s="42">
        <f t="shared" si="21"/>
        <v>-20.173267326732674</v>
      </c>
    </row>
    <row r="53" spans="1:57" ht="15.95" customHeight="1" x14ac:dyDescent="0.25">
      <c r="A53" s="44"/>
      <c r="B53" s="18"/>
      <c r="C53" s="19" t="s">
        <v>0</v>
      </c>
      <c r="D53" s="35">
        <v>3.3</v>
      </c>
      <c r="E53" s="19">
        <v>292</v>
      </c>
      <c r="F53" s="154">
        <v>221</v>
      </c>
      <c r="G53" s="151">
        <v>17</v>
      </c>
      <c r="H53" s="21">
        <f t="shared" si="0"/>
        <v>3757</v>
      </c>
      <c r="I53" s="209">
        <v>209.8</v>
      </c>
      <c r="J53" s="203">
        <v>11</v>
      </c>
      <c r="K53" s="204">
        <f t="shared" si="1"/>
        <v>2307.8000000000002</v>
      </c>
      <c r="L53" s="204">
        <f t="shared" si="8"/>
        <v>-11.199999999999989</v>
      </c>
      <c r="M53" s="204">
        <f t="shared" si="9"/>
        <v>-6</v>
      </c>
      <c r="N53" s="204">
        <f t="shared" si="10"/>
        <v>-1449.1999999999998</v>
      </c>
      <c r="O53" s="2">
        <v>15</v>
      </c>
      <c r="P53" s="2">
        <v>453</v>
      </c>
      <c r="Q53" s="22">
        <f t="shared" si="56"/>
        <v>6795</v>
      </c>
      <c r="R53" s="23">
        <f t="shared" si="36"/>
        <v>6.7949999999999998E-3</v>
      </c>
      <c r="S53" s="72">
        <v>20.9</v>
      </c>
      <c r="T53" s="72">
        <f t="shared" si="37"/>
        <v>343.06977175363932</v>
      </c>
      <c r="U53" s="47">
        <v>40</v>
      </c>
      <c r="V53" s="76">
        <f t="shared" si="38"/>
        <v>2019542.4385791866</v>
      </c>
      <c r="W53" s="77">
        <f t="shared" si="57"/>
        <v>537.54123997316651</v>
      </c>
      <c r="X53" s="139">
        <f>'Day87 Am'!$G$8</f>
        <v>20.05</v>
      </c>
      <c r="Y53" s="139">
        <f t="shared" si="39"/>
        <v>315.73202518118273</v>
      </c>
      <c r="Z53" s="150">
        <f t="shared" si="40"/>
        <v>92.03143243057626</v>
      </c>
      <c r="AA53" s="121">
        <f>'Day87 Am'!$D$4</f>
        <v>192</v>
      </c>
      <c r="AB53" s="129">
        <f t="shared" si="32"/>
        <v>8921346.4068855159</v>
      </c>
      <c r="AC53" s="121">
        <f t="shared" si="29"/>
        <v>2374.5931346514549</v>
      </c>
      <c r="AD53" s="134">
        <f>'Day87 Am'!$D$6</f>
        <v>105</v>
      </c>
      <c r="AE53" s="135">
        <f t="shared" si="33"/>
        <v>4878861.3162655169</v>
      </c>
      <c r="AF53" s="134">
        <f t="shared" si="30"/>
        <v>1298.6056205125144</v>
      </c>
      <c r="AG53" s="124">
        <f>'Day87 Am'!$I$12</f>
        <v>17</v>
      </c>
      <c r="AH53" s="144">
        <f t="shared" si="34"/>
        <v>789910.87977632182</v>
      </c>
      <c r="AI53" s="124">
        <f t="shared" si="31"/>
        <v>210.25043379726426</v>
      </c>
      <c r="AJ53" s="148">
        <f t="shared" si="35"/>
        <v>39.113358782994908</v>
      </c>
      <c r="AK53" s="280">
        <f>'Day87 Am'!$F$23</f>
        <v>62</v>
      </c>
      <c r="AL53" s="280">
        <f t="shared" si="27"/>
        <v>2880851.4438901148</v>
      </c>
      <c r="AM53" s="280">
        <f t="shared" si="28"/>
        <v>766.79569973119908</v>
      </c>
      <c r="AN53" s="269">
        <f>'Day87 Am'!$G$12</f>
        <v>0</v>
      </c>
      <c r="AO53" s="269">
        <f t="shared" si="61"/>
        <v>0</v>
      </c>
      <c r="AP53" s="269">
        <f t="shared" si="62"/>
        <v>0</v>
      </c>
      <c r="AY53" s="35">
        <v>209.8</v>
      </c>
      <c r="AZ53" s="2">
        <v>11</v>
      </c>
      <c r="BA53" s="21">
        <v>2307.8000000000002</v>
      </c>
      <c r="BB53" s="182">
        <f t="shared" si="58"/>
        <v>11.199999999999989</v>
      </c>
      <c r="BC53" s="182">
        <f t="shared" si="59"/>
        <v>6</v>
      </c>
      <c r="BD53" s="182">
        <f t="shared" si="60"/>
        <v>1449.1999999999998</v>
      </c>
      <c r="BE53" s="42">
        <f t="shared" si="21"/>
        <v>62.795736198977373</v>
      </c>
    </row>
    <row r="54" spans="1:57" ht="15.95" customHeight="1" x14ac:dyDescent="0.25">
      <c r="A54" s="45">
        <v>87</v>
      </c>
      <c r="B54" s="37">
        <v>40676</v>
      </c>
      <c r="C54" s="20" t="s">
        <v>36</v>
      </c>
      <c r="D54" s="36">
        <v>1</v>
      </c>
      <c r="E54" s="20">
        <v>293</v>
      </c>
      <c r="F54" s="152">
        <v>213</v>
      </c>
      <c r="G54" s="10">
        <v>40</v>
      </c>
      <c r="H54" s="25">
        <f t="shared" si="0"/>
        <v>8520</v>
      </c>
      <c r="I54" s="202">
        <v>207.1</v>
      </c>
      <c r="J54" s="200">
        <v>30</v>
      </c>
      <c r="K54" s="206">
        <f t="shared" si="1"/>
        <v>6213</v>
      </c>
      <c r="L54" s="206">
        <f t="shared" si="8"/>
        <v>-5.9000000000000057</v>
      </c>
      <c r="M54" s="206">
        <f t="shared" si="9"/>
        <v>-10</v>
      </c>
      <c r="N54" s="206">
        <f t="shared" si="10"/>
        <v>-2307</v>
      </c>
      <c r="O54" s="6">
        <v>15</v>
      </c>
      <c r="P54" s="6">
        <v>453</v>
      </c>
      <c r="Q54" s="26">
        <f t="shared" si="56"/>
        <v>6795</v>
      </c>
      <c r="R54" s="27">
        <f t="shared" si="36"/>
        <v>6.7949999999999998E-3</v>
      </c>
      <c r="S54" s="73">
        <v>19.25</v>
      </c>
      <c r="T54" s="73">
        <f t="shared" si="37"/>
        <v>291.03910692396693</v>
      </c>
      <c r="U54" s="78">
        <v>58</v>
      </c>
      <c r="V54" s="79">
        <f t="shared" si="38"/>
        <v>2484219.0142148761</v>
      </c>
      <c r="W54" s="80">
        <f t="shared" si="57"/>
        <v>291.57500166841271</v>
      </c>
      <c r="X54" s="139">
        <f>'Day87 LoLA'!$G$8</f>
        <v>19.850000000000001</v>
      </c>
      <c r="Y54" s="139">
        <f t="shared" si="39"/>
        <v>309.46454783727108</v>
      </c>
      <c r="Z54" s="150">
        <f t="shared" si="40"/>
        <v>106.33091583740935</v>
      </c>
      <c r="AA54" s="121">
        <f>'Day87 LoLA'!$D$4</f>
        <v>165</v>
      </c>
      <c r="AB54" s="129">
        <f t="shared" si="32"/>
        <v>7514591.6693377085</v>
      </c>
      <c r="AC54" s="121">
        <f t="shared" si="29"/>
        <v>881.99432738705502</v>
      </c>
      <c r="AD54" s="134">
        <f>'Day87 LoLA'!$D$6</f>
        <v>84</v>
      </c>
      <c r="AE54" s="135">
        <f t="shared" si="33"/>
        <v>3825610.3043901064</v>
      </c>
      <c r="AF54" s="134">
        <f t="shared" si="30"/>
        <v>449.01529394250076</v>
      </c>
      <c r="AG54" s="124">
        <f>'Day87 LoLA'!$I$12</f>
        <v>20</v>
      </c>
      <c r="AH54" s="144">
        <f t="shared" si="34"/>
        <v>910859.59628335864</v>
      </c>
      <c r="AI54" s="124">
        <f t="shared" si="31"/>
        <v>106.90840331964303</v>
      </c>
      <c r="AJ54" s="148">
        <f t="shared" si="35"/>
        <v>36.665833047382527</v>
      </c>
      <c r="AK54" s="280">
        <f>'Day87 LoLA'!$F$23</f>
        <v>65</v>
      </c>
      <c r="AL54" s="280">
        <f t="shared" si="27"/>
        <v>2960293.6879209154</v>
      </c>
      <c r="AM54" s="280">
        <f t="shared" si="28"/>
        <v>347.45231078883984</v>
      </c>
      <c r="AN54" s="269">
        <f>'Day87 LoLA'!$G$12</f>
        <v>0</v>
      </c>
      <c r="AO54" s="269">
        <f t="shared" si="61"/>
        <v>0</v>
      </c>
      <c r="AP54" s="269">
        <f t="shared" si="62"/>
        <v>0</v>
      </c>
      <c r="AY54" s="36">
        <v>207.1</v>
      </c>
      <c r="AZ54" s="6">
        <v>30</v>
      </c>
      <c r="BA54" s="25">
        <v>6213</v>
      </c>
      <c r="BB54" s="182">
        <f t="shared" si="58"/>
        <v>5.9000000000000057</v>
      </c>
      <c r="BC54" s="182">
        <f t="shared" si="59"/>
        <v>10</v>
      </c>
      <c r="BD54" s="182">
        <f t="shared" si="60"/>
        <v>2307</v>
      </c>
      <c r="BE54" s="42">
        <f t="shared" si="21"/>
        <v>37.131820376629648</v>
      </c>
    </row>
    <row r="55" spans="1:57" ht="15.95" customHeight="1" x14ac:dyDescent="0.25">
      <c r="A55" s="45"/>
      <c r="B55" s="20"/>
      <c r="C55" s="20" t="s">
        <v>36</v>
      </c>
      <c r="D55" s="36">
        <v>3.3</v>
      </c>
      <c r="E55" s="20">
        <v>294</v>
      </c>
      <c r="F55" s="152">
        <v>241</v>
      </c>
      <c r="G55" s="10">
        <v>17</v>
      </c>
      <c r="H55" s="25">
        <f t="shared" si="0"/>
        <v>4097</v>
      </c>
      <c r="I55" s="202">
        <v>215.3</v>
      </c>
      <c r="J55" s="200">
        <v>18</v>
      </c>
      <c r="K55" s="206">
        <f t="shared" si="1"/>
        <v>3875.4</v>
      </c>
      <c r="L55" s="206">
        <f t="shared" si="8"/>
        <v>-25.699999999999989</v>
      </c>
      <c r="M55" s="206">
        <f t="shared" si="9"/>
        <v>1</v>
      </c>
      <c r="N55" s="206">
        <f t="shared" si="10"/>
        <v>-221.59999999999991</v>
      </c>
      <c r="O55" s="6">
        <v>15</v>
      </c>
      <c r="P55" s="6">
        <v>453</v>
      </c>
      <c r="Q55" s="26">
        <f t="shared" si="56"/>
        <v>6795</v>
      </c>
      <c r="R55" s="27">
        <f t="shared" si="36"/>
        <v>6.7949999999999998E-3</v>
      </c>
      <c r="S55" s="73">
        <v>19.399999999999999</v>
      </c>
      <c r="T55" s="73">
        <f t="shared" si="37"/>
        <v>295.5924527762636</v>
      </c>
      <c r="U55" s="78">
        <v>54</v>
      </c>
      <c r="V55" s="79">
        <f t="shared" si="38"/>
        <v>2349079.0949107041</v>
      </c>
      <c r="W55" s="80">
        <f t="shared" si="57"/>
        <v>573.36565655618847</v>
      </c>
      <c r="X55" s="139">
        <f>'Day87 MdLA'!$G$8</f>
        <v>19.850000000000001</v>
      </c>
      <c r="Y55" s="139">
        <f t="shared" si="39"/>
        <v>309.46454783727108</v>
      </c>
      <c r="Z55" s="150">
        <f t="shared" si="40"/>
        <v>104.69298012541186</v>
      </c>
      <c r="AA55" s="121">
        <f>'Day87 MdLA'!$D$4</f>
        <v>305</v>
      </c>
      <c r="AB55" s="129">
        <f t="shared" si="32"/>
        <v>13890608.843321219</v>
      </c>
      <c r="AC55" s="121">
        <f t="shared" si="29"/>
        <v>3390.4341819187744</v>
      </c>
      <c r="AD55" s="134">
        <f>'Day87 MdLA'!$D$6</f>
        <v>229</v>
      </c>
      <c r="AE55" s="135">
        <f t="shared" si="33"/>
        <v>10429342.377444455</v>
      </c>
      <c r="AF55" s="134">
        <f t="shared" si="30"/>
        <v>2545.6046808504893</v>
      </c>
      <c r="AG55" s="124">
        <f>'Day87 MdLA'!$I$12</f>
        <v>63</v>
      </c>
      <c r="AH55" s="144">
        <f t="shared" si="34"/>
        <v>2869207.7282925798</v>
      </c>
      <c r="AI55" s="124">
        <f t="shared" si="31"/>
        <v>700.31919167502554</v>
      </c>
      <c r="AJ55" s="148">
        <f t="shared" si="35"/>
        <v>122.14181014631382</v>
      </c>
      <c r="AK55" s="280">
        <f>'Day87 MdLA'!$F$23</f>
        <v>182</v>
      </c>
      <c r="AL55" s="280">
        <f t="shared" si="27"/>
        <v>8288822.3261785638</v>
      </c>
      <c r="AM55" s="280">
        <f t="shared" si="28"/>
        <v>2023.1443315056295</v>
      </c>
      <c r="AN55" s="269">
        <f>'Day87 MdLA'!$G$12</f>
        <v>0</v>
      </c>
      <c r="AO55" s="269">
        <f t="shared" si="61"/>
        <v>0</v>
      </c>
      <c r="AP55" s="269">
        <f t="shared" si="62"/>
        <v>0</v>
      </c>
      <c r="AY55" s="36">
        <v>215.3</v>
      </c>
      <c r="AZ55" s="6">
        <v>18</v>
      </c>
      <c r="BA55" s="25">
        <v>3875.4</v>
      </c>
      <c r="BB55" s="182">
        <f t="shared" si="58"/>
        <v>25.699999999999989</v>
      </c>
      <c r="BC55" s="182">
        <f t="shared" si="59"/>
        <v>-1</v>
      </c>
      <c r="BD55" s="182">
        <f t="shared" si="60"/>
        <v>221.59999999999991</v>
      </c>
      <c r="BE55" s="42">
        <f t="shared" si="21"/>
        <v>5.7181194199308436</v>
      </c>
    </row>
    <row r="56" spans="1:57" ht="15.95" customHeight="1" x14ac:dyDescent="0.25">
      <c r="A56" s="46"/>
      <c r="B56" s="28"/>
      <c r="C56" s="28" t="s">
        <v>36</v>
      </c>
      <c r="D56" s="28">
        <v>10</v>
      </c>
      <c r="E56" s="28">
        <v>295</v>
      </c>
      <c r="F56" s="153">
        <v>215</v>
      </c>
      <c r="G56" s="17">
        <v>6</v>
      </c>
      <c r="H56" s="29">
        <f t="shared" si="0"/>
        <v>1290</v>
      </c>
      <c r="I56" s="207">
        <v>197.2</v>
      </c>
      <c r="J56" s="201">
        <v>7</v>
      </c>
      <c r="K56" s="208">
        <f t="shared" si="1"/>
        <v>1380.3999999999999</v>
      </c>
      <c r="L56" s="208">
        <f t="shared" si="8"/>
        <v>-17.800000000000011</v>
      </c>
      <c r="M56" s="208">
        <f t="shared" si="9"/>
        <v>1</v>
      </c>
      <c r="N56" s="208">
        <f t="shared" si="10"/>
        <v>90.399999999999864</v>
      </c>
      <c r="O56" s="13">
        <v>15</v>
      </c>
      <c r="P56" s="13">
        <v>453</v>
      </c>
      <c r="Q56" s="30">
        <f t="shared" si="56"/>
        <v>6795</v>
      </c>
      <c r="R56" s="31">
        <f t="shared" si="36"/>
        <v>6.7949999999999998E-3</v>
      </c>
      <c r="S56" s="74">
        <v>20</v>
      </c>
      <c r="T56" s="74">
        <f t="shared" si="37"/>
        <v>314.15926535897933</v>
      </c>
      <c r="U56" s="48">
        <v>63</v>
      </c>
      <c r="V56" s="81">
        <f t="shared" si="38"/>
        <v>2912734.9106130535</v>
      </c>
      <c r="W56" s="82">
        <f t="shared" si="57"/>
        <v>2257.934039234925</v>
      </c>
      <c r="X56" s="195"/>
      <c r="Y56" s="195"/>
      <c r="Z56" s="196"/>
      <c r="AA56" s="194" t="s">
        <v>185</v>
      </c>
      <c r="AB56" s="197"/>
      <c r="AC56" s="198"/>
      <c r="AD56" s="198"/>
      <c r="AE56" s="197"/>
      <c r="AF56" s="198"/>
      <c r="AG56" s="198"/>
      <c r="AH56" s="197"/>
      <c r="AI56" s="198"/>
      <c r="AJ56" s="199"/>
      <c r="AK56" s="198"/>
      <c r="AL56" s="198"/>
      <c r="AM56" s="198"/>
      <c r="AN56" s="198"/>
      <c r="AO56" s="198"/>
      <c r="AP56" s="198"/>
      <c r="AY56" s="38">
        <v>197.2</v>
      </c>
      <c r="AZ56" s="13">
        <v>7</v>
      </c>
      <c r="BA56" s="29">
        <v>1380.3999999999999</v>
      </c>
      <c r="BB56" s="182">
        <f t="shared" si="58"/>
        <v>17.800000000000011</v>
      </c>
      <c r="BC56" s="182">
        <f t="shared" si="59"/>
        <v>-1</v>
      </c>
      <c r="BD56" s="182">
        <f t="shared" si="60"/>
        <v>-90.399999999999864</v>
      </c>
      <c r="BE56" s="42">
        <f t="shared" si="21"/>
        <v>-6.548826427122564</v>
      </c>
    </row>
    <row r="57" spans="1:57" ht="15.95" customHeight="1" x14ac:dyDescent="0.25">
      <c r="A57" s="44"/>
      <c r="B57" s="18"/>
      <c r="C57" s="19" t="s">
        <v>0</v>
      </c>
      <c r="D57" s="35">
        <v>3.3</v>
      </c>
      <c r="E57" s="19">
        <v>292</v>
      </c>
      <c r="F57" s="154">
        <v>221</v>
      </c>
      <c r="G57" s="151">
        <v>17</v>
      </c>
      <c r="H57" s="21">
        <f t="shared" si="0"/>
        <v>3757</v>
      </c>
      <c r="I57" s="209">
        <v>213.1</v>
      </c>
      <c r="J57" s="203">
        <v>11</v>
      </c>
      <c r="K57" s="204">
        <f t="shared" si="1"/>
        <v>2344.1</v>
      </c>
      <c r="L57" s="204">
        <f t="shared" si="8"/>
        <v>-7.9000000000000057</v>
      </c>
      <c r="M57" s="204">
        <f t="shared" si="9"/>
        <v>-6</v>
      </c>
      <c r="N57" s="204">
        <f t="shared" si="10"/>
        <v>-1412.9</v>
      </c>
      <c r="O57" s="2">
        <v>15</v>
      </c>
      <c r="P57" s="2">
        <v>453</v>
      </c>
      <c r="Q57" s="22">
        <f t="shared" si="56"/>
        <v>6795</v>
      </c>
      <c r="R57" s="23">
        <f t="shared" si="36"/>
        <v>6.7949999999999998E-3</v>
      </c>
      <c r="S57" s="83">
        <v>20.25</v>
      </c>
      <c r="T57" s="72">
        <f t="shared" si="37"/>
        <v>322.06233437816616</v>
      </c>
      <c r="U57" s="75">
        <v>38</v>
      </c>
      <c r="V57" s="76">
        <f t="shared" si="38"/>
        <v>1801084.4306652413</v>
      </c>
      <c r="W57" s="77">
        <f t="shared" si="57"/>
        <v>479.39431212809194</v>
      </c>
      <c r="X57" s="139">
        <f>'Day94 Am'!$G$8</f>
        <v>19.649999999999999</v>
      </c>
      <c r="Y57" s="139">
        <f t="shared" si="39"/>
        <v>303.2599023464312</v>
      </c>
      <c r="Z57" s="150">
        <f t="shared" si="40"/>
        <v>94.161865569272962</v>
      </c>
      <c r="AA57" s="121">
        <f>'Day94 Am'!$D$4</f>
        <v>232</v>
      </c>
      <c r="AB57" s="129">
        <f t="shared" si="32"/>
        <v>10354127.644499198</v>
      </c>
      <c r="AC57" s="121">
        <f>AB57/H57</f>
        <v>2755.9562535265363</v>
      </c>
      <c r="AD57" s="134">
        <f>'Day94 Am'!$D$6</f>
        <v>123</v>
      </c>
      <c r="AE57" s="135">
        <f t="shared" si="33"/>
        <v>5489472.8460060395</v>
      </c>
      <c r="AF57" s="134">
        <f>AE57/H57</f>
        <v>1461.1319792403619</v>
      </c>
      <c r="AG57" s="124">
        <f>'Day94 Am'!$I$12</f>
        <v>15</v>
      </c>
      <c r="AH57" s="144">
        <f t="shared" si="34"/>
        <v>669447.90804951708</v>
      </c>
      <c r="AI57" s="124">
        <f>AH57/H57</f>
        <v>178.18682673662951</v>
      </c>
      <c r="AJ57" s="148">
        <f t="shared" si="35"/>
        <v>37.169157461555116</v>
      </c>
      <c r="AK57" s="280">
        <f>'Day94 Am'!$F$23</f>
        <v>80</v>
      </c>
      <c r="AL57" s="280">
        <f t="shared" si="27"/>
        <v>3570388.8429307579</v>
      </c>
      <c r="AM57" s="280">
        <f t="shared" si="28"/>
        <v>950.3297425953574</v>
      </c>
      <c r="AN57" s="269">
        <f>'Day94 Am'!$G$12</f>
        <v>0</v>
      </c>
      <c r="AO57" s="269">
        <f>AN57*Y57/R57</f>
        <v>0</v>
      </c>
      <c r="AP57" s="269">
        <f>AO57/H57</f>
        <v>0</v>
      </c>
      <c r="AY57" s="35">
        <v>213.1</v>
      </c>
      <c r="AZ57" s="2">
        <v>11</v>
      </c>
      <c r="BA57" s="21">
        <v>2344.1</v>
      </c>
      <c r="BB57" s="182">
        <f t="shared" si="58"/>
        <v>7.9000000000000057</v>
      </c>
      <c r="BC57" s="182">
        <f t="shared" si="59"/>
        <v>6</v>
      </c>
      <c r="BD57" s="182">
        <f t="shared" si="60"/>
        <v>1412.9</v>
      </c>
      <c r="BE57" s="42">
        <f t="shared" si="21"/>
        <v>60.274732306642207</v>
      </c>
    </row>
    <row r="58" spans="1:57" ht="15.95" customHeight="1" x14ac:dyDescent="0.25">
      <c r="A58" s="45">
        <v>94</v>
      </c>
      <c r="B58" s="37">
        <v>40682</v>
      </c>
      <c r="C58" s="20" t="s">
        <v>36</v>
      </c>
      <c r="D58" s="36">
        <v>1</v>
      </c>
      <c r="E58" s="20">
        <v>293</v>
      </c>
      <c r="F58" s="152">
        <v>213</v>
      </c>
      <c r="G58" s="10">
        <v>40</v>
      </c>
      <c r="H58" s="25">
        <f t="shared" si="0"/>
        <v>8520</v>
      </c>
      <c r="I58" s="202">
        <v>225</v>
      </c>
      <c r="J58" s="200">
        <v>30</v>
      </c>
      <c r="K58" s="206">
        <f t="shared" si="1"/>
        <v>6750</v>
      </c>
      <c r="L58" s="206">
        <f t="shared" si="8"/>
        <v>12</v>
      </c>
      <c r="M58" s="206">
        <f t="shared" si="9"/>
        <v>-10</v>
      </c>
      <c r="N58" s="206">
        <f t="shared" si="10"/>
        <v>-1770</v>
      </c>
      <c r="O58" s="6">
        <v>15</v>
      </c>
      <c r="P58" s="6">
        <v>453</v>
      </c>
      <c r="Q58" s="26">
        <f t="shared" si="56"/>
        <v>6795</v>
      </c>
      <c r="R58" s="27">
        <f t="shared" si="36"/>
        <v>6.7949999999999998E-3</v>
      </c>
      <c r="S58" s="84">
        <v>21</v>
      </c>
      <c r="T58" s="73">
        <f t="shared" si="37"/>
        <v>346.36059005827468</v>
      </c>
      <c r="U58" s="78">
        <v>55</v>
      </c>
      <c r="V58" s="79">
        <f t="shared" si="38"/>
        <v>2803507.3514650636</v>
      </c>
      <c r="W58" s="80">
        <f t="shared" si="57"/>
        <v>329.05015862266004</v>
      </c>
      <c r="X58" s="139">
        <f>'Day94 LoLA'!$G$8</f>
        <v>20.350000000000001</v>
      </c>
      <c r="Y58" s="139">
        <f t="shared" si="39"/>
        <v>325.25105092155979</v>
      </c>
      <c r="Z58" s="150">
        <f t="shared" si="40"/>
        <v>93.905328798185948</v>
      </c>
      <c r="AA58" s="121">
        <f>'Day94 LoLA'!$D$4</f>
        <v>145</v>
      </c>
      <c r="AB58" s="129">
        <f t="shared" si="32"/>
        <v>6940603.7356329905</v>
      </c>
      <c r="AC58" s="121">
        <f>AB58/H58</f>
        <v>814.62485160011624</v>
      </c>
      <c r="AD58" s="134">
        <f>'Day94 LoLA'!$D$6</f>
        <v>88</v>
      </c>
      <c r="AE58" s="135">
        <f t="shared" si="33"/>
        <v>4212228.474039332</v>
      </c>
      <c r="AF58" s="134">
        <f>AE58/H58</f>
        <v>494.3930133848981</v>
      </c>
      <c r="AG58" s="124">
        <f>'Day94 LoLA'!$I$12</f>
        <v>13</v>
      </c>
      <c r="AH58" s="144">
        <f t="shared" si="34"/>
        <v>622261.02457399224</v>
      </c>
      <c r="AI58" s="124">
        <f>AH58/H58</f>
        <v>73.035331522769042</v>
      </c>
      <c r="AJ58" s="148">
        <f t="shared" si="35"/>
        <v>22.195804988662136</v>
      </c>
      <c r="AK58" s="280">
        <f>'Day94 LoLA'!$F$23</f>
        <v>52</v>
      </c>
      <c r="AL58" s="280">
        <f t="shared" si="27"/>
        <v>2489044.098295969</v>
      </c>
      <c r="AM58" s="280">
        <f t="shared" si="28"/>
        <v>292.14132609107617</v>
      </c>
      <c r="AN58" s="269">
        <f>'Day94 LoLA'!$G$12</f>
        <v>0</v>
      </c>
      <c r="AO58" s="269">
        <f>AN58*Y58/R58</f>
        <v>0</v>
      </c>
      <c r="AP58" s="269">
        <f>AO58/H58</f>
        <v>0</v>
      </c>
      <c r="AY58" s="36">
        <v>225</v>
      </c>
      <c r="AZ58" s="6">
        <v>30</v>
      </c>
      <c r="BA58" s="25">
        <v>6750</v>
      </c>
      <c r="BB58" s="182">
        <f t="shared" si="58"/>
        <v>-12</v>
      </c>
      <c r="BC58" s="182">
        <f t="shared" si="59"/>
        <v>10</v>
      </c>
      <c r="BD58" s="182">
        <f t="shared" si="60"/>
        <v>1770</v>
      </c>
      <c r="BE58" s="42">
        <f t="shared" si="21"/>
        <v>26.222222222222225</v>
      </c>
    </row>
    <row r="59" spans="1:57" ht="15.95" customHeight="1" x14ac:dyDescent="0.25">
      <c r="A59" s="45"/>
      <c r="B59" s="20"/>
      <c r="C59" s="20" t="s">
        <v>36</v>
      </c>
      <c r="D59" s="36">
        <v>3.3</v>
      </c>
      <c r="E59" s="20">
        <v>294</v>
      </c>
      <c r="F59" s="152">
        <v>241</v>
      </c>
      <c r="G59" s="10">
        <v>17</v>
      </c>
      <c r="H59" s="25">
        <f t="shared" si="0"/>
        <v>4097</v>
      </c>
      <c r="I59" s="202">
        <v>220.3</v>
      </c>
      <c r="J59" s="200">
        <v>18</v>
      </c>
      <c r="K59" s="206">
        <f t="shared" si="1"/>
        <v>3965.4</v>
      </c>
      <c r="L59" s="206">
        <f t="shared" si="8"/>
        <v>-20.699999999999989</v>
      </c>
      <c r="M59" s="206">
        <f t="shared" si="9"/>
        <v>1</v>
      </c>
      <c r="N59" s="206">
        <f t="shared" si="10"/>
        <v>-131.59999999999991</v>
      </c>
      <c r="O59" s="6">
        <v>15</v>
      </c>
      <c r="P59" s="6">
        <v>453</v>
      </c>
      <c r="Q59" s="26">
        <f t="shared" si="56"/>
        <v>6795</v>
      </c>
      <c r="R59" s="27">
        <f t="shared" si="36"/>
        <v>6.7949999999999998E-3</v>
      </c>
      <c r="S59" s="84">
        <v>22</v>
      </c>
      <c r="T59" s="73">
        <f t="shared" si="37"/>
        <v>380.13271108436498</v>
      </c>
      <c r="U59" s="78">
        <v>78</v>
      </c>
      <c r="V59" s="79">
        <f t="shared" si="38"/>
        <v>4363554.299423174</v>
      </c>
      <c r="W59" s="80">
        <f t="shared" si="57"/>
        <v>1065.0608492612091</v>
      </c>
      <c r="X59" s="139">
        <f>'Day94 MdLA'!$G$8</f>
        <v>20.7</v>
      </c>
      <c r="Y59" s="139">
        <f t="shared" si="39"/>
        <v>336.53525903417255</v>
      </c>
      <c r="Z59" s="150">
        <f t="shared" si="40"/>
        <v>88.530991735537171</v>
      </c>
      <c r="AA59" s="121">
        <f>'Day94 MdLA'!$D$4</f>
        <v>403</v>
      </c>
      <c r="AB59" s="129">
        <f t="shared" si="32"/>
        <v>19959339.130356371</v>
      </c>
      <c r="AC59" s="121">
        <f>AB59/H59</f>
        <v>4871.6961509290632</v>
      </c>
      <c r="AD59" s="134">
        <f>'Day94 MdLA'!$D$6</f>
        <v>310</v>
      </c>
      <c r="AE59" s="135">
        <f t="shared" si="33"/>
        <v>15353337.792581825</v>
      </c>
      <c r="AF59" s="134">
        <f>AE59/H59</f>
        <v>3747.4585776377407</v>
      </c>
      <c r="AG59" s="124">
        <f>'Day94 MdLA'!$I$12</f>
        <v>92</v>
      </c>
      <c r="AH59" s="144">
        <f t="shared" si="34"/>
        <v>4556474.4416694446</v>
      </c>
      <c r="AI59" s="124">
        <f>AH59/H59</f>
        <v>1112.1489972344264</v>
      </c>
      <c r="AJ59" s="148">
        <f t="shared" si="35"/>
        <v>104.42116973935155</v>
      </c>
      <c r="AK59" s="280">
        <f>'Day94 MdLA'!$F$23</f>
        <v>226</v>
      </c>
      <c r="AL59" s="280">
        <f t="shared" si="27"/>
        <v>11193078.519753201</v>
      </c>
      <c r="AM59" s="280">
        <f t="shared" si="28"/>
        <v>2732.0181888584821</v>
      </c>
      <c r="AN59" s="269">
        <f>'Day94 MdLA'!$G$12</f>
        <v>4</v>
      </c>
      <c r="AO59" s="269">
        <f>AN59*Y59/R59</f>
        <v>198107.58442041063</v>
      </c>
      <c r="AP59" s="269">
        <f>AO59/H59</f>
        <v>48.354304227583754</v>
      </c>
      <c r="AY59" s="36">
        <v>220.3</v>
      </c>
      <c r="AZ59" s="6">
        <v>18</v>
      </c>
      <c r="BA59" s="25">
        <v>3965.4</v>
      </c>
      <c r="BB59" s="182">
        <f t="shared" si="58"/>
        <v>20.699999999999989</v>
      </c>
      <c r="BC59" s="182">
        <f t="shared" si="59"/>
        <v>-1</v>
      </c>
      <c r="BD59" s="182">
        <f t="shared" si="60"/>
        <v>131.59999999999991</v>
      </c>
      <c r="BE59" s="42">
        <f t="shared" si="21"/>
        <v>3.3187068139405835</v>
      </c>
    </row>
    <row r="60" spans="1:57" ht="15.95" customHeight="1" x14ac:dyDescent="0.25">
      <c r="A60" s="46"/>
      <c r="B60" s="28"/>
      <c r="C60" s="28" t="s">
        <v>36</v>
      </c>
      <c r="D60" s="28">
        <v>10</v>
      </c>
      <c r="E60" s="28">
        <v>295</v>
      </c>
      <c r="F60" s="153">
        <v>215</v>
      </c>
      <c r="G60" s="17">
        <v>6</v>
      </c>
      <c r="H60" s="29">
        <f t="shared" si="0"/>
        <v>1290</v>
      </c>
      <c r="I60" s="207">
        <v>195.3</v>
      </c>
      <c r="J60" s="201">
        <v>7</v>
      </c>
      <c r="K60" s="208">
        <f t="shared" si="1"/>
        <v>1367.1000000000001</v>
      </c>
      <c r="L60" s="208">
        <f t="shared" si="8"/>
        <v>-19.699999999999989</v>
      </c>
      <c r="M60" s="208">
        <f t="shared" si="9"/>
        <v>1</v>
      </c>
      <c r="N60" s="208">
        <f t="shared" si="10"/>
        <v>77.100000000000136</v>
      </c>
      <c r="O60" s="13">
        <v>15</v>
      </c>
      <c r="P60" s="13">
        <v>453</v>
      </c>
      <c r="Q60" s="30">
        <f t="shared" si="56"/>
        <v>6795</v>
      </c>
      <c r="R60" s="31">
        <f t="shared" si="36"/>
        <v>6.7949999999999998E-3</v>
      </c>
      <c r="S60" s="85">
        <v>21.35</v>
      </c>
      <c r="T60" s="74">
        <f t="shared" si="37"/>
        <v>358.0021543352334</v>
      </c>
      <c r="U60" s="86">
        <v>67</v>
      </c>
      <c r="V60" s="81">
        <f t="shared" si="38"/>
        <v>3529969.7336954582</v>
      </c>
      <c r="W60" s="82">
        <f t="shared" si="57"/>
        <v>2736.410646275549</v>
      </c>
      <c r="X60" s="139">
        <f>'Day94 HiLA'!$G$8</f>
        <v>20.85</v>
      </c>
      <c r="Y60" s="139">
        <f t="shared" si="39"/>
        <v>341.43025308754727</v>
      </c>
      <c r="Z60" s="150">
        <f t="shared" si="40"/>
        <v>95.371005161000184</v>
      </c>
      <c r="AA60" s="121">
        <f>'Day94 HiLA'!$D$4</f>
        <v>188</v>
      </c>
      <c r="AB60" s="129">
        <f t="shared" si="32"/>
        <v>9446488.2384781297</v>
      </c>
      <c r="AC60" s="121">
        <f>AB60/H60</f>
        <v>7322.8590995954492</v>
      </c>
      <c r="AD60" s="134">
        <f>'Day94 HiLA'!$D$6</f>
        <v>140</v>
      </c>
      <c r="AE60" s="135">
        <f t="shared" si="33"/>
        <v>7034618.9009943511</v>
      </c>
      <c r="AF60" s="134">
        <f>AE60/H60</f>
        <v>5453.192946507249</v>
      </c>
      <c r="AG60" s="124">
        <f>'Day94 HiLA'!$I$12</f>
        <v>45</v>
      </c>
      <c r="AH60" s="144">
        <f t="shared" si="34"/>
        <v>2261127.5038910415</v>
      </c>
      <c r="AI60" s="124">
        <f>AH60/H60</f>
        <v>1752.8120185201872</v>
      </c>
      <c r="AJ60" s="148">
        <f t="shared" si="35"/>
        <v>64.055152720074744</v>
      </c>
      <c r="AK60" s="280">
        <f>'Day94 HiLA'!$F$23</f>
        <v>115</v>
      </c>
      <c r="AL60" s="280">
        <f t="shared" si="27"/>
        <v>5778436.9543882171</v>
      </c>
      <c r="AM60" s="280">
        <f t="shared" si="28"/>
        <v>4479.4084917738119</v>
      </c>
      <c r="AN60" s="269">
        <f>'Day94 HiLA'!$G$12</f>
        <v>5</v>
      </c>
      <c r="AO60" s="269">
        <f>AN60*Y60/R60</f>
        <v>251236.38932122683</v>
      </c>
      <c r="AP60" s="269">
        <f>AO60/H60</f>
        <v>194.75689094668746</v>
      </c>
      <c r="AY60" s="38">
        <v>195.3</v>
      </c>
      <c r="AZ60" s="13">
        <v>7</v>
      </c>
      <c r="BA60" s="29">
        <v>1367.1000000000001</v>
      </c>
      <c r="BB60" s="182">
        <f t="shared" si="58"/>
        <v>19.699999999999989</v>
      </c>
      <c r="BC60" s="182">
        <f t="shared" si="59"/>
        <v>-1</v>
      </c>
      <c r="BD60" s="182">
        <f t="shared" si="60"/>
        <v>-77.100000000000136</v>
      </c>
      <c r="BE60" s="42">
        <f t="shared" si="21"/>
        <v>-5.6396752249286903</v>
      </c>
    </row>
    <row r="62" spans="1:57" ht="15.95" customHeight="1" x14ac:dyDescent="0.25">
      <c r="U62" s="335" t="s">
        <v>45</v>
      </c>
      <c r="Z62" s="316" t="s">
        <v>447</v>
      </c>
      <c r="AB62" s="287" t="s">
        <v>363</v>
      </c>
      <c r="AQ62" t="s">
        <v>375</v>
      </c>
    </row>
    <row r="63" spans="1:57" ht="15.95" customHeight="1" x14ac:dyDescent="0.25">
      <c r="U63" s="335"/>
      <c r="Z63" s="43" t="s">
        <v>449</v>
      </c>
      <c r="AB63" s="286" t="s">
        <v>361</v>
      </c>
      <c r="AC63" s="283" t="s">
        <v>357</v>
      </c>
      <c r="AE63" s="317" t="s">
        <v>451</v>
      </c>
      <c r="AF63" s="283" t="s">
        <v>358</v>
      </c>
      <c r="AH63" s="100" t="s">
        <v>359</v>
      </c>
      <c r="AI63" s="283" t="s">
        <v>358</v>
      </c>
      <c r="AM63" s="283" t="s">
        <v>358</v>
      </c>
      <c r="AP63" s="283" t="s">
        <v>358</v>
      </c>
    </row>
    <row r="64" spans="1:57" ht="15.95" customHeight="1" x14ac:dyDescent="0.25">
      <c r="U64" s="335"/>
      <c r="Z64" s="43" t="s">
        <v>448</v>
      </c>
      <c r="AA64" s="2" t="s">
        <v>342</v>
      </c>
      <c r="AB64" s="100" t="s">
        <v>348</v>
      </c>
      <c r="AC64" s="283" t="s">
        <v>348</v>
      </c>
      <c r="AD64" s="266" t="s">
        <v>362</v>
      </c>
      <c r="AE64" s="128" t="s">
        <v>452</v>
      </c>
      <c r="AF64" s="283" t="s">
        <v>450</v>
      </c>
      <c r="AH64" s="100" t="s">
        <v>360</v>
      </c>
      <c r="AI64" s="283" t="s">
        <v>354</v>
      </c>
      <c r="AK64" s="2" t="s">
        <v>341</v>
      </c>
      <c r="AL64" s="264"/>
      <c r="AM64" s="283" t="s">
        <v>355</v>
      </c>
      <c r="AP64" s="283" t="s">
        <v>356</v>
      </c>
    </row>
    <row r="65" spans="3:59" ht="15.95" customHeight="1" x14ac:dyDescent="0.25">
      <c r="C65" s="19" t="s">
        <v>0</v>
      </c>
      <c r="D65" s="35">
        <v>3.3</v>
      </c>
      <c r="R65" t="s">
        <v>343</v>
      </c>
      <c r="Z65" s="182">
        <f>AG65/AA65*100</f>
        <v>7.3648228713486645</v>
      </c>
      <c r="AA65" s="281">
        <f>SUM(AA5,AA9,AA13,AA17,AA21,AA25,AA29,AA33,AA37,AA41,AA45,AA49,AA53,AA57)</f>
        <v>3218</v>
      </c>
      <c r="AB65" s="285">
        <v>3.32</v>
      </c>
      <c r="AC65" s="284">
        <f>AVERAGE(AC5,AC9,AC13,AC17,AC21,AC25,AC29,AC33,AC37,AC41,AC45,AC49,AC53,AC57)</f>
        <v>3101.0977396789158</v>
      </c>
      <c r="AD65" s="33">
        <f>AC65/AB65</f>
        <v>934.06558424063735</v>
      </c>
      <c r="AE65" s="42">
        <f>AI65/AC65*100</f>
        <v>7.4143669834478523</v>
      </c>
      <c r="AF65" s="284">
        <f>AVERAGE(AF5,AF9,AF13,AF17,AF21,AF25,AF29,AF33,AF37,AF41,AF45,AF49,AF53,AF57)</f>
        <v>1626.5288480025506</v>
      </c>
      <c r="AG65" s="284">
        <f>SUM(AG5,AG9,AG13,AG17,AG21,AG25,AG29,AG33,AG37,AG41,AG45,AG49,AG53,AG57)</f>
        <v>237</v>
      </c>
      <c r="AH65" s="33">
        <v>1035</v>
      </c>
      <c r="AI65" s="284">
        <f>AVERAGE(AI5,AI9,AI13,AI17,AI21,AI25,AI29,AI33,AI37,AI41,AI45,AI49,AI53,AI57)</f>
        <v>229.92676693520116</v>
      </c>
      <c r="AJ65" s="33">
        <f>AI65*2</f>
        <v>459.85353387040232</v>
      </c>
      <c r="AK65" s="281">
        <f>SUM(AK5,AK9,AK13,AK17,AK21,AK25,AK29,AK33,AK37,AK41,AK45,AK49,AK53,AK57)</f>
        <v>1072</v>
      </c>
      <c r="AL65" s="33"/>
      <c r="AM65" s="284">
        <f>AVERAGE(AM5,AM9,AM13,AM17,AM21,AM25,AM29,AM33,AM37,AM41,AM45,AM49,AM53,AM57)</f>
        <v>1026.1248349007844</v>
      </c>
      <c r="AN65" s="33">
        <f>AM65*2</f>
        <v>2052.2496698015689</v>
      </c>
      <c r="AO65" s="33"/>
      <c r="AP65" s="284">
        <f>AVERAGE(AP5,AP9,AP13,AP17,AP21,AP25,AP29,AP33,AP37,AP41,AP45,AP49,AP53,AP57)</f>
        <v>6.7456461463104711</v>
      </c>
      <c r="AQ65" s="33">
        <f>AP65*2</f>
        <v>13.491292292620942</v>
      </c>
    </row>
    <row r="66" spans="3:59" ht="15.95" customHeight="1" x14ac:dyDescent="0.25">
      <c r="C66" s="20" t="s">
        <v>36</v>
      </c>
      <c r="D66" s="36">
        <v>1</v>
      </c>
      <c r="R66" t="s">
        <v>343</v>
      </c>
      <c r="Z66" s="182">
        <f t="shared" ref="Z66:Z68" si="63">AG66/AA66*100</f>
        <v>13.648807195932733</v>
      </c>
      <c r="AA66" s="281">
        <f>SUM(AA6,AA10,AA14,AA18,AA22,AA26,AA30,AA34,AA38,AA42,AA46,AA50,AA54,AA58)</f>
        <v>2557</v>
      </c>
      <c r="AB66" s="285">
        <v>1.01</v>
      </c>
      <c r="AC66" s="284">
        <f>AVERAGE(AC6,AC10,AC14,AC18,AC22,AC26,AC30,AC34,AC38,AC42,AC46,AC50,AC54,AC58)</f>
        <v>1157.5170390541703</v>
      </c>
      <c r="AD66" s="33">
        <f t="shared" ref="AD66:AD67" si="64">AC66/AB66</f>
        <v>1146.0564743110597</v>
      </c>
      <c r="AE66" s="42">
        <f t="shared" ref="AE66:AE68" si="65">AI66/AC66*100</f>
        <v>13.734886514452482</v>
      </c>
      <c r="AF66" s="284">
        <f>AVERAGE(AF6,AF10,AF14,AF18,AF22,AF26,AF30,AF34,AF38,AF42,AF46,AF50,AF54,AF58)</f>
        <v>663.00462094897841</v>
      </c>
      <c r="AG66" s="284">
        <f>SUM(AG6,AG10,AG14,AG18,AG22,AG26,AG30,AG34,AG38,AG42,AG46,AG50,AG54,AG58)</f>
        <v>349</v>
      </c>
      <c r="AH66" s="33">
        <v>300</v>
      </c>
      <c r="AI66" s="284">
        <f>AVERAGE(AI6,AI10,AI14,AI18,AI22,AI26,AI30,AI34,AI38,AI42,AI46,AI50,AI54,AI58)</f>
        <v>158.9836516995409</v>
      </c>
      <c r="AJ66" s="288" t="s">
        <v>364</v>
      </c>
      <c r="AK66" s="281">
        <f>SUM(AK6,AK10,AK14,AK18,AK22,AK26,AK30,AK34,AK38,AK42,AK46,AK50,AK54,AK58)</f>
        <v>1017</v>
      </c>
      <c r="AL66" s="33"/>
      <c r="AM66" s="284">
        <f>AVERAGE(AM6,AM10,AM14,AM18,AM22,AM26,AM30,AM34,AM38,AM42,AM46,AM50,AM54,AM58)</f>
        <v>460.60134680775872</v>
      </c>
      <c r="AN66" s="288" t="s">
        <v>364</v>
      </c>
      <c r="AO66" s="33"/>
      <c r="AP66" s="284">
        <f>AVERAGE(AP6,AP10,AP14,AP18,AP22,AP26,AP30,AP34,AP38,AP42,AP46,AP50,AP54,AP58)</f>
        <v>5.2782550308119429</v>
      </c>
      <c r="AQ66" s="288" t="s">
        <v>364</v>
      </c>
    </row>
    <row r="67" spans="3:59" ht="15.95" customHeight="1" x14ac:dyDescent="0.25">
      <c r="C67" s="20" t="s">
        <v>36</v>
      </c>
      <c r="D67" s="36">
        <v>3.3</v>
      </c>
      <c r="R67" t="s">
        <v>343</v>
      </c>
      <c r="Z67" s="182">
        <f t="shared" si="63"/>
        <v>18.552136373699359</v>
      </c>
      <c r="AA67" s="281">
        <f>SUM(AA7,AA11,AA15,AA19,AA23,AA27,AA31,AA35,AA39,AA43,AA47,AA51,AA55,AA59)</f>
        <v>4517</v>
      </c>
      <c r="AB67" s="285">
        <v>3.34</v>
      </c>
      <c r="AC67" s="284">
        <f>AVERAGE(AC7,AC11,AC15,AC19,AC23,AC27,AC31,AC35,AC39,AC43,AC47,AC51,AC55,AC59)</f>
        <v>3727.6842161800441</v>
      </c>
      <c r="AD67" s="33">
        <f t="shared" si="64"/>
        <v>1116.0731186167798</v>
      </c>
      <c r="AE67" s="42">
        <f t="shared" si="65"/>
        <v>18.5987407324501</v>
      </c>
      <c r="AF67" s="284">
        <f>AVERAGE(AF7,AF11,AF15,AF19,AF23,AF27,AF31,AF35,AF39,AF43,AF47,AF51,AF55,AF59)</f>
        <v>2753.2591496484174</v>
      </c>
      <c r="AG67" s="284">
        <f>SUM(AG7,AG11,AG15,AG19,AG23,AG27,AG31,AG35,AG39,AG43,AG47,AG51,AG55,AG59)</f>
        <v>838</v>
      </c>
      <c r="AH67" s="33">
        <v>701</v>
      </c>
      <c r="AI67" s="284">
        <f>AVERAGE(AI7,AI11,AI15,AI19,AI23,AI27,AI31,AI35,AI39,AI43,AI47,AI51,AI55,AI59)</f>
        <v>693.30232269179112</v>
      </c>
      <c r="AK67" s="281">
        <f>SUM(AK7,AK11,AK15,AK19,AK23,AK27,AK31,AK35,AK39,AK43,AK47,AK51,AK55,AK59)</f>
        <v>2536</v>
      </c>
      <c r="AL67" s="33"/>
      <c r="AM67" s="284">
        <f>AVERAGE(AM7,AM11,AM15,AM19,AM23,AM27,AM31,AM35,AM39,AM43,AM47,AM51,AM55,AM59)</f>
        <v>2099.524758500987</v>
      </c>
      <c r="AN67" s="33"/>
      <c r="AO67" s="33"/>
      <c r="AP67" s="284">
        <f>AVERAGE(AP7,AP11,AP15,AP19,AP23,AP27,AP31,AP35,AP39,AP43,AP47,AP51,AP55,AP59)</f>
        <v>26.467032387569443</v>
      </c>
    </row>
    <row r="68" spans="3:59" ht="15.95" customHeight="1" x14ac:dyDescent="0.25">
      <c r="C68" s="28" t="s">
        <v>36</v>
      </c>
      <c r="D68" s="28">
        <v>10</v>
      </c>
      <c r="R68" t="s">
        <v>343</v>
      </c>
      <c r="Z68" s="182">
        <f t="shared" si="63"/>
        <v>22.475691847419597</v>
      </c>
      <c r="AA68" s="32">
        <f>SUM(AA8,AA12,AA16,AA20,AA24,AA28,AA32,AA36,AA40,AA44,AA48,AA52,AA56,AA60)</f>
        <v>2674</v>
      </c>
      <c r="AB68" s="285">
        <v>10.039999999999999</v>
      </c>
      <c r="AC68" s="284">
        <f>AVERAGE(AC8,AC12,AC16,AC20,AC24,AC28,AC32,AC36,AC40,AC44,AC48,AC52,AC56,AC60)</f>
        <v>6717.7188197095275</v>
      </c>
      <c r="AD68" s="33">
        <f>AC68/AB68</f>
        <v>669.09549997106853</v>
      </c>
      <c r="AE68" s="42">
        <f t="shared" si="65"/>
        <v>22.654191538701582</v>
      </c>
      <c r="AF68" s="284">
        <f>AVERAGE(AF8,AF12,AF16,AF20,AF24,AF28,AF32,AF36,AF40,AF44,AF48,AF52,AF56,AF60)</f>
        <v>5092.7924172046041</v>
      </c>
      <c r="AG68" s="284">
        <f>SUM(AG8,AG12,AG16,AG20,AG24,AG28,AG32,AG36,AG40,AG44,AG48,AG52,AG56,AG60)</f>
        <v>601</v>
      </c>
      <c r="AH68" s="33">
        <v>4050</v>
      </c>
      <c r="AI68" s="284">
        <f>AVERAGE(AI8,AI12,AI16,AI20,AI24,AI28,AI32,AI36,AI40,AI44,AI48,AI52,AI56,AI60)</f>
        <v>1521.8448884483996</v>
      </c>
      <c r="AK68" s="32">
        <f>SUM(AK8,AK12,AK16,AK20,AK24,AK28,AK32,AK36,AK40,AK44,AK48,AK52,AK56,AK60)</f>
        <v>1614</v>
      </c>
      <c r="AL68" s="33"/>
      <c r="AM68" s="284">
        <f>AVERAGE(AM8,AM12,AM16,AM20,AM24,AM28,AM32,AM36,AM40,AM44,AM48,AM52,AM56,AM60)</f>
        <v>4083.4610022322599</v>
      </c>
      <c r="AN68" s="33"/>
      <c r="AO68" s="33"/>
      <c r="AP68" s="284">
        <f>AVERAGE(AP8,AP12,AP16,AP20,AP24,AP28,AP32,AP36,AP40,AP44,AP48,AP52,AP56,AP60)</f>
        <v>74.984205377725033</v>
      </c>
    </row>
    <row r="69" spans="3:59" ht="15.95" customHeight="1" x14ac:dyDescent="0.25">
      <c r="C69" s="275"/>
      <c r="D69" s="275"/>
      <c r="AC69" s="288" t="s">
        <v>366</v>
      </c>
      <c r="AF69" s="33"/>
      <c r="AI69" t="s">
        <v>347</v>
      </c>
      <c r="AL69" s="33"/>
      <c r="AM69" s="33"/>
      <c r="AN69" s="33"/>
      <c r="AO69" s="33"/>
      <c r="AP69" s="33"/>
      <c r="AS69" s="264"/>
    </row>
    <row r="70" spans="3:59" ht="15.95" customHeight="1" x14ac:dyDescent="0.25">
      <c r="AC70" s="289">
        <f>AC65*2</f>
        <v>6202.1954793578316</v>
      </c>
      <c r="AF70" s="276" t="s">
        <v>344</v>
      </c>
      <c r="AI70" s="264" t="s">
        <v>346</v>
      </c>
      <c r="AL70" s="264"/>
      <c r="AM70" s="264" t="s">
        <v>345</v>
      </c>
      <c r="AP70" s="264" t="s">
        <v>453</v>
      </c>
    </row>
    <row r="71" spans="3:59" ht="15.95" customHeight="1" x14ac:dyDescent="0.25">
      <c r="AC71" s="288" t="s">
        <v>365</v>
      </c>
      <c r="AF71" s="42">
        <f>AF65/AC65*100</f>
        <v>52.450099433852728</v>
      </c>
      <c r="AI71" s="42">
        <f>AI65/AF65*100</f>
        <v>14.136039899787908</v>
      </c>
      <c r="AL71" s="42"/>
      <c r="AM71" s="42">
        <f>AM65/AF65*100</f>
        <v>63.08678977080001</v>
      </c>
      <c r="AP71" s="42">
        <f>AP65/AI65*100</f>
        <v>2.9338237719019267</v>
      </c>
    </row>
    <row r="72" spans="3:59" ht="15.95" customHeight="1" thickBot="1" x14ac:dyDescent="0.3">
      <c r="AF72" s="42">
        <f t="shared" ref="AF72:AF74" si="66">AF66/AC66*100</f>
        <v>57.278173761548466</v>
      </c>
      <c r="AI72" s="42">
        <f t="shared" ref="AI72:AI74" si="67">AI66/AF66*100</f>
        <v>23.979267515810498</v>
      </c>
      <c r="AL72" s="42"/>
      <c r="AM72" s="42">
        <f>AM66/AF66*100</f>
        <v>69.471815467663887</v>
      </c>
      <c r="AP72" s="42">
        <f t="shared" ref="AP72:AP74" si="68">AP66/AI66*100</f>
        <v>3.3199986126794854</v>
      </c>
    </row>
    <row r="73" spans="3:59" ht="15.95" customHeight="1" thickTop="1" x14ac:dyDescent="0.25">
      <c r="X73" s="322" t="s">
        <v>456</v>
      </c>
      <c r="Y73" s="323"/>
      <c r="Z73" s="323"/>
      <c r="AA73" s="323"/>
      <c r="AB73" s="324"/>
      <c r="AF73" s="42">
        <f t="shared" si="66"/>
        <v>73.859774325783107</v>
      </c>
      <c r="AI73" s="42">
        <f t="shared" si="67"/>
        <v>25.181150229912923</v>
      </c>
      <c r="AL73" s="42"/>
      <c r="AM73" s="42">
        <f>AM67/AF67*100</f>
        <v>76.255980435735211</v>
      </c>
      <c r="AP73" s="42">
        <f t="shared" si="68"/>
        <v>3.8175311868002231</v>
      </c>
    </row>
    <row r="74" spans="3:59" ht="15.95" customHeight="1" x14ac:dyDescent="0.25">
      <c r="X74" s="325"/>
      <c r="Y74" s="326"/>
      <c r="Z74" s="326"/>
      <c r="AA74" s="326"/>
      <c r="AB74" s="327"/>
      <c r="AF74" s="42">
        <f t="shared" si="66"/>
        <v>75.811336465327301</v>
      </c>
      <c r="AI74" s="42">
        <f t="shared" si="67"/>
        <v>29.882327096373761</v>
      </c>
      <c r="AL74" s="42"/>
      <c r="AM74" s="42">
        <f>AM68/AF68*100</f>
        <v>80.181178962594373</v>
      </c>
      <c r="AP74" s="42">
        <f t="shared" si="68"/>
        <v>4.9271910657186186</v>
      </c>
    </row>
    <row r="75" spans="3:59" ht="15.95" customHeight="1" x14ac:dyDescent="0.25">
      <c r="X75" s="325"/>
      <c r="Y75" s="326"/>
      <c r="Z75" s="326"/>
      <c r="AA75" s="326"/>
      <c r="AB75" s="327"/>
      <c r="AK75" s="33"/>
      <c r="AL75" s="33"/>
      <c r="AM75" s="33"/>
    </row>
    <row r="76" spans="3:59" ht="15.95" customHeight="1" thickBot="1" x14ac:dyDescent="0.3">
      <c r="X76" s="328"/>
      <c r="Y76" s="329"/>
      <c r="Z76" s="329"/>
      <c r="AA76" s="329"/>
      <c r="AB76" s="330"/>
      <c r="AL76" s="264"/>
      <c r="AM76" s="264"/>
    </row>
    <row r="77" spans="3:59" ht="15.95" customHeight="1" thickTop="1" x14ac:dyDescent="0.25">
      <c r="AL77" s="33"/>
      <c r="AM77" s="33"/>
    </row>
    <row r="78" spans="3:59" ht="15.95" customHeight="1" x14ac:dyDescent="0.25">
      <c r="AC78" t="s">
        <v>367</v>
      </c>
      <c r="AE78" s="283" t="s">
        <v>381</v>
      </c>
      <c r="AF78" s="283" t="s">
        <v>358</v>
      </c>
      <c r="AG78" s="283" t="s">
        <v>358</v>
      </c>
      <c r="AH78" s="283" t="s">
        <v>358</v>
      </c>
      <c r="AI78" s="283" t="s">
        <v>358</v>
      </c>
      <c r="AJ78" s="283" t="s">
        <v>358</v>
      </c>
      <c r="AK78" s="42"/>
      <c r="AL78" s="283" t="s">
        <v>380</v>
      </c>
      <c r="AM78" s="283" t="s">
        <v>358</v>
      </c>
      <c r="AN78" s="283" t="s">
        <v>358</v>
      </c>
      <c r="AO78" s="283" t="s">
        <v>358</v>
      </c>
      <c r="AP78" s="283" t="s">
        <v>358</v>
      </c>
      <c r="AQ78" s="283" t="s">
        <v>358</v>
      </c>
      <c r="AS78"/>
      <c r="AU78" s="1"/>
      <c r="AW78"/>
      <c r="AY78" s="42"/>
      <c r="BE78"/>
      <c r="BG78" s="42"/>
    </row>
    <row r="79" spans="3:59" ht="15.95" customHeight="1" x14ac:dyDescent="0.25">
      <c r="AE79" s="283" t="s">
        <v>357</v>
      </c>
      <c r="AF79" s="283" t="s">
        <v>376</v>
      </c>
      <c r="AG79" s="283" t="s">
        <v>377</v>
      </c>
      <c r="AH79" s="283" t="s">
        <v>378</v>
      </c>
      <c r="AI79" s="283" t="s">
        <v>382</v>
      </c>
      <c r="AJ79" s="283" t="s">
        <v>379</v>
      </c>
      <c r="AK79" s="42"/>
      <c r="AL79" s="283" t="s">
        <v>357</v>
      </c>
      <c r="AM79" s="283" t="s">
        <v>376</v>
      </c>
      <c r="AN79" s="283" t="s">
        <v>377</v>
      </c>
      <c r="AO79" s="283" t="s">
        <v>378</v>
      </c>
      <c r="AP79" s="283" t="s">
        <v>382</v>
      </c>
      <c r="AQ79" s="283" t="s">
        <v>379</v>
      </c>
      <c r="AS79"/>
      <c r="AU79" s="1"/>
      <c r="AW79"/>
      <c r="AY79" s="42"/>
      <c r="BE79"/>
      <c r="BG79" s="42"/>
    </row>
    <row r="80" spans="3:59" ht="15.95" customHeight="1" x14ac:dyDescent="0.25">
      <c r="AC80" s="19" t="s">
        <v>0</v>
      </c>
      <c r="AD80" s="35">
        <v>3.3</v>
      </c>
      <c r="AE80" s="284">
        <v>3101.0977396789158</v>
      </c>
      <c r="AF80" s="284">
        <v>1626.5288480025506</v>
      </c>
      <c r="AG80" s="284">
        <v>1026.1248349007844</v>
      </c>
      <c r="AH80" s="284">
        <v>229.92676693520116</v>
      </c>
      <c r="AI80" s="284">
        <v>66.432322639572163</v>
      </c>
      <c r="AJ80" s="284">
        <v>6.7456461463104711</v>
      </c>
      <c r="AK80" s="42"/>
      <c r="AL80" s="284">
        <v>165.7598138434879</v>
      </c>
      <c r="AM80" s="284">
        <v>118.61746750796773</v>
      </c>
      <c r="AN80" s="284">
        <v>79.737610402074324</v>
      </c>
      <c r="AO80" s="284">
        <v>15.492973018027797</v>
      </c>
      <c r="AP80" s="284">
        <v>9.6200757665433105</v>
      </c>
      <c r="AQ80" s="284">
        <v>2.8892676266079471</v>
      </c>
      <c r="AS80"/>
      <c r="AU80" s="1"/>
      <c r="AW80"/>
      <c r="AY80" s="42"/>
      <c r="BE80"/>
      <c r="BG80" s="42"/>
    </row>
    <row r="81" spans="29:59" ht="15.95" customHeight="1" x14ac:dyDescent="0.25">
      <c r="AC81" s="20" t="s">
        <v>36</v>
      </c>
      <c r="AD81" s="36">
        <v>1</v>
      </c>
      <c r="AE81" s="284">
        <v>1157.5170390541703</v>
      </c>
      <c r="AF81" s="284">
        <v>663.00462094897841</v>
      </c>
      <c r="AG81" s="284">
        <v>460.60134680775872</v>
      </c>
      <c r="AH81" s="284">
        <v>158.9836516995409</v>
      </c>
      <c r="AI81" s="284">
        <v>43.507860163505988</v>
      </c>
      <c r="AJ81" s="284">
        <v>5.2782550308119429</v>
      </c>
      <c r="AK81" s="42"/>
      <c r="AL81" s="284">
        <v>57.875509237861898</v>
      </c>
      <c r="AM81" s="284">
        <v>39.514600500770527</v>
      </c>
      <c r="AN81" s="284">
        <v>32.872823405118936</v>
      </c>
      <c r="AO81" s="284">
        <v>16.776385302320911</v>
      </c>
      <c r="AP81" s="284">
        <v>6.0589914901138462</v>
      </c>
      <c r="AQ81" s="284">
        <v>1.4907558372052263</v>
      </c>
      <c r="AS81"/>
      <c r="AU81" s="1"/>
      <c r="AW81"/>
      <c r="AY81" s="42"/>
      <c r="BE81"/>
      <c r="BG81" s="42"/>
    </row>
    <row r="82" spans="29:59" ht="15.95" customHeight="1" x14ac:dyDescent="0.25">
      <c r="AC82" s="20" t="s">
        <v>36</v>
      </c>
      <c r="AD82" s="36">
        <v>3.3</v>
      </c>
      <c r="AE82" s="284">
        <v>3727.6842161800441</v>
      </c>
      <c r="AF82" s="284">
        <v>2753.2591496484174</v>
      </c>
      <c r="AG82" s="284">
        <v>2099.524758500987</v>
      </c>
      <c r="AH82" s="284">
        <v>693.30232269179112</v>
      </c>
      <c r="AI82" s="284">
        <v>186.61488943427244</v>
      </c>
      <c r="AJ82" s="284">
        <v>26.467032387569443</v>
      </c>
      <c r="AK82" s="42"/>
      <c r="AL82" s="284">
        <v>206.32706030549477</v>
      </c>
      <c r="AM82" s="284">
        <v>177.24923929365079</v>
      </c>
      <c r="AN82" s="284">
        <v>127.09340418224093</v>
      </c>
      <c r="AO82" s="284">
        <v>53.173845549002564</v>
      </c>
      <c r="AP82" s="284">
        <v>20.31645302980651</v>
      </c>
      <c r="AQ82" s="284">
        <v>4.8348973890892264</v>
      </c>
      <c r="AS82"/>
      <c r="AU82" s="1"/>
      <c r="AW82"/>
      <c r="AY82" s="42"/>
      <c r="BE82"/>
      <c r="BG82" s="42"/>
    </row>
    <row r="83" spans="29:59" ht="15.95" customHeight="1" x14ac:dyDescent="0.25">
      <c r="AC83" s="28" t="s">
        <v>36</v>
      </c>
      <c r="AD83" s="28">
        <v>10</v>
      </c>
      <c r="AE83" s="284">
        <v>6717.7188197095275</v>
      </c>
      <c r="AF83" s="284">
        <v>5092.7924172046041</v>
      </c>
      <c r="AG83" s="284">
        <v>4083.4610022322599</v>
      </c>
      <c r="AH83" s="284">
        <v>1521.8448884483996</v>
      </c>
      <c r="AI83" s="284">
        <v>449.23718298884313</v>
      </c>
      <c r="AJ83" s="284">
        <v>74.984205377725033</v>
      </c>
      <c r="AK83" s="42"/>
      <c r="AL83" s="284">
        <v>265.82217590846051</v>
      </c>
      <c r="AM83" s="284">
        <v>245.34552772825512</v>
      </c>
      <c r="AN83" s="284">
        <v>203.32533352991263</v>
      </c>
      <c r="AO83" s="284">
        <v>84.287199652137105</v>
      </c>
      <c r="AP83" s="284">
        <v>45.830590401821077</v>
      </c>
      <c r="AQ83" s="284">
        <v>14.31331096712672</v>
      </c>
      <c r="AS83"/>
      <c r="AU83" s="1"/>
      <c r="AW83"/>
      <c r="AY83" s="42"/>
      <c r="BE83"/>
      <c r="BG83" s="42"/>
    </row>
    <row r="84" spans="29:59" ht="15.95" customHeight="1" x14ac:dyDescent="0.25">
      <c r="AI84" s="128"/>
      <c r="AJ84"/>
      <c r="AK84" s="42"/>
      <c r="AS84"/>
      <c r="AT84" s="1"/>
      <c r="AW84"/>
      <c r="AX84" s="42"/>
      <c r="BE84"/>
      <c r="BF84" s="42"/>
    </row>
    <row r="85" spans="29:59" ht="15.95" customHeight="1" x14ac:dyDescent="0.25">
      <c r="AE85" s="128" t="s">
        <v>419</v>
      </c>
      <c r="AF85" t="s">
        <v>372</v>
      </c>
      <c r="AG85" t="s">
        <v>373</v>
      </c>
      <c r="AH85" t="s">
        <v>385</v>
      </c>
      <c r="AI85" t="s">
        <v>386</v>
      </c>
      <c r="AJ85" t="s">
        <v>387</v>
      </c>
      <c r="AK85" s="42"/>
      <c r="AL85" s="283" t="s">
        <v>357</v>
      </c>
      <c r="AM85" s="283" t="s">
        <v>376</v>
      </c>
      <c r="AN85" s="283" t="s">
        <v>377</v>
      </c>
      <c r="AO85" s="283" t="s">
        <v>378</v>
      </c>
      <c r="AP85" s="283" t="s">
        <v>382</v>
      </c>
      <c r="AQ85" s="283" t="s">
        <v>379</v>
      </c>
      <c r="AS85"/>
      <c r="AT85" s="1"/>
      <c r="AW85"/>
      <c r="AX85" s="42"/>
      <c r="BE85"/>
      <c r="BF85" s="42"/>
    </row>
    <row r="86" spans="29:59" ht="15.95" customHeight="1" x14ac:dyDescent="0.25">
      <c r="AD86" t="s">
        <v>368</v>
      </c>
      <c r="AE86" s="284">
        <v>3101.0977396789158</v>
      </c>
      <c r="AF86" s="284">
        <v>1626.5288480025506</v>
      </c>
      <c r="AG86" s="284">
        <v>1026.1248349007844</v>
      </c>
      <c r="AH86" s="284">
        <v>229.92676693520116</v>
      </c>
      <c r="AI86" s="284">
        <v>66.432322639572163</v>
      </c>
      <c r="AJ86" s="284">
        <v>6.7456461463104711</v>
      </c>
      <c r="AK86" s="42"/>
      <c r="AL86" s="284">
        <v>165.7598138434879</v>
      </c>
      <c r="AM86" s="284">
        <v>118.61746750796773</v>
      </c>
      <c r="AN86" s="284">
        <v>79.737610402074324</v>
      </c>
      <c r="AO86" s="284">
        <v>15.492973018027797</v>
      </c>
      <c r="AP86" s="284">
        <v>9.6200757665433105</v>
      </c>
      <c r="AQ86" s="284">
        <v>2.8892676266079471</v>
      </c>
      <c r="AS86"/>
      <c r="AT86" s="1"/>
      <c r="AW86"/>
      <c r="AX86" s="42"/>
      <c r="BE86"/>
      <c r="BF86" s="42"/>
    </row>
    <row r="87" spans="29:59" ht="15.95" customHeight="1" x14ac:dyDescent="0.25">
      <c r="AD87" t="s">
        <v>369</v>
      </c>
      <c r="AE87" s="284">
        <v>1157.5170390541703</v>
      </c>
      <c r="AF87" s="284">
        <v>663.00462094897841</v>
      </c>
      <c r="AG87" s="284">
        <v>460.60134680775872</v>
      </c>
      <c r="AH87" s="284">
        <v>158.9836516995409</v>
      </c>
      <c r="AI87" s="284">
        <v>43.507860163505988</v>
      </c>
      <c r="AJ87" s="284">
        <v>5.2782550308119429</v>
      </c>
      <c r="AK87" s="42"/>
      <c r="AL87" s="284">
        <v>57.875509237861898</v>
      </c>
      <c r="AM87" s="284">
        <v>39.514600500770527</v>
      </c>
      <c r="AN87" s="284">
        <v>32.872823405118936</v>
      </c>
      <c r="AO87" s="284">
        <v>16.776385302320911</v>
      </c>
      <c r="AP87" s="284">
        <v>6.0589914901138462</v>
      </c>
      <c r="AQ87" s="284">
        <v>1.4907558372052263</v>
      </c>
      <c r="AS87"/>
      <c r="AT87" s="1"/>
      <c r="AW87"/>
      <c r="AX87" s="42"/>
      <c r="BE87"/>
      <c r="BF87" s="42"/>
    </row>
    <row r="88" spans="29:59" ht="15.95" customHeight="1" x14ac:dyDescent="0.25">
      <c r="AD88" t="s">
        <v>370</v>
      </c>
      <c r="AE88" s="284">
        <v>3727.6842161800441</v>
      </c>
      <c r="AF88" s="284">
        <v>2753.2591496484174</v>
      </c>
      <c r="AG88" s="284">
        <v>2099.524758500987</v>
      </c>
      <c r="AH88" s="284">
        <v>693.30232269179101</v>
      </c>
      <c r="AI88" s="284">
        <v>186.61488943427244</v>
      </c>
      <c r="AJ88" s="284">
        <v>26.467032387569443</v>
      </c>
      <c r="AK88" s="42"/>
      <c r="AL88" s="284">
        <v>206.32706030549477</v>
      </c>
      <c r="AM88" s="284">
        <v>177.24923929365079</v>
      </c>
      <c r="AN88" s="284">
        <v>127.09340418224093</v>
      </c>
      <c r="AO88" s="284">
        <v>53.173845549002564</v>
      </c>
      <c r="AP88" s="284">
        <v>20.31645302980651</v>
      </c>
      <c r="AQ88" s="284">
        <v>4.8348973890892264</v>
      </c>
      <c r="AS88"/>
      <c r="AT88" s="1"/>
      <c r="AW88"/>
      <c r="AX88" s="42"/>
      <c r="BE88"/>
      <c r="BF88" s="42"/>
    </row>
    <row r="89" spans="29:59" ht="15.95" customHeight="1" x14ac:dyDescent="0.25">
      <c r="AD89" t="s">
        <v>371</v>
      </c>
      <c r="AE89" s="284">
        <v>6717.7188197095275</v>
      </c>
      <c r="AF89" s="284">
        <v>5092.7924172046041</v>
      </c>
      <c r="AG89" s="284">
        <v>4083.4610022322599</v>
      </c>
      <c r="AH89" s="284">
        <v>1521.8448884483996</v>
      </c>
      <c r="AI89" s="284">
        <v>449.23718298884313</v>
      </c>
      <c r="AJ89" s="284">
        <v>74.984205377725033</v>
      </c>
      <c r="AK89" s="42"/>
      <c r="AL89" s="284">
        <v>265.82217590846051</v>
      </c>
      <c r="AM89" s="284">
        <v>245.34552772825512</v>
      </c>
      <c r="AN89" s="284">
        <v>203.32533352991263</v>
      </c>
      <c r="AO89" s="284">
        <v>84.287199652137105</v>
      </c>
      <c r="AP89" s="284">
        <v>45.830590401821077</v>
      </c>
      <c r="AQ89" s="284">
        <v>14.31331096712672</v>
      </c>
      <c r="AS89"/>
      <c r="AT89" s="1"/>
      <c r="AW89"/>
      <c r="AX89" s="42"/>
      <c r="BE89"/>
      <c r="BF89" s="42"/>
    </row>
    <row r="106" spans="30:32" ht="15.95" customHeight="1" x14ac:dyDescent="0.25">
      <c r="AE106" s="128" t="s">
        <v>384</v>
      </c>
      <c r="AF106" t="s">
        <v>151</v>
      </c>
    </row>
    <row r="107" spans="30:32" ht="15.95" customHeight="1" x14ac:dyDescent="0.25">
      <c r="AD107" t="s">
        <v>383</v>
      </c>
      <c r="AE107" s="294">
        <v>-6.0999999999999999E-2</v>
      </c>
      <c r="AF107" s="294">
        <v>0.156</v>
      </c>
    </row>
    <row r="108" spans="30:32" ht="15.95" customHeight="1" x14ac:dyDescent="0.25">
      <c r="AD108" t="s">
        <v>368</v>
      </c>
      <c r="AE108" s="294">
        <v>3.319</v>
      </c>
      <c r="AF108" s="294">
        <v>1.476</v>
      </c>
    </row>
    <row r="109" spans="30:32" ht="15.95" customHeight="1" x14ac:dyDescent="0.25">
      <c r="AD109" t="s">
        <v>369</v>
      </c>
      <c r="AE109" s="294">
        <v>1.008</v>
      </c>
      <c r="AF109" s="294">
        <v>0.44500000000000001</v>
      </c>
    </row>
    <row r="110" spans="30:32" ht="15.95" customHeight="1" x14ac:dyDescent="0.25">
      <c r="AD110" t="s">
        <v>370</v>
      </c>
      <c r="AE110" s="294">
        <v>3.3439999999999999</v>
      </c>
      <c r="AF110" s="294">
        <v>0.82799999999999996</v>
      </c>
    </row>
    <row r="111" spans="30:32" ht="15.95" customHeight="1" x14ac:dyDescent="0.25">
      <c r="AD111" t="s">
        <v>371</v>
      </c>
      <c r="AE111" s="294">
        <v>10.039</v>
      </c>
      <c r="AF111" s="294">
        <v>2.0350000000000001</v>
      </c>
    </row>
    <row r="129" spans="29:45" ht="15.95" customHeight="1" x14ac:dyDescent="0.25">
      <c r="AD129" s="128" t="s">
        <v>392</v>
      </c>
      <c r="AE129" s="296" t="s">
        <v>393</v>
      </c>
      <c r="AF129" s="296" t="s">
        <v>394</v>
      </c>
      <c r="AG129" s="128" t="s">
        <v>395</v>
      </c>
      <c r="AH129" s="128" t="s">
        <v>388</v>
      </c>
      <c r="AI129" s="296" t="s">
        <v>389</v>
      </c>
      <c r="AJ129" s="296" t="s">
        <v>390</v>
      </c>
      <c r="AK129" s="128" t="s">
        <v>391</v>
      </c>
      <c r="AL129" s="128" t="s">
        <v>396</v>
      </c>
      <c r="AM129" s="296" t="s">
        <v>397</v>
      </c>
      <c r="AN129" s="296" t="s">
        <v>398</v>
      </c>
      <c r="AO129" s="128" t="s">
        <v>399</v>
      </c>
    </row>
    <row r="130" spans="29:45" ht="15.95" customHeight="1" x14ac:dyDescent="0.25">
      <c r="AC130" t="s">
        <v>368</v>
      </c>
      <c r="AD130" s="41">
        <v>0.18002309999999999</v>
      </c>
      <c r="AE130" s="295">
        <v>0.97727408461538445</v>
      </c>
      <c r="AF130" s="295">
        <v>1.866582186200695</v>
      </c>
      <c r="AG130" s="41">
        <v>21.040371538461539</v>
      </c>
      <c r="AH130" s="41">
        <v>0.10634037692307693</v>
      </c>
      <c r="AI130" s="295">
        <v>0.15307701264094151</v>
      </c>
      <c r="AJ130" s="295">
        <v>0.32888631558762249</v>
      </c>
      <c r="AK130" s="41">
        <v>1.3787356692307691</v>
      </c>
      <c r="AL130" s="41">
        <v>1.0030604189603285</v>
      </c>
      <c r="AM130" s="295">
        <v>3.1298671388598396</v>
      </c>
      <c r="AN130" s="295">
        <v>5.7550930026373761</v>
      </c>
      <c r="AO130" s="41">
        <v>60.747114586270897</v>
      </c>
    </row>
    <row r="131" spans="29:45" ht="15.95" customHeight="1" x14ac:dyDescent="0.25">
      <c r="AC131" t="s">
        <v>369</v>
      </c>
      <c r="AD131" s="41">
        <v>0.1948070357142857</v>
      </c>
      <c r="AE131" s="295">
        <v>1.4042200714285715</v>
      </c>
      <c r="AF131" s="295">
        <v>2.5602183697858405</v>
      </c>
      <c r="AG131" s="41">
        <v>22.034805714285714</v>
      </c>
      <c r="AH131" s="41">
        <v>0.10861722142857144</v>
      </c>
      <c r="AI131" s="295">
        <v>0.24969082947936252</v>
      </c>
      <c r="AJ131" s="295">
        <v>0.3829104569557944</v>
      </c>
      <c r="AK131" s="41">
        <v>2.1393961428571422</v>
      </c>
      <c r="AL131" s="41">
        <v>1.0169166578654623</v>
      </c>
      <c r="AM131" s="295">
        <v>3.8063739182182985</v>
      </c>
      <c r="AN131" s="295">
        <v>6.9598741896876444</v>
      </c>
      <c r="AO131" s="41">
        <v>69.476251473135349</v>
      </c>
    </row>
    <row r="132" spans="29:45" ht="15.95" customHeight="1" x14ac:dyDescent="0.25">
      <c r="AC132" t="s">
        <v>370</v>
      </c>
      <c r="AD132" s="41">
        <v>0.21302175714285715</v>
      </c>
      <c r="AE132" s="295">
        <v>2.2011304285714286</v>
      </c>
      <c r="AF132" s="295">
        <v>3.2869886896925569</v>
      </c>
      <c r="AG132" s="41">
        <v>25.250554285714287</v>
      </c>
      <c r="AH132" s="41">
        <v>0.11582287857142856</v>
      </c>
      <c r="AI132" s="295">
        <v>0.2577434716212722</v>
      </c>
      <c r="AJ132" s="295">
        <v>0.42569131710702723</v>
      </c>
      <c r="AK132" s="41">
        <v>2.2927532857142858</v>
      </c>
      <c r="AL132" s="41">
        <v>1.0103767118476943</v>
      </c>
      <c r="AM132" s="295">
        <v>5.6077893629504345</v>
      </c>
      <c r="AN132" s="295">
        <v>8.6846931786636787</v>
      </c>
      <c r="AO132" s="41">
        <v>86.781479569478662</v>
      </c>
    </row>
    <row r="133" spans="29:45" ht="15.95" customHeight="1" x14ac:dyDescent="0.25">
      <c r="AC133" t="s">
        <v>371</v>
      </c>
      <c r="AD133" s="41">
        <v>0.2136242153846154</v>
      </c>
      <c r="AE133" s="295">
        <v>2.5186424615384615</v>
      </c>
      <c r="AF133" s="295">
        <v>3.7382377529121631</v>
      </c>
      <c r="AG133" s="41">
        <v>27.468117692307693</v>
      </c>
      <c r="AH133" s="41">
        <v>0.13020079999999998</v>
      </c>
      <c r="AI133" s="295">
        <v>0.29307086124083959</v>
      </c>
      <c r="AJ133" s="295">
        <v>0.4414618017109494</v>
      </c>
      <c r="AK133" s="41">
        <v>2.5599754538461537</v>
      </c>
      <c r="AL133" s="41">
        <v>1.0161260166668153</v>
      </c>
      <c r="AM133" s="295">
        <v>6.2068532294960015</v>
      </c>
      <c r="AN133" s="295">
        <v>9.5454299529885773</v>
      </c>
      <c r="AO133" s="41">
        <v>85.468883909596215</v>
      </c>
    </row>
    <row r="134" spans="29:45" ht="15.95" customHeight="1" x14ac:dyDescent="0.25">
      <c r="AG134" s="41"/>
      <c r="AK134" s="41"/>
      <c r="AO134" s="41"/>
      <c r="AS134" s="290"/>
    </row>
    <row r="135" spans="29:45" ht="15.95" customHeight="1" x14ac:dyDescent="0.25">
      <c r="AS135" s="290"/>
    </row>
    <row r="136" spans="29:45" ht="15.95" customHeight="1" x14ac:dyDescent="0.25">
      <c r="AD136" s="128" t="s">
        <v>400</v>
      </c>
      <c r="AE136" s="296" t="s">
        <v>401</v>
      </c>
      <c r="AF136" s="296" t="s">
        <v>402</v>
      </c>
      <c r="AG136" s="128" t="s">
        <v>403</v>
      </c>
      <c r="AH136" s="128" t="s">
        <v>404</v>
      </c>
      <c r="AI136" s="296" t="s">
        <v>405</v>
      </c>
      <c r="AJ136" s="296" t="s">
        <v>406</v>
      </c>
      <c r="AK136" s="128" t="s">
        <v>407</v>
      </c>
      <c r="AL136" s="128" t="s">
        <v>408</v>
      </c>
      <c r="AM136" s="296" t="s">
        <v>409</v>
      </c>
      <c r="AN136" s="296" t="s">
        <v>410</v>
      </c>
      <c r="AO136" s="128" t="s">
        <v>411</v>
      </c>
    </row>
    <row r="137" spans="29:45" ht="15.95" customHeight="1" x14ac:dyDescent="0.25">
      <c r="AC137" t="s">
        <v>368</v>
      </c>
      <c r="AD137" s="41">
        <v>0.88157396153846157</v>
      </c>
      <c r="AE137" s="295">
        <v>3.0390380384615385</v>
      </c>
      <c r="AF137" s="295">
        <v>4.1042184541419671</v>
      </c>
      <c r="AG137" s="41">
        <v>21.040371538461539</v>
      </c>
      <c r="AH137" s="41">
        <v>0.13172155384615386</v>
      </c>
      <c r="AI137" s="295">
        <v>0.30390932307692303</v>
      </c>
      <c r="AJ137" s="295">
        <v>0.33118616721603833</v>
      </c>
      <c r="AK137" s="41">
        <v>0.84553112307692324</v>
      </c>
      <c r="AL137" s="41">
        <v>5.0920279447557864</v>
      </c>
      <c r="AM137" s="295">
        <v>9.2108725769063859</v>
      </c>
      <c r="AN137" s="295">
        <v>12.660839406167737</v>
      </c>
      <c r="AO137" s="41">
        <v>60.747114586270897</v>
      </c>
    </row>
    <row r="138" spans="29:45" ht="15.95" customHeight="1" x14ac:dyDescent="0.25">
      <c r="AC138" t="s">
        <v>369</v>
      </c>
      <c r="AD138" s="41">
        <v>0.90594904285714295</v>
      </c>
      <c r="AE138" s="295">
        <v>3.6784335357142859</v>
      </c>
      <c r="AF138" s="295">
        <v>4.849435814512999</v>
      </c>
      <c r="AG138" s="41">
        <v>22.034805714285714</v>
      </c>
      <c r="AH138" s="41">
        <v>0.13545720714285714</v>
      </c>
      <c r="AI138" s="295">
        <v>0.33588656785714294</v>
      </c>
      <c r="AJ138" s="295">
        <v>0.37986023941340952</v>
      </c>
      <c r="AK138" s="41">
        <v>1.3014826285714283</v>
      </c>
      <c r="AL138" s="41">
        <v>5.0678940929798797</v>
      </c>
      <c r="AM138" s="295">
        <v>9.9703614345361498</v>
      </c>
      <c r="AN138" s="295">
        <v>13.454951920644996</v>
      </c>
      <c r="AO138" s="41">
        <v>69.476251473135349</v>
      </c>
    </row>
    <row r="139" spans="29:45" ht="15.95" customHeight="1" x14ac:dyDescent="0.25">
      <c r="AC139" t="s">
        <v>370</v>
      </c>
      <c r="AD139" s="41">
        <v>0.93282634999999992</v>
      </c>
      <c r="AE139" s="295">
        <v>3.7157090357142848</v>
      </c>
      <c r="AF139" s="295">
        <v>4.9498687145886224</v>
      </c>
      <c r="AG139" s="41">
        <v>25.250554285714287</v>
      </c>
      <c r="AH139" s="41">
        <v>0.1317588357142857</v>
      </c>
      <c r="AI139" s="295">
        <v>0.34461045357142861</v>
      </c>
      <c r="AJ139" s="295">
        <v>0.3874726325806247</v>
      </c>
      <c r="AK139" s="41">
        <v>1.3612918928571427</v>
      </c>
      <c r="AL139" s="41">
        <v>5.0346073086965548</v>
      </c>
      <c r="AM139" s="295">
        <v>10.135697482225106</v>
      </c>
      <c r="AN139" s="295">
        <v>13.627515021291666</v>
      </c>
      <c r="AO139" s="41">
        <v>86.781479569478662</v>
      </c>
    </row>
    <row r="140" spans="29:45" ht="15.95" customHeight="1" x14ac:dyDescent="0.25">
      <c r="AC140" t="s">
        <v>371</v>
      </c>
      <c r="AD140" s="41">
        <v>1.0152675230769228</v>
      </c>
      <c r="AE140" s="295">
        <v>4.0889483076923074</v>
      </c>
      <c r="AF140" s="295">
        <v>5.420390541963986</v>
      </c>
      <c r="AG140" s="41">
        <v>27.468117692307693</v>
      </c>
      <c r="AH140" s="41">
        <v>0.14157429230769228</v>
      </c>
      <c r="AI140" s="295">
        <v>0.35582848461538463</v>
      </c>
      <c r="AJ140" s="295">
        <v>0.4078927946339061</v>
      </c>
      <c r="AK140" s="41">
        <v>1.3384924615384615</v>
      </c>
      <c r="AL140" s="41">
        <v>5.0431910402012736</v>
      </c>
      <c r="AM140" s="295">
        <v>10.452320897025041</v>
      </c>
      <c r="AN140" s="295">
        <v>14.302789938090367</v>
      </c>
      <c r="AO140" s="41">
        <v>85.468883909596215</v>
      </c>
    </row>
    <row r="142" spans="29:45" ht="15.95" customHeight="1" x14ac:dyDescent="0.25">
      <c r="AC142" t="s">
        <v>412</v>
      </c>
      <c r="AD142" s="296" t="s">
        <v>415</v>
      </c>
      <c r="AE142" s="296" t="s">
        <v>416</v>
      </c>
      <c r="AF142" s="296" t="s">
        <v>417</v>
      </c>
      <c r="AG142" s="296" t="s">
        <v>418</v>
      </c>
      <c r="AH142" s="296" t="s">
        <v>413</v>
      </c>
      <c r="AI142" s="296" t="s">
        <v>415</v>
      </c>
      <c r="AJ142" s="296" t="s">
        <v>416</v>
      </c>
      <c r="AK142" s="296" t="s">
        <v>417</v>
      </c>
      <c r="AL142" s="296" t="s">
        <v>418</v>
      </c>
      <c r="AM142" s="296" t="s">
        <v>414</v>
      </c>
      <c r="AN142" s="296" t="s">
        <v>415</v>
      </c>
      <c r="AO142" s="296" t="s">
        <v>416</v>
      </c>
      <c r="AP142" s="296" t="s">
        <v>417</v>
      </c>
      <c r="AQ142" s="296" t="s">
        <v>418</v>
      </c>
    </row>
    <row r="143" spans="29:45" ht="15.95" customHeight="1" x14ac:dyDescent="0.25">
      <c r="AC143" t="s">
        <v>368</v>
      </c>
      <c r="AD143" s="295">
        <v>0.97727408461538445</v>
      </c>
      <c r="AE143" s="295">
        <v>1.866582186200695</v>
      </c>
      <c r="AF143" s="295">
        <v>3.0390380384615385</v>
      </c>
      <c r="AG143" s="295">
        <v>4.1042184541419671</v>
      </c>
      <c r="AH143" t="s">
        <v>368</v>
      </c>
      <c r="AI143" s="295">
        <v>0.15307701264094151</v>
      </c>
      <c r="AJ143" s="295">
        <v>0.32888631558762249</v>
      </c>
      <c r="AK143" s="295">
        <v>0.30390932307692303</v>
      </c>
      <c r="AL143" s="295">
        <v>0.33118616721603833</v>
      </c>
      <c r="AM143" t="s">
        <v>368</v>
      </c>
      <c r="AN143" s="295">
        <v>3.1298671388598396</v>
      </c>
      <c r="AO143" s="295">
        <v>5.7550930026373761</v>
      </c>
      <c r="AP143" s="295">
        <v>9.2108725769063859</v>
      </c>
      <c r="AQ143" s="295">
        <v>12.660839406167737</v>
      </c>
    </row>
    <row r="144" spans="29:45" ht="15.95" customHeight="1" x14ac:dyDescent="0.25">
      <c r="AC144" t="s">
        <v>369</v>
      </c>
      <c r="AD144" s="295">
        <v>1.4042200714285715</v>
      </c>
      <c r="AE144" s="295">
        <v>2.5602183697858405</v>
      </c>
      <c r="AF144" s="295">
        <v>3.6784335357142859</v>
      </c>
      <c r="AG144" s="295">
        <v>4.849435814512999</v>
      </c>
      <c r="AH144" t="s">
        <v>369</v>
      </c>
      <c r="AI144" s="295">
        <v>0.24969082947936252</v>
      </c>
      <c r="AJ144" s="295">
        <v>0.3829104569557944</v>
      </c>
      <c r="AK144" s="295">
        <v>0.33588656785714294</v>
      </c>
      <c r="AL144" s="295">
        <v>0.37986023941340952</v>
      </c>
      <c r="AM144" t="s">
        <v>369</v>
      </c>
      <c r="AN144" s="295">
        <v>3.8063739182182985</v>
      </c>
      <c r="AO144" s="295">
        <v>6.9598741896876444</v>
      </c>
      <c r="AP144" s="295">
        <v>9.9703614345361498</v>
      </c>
      <c r="AQ144" s="295">
        <v>13.454951920644996</v>
      </c>
    </row>
    <row r="145" spans="29:43" ht="15.95" customHeight="1" x14ac:dyDescent="0.25">
      <c r="AC145" t="s">
        <v>370</v>
      </c>
      <c r="AD145" s="295">
        <v>2.2011304285714286</v>
      </c>
      <c r="AE145" s="295">
        <v>3.2869886896925569</v>
      </c>
      <c r="AF145" s="295">
        <v>3.7157090357142848</v>
      </c>
      <c r="AG145" s="295">
        <v>4.9498687145886224</v>
      </c>
      <c r="AH145" t="s">
        <v>370</v>
      </c>
      <c r="AI145" s="295">
        <v>0.2577434716212722</v>
      </c>
      <c r="AJ145" s="295">
        <v>0.42569131710702723</v>
      </c>
      <c r="AK145" s="295">
        <v>0.34461045357142861</v>
      </c>
      <c r="AL145" s="295">
        <v>0.3874726325806247</v>
      </c>
      <c r="AM145" t="s">
        <v>370</v>
      </c>
      <c r="AN145" s="295">
        <v>5.6077893629504345</v>
      </c>
      <c r="AO145" s="295">
        <v>8.6846931786636787</v>
      </c>
      <c r="AP145" s="295">
        <v>10.135697482225106</v>
      </c>
      <c r="AQ145" s="295">
        <v>13.627515021291666</v>
      </c>
    </row>
    <row r="146" spans="29:43" ht="15.95" customHeight="1" x14ac:dyDescent="0.25">
      <c r="AC146" t="s">
        <v>371</v>
      </c>
      <c r="AD146" s="295">
        <v>2.5186424615384615</v>
      </c>
      <c r="AE146" s="295">
        <v>3.7382377529121631</v>
      </c>
      <c r="AF146" s="295">
        <v>4.0889483076923074</v>
      </c>
      <c r="AG146" s="295">
        <v>5.420390541963986</v>
      </c>
      <c r="AH146" t="s">
        <v>371</v>
      </c>
      <c r="AI146" s="295">
        <v>0.29307086124083959</v>
      </c>
      <c r="AJ146" s="295">
        <v>0.4414618017109494</v>
      </c>
      <c r="AK146" s="295">
        <v>0.35582848461538463</v>
      </c>
      <c r="AL146" s="295">
        <v>0.4078927946339061</v>
      </c>
      <c r="AM146" t="s">
        <v>371</v>
      </c>
      <c r="AN146" s="295">
        <v>6.2068532294960015</v>
      </c>
      <c r="AO146" s="295">
        <v>9.5454299529885773</v>
      </c>
      <c r="AP146" s="295">
        <v>10.452320897025041</v>
      </c>
      <c r="AQ146" s="295">
        <v>14.302789938090367</v>
      </c>
    </row>
  </sheetData>
  <mergeCells count="17">
    <mergeCell ref="AN1:AP1"/>
    <mergeCell ref="AK1:AM1"/>
    <mergeCell ref="X73:AB76"/>
    <mergeCell ref="AY3:BA3"/>
    <mergeCell ref="F1:H1"/>
    <mergeCell ref="U62:U64"/>
    <mergeCell ref="AQ10:AV10"/>
    <mergeCell ref="S1:W1"/>
    <mergeCell ref="X1:Z1"/>
    <mergeCell ref="AA1:AC1"/>
    <mergeCell ref="AD1:AF1"/>
    <mergeCell ref="AG1:AI1"/>
    <mergeCell ref="AQ17:AV17"/>
    <mergeCell ref="AQ24:AV24"/>
    <mergeCell ref="AQ2:AV2"/>
    <mergeCell ref="AQ1:AV1"/>
    <mergeCell ref="I1:N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106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41428</v>
      </c>
      <c r="F2" s="90" t="s">
        <v>61</v>
      </c>
      <c r="G2" s="91">
        <v>0.39789200735930724</v>
      </c>
      <c r="I2" s="91"/>
    </row>
    <row r="3" spans="1:10" x14ac:dyDescent="0.25">
      <c r="F3" s="92" t="s">
        <v>62</v>
      </c>
      <c r="G3" s="91">
        <v>4.1118829805194812</v>
      </c>
      <c r="I3" s="91"/>
    </row>
    <row r="4" spans="1:10" x14ac:dyDescent="0.25">
      <c r="A4" s="93"/>
      <c r="B4" s="7"/>
      <c r="C4" s="7" t="s">
        <v>63</v>
      </c>
      <c r="D4" s="94">
        <v>319</v>
      </c>
      <c r="F4" s="40" t="s">
        <v>21</v>
      </c>
      <c r="G4" s="1">
        <v>231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88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231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166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29</v>
      </c>
      <c r="F8" s="99" t="s">
        <v>73</v>
      </c>
      <c r="G8" s="103">
        <v>21.35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12</v>
      </c>
      <c r="J11" s="293" t="s">
        <v>374</v>
      </c>
    </row>
    <row r="12" spans="1:10" x14ac:dyDescent="0.25">
      <c r="A12" s="108" t="s">
        <v>70</v>
      </c>
      <c r="B12" s="109">
        <v>14</v>
      </c>
      <c r="C12" s="109">
        <v>164</v>
      </c>
      <c r="D12" s="109">
        <v>41</v>
      </c>
      <c r="E12" s="109">
        <v>6</v>
      </c>
      <c r="F12" s="109">
        <v>2</v>
      </c>
      <c r="G12" s="109">
        <v>4</v>
      </c>
      <c r="H12" s="109">
        <v>231</v>
      </c>
      <c r="I12" s="39">
        <f>SUM(D12:G12)</f>
        <v>53</v>
      </c>
    </row>
    <row r="13" spans="1:10" x14ac:dyDescent="0.25">
      <c r="A13" s="108" t="s">
        <v>37</v>
      </c>
      <c r="B13" s="109">
        <v>1</v>
      </c>
      <c r="C13" s="109">
        <v>114</v>
      </c>
      <c r="D13" s="109">
        <v>39</v>
      </c>
      <c r="E13" s="109">
        <v>6</v>
      </c>
      <c r="F13" s="109">
        <v>2</v>
      </c>
      <c r="G13" s="109">
        <v>4</v>
      </c>
      <c r="H13" s="109">
        <v>166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18</v>
      </c>
      <c r="E14" s="109">
        <v>5</v>
      </c>
      <c r="F14" s="109">
        <v>2</v>
      </c>
      <c r="G14" s="109">
        <v>4</v>
      </c>
      <c r="H14" s="109">
        <v>29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0.41954016927899695</v>
      </c>
      <c r="D17" s="182">
        <f t="shared" ref="D17:E17" si="0">AVERAGE(D32:D502)</f>
        <v>3.2237948855799385</v>
      </c>
      <c r="E17" s="182">
        <f t="shared" si="0"/>
        <v>8.8558082832969376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0.27592926206504681</v>
      </c>
      <c r="D18" s="182">
        <f t="shared" ref="D18:E18" si="1">STDEV(D32:D502)</f>
        <v>3.7623574413103471</v>
      </c>
      <c r="E18" s="182">
        <f t="shared" si="1"/>
        <v>12.501486589487532</v>
      </c>
      <c r="F18" s="11"/>
    </row>
    <row r="19" spans="1:21" x14ac:dyDescent="0.25">
      <c r="B19" s="40" t="s">
        <v>152</v>
      </c>
      <c r="C19" s="43">
        <f>MEDIAN(C32:C502)</f>
        <v>0.32984849999999999</v>
      </c>
      <c r="D19" s="182">
        <f t="shared" ref="D19:E19" si="2">MEDIAN(D32:D502)</f>
        <v>2.1021890000000001</v>
      </c>
      <c r="E19" s="182">
        <f t="shared" si="2"/>
        <v>5.3207469037624655</v>
      </c>
    </row>
    <row r="20" spans="1:21" x14ac:dyDescent="0.25">
      <c r="B20" s="40" t="s">
        <v>20</v>
      </c>
      <c r="C20" s="43">
        <f>MIN(C32:C502)</f>
        <v>0.1131371</v>
      </c>
      <c r="D20" s="182">
        <f t="shared" ref="D20:E20" si="3">MIN(D32:D502)</f>
        <v>0.24</v>
      </c>
      <c r="E20" s="182">
        <f t="shared" si="3"/>
        <v>1.01379375</v>
      </c>
    </row>
    <row r="21" spans="1:21" x14ac:dyDescent="0.25">
      <c r="B21" s="40" t="s">
        <v>19</v>
      </c>
      <c r="C21" s="43">
        <f>MAX(C32:C502)</f>
        <v>2.2032699999999998</v>
      </c>
      <c r="D21" s="182">
        <f t="shared" ref="D21:E21" si="4">MAX(D32:D502)</f>
        <v>28.023230000000002</v>
      </c>
      <c r="E21" s="182">
        <f t="shared" si="4"/>
        <v>151.09561764123848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0.51182214528301884</v>
      </c>
      <c r="D23" s="315">
        <f t="array" ref="D23">AVERAGE(IF(($E$32:$E$552&gt;=3)*($D$32:$D$552&gt;=5),$D$32:$D$552))</f>
        <v>9.6061999999999994</v>
      </c>
      <c r="E23" s="315">
        <f t="array" ref="E23">AVERAGE(IF(($E$32:$E$552&gt;=3)*($D$32:$D$552&gt;=5),$E$32:$E$552))</f>
        <v>25.100909498978403</v>
      </c>
      <c r="F23">
        <f>COUNTIF(E32:E550,"&gt;=5")</f>
        <v>166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0.32026492326205652</v>
      </c>
      <c r="D24" s="315">
        <f t="array" ref="D24">STDEV(IF(($E$32:$E$552&gt;=3)*($D$32:$D$552&gt;=5),$D$32:$D$552))</f>
        <v>5.3716572640922191</v>
      </c>
      <c r="E24" s="315">
        <f t="array" ref="E24">STDEV(IF(($E$32:$E$552&gt;=3)*($D$32:$D$552&gt;=5),$E$32:$E$552))</f>
        <v>23.460329012439569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0.41761229999999999</v>
      </c>
      <c r="D25" s="315">
        <f t="array" ref="D25">MEDIAN(IF(($E$32:$E$552&gt;=3)*($D$32:$D$552&gt;=5),$D$32:$D$552))</f>
        <v>7.8146779999999998</v>
      </c>
      <c r="E25" s="315">
        <f t="array" ref="E25">MEDIAN(IF(($E$32:$E$552&gt;=3)*($D$32:$D$552&gt;=5),$E$32:$E$552))</f>
        <v>22.152982578559939</v>
      </c>
    </row>
    <row r="26" spans="1:21" x14ac:dyDescent="0.25">
      <c r="B26" s="40" t="s">
        <v>20</v>
      </c>
      <c r="C26" s="314">
        <f t="array" ref="C26">MIN(IF(($E$32:$E$552&gt;=3)*($D$32:$D$552&gt;=5),$C$32:$C$552))</f>
        <v>0.1788854</v>
      </c>
      <c r="D26" s="315">
        <f t="array" ref="D26">MIN(IF(($E$32:$E$552&gt;=3)*($D$32:$D$552&gt;=5),$D$32:$D$552))</f>
        <v>5.0346869999999999</v>
      </c>
      <c r="E26" s="315">
        <f t="array" ref="E26">MIN(IF(($E$32:$E$552&gt;=3)*($D$32:$D$552&gt;=5),$E$32:$E$552))</f>
        <v>3.8600526787457508</v>
      </c>
    </row>
    <row r="27" spans="1:21" x14ac:dyDescent="0.25">
      <c r="B27" s="40" t="s">
        <v>19</v>
      </c>
      <c r="C27" s="314">
        <f t="array" ref="C27">MAX(IF(($E$32:$E$552&gt;=3)*($D$32:$D$552&gt;=5),$C$32:$C$552))</f>
        <v>1.703174</v>
      </c>
      <c r="D27" s="315">
        <f t="array" ref="D27">MAX(IF(($E$32:$E$552&gt;=3)*($D$32:$D$552&gt;=5),$D$32:$D$552))</f>
        <v>28.023230000000002</v>
      </c>
      <c r="E27" s="315">
        <f t="array" ref="E27">MAX(IF(($E$32:$E$552&gt;=3)*($D$32:$D$552&gt;=5),$E$32:$E$552))</f>
        <v>151.09561764123848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2</v>
      </c>
      <c r="C32" s="91">
        <v>0.69971419999999995</v>
      </c>
      <c r="D32" s="91">
        <v>2.6404640000000001</v>
      </c>
      <c r="E32" s="42">
        <v>3.7736321486686997</v>
      </c>
    </row>
    <row r="33" spans="1:5" x14ac:dyDescent="0.25">
      <c r="A33" s="1">
        <v>2</v>
      </c>
      <c r="B33" s="1">
        <v>4</v>
      </c>
      <c r="C33" s="91">
        <v>0.25612499999999999</v>
      </c>
      <c r="D33" s="91">
        <v>7.9408219999999998</v>
      </c>
      <c r="E33" s="42">
        <v>31.003697413372379</v>
      </c>
    </row>
    <row r="34" spans="1:5" x14ac:dyDescent="0.25">
      <c r="A34" s="1">
        <v>3</v>
      </c>
      <c r="B34" s="1">
        <v>1</v>
      </c>
      <c r="C34" s="91">
        <v>0.32249030000000001</v>
      </c>
      <c r="D34" s="91">
        <v>9.7284849999999992</v>
      </c>
      <c r="E34" s="42">
        <v>30.166752302317306</v>
      </c>
    </row>
    <row r="35" spans="1:5" x14ac:dyDescent="0.25">
      <c r="A35" s="1">
        <v>4</v>
      </c>
      <c r="B35" s="1">
        <v>0</v>
      </c>
      <c r="C35" s="91">
        <v>0.72</v>
      </c>
      <c r="D35" s="91">
        <v>4.6381030000000001</v>
      </c>
      <c r="E35" s="42">
        <v>6.4418097222222226</v>
      </c>
    </row>
    <row r="36" spans="1:5" x14ac:dyDescent="0.25">
      <c r="A36" s="1">
        <v>5</v>
      </c>
      <c r="B36" s="1">
        <v>0</v>
      </c>
      <c r="C36" s="91">
        <v>0.52</v>
      </c>
      <c r="D36" s="91">
        <v>1.377534</v>
      </c>
      <c r="E36" s="42">
        <v>2.6491038461538463</v>
      </c>
    </row>
    <row r="37" spans="1:5" x14ac:dyDescent="0.25">
      <c r="A37" s="1">
        <v>6</v>
      </c>
      <c r="B37" s="1">
        <v>0</v>
      </c>
      <c r="C37" s="91">
        <v>0.5656854</v>
      </c>
      <c r="D37" s="91">
        <v>1.5435030000000001</v>
      </c>
      <c r="E37" s="42">
        <v>2.7285537155457789</v>
      </c>
    </row>
    <row r="38" spans="1:5" x14ac:dyDescent="0.25">
      <c r="A38" s="1">
        <v>7</v>
      </c>
      <c r="B38" s="1">
        <v>0</v>
      </c>
      <c r="C38" s="91">
        <v>0.52153620000000001</v>
      </c>
      <c r="D38" s="91">
        <v>1.3535140000000001</v>
      </c>
      <c r="E38" s="42">
        <v>2.5952445870487995</v>
      </c>
    </row>
    <row r="39" spans="1:5" x14ac:dyDescent="0.25">
      <c r="A39" s="1">
        <v>8</v>
      </c>
      <c r="B39" s="1">
        <v>0</v>
      </c>
      <c r="C39" s="91">
        <v>0.28000000000000003</v>
      </c>
      <c r="D39" s="91">
        <v>0.52</v>
      </c>
      <c r="E39" s="42">
        <v>1.857142857142857</v>
      </c>
    </row>
    <row r="40" spans="1:5" x14ac:dyDescent="0.25">
      <c r="A40" s="1">
        <v>9</v>
      </c>
      <c r="B40" s="1">
        <v>0</v>
      </c>
      <c r="C40" s="91">
        <v>0.32984849999999999</v>
      </c>
      <c r="D40" s="91">
        <v>1.3416410000000001</v>
      </c>
      <c r="E40" s="42">
        <v>4.0674461154135919</v>
      </c>
    </row>
    <row r="41" spans="1:5" x14ac:dyDescent="0.25">
      <c r="A41" s="1">
        <v>10</v>
      </c>
      <c r="B41" s="1">
        <v>0</v>
      </c>
      <c r="C41" s="91">
        <v>0.48166379999999998</v>
      </c>
      <c r="D41" s="91">
        <v>4.7579830000000003</v>
      </c>
      <c r="E41" s="42">
        <v>9.878224188739118</v>
      </c>
    </row>
    <row r="42" spans="1:5" x14ac:dyDescent="0.25">
      <c r="A42" s="1">
        <v>11</v>
      </c>
      <c r="B42" s="1">
        <v>0</v>
      </c>
      <c r="C42" s="91">
        <v>0.45607019999999998</v>
      </c>
      <c r="D42" s="91">
        <v>3.3144529999999999</v>
      </c>
      <c r="E42" s="42">
        <v>7.2674184807514282</v>
      </c>
    </row>
    <row r="43" spans="1:5" x14ac:dyDescent="0.25">
      <c r="A43" s="1">
        <v>12</v>
      </c>
      <c r="B43" s="1">
        <v>0</v>
      </c>
      <c r="C43" s="91">
        <v>0.54405879999999995</v>
      </c>
      <c r="D43" s="91">
        <v>1.531013</v>
      </c>
      <c r="E43" s="42">
        <v>2.8140579657934035</v>
      </c>
    </row>
    <row r="44" spans="1:5" x14ac:dyDescent="0.25">
      <c r="A44" s="1">
        <v>13</v>
      </c>
      <c r="B44" s="1">
        <v>0</v>
      </c>
      <c r="C44" s="91">
        <v>0.52153620000000001</v>
      </c>
      <c r="D44" s="91">
        <v>0.68117550000000004</v>
      </c>
      <c r="E44" s="42">
        <v>1.3060943804092602</v>
      </c>
    </row>
    <row r="45" spans="1:5" x14ac:dyDescent="0.25">
      <c r="A45" s="1">
        <v>14</v>
      </c>
      <c r="B45" s="1">
        <v>0</v>
      </c>
      <c r="C45" s="91">
        <v>0.2</v>
      </c>
      <c r="D45" s="91">
        <v>1.08074</v>
      </c>
      <c r="E45" s="42">
        <v>5.4036999999999997</v>
      </c>
    </row>
    <row r="46" spans="1:5" x14ac:dyDescent="0.25">
      <c r="A46" s="1">
        <v>15</v>
      </c>
      <c r="B46" s="1">
        <v>0</v>
      </c>
      <c r="C46" s="91">
        <v>0.69857000000000002</v>
      </c>
      <c r="D46" s="91">
        <v>2.450796</v>
      </c>
      <c r="E46" s="42">
        <v>3.5083041069613636</v>
      </c>
    </row>
    <row r="47" spans="1:5" x14ac:dyDescent="0.25">
      <c r="A47" s="1">
        <v>16</v>
      </c>
      <c r="B47" s="1">
        <v>0</v>
      </c>
      <c r="C47" s="91">
        <v>0.64124879999999995</v>
      </c>
      <c r="D47" s="91">
        <v>1.1200000000000001</v>
      </c>
      <c r="E47" s="42">
        <v>1.7465919624333024</v>
      </c>
    </row>
    <row r="48" spans="1:5" x14ac:dyDescent="0.25">
      <c r="A48" s="1">
        <v>17</v>
      </c>
      <c r="B48" s="1">
        <v>0</v>
      </c>
      <c r="C48" s="91">
        <v>1.319394</v>
      </c>
      <c r="D48" s="91">
        <v>2.3576260000000002</v>
      </c>
      <c r="E48" s="42">
        <v>1.7869006528754869</v>
      </c>
    </row>
    <row r="49" spans="1:5" x14ac:dyDescent="0.25">
      <c r="A49" s="1">
        <v>18</v>
      </c>
      <c r="B49" s="1">
        <v>0</v>
      </c>
      <c r="C49" s="91">
        <v>0.50596439999999998</v>
      </c>
      <c r="D49" s="91">
        <v>0.78892329999999999</v>
      </c>
      <c r="E49" s="42">
        <v>1.5592466584605558</v>
      </c>
    </row>
    <row r="50" spans="1:5" x14ac:dyDescent="0.25">
      <c r="A50" s="1">
        <v>19</v>
      </c>
      <c r="B50" s="1">
        <v>0</v>
      </c>
      <c r="C50" s="91">
        <v>0.28000000000000003</v>
      </c>
      <c r="D50" s="91">
        <v>0.32</v>
      </c>
      <c r="E50" s="42">
        <v>1.1428571428571428</v>
      </c>
    </row>
    <row r="51" spans="1:5" x14ac:dyDescent="0.25">
      <c r="A51" s="1">
        <v>20</v>
      </c>
      <c r="B51" s="1">
        <v>4</v>
      </c>
      <c r="C51" s="91">
        <v>0.39395429999999998</v>
      </c>
      <c r="D51" s="91">
        <v>15.399520000000001</v>
      </c>
      <c r="E51" s="42">
        <v>39.089610140059399</v>
      </c>
    </row>
    <row r="52" spans="1:5" x14ac:dyDescent="0.25">
      <c r="A52" s="1">
        <v>21</v>
      </c>
      <c r="B52" s="1">
        <v>3</v>
      </c>
      <c r="C52" s="91">
        <v>0.32249030000000001</v>
      </c>
      <c r="D52" s="91">
        <v>1.291749</v>
      </c>
      <c r="E52" s="42">
        <v>4.0055437326331989</v>
      </c>
    </row>
    <row r="53" spans="1:5" x14ac:dyDescent="0.25">
      <c r="A53" s="1">
        <v>22</v>
      </c>
      <c r="B53" s="1">
        <v>0</v>
      </c>
      <c r="C53" s="91">
        <v>0.2332381</v>
      </c>
      <c r="D53" s="91">
        <v>3.6362619999999999</v>
      </c>
      <c r="E53" s="42">
        <v>15.590343087171435</v>
      </c>
    </row>
    <row r="54" spans="1:5" x14ac:dyDescent="0.25">
      <c r="A54" s="1">
        <v>23</v>
      </c>
      <c r="B54" s="1">
        <v>0</v>
      </c>
      <c r="C54" s="91">
        <v>1.114271</v>
      </c>
      <c r="D54" s="91">
        <v>2.4621940000000002</v>
      </c>
      <c r="E54" s="42">
        <v>2.2096904612971171</v>
      </c>
    </row>
    <row r="55" spans="1:5" x14ac:dyDescent="0.25">
      <c r="A55" s="1">
        <v>24</v>
      </c>
      <c r="B55" s="1">
        <v>0</v>
      </c>
      <c r="C55" s="91">
        <v>0.25612499999999999</v>
      </c>
      <c r="D55" s="91">
        <v>1.9927870000000001</v>
      </c>
      <c r="E55" s="42">
        <v>7.7805251342118114</v>
      </c>
    </row>
    <row r="56" spans="1:5" x14ac:dyDescent="0.25">
      <c r="A56" s="1">
        <v>25</v>
      </c>
      <c r="B56" s="1">
        <v>0</v>
      </c>
      <c r="C56" s="91">
        <v>0.16</v>
      </c>
      <c r="D56" s="91">
        <v>1.1606890000000001</v>
      </c>
      <c r="E56" s="42">
        <v>7.25430625</v>
      </c>
    </row>
    <row r="57" spans="1:5" x14ac:dyDescent="0.25">
      <c r="A57" s="1">
        <v>26</v>
      </c>
      <c r="B57" s="1">
        <v>0</v>
      </c>
      <c r="C57" s="91">
        <v>0.39395429999999998</v>
      </c>
      <c r="D57" s="91">
        <v>2.6523949999999998</v>
      </c>
      <c r="E57" s="42">
        <v>6.7327479354838875</v>
      </c>
    </row>
    <row r="58" spans="1:5" x14ac:dyDescent="0.25">
      <c r="A58" s="1">
        <v>27</v>
      </c>
      <c r="B58" s="1">
        <v>0</v>
      </c>
      <c r="C58" s="91">
        <v>0.25298219999999999</v>
      </c>
      <c r="D58" s="91">
        <v>1.6443840000000001</v>
      </c>
      <c r="E58" s="42">
        <v>6.499998814145818</v>
      </c>
    </row>
    <row r="59" spans="1:5" x14ac:dyDescent="0.25">
      <c r="A59" s="1">
        <v>28</v>
      </c>
      <c r="B59" s="1">
        <v>0</v>
      </c>
      <c r="C59" s="91">
        <v>0.59059289999999998</v>
      </c>
      <c r="D59" s="91">
        <v>6.0394699999999997</v>
      </c>
      <c r="E59" s="42">
        <v>10.226113453107885</v>
      </c>
    </row>
    <row r="60" spans="1:5" x14ac:dyDescent="0.25">
      <c r="A60" s="1">
        <v>29</v>
      </c>
      <c r="B60" s="1">
        <v>0</v>
      </c>
      <c r="C60" s="91">
        <v>0.4418144</v>
      </c>
      <c r="D60" s="91">
        <v>12.34102</v>
      </c>
      <c r="E60" s="42">
        <v>27.93258888800365</v>
      </c>
    </row>
    <row r="61" spans="1:5" x14ac:dyDescent="0.25">
      <c r="A61" s="1">
        <v>30</v>
      </c>
      <c r="B61" s="1">
        <v>0</v>
      </c>
      <c r="C61" s="91">
        <v>0.32249030000000001</v>
      </c>
      <c r="D61" s="91">
        <v>1.493452</v>
      </c>
      <c r="E61" s="42">
        <v>4.6309982036669011</v>
      </c>
    </row>
    <row r="62" spans="1:5" x14ac:dyDescent="0.25">
      <c r="A62" s="1">
        <v>31</v>
      </c>
      <c r="B62" s="1">
        <v>0</v>
      </c>
      <c r="C62" s="91">
        <v>0.92347170000000001</v>
      </c>
      <c r="D62" s="91">
        <v>1.7274259999999999</v>
      </c>
      <c r="E62" s="42">
        <v>1.8705781671490311</v>
      </c>
    </row>
    <row r="63" spans="1:5" x14ac:dyDescent="0.25">
      <c r="A63" s="1">
        <v>32</v>
      </c>
      <c r="B63" s="1">
        <v>0</v>
      </c>
      <c r="C63" s="91">
        <v>0.37735920000000001</v>
      </c>
      <c r="D63" s="91">
        <v>2.9610810000000001</v>
      </c>
      <c r="E63" s="42">
        <v>7.8468498979221923</v>
      </c>
    </row>
    <row r="64" spans="1:5" x14ac:dyDescent="0.25">
      <c r="A64" s="1">
        <v>33</v>
      </c>
      <c r="B64" s="1">
        <v>0</v>
      </c>
      <c r="C64" s="91">
        <v>0.24</v>
      </c>
      <c r="D64" s="91">
        <v>2.6427260000000001</v>
      </c>
      <c r="E64" s="42">
        <v>11.011358333333334</v>
      </c>
    </row>
    <row r="65" spans="1:5" x14ac:dyDescent="0.25">
      <c r="A65" s="1">
        <v>34</v>
      </c>
      <c r="B65" s="1">
        <v>0</v>
      </c>
      <c r="C65" s="91">
        <v>0.36</v>
      </c>
      <c r="D65" s="91">
        <v>1.242578</v>
      </c>
      <c r="E65" s="42">
        <v>3.4516055555555556</v>
      </c>
    </row>
    <row r="66" spans="1:5" x14ac:dyDescent="0.25">
      <c r="A66" s="1">
        <v>35</v>
      </c>
      <c r="B66" s="1">
        <v>0</v>
      </c>
      <c r="C66" s="91">
        <v>0.2039608</v>
      </c>
      <c r="D66" s="91">
        <v>1.1264099999999999</v>
      </c>
      <c r="E66" s="42">
        <v>5.5226788677039895</v>
      </c>
    </row>
    <row r="67" spans="1:5" x14ac:dyDescent="0.25">
      <c r="A67" s="1">
        <v>36</v>
      </c>
      <c r="B67" s="1">
        <v>0</v>
      </c>
      <c r="C67" s="91">
        <v>0.2</v>
      </c>
      <c r="D67" s="91">
        <v>5.1613949999999997</v>
      </c>
      <c r="E67" s="42">
        <v>25.806974999999998</v>
      </c>
    </row>
    <row r="68" spans="1:5" x14ac:dyDescent="0.25">
      <c r="A68" s="1">
        <v>37</v>
      </c>
      <c r="B68" s="1">
        <v>0</v>
      </c>
      <c r="C68" s="91">
        <v>0.33941130000000003</v>
      </c>
      <c r="D68" s="91">
        <v>1.4449909999999999</v>
      </c>
      <c r="E68" s="42">
        <v>4.2573449970581407</v>
      </c>
    </row>
    <row r="69" spans="1:5" x14ac:dyDescent="0.25">
      <c r="A69" s="1">
        <v>38</v>
      </c>
      <c r="B69" s="1">
        <v>0</v>
      </c>
      <c r="C69" s="91">
        <v>0.72111029999999998</v>
      </c>
      <c r="D69" s="91">
        <v>1.523155</v>
      </c>
      <c r="E69" s="42">
        <v>2.1122358119139335</v>
      </c>
    </row>
    <row r="70" spans="1:5" x14ac:dyDescent="0.25">
      <c r="A70" s="1">
        <v>39</v>
      </c>
      <c r="B70" s="1">
        <v>2</v>
      </c>
      <c r="C70" s="91">
        <v>0.58240879999999995</v>
      </c>
      <c r="D70" s="91">
        <v>2.5773199999999998</v>
      </c>
      <c r="E70" s="42">
        <v>4.4252765411511641</v>
      </c>
    </row>
    <row r="71" spans="1:5" x14ac:dyDescent="0.25">
      <c r="A71" s="1">
        <v>40</v>
      </c>
      <c r="B71" s="1">
        <v>4</v>
      </c>
      <c r="C71" s="91">
        <v>0.24</v>
      </c>
      <c r="D71" s="91">
        <v>3.880728</v>
      </c>
      <c r="E71" s="42">
        <v>16.169699999999999</v>
      </c>
    </row>
    <row r="72" spans="1:5" x14ac:dyDescent="0.25">
      <c r="A72" s="1">
        <v>41</v>
      </c>
      <c r="B72" s="1">
        <v>0</v>
      </c>
      <c r="C72" s="91">
        <v>0.29120439999999997</v>
      </c>
      <c r="D72" s="91">
        <v>1.708801</v>
      </c>
      <c r="E72" s="42">
        <v>5.8680466366579633</v>
      </c>
    </row>
    <row r="73" spans="1:5" x14ac:dyDescent="0.25">
      <c r="A73" s="1">
        <v>42</v>
      </c>
      <c r="B73" s="1">
        <v>0</v>
      </c>
      <c r="C73" s="91">
        <v>0.2828427</v>
      </c>
      <c r="D73" s="91">
        <v>3.5065650000000002</v>
      </c>
      <c r="E73" s="42">
        <v>12.397579997645336</v>
      </c>
    </row>
    <row r="74" spans="1:5" x14ac:dyDescent="0.25">
      <c r="A74" s="1">
        <v>43</v>
      </c>
      <c r="B74" s="1">
        <v>0</v>
      </c>
      <c r="C74" s="91">
        <v>0.70767219999999997</v>
      </c>
      <c r="D74" s="91">
        <v>2.6969609999999999</v>
      </c>
      <c r="E74" s="42">
        <v>3.8110314351757779</v>
      </c>
    </row>
    <row r="75" spans="1:5" x14ac:dyDescent="0.25">
      <c r="A75" s="1">
        <v>44</v>
      </c>
      <c r="B75" s="1">
        <v>0</v>
      </c>
      <c r="C75" s="91">
        <v>0.1788854</v>
      </c>
      <c r="D75" s="91">
        <v>1.843909</v>
      </c>
      <c r="E75" s="42">
        <v>10.307766871975019</v>
      </c>
    </row>
    <row r="76" spans="1:5" x14ac:dyDescent="0.25">
      <c r="A76" s="1">
        <v>45</v>
      </c>
      <c r="B76" s="1">
        <v>0</v>
      </c>
      <c r="C76" s="91">
        <v>0.76</v>
      </c>
      <c r="D76" s="91">
        <v>4.9517670000000003</v>
      </c>
      <c r="E76" s="42">
        <v>6.5154828947368424</v>
      </c>
    </row>
    <row r="77" spans="1:5" x14ac:dyDescent="0.25">
      <c r="A77" s="1">
        <v>46</v>
      </c>
      <c r="B77" s="1">
        <v>0</v>
      </c>
      <c r="C77" s="91">
        <v>0.45607019999999998</v>
      </c>
      <c r="D77" s="91">
        <v>3.009585</v>
      </c>
      <c r="E77" s="42">
        <v>6.5989512140894098</v>
      </c>
    </row>
    <row r="78" spans="1:5" x14ac:dyDescent="0.25">
      <c r="A78" s="1">
        <v>47</v>
      </c>
      <c r="B78" s="1">
        <v>0</v>
      </c>
      <c r="C78" s="91">
        <v>0.30463089999999998</v>
      </c>
      <c r="D78" s="91">
        <v>7.5379569999999996</v>
      </c>
      <c r="E78" s="42">
        <v>24.744558086523725</v>
      </c>
    </row>
    <row r="79" spans="1:5" x14ac:dyDescent="0.25">
      <c r="A79" s="1">
        <v>48</v>
      </c>
      <c r="B79" s="1">
        <v>0</v>
      </c>
      <c r="C79" s="91">
        <v>0.2332381</v>
      </c>
      <c r="D79" s="91">
        <v>4.6194369999999996</v>
      </c>
      <c r="E79" s="42">
        <v>19.805670685878507</v>
      </c>
    </row>
    <row r="80" spans="1:5" x14ac:dyDescent="0.25">
      <c r="A80" s="1">
        <v>49</v>
      </c>
      <c r="B80" s="1">
        <v>0</v>
      </c>
      <c r="C80" s="91">
        <v>0.75153179999999997</v>
      </c>
      <c r="D80" s="91">
        <v>4.0429690000000003</v>
      </c>
      <c r="E80" s="42">
        <v>5.3796379607622731</v>
      </c>
    </row>
    <row r="81" spans="1:5" x14ac:dyDescent="0.25">
      <c r="A81" s="1">
        <v>50</v>
      </c>
      <c r="B81" s="1">
        <v>0</v>
      </c>
      <c r="C81" s="91">
        <v>0.65969690000000003</v>
      </c>
      <c r="D81" s="91">
        <v>2.406657</v>
      </c>
      <c r="E81" s="42">
        <v>3.6481253739406689</v>
      </c>
    </row>
    <row r="82" spans="1:5" x14ac:dyDescent="0.25">
      <c r="A82" s="1">
        <v>51</v>
      </c>
      <c r="B82" s="1">
        <v>0</v>
      </c>
      <c r="C82" s="91">
        <v>0.3577709</v>
      </c>
      <c r="D82" s="91">
        <v>1.520526</v>
      </c>
      <c r="E82" s="42">
        <v>4.2499990915974442</v>
      </c>
    </row>
    <row r="83" spans="1:5" x14ac:dyDescent="0.25">
      <c r="A83" s="1">
        <v>52</v>
      </c>
      <c r="B83" s="1">
        <v>0</v>
      </c>
      <c r="C83" s="91">
        <v>0.25298219999999999</v>
      </c>
      <c r="D83" s="91">
        <v>3.6055510000000002</v>
      </c>
      <c r="E83" s="42">
        <v>14.252192446741313</v>
      </c>
    </row>
    <row r="84" spans="1:5" x14ac:dyDescent="0.25">
      <c r="A84" s="1">
        <v>53</v>
      </c>
      <c r="B84" s="1">
        <v>0</v>
      </c>
      <c r="C84" s="91">
        <v>0.76941539999999997</v>
      </c>
      <c r="D84" s="91">
        <v>1.586443</v>
      </c>
      <c r="E84" s="42">
        <v>2.0618810073206228</v>
      </c>
    </row>
    <row r="85" spans="1:5" x14ac:dyDescent="0.25">
      <c r="A85" s="1">
        <v>54</v>
      </c>
      <c r="B85" s="1">
        <v>0</v>
      </c>
      <c r="C85" s="91">
        <v>0.16</v>
      </c>
      <c r="D85" s="91">
        <v>0.24</v>
      </c>
      <c r="E85" s="42">
        <v>1.5</v>
      </c>
    </row>
    <row r="86" spans="1:5" x14ac:dyDescent="0.25">
      <c r="A86" s="1">
        <v>55</v>
      </c>
      <c r="B86" s="1">
        <v>0</v>
      </c>
      <c r="C86" s="91">
        <v>0.24331050000000001</v>
      </c>
      <c r="D86" s="91">
        <v>0.44</v>
      </c>
      <c r="E86" s="42">
        <v>1.8083888693665089</v>
      </c>
    </row>
    <row r="87" spans="1:5" x14ac:dyDescent="0.25">
      <c r="A87" s="1">
        <v>56</v>
      </c>
      <c r="B87" s="1">
        <v>2</v>
      </c>
      <c r="C87" s="91">
        <v>0.25612499999999999</v>
      </c>
      <c r="D87" s="91">
        <v>3.6565249999999998</v>
      </c>
      <c r="E87" s="42">
        <v>14.276329917032699</v>
      </c>
    </row>
    <row r="88" spans="1:5" x14ac:dyDescent="0.25">
      <c r="A88" s="1">
        <v>57</v>
      </c>
      <c r="B88" s="1">
        <v>0</v>
      </c>
      <c r="C88" s="91">
        <v>0.50911689999999998</v>
      </c>
      <c r="D88" s="91">
        <v>2.0099749999999998</v>
      </c>
      <c r="E88" s="42">
        <v>3.9479636209287099</v>
      </c>
    </row>
    <row r="89" spans="1:5" x14ac:dyDescent="0.25">
      <c r="A89" s="1">
        <v>58</v>
      </c>
      <c r="B89" s="1">
        <v>0</v>
      </c>
      <c r="C89" s="91">
        <v>0.32249030000000001</v>
      </c>
      <c r="D89" s="91">
        <v>0.76941539999999997</v>
      </c>
      <c r="E89" s="42">
        <v>2.3858559466749849</v>
      </c>
    </row>
    <row r="90" spans="1:5" x14ac:dyDescent="0.25">
      <c r="A90" s="1">
        <v>59</v>
      </c>
      <c r="B90" s="1">
        <v>0</v>
      </c>
      <c r="C90" s="91">
        <v>0.29120439999999997</v>
      </c>
      <c r="D90" s="91">
        <v>0.71554180000000001</v>
      </c>
      <c r="E90" s="42">
        <v>2.4571805920514938</v>
      </c>
    </row>
    <row r="91" spans="1:5" x14ac:dyDescent="0.25">
      <c r="A91" s="1">
        <v>60</v>
      </c>
      <c r="B91" s="1">
        <v>0</v>
      </c>
      <c r="C91" s="91">
        <v>0.2154066</v>
      </c>
      <c r="D91" s="91">
        <v>0.43081320000000001</v>
      </c>
      <c r="E91" s="42">
        <v>2</v>
      </c>
    </row>
    <row r="92" spans="1:5" x14ac:dyDescent="0.25">
      <c r="A92" s="1">
        <v>61</v>
      </c>
      <c r="B92" s="1">
        <v>0</v>
      </c>
      <c r="C92" s="91">
        <v>0.34409299999999998</v>
      </c>
      <c r="D92" s="91">
        <v>2.280351</v>
      </c>
      <c r="E92" s="42">
        <v>6.627135687154345</v>
      </c>
    </row>
    <row r="93" spans="1:5" x14ac:dyDescent="0.25">
      <c r="A93" s="1">
        <v>62</v>
      </c>
      <c r="B93" s="1">
        <v>0</v>
      </c>
      <c r="C93" s="91">
        <v>0.2</v>
      </c>
      <c r="D93" s="91">
        <v>2.813965</v>
      </c>
      <c r="E93" s="42">
        <v>14.069825</v>
      </c>
    </row>
    <row r="94" spans="1:5" x14ac:dyDescent="0.25">
      <c r="A94" s="1">
        <v>63</v>
      </c>
      <c r="B94" s="1">
        <v>0</v>
      </c>
      <c r="C94" s="91">
        <v>0.55713550000000001</v>
      </c>
      <c r="D94" s="91">
        <v>14.626659999999999</v>
      </c>
      <c r="E94" s="42">
        <v>26.253326165717315</v>
      </c>
    </row>
    <row r="95" spans="1:5" x14ac:dyDescent="0.25">
      <c r="A95" s="1">
        <v>64</v>
      </c>
      <c r="B95" s="1">
        <v>0</v>
      </c>
      <c r="C95" s="91">
        <v>0.2039608</v>
      </c>
      <c r="D95" s="91">
        <v>0.89442719999999998</v>
      </c>
      <c r="E95" s="42">
        <v>4.3852897223388023</v>
      </c>
    </row>
    <row r="96" spans="1:5" x14ac:dyDescent="0.25">
      <c r="A96" s="1">
        <v>65</v>
      </c>
      <c r="B96" s="1">
        <v>0</v>
      </c>
      <c r="C96" s="91">
        <v>0.80099940000000003</v>
      </c>
      <c r="D96" s="91">
        <v>5.614268</v>
      </c>
      <c r="E96" s="42">
        <v>7.0090789081739633</v>
      </c>
    </row>
    <row r="97" spans="1:5" x14ac:dyDescent="0.25">
      <c r="A97" s="1">
        <v>66</v>
      </c>
      <c r="B97" s="1">
        <v>0</v>
      </c>
      <c r="C97" s="91">
        <v>0.26832820000000002</v>
      </c>
      <c r="D97" s="91">
        <v>0.50119860000000005</v>
      </c>
      <c r="E97" s="42">
        <v>1.8678566024741343</v>
      </c>
    </row>
    <row r="98" spans="1:5" x14ac:dyDescent="0.25">
      <c r="A98" s="1">
        <v>67</v>
      </c>
      <c r="B98" s="1">
        <v>0</v>
      </c>
      <c r="C98" s="91">
        <v>0.2</v>
      </c>
      <c r="D98" s="91">
        <v>0.40199499999999999</v>
      </c>
      <c r="E98" s="42">
        <v>2.0099749999999998</v>
      </c>
    </row>
    <row r="99" spans="1:5" x14ac:dyDescent="0.25">
      <c r="A99" s="1">
        <v>68</v>
      </c>
      <c r="B99" s="1">
        <v>0</v>
      </c>
      <c r="C99" s="91">
        <v>0.31241000000000002</v>
      </c>
      <c r="D99" s="91">
        <v>0.32249030000000001</v>
      </c>
      <c r="E99" s="42">
        <v>1.032266252680772</v>
      </c>
    </row>
    <row r="100" spans="1:5" x14ac:dyDescent="0.25">
      <c r="A100" s="1">
        <v>69</v>
      </c>
      <c r="B100" s="1">
        <v>0</v>
      </c>
      <c r="C100" s="91">
        <v>0.1788854</v>
      </c>
      <c r="D100" s="91">
        <v>0.46818799999999999</v>
      </c>
      <c r="E100" s="42">
        <v>2.6172510445234769</v>
      </c>
    </row>
    <row r="101" spans="1:5" x14ac:dyDescent="0.25">
      <c r="A101" s="1">
        <v>70</v>
      </c>
      <c r="B101" s="1">
        <v>0</v>
      </c>
      <c r="C101" s="91">
        <v>0.25612499999999999</v>
      </c>
      <c r="D101" s="91">
        <v>6.5935730000000001</v>
      </c>
      <c r="E101" s="42">
        <v>25.743574426549539</v>
      </c>
    </row>
    <row r="102" spans="1:5" x14ac:dyDescent="0.25">
      <c r="A102" s="1">
        <v>71</v>
      </c>
      <c r="B102" s="1">
        <v>0</v>
      </c>
      <c r="C102" s="91">
        <v>0.2828427</v>
      </c>
      <c r="D102" s="91">
        <v>0.7610519</v>
      </c>
      <c r="E102" s="42">
        <v>2.6907249152974426</v>
      </c>
    </row>
    <row r="103" spans="1:5" x14ac:dyDescent="0.25">
      <c r="A103" s="1">
        <v>72</v>
      </c>
      <c r="B103" s="1">
        <v>0</v>
      </c>
      <c r="C103" s="91">
        <v>0.31241000000000002</v>
      </c>
      <c r="D103" s="91">
        <v>0.3577709</v>
      </c>
      <c r="E103" s="42">
        <v>1.1451966966486347</v>
      </c>
    </row>
    <row r="104" spans="1:5" x14ac:dyDescent="0.25">
      <c r="A104" s="1">
        <v>73</v>
      </c>
      <c r="B104" s="1">
        <v>0</v>
      </c>
      <c r="C104" s="91">
        <v>0.2332381</v>
      </c>
      <c r="D104" s="91">
        <v>6.5253969999999999</v>
      </c>
      <c r="E104" s="42">
        <v>27.977405921245285</v>
      </c>
    </row>
    <row r="105" spans="1:5" x14ac:dyDescent="0.25">
      <c r="A105" s="1">
        <v>74</v>
      </c>
      <c r="B105" s="1">
        <v>0</v>
      </c>
      <c r="C105" s="91">
        <v>0.44721359999999999</v>
      </c>
      <c r="D105" s="91">
        <v>3.8402080000000001</v>
      </c>
      <c r="E105" s="42">
        <v>8.5869660493330269</v>
      </c>
    </row>
    <row r="106" spans="1:5" x14ac:dyDescent="0.25">
      <c r="A106" s="1">
        <v>75</v>
      </c>
      <c r="B106" s="1">
        <v>0</v>
      </c>
      <c r="C106" s="91">
        <v>0.43081320000000001</v>
      </c>
      <c r="D106" s="91">
        <v>4.5834479999999997</v>
      </c>
      <c r="E106" s="42">
        <v>10.639061198681933</v>
      </c>
    </row>
    <row r="107" spans="1:5" x14ac:dyDescent="0.25">
      <c r="A107" s="1">
        <v>76</v>
      </c>
      <c r="B107" s="1">
        <v>0</v>
      </c>
      <c r="C107" s="91">
        <v>0.3577709</v>
      </c>
      <c r="D107" s="91">
        <v>3.3142119999999999</v>
      </c>
      <c r="E107" s="42">
        <v>9.2635035437482482</v>
      </c>
    </row>
    <row r="108" spans="1:5" x14ac:dyDescent="0.25">
      <c r="A108" s="1">
        <v>77</v>
      </c>
      <c r="B108" s="1">
        <v>0</v>
      </c>
      <c r="C108" s="91">
        <v>0.24331050000000001</v>
      </c>
      <c r="D108" s="91">
        <v>1.4277249999999999</v>
      </c>
      <c r="E108" s="42">
        <v>5.8679136329915886</v>
      </c>
    </row>
    <row r="109" spans="1:5" x14ac:dyDescent="0.25">
      <c r="A109" s="1">
        <v>78</v>
      </c>
      <c r="B109" s="1">
        <v>0</v>
      </c>
      <c r="C109" s="91">
        <v>0.26832820000000002</v>
      </c>
      <c r="D109" s="91">
        <v>7.53233</v>
      </c>
      <c r="E109" s="42">
        <v>28.071332047842901</v>
      </c>
    </row>
    <row r="110" spans="1:5" x14ac:dyDescent="0.25">
      <c r="A110" s="1">
        <v>79</v>
      </c>
      <c r="B110" s="1">
        <v>0</v>
      </c>
      <c r="C110" s="91">
        <v>0.46818799999999999</v>
      </c>
      <c r="D110" s="91">
        <v>2.8713760000000002</v>
      </c>
      <c r="E110" s="42">
        <v>6.132955137679736</v>
      </c>
    </row>
    <row r="111" spans="1:5" x14ac:dyDescent="0.25">
      <c r="A111" s="1">
        <v>80</v>
      </c>
      <c r="B111" s="1">
        <v>0</v>
      </c>
      <c r="C111" s="91">
        <v>0.16492419999999999</v>
      </c>
      <c r="D111" s="91">
        <v>0.28000000000000003</v>
      </c>
      <c r="E111" s="42">
        <v>1.6977496328616422</v>
      </c>
    </row>
    <row r="112" spans="1:5" x14ac:dyDescent="0.25">
      <c r="A112" s="1">
        <v>81</v>
      </c>
      <c r="B112" s="1">
        <v>0</v>
      </c>
      <c r="C112" s="91">
        <v>0.16492419999999999</v>
      </c>
      <c r="D112" s="91">
        <v>0.32984849999999999</v>
      </c>
      <c r="E112" s="42">
        <v>2.0000006063391544</v>
      </c>
    </row>
    <row r="113" spans="1:5" x14ac:dyDescent="0.25">
      <c r="A113" s="1">
        <v>82</v>
      </c>
      <c r="B113" s="1">
        <v>0</v>
      </c>
      <c r="C113" s="91">
        <v>0.24</v>
      </c>
      <c r="D113" s="91">
        <v>0.25298219999999999</v>
      </c>
      <c r="E113" s="42">
        <v>1.0540925000000001</v>
      </c>
    </row>
    <row r="114" spans="1:5" x14ac:dyDescent="0.25">
      <c r="A114" s="1">
        <v>83</v>
      </c>
      <c r="B114" s="1">
        <v>2</v>
      </c>
      <c r="C114" s="91">
        <v>0.28000000000000003</v>
      </c>
      <c r="D114" s="91">
        <v>28.023230000000002</v>
      </c>
      <c r="E114" s="42">
        <v>100.08296428571428</v>
      </c>
    </row>
    <row r="115" spans="1:5" x14ac:dyDescent="0.25">
      <c r="A115" s="1">
        <v>84</v>
      </c>
      <c r="B115" s="1">
        <v>1</v>
      </c>
      <c r="C115" s="91">
        <v>0.26832820000000002</v>
      </c>
      <c r="D115" s="91">
        <v>3.9673980000000002</v>
      </c>
      <c r="E115" s="42">
        <v>14.785617016772743</v>
      </c>
    </row>
    <row r="116" spans="1:5" x14ac:dyDescent="0.25">
      <c r="A116" s="1">
        <v>85</v>
      </c>
      <c r="B116" s="1">
        <v>0</v>
      </c>
      <c r="C116" s="91">
        <v>0.34176010000000001</v>
      </c>
      <c r="D116" s="91">
        <v>3.3026049999999998</v>
      </c>
      <c r="E116" s="42">
        <v>9.663518356882502</v>
      </c>
    </row>
    <row r="117" spans="1:5" x14ac:dyDescent="0.25">
      <c r="A117" s="1">
        <v>86</v>
      </c>
      <c r="B117" s="1">
        <v>0</v>
      </c>
      <c r="C117" s="91">
        <v>0.2332381</v>
      </c>
      <c r="D117" s="91">
        <v>2.8332310000000001</v>
      </c>
      <c r="E117" s="42">
        <v>12.147376436354095</v>
      </c>
    </row>
    <row r="118" spans="1:5" x14ac:dyDescent="0.25">
      <c r="A118" s="1">
        <v>87</v>
      </c>
      <c r="B118" s="1">
        <v>0</v>
      </c>
      <c r="C118" s="91">
        <v>0.14422209999999999</v>
      </c>
      <c r="D118" s="91">
        <v>0.60926179999999996</v>
      </c>
      <c r="E118" s="42">
        <v>4.2244690654206254</v>
      </c>
    </row>
    <row r="119" spans="1:5" x14ac:dyDescent="0.25">
      <c r="A119" s="1">
        <v>88</v>
      </c>
      <c r="B119" s="1">
        <v>0</v>
      </c>
      <c r="C119" s="91">
        <v>0.8099383</v>
      </c>
      <c r="D119" s="91">
        <v>8.6115270000000006</v>
      </c>
      <c r="E119" s="42">
        <v>10.632324709178466</v>
      </c>
    </row>
    <row r="120" spans="1:5" x14ac:dyDescent="0.25">
      <c r="A120" s="1">
        <v>89</v>
      </c>
      <c r="B120" s="1">
        <v>0</v>
      </c>
      <c r="C120" s="91">
        <v>0.28844409999999998</v>
      </c>
      <c r="D120" s="91">
        <v>2.7856779999999999</v>
      </c>
      <c r="E120" s="42">
        <v>9.6576009008331258</v>
      </c>
    </row>
    <row r="121" spans="1:5" x14ac:dyDescent="0.25">
      <c r="A121" s="1">
        <v>90</v>
      </c>
      <c r="B121" s="1">
        <v>0</v>
      </c>
      <c r="C121" s="91">
        <v>0.2828427</v>
      </c>
      <c r="D121" s="91">
        <v>3.1235879999999998</v>
      </c>
      <c r="E121" s="42">
        <v>11.043551769234277</v>
      </c>
    </row>
    <row r="122" spans="1:5" x14ac:dyDescent="0.25">
      <c r="A122" s="1">
        <v>91</v>
      </c>
      <c r="B122" s="1">
        <v>0</v>
      </c>
      <c r="C122" s="91">
        <v>0.2</v>
      </c>
      <c r="D122" s="91">
        <v>2.9551310000000002</v>
      </c>
      <c r="E122" s="42">
        <v>14.775655</v>
      </c>
    </row>
    <row r="123" spans="1:5" x14ac:dyDescent="0.25">
      <c r="A123" s="1">
        <v>92</v>
      </c>
      <c r="B123" s="1">
        <v>0</v>
      </c>
      <c r="C123" s="91">
        <v>0.32249030000000001</v>
      </c>
      <c r="D123" s="91">
        <v>0.84</v>
      </c>
      <c r="E123" s="42">
        <v>2.6047295065929115</v>
      </c>
    </row>
    <row r="124" spans="1:5" x14ac:dyDescent="0.25">
      <c r="A124" s="1">
        <v>93</v>
      </c>
      <c r="B124" s="1">
        <v>0</v>
      </c>
      <c r="C124" s="91">
        <v>0.3577709</v>
      </c>
      <c r="D124" s="91">
        <v>2.201454</v>
      </c>
      <c r="E124" s="42">
        <v>6.1532505857798947</v>
      </c>
    </row>
    <row r="125" spans="1:5" x14ac:dyDescent="0.25">
      <c r="A125" s="1">
        <v>94</v>
      </c>
      <c r="B125" s="1">
        <v>0</v>
      </c>
      <c r="C125" s="91">
        <v>0.4079216</v>
      </c>
      <c r="D125" s="91">
        <v>0.48332180000000002</v>
      </c>
      <c r="E125" s="42">
        <v>1.1848399300257697</v>
      </c>
    </row>
    <row r="126" spans="1:5" x14ac:dyDescent="0.25">
      <c r="A126" s="1">
        <v>95</v>
      </c>
      <c r="B126" s="1">
        <v>0</v>
      </c>
      <c r="C126" s="91">
        <v>0.4418144</v>
      </c>
      <c r="D126" s="91">
        <v>3.0465719999999998</v>
      </c>
      <c r="E126" s="42">
        <v>6.8955923573337579</v>
      </c>
    </row>
    <row r="127" spans="1:5" x14ac:dyDescent="0.25">
      <c r="A127" s="1">
        <v>96</v>
      </c>
      <c r="B127" s="1">
        <v>0</v>
      </c>
      <c r="C127" s="91">
        <v>0.26832820000000002</v>
      </c>
      <c r="D127" s="91">
        <v>0.54405879999999995</v>
      </c>
      <c r="E127" s="42">
        <v>2.0275871116043707</v>
      </c>
    </row>
    <row r="128" spans="1:5" x14ac:dyDescent="0.25">
      <c r="A128" s="1">
        <v>97</v>
      </c>
      <c r="B128" s="1">
        <v>0</v>
      </c>
      <c r="C128" s="91">
        <v>0.46647620000000001</v>
      </c>
      <c r="D128" s="91">
        <v>0.72111029999999998</v>
      </c>
      <c r="E128" s="42">
        <v>1.5458672918361107</v>
      </c>
    </row>
    <row r="129" spans="1:5" x14ac:dyDescent="0.25">
      <c r="A129" s="1">
        <v>98</v>
      </c>
      <c r="B129" s="1">
        <v>0</v>
      </c>
      <c r="C129" s="91">
        <v>0.28844409999999998</v>
      </c>
      <c r="D129" s="91">
        <v>3.3851439999999999</v>
      </c>
      <c r="E129" s="42">
        <v>11.735875339450521</v>
      </c>
    </row>
    <row r="130" spans="1:5" x14ac:dyDescent="0.25">
      <c r="A130" s="1">
        <v>99</v>
      </c>
      <c r="B130" s="1">
        <v>0</v>
      </c>
      <c r="C130" s="91">
        <v>1.24</v>
      </c>
      <c r="D130" s="91">
        <v>4.32</v>
      </c>
      <c r="E130" s="42">
        <v>3.4838709677419359</v>
      </c>
    </row>
    <row r="131" spans="1:5" x14ac:dyDescent="0.25">
      <c r="A131" s="1">
        <v>100</v>
      </c>
      <c r="B131" s="1">
        <v>0</v>
      </c>
      <c r="C131" s="91">
        <v>0.16970560000000001</v>
      </c>
      <c r="D131" s="91">
        <v>2.1681330000000001</v>
      </c>
      <c r="E131" s="42">
        <v>12.775848292572549</v>
      </c>
    </row>
    <row r="132" spans="1:5" x14ac:dyDescent="0.25">
      <c r="A132" s="1">
        <v>101</v>
      </c>
      <c r="B132" s="1">
        <v>0</v>
      </c>
      <c r="C132" s="91">
        <v>0.30463089999999998</v>
      </c>
      <c r="D132" s="91">
        <v>2.164809</v>
      </c>
      <c r="E132" s="42">
        <v>7.1063342556516762</v>
      </c>
    </row>
    <row r="133" spans="1:5" x14ac:dyDescent="0.25">
      <c r="A133" s="1">
        <v>102</v>
      </c>
      <c r="B133" s="1">
        <v>4</v>
      </c>
      <c r="C133" s="91">
        <v>0.48826219999999998</v>
      </c>
      <c r="D133" s="91">
        <v>11.158810000000001</v>
      </c>
      <c r="E133" s="42">
        <v>22.854134520345834</v>
      </c>
    </row>
    <row r="134" spans="1:5" x14ac:dyDescent="0.25">
      <c r="A134" s="1">
        <v>103</v>
      </c>
      <c r="B134" s="1">
        <v>3</v>
      </c>
      <c r="C134" s="91">
        <v>0.2154066</v>
      </c>
      <c r="D134" s="91">
        <v>6.5242339999999999</v>
      </c>
      <c r="E134" s="42">
        <v>30.287994889664475</v>
      </c>
    </row>
    <row r="135" spans="1:5" x14ac:dyDescent="0.25">
      <c r="A135" s="1">
        <v>104</v>
      </c>
      <c r="B135" s="1">
        <v>4</v>
      </c>
      <c r="C135" s="91">
        <v>0.31241000000000002</v>
      </c>
      <c r="D135" s="91">
        <v>3.7341790000000001</v>
      </c>
      <c r="E135" s="42">
        <v>11.952815210780704</v>
      </c>
    </row>
    <row r="136" spans="1:5" x14ac:dyDescent="0.25">
      <c r="A136" s="1">
        <v>105</v>
      </c>
      <c r="B136" s="1">
        <v>0</v>
      </c>
      <c r="C136" s="91">
        <v>0.64498060000000002</v>
      </c>
      <c r="D136" s="91">
        <v>1.8181309999999999</v>
      </c>
      <c r="E136" s="42">
        <v>2.8188925372329026</v>
      </c>
    </row>
    <row r="137" spans="1:5" x14ac:dyDescent="0.25">
      <c r="A137" s="1">
        <v>106</v>
      </c>
      <c r="B137" s="1">
        <v>0</v>
      </c>
      <c r="C137" s="91">
        <v>0.59464269999999997</v>
      </c>
      <c r="D137" s="91">
        <v>0.68</v>
      </c>
      <c r="E137" s="42">
        <v>1.1435438457413167</v>
      </c>
    </row>
    <row r="138" spans="1:5" x14ac:dyDescent="0.25">
      <c r="A138" s="1">
        <v>107</v>
      </c>
      <c r="B138" s="1">
        <v>0</v>
      </c>
      <c r="C138" s="91">
        <v>0.60133190000000003</v>
      </c>
      <c r="D138" s="91">
        <v>2.6305890000000001</v>
      </c>
      <c r="E138" s="42">
        <v>4.374604107980967</v>
      </c>
    </row>
    <row r="139" spans="1:5" x14ac:dyDescent="0.25">
      <c r="A139" s="1">
        <v>108</v>
      </c>
      <c r="B139" s="1">
        <v>0</v>
      </c>
      <c r="C139" s="91">
        <v>0.52</v>
      </c>
      <c r="D139" s="91">
        <v>3.400941</v>
      </c>
      <c r="E139" s="42">
        <v>6.5402711538461533</v>
      </c>
    </row>
    <row r="140" spans="1:5" x14ac:dyDescent="0.25">
      <c r="A140" s="1">
        <v>109</v>
      </c>
      <c r="B140" s="1">
        <v>0</v>
      </c>
      <c r="C140" s="91">
        <v>0.29120439999999997</v>
      </c>
      <c r="D140" s="91">
        <v>0.72111029999999998</v>
      </c>
      <c r="E140" s="42">
        <v>2.4763028992693794</v>
      </c>
    </row>
    <row r="141" spans="1:5" x14ac:dyDescent="0.25">
      <c r="A141" s="1">
        <v>110</v>
      </c>
      <c r="B141" s="1">
        <v>0</v>
      </c>
      <c r="C141" s="91">
        <v>0.2</v>
      </c>
      <c r="D141" s="91">
        <v>0.9616652</v>
      </c>
      <c r="E141" s="42">
        <v>4.8083260000000001</v>
      </c>
    </row>
    <row r="142" spans="1:5" x14ac:dyDescent="0.25">
      <c r="A142" s="1">
        <v>111</v>
      </c>
      <c r="B142" s="1">
        <v>0</v>
      </c>
      <c r="C142" s="91">
        <v>0.2828427</v>
      </c>
      <c r="D142" s="91">
        <v>1.242578</v>
      </c>
      <c r="E142" s="42">
        <v>4.393176843524687</v>
      </c>
    </row>
    <row r="143" spans="1:5" x14ac:dyDescent="0.25">
      <c r="A143" s="1">
        <v>112</v>
      </c>
      <c r="B143" s="1">
        <v>0</v>
      </c>
      <c r="C143" s="91">
        <v>0.25612499999999999</v>
      </c>
      <c r="D143" s="91">
        <v>3.3190360000000001</v>
      </c>
      <c r="E143" s="42">
        <v>12.958656905807711</v>
      </c>
    </row>
    <row r="144" spans="1:5" x14ac:dyDescent="0.25">
      <c r="A144" s="1">
        <v>113</v>
      </c>
      <c r="B144" s="1">
        <v>0</v>
      </c>
      <c r="C144" s="91">
        <v>0.53366659999999999</v>
      </c>
      <c r="D144" s="91">
        <v>4.192374</v>
      </c>
      <c r="E144" s="42">
        <v>7.8557923617479526</v>
      </c>
    </row>
    <row r="145" spans="1:5" x14ac:dyDescent="0.25">
      <c r="A145" s="1">
        <v>114</v>
      </c>
      <c r="B145" s="1">
        <v>0</v>
      </c>
      <c r="C145" s="91">
        <v>0.25612499999999999</v>
      </c>
      <c r="D145" s="91">
        <v>2.704958</v>
      </c>
      <c r="E145" s="42">
        <v>10.561085407515861</v>
      </c>
    </row>
    <row r="146" spans="1:5" x14ac:dyDescent="0.25">
      <c r="A146" s="1">
        <v>115</v>
      </c>
      <c r="B146" s="1">
        <v>0</v>
      </c>
      <c r="C146" s="91">
        <v>1.091788</v>
      </c>
      <c r="D146" s="91">
        <v>9.9786169999999998</v>
      </c>
      <c r="E146" s="42">
        <v>9.1397020300644449</v>
      </c>
    </row>
    <row r="147" spans="1:5" x14ac:dyDescent="0.25">
      <c r="A147" s="1">
        <v>116</v>
      </c>
      <c r="B147" s="1">
        <v>0</v>
      </c>
      <c r="C147" s="91">
        <v>0.30463089999999998</v>
      </c>
      <c r="D147" s="91">
        <v>1.933287</v>
      </c>
      <c r="E147" s="42">
        <v>6.3463259964763923</v>
      </c>
    </row>
    <row r="148" spans="1:5" x14ac:dyDescent="0.25">
      <c r="A148" s="1">
        <v>117</v>
      </c>
      <c r="B148" s="1">
        <v>0</v>
      </c>
      <c r="C148" s="91">
        <v>0.32984849999999999</v>
      </c>
      <c r="D148" s="91">
        <v>1.4669700000000001</v>
      </c>
      <c r="E148" s="42">
        <v>4.4474053997517045</v>
      </c>
    </row>
    <row r="149" spans="1:5" x14ac:dyDescent="0.25">
      <c r="A149" s="1">
        <v>118</v>
      </c>
      <c r="B149" s="1">
        <v>0</v>
      </c>
      <c r="C149" s="91">
        <v>0.22627420000000001</v>
      </c>
      <c r="D149" s="91">
        <v>0.31241000000000002</v>
      </c>
      <c r="E149" s="42">
        <v>1.3806700012639532</v>
      </c>
    </row>
    <row r="150" spans="1:5" x14ac:dyDescent="0.25">
      <c r="A150" s="1">
        <v>119</v>
      </c>
      <c r="B150" s="1">
        <v>0</v>
      </c>
      <c r="C150" s="91">
        <v>0.2039608</v>
      </c>
      <c r="D150" s="91">
        <v>0.76941539999999997</v>
      </c>
      <c r="E150" s="42">
        <v>3.7723690042400304</v>
      </c>
    </row>
    <row r="151" spans="1:5" x14ac:dyDescent="0.25">
      <c r="A151" s="1">
        <v>120</v>
      </c>
      <c r="B151" s="1">
        <v>0</v>
      </c>
      <c r="C151" s="91">
        <v>0.41761229999999999</v>
      </c>
      <c r="D151" s="91">
        <v>0.69857000000000002</v>
      </c>
      <c r="E151" s="42">
        <v>1.6727716113725579</v>
      </c>
    </row>
    <row r="152" spans="1:5" x14ac:dyDescent="0.25">
      <c r="A152" s="1">
        <v>121</v>
      </c>
      <c r="B152" s="1">
        <v>0</v>
      </c>
      <c r="C152" s="91">
        <v>0.46818799999999999</v>
      </c>
      <c r="D152" s="91">
        <v>2.1540659999999998</v>
      </c>
      <c r="E152" s="42">
        <v>4.6008569207241532</v>
      </c>
    </row>
    <row r="153" spans="1:5" x14ac:dyDescent="0.25">
      <c r="A153" s="1">
        <v>122</v>
      </c>
      <c r="B153" s="1">
        <v>0</v>
      </c>
      <c r="C153" s="91">
        <v>0.4</v>
      </c>
      <c r="D153" s="91">
        <v>0.71217980000000003</v>
      </c>
      <c r="E153" s="42">
        <v>1.7804495</v>
      </c>
    </row>
    <row r="154" spans="1:5" x14ac:dyDescent="0.25">
      <c r="A154" s="1">
        <v>123</v>
      </c>
      <c r="B154" s="1">
        <v>0</v>
      </c>
      <c r="C154" s="91">
        <v>0.4326662</v>
      </c>
      <c r="D154" s="91">
        <v>1.6994119999999999</v>
      </c>
      <c r="E154" s="42">
        <v>3.9277669482848441</v>
      </c>
    </row>
    <row r="155" spans="1:5" x14ac:dyDescent="0.25">
      <c r="A155" s="1">
        <v>124</v>
      </c>
      <c r="B155" s="1">
        <v>0</v>
      </c>
      <c r="C155" s="91">
        <v>0.41761229999999999</v>
      </c>
      <c r="D155" s="91">
        <v>1.2033290000000001</v>
      </c>
      <c r="E155" s="42">
        <v>2.8814500913885919</v>
      </c>
    </row>
    <row r="156" spans="1:5" x14ac:dyDescent="0.25">
      <c r="A156" s="1">
        <v>125</v>
      </c>
      <c r="B156" s="1">
        <v>0</v>
      </c>
      <c r="C156" s="91">
        <v>0.3577709</v>
      </c>
      <c r="D156" s="91">
        <v>0.84758480000000003</v>
      </c>
      <c r="E156" s="42">
        <v>2.3690713805957948</v>
      </c>
    </row>
    <row r="157" spans="1:5" x14ac:dyDescent="0.25">
      <c r="A157" s="1">
        <v>126</v>
      </c>
      <c r="B157" s="1">
        <v>0</v>
      </c>
      <c r="C157" s="91">
        <v>0.24331050000000001</v>
      </c>
      <c r="D157" s="91">
        <v>2.3873000000000002</v>
      </c>
      <c r="E157" s="42">
        <v>9.8117426087242432</v>
      </c>
    </row>
    <row r="158" spans="1:5" x14ac:dyDescent="0.25">
      <c r="A158" s="1">
        <v>127</v>
      </c>
      <c r="B158" s="1">
        <v>0</v>
      </c>
      <c r="C158" s="91">
        <v>0.29120439999999997</v>
      </c>
      <c r="D158" s="91">
        <v>6.4510459999999998</v>
      </c>
      <c r="E158" s="42">
        <v>22.152982578559939</v>
      </c>
    </row>
    <row r="159" spans="1:5" x14ac:dyDescent="0.25">
      <c r="A159" s="1">
        <v>128</v>
      </c>
      <c r="B159" s="1">
        <v>0</v>
      </c>
      <c r="C159" s="91">
        <v>1.619877</v>
      </c>
      <c r="D159" s="91">
        <v>4.908442</v>
      </c>
      <c r="E159" s="42">
        <v>3.0301325347541819</v>
      </c>
    </row>
    <row r="160" spans="1:5" x14ac:dyDescent="0.25">
      <c r="A160" s="1">
        <v>129</v>
      </c>
      <c r="B160" s="1">
        <v>0</v>
      </c>
      <c r="C160" s="91">
        <v>0.42520580000000002</v>
      </c>
      <c r="D160" s="91">
        <v>2.0372530000000002</v>
      </c>
      <c r="E160" s="42">
        <v>4.7912163945082593</v>
      </c>
    </row>
    <row r="161" spans="1:5" x14ac:dyDescent="0.25">
      <c r="A161" s="1">
        <v>130</v>
      </c>
      <c r="B161" s="1">
        <v>0</v>
      </c>
      <c r="C161" s="91">
        <v>0.37947330000000001</v>
      </c>
      <c r="D161" s="91">
        <v>1.5450569999999999</v>
      </c>
      <c r="E161" s="42">
        <v>4.0715829018800527</v>
      </c>
    </row>
    <row r="162" spans="1:5" x14ac:dyDescent="0.25">
      <c r="A162" s="1">
        <v>131</v>
      </c>
      <c r="B162" s="1">
        <v>0</v>
      </c>
      <c r="C162" s="91">
        <v>0.30463089999999998</v>
      </c>
      <c r="D162" s="91">
        <v>3.35094</v>
      </c>
      <c r="E162" s="42">
        <v>11.000000328266109</v>
      </c>
    </row>
    <row r="163" spans="1:5" x14ac:dyDescent="0.25">
      <c r="A163" s="1">
        <v>132</v>
      </c>
      <c r="B163" s="1">
        <v>0</v>
      </c>
      <c r="C163" s="91">
        <v>0.32249030000000001</v>
      </c>
      <c r="D163" s="91">
        <v>3.2397529999999999</v>
      </c>
      <c r="E163" s="42">
        <v>10.046047896634409</v>
      </c>
    </row>
    <row r="164" spans="1:5" x14ac:dyDescent="0.25">
      <c r="A164" s="1">
        <v>133</v>
      </c>
      <c r="B164" s="1">
        <v>0</v>
      </c>
      <c r="C164" s="91">
        <v>2.2032699999999998</v>
      </c>
      <c r="D164" s="91">
        <v>4.026313</v>
      </c>
      <c r="E164" s="42">
        <v>1.8274260530938107</v>
      </c>
    </row>
    <row r="165" spans="1:5" x14ac:dyDescent="0.25">
      <c r="A165" s="1">
        <v>134</v>
      </c>
      <c r="B165" s="1">
        <v>0</v>
      </c>
      <c r="C165" s="91">
        <v>0.24</v>
      </c>
      <c r="D165" s="91">
        <v>0.2828427</v>
      </c>
      <c r="E165" s="42">
        <f>D165/C165</f>
        <v>1.1785112500000001</v>
      </c>
    </row>
    <row r="166" spans="1:5" x14ac:dyDescent="0.25">
      <c r="A166" s="1">
        <v>135</v>
      </c>
      <c r="B166" s="1">
        <v>0</v>
      </c>
      <c r="C166" s="91">
        <v>0.25298219999999999</v>
      </c>
      <c r="D166" s="91">
        <v>0.3577709</v>
      </c>
      <c r="E166" s="42">
        <v>1.4142137272899042</v>
      </c>
    </row>
    <row r="167" spans="1:5" x14ac:dyDescent="0.25">
      <c r="A167" s="1">
        <v>136</v>
      </c>
      <c r="B167" s="1">
        <v>3</v>
      </c>
      <c r="C167" s="91">
        <v>0.41761229999999999</v>
      </c>
      <c r="D167" s="91">
        <v>6.8236210000000002</v>
      </c>
      <c r="E167" s="42">
        <v>16.339607334362519</v>
      </c>
    </row>
    <row r="168" spans="1:5" x14ac:dyDescent="0.25">
      <c r="A168" s="1">
        <v>137</v>
      </c>
      <c r="B168" s="1">
        <v>3</v>
      </c>
      <c r="C168" s="91">
        <v>0.24331050000000001</v>
      </c>
      <c r="D168" s="91">
        <v>8.8263320000000007</v>
      </c>
      <c r="E168" s="42">
        <v>36.276001241212363</v>
      </c>
    </row>
    <row r="169" spans="1:5" x14ac:dyDescent="0.25">
      <c r="A169" s="1">
        <v>138</v>
      </c>
      <c r="B169" s="1">
        <v>4</v>
      </c>
      <c r="C169" s="91">
        <v>0.25298219999999999</v>
      </c>
      <c r="D169" s="91">
        <v>4.4269920000000003</v>
      </c>
      <c r="E169" s="42">
        <v>17.499223265510381</v>
      </c>
    </row>
    <row r="170" spans="1:5" x14ac:dyDescent="0.25">
      <c r="A170" s="1">
        <v>139</v>
      </c>
      <c r="B170" s="1">
        <v>4</v>
      </c>
      <c r="C170" s="91">
        <v>0.48332180000000002</v>
      </c>
      <c r="D170" s="91">
        <v>1.254178</v>
      </c>
      <c r="E170" s="42">
        <v>2.5949129544746379</v>
      </c>
    </row>
    <row r="171" spans="1:5" x14ac:dyDescent="0.25">
      <c r="A171" s="1">
        <v>140</v>
      </c>
      <c r="B171" s="1">
        <v>1</v>
      </c>
      <c r="C171" s="91">
        <v>0.30463089999999998</v>
      </c>
      <c r="D171" s="91">
        <v>6.783004</v>
      </c>
      <c r="E171" s="42">
        <v>22.266303254200412</v>
      </c>
    </row>
    <row r="172" spans="1:5" x14ac:dyDescent="0.25">
      <c r="A172" s="1">
        <v>141</v>
      </c>
      <c r="B172" s="1">
        <v>1</v>
      </c>
      <c r="C172" s="91">
        <v>0.76941539999999997</v>
      </c>
      <c r="D172" s="91">
        <v>2.9967920000000001</v>
      </c>
      <c r="E172" s="42">
        <v>3.8948947473627382</v>
      </c>
    </row>
    <row r="173" spans="1:5" x14ac:dyDescent="0.25">
      <c r="A173" s="1">
        <v>142</v>
      </c>
      <c r="B173" s="1">
        <v>0</v>
      </c>
      <c r="C173" s="91">
        <v>1.703174</v>
      </c>
      <c r="D173" s="91">
        <v>6.9628730000000001</v>
      </c>
      <c r="E173" s="42">
        <v>4.0881747842557488</v>
      </c>
    </row>
    <row r="174" spans="1:5" x14ac:dyDescent="0.25">
      <c r="A174" s="1">
        <v>143</v>
      </c>
      <c r="B174" s="1">
        <v>0</v>
      </c>
      <c r="C174" s="91">
        <v>1.122854</v>
      </c>
      <c r="D174" s="91">
        <v>1.2899609999999999</v>
      </c>
      <c r="E174" s="42">
        <v>1.1488234445439922</v>
      </c>
    </row>
    <row r="175" spans="1:5" x14ac:dyDescent="0.25">
      <c r="A175" s="1">
        <v>144</v>
      </c>
      <c r="B175" s="1">
        <v>0</v>
      </c>
      <c r="C175" s="91">
        <v>0.85510229999999998</v>
      </c>
      <c r="D175" s="91">
        <v>2.2574320000000001</v>
      </c>
      <c r="E175" s="42">
        <v>2.6399554766722066</v>
      </c>
    </row>
    <row r="176" spans="1:5" x14ac:dyDescent="0.25">
      <c r="A176" s="1">
        <v>145</v>
      </c>
      <c r="B176" s="1">
        <v>0</v>
      </c>
      <c r="C176" s="91">
        <v>0.36878179999999999</v>
      </c>
      <c r="D176" s="91">
        <v>2.2743790000000002</v>
      </c>
      <c r="E176" s="42">
        <v>6.1672756085034575</v>
      </c>
    </row>
    <row r="177" spans="1:5" x14ac:dyDescent="0.25">
      <c r="A177" s="1">
        <v>146</v>
      </c>
      <c r="B177" s="1">
        <v>0</v>
      </c>
      <c r="C177" s="91">
        <v>0.2828427</v>
      </c>
      <c r="D177" s="91">
        <v>2.97106</v>
      </c>
      <c r="E177" s="42">
        <v>10.504283829846059</v>
      </c>
    </row>
    <row r="178" spans="1:5" x14ac:dyDescent="0.25">
      <c r="A178" s="1">
        <v>147</v>
      </c>
      <c r="B178" s="1">
        <v>0</v>
      </c>
      <c r="C178" s="91">
        <v>0.24</v>
      </c>
      <c r="D178" s="91">
        <v>1.5283979999999999</v>
      </c>
      <c r="E178" s="42">
        <v>6.3683249999999996</v>
      </c>
    </row>
    <row r="179" spans="1:5" x14ac:dyDescent="0.25">
      <c r="A179" s="1">
        <v>148</v>
      </c>
      <c r="B179" s="1">
        <v>0</v>
      </c>
      <c r="C179" s="91">
        <v>0.44721359999999999</v>
      </c>
      <c r="D179" s="91">
        <v>7.9684379999999999</v>
      </c>
      <c r="E179" s="42">
        <v>17.817968863200939</v>
      </c>
    </row>
    <row r="180" spans="1:5" x14ac:dyDescent="0.25">
      <c r="A180" s="1">
        <v>149</v>
      </c>
      <c r="B180" s="1">
        <v>0</v>
      </c>
      <c r="C180" s="91">
        <v>0.46818799999999999</v>
      </c>
      <c r="D180" s="91">
        <v>2.467387</v>
      </c>
      <c r="E180" s="42">
        <v>5.2700774048031986</v>
      </c>
    </row>
    <row r="181" spans="1:5" x14ac:dyDescent="0.25">
      <c r="A181" s="1">
        <v>150</v>
      </c>
      <c r="B181" s="1">
        <v>0</v>
      </c>
      <c r="C181" s="91">
        <v>0.16492419999999999</v>
      </c>
      <c r="D181" s="91">
        <v>0.92779310000000004</v>
      </c>
      <c r="E181" s="42">
        <v>5.6255728389163027</v>
      </c>
    </row>
    <row r="182" spans="1:5" x14ac:dyDescent="0.25">
      <c r="A182" s="1">
        <v>151</v>
      </c>
      <c r="B182" s="1">
        <v>0</v>
      </c>
      <c r="C182" s="91">
        <v>0.56850679999999998</v>
      </c>
      <c r="D182" s="91">
        <v>0.93723000000000001</v>
      </c>
      <c r="E182" s="42">
        <v>1.6485818639284526</v>
      </c>
    </row>
    <row r="183" spans="1:5" x14ac:dyDescent="0.25">
      <c r="A183" s="1">
        <v>152</v>
      </c>
      <c r="B183" s="1">
        <v>0</v>
      </c>
      <c r="C183" s="91">
        <v>0.72111029999999998</v>
      </c>
      <c r="D183" s="91">
        <v>1.531013</v>
      </c>
      <c r="E183" s="42">
        <v>2.1231328965901612</v>
      </c>
    </row>
    <row r="184" spans="1:5" x14ac:dyDescent="0.25">
      <c r="A184" s="1">
        <v>153</v>
      </c>
      <c r="B184" s="1">
        <v>0</v>
      </c>
      <c r="C184" s="91">
        <v>0.32249030000000001</v>
      </c>
      <c r="D184" s="91">
        <v>0.4418144</v>
      </c>
      <c r="E184" s="42">
        <v>1.3700083382352894</v>
      </c>
    </row>
    <row r="185" spans="1:5" x14ac:dyDescent="0.25">
      <c r="A185" s="1">
        <v>154</v>
      </c>
      <c r="B185" s="1">
        <v>0</v>
      </c>
      <c r="C185" s="91">
        <v>0.48826219999999998</v>
      </c>
      <c r="D185" s="91">
        <v>3.0643760000000002</v>
      </c>
      <c r="E185" s="42">
        <v>6.2760869057649771</v>
      </c>
    </row>
    <row r="186" spans="1:5" x14ac:dyDescent="0.25">
      <c r="A186" s="1">
        <v>155</v>
      </c>
      <c r="B186" s="1">
        <v>0</v>
      </c>
      <c r="C186" s="91">
        <v>0.8246211</v>
      </c>
      <c r="D186" s="91">
        <v>1.48054</v>
      </c>
      <c r="E186" s="42">
        <v>1.7954185261570434</v>
      </c>
    </row>
    <row r="187" spans="1:5" x14ac:dyDescent="0.25">
      <c r="A187" s="1">
        <v>156</v>
      </c>
      <c r="B187" s="1">
        <v>0</v>
      </c>
      <c r="C187" s="91">
        <v>0.32</v>
      </c>
      <c r="D187" s="91">
        <v>0.68117550000000004</v>
      </c>
      <c r="E187" s="42">
        <v>2.1286734375000003</v>
      </c>
    </row>
    <row r="188" spans="1:5" x14ac:dyDescent="0.25">
      <c r="A188" s="1">
        <v>157</v>
      </c>
      <c r="B188" s="1">
        <v>0</v>
      </c>
      <c r="C188" s="91">
        <v>0.61057349999999999</v>
      </c>
      <c r="D188" s="91">
        <v>1.0182340000000001</v>
      </c>
      <c r="E188" s="42">
        <v>1.6676681840924967</v>
      </c>
    </row>
    <row r="189" spans="1:5" x14ac:dyDescent="0.25">
      <c r="A189" s="1">
        <v>158</v>
      </c>
      <c r="B189" s="1">
        <v>0</v>
      </c>
      <c r="C189" s="91">
        <v>0.63245549999999995</v>
      </c>
      <c r="D189" s="91">
        <v>0.9903535</v>
      </c>
      <c r="E189" s="42">
        <v>1.5658864536714443</v>
      </c>
    </row>
    <row r="190" spans="1:5" x14ac:dyDescent="0.25">
      <c r="A190" s="1">
        <v>159</v>
      </c>
      <c r="B190" s="1">
        <v>0</v>
      </c>
      <c r="C190" s="91">
        <v>0.16</v>
      </c>
      <c r="D190" s="91">
        <v>1.122854</v>
      </c>
      <c r="E190" s="42">
        <v>7.0178374999999997</v>
      </c>
    </row>
    <row r="191" spans="1:5" x14ac:dyDescent="0.25">
      <c r="A191" s="1">
        <v>160</v>
      </c>
      <c r="B191" s="1">
        <v>0</v>
      </c>
      <c r="C191" s="91">
        <v>0.26832820000000002</v>
      </c>
      <c r="D191" s="91">
        <v>3.032095</v>
      </c>
      <c r="E191" s="42">
        <v>11.299949092193813</v>
      </c>
    </row>
    <row r="192" spans="1:5" x14ac:dyDescent="0.25">
      <c r="A192" s="1">
        <v>161</v>
      </c>
      <c r="B192" s="1">
        <v>0</v>
      </c>
      <c r="C192" s="91">
        <v>0.44721359999999999</v>
      </c>
      <c r="D192" s="91">
        <v>0.85603739999999995</v>
      </c>
      <c r="E192" s="42">
        <v>1.9141577984211571</v>
      </c>
    </row>
    <row r="193" spans="1:5" x14ac:dyDescent="0.25">
      <c r="A193" s="1">
        <v>162</v>
      </c>
      <c r="B193" s="1">
        <v>0</v>
      </c>
      <c r="C193" s="91">
        <v>0.24</v>
      </c>
      <c r="D193" s="91">
        <v>3.0810390000000001</v>
      </c>
      <c r="E193" s="42">
        <v>12.8376625</v>
      </c>
    </row>
    <row r="194" spans="1:5" x14ac:dyDescent="0.25">
      <c r="A194" s="1">
        <v>163</v>
      </c>
      <c r="B194" s="1">
        <v>0</v>
      </c>
      <c r="C194" s="91">
        <v>0.33941130000000003</v>
      </c>
      <c r="D194" s="91">
        <v>6.7911710000000003</v>
      </c>
      <c r="E194" s="42">
        <v>20.008676788309639</v>
      </c>
    </row>
    <row r="195" spans="1:5" x14ac:dyDescent="0.25">
      <c r="A195" s="1">
        <v>164</v>
      </c>
      <c r="B195" s="1">
        <v>0</v>
      </c>
      <c r="C195" s="91">
        <v>0.2</v>
      </c>
      <c r="D195" s="91">
        <v>3.4613290000000001</v>
      </c>
      <c r="E195" s="42">
        <v>17.306645</v>
      </c>
    </row>
    <row r="196" spans="1:5" x14ac:dyDescent="0.25">
      <c r="A196" s="1">
        <v>165</v>
      </c>
      <c r="B196" s="1">
        <v>0</v>
      </c>
      <c r="C196" s="91">
        <v>0.5656854</v>
      </c>
      <c r="D196" s="91">
        <v>6.06419</v>
      </c>
      <c r="E196" s="42">
        <v>10.720075151312018</v>
      </c>
    </row>
    <row r="197" spans="1:5" x14ac:dyDescent="0.25">
      <c r="A197" s="1">
        <v>166</v>
      </c>
      <c r="B197" s="1">
        <v>0</v>
      </c>
      <c r="C197" s="91">
        <v>0.32249030000000001</v>
      </c>
      <c r="D197" s="91">
        <v>3.3418559999999999</v>
      </c>
      <c r="E197" s="42">
        <v>10.362655869029238</v>
      </c>
    </row>
    <row r="198" spans="1:5" x14ac:dyDescent="0.25">
      <c r="A198" s="1">
        <v>167</v>
      </c>
      <c r="B198" s="1">
        <v>0</v>
      </c>
      <c r="C198" s="91">
        <v>0.41761229999999999</v>
      </c>
      <c r="D198" s="91">
        <v>2.1021890000000001</v>
      </c>
      <c r="E198" s="42">
        <v>5.0338292238997751</v>
      </c>
    </row>
    <row r="199" spans="1:5" x14ac:dyDescent="0.25">
      <c r="A199" s="1">
        <v>168</v>
      </c>
      <c r="B199" s="1">
        <v>0</v>
      </c>
      <c r="C199" s="91">
        <v>0.52153620000000001</v>
      </c>
      <c r="D199" s="91">
        <v>0.95078910000000005</v>
      </c>
      <c r="E199" s="42">
        <v>1.8230548521847574</v>
      </c>
    </row>
    <row r="200" spans="1:5" x14ac:dyDescent="0.25">
      <c r="A200" s="1">
        <v>169</v>
      </c>
      <c r="B200" s="1">
        <v>2</v>
      </c>
      <c r="C200" s="91">
        <v>0.24331050000000001</v>
      </c>
      <c r="D200" s="91">
        <v>7.7765040000000001</v>
      </c>
      <c r="E200" s="42">
        <v>31.961234718600306</v>
      </c>
    </row>
    <row r="201" spans="1:5" x14ac:dyDescent="0.25">
      <c r="A201" s="1">
        <v>170</v>
      </c>
      <c r="B201" s="1">
        <v>0</v>
      </c>
      <c r="C201" s="91">
        <v>0.32984849999999999</v>
      </c>
      <c r="D201" s="91">
        <v>2.4123019999999999</v>
      </c>
      <c r="E201" s="42">
        <v>7.3133635593310267</v>
      </c>
    </row>
    <row r="202" spans="1:5" x14ac:dyDescent="0.25">
      <c r="A202" s="1">
        <v>171</v>
      </c>
      <c r="B202" s="1">
        <v>0</v>
      </c>
      <c r="C202" s="91">
        <v>0.36878179999999999</v>
      </c>
      <c r="D202" s="91">
        <v>3.4058769999999998</v>
      </c>
      <c r="E202" s="42">
        <v>9.2354801674052247</v>
      </c>
    </row>
    <row r="203" spans="1:5" x14ac:dyDescent="0.25">
      <c r="A203" s="1">
        <v>172</v>
      </c>
      <c r="B203" s="1">
        <v>0</v>
      </c>
      <c r="C203" s="91">
        <v>0.32984849999999999</v>
      </c>
      <c r="D203" s="91">
        <v>0.73756359999999999</v>
      </c>
      <c r="E203" s="42">
        <v>2.2360677705067631</v>
      </c>
    </row>
    <row r="204" spans="1:5" x14ac:dyDescent="0.25">
      <c r="A204" s="1">
        <v>173</v>
      </c>
      <c r="B204" s="1">
        <v>0</v>
      </c>
      <c r="C204" s="91">
        <v>0.28000000000000003</v>
      </c>
      <c r="D204" s="91">
        <v>1.760454</v>
      </c>
      <c r="E204" s="42">
        <v>6.2873357142857138</v>
      </c>
    </row>
    <row r="205" spans="1:5" x14ac:dyDescent="0.25">
      <c r="A205" s="1">
        <v>174</v>
      </c>
      <c r="B205" s="1">
        <v>0</v>
      </c>
      <c r="C205" s="91">
        <v>1.767258</v>
      </c>
      <c r="D205" s="91">
        <v>2.3199999999999998</v>
      </c>
      <c r="E205" s="42">
        <v>1.312768141380602</v>
      </c>
    </row>
    <row r="206" spans="1:5" x14ac:dyDescent="0.25">
      <c r="A206" s="1">
        <v>175</v>
      </c>
      <c r="B206" s="1">
        <v>0</v>
      </c>
      <c r="C206" s="91">
        <v>0.24331050000000001</v>
      </c>
      <c r="D206" s="91">
        <v>0.8246211</v>
      </c>
      <c r="E206" s="42">
        <v>3.3891718606471977</v>
      </c>
    </row>
    <row r="207" spans="1:5" x14ac:dyDescent="0.25">
      <c r="A207" s="1">
        <v>176</v>
      </c>
      <c r="B207" s="1">
        <v>0</v>
      </c>
      <c r="C207" s="91">
        <v>0.24</v>
      </c>
      <c r="D207" s="91">
        <v>0.32</v>
      </c>
      <c r="E207" s="42">
        <v>1.3333333333333335</v>
      </c>
    </row>
    <row r="208" spans="1:5" x14ac:dyDescent="0.25">
      <c r="A208" s="1">
        <v>177</v>
      </c>
      <c r="B208" s="1">
        <v>0</v>
      </c>
      <c r="C208" s="91">
        <v>0.30463089999999998</v>
      </c>
      <c r="D208" s="91">
        <v>0.91301699999999997</v>
      </c>
      <c r="E208" s="42">
        <v>2.997125373689931</v>
      </c>
    </row>
    <row r="209" spans="1:5" x14ac:dyDescent="0.25">
      <c r="A209" s="1">
        <v>178</v>
      </c>
      <c r="B209" s="1">
        <v>0</v>
      </c>
      <c r="C209" s="91">
        <v>0.32249030000000001</v>
      </c>
      <c r="D209" s="91">
        <v>3.531345</v>
      </c>
      <c r="E209" s="42">
        <v>10.950236332689697</v>
      </c>
    </row>
    <row r="210" spans="1:5" x14ac:dyDescent="0.25">
      <c r="A210" s="1">
        <v>179</v>
      </c>
      <c r="B210" s="1">
        <v>0</v>
      </c>
      <c r="C210" s="91">
        <v>0.57271280000000002</v>
      </c>
      <c r="D210" s="91">
        <v>5.5713549999999996</v>
      </c>
      <c r="E210" s="42">
        <v>9.7280085236439611</v>
      </c>
    </row>
    <row r="211" spans="1:5" x14ac:dyDescent="0.25">
      <c r="A211" s="1">
        <v>180</v>
      </c>
      <c r="B211" s="1">
        <v>0</v>
      </c>
      <c r="C211" s="91">
        <v>0.45254830000000001</v>
      </c>
      <c r="D211" s="91">
        <v>1.9534579999999999</v>
      </c>
      <c r="E211" s="42">
        <v>4.3165735016571709</v>
      </c>
    </row>
    <row r="212" spans="1:5" x14ac:dyDescent="0.25">
      <c r="A212" s="1">
        <v>181</v>
      </c>
      <c r="B212" s="1">
        <v>0</v>
      </c>
      <c r="C212" s="91">
        <v>1.114271</v>
      </c>
      <c r="D212" s="91">
        <v>12.87838</v>
      </c>
      <c r="E212" s="42">
        <v>11.557673133375992</v>
      </c>
    </row>
    <row r="213" spans="1:5" x14ac:dyDescent="0.25">
      <c r="A213" s="1">
        <v>182</v>
      </c>
      <c r="B213" s="1">
        <v>0</v>
      </c>
      <c r="C213" s="91">
        <v>0.34409299999999998</v>
      </c>
      <c r="D213" s="91">
        <v>1.395421</v>
      </c>
      <c r="E213" s="42">
        <v>4.0553600334793209</v>
      </c>
    </row>
    <row r="214" spans="1:5" x14ac:dyDescent="0.25">
      <c r="A214" s="1">
        <v>183</v>
      </c>
      <c r="B214" s="1">
        <v>0</v>
      </c>
      <c r="C214" s="91">
        <v>0.32984849999999999</v>
      </c>
      <c r="D214" s="91">
        <v>1.0983620000000001</v>
      </c>
      <c r="E214" s="42">
        <v>3.3298984230639221</v>
      </c>
    </row>
    <row r="215" spans="1:5" x14ac:dyDescent="0.25">
      <c r="A215" s="1">
        <v>184</v>
      </c>
      <c r="B215" s="1">
        <v>0</v>
      </c>
      <c r="C215" s="91">
        <v>0.2039608</v>
      </c>
      <c r="D215" s="91">
        <v>1.4361060000000001</v>
      </c>
      <c r="E215" s="42">
        <v>7.0410882875532952</v>
      </c>
    </row>
    <row r="216" spans="1:5" x14ac:dyDescent="0.25">
      <c r="A216" s="1">
        <v>185</v>
      </c>
      <c r="B216" s="1">
        <v>0</v>
      </c>
      <c r="C216" s="91">
        <v>0.2039608</v>
      </c>
      <c r="D216" s="91">
        <v>1.0127189999999999</v>
      </c>
      <c r="E216" s="42">
        <v>4.9652629328772973</v>
      </c>
    </row>
    <row r="217" spans="1:5" x14ac:dyDescent="0.25">
      <c r="A217" s="1">
        <v>186</v>
      </c>
      <c r="B217" s="1">
        <v>0</v>
      </c>
      <c r="C217" s="91">
        <v>0.52611790000000003</v>
      </c>
      <c r="D217" s="91">
        <v>4.3616510000000002</v>
      </c>
      <c r="E217" s="42">
        <v>8.2902539525836314</v>
      </c>
    </row>
    <row r="218" spans="1:5" x14ac:dyDescent="0.25">
      <c r="A218" s="1">
        <v>187</v>
      </c>
      <c r="B218" s="1">
        <v>0</v>
      </c>
      <c r="C218" s="91">
        <v>0.46647620000000001</v>
      </c>
      <c r="D218" s="91">
        <v>2.7040709999999999</v>
      </c>
      <c r="E218" s="42">
        <v>5.7968037812004125</v>
      </c>
    </row>
    <row r="219" spans="1:5" x14ac:dyDescent="0.25">
      <c r="A219" s="1">
        <v>188</v>
      </c>
      <c r="B219" s="1">
        <v>0</v>
      </c>
      <c r="C219" s="91">
        <v>0.28844409999999998</v>
      </c>
      <c r="D219" s="91">
        <v>3.7363080000000002</v>
      </c>
      <c r="E219" s="42">
        <v>12.953317471218861</v>
      </c>
    </row>
    <row r="220" spans="1:5" x14ac:dyDescent="0.25">
      <c r="A220" s="1">
        <v>189</v>
      </c>
      <c r="B220" s="1">
        <v>0</v>
      </c>
      <c r="C220" s="91">
        <v>0.37735920000000001</v>
      </c>
      <c r="D220" s="91">
        <v>1.771779</v>
      </c>
      <c r="E220" s="42">
        <v>4.6952055230136169</v>
      </c>
    </row>
    <row r="221" spans="1:5" x14ac:dyDescent="0.25">
      <c r="A221" s="1">
        <v>190</v>
      </c>
      <c r="B221" s="1">
        <v>0</v>
      </c>
      <c r="C221" s="91">
        <v>0.36878179999999999</v>
      </c>
      <c r="D221" s="91">
        <v>3.7472120000000002</v>
      </c>
      <c r="E221" s="42">
        <v>10.161054585665562</v>
      </c>
    </row>
    <row r="222" spans="1:5" x14ac:dyDescent="0.25">
      <c r="A222" s="1">
        <v>191</v>
      </c>
      <c r="B222" s="1">
        <v>0</v>
      </c>
      <c r="C222" s="91">
        <v>0.28000000000000003</v>
      </c>
      <c r="D222" s="91">
        <v>0.32</v>
      </c>
      <c r="E222" s="42">
        <f>D222/C222</f>
        <v>1.1428571428571428</v>
      </c>
    </row>
    <row r="223" spans="1:5" x14ac:dyDescent="0.25">
      <c r="A223" s="1">
        <v>192</v>
      </c>
      <c r="B223" s="1">
        <v>0</v>
      </c>
      <c r="C223" s="91">
        <v>0.16</v>
      </c>
      <c r="D223" s="91">
        <v>0.52611790000000003</v>
      </c>
      <c r="E223" s="42">
        <v>3.2882368749999999</v>
      </c>
    </row>
    <row r="224" spans="1:5" x14ac:dyDescent="0.25">
      <c r="A224" s="1">
        <v>193</v>
      </c>
      <c r="B224" s="1">
        <v>0</v>
      </c>
      <c r="C224" s="91">
        <v>0.25612499999999999</v>
      </c>
      <c r="D224" s="91">
        <v>1.431084</v>
      </c>
      <c r="E224" s="42">
        <v>5.5874436310395321</v>
      </c>
    </row>
    <row r="225" spans="1:5" x14ac:dyDescent="0.25">
      <c r="A225" s="1">
        <v>194</v>
      </c>
      <c r="B225" s="1">
        <v>1</v>
      </c>
      <c r="C225" s="91">
        <v>0.62609899999999996</v>
      </c>
      <c r="D225" s="91">
        <v>2.4828030000000001</v>
      </c>
      <c r="E225" s="42">
        <v>3.9655118439735575</v>
      </c>
    </row>
    <row r="226" spans="1:5" x14ac:dyDescent="0.25">
      <c r="A226" s="1">
        <v>195</v>
      </c>
      <c r="B226" s="1">
        <v>4</v>
      </c>
      <c r="C226" s="91">
        <v>0.59464269999999997</v>
      </c>
      <c r="D226" s="91">
        <v>7.8146779999999998</v>
      </c>
      <c r="E226" s="42">
        <v>13.14180431375009</v>
      </c>
    </row>
    <row r="227" spans="1:5" x14ac:dyDescent="0.25">
      <c r="A227" s="1">
        <v>196</v>
      </c>
      <c r="B227" s="1">
        <v>4</v>
      </c>
      <c r="C227" s="91">
        <v>0.48826219999999998</v>
      </c>
      <c r="D227" s="91">
        <v>13.106170000000001</v>
      </c>
      <c r="E227" s="42">
        <v>26.842483403384495</v>
      </c>
    </row>
    <row r="228" spans="1:5" x14ac:dyDescent="0.25">
      <c r="A228" s="1">
        <v>197</v>
      </c>
      <c r="B228" s="1">
        <v>2</v>
      </c>
      <c r="C228" s="91">
        <v>0.1788854</v>
      </c>
      <c r="D228" s="91">
        <v>27.0288</v>
      </c>
      <c r="E228" s="42">
        <v>151.09561764123848</v>
      </c>
    </row>
    <row r="229" spans="1:5" x14ac:dyDescent="0.25">
      <c r="A229" s="1">
        <v>198</v>
      </c>
      <c r="B229" s="1">
        <v>3</v>
      </c>
      <c r="C229" s="91">
        <v>0.52153620000000001</v>
      </c>
      <c r="D229" s="91">
        <v>4.2916819999999998</v>
      </c>
      <c r="E229" s="42">
        <v>8.2289244735073037</v>
      </c>
    </row>
    <row r="230" spans="1:5" x14ac:dyDescent="0.25">
      <c r="A230" s="1">
        <v>199</v>
      </c>
      <c r="B230" s="1">
        <v>0</v>
      </c>
      <c r="C230" s="91">
        <v>0.8099383</v>
      </c>
      <c r="D230" s="91">
        <v>2.6683330000000001</v>
      </c>
      <c r="E230" s="42">
        <v>3.2944892222037159</v>
      </c>
    </row>
    <row r="231" spans="1:5" x14ac:dyDescent="0.25">
      <c r="A231" s="1">
        <v>200</v>
      </c>
      <c r="B231" s="1">
        <v>0</v>
      </c>
      <c r="C231" s="91">
        <v>0.40199499999999999</v>
      </c>
      <c r="D231" s="91">
        <v>1.324236</v>
      </c>
      <c r="E231" s="42">
        <v>3.294160375129044</v>
      </c>
    </row>
    <row r="232" spans="1:5" x14ac:dyDescent="0.25">
      <c r="A232" s="1">
        <v>201</v>
      </c>
      <c r="B232" s="1">
        <v>0</v>
      </c>
      <c r="C232" s="91">
        <v>0.48166379999999998</v>
      </c>
      <c r="D232" s="91">
        <v>2.762607</v>
      </c>
      <c r="E232" s="42">
        <v>5.7355503984314371</v>
      </c>
    </row>
    <row r="233" spans="1:5" x14ac:dyDescent="0.25">
      <c r="A233" s="1">
        <v>202</v>
      </c>
      <c r="B233" s="1">
        <v>0</v>
      </c>
      <c r="C233" s="91">
        <v>0.32249030000000001</v>
      </c>
      <c r="D233" s="91">
        <v>4.1434290000000003</v>
      </c>
      <c r="E233" s="42">
        <v>12.848228303300907</v>
      </c>
    </row>
    <row r="234" spans="1:5" x14ac:dyDescent="0.25">
      <c r="A234" s="1">
        <v>203</v>
      </c>
      <c r="B234" s="1">
        <v>0</v>
      </c>
      <c r="C234" s="91">
        <v>0.26832820000000002</v>
      </c>
      <c r="D234" s="91">
        <v>4.3268459999999997</v>
      </c>
      <c r="E234" s="42">
        <v>16.125200407560591</v>
      </c>
    </row>
    <row r="235" spans="1:5" x14ac:dyDescent="0.25">
      <c r="A235" s="1">
        <v>204</v>
      </c>
      <c r="B235" s="1">
        <v>0</v>
      </c>
      <c r="C235" s="91">
        <v>1.6492420000000001</v>
      </c>
      <c r="D235" s="91">
        <v>6.366161</v>
      </c>
      <c r="E235" s="42">
        <v>3.8600526787457508</v>
      </c>
    </row>
    <row r="236" spans="1:5" x14ac:dyDescent="0.25">
      <c r="A236" s="1">
        <v>205</v>
      </c>
      <c r="B236" s="1">
        <v>0</v>
      </c>
      <c r="C236" s="91">
        <v>1.2502800000000001</v>
      </c>
      <c r="D236" s="91">
        <v>1.592482</v>
      </c>
      <c r="E236" s="42">
        <v>1.2737002911347857</v>
      </c>
    </row>
    <row r="237" spans="1:5" x14ac:dyDescent="0.25">
      <c r="A237" s="1">
        <v>206</v>
      </c>
      <c r="B237" s="1">
        <v>0</v>
      </c>
      <c r="C237" s="91">
        <v>0.36878179999999999</v>
      </c>
      <c r="D237" s="91">
        <v>6.5907809999999998</v>
      </c>
      <c r="E237" s="42">
        <v>17.871763194387576</v>
      </c>
    </row>
    <row r="238" spans="1:5" x14ac:dyDescent="0.25">
      <c r="A238" s="1">
        <v>207</v>
      </c>
      <c r="B238" s="1">
        <v>0</v>
      </c>
      <c r="C238" s="91">
        <v>0.81584310000000004</v>
      </c>
      <c r="D238" s="91">
        <v>2.7073230000000001</v>
      </c>
      <c r="E238" s="42">
        <v>3.3184358610129814</v>
      </c>
    </row>
    <row r="239" spans="1:5" x14ac:dyDescent="0.25">
      <c r="A239" s="1">
        <v>208</v>
      </c>
      <c r="B239" s="1">
        <v>0</v>
      </c>
      <c r="C239" s="91">
        <v>0.28844409999999998</v>
      </c>
      <c r="D239" s="91">
        <v>1.8880680000000001</v>
      </c>
      <c r="E239" s="42">
        <v>6.5456981092696997</v>
      </c>
    </row>
    <row r="240" spans="1:5" x14ac:dyDescent="0.25">
      <c r="A240" s="1">
        <v>209</v>
      </c>
      <c r="B240" s="1">
        <v>0</v>
      </c>
      <c r="C240" s="91">
        <v>0.25612499999999999</v>
      </c>
      <c r="D240" s="91">
        <v>0.9935794</v>
      </c>
      <c r="E240" s="42">
        <v>3.8792753538311371</v>
      </c>
    </row>
    <row r="241" spans="1:5" x14ac:dyDescent="0.25">
      <c r="A241" s="1">
        <v>210</v>
      </c>
      <c r="B241" s="1">
        <v>0</v>
      </c>
      <c r="C241" s="91">
        <v>0.43081320000000001</v>
      </c>
      <c r="D241" s="91">
        <v>1.84954</v>
      </c>
      <c r="E241" s="42">
        <v>4.2931367933944458</v>
      </c>
    </row>
    <row r="242" spans="1:5" x14ac:dyDescent="0.25">
      <c r="A242" s="1">
        <v>211</v>
      </c>
      <c r="B242" s="1">
        <v>0</v>
      </c>
      <c r="C242" s="91">
        <v>0.44721359999999999</v>
      </c>
      <c r="D242" s="91">
        <v>3.4168989999999999</v>
      </c>
      <c r="E242" s="42">
        <v>7.6404183593701083</v>
      </c>
    </row>
    <row r="243" spans="1:5" x14ac:dyDescent="0.25">
      <c r="A243" s="1">
        <v>212</v>
      </c>
      <c r="B243" s="1">
        <v>0</v>
      </c>
      <c r="C243" s="91">
        <v>0.26832820000000002</v>
      </c>
      <c r="D243" s="91">
        <v>12.36317</v>
      </c>
      <c r="E243" s="42">
        <v>46.074806896926972</v>
      </c>
    </row>
    <row r="244" spans="1:5" x14ac:dyDescent="0.25">
      <c r="A244" s="1">
        <v>213</v>
      </c>
      <c r="B244" s="1">
        <v>0</v>
      </c>
      <c r="C244" s="91">
        <v>0.32249030000000001</v>
      </c>
      <c r="D244" s="91">
        <v>1.278124</v>
      </c>
      <c r="E244" s="42">
        <v>3.9632943998625696</v>
      </c>
    </row>
    <row r="245" spans="1:5" x14ac:dyDescent="0.25">
      <c r="A245" s="1">
        <v>214</v>
      </c>
      <c r="B245" s="1">
        <v>0</v>
      </c>
      <c r="C245" s="91">
        <v>0.34409299999999998</v>
      </c>
      <c r="D245" s="91">
        <v>1.557947</v>
      </c>
      <c r="E245" s="42">
        <v>4.5276916415038961</v>
      </c>
    </row>
    <row r="246" spans="1:5" x14ac:dyDescent="0.25">
      <c r="A246" s="1">
        <v>215</v>
      </c>
      <c r="B246" s="1">
        <v>0</v>
      </c>
      <c r="C246" s="91">
        <v>0.30463089999999998</v>
      </c>
      <c r="D246" s="91">
        <v>0.89442719999999998</v>
      </c>
      <c r="E246" s="42">
        <v>2.9361013606958455</v>
      </c>
    </row>
    <row r="247" spans="1:5" x14ac:dyDescent="0.25">
      <c r="A247" s="1">
        <v>216</v>
      </c>
      <c r="B247" s="1">
        <v>0</v>
      </c>
      <c r="C247" s="91">
        <v>0.55569780000000002</v>
      </c>
      <c r="D247" s="91">
        <v>1.5435030000000001</v>
      </c>
      <c r="E247" s="42">
        <v>2.7775942247746888</v>
      </c>
    </row>
    <row r="248" spans="1:5" x14ac:dyDescent="0.25">
      <c r="A248" s="1">
        <v>217</v>
      </c>
      <c r="B248" s="1">
        <v>0</v>
      </c>
      <c r="C248" s="91">
        <v>0.2</v>
      </c>
      <c r="D248" s="91">
        <v>1.6321760000000001</v>
      </c>
      <c r="E248" s="42">
        <v>8.1608800000000006</v>
      </c>
    </row>
    <row r="249" spans="1:5" x14ac:dyDescent="0.25">
      <c r="A249" s="1">
        <v>218</v>
      </c>
      <c r="B249" s="1">
        <v>4</v>
      </c>
      <c r="C249" s="91">
        <v>0.50596439999999998</v>
      </c>
      <c r="D249" s="91">
        <v>1.5221469999999999</v>
      </c>
      <c r="E249" s="42">
        <v>3.0084073108700928</v>
      </c>
    </row>
    <row r="250" spans="1:5" x14ac:dyDescent="0.25">
      <c r="A250" s="1">
        <v>219</v>
      </c>
      <c r="B250" s="1">
        <v>1</v>
      </c>
      <c r="C250" s="91">
        <v>0.37947330000000001</v>
      </c>
      <c r="D250" s="91">
        <v>5.0346869999999999</v>
      </c>
      <c r="E250" s="42">
        <v>13.267565860364879</v>
      </c>
    </row>
    <row r="251" spans="1:5" x14ac:dyDescent="0.25">
      <c r="A251" s="1">
        <v>220</v>
      </c>
      <c r="B251" s="1">
        <v>3</v>
      </c>
      <c r="C251" s="91">
        <v>0.31241000000000002</v>
      </c>
      <c r="D251" s="91">
        <v>1.991052</v>
      </c>
      <c r="E251" s="42">
        <v>6.3732018821420562</v>
      </c>
    </row>
    <row r="252" spans="1:5" x14ac:dyDescent="0.25">
      <c r="A252" s="1">
        <v>221</v>
      </c>
      <c r="B252" s="1">
        <v>4</v>
      </c>
      <c r="C252" s="91">
        <v>0.36878179999999999</v>
      </c>
      <c r="D252" s="91">
        <v>23.057780000000001</v>
      </c>
      <c r="E252" s="42">
        <v>62.52418096554657</v>
      </c>
    </row>
    <row r="253" spans="1:5" x14ac:dyDescent="0.25">
      <c r="A253" s="1">
        <v>222</v>
      </c>
      <c r="B253" s="1">
        <v>3</v>
      </c>
      <c r="C253" s="91">
        <v>0.32249030000000001</v>
      </c>
      <c r="D253" s="91">
        <v>8.4636600000000008</v>
      </c>
      <c r="E253" s="42">
        <v>26.244696352107336</v>
      </c>
    </row>
    <row r="254" spans="1:5" x14ac:dyDescent="0.25">
      <c r="A254" s="1">
        <v>223</v>
      </c>
      <c r="B254" s="1">
        <v>0</v>
      </c>
      <c r="C254" s="91">
        <v>0.32984849999999999</v>
      </c>
      <c r="D254" s="91">
        <v>0.95078910000000005</v>
      </c>
      <c r="E254" s="42">
        <v>2.8825024215662647</v>
      </c>
    </row>
    <row r="255" spans="1:5" x14ac:dyDescent="0.25">
      <c r="A255" s="1">
        <v>224</v>
      </c>
      <c r="B255" s="1">
        <v>0</v>
      </c>
      <c r="C255" s="91">
        <v>0.45607019999999998</v>
      </c>
      <c r="D255" s="91">
        <v>3.896665</v>
      </c>
      <c r="E255" s="42">
        <v>8.544002655731509</v>
      </c>
    </row>
    <row r="256" spans="1:5" x14ac:dyDescent="0.25">
      <c r="A256" s="1">
        <v>225</v>
      </c>
      <c r="B256" s="1">
        <v>0</v>
      </c>
      <c r="C256" s="91">
        <v>0.24331050000000001</v>
      </c>
      <c r="D256" s="91">
        <v>3.1066379999999998</v>
      </c>
      <c r="E256" s="42">
        <v>12.768203591706891</v>
      </c>
    </row>
    <row r="257" spans="1:5" x14ac:dyDescent="0.25">
      <c r="A257" s="1">
        <v>226</v>
      </c>
      <c r="B257" s="1">
        <v>0</v>
      </c>
      <c r="C257" s="91">
        <v>0.2828427</v>
      </c>
      <c r="D257" s="91">
        <v>3.7064270000000001</v>
      </c>
      <c r="E257" s="42">
        <v>13.104198906317894</v>
      </c>
    </row>
    <row r="258" spans="1:5" x14ac:dyDescent="0.25">
      <c r="A258" s="1">
        <v>227</v>
      </c>
      <c r="B258" s="1">
        <v>0</v>
      </c>
      <c r="C258" s="91">
        <v>0.32249030000000001</v>
      </c>
      <c r="D258" s="91">
        <v>3.4928499999999998</v>
      </c>
      <c r="E258" s="42">
        <v>10.830868401313154</v>
      </c>
    </row>
    <row r="259" spans="1:5" x14ac:dyDescent="0.25">
      <c r="A259" s="1">
        <v>228</v>
      </c>
      <c r="B259" s="1">
        <v>0</v>
      </c>
      <c r="C259" s="91">
        <v>0.32</v>
      </c>
      <c r="D259" s="91">
        <v>6.7601180000000003</v>
      </c>
      <c r="E259" s="42">
        <v>21.12536875</v>
      </c>
    </row>
    <row r="260" spans="1:5" x14ac:dyDescent="0.25">
      <c r="A260" s="1">
        <v>229</v>
      </c>
      <c r="B260" s="1">
        <v>0</v>
      </c>
      <c r="C260" s="91">
        <v>0.28000000000000003</v>
      </c>
      <c r="D260" s="91">
        <v>1.1661900000000001</v>
      </c>
      <c r="E260" s="42">
        <v>4.1649642857142855</v>
      </c>
    </row>
    <row r="261" spans="1:5" x14ac:dyDescent="0.25">
      <c r="A261" s="1">
        <v>230</v>
      </c>
      <c r="B261" s="1">
        <v>0</v>
      </c>
      <c r="C261" s="91">
        <v>0.2</v>
      </c>
      <c r="D261" s="91">
        <v>0.28000000000000003</v>
      </c>
      <c r="E261" s="42">
        <v>1.4000000000000001</v>
      </c>
    </row>
    <row r="262" spans="1:5" x14ac:dyDescent="0.25">
      <c r="A262" s="1">
        <v>231</v>
      </c>
      <c r="B262" s="1">
        <v>0</v>
      </c>
      <c r="C262" s="91">
        <v>0.25298219999999999</v>
      </c>
      <c r="D262" s="91">
        <v>0.32249030000000001</v>
      </c>
      <c r="E262" s="42">
        <f>D262/C262</f>
        <v>1.2747549037046877</v>
      </c>
    </row>
    <row r="263" spans="1:5" x14ac:dyDescent="0.25">
      <c r="A263" s="1">
        <v>232</v>
      </c>
      <c r="B263" s="1">
        <v>0</v>
      </c>
      <c r="C263" s="91">
        <v>0.36878179999999999</v>
      </c>
      <c r="D263" s="91">
        <v>4.8899900000000001</v>
      </c>
      <c r="E263" s="42">
        <v>13.259846337319249</v>
      </c>
    </row>
    <row r="264" spans="1:5" x14ac:dyDescent="0.25">
      <c r="A264" s="1">
        <v>233</v>
      </c>
      <c r="B264" s="1">
        <v>0</v>
      </c>
      <c r="C264" s="91">
        <v>0.61057349999999999</v>
      </c>
      <c r="D264" s="91">
        <v>7.8546800000000001</v>
      </c>
      <c r="E264" s="42">
        <v>12.864429917118906</v>
      </c>
    </row>
    <row r="265" spans="1:5" x14ac:dyDescent="0.25">
      <c r="A265" s="1">
        <v>234</v>
      </c>
      <c r="B265" s="1">
        <v>0</v>
      </c>
      <c r="C265" s="91">
        <v>1.48054</v>
      </c>
      <c r="D265" s="91">
        <v>1.6404879999999999</v>
      </c>
      <c r="E265" s="42">
        <v>1.1080335553244087</v>
      </c>
    </row>
    <row r="266" spans="1:5" x14ac:dyDescent="0.25">
      <c r="A266" s="1">
        <v>235</v>
      </c>
      <c r="B266" s="1">
        <v>0</v>
      </c>
      <c r="C266" s="91">
        <v>0.2332381</v>
      </c>
      <c r="D266" s="91">
        <v>3.2181980000000001</v>
      </c>
      <c r="E266" s="42">
        <v>13.797908660720525</v>
      </c>
    </row>
    <row r="267" spans="1:5" x14ac:dyDescent="0.25">
      <c r="A267" s="1">
        <v>236</v>
      </c>
      <c r="B267" s="1">
        <v>0</v>
      </c>
      <c r="C267" s="91">
        <v>0.57271280000000002</v>
      </c>
      <c r="D267" s="91">
        <v>1.234828</v>
      </c>
      <c r="E267" s="42">
        <v>2.156103373278893</v>
      </c>
    </row>
    <row r="268" spans="1:5" x14ac:dyDescent="0.25">
      <c r="A268" s="1">
        <v>237</v>
      </c>
      <c r="B268" s="1">
        <v>0</v>
      </c>
      <c r="C268" s="91">
        <v>0.8236504</v>
      </c>
      <c r="D268" s="91">
        <v>3.741444</v>
      </c>
      <c r="E268" s="42">
        <v>4.5425146397063605</v>
      </c>
    </row>
    <row r="269" spans="1:5" x14ac:dyDescent="0.25">
      <c r="A269" s="1">
        <v>238</v>
      </c>
      <c r="B269" s="1">
        <v>0</v>
      </c>
      <c r="C269" s="91">
        <v>0.26832820000000002</v>
      </c>
      <c r="D269" s="91">
        <v>1.568694</v>
      </c>
      <c r="E269" s="42">
        <v>5.8461764361703317</v>
      </c>
    </row>
    <row r="270" spans="1:5" x14ac:dyDescent="0.25">
      <c r="A270" s="1">
        <v>239</v>
      </c>
      <c r="B270" s="1">
        <v>0</v>
      </c>
      <c r="C270" s="91">
        <v>0.36878179999999999</v>
      </c>
      <c r="D270" s="91">
        <v>2.2687439999999999</v>
      </c>
      <c r="E270" s="42">
        <v>6.1519955702803122</v>
      </c>
    </row>
    <row r="271" spans="1:5" x14ac:dyDescent="0.25">
      <c r="A271" s="1">
        <v>240</v>
      </c>
      <c r="B271" s="1">
        <v>0</v>
      </c>
      <c r="C271" s="91">
        <v>0.2332381</v>
      </c>
      <c r="D271" s="91">
        <v>2.972137</v>
      </c>
      <c r="E271" s="42">
        <v>12.742930936240692</v>
      </c>
    </row>
    <row r="272" spans="1:5" x14ac:dyDescent="0.25">
      <c r="A272" s="1">
        <v>241</v>
      </c>
      <c r="B272" s="1">
        <v>4</v>
      </c>
      <c r="C272" s="91">
        <v>0.65115279999999998</v>
      </c>
      <c r="D272" s="91">
        <v>9.6368320000000001</v>
      </c>
      <c r="E272" s="42">
        <v>14.799647640308082</v>
      </c>
    </row>
    <row r="273" spans="1:5" x14ac:dyDescent="0.25">
      <c r="A273" s="1">
        <v>242</v>
      </c>
      <c r="B273" s="1">
        <v>0</v>
      </c>
      <c r="C273" s="91">
        <v>0.34409299999999998</v>
      </c>
      <c r="D273" s="91">
        <v>1.917081</v>
      </c>
      <c r="E273" s="42">
        <v>5.5714036612194962</v>
      </c>
    </row>
    <row r="274" spans="1:5" x14ac:dyDescent="0.25">
      <c r="A274" s="1">
        <v>243</v>
      </c>
      <c r="B274" s="1">
        <v>0</v>
      </c>
      <c r="C274" s="91">
        <v>0.32984849999999999</v>
      </c>
      <c r="D274" s="91">
        <v>3.7608510000000002</v>
      </c>
      <c r="E274" s="42">
        <v>11.401752622795012</v>
      </c>
    </row>
    <row r="275" spans="1:5" x14ac:dyDescent="0.25">
      <c r="A275" s="1">
        <v>244</v>
      </c>
      <c r="B275" s="1">
        <v>0</v>
      </c>
      <c r="C275" s="91">
        <v>0.45607019999999998</v>
      </c>
      <c r="D275" s="91">
        <v>1.783928</v>
      </c>
      <c r="E275" s="42">
        <v>3.9115206387086903</v>
      </c>
    </row>
    <row r="276" spans="1:5" x14ac:dyDescent="0.25">
      <c r="A276" s="1">
        <v>245</v>
      </c>
      <c r="B276" s="1">
        <v>0</v>
      </c>
      <c r="C276" s="91">
        <v>0.30463089999999998</v>
      </c>
      <c r="D276" s="91">
        <v>0.52153620000000001</v>
      </c>
      <c r="E276" s="42">
        <v>1.7120265869286406</v>
      </c>
    </row>
    <row r="277" spans="1:5" x14ac:dyDescent="0.25">
      <c r="A277" s="1">
        <v>246</v>
      </c>
      <c r="B277" s="1">
        <v>0</v>
      </c>
      <c r="C277" s="91">
        <v>0.2332381</v>
      </c>
      <c r="D277" s="91">
        <v>0.70767219999999997</v>
      </c>
      <c r="E277" s="42">
        <v>3.0341192112266389</v>
      </c>
    </row>
    <row r="278" spans="1:5" x14ac:dyDescent="0.25">
      <c r="A278" s="1">
        <v>247</v>
      </c>
      <c r="B278" s="1">
        <v>0</v>
      </c>
      <c r="C278" s="91">
        <v>0.12</v>
      </c>
      <c r="D278" s="91">
        <v>0.48662100000000003</v>
      </c>
      <c r="E278" s="42">
        <v>4.0551750000000002</v>
      </c>
    </row>
    <row r="279" spans="1:5" x14ac:dyDescent="0.25">
      <c r="A279" s="1">
        <v>248</v>
      </c>
      <c r="B279" s="1">
        <v>0</v>
      </c>
      <c r="C279" s="91">
        <v>0.33941130000000003</v>
      </c>
      <c r="D279" s="91">
        <v>6.0890719999999998</v>
      </c>
      <c r="E279" s="42">
        <v>17.940098046234759</v>
      </c>
    </row>
    <row r="280" spans="1:5" x14ac:dyDescent="0.25">
      <c r="A280" s="1">
        <v>249</v>
      </c>
      <c r="B280" s="1">
        <v>0</v>
      </c>
      <c r="C280" s="91">
        <v>0.2154066</v>
      </c>
      <c r="D280" s="91">
        <v>1.7910889999999999</v>
      </c>
      <c r="E280" s="42">
        <v>8.3149216412124787</v>
      </c>
    </row>
    <row r="281" spans="1:5" x14ac:dyDescent="0.25">
      <c r="A281" s="1">
        <v>250</v>
      </c>
      <c r="B281" s="1">
        <v>0</v>
      </c>
      <c r="C281" s="91">
        <v>0.9024411</v>
      </c>
      <c r="D281" s="91">
        <v>7.15374</v>
      </c>
      <c r="E281" s="42">
        <v>7.9270990649694477</v>
      </c>
    </row>
    <row r="282" spans="1:5" x14ac:dyDescent="0.25">
      <c r="A282" s="1">
        <v>251</v>
      </c>
      <c r="B282" s="1">
        <v>0</v>
      </c>
      <c r="C282" s="91">
        <v>0.28000000000000003</v>
      </c>
      <c r="D282" s="91">
        <v>0.8</v>
      </c>
      <c r="E282" s="42">
        <v>2.8571428571428572</v>
      </c>
    </row>
    <row r="283" spans="1:5" x14ac:dyDescent="0.25">
      <c r="A283" s="1">
        <v>252</v>
      </c>
      <c r="B283" s="1">
        <v>0</v>
      </c>
      <c r="C283" s="91">
        <v>0.31241000000000002</v>
      </c>
      <c r="D283" s="91">
        <v>0.76837489999999997</v>
      </c>
      <c r="E283" s="42">
        <v>2.4595080183092728</v>
      </c>
    </row>
    <row r="284" spans="1:5" x14ac:dyDescent="0.25">
      <c r="A284" s="1">
        <v>253</v>
      </c>
      <c r="B284" s="1">
        <v>0</v>
      </c>
      <c r="C284" s="91">
        <v>0.16</v>
      </c>
      <c r="D284" s="91">
        <v>1.4022840000000001</v>
      </c>
      <c r="E284" s="42">
        <v>8.7642749999999996</v>
      </c>
    </row>
    <row r="285" spans="1:5" x14ac:dyDescent="0.25">
      <c r="A285" s="1">
        <v>254</v>
      </c>
      <c r="B285" s="1">
        <v>0</v>
      </c>
      <c r="C285" s="91">
        <v>0.54405879999999995</v>
      </c>
      <c r="D285" s="91">
        <v>8.8688219999999998</v>
      </c>
      <c r="E285" s="42">
        <v>16.301219647582212</v>
      </c>
    </row>
    <row r="286" spans="1:5" x14ac:dyDescent="0.25">
      <c r="A286" s="1">
        <v>255</v>
      </c>
      <c r="B286" s="1">
        <v>0</v>
      </c>
      <c r="C286" s="91">
        <v>0.2039608</v>
      </c>
      <c r="D286" s="91">
        <v>0.44721359999999999</v>
      </c>
      <c r="E286" s="42">
        <v>2.1926448611694012</v>
      </c>
    </row>
    <row r="287" spans="1:5" x14ac:dyDescent="0.25">
      <c r="A287" s="1">
        <v>256</v>
      </c>
      <c r="B287" s="1">
        <v>0</v>
      </c>
      <c r="C287" s="91">
        <v>0.16970560000000001</v>
      </c>
      <c r="D287" s="91">
        <v>2.043526</v>
      </c>
      <c r="E287" s="42">
        <v>12.041594384628437</v>
      </c>
    </row>
    <row r="288" spans="1:5" x14ac:dyDescent="0.25">
      <c r="A288" s="1">
        <v>257</v>
      </c>
      <c r="B288" s="1">
        <v>0</v>
      </c>
      <c r="C288" s="91">
        <v>0.1131371</v>
      </c>
      <c r="D288" s="91">
        <v>0.36878179999999999</v>
      </c>
      <c r="E288" s="42">
        <v>3.2596009620186481</v>
      </c>
    </row>
    <row r="289" spans="1:5" x14ac:dyDescent="0.25">
      <c r="A289" s="1">
        <v>258</v>
      </c>
      <c r="B289" s="1">
        <v>0</v>
      </c>
      <c r="C289" s="91">
        <v>0.36221540000000002</v>
      </c>
      <c r="D289" s="91">
        <v>3.6975669999999998</v>
      </c>
      <c r="E289" s="42">
        <v>10.208199320073083</v>
      </c>
    </row>
    <row r="290" spans="1:5" x14ac:dyDescent="0.25">
      <c r="A290" s="1">
        <v>259</v>
      </c>
      <c r="B290" s="1">
        <v>0</v>
      </c>
      <c r="C290" s="91">
        <v>0.26832820000000002</v>
      </c>
      <c r="D290" s="91">
        <v>1.5929850000000001</v>
      </c>
      <c r="E290" s="42">
        <v>5.936703633833492</v>
      </c>
    </row>
    <row r="291" spans="1:5" x14ac:dyDescent="0.25">
      <c r="A291" s="1">
        <v>260</v>
      </c>
      <c r="B291" s="1">
        <v>0</v>
      </c>
      <c r="C291" s="91">
        <v>0.32984849999999999</v>
      </c>
      <c r="D291" s="91">
        <v>0.57688819999999996</v>
      </c>
      <c r="E291" s="42">
        <v>1.7489489871865416</v>
      </c>
    </row>
    <row r="292" spans="1:5" x14ac:dyDescent="0.25">
      <c r="A292" s="1">
        <v>261</v>
      </c>
      <c r="B292" s="1">
        <v>0</v>
      </c>
      <c r="C292" s="91">
        <v>0.3577709</v>
      </c>
      <c r="D292" s="91">
        <v>3.015692</v>
      </c>
      <c r="E292" s="42">
        <v>8.4291148329839007</v>
      </c>
    </row>
    <row r="293" spans="1:5" x14ac:dyDescent="0.25">
      <c r="A293" s="1">
        <v>262</v>
      </c>
      <c r="B293" s="1">
        <v>0</v>
      </c>
      <c r="C293" s="91">
        <v>0.79195959999999999</v>
      </c>
      <c r="D293" s="91">
        <v>1.0468999999999999</v>
      </c>
      <c r="E293" s="42">
        <v>1.3219108651501918</v>
      </c>
    </row>
    <row r="294" spans="1:5" x14ac:dyDescent="0.25">
      <c r="A294" s="1">
        <v>263</v>
      </c>
      <c r="B294" s="1">
        <v>0</v>
      </c>
      <c r="C294" s="91">
        <v>0.2154066</v>
      </c>
      <c r="D294" s="91">
        <v>0.33941130000000003</v>
      </c>
      <c r="E294" s="42">
        <v>1.5756773469336596</v>
      </c>
    </row>
    <row r="295" spans="1:5" x14ac:dyDescent="0.25">
      <c r="A295" s="1">
        <v>264</v>
      </c>
      <c r="B295" s="1">
        <v>0</v>
      </c>
      <c r="C295" s="91">
        <v>0.14422209999999999</v>
      </c>
      <c r="D295" s="91">
        <v>0.2828427</v>
      </c>
      <c r="E295" s="42">
        <f>D295/C295</f>
        <v>1.9611605988263936</v>
      </c>
    </row>
    <row r="296" spans="1:5" x14ac:dyDescent="0.25">
      <c r="A296" s="1">
        <v>265</v>
      </c>
      <c r="B296" s="1">
        <v>0</v>
      </c>
      <c r="C296" s="91">
        <v>0.2</v>
      </c>
      <c r="D296" s="91">
        <v>0.31241000000000002</v>
      </c>
      <c r="E296" s="42">
        <v>1.5620499999999999</v>
      </c>
    </row>
    <row r="297" spans="1:5" x14ac:dyDescent="0.25">
      <c r="A297" s="1">
        <v>266</v>
      </c>
      <c r="B297" s="1">
        <v>0</v>
      </c>
      <c r="C297" s="91">
        <v>0.25612499999999999</v>
      </c>
      <c r="D297" s="91">
        <v>0.65604879999999999</v>
      </c>
      <c r="E297" s="42">
        <v>2.5614399219131285</v>
      </c>
    </row>
    <row r="298" spans="1:5" x14ac:dyDescent="0.25">
      <c r="A298" s="1">
        <v>267</v>
      </c>
      <c r="B298" s="1">
        <v>0</v>
      </c>
      <c r="C298" s="91">
        <v>0.2039608</v>
      </c>
      <c r="D298" s="91">
        <v>0.53366659999999999</v>
      </c>
      <c r="E298" s="42">
        <v>2.6165155265129378</v>
      </c>
    </row>
    <row r="299" spans="1:5" x14ac:dyDescent="0.25">
      <c r="A299" s="1">
        <v>268</v>
      </c>
      <c r="B299" s="1">
        <v>3</v>
      </c>
      <c r="C299" s="91">
        <v>0.4118252</v>
      </c>
      <c r="D299" s="91">
        <v>3.2273149999999999</v>
      </c>
      <c r="E299" s="42">
        <v>7.8366136894973888</v>
      </c>
    </row>
    <row r="300" spans="1:5" x14ac:dyDescent="0.25">
      <c r="A300" s="1">
        <v>269</v>
      </c>
      <c r="B300" s="1">
        <v>3</v>
      </c>
      <c r="C300" s="91">
        <v>0.30463089999999998</v>
      </c>
      <c r="D300" s="91">
        <v>1.980348</v>
      </c>
      <c r="E300" s="42">
        <v>6.5008113096865756</v>
      </c>
    </row>
    <row r="301" spans="1:5" x14ac:dyDescent="0.25">
      <c r="A301" s="1">
        <v>270</v>
      </c>
      <c r="B301" s="1">
        <v>3</v>
      </c>
      <c r="C301" s="91">
        <v>0.25298219999999999</v>
      </c>
      <c r="D301" s="91">
        <v>2.355394</v>
      </c>
      <c r="E301" s="42">
        <v>9.3105127554428737</v>
      </c>
    </row>
    <row r="302" spans="1:5" x14ac:dyDescent="0.25">
      <c r="A302" s="1">
        <v>271</v>
      </c>
      <c r="B302" s="1">
        <v>4</v>
      </c>
      <c r="C302" s="91">
        <v>0.2828427</v>
      </c>
      <c r="D302" s="91">
        <v>1.4579519999999999</v>
      </c>
      <c r="E302" s="42">
        <v>5.1546389565649031</v>
      </c>
    </row>
    <row r="303" spans="1:5" x14ac:dyDescent="0.25">
      <c r="A303" s="1">
        <v>272</v>
      </c>
      <c r="B303" s="1">
        <v>0</v>
      </c>
      <c r="C303" s="91">
        <v>0.30463089999999998</v>
      </c>
      <c r="D303" s="91">
        <v>4.1883650000000001</v>
      </c>
      <c r="E303" s="42">
        <v>13.748982785397018</v>
      </c>
    </row>
    <row r="304" spans="1:5" x14ac:dyDescent="0.25">
      <c r="A304" s="1">
        <v>273</v>
      </c>
      <c r="B304" s="1">
        <v>0</v>
      </c>
      <c r="C304" s="91">
        <v>0.25298219999999999</v>
      </c>
      <c r="D304" s="91">
        <v>3.0591499999999998</v>
      </c>
      <c r="E304" s="42">
        <v>12.092352742604024</v>
      </c>
    </row>
    <row r="305" spans="1:5" x14ac:dyDescent="0.25">
      <c r="A305" s="1">
        <v>274</v>
      </c>
      <c r="B305" s="1">
        <v>0</v>
      </c>
      <c r="C305" s="91">
        <v>0.32984849999999999</v>
      </c>
      <c r="D305" s="91">
        <v>2.8173750000000002</v>
      </c>
      <c r="E305" s="42">
        <v>8.5414212888644343</v>
      </c>
    </row>
    <row r="306" spans="1:5" x14ac:dyDescent="0.25">
      <c r="A306" s="1">
        <v>275</v>
      </c>
      <c r="B306" s="1">
        <v>0</v>
      </c>
      <c r="C306" s="91">
        <v>0.36878179999999999</v>
      </c>
      <c r="D306" s="91">
        <v>2.1751320000000001</v>
      </c>
      <c r="E306" s="42">
        <v>5.8981544100061338</v>
      </c>
    </row>
    <row r="307" spans="1:5" x14ac:dyDescent="0.25">
      <c r="A307" s="1">
        <v>276</v>
      </c>
      <c r="B307" s="1">
        <v>0</v>
      </c>
      <c r="C307" s="91">
        <v>0.69971419999999995</v>
      </c>
      <c r="D307" s="91">
        <v>9.2431160000000006</v>
      </c>
      <c r="E307" s="42">
        <v>13.209844819499162</v>
      </c>
    </row>
    <row r="308" spans="1:5" x14ac:dyDescent="0.25">
      <c r="A308" s="1">
        <v>277</v>
      </c>
      <c r="B308" s="1">
        <v>0</v>
      </c>
      <c r="C308" s="91">
        <v>0.25612499999999999</v>
      </c>
      <c r="D308" s="91">
        <v>1.002397</v>
      </c>
      <c r="E308" s="42">
        <v>3.9137022938018546</v>
      </c>
    </row>
    <row r="309" spans="1:5" x14ac:dyDescent="0.25">
      <c r="A309" s="1">
        <v>278</v>
      </c>
      <c r="B309" s="1">
        <v>0</v>
      </c>
      <c r="C309" s="91">
        <v>0.41761229999999999</v>
      </c>
      <c r="D309" s="91">
        <v>0.63245549999999995</v>
      </c>
      <c r="E309" s="42">
        <v>1.5144561115656794</v>
      </c>
    </row>
    <row r="310" spans="1:5" x14ac:dyDescent="0.25">
      <c r="A310" s="1">
        <v>279</v>
      </c>
      <c r="B310" s="1">
        <v>3</v>
      </c>
      <c r="C310" s="91">
        <v>0.52</v>
      </c>
      <c r="D310" s="91">
        <v>8.3664100000000001</v>
      </c>
      <c r="E310" s="42">
        <v>16.08925</v>
      </c>
    </row>
    <row r="311" spans="1:5" x14ac:dyDescent="0.25">
      <c r="A311" s="1">
        <v>280</v>
      </c>
      <c r="B311" s="1">
        <v>4</v>
      </c>
      <c r="C311" s="91">
        <v>0.44721359999999999</v>
      </c>
      <c r="D311" s="91">
        <v>5.7961619999999998</v>
      </c>
      <c r="E311" s="42">
        <v>12.960612110186274</v>
      </c>
    </row>
    <row r="312" spans="1:5" x14ac:dyDescent="0.25">
      <c r="A312" s="1">
        <v>281</v>
      </c>
      <c r="B312" s="1">
        <v>0</v>
      </c>
      <c r="C312" s="91">
        <v>0.22627420000000001</v>
      </c>
      <c r="D312" s="91">
        <v>5.9276980000000004</v>
      </c>
      <c r="E312" s="42">
        <v>26.196968103301217</v>
      </c>
    </row>
    <row r="313" spans="1:5" x14ac:dyDescent="0.25">
      <c r="A313" s="1">
        <v>282</v>
      </c>
      <c r="B313" s="1">
        <v>0</v>
      </c>
      <c r="C313" s="91">
        <v>0.32</v>
      </c>
      <c r="D313" s="91">
        <v>1.507846</v>
      </c>
      <c r="E313" s="42">
        <v>4.7120187500000004</v>
      </c>
    </row>
    <row r="314" spans="1:5" x14ac:dyDescent="0.25">
      <c r="A314" s="1">
        <v>283</v>
      </c>
      <c r="B314" s="1">
        <v>0</v>
      </c>
      <c r="C314" s="91">
        <v>0.62482000000000004</v>
      </c>
      <c r="D314" s="91">
        <v>4.0407919999999997</v>
      </c>
      <c r="E314" s="42">
        <v>6.4671297333632074</v>
      </c>
    </row>
    <row r="315" spans="1:5" x14ac:dyDescent="0.25">
      <c r="A315" s="1">
        <v>284</v>
      </c>
      <c r="B315" s="1">
        <v>0</v>
      </c>
      <c r="C315" s="91">
        <v>0.2154066</v>
      </c>
      <c r="D315" s="91">
        <v>0.97406369999999998</v>
      </c>
      <c r="E315" s="42">
        <v>4.5219770424861636</v>
      </c>
    </row>
    <row r="316" spans="1:5" x14ac:dyDescent="0.25">
      <c r="A316" s="1">
        <v>285</v>
      </c>
      <c r="B316" s="1">
        <v>0</v>
      </c>
      <c r="C316" s="91">
        <v>0.2828427</v>
      </c>
      <c r="D316" s="91">
        <v>1.1661900000000001</v>
      </c>
      <c r="E316" s="42">
        <v>4.1231044676069066</v>
      </c>
    </row>
    <row r="317" spans="1:5" x14ac:dyDescent="0.25">
      <c r="A317" s="1">
        <v>286</v>
      </c>
      <c r="B317" s="1">
        <v>0</v>
      </c>
      <c r="C317" s="91">
        <v>0.24</v>
      </c>
      <c r="D317" s="91">
        <v>0.24331050000000001</v>
      </c>
      <c r="E317" s="42">
        <v>1.01379375</v>
      </c>
    </row>
    <row r="318" spans="1:5" x14ac:dyDescent="0.25">
      <c r="A318" s="1">
        <v>287</v>
      </c>
      <c r="B318" s="1">
        <v>0</v>
      </c>
      <c r="C318" s="91">
        <v>0.2</v>
      </c>
      <c r="D318" s="91">
        <v>2.1614810000000002</v>
      </c>
      <c r="E318" s="42">
        <v>10.807405000000001</v>
      </c>
    </row>
    <row r="319" spans="1:5" x14ac:dyDescent="0.25">
      <c r="A319" s="1">
        <v>288</v>
      </c>
      <c r="B319" s="1">
        <v>0</v>
      </c>
      <c r="C319" s="91">
        <v>0.64498060000000002</v>
      </c>
      <c r="D319" s="91">
        <v>5.1013719999999996</v>
      </c>
      <c r="E319" s="42">
        <v>7.9093417693493411</v>
      </c>
    </row>
    <row r="320" spans="1:5" x14ac:dyDescent="0.25">
      <c r="A320" s="1">
        <v>289</v>
      </c>
      <c r="B320" s="1">
        <v>0</v>
      </c>
      <c r="C320" s="91">
        <v>0.37947330000000001</v>
      </c>
      <c r="D320" s="91">
        <v>0.77252829999999995</v>
      </c>
      <c r="E320" s="42">
        <v>2.0357909238937228</v>
      </c>
    </row>
    <row r="321" spans="1:5" x14ac:dyDescent="0.25">
      <c r="A321" s="1">
        <v>290</v>
      </c>
      <c r="B321" s="1">
        <v>0</v>
      </c>
      <c r="C321" s="91">
        <v>0.2332381</v>
      </c>
      <c r="D321" s="91">
        <v>1.144028</v>
      </c>
      <c r="E321" s="42">
        <v>4.9049790750310525</v>
      </c>
    </row>
    <row r="322" spans="1:5" x14ac:dyDescent="0.25">
      <c r="A322" s="1">
        <v>291</v>
      </c>
      <c r="B322" s="1">
        <v>0</v>
      </c>
      <c r="C322" s="91">
        <v>0.32</v>
      </c>
      <c r="D322" s="91">
        <v>9.3654679999999999</v>
      </c>
      <c r="E322" s="42">
        <v>29.267087499999999</v>
      </c>
    </row>
    <row r="323" spans="1:5" x14ac:dyDescent="0.25">
      <c r="A323" s="1">
        <v>292</v>
      </c>
      <c r="B323" s="1">
        <v>0</v>
      </c>
      <c r="C323" s="91">
        <v>0.64124879999999995</v>
      </c>
      <c r="D323" s="91">
        <v>3.34903</v>
      </c>
      <c r="E323" s="42">
        <v>5.2226686428107163</v>
      </c>
    </row>
    <row r="324" spans="1:5" x14ac:dyDescent="0.25">
      <c r="A324" s="1">
        <v>293</v>
      </c>
      <c r="B324" s="1">
        <v>0</v>
      </c>
      <c r="C324" s="91">
        <v>0.32249030000000001</v>
      </c>
      <c r="D324" s="91">
        <v>1.4091130000000001</v>
      </c>
      <c r="E324" s="42">
        <v>4.3694740585995921</v>
      </c>
    </row>
    <row r="325" spans="1:5" x14ac:dyDescent="0.25">
      <c r="A325" s="1">
        <v>294</v>
      </c>
      <c r="B325" s="1">
        <v>3</v>
      </c>
      <c r="C325" s="91">
        <v>0.63245549999999995</v>
      </c>
      <c r="D325" s="91">
        <v>16.241610000000001</v>
      </c>
      <c r="E325" s="42">
        <v>25.68024153477992</v>
      </c>
    </row>
    <row r="326" spans="1:5" x14ac:dyDescent="0.25">
      <c r="A326" s="1">
        <v>295</v>
      </c>
      <c r="B326" s="1">
        <v>4</v>
      </c>
      <c r="C326" s="91">
        <v>0.74404300000000001</v>
      </c>
      <c r="D326" s="91">
        <v>24.764589999999998</v>
      </c>
      <c r="E326" s="42">
        <v>33.283815585927158</v>
      </c>
    </row>
    <row r="327" spans="1:5" x14ac:dyDescent="0.25">
      <c r="A327" s="1">
        <v>296</v>
      </c>
      <c r="B327" s="1">
        <v>0</v>
      </c>
      <c r="C327" s="91">
        <v>0.3577709</v>
      </c>
      <c r="D327" s="91">
        <v>2.2032699999999998</v>
      </c>
      <c r="E327" s="42">
        <v>6.1583264597539928</v>
      </c>
    </row>
    <row r="328" spans="1:5" x14ac:dyDescent="0.25">
      <c r="A328" s="1">
        <v>297</v>
      </c>
      <c r="B328" s="1">
        <v>0</v>
      </c>
      <c r="C328" s="91">
        <v>0.37735920000000001</v>
      </c>
      <c r="D328" s="91">
        <v>3.6871670000000001</v>
      </c>
      <c r="E328" s="42">
        <v>9.7709741805685404</v>
      </c>
    </row>
    <row r="329" spans="1:5" x14ac:dyDescent="0.25">
      <c r="A329" s="1">
        <v>298</v>
      </c>
      <c r="B329" s="1">
        <v>0</v>
      </c>
      <c r="C329" s="91">
        <v>0.25298219999999999</v>
      </c>
      <c r="D329" s="91">
        <v>4.7438380000000002</v>
      </c>
      <c r="E329" s="42">
        <v>18.75166711333841</v>
      </c>
    </row>
    <row r="330" spans="1:5" x14ac:dyDescent="0.25">
      <c r="A330" s="1">
        <v>299</v>
      </c>
      <c r="B330" s="1">
        <v>0</v>
      </c>
      <c r="C330" s="91">
        <v>0.37947330000000001</v>
      </c>
      <c r="D330" s="91">
        <v>9.957751</v>
      </c>
      <c r="E330" s="42">
        <v>26.240979273113549</v>
      </c>
    </row>
    <row r="331" spans="1:5" x14ac:dyDescent="0.25">
      <c r="A331" s="1">
        <v>300</v>
      </c>
      <c r="B331" s="1">
        <v>0</v>
      </c>
      <c r="C331" s="91">
        <v>0.26832820000000002</v>
      </c>
      <c r="D331" s="91">
        <v>1.2553879999999999</v>
      </c>
      <c r="E331" s="42">
        <v>4.6785540990473597</v>
      </c>
    </row>
    <row r="332" spans="1:5" x14ac:dyDescent="0.25">
      <c r="A332" s="1">
        <v>301</v>
      </c>
      <c r="B332" s="1">
        <v>0</v>
      </c>
      <c r="C332" s="91">
        <v>0.2</v>
      </c>
      <c r="D332" s="91">
        <v>0.45254830000000001</v>
      </c>
      <c r="E332" s="42">
        <v>2.2627414999999997</v>
      </c>
    </row>
    <row r="333" spans="1:5" x14ac:dyDescent="0.25">
      <c r="A333" s="1">
        <v>302</v>
      </c>
      <c r="B333" s="1">
        <v>0</v>
      </c>
      <c r="C333" s="91">
        <v>0.28000000000000003</v>
      </c>
      <c r="D333" s="91">
        <v>1.120714</v>
      </c>
      <c r="E333" s="42">
        <v>4.0025499999999994</v>
      </c>
    </row>
    <row r="334" spans="1:5" x14ac:dyDescent="0.25">
      <c r="A334" s="1">
        <v>303</v>
      </c>
      <c r="B334" s="1">
        <v>0</v>
      </c>
      <c r="C334" s="91">
        <v>0.26832820000000002</v>
      </c>
      <c r="D334" s="91">
        <v>0.63245549999999995</v>
      </c>
      <c r="E334" s="42">
        <v>2.3570221094912869</v>
      </c>
    </row>
    <row r="335" spans="1:5" x14ac:dyDescent="0.25">
      <c r="A335" s="1">
        <v>304</v>
      </c>
      <c r="B335" s="1">
        <v>2</v>
      </c>
      <c r="C335" s="91">
        <v>0.77252829999999995</v>
      </c>
      <c r="D335" s="91">
        <v>5.9410429999999996</v>
      </c>
      <c r="E335" s="42">
        <v>7.6903888181183788</v>
      </c>
    </row>
    <row r="336" spans="1:5" x14ac:dyDescent="0.25">
      <c r="A336" s="1">
        <v>305</v>
      </c>
      <c r="B336" s="1">
        <v>0</v>
      </c>
      <c r="C336" s="91">
        <v>0.51224990000000004</v>
      </c>
      <c r="D336" s="91">
        <v>4.8525460000000002</v>
      </c>
      <c r="E336" s="42">
        <v>9.4730052655940007</v>
      </c>
    </row>
    <row r="337" spans="1:5" x14ac:dyDescent="0.25">
      <c r="A337" s="1">
        <v>306</v>
      </c>
      <c r="B337" s="1">
        <v>0</v>
      </c>
      <c r="C337" s="91">
        <v>0.4</v>
      </c>
      <c r="D337" s="91">
        <v>1.9241619999999999</v>
      </c>
      <c r="E337" s="42">
        <v>4.8104049999999994</v>
      </c>
    </row>
    <row r="338" spans="1:5" x14ac:dyDescent="0.25">
      <c r="A338" s="1">
        <v>307</v>
      </c>
      <c r="B338" s="1">
        <v>0</v>
      </c>
      <c r="C338" s="91">
        <v>0.48166379999999998</v>
      </c>
      <c r="D338" s="91">
        <v>0.57688819999999996</v>
      </c>
      <c r="E338" s="42">
        <v>1.197698892879224</v>
      </c>
    </row>
    <row r="339" spans="1:5" x14ac:dyDescent="0.25">
      <c r="A339" s="1">
        <v>308</v>
      </c>
      <c r="B339" s="1">
        <v>0</v>
      </c>
      <c r="C339" s="91">
        <v>0.33941130000000003</v>
      </c>
      <c r="D339" s="91">
        <v>1.4153439999999999</v>
      </c>
      <c r="E339" s="42">
        <v>4.1699966972225138</v>
      </c>
    </row>
    <row r="340" spans="1:5" x14ac:dyDescent="0.25">
      <c r="A340" s="1">
        <v>309</v>
      </c>
      <c r="B340" s="1">
        <v>0</v>
      </c>
      <c r="C340" s="91">
        <v>0.22627420000000001</v>
      </c>
      <c r="D340" s="91">
        <v>0.90509669999999998</v>
      </c>
      <c r="E340" s="42">
        <v>3.9999995580583203</v>
      </c>
    </row>
    <row r="341" spans="1:5" x14ac:dyDescent="0.25">
      <c r="A341" s="1">
        <v>310</v>
      </c>
      <c r="B341" s="1">
        <v>0</v>
      </c>
      <c r="C341" s="91">
        <v>0.28000000000000003</v>
      </c>
      <c r="D341" s="91">
        <v>0.32249030000000001</v>
      </c>
      <c r="E341" s="42">
        <v>1.1517510714285712</v>
      </c>
    </row>
    <row r="342" spans="1:5" x14ac:dyDescent="0.25">
      <c r="A342" s="1">
        <v>311</v>
      </c>
      <c r="B342" s="1">
        <v>0</v>
      </c>
      <c r="C342" s="91">
        <v>0.65604879999999999</v>
      </c>
      <c r="D342" s="91">
        <v>1.5367500000000001</v>
      </c>
      <c r="E342" s="42">
        <v>2.3424324531955549</v>
      </c>
    </row>
    <row r="343" spans="1:5" x14ac:dyDescent="0.25">
      <c r="A343" s="1">
        <v>312</v>
      </c>
      <c r="B343" s="1">
        <v>0</v>
      </c>
      <c r="C343" s="91">
        <v>0.37947330000000001</v>
      </c>
      <c r="D343" s="91">
        <v>2.0063900000000001</v>
      </c>
      <c r="E343" s="42">
        <v>5.2873021632879045</v>
      </c>
    </row>
    <row r="344" spans="1:5" x14ac:dyDescent="0.25">
      <c r="A344" s="1">
        <v>313</v>
      </c>
      <c r="B344" s="1">
        <v>0</v>
      </c>
      <c r="C344" s="91">
        <v>0.36</v>
      </c>
      <c r="D344" s="91">
        <v>0.92</v>
      </c>
      <c r="E344" s="42">
        <v>2.5555555555555558</v>
      </c>
    </row>
    <row r="345" spans="1:5" x14ac:dyDescent="0.25">
      <c r="A345" s="1">
        <v>314</v>
      </c>
      <c r="B345" s="1">
        <v>0</v>
      </c>
      <c r="C345" s="91">
        <v>0.34409299999999998</v>
      </c>
      <c r="D345" s="91">
        <v>1.7910889999999999</v>
      </c>
      <c r="E345" s="42">
        <v>5.2052468373375804</v>
      </c>
    </row>
    <row r="346" spans="1:5" x14ac:dyDescent="0.25">
      <c r="A346" s="1">
        <v>315</v>
      </c>
      <c r="B346" s="1">
        <v>0</v>
      </c>
      <c r="C346" s="91">
        <v>0.16</v>
      </c>
      <c r="D346" s="91">
        <v>0.48</v>
      </c>
      <c r="E346" s="42">
        <v>3</v>
      </c>
    </row>
    <row r="347" spans="1:5" x14ac:dyDescent="0.25">
      <c r="A347" s="1">
        <v>316</v>
      </c>
      <c r="B347" s="1">
        <v>0</v>
      </c>
      <c r="C347" s="91">
        <v>0.25612499999999999</v>
      </c>
      <c r="D347" s="91">
        <v>1.2496400000000001</v>
      </c>
      <c r="E347" s="42">
        <v>4.879023914104442</v>
      </c>
    </row>
    <row r="348" spans="1:5" x14ac:dyDescent="0.25">
      <c r="A348" s="1">
        <v>317</v>
      </c>
      <c r="B348" s="1">
        <v>0</v>
      </c>
      <c r="C348" s="91">
        <v>0.74404300000000001</v>
      </c>
      <c r="D348" s="91">
        <v>3.1508729999999998</v>
      </c>
      <c r="E348" s="42">
        <v>4.2347996016359266</v>
      </c>
    </row>
    <row r="349" spans="1:5" x14ac:dyDescent="0.25">
      <c r="A349" s="1">
        <v>318</v>
      </c>
      <c r="B349" s="1">
        <v>0</v>
      </c>
      <c r="C349" s="91">
        <v>0.71554180000000001</v>
      </c>
      <c r="D349" s="91">
        <v>3.3105889999999998</v>
      </c>
      <c r="E349" s="42">
        <v>4.6266884757815685</v>
      </c>
    </row>
    <row r="350" spans="1:5" x14ac:dyDescent="0.25">
      <c r="A350" s="1">
        <v>319</v>
      </c>
      <c r="B350" s="1">
        <v>0</v>
      </c>
      <c r="C350" s="91">
        <v>0.2154066</v>
      </c>
      <c r="D350" s="91">
        <v>1.1461239999999999</v>
      </c>
      <c r="E350" s="42">
        <v>5.3207469037624655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301" priority="6" operator="lessThan">
      <formula>1</formula>
    </cfRule>
  </conditionalFormatting>
  <conditionalFormatting sqref="E165">
    <cfRule type="cellIs" dxfId="300" priority="5" operator="lessThan">
      <formula>1</formula>
    </cfRule>
  </conditionalFormatting>
  <conditionalFormatting sqref="E222">
    <cfRule type="cellIs" dxfId="299" priority="4" operator="lessThan">
      <formula>1</formula>
    </cfRule>
  </conditionalFormatting>
  <conditionalFormatting sqref="E262">
    <cfRule type="cellIs" dxfId="298" priority="3" operator="lessThan">
      <formula>1</formula>
    </cfRule>
  </conditionalFormatting>
  <conditionalFormatting sqref="E295">
    <cfRule type="cellIs" dxfId="297" priority="2" operator="lessThan">
      <formula>1</formula>
    </cfRule>
  </conditionalFormatting>
  <conditionalFormatting sqref="E22">
    <cfRule type="cellIs" dxfId="296" priority="1" operator="lessThan">
      <formula>1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58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41428</v>
      </c>
      <c r="F2" s="90" t="s">
        <v>61</v>
      </c>
      <c r="G2" s="91">
        <f t="array" ref="G2">AVERAGE(IF($E$32:$E$562&gt;=3,$C$32:$C$562))</f>
        <v>0.41244010630630618</v>
      </c>
      <c r="I2" s="91"/>
    </row>
    <row r="3" spans="1:10" x14ac:dyDescent="0.25">
      <c r="F3" s="92" t="s">
        <v>62</v>
      </c>
      <c r="G3" s="91">
        <f t="array" ref="G3">AVERAGE(IF($E$32:$E$562&gt;=3,$D$32:$D$562))</f>
        <v>4.220263006756757</v>
      </c>
      <c r="I3" s="91"/>
    </row>
    <row r="4" spans="1:10" x14ac:dyDescent="0.25">
      <c r="A4" s="93"/>
      <c r="B4" s="7"/>
      <c r="C4" s="7" t="s">
        <v>63</v>
      </c>
      <c r="D4" s="94">
        <f>COUNT(E32:E562)</f>
        <v>282</v>
      </c>
      <c r="F4" s="40" t="s">
        <v>21</v>
      </c>
      <c r="G4" s="1">
        <f>COUNTIF($E32:E562,"&gt;=3")</f>
        <v>222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f>COUNTIF(E32:E562,"&lt;3")</f>
        <v>60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f>COUNTIF(E32:E562,"&gt;=3")</f>
        <v>222</v>
      </c>
      <c r="F6" s="99" t="s">
        <v>71</v>
      </c>
      <c r="G6" s="100" t="e">
        <f>5/G5</f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f>COUNTIF(E32:E562,"&gt;=5")</f>
        <v>159</v>
      </c>
      <c r="F7" s="99" t="s">
        <v>72</v>
      </c>
      <c r="G7" s="100" t="e">
        <f>G6*G4</f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f>COUNTIF(E32:E562,"&gt;=20")</f>
        <v>31</v>
      </c>
      <c r="F8" s="99" t="s">
        <v>73</v>
      </c>
      <c r="G8" s="103">
        <v>22.5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15</v>
      </c>
      <c r="J11" s="293" t="s">
        <v>374</v>
      </c>
    </row>
    <row r="12" spans="1:10" x14ac:dyDescent="0.25">
      <c r="A12" s="108" t="s">
        <v>70</v>
      </c>
      <c r="B12" s="109">
        <f t="array" ref="B12">SUM(IF(LD_Ratio&gt;=3,IF(Length&gt;0,IF(Length&lt;=1,1,0),0),0))</f>
        <v>9</v>
      </c>
      <c r="C12" s="109">
        <f t="array" ref="C12">SUM(IF(LD_Ratio&gt;=3,IF(Length&gt;1,IF(Length&lt;=5,1,0),0),0))</f>
        <v>161</v>
      </c>
      <c r="D12" s="109">
        <f t="array" ref="D12">SUM(IF(LD_Ratio&gt;=3,IF(Length&gt;5,IF(Length&lt;=10,1,0),0),0))</f>
        <v>37</v>
      </c>
      <c r="E12" s="109">
        <f t="array" ref="E12">SUM(IF(LD_Ratio&gt;=3,IF(Length&gt;10,IF(Length&lt;=15,1,0),0),0))</f>
        <v>8</v>
      </c>
      <c r="F12" s="109">
        <f t="array" ref="F12">SUM(IF(LD_Ratio&gt;=3,IF(Length&gt;15,IF(Length&lt;=20,1,0),0),0))</f>
        <v>6</v>
      </c>
      <c r="G12" s="109">
        <f t="array" ref="G12">SUM(IF(LD_Ratio&gt;=3,IF(Length&gt;20,IF(Length&lt;=100,1,0),0),0))</f>
        <v>1</v>
      </c>
      <c r="H12" s="109">
        <f>SUM(B12:G12)</f>
        <v>222</v>
      </c>
      <c r="I12" s="39">
        <f>SUM(D12:G12)</f>
        <v>52</v>
      </c>
    </row>
    <row r="13" spans="1:10" x14ac:dyDescent="0.25">
      <c r="A13" s="108" t="s">
        <v>37</v>
      </c>
      <c r="B13" s="109">
        <f t="array" ref="B13">SUM(IF(LD_Ratio&gt;=5,IF(Length&gt;0,IF(Length&lt;=1,1,0),0),0))</f>
        <v>0</v>
      </c>
      <c r="C13" s="109">
        <f t="array" ref="C13">SUM(IF(LD_Ratio&gt;=5,IF(Length&gt;1,IF(Length&lt;=5,1,0),0),0))</f>
        <v>107</v>
      </c>
      <c r="D13" s="109">
        <f t="array" ref="D13">SUM(IF(LD_Ratio&gt;=5,IF(Length&gt;5,IF(Length&lt;=10,1,0),0),0))</f>
        <v>37</v>
      </c>
      <c r="E13" s="109">
        <f t="array" ref="E13">SUM(IF(LD_Ratio&gt;=5,IF(Length&gt;10,IF(Length&lt;=15,1,0),0),0))</f>
        <v>8</v>
      </c>
      <c r="F13" s="109">
        <f t="array" ref="F13">SUM(IF(LD_Ratio&gt;=5,IF(Length&gt;15,IF(Length&lt;=20,1,0),0),0))</f>
        <v>6</v>
      </c>
      <c r="G13" s="109">
        <f t="array" ref="G13">SUM(IF(LD_Ratio&gt;=5,IF(Length&gt;20,IF(Length&lt;=100,1,0),0),0))</f>
        <v>1</v>
      </c>
      <c r="H13" s="109">
        <f>SUM(B13:G13)</f>
        <v>159</v>
      </c>
    </row>
    <row r="14" spans="1:10" x14ac:dyDescent="0.25">
      <c r="A14" s="108" t="s">
        <v>38</v>
      </c>
      <c r="B14" s="109">
        <f t="array" ref="B14">SUM(IF(LD_Ratio&gt;=20,IF(Length&gt;0,IF(Length&lt;=1,1,0),0),0))</f>
        <v>0</v>
      </c>
      <c r="C14" s="109">
        <f t="array" ref="C14">SUM(IF(LD_Ratio&gt;=20,IF(Length&gt;1,IF(Length&lt;=5,1,0),0),0))</f>
        <v>4</v>
      </c>
      <c r="D14" s="109">
        <f t="array" ref="D14">SUM(IF(LD_Ratio&gt;=20,IF(Length&gt;5,IF(Length&lt;=10,1,0),0),0))</f>
        <v>14</v>
      </c>
      <c r="E14" s="109">
        <f t="array" ref="E14">SUM(IF(LD_Ratio&gt;=20,IF(Length&gt;10,IF(Length&lt;=15,1,0),0),0))</f>
        <v>7</v>
      </c>
      <c r="F14" s="109">
        <f t="array" ref="F14">SUM(IF(LD_Ratio&gt;=20,IF(Length&gt;15,IF(Length&lt;=20,1,0),0),0))</f>
        <v>5</v>
      </c>
      <c r="G14" s="109">
        <f t="array" ref="G14">SUM(IF(LD_Ratio&gt;=20,IF(Length&gt;20,IF(Length&lt;=100,1,0),0),0))</f>
        <v>1</v>
      </c>
      <c r="H14" s="109">
        <f>SUM(B14:G14)</f>
        <v>31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0.45071016276595749</v>
      </c>
      <c r="D17" s="182">
        <f t="shared" ref="D17:E17" si="0">AVERAGE(D32:D502)</f>
        <v>3.5729273978723413</v>
      </c>
      <c r="E17" s="182">
        <f t="shared" si="0"/>
        <v>9.1419041302556145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0.26383040549179765</v>
      </c>
      <c r="D18" s="182">
        <f t="shared" ref="D18:E18" si="1">STDEV(D32:D502)</f>
        <v>3.4760719847487671</v>
      </c>
      <c r="E18" s="182">
        <f t="shared" si="1"/>
        <v>8.8568219048271182</v>
      </c>
      <c r="F18" s="11"/>
    </row>
    <row r="19" spans="1:21" x14ac:dyDescent="0.25">
      <c r="B19" s="40" t="s">
        <v>152</v>
      </c>
      <c r="C19" s="43">
        <f>MEDIAN(C32:C502)</f>
        <v>0.3867138</v>
      </c>
      <c r="D19" s="182">
        <f t="shared" ref="D19:E19" si="2">MEDIAN(D32:D502)</f>
        <v>2.5618664999999998</v>
      </c>
      <c r="E19" s="182">
        <f t="shared" si="2"/>
        <v>6.0313699068616486</v>
      </c>
    </row>
    <row r="20" spans="1:21" x14ac:dyDescent="0.25">
      <c r="B20" s="40" t="s">
        <v>20</v>
      </c>
      <c r="C20" s="43">
        <f>MIN(C32:C502)</f>
        <v>0.16</v>
      </c>
      <c r="D20" s="182">
        <f t="shared" ref="D20:E20" si="3">MIN(D32:D502)</f>
        <v>0.2</v>
      </c>
      <c r="E20" s="182">
        <f t="shared" si="3"/>
        <v>1.0077821874999999</v>
      </c>
    </row>
    <row r="21" spans="1:21" x14ac:dyDescent="0.25">
      <c r="B21" s="40" t="s">
        <v>19</v>
      </c>
      <c r="C21" s="43">
        <f>MAX(C32:C502)</f>
        <v>1.8282229999999999</v>
      </c>
      <c r="D21" s="182">
        <f t="shared" ref="D21:E21" si="4">MAX(D32:D502)</f>
        <v>23.391159999999999</v>
      </c>
      <c r="E21" s="182">
        <f t="shared" si="4"/>
        <v>50.400904713296889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0.46859990576923083</v>
      </c>
      <c r="D23" s="315">
        <f t="array" ref="D23">AVERAGE(IF(($E$32:$E$552&gt;=3)*($D$32:$D$552&gt;=5),$D$32:$D$552))</f>
        <v>9.2372601153846183</v>
      </c>
      <c r="E23" s="315">
        <f t="array" ref="E23">AVERAGE(IF(($E$32:$E$552&gt;=3)*($D$32:$D$552&gt;=5),$E$32:$E$552))</f>
        <v>22.485541854272636</v>
      </c>
      <c r="F23">
        <f>COUNTIF(E32:E550,"&gt;=5")</f>
        <v>159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0.23832482989225895</v>
      </c>
      <c r="D24" s="315">
        <f t="array" ref="D24">STDEV(IF(($E$32:$E$552&gt;=3)*($D$32:$D$552&gt;=5),$D$32:$D$552))</f>
        <v>4.3724135321251163</v>
      </c>
      <c r="E24" s="315">
        <f t="array" ref="E24">STDEV(IF(($E$32:$E$552&gt;=3)*($D$32:$D$552&gt;=5),$E$32:$E$552))</f>
        <v>10.822392445365555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0.42140905000000001</v>
      </c>
      <c r="D25" s="315">
        <f t="array" ref="D25">MEDIAN(IF(($E$32:$E$552&gt;=3)*($D$32:$D$552&gt;=5),$D$32:$D$552))</f>
        <v>7.9050729999999998</v>
      </c>
      <c r="E25" s="315">
        <f t="array" ref="E25">MEDIAN(IF(($E$32:$E$552&gt;=3)*($D$32:$D$552&gt;=5),$E$32:$E$552))</f>
        <v>20.318310370411854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</v>
      </c>
      <c r="D26" s="315">
        <f t="array" ref="D26">MIN(IF(($E$32:$E$552&gt;=3)*($D$32:$D$552&gt;=5),$D$32:$D$552))</f>
        <v>5.026967</v>
      </c>
      <c r="E26" s="315">
        <f t="array" ref="E26">MIN(IF(($E$32:$E$552&gt;=3)*($D$32:$D$552&gt;=5),$E$32:$E$552))</f>
        <v>7.1072479222818457</v>
      </c>
    </row>
    <row r="27" spans="1:21" x14ac:dyDescent="0.25">
      <c r="B27" s="40" t="s">
        <v>19</v>
      </c>
      <c r="C27" s="314">
        <f t="array" ref="C27">MAX(IF(($E$32:$E$552&gt;=3)*($D$32:$D$552&gt;=5),$C$32:$C$552))</f>
        <v>1.1892849999999999</v>
      </c>
      <c r="D27" s="315">
        <f t="array" ref="D27">MAX(IF(($E$32:$E$552&gt;=3)*($D$32:$D$552&gt;=5),$D$32:$D$552))</f>
        <v>23.391159999999999</v>
      </c>
      <c r="E27" s="315">
        <f t="array" ref="E27">MAX(IF(($E$32:$E$552&gt;=3)*($D$32:$D$552&gt;=5),$E$32:$E$552))</f>
        <v>50.400904713296889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f>[1]Combine_01!AH3</f>
        <v>1</v>
      </c>
      <c r="B32" s="1">
        <f>[1]Combine_01!AI3</f>
        <v>1</v>
      </c>
      <c r="C32" s="91">
        <f>[1]Combine_01!AJ3</f>
        <v>0.76</v>
      </c>
      <c r="D32" s="91">
        <f>[1]Combine_01!AK3</f>
        <v>5.4561310000000001</v>
      </c>
      <c r="E32" s="42">
        <f>IF(A32="","",D32/C32)</f>
        <v>7.1791197368421056</v>
      </c>
    </row>
    <row r="33" spans="1:5" x14ac:dyDescent="0.25">
      <c r="A33" s="1">
        <f>[1]Combine_01!AH4</f>
        <v>2</v>
      </c>
      <c r="B33" s="1">
        <f>[1]Combine_01!AI4</f>
        <v>2</v>
      </c>
      <c r="C33" s="91">
        <f>[1]Combine_01!AJ4</f>
        <v>0.69857000000000002</v>
      </c>
      <c r="D33" s="91">
        <f>[1]Combine_01!AK4</f>
        <v>5.5421360000000002</v>
      </c>
      <c r="E33" s="42">
        <f>IF(A33="","",D33/C33)</f>
        <v>7.9335442403767695</v>
      </c>
    </row>
    <row r="34" spans="1:5" x14ac:dyDescent="0.25">
      <c r="A34" s="1">
        <f>[1]Combine_01!AH5</f>
        <v>3</v>
      </c>
      <c r="B34" s="1">
        <f>[1]Combine_01!AI5</f>
        <v>3</v>
      </c>
      <c r="C34" s="91">
        <f>[1]Combine_01!AJ5</f>
        <v>0.45254830000000001</v>
      </c>
      <c r="D34" s="91">
        <f>[1]Combine_01!AK5</f>
        <v>10.590490000000001</v>
      </c>
      <c r="E34" s="42">
        <f t="shared" ref="E34:E97" si="5">IF(A34="","",D34/C34)</f>
        <v>23.401899863506284</v>
      </c>
    </row>
    <row r="35" spans="1:5" x14ac:dyDescent="0.25">
      <c r="A35" s="1">
        <f>[1]Combine_01!AH6</f>
        <v>4</v>
      </c>
      <c r="B35" s="1">
        <f>[1]Combine_01!AI6</f>
        <v>2</v>
      </c>
      <c r="C35" s="91">
        <f>[1]Combine_01!AJ6</f>
        <v>0.48662100000000003</v>
      </c>
      <c r="D35" s="91">
        <f>[1]Combine_01!AK6</f>
        <v>1.4022129999999999</v>
      </c>
      <c r="E35" s="42">
        <f t="shared" si="5"/>
        <v>2.8815299791829778</v>
      </c>
    </row>
    <row r="36" spans="1:5" x14ac:dyDescent="0.25">
      <c r="A36" s="1">
        <f>[1]Combine_01!AH7</f>
        <v>5</v>
      </c>
      <c r="B36" s="1">
        <f>[1]Combine_01!AI7</f>
        <v>0</v>
      </c>
      <c r="C36" s="91">
        <f>[1]Combine_01!AJ7</f>
        <v>0.44721359999999999</v>
      </c>
      <c r="D36" s="91">
        <f>[1]Combine_01!AK7</f>
        <v>4.8604529999999997</v>
      </c>
      <c r="E36" s="42">
        <f t="shared" si="5"/>
        <v>10.868303200081572</v>
      </c>
    </row>
    <row r="37" spans="1:5" x14ac:dyDescent="0.25">
      <c r="A37" s="1">
        <f>[1]Combine_01!AH8</f>
        <v>6</v>
      </c>
      <c r="B37" s="1">
        <f>[1]Combine_01!AI8</f>
        <v>0</v>
      </c>
      <c r="C37" s="91">
        <f>[1]Combine_01!AJ8</f>
        <v>0.53665629999999998</v>
      </c>
      <c r="D37" s="91">
        <f>[1]Combine_01!AK8</f>
        <v>3.8626420000000001</v>
      </c>
      <c r="E37" s="42">
        <f t="shared" si="5"/>
        <v>7.1976085997686052</v>
      </c>
    </row>
    <row r="38" spans="1:5" x14ac:dyDescent="0.25">
      <c r="A38" s="1">
        <f>[1]Combine_01!AH9</f>
        <v>7</v>
      </c>
      <c r="B38" s="1">
        <f>[1]Combine_01!AI9</f>
        <v>0</v>
      </c>
      <c r="C38" s="91">
        <f>[1]Combine_01!AJ9</f>
        <v>0.56850679999999998</v>
      </c>
      <c r="D38" s="91">
        <f>[1]Combine_01!AK9</f>
        <v>3.9618180000000001</v>
      </c>
      <c r="E38" s="42">
        <f t="shared" si="5"/>
        <v>6.9688137415418785</v>
      </c>
    </row>
    <row r="39" spans="1:5" x14ac:dyDescent="0.25">
      <c r="A39" s="1">
        <f>[1]Combine_01!AH10</f>
        <v>8</v>
      </c>
      <c r="B39" s="1">
        <f>[1]Combine_01!AI10</f>
        <v>0</v>
      </c>
      <c r="C39" s="91">
        <f>[1]Combine_01!AJ10</f>
        <v>0.3577709</v>
      </c>
      <c r="D39" s="91">
        <f>[1]Combine_01!AK10</f>
        <v>1.7888539999999999</v>
      </c>
      <c r="E39" s="42">
        <f t="shared" si="5"/>
        <v>4.9999986024576062</v>
      </c>
    </row>
    <row r="40" spans="1:5" x14ac:dyDescent="0.25">
      <c r="A40" s="1">
        <f>[1]Combine_01!AH11</f>
        <v>9</v>
      </c>
      <c r="B40" s="1">
        <f>[1]Combine_01!AI11</f>
        <v>0</v>
      </c>
      <c r="C40" s="91">
        <f>[1]Combine_01!AJ11</f>
        <v>0.32249030000000001</v>
      </c>
      <c r="D40" s="91">
        <f>[1]Combine_01!AK11</f>
        <v>2.5814720000000002</v>
      </c>
      <c r="E40" s="42">
        <f t="shared" si="5"/>
        <v>8.004805105765973</v>
      </c>
    </row>
    <row r="41" spans="1:5" x14ac:dyDescent="0.25">
      <c r="A41" s="1">
        <f>[1]Combine_01!AH12</f>
        <v>10</v>
      </c>
      <c r="B41" s="1">
        <f>[1]Combine_01!AI12</f>
        <v>0</v>
      </c>
      <c r="C41" s="91">
        <f>[1]Combine_01!AJ12</f>
        <v>0.28844409999999998</v>
      </c>
      <c r="D41" s="91">
        <f>[1]Combine_01!AK12</f>
        <v>0.96829750000000003</v>
      </c>
      <c r="E41" s="42">
        <f t="shared" si="5"/>
        <v>3.3569676065483747</v>
      </c>
    </row>
    <row r="42" spans="1:5" x14ac:dyDescent="0.25">
      <c r="A42" s="1">
        <f>[1]Combine_01!AH13</f>
        <v>11</v>
      </c>
      <c r="B42" s="1">
        <f>[1]Combine_01!AI13</f>
        <v>0</v>
      </c>
      <c r="C42" s="91">
        <f>[1]Combine_01!AJ13</f>
        <v>0.2332381</v>
      </c>
      <c r="D42" s="91">
        <f>[1]Combine_01!AK13</f>
        <v>1.2649109999999999</v>
      </c>
      <c r="E42" s="42">
        <f t="shared" si="5"/>
        <v>5.4232606079366956</v>
      </c>
    </row>
    <row r="43" spans="1:5" x14ac:dyDescent="0.25">
      <c r="A43" s="1">
        <f>[1]Combine_01!AH14</f>
        <v>12</v>
      </c>
      <c r="B43" s="1">
        <f>[1]Combine_01!AI14</f>
        <v>0</v>
      </c>
      <c r="C43" s="91">
        <f>[1]Combine_01!AJ14</f>
        <v>0.56000000000000005</v>
      </c>
      <c r="D43" s="91">
        <f>[1]Combine_01!AK14</f>
        <v>2.0540690000000001</v>
      </c>
      <c r="E43" s="42">
        <f t="shared" si="5"/>
        <v>3.6679803571428571</v>
      </c>
    </row>
    <row r="44" spans="1:5" x14ac:dyDescent="0.25">
      <c r="A44" s="1">
        <f>[1]Combine_01!AH15</f>
        <v>13</v>
      </c>
      <c r="B44" s="1">
        <f>[1]Combine_01!AI15</f>
        <v>0</v>
      </c>
      <c r="C44" s="91">
        <f>[1]Combine_01!AJ15</f>
        <v>0.44</v>
      </c>
      <c r="D44" s="91">
        <f>[1]Combine_01!AK15</f>
        <v>0.5614268</v>
      </c>
      <c r="E44" s="42">
        <f t="shared" si="5"/>
        <v>1.27597</v>
      </c>
    </row>
    <row r="45" spans="1:5" x14ac:dyDescent="0.25">
      <c r="A45" s="1">
        <f>[1]Combine_01!AH16</f>
        <v>14</v>
      </c>
      <c r="B45" s="1">
        <f>[1]Combine_01!AI16</f>
        <v>0</v>
      </c>
      <c r="C45" s="91">
        <f>[1]Combine_01!AJ16</f>
        <v>0.26832820000000002</v>
      </c>
      <c r="D45" s="91">
        <f>[1]Combine_01!AK16</f>
        <v>6.3438790000000003</v>
      </c>
      <c r="E45" s="42">
        <f t="shared" si="5"/>
        <v>23.642237379448005</v>
      </c>
    </row>
    <row r="46" spans="1:5" x14ac:dyDescent="0.25">
      <c r="A46" s="1">
        <f>[1]Combine_01!AH17</f>
        <v>15</v>
      </c>
      <c r="B46" s="1">
        <f>[1]Combine_01!AI17</f>
        <v>0</v>
      </c>
      <c r="C46" s="91">
        <f>[1]Combine_01!AJ17</f>
        <v>0.28844409999999998</v>
      </c>
      <c r="D46" s="91">
        <f>[1]Combine_01!AK17</f>
        <v>1.6282509999999999</v>
      </c>
      <c r="E46" s="42">
        <f t="shared" si="5"/>
        <v>5.6449447223916174</v>
      </c>
    </row>
    <row r="47" spans="1:5" x14ac:dyDescent="0.25">
      <c r="A47" s="1">
        <f>[1]Combine_01!AH18</f>
        <v>16</v>
      </c>
      <c r="B47" s="1">
        <f>[1]Combine_01!AI18</f>
        <v>0</v>
      </c>
      <c r="C47" s="91">
        <f>[1]Combine_01!AJ18</f>
        <v>0.30463089999999998</v>
      </c>
      <c r="D47" s="91">
        <f>[1]Combine_01!AK18</f>
        <v>1.223765</v>
      </c>
      <c r="E47" s="42">
        <f t="shared" si="5"/>
        <v>4.0172057397985563</v>
      </c>
    </row>
    <row r="48" spans="1:5" x14ac:dyDescent="0.25">
      <c r="A48" s="1">
        <f>[1]Combine_01!AH19</f>
        <v>17</v>
      </c>
      <c r="B48" s="1">
        <f>[1]Combine_01!AI19</f>
        <v>0</v>
      </c>
      <c r="C48" s="91">
        <f>[1]Combine_01!AJ19</f>
        <v>0.43081320000000001</v>
      </c>
      <c r="D48" s="91">
        <f>[1]Combine_01!AK19</f>
        <v>3.8283160000000001</v>
      </c>
      <c r="E48" s="42">
        <f t="shared" si="5"/>
        <v>8.886255110103404</v>
      </c>
    </row>
    <row r="49" spans="1:5" x14ac:dyDescent="0.25">
      <c r="A49" s="1">
        <f>[1]Combine_01!AH20</f>
        <v>18</v>
      </c>
      <c r="B49" s="1">
        <f>[1]Combine_01!AI20</f>
        <v>0</v>
      </c>
      <c r="C49" s="91">
        <f>[1]Combine_01!AJ20</f>
        <v>0.26832820000000002</v>
      </c>
      <c r="D49" s="91">
        <f>[1]Combine_01!AK20</f>
        <v>1.379275</v>
      </c>
      <c r="E49" s="42">
        <f t="shared" si="5"/>
        <v>5.1402536147896489</v>
      </c>
    </row>
    <row r="50" spans="1:5" x14ac:dyDescent="0.25">
      <c r="A50" s="1">
        <f>[1]Combine_01!AH21</f>
        <v>19</v>
      </c>
      <c r="B50" s="1">
        <f>[1]Combine_01!AI21</f>
        <v>0</v>
      </c>
      <c r="C50" s="91">
        <f>[1]Combine_01!AJ21</f>
        <v>0.2828427</v>
      </c>
      <c r="D50" s="91">
        <f>[1]Combine_01!AK21</f>
        <v>1.1892849999999999</v>
      </c>
      <c r="E50" s="42">
        <f t="shared" si="5"/>
        <v>4.2047576267656899</v>
      </c>
    </row>
    <row r="51" spans="1:5" x14ac:dyDescent="0.25">
      <c r="A51" s="1">
        <f>[1]Combine_01!AH22</f>
        <v>20</v>
      </c>
      <c r="B51" s="1">
        <f>[1]Combine_01!AI22</f>
        <v>3</v>
      </c>
      <c r="C51" s="91">
        <f>[1]Combine_01!AJ22</f>
        <v>0.4118252</v>
      </c>
      <c r="D51" s="91">
        <f>[1]Combine_01!AK22</f>
        <v>5.1639090000000003</v>
      </c>
      <c r="E51" s="42">
        <f t="shared" si="5"/>
        <v>12.539079687207098</v>
      </c>
    </row>
    <row r="52" spans="1:5" x14ac:dyDescent="0.25">
      <c r="A52" s="1">
        <f>[1]Combine_01!AH23</f>
        <v>21</v>
      </c>
      <c r="B52" s="1">
        <f>[1]Combine_01!AI23</f>
        <v>1</v>
      </c>
      <c r="C52" s="91">
        <f>[1]Combine_01!AJ23</f>
        <v>0.2</v>
      </c>
      <c r="D52" s="91">
        <f>[1]Combine_01!AK23</f>
        <v>4.2318300000000004</v>
      </c>
      <c r="E52" s="42">
        <f t="shared" si="5"/>
        <v>21.15915</v>
      </c>
    </row>
    <row r="53" spans="1:5" x14ac:dyDescent="0.25">
      <c r="A53" s="1">
        <f>[1]Combine_01!AH24</f>
        <v>22</v>
      </c>
      <c r="B53" s="1">
        <f>[1]Combine_01!AI24</f>
        <v>0</v>
      </c>
      <c r="C53" s="91">
        <f>[1]Combine_01!AJ24</f>
        <v>0.4418144</v>
      </c>
      <c r="D53" s="91">
        <f>[1]Combine_01!AK24</f>
        <v>2.9372099999999999</v>
      </c>
      <c r="E53" s="42">
        <f t="shared" si="5"/>
        <v>6.6480630780707912</v>
      </c>
    </row>
    <row r="54" spans="1:5" x14ac:dyDescent="0.25">
      <c r="A54" s="1">
        <f>[1]Combine_01!AH25</f>
        <v>23</v>
      </c>
      <c r="B54" s="1">
        <f>[1]Combine_01!AI25</f>
        <v>0</v>
      </c>
      <c r="C54" s="91">
        <f>[1]Combine_01!AJ25</f>
        <v>0.65604879999999999</v>
      </c>
      <c r="D54" s="91">
        <f>[1]Combine_01!AK25</f>
        <v>3.0768819999999999</v>
      </c>
      <c r="E54" s="42">
        <f t="shared" si="5"/>
        <v>4.6900200107065206</v>
      </c>
    </row>
    <row r="55" spans="1:5" x14ac:dyDescent="0.25">
      <c r="A55" s="1">
        <f>[1]Combine_01!AH26</f>
        <v>24</v>
      </c>
      <c r="B55" s="1">
        <f>[1]Combine_01!AI26</f>
        <v>0</v>
      </c>
      <c r="C55" s="91">
        <f>[1]Combine_01!AJ26</f>
        <v>0.68352029999999997</v>
      </c>
      <c r="D55" s="91">
        <f>[1]Combine_01!AK26</f>
        <v>1.6574679999999999</v>
      </c>
      <c r="E55" s="42">
        <f t="shared" si="5"/>
        <v>2.4248994506820063</v>
      </c>
    </row>
    <row r="56" spans="1:5" x14ac:dyDescent="0.25">
      <c r="A56" s="1">
        <f>[1]Combine_01!AH27</f>
        <v>25</v>
      </c>
      <c r="B56" s="1">
        <f>[1]Combine_01!AI27</f>
        <v>0</v>
      </c>
      <c r="C56" s="91">
        <f>[1]Combine_01!AJ27</f>
        <v>1.0221549999999999</v>
      </c>
      <c r="D56" s="91">
        <f>[1]Combine_01!AK27</f>
        <v>7.2647089999999999</v>
      </c>
      <c r="E56" s="42">
        <f t="shared" si="5"/>
        <v>7.1072479222818457</v>
      </c>
    </row>
    <row r="57" spans="1:5" x14ac:dyDescent="0.25">
      <c r="A57" s="1">
        <f>[1]Combine_01!AH28</f>
        <v>26</v>
      </c>
      <c r="B57" s="1">
        <f>[1]Combine_01!AI28</f>
        <v>0</v>
      </c>
      <c r="C57" s="91">
        <f>[1]Combine_01!AJ28</f>
        <v>0.41761229999999999</v>
      </c>
      <c r="D57" s="91">
        <f>[1]Combine_01!AK28</f>
        <v>7.8401019999999999</v>
      </c>
      <c r="E57" s="42">
        <f t="shared" si="5"/>
        <v>18.773637653871784</v>
      </c>
    </row>
    <row r="58" spans="1:5" x14ac:dyDescent="0.25">
      <c r="A58" s="1">
        <f>[1]Combine_01!AH29</f>
        <v>27</v>
      </c>
      <c r="B58" s="1">
        <f>[1]Combine_01!AI29</f>
        <v>0</v>
      </c>
      <c r="C58" s="91">
        <f>[1]Combine_01!AJ29</f>
        <v>0.58240879999999995</v>
      </c>
      <c r="D58" s="91">
        <f>[1]Combine_01!AK29</f>
        <v>1.8629009999999999</v>
      </c>
      <c r="E58" s="42">
        <f t="shared" si="5"/>
        <v>3.1986141006111173</v>
      </c>
    </row>
    <row r="59" spans="1:5" x14ac:dyDescent="0.25">
      <c r="A59" s="1">
        <f>[1]Combine_01!AH30</f>
        <v>28</v>
      </c>
      <c r="B59" s="1">
        <f>[1]Combine_01!AI30</f>
        <v>0</v>
      </c>
      <c r="C59" s="91">
        <f>[1]Combine_01!AJ30</f>
        <v>0.50119860000000005</v>
      </c>
      <c r="D59" s="91">
        <f>[1]Combine_01!AK30</f>
        <v>2.5263409999999999</v>
      </c>
      <c r="E59" s="42">
        <f t="shared" si="5"/>
        <v>5.0405986768518503</v>
      </c>
    </row>
    <row r="60" spans="1:5" x14ac:dyDescent="0.25">
      <c r="A60" s="1">
        <f>[1]Combine_01!AH31</f>
        <v>29</v>
      </c>
      <c r="B60" s="1">
        <f>[1]Combine_01!AI31</f>
        <v>3</v>
      </c>
      <c r="C60" s="91">
        <f>[1]Combine_01!AJ31</f>
        <v>0.88362890000000005</v>
      </c>
      <c r="D60" s="91">
        <f>[1]Combine_01!AK31</f>
        <v>23.391159999999999</v>
      </c>
      <c r="E60" s="42">
        <f t="shared" si="5"/>
        <v>26.471700959531766</v>
      </c>
    </row>
    <row r="61" spans="1:5" x14ac:dyDescent="0.25">
      <c r="A61" s="1">
        <f>[1]Combine_01!AH32</f>
        <v>30</v>
      </c>
      <c r="B61" s="1">
        <f>[1]Combine_01!AI32</f>
        <v>1</v>
      </c>
      <c r="C61" s="91">
        <f>[1]Combine_01!AJ32</f>
        <v>0.65604879999999999</v>
      </c>
      <c r="D61" s="91">
        <f>[1]Combine_01!AK32</f>
        <v>13.970879999999999</v>
      </c>
      <c r="E61" s="42">
        <f t="shared" si="5"/>
        <v>21.295488994111412</v>
      </c>
    </row>
    <row r="62" spans="1:5" x14ac:dyDescent="0.25">
      <c r="A62" s="1">
        <f>[1]Combine_01!AH33</f>
        <v>31</v>
      </c>
      <c r="B62" s="1">
        <f>[1]Combine_01!AI33</f>
        <v>3</v>
      </c>
      <c r="C62" s="91">
        <f>[1]Combine_01!AJ33</f>
        <v>1.1892849999999999</v>
      </c>
      <c r="D62" s="91">
        <f>[1]Combine_01!AK33</f>
        <v>12.91255</v>
      </c>
      <c r="E62" s="42">
        <f t="shared" si="5"/>
        <v>10.857405920363917</v>
      </c>
    </row>
    <row r="63" spans="1:5" x14ac:dyDescent="0.25">
      <c r="A63" s="1">
        <f>[1]Combine_01!AH34</f>
        <v>32</v>
      </c>
      <c r="B63" s="1">
        <f>[1]Combine_01!AI34</f>
        <v>4</v>
      </c>
      <c r="C63" s="91">
        <f>[1]Combine_01!AJ34</f>
        <v>0.66211779999999998</v>
      </c>
      <c r="D63" s="91">
        <f>[1]Combine_01!AK34</f>
        <v>4.3298969999999999</v>
      </c>
      <c r="E63" s="42">
        <f t="shared" si="5"/>
        <v>6.5394662399953605</v>
      </c>
    </row>
    <row r="64" spans="1:5" x14ac:dyDescent="0.25">
      <c r="A64" s="1">
        <f>[1]Combine_01!AH35</f>
        <v>33</v>
      </c>
      <c r="B64" s="1">
        <f>[1]Combine_01!AI35</f>
        <v>0</v>
      </c>
      <c r="C64" s="91">
        <f>[1]Combine_01!AJ35</f>
        <v>0.25298219999999999</v>
      </c>
      <c r="D64" s="91">
        <f>[1]Combine_01!AK35</f>
        <v>6.5126340000000003</v>
      </c>
      <c r="E64" s="42">
        <f t="shared" si="5"/>
        <v>25.7434475627139</v>
      </c>
    </row>
    <row r="65" spans="1:5" x14ac:dyDescent="0.25">
      <c r="A65" s="1">
        <f>[1]Combine_01!AH36</f>
        <v>34</v>
      </c>
      <c r="B65" s="1">
        <f>[1]Combine_01!AI36</f>
        <v>0</v>
      </c>
      <c r="C65" s="91">
        <f>[1]Combine_01!AJ36</f>
        <v>0.48166379999999998</v>
      </c>
      <c r="D65" s="91">
        <f>[1]Combine_01!AK36</f>
        <v>3.5924360000000002</v>
      </c>
      <c r="E65" s="42">
        <f t="shared" si="5"/>
        <v>7.458389025706313</v>
      </c>
    </row>
    <row r="66" spans="1:5" x14ac:dyDescent="0.25">
      <c r="A66" s="1">
        <f>[1]Combine_01!AH37</f>
        <v>35</v>
      </c>
      <c r="B66" s="1">
        <f>[1]Combine_01!AI37</f>
        <v>0</v>
      </c>
      <c r="C66" s="91">
        <f>[1]Combine_01!AJ37</f>
        <v>0.53814499999999998</v>
      </c>
      <c r="D66" s="91">
        <f>[1]Combine_01!AK37</f>
        <v>1.6704490000000001</v>
      </c>
      <c r="E66" s="42">
        <f t="shared" si="5"/>
        <v>3.1040871883971795</v>
      </c>
    </row>
    <row r="67" spans="1:5" x14ac:dyDescent="0.25">
      <c r="A67" s="1">
        <f>[1]Combine_01!AH38</f>
        <v>36</v>
      </c>
      <c r="B67" s="1">
        <f>[1]Combine_01!AI38</f>
        <v>0</v>
      </c>
      <c r="C67" s="91">
        <f>[1]Combine_01!AJ38</f>
        <v>0.80099940000000003</v>
      </c>
      <c r="D67" s="91">
        <f>[1]Combine_01!AK38</f>
        <v>3.2537980000000002</v>
      </c>
      <c r="E67" s="42">
        <f t="shared" si="5"/>
        <v>4.0621728305913836</v>
      </c>
    </row>
    <row r="68" spans="1:5" x14ac:dyDescent="0.25">
      <c r="A68" s="1">
        <f>[1]Combine_01!AH39</f>
        <v>37</v>
      </c>
      <c r="B68" s="1">
        <f>[1]Combine_01!AI39</f>
        <v>0</v>
      </c>
      <c r="C68" s="91">
        <f>[1]Combine_01!AJ39</f>
        <v>0.37947330000000001</v>
      </c>
      <c r="D68" s="91">
        <f>[1]Combine_01!AK39</f>
        <v>3.524769</v>
      </c>
      <c r="E68" s="42">
        <f t="shared" si="5"/>
        <v>9.2885823587588376</v>
      </c>
    </row>
    <row r="69" spans="1:5" x14ac:dyDescent="0.25">
      <c r="A69" s="1">
        <f>[1]Combine_01!AH40</f>
        <v>38</v>
      </c>
      <c r="B69" s="1">
        <f>[1]Combine_01!AI40</f>
        <v>0</v>
      </c>
      <c r="C69" s="91">
        <f>[1]Combine_01!AJ40</f>
        <v>0.9616652</v>
      </c>
      <c r="D69" s="91">
        <f>[1]Combine_01!AK40</f>
        <v>9.6432359999999999</v>
      </c>
      <c r="E69" s="42">
        <f t="shared" si="5"/>
        <v>10.027643716337037</v>
      </c>
    </row>
    <row r="70" spans="1:5" x14ac:dyDescent="0.25">
      <c r="A70" s="1">
        <f>[1]Combine_01!AH41</f>
        <v>39</v>
      </c>
      <c r="B70" s="1">
        <f>[1]Combine_01!AI41</f>
        <v>0</v>
      </c>
      <c r="C70" s="91">
        <f>[1]Combine_01!AJ41</f>
        <v>0.8246211</v>
      </c>
      <c r="D70" s="91">
        <f>[1]Combine_01!AK41</f>
        <v>3.3983530000000002</v>
      </c>
      <c r="E70" s="42">
        <f t="shared" si="5"/>
        <v>4.1211084703023007</v>
      </c>
    </row>
    <row r="71" spans="1:5" x14ac:dyDescent="0.25">
      <c r="A71" s="1">
        <f>[1]Combine_01!AH42</f>
        <v>40</v>
      </c>
      <c r="B71" s="1">
        <f>[1]Combine_01!AI42</f>
        <v>0</v>
      </c>
      <c r="C71" s="91">
        <f>[1]Combine_01!AJ42</f>
        <v>0.45607019999999998</v>
      </c>
      <c r="D71" s="91">
        <f>[1]Combine_01!AK42</f>
        <v>0.60530980000000001</v>
      </c>
      <c r="E71" s="42">
        <f t="shared" si="5"/>
        <v>1.3272294484489451</v>
      </c>
    </row>
    <row r="72" spans="1:5" x14ac:dyDescent="0.25">
      <c r="A72" s="1">
        <f>[1]Combine_01!AH43</f>
        <v>41</v>
      </c>
      <c r="B72" s="1">
        <f>[1]Combine_01!AI43</f>
        <v>0</v>
      </c>
      <c r="C72" s="91">
        <f>[1]Combine_01!AJ43</f>
        <v>0.2332381</v>
      </c>
      <c r="D72" s="91">
        <f>[1]Combine_01!AK43</f>
        <v>3.167081</v>
      </c>
      <c r="E72" s="42">
        <f t="shared" si="5"/>
        <v>13.578746354047645</v>
      </c>
    </row>
    <row r="73" spans="1:5" x14ac:dyDescent="0.25">
      <c r="A73" s="1">
        <f>[1]Combine_01!AH44</f>
        <v>42</v>
      </c>
      <c r="B73" s="1">
        <f>[1]Combine_01!AI44</f>
        <v>0</v>
      </c>
      <c r="C73" s="91">
        <f>[1]Combine_01!AJ44</f>
        <v>0.6</v>
      </c>
      <c r="D73" s="91">
        <f>[1]Combine_01!AK44</f>
        <v>1.2560249999999999</v>
      </c>
      <c r="E73" s="42">
        <f t="shared" si="5"/>
        <v>2.093375</v>
      </c>
    </row>
    <row r="74" spans="1:5" x14ac:dyDescent="0.25">
      <c r="A74" s="1">
        <f>[1]Combine_01!AH45</f>
        <v>43</v>
      </c>
      <c r="B74" s="1">
        <f>[1]Combine_01!AI45</f>
        <v>0</v>
      </c>
      <c r="C74" s="91">
        <f>[1]Combine_01!AJ45</f>
        <v>0.52611790000000003</v>
      </c>
      <c r="D74" s="91">
        <f>[1]Combine_01!AK45</f>
        <v>3.2</v>
      </c>
      <c r="E74" s="42">
        <f t="shared" si="5"/>
        <v>6.082286879043652</v>
      </c>
    </row>
    <row r="75" spans="1:5" x14ac:dyDescent="0.25">
      <c r="A75" s="1">
        <f>[1]Combine_01!AH46</f>
        <v>44</v>
      </c>
      <c r="B75" s="1">
        <f>[1]Combine_01!AI46</f>
        <v>0</v>
      </c>
      <c r="C75" s="91">
        <f>[1]Combine_01!AJ46</f>
        <v>0.72</v>
      </c>
      <c r="D75" s="91">
        <f>[1]Combine_01!AK46</f>
        <v>1.92</v>
      </c>
      <c r="E75" s="42">
        <f t="shared" si="5"/>
        <v>2.6666666666666665</v>
      </c>
    </row>
    <row r="76" spans="1:5" x14ac:dyDescent="0.25">
      <c r="A76" s="1">
        <f>[1]Combine_01!AH47</f>
        <v>45</v>
      </c>
      <c r="B76" s="1">
        <f>[1]Combine_01!AI47</f>
        <v>0</v>
      </c>
      <c r="C76" s="91">
        <f>[1]Combine_01!AJ47</f>
        <v>0.28000000000000003</v>
      </c>
      <c r="D76" s="91">
        <f>[1]Combine_01!AK47</f>
        <v>2.5314030000000001</v>
      </c>
      <c r="E76" s="42">
        <f t="shared" si="5"/>
        <v>9.0407250000000001</v>
      </c>
    </row>
    <row r="77" spans="1:5" x14ac:dyDescent="0.25">
      <c r="A77" s="1">
        <f>[1]Combine_01!AH48</f>
        <v>46</v>
      </c>
      <c r="B77" s="1">
        <f>[1]Combine_01!AI48</f>
        <v>0</v>
      </c>
      <c r="C77" s="91">
        <f>[1]Combine_01!AJ48</f>
        <v>0.25612499999999999</v>
      </c>
      <c r="D77" s="91">
        <f>[1]Combine_01!AK48</f>
        <v>1.8181309999999999</v>
      </c>
      <c r="E77" s="42">
        <f t="shared" si="5"/>
        <v>7.0986081015129328</v>
      </c>
    </row>
    <row r="78" spans="1:5" x14ac:dyDescent="0.25">
      <c r="A78" s="1">
        <f>[1]Combine_01!AH49</f>
        <v>47</v>
      </c>
      <c r="B78" s="1">
        <f>[1]Combine_01!AI49</f>
        <v>0</v>
      </c>
      <c r="C78" s="91">
        <f>[1]Combine_01!AJ49</f>
        <v>0.29120439999999997</v>
      </c>
      <c r="D78" s="91">
        <f>[1]Combine_01!AK49</f>
        <v>3.2643529999999998</v>
      </c>
      <c r="E78" s="42">
        <f t="shared" si="5"/>
        <v>11.209834054705217</v>
      </c>
    </row>
    <row r="79" spans="1:5" x14ac:dyDescent="0.25">
      <c r="A79" s="1">
        <f>[1]Combine_01!AH50</f>
        <v>48</v>
      </c>
      <c r="B79" s="1">
        <f>[1]Combine_01!AI50</f>
        <v>0</v>
      </c>
      <c r="C79" s="91">
        <f>[1]Combine_01!AJ50</f>
        <v>0.91389279999999995</v>
      </c>
      <c r="D79" s="91">
        <f>[1]Combine_01!AK50</f>
        <v>3.5065650000000002</v>
      </c>
      <c r="E79" s="42">
        <f t="shared" si="5"/>
        <v>3.8369543999033588</v>
      </c>
    </row>
    <row r="80" spans="1:5" x14ac:dyDescent="0.25">
      <c r="A80" s="1">
        <f>[1]Combine_01!AH51</f>
        <v>49</v>
      </c>
      <c r="B80" s="1">
        <f>[1]Combine_01!AI51</f>
        <v>0</v>
      </c>
      <c r="C80" s="91">
        <f>[1]Combine_01!AJ51</f>
        <v>0.36</v>
      </c>
      <c r="D80" s="91">
        <f>[1]Combine_01!AK51</f>
        <v>1.52</v>
      </c>
      <c r="E80" s="42">
        <f t="shared" si="5"/>
        <v>4.2222222222222223</v>
      </c>
    </row>
    <row r="81" spans="1:5" x14ac:dyDescent="0.25">
      <c r="A81" s="1">
        <f>[1]Combine_01!AH52</f>
        <v>50</v>
      </c>
      <c r="B81" s="1">
        <f>[1]Combine_01!AI52</f>
        <v>0</v>
      </c>
      <c r="C81" s="91">
        <f>[1]Combine_01!AJ52</f>
        <v>0.34409299999999998</v>
      </c>
      <c r="D81" s="91">
        <f>[1]Combine_01!AK52</f>
        <v>8.9337110000000006</v>
      </c>
      <c r="E81" s="42">
        <f t="shared" si="5"/>
        <v>25.963071030215673</v>
      </c>
    </row>
    <row r="82" spans="1:5" x14ac:dyDescent="0.25">
      <c r="A82" s="1">
        <f>[1]Combine_01!AH53</f>
        <v>51</v>
      </c>
      <c r="B82" s="1">
        <f>[1]Combine_01!AI53</f>
        <v>0</v>
      </c>
      <c r="C82" s="91">
        <f>[1]Combine_01!AJ53</f>
        <v>0.32984849999999999</v>
      </c>
      <c r="D82" s="91">
        <f>[1]Combine_01!AK53</f>
        <v>1.319394</v>
      </c>
      <c r="E82" s="42">
        <f t="shared" si="5"/>
        <v>4</v>
      </c>
    </row>
    <row r="83" spans="1:5" x14ac:dyDescent="0.25">
      <c r="A83" s="1">
        <f>[1]Combine_01!AH54</f>
        <v>52</v>
      </c>
      <c r="B83" s="1">
        <f>[1]Combine_01!AI54</f>
        <v>0</v>
      </c>
      <c r="C83" s="91">
        <f>[1]Combine_01!AJ54</f>
        <v>0.29120439999999997</v>
      </c>
      <c r="D83" s="91">
        <f>[1]Combine_01!AK54</f>
        <v>2.801428</v>
      </c>
      <c r="E83" s="42">
        <f t="shared" si="5"/>
        <v>9.6201431022333459</v>
      </c>
    </row>
    <row r="84" spans="1:5" x14ac:dyDescent="0.25">
      <c r="A84" s="1">
        <f>[1]Combine_01!AH55</f>
        <v>53</v>
      </c>
      <c r="B84" s="1">
        <f>[1]Combine_01!AI55</f>
        <v>0</v>
      </c>
      <c r="C84" s="91">
        <f>[1]Combine_01!AJ55</f>
        <v>0.68352029999999997</v>
      </c>
      <c r="D84" s="91">
        <f>[1]Combine_01!AK55</f>
        <v>3.6619120000000001</v>
      </c>
      <c r="E84" s="42">
        <f t="shared" si="5"/>
        <v>5.3574297647048672</v>
      </c>
    </row>
    <row r="85" spans="1:5" x14ac:dyDescent="0.25">
      <c r="A85" s="1">
        <f>[1]Combine_01!AH56</f>
        <v>54</v>
      </c>
      <c r="B85" s="1">
        <f>[1]Combine_01!AI56</f>
        <v>0</v>
      </c>
      <c r="C85" s="91">
        <f>[1]Combine_01!AJ56</f>
        <v>0.62096700000000005</v>
      </c>
      <c r="D85" s="91">
        <f>[1]Combine_01!AK56</f>
        <v>0.96083300000000005</v>
      </c>
      <c r="E85" s="42">
        <f t="shared" si="5"/>
        <v>1.5473173292622635</v>
      </c>
    </row>
    <row r="86" spans="1:5" x14ac:dyDescent="0.25">
      <c r="A86" s="1">
        <f>[1]Combine_01!AH57</f>
        <v>55</v>
      </c>
      <c r="B86" s="1">
        <f>[1]Combine_01!AI57</f>
        <v>0</v>
      </c>
      <c r="C86" s="91">
        <f>[1]Combine_01!AJ57</f>
        <v>0.32984849999999999</v>
      </c>
      <c r="D86" s="91">
        <f>[1]Combine_01!AK57</f>
        <v>3.2022490000000001</v>
      </c>
      <c r="E86" s="42">
        <f t="shared" si="5"/>
        <v>9.7082418140449338</v>
      </c>
    </row>
    <row r="87" spans="1:5" x14ac:dyDescent="0.25">
      <c r="A87" s="1">
        <f>[1]Combine_01!AH58</f>
        <v>56</v>
      </c>
      <c r="B87" s="1">
        <f>[1]Combine_01!AI58</f>
        <v>0</v>
      </c>
      <c r="C87" s="91">
        <f>[1]Combine_01!AJ58</f>
        <v>0.2</v>
      </c>
      <c r="D87" s="91">
        <f>[1]Combine_01!AK58</f>
        <v>7.9700439999999997</v>
      </c>
      <c r="E87" s="42">
        <f t="shared" si="5"/>
        <v>39.850219999999993</v>
      </c>
    </row>
    <row r="88" spans="1:5" x14ac:dyDescent="0.25">
      <c r="A88" s="1">
        <f>[1]Combine_01!AH59</f>
        <v>57</v>
      </c>
      <c r="B88" s="1">
        <f>[1]Combine_01!AI59</f>
        <v>0</v>
      </c>
      <c r="C88" s="91">
        <f>[1]Combine_01!AJ59</f>
        <v>0.24331050000000001</v>
      </c>
      <c r="D88" s="91">
        <f>[1]Combine_01!AK59</f>
        <v>5.4985090000000003</v>
      </c>
      <c r="E88" s="42">
        <f t="shared" si="5"/>
        <v>22.598732894799031</v>
      </c>
    </row>
    <row r="89" spans="1:5" x14ac:dyDescent="0.25">
      <c r="A89" s="1">
        <f>[1]Combine_01!AH60</f>
        <v>58</v>
      </c>
      <c r="B89" s="1">
        <f>[1]Combine_01!AI60</f>
        <v>0</v>
      </c>
      <c r="C89" s="91">
        <f>[1]Combine_01!AJ60</f>
        <v>0.2332381</v>
      </c>
      <c r="D89" s="91">
        <f>[1]Combine_01!AK60</f>
        <v>2.6548069999999999</v>
      </c>
      <c r="E89" s="42">
        <f t="shared" si="5"/>
        <v>11.382389926860148</v>
      </c>
    </row>
    <row r="90" spans="1:5" x14ac:dyDescent="0.25">
      <c r="A90" s="1">
        <f>[1]Combine_01!AH61</f>
        <v>59</v>
      </c>
      <c r="B90" s="1">
        <f>[1]Combine_01!AI61</f>
        <v>0</v>
      </c>
      <c r="C90" s="91">
        <f>[1]Combine_01!AJ61</f>
        <v>0.28844409999999998</v>
      </c>
      <c r="D90" s="91">
        <f>[1]Combine_01!AK61</f>
        <v>0.8</v>
      </c>
      <c r="E90" s="42">
        <f t="shared" si="5"/>
        <v>2.7735010007138303</v>
      </c>
    </row>
    <row r="91" spans="1:5" x14ac:dyDescent="0.25">
      <c r="A91" s="1">
        <f>[1]Combine_01!AH62</f>
        <v>60</v>
      </c>
      <c r="B91" s="1">
        <f>[1]Combine_01!AI62</f>
        <v>0</v>
      </c>
      <c r="C91" s="91">
        <f>[1]Combine_01!AJ62</f>
        <v>0.16</v>
      </c>
      <c r="D91" s="91">
        <f>[1]Combine_01!AK62</f>
        <v>5.1606199999999998</v>
      </c>
      <c r="E91" s="42">
        <f t="shared" si="5"/>
        <v>32.253875000000001</v>
      </c>
    </row>
    <row r="92" spans="1:5" x14ac:dyDescent="0.25">
      <c r="A92" s="1">
        <f>[1]Combine_01!AH63</f>
        <v>61</v>
      </c>
      <c r="B92" s="1">
        <f>[1]Combine_01!AI63</f>
        <v>0</v>
      </c>
      <c r="C92" s="91">
        <f>[1]Combine_01!AJ63</f>
        <v>0.24331050000000001</v>
      </c>
      <c r="D92" s="91">
        <f>[1]Combine_01!AK63</f>
        <v>5.0990200000000003</v>
      </c>
      <c r="E92" s="42">
        <f t="shared" si="5"/>
        <v>20.956843210630037</v>
      </c>
    </row>
    <row r="93" spans="1:5" x14ac:dyDescent="0.25">
      <c r="A93" s="1">
        <f>[1]Combine_01!AH64</f>
        <v>62</v>
      </c>
      <c r="B93" s="1">
        <f>[1]Combine_01!AI64</f>
        <v>0</v>
      </c>
      <c r="C93" s="91">
        <f>[1]Combine_01!AJ64</f>
        <v>0.3577709</v>
      </c>
      <c r="D93" s="91">
        <f>[1]Combine_01!AK64</f>
        <v>2.8537689999999998</v>
      </c>
      <c r="E93" s="42">
        <f t="shared" si="5"/>
        <v>7.976526318937621</v>
      </c>
    </row>
    <row r="94" spans="1:5" x14ac:dyDescent="0.25">
      <c r="A94" s="1">
        <f>[1]Combine_01!AH65</f>
        <v>63</v>
      </c>
      <c r="B94" s="1">
        <f>[1]Combine_01!AI65</f>
        <v>0</v>
      </c>
      <c r="C94" s="91">
        <f>[1]Combine_01!AJ65</f>
        <v>0.36878179999999999</v>
      </c>
      <c r="D94" s="91">
        <f>[1]Combine_01!AK65</f>
        <v>1.64</v>
      </c>
      <c r="E94" s="42">
        <f t="shared" si="5"/>
        <v>4.4470741235060949</v>
      </c>
    </row>
    <row r="95" spans="1:5" x14ac:dyDescent="0.25">
      <c r="A95" s="1">
        <f>[1]Combine_01!AH66</f>
        <v>64</v>
      </c>
      <c r="B95" s="1">
        <f>[1]Combine_01!AI66</f>
        <v>0</v>
      </c>
      <c r="C95" s="91">
        <f>[1]Combine_01!AJ66</f>
        <v>0.53366659999999999</v>
      </c>
      <c r="D95" s="91">
        <f>[1]Combine_01!AK66</f>
        <v>6.6223859999999997</v>
      </c>
      <c r="E95" s="42">
        <f t="shared" si="5"/>
        <v>12.409219538940604</v>
      </c>
    </row>
    <row r="96" spans="1:5" x14ac:dyDescent="0.25">
      <c r="A96" s="1">
        <f>[1]Combine_01!AH67</f>
        <v>65</v>
      </c>
      <c r="B96" s="1">
        <f>[1]Combine_01!AI67</f>
        <v>0</v>
      </c>
      <c r="C96" s="91">
        <f>[1]Combine_01!AJ67</f>
        <v>0.52153620000000001</v>
      </c>
      <c r="D96" s="91">
        <f>[1]Combine_01!AK67</f>
        <v>4.4642580000000001</v>
      </c>
      <c r="E96" s="42">
        <f t="shared" si="5"/>
        <v>8.5598238434839224</v>
      </c>
    </row>
    <row r="97" spans="1:5" x14ac:dyDescent="0.25">
      <c r="A97" s="1">
        <f>[1]Combine_01!AH68</f>
        <v>66</v>
      </c>
      <c r="B97" s="1">
        <f>[1]Combine_01!AI68</f>
        <v>0</v>
      </c>
      <c r="C97" s="91">
        <f>[1]Combine_01!AJ68</f>
        <v>0.42520580000000002</v>
      </c>
      <c r="D97" s="91">
        <f>[1]Combine_01!AK68</f>
        <v>11.33384</v>
      </c>
      <c r="E97" s="42">
        <f t="shared" si="5"/>
        <v>26.654951555223377</v>
      </c>
    </row>
    <row r="98" spans="1:5" x14ac:dyDescent="0.25">
      <c r="A98" s="1">
        <f>[1]Combine_01!AH69</f>
        <v>67</v>
      </c>
      <c r="B98" s="1">
        <f>[1]Combine_01!AI69</f>
        <v>0</v>
      </c>
      <c r="C98" s="91">
        <f>[1]Combine_01!AJ69</f>
        <v>0.4418144</v>
      </c>
      <c r="D98" s="91">
        <f>[1]Combine_01!AK69</f>
        <v>5.7435879999999999</v>
      </c>
      <c r="E98" s="42">
        <f t="shared" ref="E98:E161" si="6">IF(A98="","",D98/C98)</f>
        <v>13.000001810715087</v>
      </c>
    </row>
    <row r="99" spans="1:5" x14ac:dyDescent="0.25">
      <c r="A99" s="1">
        <f>[1]Combine_01!AH70</f>
        <v>68</v>
      </c>
      <c r="B99" s="1">
        <f>[1]Combine_01!AI70</f>
        <v>0</v>
      </c>
      <c r="C99" s="91">
        <f>[1]Combine_01!AJ70</f>
        <v>0.2828427</v>
      </c>
      <c r="D99" s="91">
        <f>[1]Combine_01!AK70</f>
        <v>2.2574320000000001</v>
      </c>
      <c r="E99" s="42">
        <f t="shared" si="6"/>
        <v>7.981227728345119</v>
      </c>
    </row>
    <row r="100" spans="1:5" x14ac:dyDescent="0.25">
      <c r="A100" s="1">
        <f>[1]Combine_01!AH71</f>
        <v>69</v>
      </c>
      <c r="B100" s="1">
        <f>[1]Combine_01!AI71</f>
        <v>0</v>
      </c>
      <c r="C100" s="91">
        <f>[1]Combine_01!AJ71</f>
        <v>0.4418144</v>
      </c>
      <c r="D100" s="91">
        <f>[1]Combine_01!AK71</f>
        <v>1.200666</v>
      </c>
      <c r="E100" s="42">
        <f t="shared" si="6"/>
        <v>2.7175800517140232</v>
      </c>
    </row>
    <row r="101" spans="1:5" x14ac:dyDescent="0.25">
      <c r="A101" s="1">
        <f>[1]Combine_01!AH72</f>
        <v>70</v>
      </c>
      <c r="B101" s="1">
        <f>[1]Combine_01!AI72</f>
        <v>0</v>
      </c>
      <c r="C101" s="91">
        <f>[1]Combine_01!AJ72</f>
        <v>0.25612499999999999</v>
      </c>
      <c r="D101" s="91">
        <f>[1]Combine_01!AK72</f>
        <v>4.5824009999999999</v>
      </c>
      <c r="E101" s="42">
        <f t="shared" si="6"/>
        <v>17.89126793557833</v>
      </c>
    </row>
    <row r="102" spans="1:5" x14ac:dyDescent="0.25">
      <c r="A102" s="1">
        <f>[1]Combine_01!AH73</f>
        <v>71</v>
      </c>
      <c r="B102" s="1">
        <f>[1]Combine_01!AI73</f>
        <v>0</v>
      </c>
      <c r="C102" s="91">
        <f>[1]Combine_01!AJ73</f>
        <v>0.25298219999999999</v>
      </c>
      <c r="D102" s="91">
        <f>[1]Combine_01!AK73</f>
        <v>1.2185239999999999</v>
      </c>
      <c r="E102" s="42">
        <f t="shared" si="6"/>
        <v>4.8166392734350483</v>
      </c>
    </row>
    <row r="103" spans="1:5" x14ac:dyDescent="0.25">
      <c r="A103" s="1">
        <f>[1]Combine_01!AH74</f>
        <v>72</v>
      </c>
      <c r="B103" s="1">
        <f>[1]Combine_01!AI74</f>
        <v>0</v>
      </c>
      <c r="C103" s="91">
        <f>[1]Combine_01!AJ74</f>
        <v>0.28844409999999998</v>
      </c>
      <c r="D103" s="91">
        <f>[1]Combine_01!AK74</f>
        <v>1.6</v>
      </c>
      <c r="E103" s="42">
        <f t="shared" si="6"/>
        <v>5.5470020014276606</v>
      </c>
    </row>
    <row r="104" spans="1:5" x14ac:dyDescent="0.25">
      <c r="A104" s="1">
        <f>[1]Combine_01!AH75</f>
        <v>73</v>
      </c>
      <c r="B104" s="1">
        <f>[1]Combine_01!AI75</f>
        <v>0</v>
      </c>
      <c r="C104" s="91">
        <f>[1]Combine_01!AJ75</f>
        <v>0.37735920000000001</v>
      </c>
      <c r="D104" s="91">
        <f>[1]Combine_01!AK75</f>
        <v>1.576325</v>
      </c>
      <c r="E104" s="42">
        <f t="shared" si="6"/>
        <v>4.1772533967636143</v>
      </c>
    </row>
    <row r="105" spans="1:5" x14ac:dyDescent="0.25">
      <c r="A105" s="1">
        <f>[1]Combine_01!AH76</f>
        <v>74</v>
      </c>
      <c r="B105" s="1">
        <f>[1]Combine_01!AI76</f>
        <v>0</v>
      </c>
      <c r="C105" s="91">
        <f>[1]Combine_01!AJ76</f>
        <v>0.25298219999999999</v>
      </c>
      <c r="D105" s="91">
        <f>[1]Combine_01!AK76</f>
        <v>0.51224990000000004</v>
      </c>
      <c r="E105" s="42">
        <f t="shared" si="6"/>
        <v>2.0248456215496589</v>
      </c>
    </row>
    <row r="106" spans="1:5" x14ac:dyDescent="0.25">
      <c r="A106" s="1">
        <f>[1]Combine_01!AH77</f>
        <v>75</v>
      </c>
      <c r="B106" s="1">
        <f>[1]Combine_01!AI77</f>
        <v>0</v>
      </c>
      <c r="C106" s="91">
        <f>[1]Combine_01!AJ77</f>
        <v>0.2154066</v>
      </c>
      <c r="D106" s="91">
        <f>[1]Combine_01!AK77</f>
        <v>0.79699439999999999</v>
      </c>
      <c r="E106" s="42">
        <f t="shared" si="6"/>
        <v>3.6999534833194523</v>
      </c>
    </row>
    <row r="107" spans="1:5" x14ac:dyDescent="0.25">
      <c r="A107" s="1">
        <f>[1]Combine_01!AH78</f>
        <v>76</v>
      </c>
      <c r="B107" s="1">
        <f>[1]Combine_01!AI78</f>
        <v>0</v>
      </c>
      <c r="C107" s="91">
        <f>[1]Combine_01!AJ78</f>
        <v>0.2</v>
      </c>
      <c r="D107" s="91">
        <f>[1]Combine_01!AK78</f>
        <v>0.92347170000000001</v>
      </c>
      <c r="E107" s="42">
        <f t="shared" si="6"/>
        <v>4.6173584999999999</v>
      </c>
    </row>
    <row r="108" spans="1:5" x14ac:dyDescent="0.25">
      <c r="A108" s="1">
        <f>[1]Combine_01!AH79</f>
        <v>77</v>
      </c>
      <c r="B108" s="1">
        <f>[1]Combine_01!AI79</f>
        <v>0</v>
      </c>
      <c r="C108" s="91">
        <f>[1]Combine_01!AJ79</f>
        <v>0.25298219999999999</v>
      </c>
      <c r="D108" s="91">
        <f>[1]Combine_01!AK79</f>
        <v>2.479355</v>
      </c>
      <c r="E108" s="42">
        <f t="shared" si="6"/>
        <v>9.8005116565513308</v>
      </c>
    </row>
    <row r="109" spans="1:5" x14ac:dyDescent="0.25">
      <c r="A109" s="1">
        <f>[1]Combine_01!AH80</f>
        <v>78</v>
      </c>
      <c r="B109" s="1">
        <f>[1]Combine_01!AI80</f>
        <v>1</v>
      </c>
      <c r="C109" s="91">
        <f>[1]Combine_01!AJ80</f>
        <v>0.93380940000000001</v>
      </c>
      <c r="D109" s="91">
        <f>[1]Combine_01!AK80</f>
        <v>4.0113560000000001</v>
      </c>
      <c r="E109" s="42">
        <f t="shared" si="6"/>
        <v>4.2956903196733727</v>
      </c>
    </row>
    <row r="110" spans="1:5" x14ac:dyDescent="0.25">
      <c r="A110" s="1">
        <f>[1]Combine_01!AH81</f>
        <v>79</v>
      </c>
      <c r="B110" s="1">
        <f>[1]Combine_01!AI81</f>
        <v>0</v>
      </c>
      <c r="C110" s="91">
        <f>[1]Combine_01!AJ81</f>
        <v>0.50119860000000005</v>
      </c>
      <c r="D110" s="91">
        <f>[1]Combine_01!AK81</f>
        <v>2.076921</v>
      </c>
      <c r="E110" s="42">
        <f t="shared" si="6"/>
        <v>4.143908223207327</v>
      </c>
    </row>
    <row r="111" spans="1:5" x14ac:dyDescent="0.25">
      <c r="A111" s="1">
        <f>[1]Combine_01!AH82</f>
        <v>80</v>
      </c>
      <c r="B111" s="1">
        <f>[1]Combine_01!AI82</f>
        <v>0</v>
      </c>
      <c r="C111" s="91">
        <f>[1]Combine_01!AJ82</f>
        <v>0.68818599999999996</v>
      </c>
      <c r="D111" s="91">
        <f>[1]Combine_01!AK82</f>
        <v>2.6802980000000001</v>
      </c>
      <c r="E111" s="42">
        <f t="shared" si="6"/>
        <v>3.8947290412766318</v>
      </c>
    </row>
    <row r="112" spans="1:5" x14ac:dyDescent="0.25">
      <c r="A112" s="1">
        <f>[1]Combine_01!AH83</f>
        <v>81</v>
      </c>
      <c r="B112" s="1">
        <f>[1]Combine_01!AI83</f>
        <v>0</v>
      </c>
      <c r="C112" s="91">
        <f>[1]Combine_01!AJ83</f>
        <v>0.56000000000000005</v>
      </c>
      <c r="D112" s="91">
        <f>[1]Combine_01!AK83</f>
        <v>1.76</v>
      </c>
      <c r="E112" s="42">
        <f t="shared" si="6"/>
        <v>3.1428571428571428</v>
      </c>
    </row>
    <row r="113" spans="1:5" x14ac:dyDescent="0.25">
      <c r="A113" s="1">
        <f>[1]Combine_01!AH84</f>
        <v>82</v>
      </c>
      <c r="B113" s="1">
        <f>[1]Combine_01!AI84</f>
        <v>0</v>
      </c>
      <c r="C113" s="91">
        <f>[1]Combine_01!AJ84</f>
        <v>0.63245549999999995</v>
      </c>
      <c r="D113" s="91">
        <f>[1]Combine_01!AK84</f>
        <v>12.77623</v>
      </c>
      <c r="E113" s="42">
        <f t="shared" si="6"/>
        <v>20.200994378260607</v>
      </c>
    </row>
    <row r="114" spans="1:5" x14ac:dyDescent="0.25">
      <c r="A114" s="1">
        <f>[1]Combine_01!AH85</f>
        <v>83</v>
      </c>
      <c r="B114" s="1">
        <f>[1]Combine_01!AI85</f>
        <v>0</v>
      </c>
      <c r="C114" s="91">
        <f>[1]Combine_01!AJ85</f>
        <v>0.4326662</v>
      </c>
      <c r="D114" s="91">
        <f>[1]Combine_01!AK85</f>
        <v>7.7440040000000003</v>
      </c>
      <c r="E114" s="42">
        <f t="shared" si="6"/>
        <v>17.898333634566324</v>
      </c>
    </row>
    <row r="115" spans="1:5" x14ac:dyDescent="0.25">
      <c r="A115" s="1">
        <f>[1]Combine_01!AH86</f>
        <v>84</v>
      </c>
      <c r="B115" s="1">
        <f>[1]Combine_01!AI86</f>
        <v>0</v>
      </c>
      <c r="C115" s="91">
        <f>[1]Combine_01!AJ86</f>
        <v>0.4079216</v>
      </c>
      <c r="D115" s="91">
        <f>[1]Combine_01!AK86</f>
        <v>1.8629009999999999</v>
      </c>
      <c r="E115" s="42">
        <f t="shared" si="6"/>
        <v>4.566811367674573</v>
      </c>
    </row>
    <row r="116" spans="1:5" x14ac:dyDescent="0.25">
      <c r="A116" s="1">
        <f>[1]Combine_01!AH87</f>
        <v>85</v>
      </c>
      <c r="B116" s="1">
        <f>[1]Combine_01!AI87</f>
        <v>0</v>
      </c>
      <c r="C116" s="91">
        <f>[1]Combine_01!AJ87</f>
        <v>0.25298219999999999</v>
      </c>
      <c r="D116" s="91">
        <f>[1]Combine_01!AK87</f>
        <v>1.367041</v>
      </c>
      <c r="E116" s="42">
        <f t="shared" si="6"/>
        <v>5.4037042922387428</v>
      </c>
    </row>
    <row r="117" spans="1:5" x14ac:dyDescent="0.25">
      <c r="A117" s="1">
        <f>[1]Combine_01!AH88</f>
        <v>86</v>
      </c>
      <c r="B117" s="1">
        <f>[1]Combine_01!AI88</f>
        <v>0</v>
      </c>
      <c r="C117" s="91">
        <f>[1]Combine_01!AJ88</f>
        <v>0.63245549999999995</v>
      </c>
      <c r="D117" s="91">
        <f>[1]Combine_01!AK88</f>
        <v>4.1050209999999998</v>
      </c>
      <c r="E117" s="42">
        <f t="shared" si="6"/>
        <v>6.4906084301583276</v>
      </c>
    </row>
    <row r="118" spans="1:5" x14ac:dyDescent="0.25">
      <c r="A118" s="1">
        <f>[1]Combine_01!AH89</f>
        <v>87</v>
      </c>
      <c r="B118" s="1">
        <f>[1]Combine_01!AI89</f>
        <v>0</v>
      </c>
      <c r="C118" s="91">
        <f>[1]Combine_01!AJ89</f>
        <v>0.26832820000000002</v>
      </c>
      <c r="D118" s="91">
        <f>[1]Combine_01!AK89</f>
        <v>0.65604879999999999</v>
      </c>
      <c r="E118" s="42">
        <f t="shared" si="6"/>
        <v>2.4449491331883864</v>
      </c>
    </row>
    <row r="119" spans="1:5" x14ac:dyDescent="0.25">
      <c r="A119" s="1">
        <f>[1]Combine_01!AH90</f>
        <v>88</v>
      </c>
      <c r="B119" s="1">
        <f>[1]Combine_01!AI90</f>
        <v>0</v>
      </c>
      <c r="C119" s="91">
        <f>[1]Combine_01!AJ90</f>
        <v>0.16492419999999999</v>
      </c>
      <c r="D119" s="91">
        <f>[1]Combine_01!AK90</f>
        <v>0.60530980000000001</v>
      </c>
      <c r="E119" s="42">
        <f t="shared" si="6"/>
        <v>3.6702303239912641</v>
      </c>
    </row>
    <row r="120" spans="1:5" x14ac:dyDescent="0.25">
      <c r="A120" s="1">
        <f>[1]Combine_01!AH91</f>
        <v>89</v>
      </c>
      <c r="B120" s="1">
        <f>[1]Combine_01!AI91</f>
        <v>0</v>
      </c>
      <c r="C120" s="91">
        <f>[1]Combine_01!AJ91</f>
        <v>0.2</v>
      </c>
      <c r="D120" s="91">
        <f>[1]Combine_01!AK91</f>
        <v>0.50119860000000005</v>
      </c>
      <c r="E120" s="42">
        <f t="shared" si="6"/>
        <v>2.5059930000000001</v>
      </c>
    </row>
    <row r="121" spans="1:5" x14ac:dyDescent="0.25">
      <c r="A121" s="1">
        <f>[1]Combine_01!AH92</f>
        <v>90</v>
      </c>
      <c r="B121" s="1">
        <f>[1]Combine_01!AI92</f>
        <v>0</v>
      </c>
      <c r="C121" s="91">
        <f>[1]Combine_01!AJ92</f>
        <v>0.2332381</v>
      </c>
      <c r="D121" s="91">
        <f>[1]Combine_01!AK92</f>
        <v>0.32249030000000001</v>
      </c>
      <c r="E121" s="42">
        <f t="shared" si="6"/>
        <v>1.3826656108071538</v>
      </c>
    </row>
    <row r="122" spans="1:5" x14ac:dyDescent="0.25">
      <c r="A122" s="1">
        <f>[1]Combine_01!AH93</f>
        <v>91</v>
      </c>
      <c r="B122" s="1">
        <f>[1]Combine_01!AI93</f>
        <v>0</v>
      </c>
      <c r="C122" s="91">
        <f>[1]Combine_01!AJ93</f>
        <v>0.32</v>
      </c>
      <c r="D122" s="91">
        <f>[1]Combine_01!AK93</f>
        <v>1.5221039999999999</v>
      </c>
      <c r="E122" s="42">
        <f t="shared" si="6"/>
        <v>4.7565749999999998</v>
      </c>
    </row>
    <row r="123" spans="1:5" x14ac:dyDescent="0.25">
      <c r="A123" s="1">
        <f>[1]Combine_01!AH94</f>
        <v>92</v>
      </c>
      <c r="B123" s="1">
        <f>[1]Combine_01!AI94</f>
        <v>0</v>
      </c>
      <c r="C123" s="91">
        <f>[1]Combine_01!AJ94</f>
        <v>0.29120439999999997</v>
      </c>
      <c r="D123" s="91">
        <f>[1]Combine_01!AK94</f>
        <v>0.87361319999999998</v>
      </c>
      <c r="E123" s="42">
        <f t="shared" si="6"/>
        <v>3</v>
      </c>
    </row>
    <row r="124" spans="1:5" x14ac:dyDescent="0.25">
      <c r="A124" s="1">
        <f>[1]Combine_01!AH95</f>
        <v>93</v>
      </c>
      <c r="B124" s="1">
        <f>[1]Combine_01!AI95</f>
        <v>3</v>
      </c>
      <c r="C124" s="91">
        <f>[1]Combine_01!AJ95</f>
        <v>0.44</v>
      </c>
      <c r="D124" s="91">
        <f>[1]Combine_01!AK95</f>
        <v>17.204450000000001</v>
      </c>
      <c r="E124" s="42">
        <f t="shared" si="6"/>
        <v>39.101022727272728</v>
      </c>
    </row>
    <row r="125" spans="1:5" x14ac:dyDescent="0.25">
      <c r="A125" s="1">
        <f>[1]Combine_01!AH96</f>
        <v>94</v>
      </c>
      <c r="B125" s="1">
        <f>[1]Combine_01!AI96</f>
        <v>3</v>
      </c>
      <c r="C125" s="91">
        <f>[1]Combine_01!AJ96</f>
        <v>0.59059289999999998</v>
      </c>
      <c r="D125" s="91">
        <f>[1]Combine_01!AK96</f>
        <v>4.1262879999999997</v>
      </c>
      <c r="E125" s="42">
        <f t="shared" si="6"/>
        <v>6.9866874457854129</v>
      </c>
    </row>
    <row r="126" spans="1:5" x14ac:dyDescent="0.25">
      <c r="A126" s="1">
        <f>[1]Combine_01!AH97</f>
        <v>95</v>
      </c>
      <c r="B126" s="1">
        <f>[1]Combine_01!AI97</f>
        <v>3</v>
      </c>
      <c r="C126" s="91">
        <f>[1]Combine_01!AJ97</f>
        <v>0.61188229999999999</v>
      </c>
      <c r="D126" s="91">
        <f>[1]Combine_01!AK97</f>
        <v>3.8642609999999999</v>
      </c>
      <c r="E126" s="42">
        <f t="shared" si="6"/>
        <v>6.3153665337271567</v>
      </c>
    </row>
    <row r="127" spans="1:5" x14ac:dyDescent="0.25">
      <c r="A127" s="1">
        <f>[1]Combine_01!AH98</f>
        <v>96</v>
      </c>
      <c r="B127" s="1">
        <f>[1]Combine_01!AI98</f>
        <v>3</v>
      </c>
      <c r="C127" s="91">
        <f>[1]Combine_01!AJ98</f>
        <v>0.40199499999999999</v>
      </c>
      <c r="D127" s="91">
        <f>[1]Combine_01!AK98</f>
        <v>13.553470000000001</v>
      </c>
      <c r="E127" s="42">
        <f t="shared" si="6"/>
        <v>33.715518849736938</v>
      </c>
    </row>
    <row r="128" spans="1:5" x14ac:dyDescent="0.25">
      <c r="A128" s="1">
        <f>[1]Combine_01!AH99</f>
        <v>97</v>
      </c>
      <c r="B128" s="1">
        <f>[1]Combine_01!AI99</f>
        <v>0</v>
      </c>
      <c r="C128" s="91">
        <f>[1]Combine_01!AJ99</f>
        <v>1.2191799999999999</v>
      </c>
      <c r="D128" s="91">
        <f>[1]Combine_01!AK99</f>
        <v>1.7861689999999999</v>
      </c>
      <c r="E128" s="42">
        <f t="shared" si="6"/>
        <v>1.465057661707049</v>
      </c>
    </row>
    <row r="129" spans="1:5" x14ac:dyDescent="0.25">
      <c r="A129" s="1">
        <f>[1]Combine_01!AH100</f>
        <v>98</v>
      </c>
      <c r="B129" s="1">
        <f>[1]Combine_01!AI100</f>
        <v>0</v>
      </c>
      <c r="C129" s="91">
        <f>[1]Combine_01!AJ100</f>
        <v>0.48</v>
      </c>
      <c r="D129" s="91">
        <f>[1]Combine_01!AK100</f>
        <v>1</v>
      </c>
      <c r="E129" s="42">
        <f t="shared" si="6"/>
        <v>2.0833333333333335</v>
      </c>
    </row>
    <row r="130" spans="1:5" x14ac:dyDescent="0.25">
      <c r="A130" s="1">
        <f>[1]Combine_01!AH101</f>
        <v>99</v>
      </c>
      <c r="B130" s="1">
        <f>[1]Combine_01!AI101</f>
        <v>0</v>
      </c>
      <c r="C130" s="91">
        <f>[1]Combine_01!AJ101</f>
        <v>0.55713550000000001</v>
      </c>
      <c r="D130" s="91">
        <f>[1]Combine_01!AK101</f>
        <v>2.737006</v>
      </c>
      <c r="E130" s="42">
        <f t="shared" si="6"/>
        <v>4.9126397438325151</v>
      </c>
    </row>
    <row r="131" spans="1:5" x14ac:dyDescent="0.25">
      <c r="A131" s="1">
        <f>[1]Combine_01!AH102</f>
        <v>100</v>
      </c>
      <c r="B131" s="1">
        <f>[1]Combine_01!AI102</f>
        <v>0</v>
      </c>
      <c r="C131" s="91">
        <f>[1]Combine_01!AJ102</f>
        <v>1.0119290000000001</v>
      </c>
      <c r="D131" s="91">
        <f>[1]Combine_01!AK102</f>
        <v>3.4548519999999998</v>
      </c>
      <c r="E131" s="42">
        <f t="shared" si="6"/>
        <v>3.4141249040199457</v>
      </c>
    </row>
    <row r="132" spans="1:5" x14ac:dyDescent="0.25">
      <c r="A132" s="1">
        <f>[1]Combine_01!AH103</f>
        <v>101</v>
      </c>
      <c r="B132" s="1">
        <f>[1]Combine_01!AI103</f>
        <v>0</v>
      </c>
      <c r="C132" s="91">
        <f>[1]Combine_01!AJ103</f>
        <v>0.53366659999999999</v>
      </c>
      <c r="D132" s="91">
        <f>[1]Combine_01!AK103</f>
        <v>0.8099383</v>
      </c>
      <c r="E132" s="42">
        <f t="shared" si="6"/>
        <v>1.5176859484929355</v>
      </c>
    </row>
    <row r="133" spans="1:5" x14ac:dyDescent="0.25">
      <c r="A133" s="1">
        <f>[1]Combine_01!AH104</f>
        <v>102</v>
      </c>
      <c r="B133" s="1">
        <f>[1]Combine_01!AI104</f>
        <v>0</v>
      </c>
      <c r="C133" s="91">
        <f>[1]Combine_01!AJ104</f>
        <v>0.32</v>
      </c>
      <c r="D133" s="91">
        <f>[1]Combine_01!AK104</f>
        <v>0.32249030000000001</v>
      </c>
      <c r="E133" s="42">
        <f t="shared" si="6"/>
        <v>1.0077821874999999</v>
      </c>
    </row>
    <row r="134" spans="1:5" x14ac:dyDescent="0.25">
      <c r="A134" s="1">
        <f>[1]Combine_01!AH105</f>
        <v>103</v>
      </c>
      <c r="B134" s="1">
        <f>[1]Combine_01!AI105</f>
        <v>0</v>
      </c>
      <c r="C134" s="91">
        <f>[1]Combine_01!AJ105</f>
        <v>0.2</v>
      </c>
      <c r="D134" s="91">
        <f>[1]Combine_01!AK105</f>
        <v>1.767258</v>
      </c>
      <c r="E134" s="42">
        <f t="shared" si="6"/>
        <v>8.83629</v>
      </c>
    </row>
    <row r="135" spans="1:5" x14ac:dyDescent="0.25">
      <c r="A135" s="1">
        <f>[1]Combine_01!AH106</f>
        <v>104</v>
      </c>
      <c r="B135" s="1">
        <f>[1]Combine_01!AI106</f>
        <v>0</v>
      </c>
      <c r="C135" s="91">
        <f>[1]Combine_01!AJ106</f>
        <v>0.2828427</v>
      </c>
      <c r="D135" s="91">
        <f>[1]Combine_01!AK106</f>
        <v>2.291201</v>
      </c>
      <c r="E135" s="42">
        <f t="shared" si="6"/>
        <v>8.1006191780802546</v>
      </c>
    </row>
    <row r="136" spans="1:5" x14ac:dyDescent="0.25">
      <c r="A136" s="1">
        <f>[1]Combine_01!AH107</f>
        <v>105</v>
      </c>
      <c r="B136" s="1">
        <f>[1]Combine_01!AI107</f>
        <v>0</v>
      </c>
      <c r="C136" s="91">
        <f>[1]Combine_01!AJ107</f>
        <v>0.6</v>
      </c>
      <c r="D136" s="91">
        <f>[1]Combine_01!AK107</f>
        <v>2.1868699999999999</v>
      </c>
      <c r="E136" s="42">
        <f t="shared" si="6"/>
        <v>3.6447833333333333</v>
      </c>
    </row>
    <row r="137" spans="1:5" x14ac:dyDescent="0.25">
      <c r="A137" s="1">
        <f>[1]Combine_01!AH108</f>
        <v>106</v>
      </c>
      <c r="B137" s="1">
        <f>[1]Combine_01!AI108</f>
        <v>0</v>
      </c>
      <c r="C137" s="91">
        <f>[1]Combine_01!AJ108</f>
        <v>0.34176010000000001</v>
      </c>
      <c r="D137" s="91">
        <f>[1]Combine_01!AK108</f>
        <v>4.3266619999999998</v>
      </c>
      <c r="E137" s="42">
        <f t="shared" si="6"/>
        <v>12.659938945476664</v>
      </c>
    </row>
    <row r="138" spans="1:5" x14ac:dyDescent="0.25">
      <c r="A138" s="1">
        <f>[1]Combine_01!AH109</f>
        <v>107</v>
      </c>
      <c r="B138" s="1">
        <f>[1]Combine_01!AI109</f>
        <v>0</v>
      </c>
      <c r="C138" s="91">
        <f>[1]Combine_01!AJ109</f>
        <v>0.2828427</v>
      </c>
      <c r="D138" s="91">
        <f>[1]Combine_01!AK109</f>
        <v>10.94693</v>
      </c>
      <c r="E138" s="42">
        <f t="shared" si="6"/>
        <v>38.703243887857099</v>
      </c>
    </row>
    <row r="139" spans="1:5" x14ac:dyDescent="0.25">
      <c r="A139" s="1">
        <f>[1]Combine_01!AH110</f>
        <v>108</v>
      </c>
      <c r="B139" s="1">
        <f>[1]Combine_01!AI110</f>
        <v>0</v>
      </c>
      <c r="C139" s="91">
        <f>[1]Combine_01!AJ110</f>
        <v>0.30463089999999998</v>
      </c>
      <c r="D139" s="91">
        <f>[1]Combine_01!AK110</f>
        <v>4.7389450000000002</v>
      </c>
      <c r="E139" s="42">
        <f t="shared" si="6"/>
        <v>15.556350324277677</v>
      </c>
    </row>
    <row r="140" spans="1:5" x14ac:dyDescent="0.25">
      <c r="A140" s="1">
        <f>[1]Combine_01!AH111</f>
        <v>109</v>
      </c>
      <c r="B140" s="1">
        <f>[1]Combine_01!AI111</f>
        <v>0</v>
      </c>
      <c r="C140" s="91">
        <f>[1]Combine_01!AJ111</f>
        <v>0.2</v>
      </c>
      <c r="D140" s="91">
        <f>[1]Combine_01!AK111</f>
        <v>4.1291159999999998</v>
      </c>
      <c r="E140" s="42">
        <f t="shared" si="6"/>
        <v>20.645579999999999</v>
      </c>
    </row>
    <row r="141" spans="1:5" x14ac:dyDescent="0.25">
      <c r="A141" s="1">
        <f>[1]Combine_01!AH112</f>
        <v>110</v>
      </c>
      <c r="B141" s="1">
        <f>[1]Combine_01!AI112</f>
        <v>0</v>
      </c>
      <c r="C141" s="91">
        <f>[1]Combine_01!AJ112</f>
        <v>0.45607019999999998</v>
      </c>
      <c r="D141" s="91">
        <f>[1]Combine_01!AK112</f>
        <v>3.7390910000000002</v>
      </c>
      <c r="E141" s="42">
        <f t="shared" si="6"/>
        <v>8.1984988275927702</v>
      </c>
    </row>
    <row r="142" spans="1:5" x14ac:dyDescent="0.25">
      <c r="A142" s="1">
        <f>[1]Combine_01!AH113</f>
        <v>111</v>
      </c>
      <c r="B142" s="1">
        <f>[1]Combine_01!AI113</f>
        <v>0</v>
      </c>
      <c r="C142" s="91">
        <f>[1]Combine_01!AJ113</f>
        <v>0.44721359999999999</v>
      </c>
      <c r="D142" s="91">
        <f>[1]Combine_01!AK113</f>
        <v>1.0198039999999999</v>
      </c>
      <c r="E142" s="42">
        <f t="shared" si="6"/>
        <v>2.2803510447803914</v>
      </c>
    </row>
    <row r="143" spans="1:5" x14ac:dyDescent="0.25">
      <c r="A143" s="1">
        <f>[1]Combine_01!AH114</f>
        <v>112</v>
      </c>
      <c r="B143" s="1">
        <f>[1]Combine_01!AI114</f>
        <v>0</v>
      </c>
      <c r="C143" s="91">
        <f>[1]Combine_01!AJ114</f>
        <v>0.54405879999999995</v>
      </c>
      <c r="D143" s="91">
        <f>[1]Combine_01!AK114</f>
        <v>1.1113960000000001</v>
      </c>
      <c r="E143" s="42">
        <f t="shared" si="6"/>
        <v>2.042786551747716</v>
      </c>
    </row>
    <row r="144" spans="1:5" x14ac:dyDescent="0.25">
      <c r="A144" s="1">
        <f>[1]Combine_01!AH115</f>
        <v>113</v>
      </c>
      <c r="B144" s="1">
        <f>[1]Combine_01!AI115</f>
        <v>0</v>
      </c>
      <c r="C144" s="91">
        <f>[1]Combine_01!AJ115</f>
        <v>0.28000000000000003</v>
      </c>
      <c r="D144" s="91">
        <f>[1]Combine_01!AK115</f>
        <v>1.64195</v>
      </c>
      <c r="E144" s="42">
        <f t="shared" si="6"/>
        <v>5.8641071428571427</v>
      </c>
    </row>
    <row r="145" spans="1:5" x14ac:dyDescent="0.25">
      <c r="A145" s="1">
        <f>[1]Combine_01!AH116</f>
        <v>114</v>
      </c>
      <c r="B145" s="1">
        <f>[1]Combine_01!AI116</f>
        <v>3</v>
      </c>
      <c r="C145" s="91">
        <f>[1]Combine_01!AJ116</f>
        <v>0.85603739999999995</v>
      </c>
      <c r="D145" s="91">
        <f>[1]Combine_01!AK116</f>
        <v>1.6103609999999999</v>
      </c>
      <c r="E145" s="42">
        <f t="shared" si="6"/>
        <v>1.8811806586955195</v>
      </c>
    </row>
    <row r="146" spans="1:5" x14ac:dyDescent="0.25">
      <c r="A146" s="1">
        <f>[1]Combine_01!AH117</f>
        <v>115</v>
      </c>
      <c r="B146" s="1">
        <f>[1]Combine_01!AI117</f>
        <v>4</v>
      </c>
      <c r="C146" s="91">
        <f>[1]Combine_01!AJ117</f>
        <v>0.62482000000000004</v>
      </c>
      <c r="D146" s="91">
        <f>[1]Combine_01!AK117</f>
        <v>3.717063</v>
      </c>
      <c r="E146" s="42">
        <f t="shared" si="6"/>
        <v>5.9490141160654266</v>
      </c>
    </row>
    <row r="147" spans="1:5" x14ac:dyDescent="0.25">
      <c r="A147" s="1">
        <f>[1]Combine_01!AH118</f>
        <v>116</v>
      </c>
      <c r="B147" s="1">
        <f>[1]Combine_01!AI118</f>
        <v>3</v>
      </c>
      <c r="C147" s="91">
        <f>[1]Combine_01!AJ118</f>
        <v>0.48826219999999998</v>
      </c>
      <c r="D147" s="91">
        <f>[1]Combine_01!AK118</f>
        <v>17.299019999999999</v>
      </c>
      <c r="E147" s="42">
        <f t="shared" si="6"/>
        <v>35.429775231422788</v>
      </c>
    </row>
    <row r="148" spans="1:5" x14ac:dyDescent="0.25">
      <c r="A148" s="1">
        <f>[1]Combine_01!AH119</f>
        <v>117</v>
      </c>
      <c r="B148" s="1">
        <f>[1]Combine_01!AI119</f>
        <v>0</v>
      </c>
      <c r="C148" s="91">
        <f>[1]Combine_01!AJ119</f>
        <v>0.34409299999999998</v>
      </c>
      <c r="D148" s="91">
        <f>[1]Combine_01!AK119</f>
        <v>6.7882249999999997</v>
      </c>
      <c r="E148" s="42">
        <f t="shared" si="6"/>
        <v>19.727878800208085</v>
      </c>
    </row>
    <row r="149" spans="1:5" x14ac:dyDescent="0.25">
      <c r="A149" s="1">
        <f>[1]Combine_01!AH120</f>
        <v>118</v>
      </c>
      <c r="B149" s="1">
        <f>[1]Combine_01!AI120</f>
        <v>0</v>
      </c>
      <c r="C149" s="91">
        <f>[1]Combine_01!AJ120</f>
        <v>0.4</v>
      </c>
      <c r="D149" s="91">
        <f>[1]Combine_01!AK120</f>
        <v>1.4499660000000001</v>
      </c>
      <c r="E149" s="42">
        <f t="shared" si="6"/>
        <v>3.6249150000000001</v>
      </c>
    </row>
    <row r="150" spans="1:5" x14ac:dyDescent="0.25">
      <c r="A150" s="1">
        <f>[1]Combine_01!AH121</f>
        <v>119</v>
      </c>
      <c r="B150" s="1">
        <f>[1]Combine_01!AI121</f>
        <v>0</v>
      </c>
      <c r="C150" s="91">
        <f>[1]Combine_01!AJ121</f>
        <v>0.48826219999999998</v>
      </c>
      <c r="D150" s="91">
        <f>[1]Combine_01!AK121</f>
        <v>2.9399320000000002</v>
      </c>
      <c r="E150" s="42">
        <f t="shared" si="6"/>
        <v>6.0212156501158605</v>
      </c>
    </row>
    <row r="151" spans="1:5" x14ac:dyDescent="0.25">
      <c r="A151" s="1">
        <f>[1]Combine_01!AH122</f>
        <v>120</v>
      </c>
      <c r="B151" s="1">
        <f>[1]Combine_01!AI122</f>
        <v>0</v>
      </c>
      <c r="C151" s="91">
        <f>[1]Combine_01!AJ122</f>
        <v>1.0881179999999999</v>
      </c>
      <c r="D151" s="91">
        <f>[1]Combine_01!AK122</f>
        <v>2.1021890000000001</v>
      </c>
      <c r="E151" s="42">
        <f t="shared" si="6"/>
        <v>1.9319494760678531</v>
      </c>
    </row>
    <row r="152" spans="1:5" x14ac:dyDescent="0.25">
      <c r="A152" s="1">
        <f>[1]Combine_01!AH123</f>
        <v>121</v>
      </c>
      <c r="B152" s="1">
        <f>[1]Combine_01!AI123</f>
        <v>0</v>
      </c>
      <c r="C152" s="91">
        <f>[1]Combine_01!AJ123</f>
        <v>0.44721359999999999</v>
      </c>
      <c r="D152" s="91">
        <f>[1]Combine_01!AK123</f>
        <v>4.2771949999999999</v>
      </c>
      <c r="E152" s="42">
        <f t="shared" si="6"/>
        <v>9.5640986767844272</v>
      </c>
    </row>
    <row r="153" spans="1:5" x14ac:dyDescent="0.25">
      <c r="A153" s="1">
        <f>[1]Combine_01!AH124</f>
        <v>122</v>
      </c>
      <c r="B153" s="1">
        <f>[1]Combine_01!AI124</f>
        <v>0</v>
      </c>
      <c r="C153" s="91">
        <f>[1]Combine_01!AJ124</f>
        <v>0.52611790000000003</v>
      </c>
      <c r="D153" s="91">
        <f>[1]Combine_01!AK124</f>
        <v>3.7285919999999999</v>
      </c>
      <c r="E153" s="42">
        <f t="shared" si="6"/>
        <v>7.0869894371584765</v>
      </c>
    </row>
    <row r="154" spans="1:5" x14ac:dyDescent="0.25">
      <c r="A154" s="1">
        <f>[1]Combine_01!AH125</f>
        <v>123</v>
      </c>
      <c r="B154" s="1">
        <f>[1]Combine_01!AI125</f>
        <v>0</v>
      </c>
      <c r="C154" s="91">
        <f>[1]Combine_01!AJ125</f>
        <v>0.2</v>
      </c>
      <c r="D154" s="91">
        <f>[1]Combine_01!AK125</f>
        <v>1.6</v>
      </c>
      <c r="E154" s="42">
        <f t="shared" si="6"/>
        <v>8</v>
      </c>
    </row>
    <row r="155" spans="1:5" x14ac:dyDescent="0.25">
      <c r="A155" s="1">
        <f>[1]Combine_01!AH126</f>
        <v>124</v>
      </c>
      <c r="B155" s="1">
        <f>[1]Combine_01!AI126</f>
        <v>0</v>
      </c>
      <c r="C155" s="91">
        <f>[1]Combine_01!AJ126</f>
        <v>0.4</v>
      </c>
      <c r="D155" s="91">
        <f>[1]Combine_01!AK126</f>
        <v>2.2814030000000001</v>
      </c>
      <c r="E155" s="42">
        <f t="shared" si="6"/>
        <v>5.7035074999999997</v>
      </c>
    </row>
    <row r="156" spans="1:5" x14ac:dyDescent="0.25">
      <c r="A156" s="1">
        <f>[1]Combine_01!AH127</f>
        <v>125</v>
      </c>
      <c r="B156" s="1">
        <f>[1]Combine_01!AI127</f>
        <v>0</v>
      </c>
      <c r="C156" s="91">
        <f>[1]Combine_01!AJ127</f>
        <v>0.22627420000000001</v>
      </c>
      <c r="D156" s="91">
        <f>[1]Combine_01!AK127</f>
        <v>1.8969450000000001</v>
      </c>
      <c r="E156" s="42">
        <f t="shared" si="6"/>
        <v>8.3833905942436218</v>
      </c>
    </row>
    <row r="157" spans="1:5" x14ac:dyDescent="0.25">
      <c r="A157" s="1">
        <f>[1]Combine_01!AH128</f>
        <v>126</v>
      </c>
      <c r="B157" s="1">
        <f>[1]Combine_01!AI128</f>
        <v>0</v>
      </c>
      <c r="C157" s="91">
        <f>[1]Combine_01!AJ128</f>
        <v>0.4418144</v>
      </c>
      <c r="D157" s="91">
        <f>[1]Combine_01!AK128</f>
        <v>0.60530980000000001</v>
      </c>
      <c r="E157" s="42">
        <f t="shared" si="6"/>
        <v>1.370054484416986</v>
      </c>
    </row>
    <row r="158" spans="1:5" x14ac:dyDescent="0.25">
      <c r="A158" s="1">
        <f>[1]Combine_01!AH129</f>
        <v>127</v>
      </c>
      <c r="B158" s="1">
        <f>[1]Combine_01!AI129</f>
        <v>0</v>
      </c>
      <c r="C158" s="91">
        <f>[1]Combine_01!AJ129</f>
        <v>0.92086920000000005</v>
      </c>
      <c r="D158" s="91">
        <f>[1]Combine_01!AK129</f>
        <v>2.3368350000000002</v>
      </c>
      <c r="E158" s="42">
        <f t="shared" si="6"/>
        <v>2.5376405248432676</v>
      </c>
    </row>
    <row r="159" spans="1:5" x14ac:dyDescent="0.25">
      <c r="A159" s="1">
        <f>[1]Combine_01!AH130</f>
        <v>128</v>
      </c>
      <c r="B159" s="1">
        <f>[1]Combine_01!AI130</f>
        <v>0</v>
      </c>
      <c r="C159" s="91">
        <f>[1]Combine_01!AJ130</f>
        <v>0.41761229999999999</v>
      </c>
      <c r="D159" s="91">
        <f>[1]Combine_01!AK130</f>
        <v>2.0278070000000001</v>
      </c>
      <c r="E159" s="42">
        <f t="shared" si="6"/>
        <v>4.8557166539395515</v>
      </c>
    </row>
    <row r="160" spans="1:5" x14ac:dyDescent="0.25">
      <c r="A160" s="1">
        <f>[1]Combine_01!AH131</f>
        <v>129</v>
      </c>
      <c r="B160" s="1">
        <f>[1]Combine_01!AI131</f>
        <v>0</v>
      </c>
      <c r="C160" s="91">
        <f>[1]Combine_01!AJ131</f>
        <v>0.26832820000000002</v>
      </c>
      <c r="D160" s="91">
        <f>[1]Combine_01!AK131</f>
        <v>4.8505669999999999</v>
      </c>
      <c r="E160" s="42">
        <f t="shared" si="6"/>
        <v>18.076993025705086</v>
      </c>
    </row>
    <row r="161" spans="1:5" x14ac:dyDescent="0.25">
      <c r="A161" s="1">
        <f>[1]Combine_01!AH132</f>
        <v>130</v>
      </c>
      <c r="B161" s="1">
        <f>[1]Combine_01!AI132</f>
        <v>0</v>
      </c>
      <c r="C161" s="91">
        <f>[1]Combine_01!AJ132</f>
        <v>0.32249030000000001</v>
      </c>
      <c r="D161" s="91">
        <f>[1]Combine_01!AK132</f>
        <v>4.8247689999999999</v>
      </c>
      <c r="E161" s="42">
        <f t="shared" si="6"/>
        <v>14.960974019993779</v>
      </c>
    </row>
    <row r="162" spans="1:5" x14ac:dyDescent="0.25">
      <c r="A162" s="1">
        <f>[1]Combine_01!AH133</f>
        <v>131</v>
      </c>
      <c r="B162" s="1">
        <f>[1]Combine_01!AI133</f>
        <v>0</v>
      </c>
      <c r="C162" s="91">
        <f>[1]Combine_01!AJ133</f>
        <v>0.2332381</v>
      </c>
      <c r="D162" s="91">
        <f>[1]Combine_01!AK133</f>
        <v>0.73539109999999996</v>
      </c>
      <c r="E162" s="42">
        <f t="shared" ref="E162:E225" si="7">IF(A162="","",D162/C162)</f>
        <v>3.1529630021853201</v>
      </c>
    </row>
    <row r="163" spans="1:5" x14ac:dyDescent="0.25">
      <c r="A163" s="1">
        <f>[1]Combine_01!AH134</f>
        <v>132</v>
      </c>
      <c r="B163" s="1">
        <f>[1]Combine_01!AI134</f>
        <v>0</v>
      </c>
      <c r="C163" s="91">
        <f>[1]Combine_01!AJ134</f>
        <v>0.44</v>
      </c>
      <c r="D163" s="91">
        <f>[1]Combine_01!AK134</f>
        <v>0.6</v>
      </c>
      <c r="E163" s="42">
        <f t="shared" si="7"/>
        <v>1.3636363636363635</v>
      </c>
    </row>
    <row r="164" spans="1:5" x14ac:dyDescent="0.25">
      <c r="A164" s="1">
        <f>[1]Combine_01!AH135</f>
        <v>133</v>
      </c>
      <c r="B164" s="1">
        <f>[1]Combine_01!AI135</f>
        <v>0</v>
      </c>
      <c r="C164" s="91">
        <f>[1]Combine_01!AJ135</f>
        <v>0.28000000000000003</v>
      </c>
      <c r="D164" s="91">
        <f>[1]Combine_01!AK135</f>
        <v>0.4418144</v>
      </c>
      <c r="E164" s="42">
        <f t="shared" si="7"/>
        <v>1.5779085714285712</v>
      </c>
    </row>
    <row r="165" spans="1:5" x14ac:dyDescent="0.25">
      <c r="A165" s="1">
        <f>[1]Combine_01!AH136</f>
        <v>134</v>
      </c>
      <c r="B165" s="1">
        <f>[1]Combine_01!AI136</f>
        <v>0</v>
      </c>
      <c r="C165" s="91">
        <f>[1]Combine_01!AJ136</f>
        <v>0.24</v>
      </c>
      <c r="D165" s="91">
        <f>[1]Combine_01!AK136</f>
        <v>4.28</v>
      </c>
      <c r="E165" s="42">
        <f t="shared" si="7"/>
        <v>17.833333333333336</v>
      </c>
    </row>
    <row r="166" spans="1:5" x14ac:dyDescent="0.25">
      <c r="A166" s="1">
        <f>[1]Combine_01!AH137</f>
        <v>135</v>
      </c>
      <c r="B166" s="1">
        <f>[1]Combine_01!AI137</f>
        <v>0</v>
      </c>
      <c r="C166" s="91">
        <f>[1]Combine_01!AJ137</f>
        <v>0.49477270000000001</v>
      </c>
      <c r="D166" s="91">
        <f>[1]Combine_01!AK137</f>
        <v>2.5556209999999999</v>
      </c>
      <c r="E166" s="42">
        <f t="shared" si="7"/>
        <v>5.1652425447079029</v>
      </c>
    </row>
    <row r="167" spans="1:5" x14ac:dyDescent="0.25">
      <c r="A167" s="1">
        <f>[1]Combine_01!AH138</f>
        <v>136</v>
      </c>
      <c r="B167" s="1">
        <f>[1]Combine_01!AI138</f>
        <v>0</v>
      </c>
      <c r="C167" s="91">
        <f>[1]Combine_01!AJ138</f>
        <v>0.2</v>
      </c>
      <c r="D167" s="91">
        <f>[1]Combine_01!AK138</f>
        <v>2.1496050000000002</v>
      </c>
      <c r="E167" s="42">
        <f t="shared" si="7"/>
        <v>10.748025</v>
      </c>
    </row>
    <row r="168" spans="1:5" x14ac:dyDescent="0.25">
      <c r="A168" s="1">
        <f>[1]Combine_01!AH139</f>
        <v>137</v>
      </c>
      <c r="B168" s="1">
        <f>[1]Combine_01!AI139</f>
        <v>0</v>
      </c>
      <c r="C168" s="91">
        <f>[1]Combine_01!AJ139</f>
        <v>0.88</v>
      </c>
      <c r="D168" s="91">
        <f>[1]Combine_01!AK139</f>
        <v>15.44021</v>
      </c>
      <c r="E168" s="42">
        <f t="shared" si="7"/>
        <v>17.545693181818184</v>
      </c>
    </row>
    <row r="169" spans="1:5" x14ac:dyDescent="0.25">
      <c r="A169" s="1">
        <f>[1]Combine_01!AH140</f>
        <v>138</v>
      </c>
      <c r="B169" s="1">
        <f>[1]Combine_01!AI140</f>
        <v>0</v>
      </c>
      <c r="C169" s="91">
        <f>[1]Combine_01!AJ140</f>
        <v>0.4079216</v>
      </c>
      <c r="D169" s="91">
        <f>[1]Combine_01!AK140</f>
        <v>0.92779310000000004</v>
      </c>
      <c r="E169" s="42">
        <f t="shared" si="7"/>
        <v>2.2744397452843881</v>
      </c>
    </row>
    <row r="170" spans="1:5" x14ac:dyDescent="0.25">
      <c r="A170" s="1">
        <f>[1]Combine_01!AH141</f>
        <v>139</v>
      </c>
      <c r="B170" s="1">
        <f>[1]Combine_01!AI141</f>
        <v>0</v>
      </c>
      <c r="C170" s="91">
        <f>[1]Combine_01!AJ141</f>
        <v>0.39597979999999999</v>
      </c>
      <c r="D170" s="91">
        <f>[1]Combine_01!AK141</f>
        <v>0.61057349999999999</v>
      </c>
      <c r="E170" s="42">
        <f t="shared" si="7"/>
        <v>1.5419309267795984</v>
      </c>
    </row>
    <row r="171" spans="1:5" x14ac:dyDescent="0.25">
      <c r="A171" s="1">
        <f>[1]Combine_01!AH142</f>
        <v>140</v>
      </c>
      <c r="B171" s="1">
        <f>[1]Combine_01!AI142</f>
        <v>0</v>
      </c>
      <c r="C171" s="91">
        <f>[1]Combine_01!AJ142</f>
        <v>0.36</v>
      </c>
      <c r="D171" s="91">
        <f>[1]Combine_01!AK142</f>
        <v>1.32</v>
      </c>
      <c r="E171" s="42">
        <f t="shared" si="7"/>
        <v>3.666666666666667</v>
      </c>
    </row>
    <row r="172" spans="1:5" x14ac:dyDescent="0.25">
      <c r="A172" s="1">
        <f>[1]Combine_01!AH143</f>
        <v>141</v>
      </c>
      <c r="B172" s="1">
        <f>[1]Combine_01!AI143</f>
        <v>0</v>
      </c>
      <c r="C172" s="91">
        <f>[1]Combine_01!AJ143</f>
        <v>0.34409299999999998</v>
      </c>
      <c r="D172" s="91">
        <f>[1]Combine_01!AK143</f>
        <v>0.62225399999999997</v>
      </c>
      <c r="E172" s="42">
        <f t="shared" si="7"/>
        <v>1.8083890111103684</v>
      </c>
    </row>
    <row r="173" spans="1:5" x14ac:dyDescent="0.25">
      <c r="A173" s="1">
        <f>[1]Combine_01!AH144</f>
        <v>142</v>
      </c>
      <c r="B173" s="1">
        <f>[1]Combine_01!AI144</f>
        <v>0</v>
      </c>
      <c r="C173" s="91">
        <f>[1]Combine_01!AJ144</f>
        <v>0.36878179999999999</v>
      </c>
      <c r="D173" s="91">
        <f>[1]Combine_01!AK144</f>
        <v>1.7366630000000001</v>
      </c>
      <c r="E173" s="42">
        <f t="shared" si="7"/>
        <v>4.7091884686283327</v>
      </c>
    </row>
    <row r="174" spans="1:5" x14ac:dyDescent="0.25">
      <c r="A174" s="1">
        <f>[1]Combine_01!AH145</f>
        <v>143</v>
      </c>
      <c r="B174" s="1">
        <f>[1]Combine_01!AI145</f>
        <v>0</v>
      </c>
      <c r="C174" s="91">
        <f>[1]Combine_01!AJ145</f>
        <v>0.52153620000000001</v>
      </c>
      <c r="D174" s="91">
        <f>[1]Combine_01!AK145</f>
        <v>0.7939773</v>
      </c>
      <c r="E174" s="42">
        <f t="shared" si="7"/>
        <v>1.5223819554615767</v>
      </c>
    </row>
    <row r="175" spans="1:5" x14ac:dyDescent="0.25">
      <c r="A175" s="1">
        <f>[1]Combine_01!AH146</f>
        <v>144</v>
      </c>
      <c r="B175" s="1">
        <f>[1]Combine_01!AI146</f>
        <v>0</v>
      </c>
      <c r="C175" s="91">
        <f>[1]Combine_01!AJ146</f>
        <v>0.24331050000000001</v>
      </c>
      <c r="D175" s="91">
        <f>[1]Combine_01!AK146</f>
        <v>0.36</v>
      </c>
      <c r="E175" s="42">
        <f t="shared" si="7"/>
        <v>1.4795908931180528</v>
      </c>
    </row>
    <row r="176" spans="1:5" x14ac:dyDescent="0.25">
      <c r="A176" s="1">
        <f>[1]Combine_01!AH147</f>
        <v>145</v>
      </c>
      <c r="B176" s="1">
        <f>[1]Combine_01!AI147</f>
        <v>0</v>
      </c>
      <c r="C176" s="91">
        <f>[1]Combine_01!AJ147</f>
        <v>0.2</v>
      </c>
      <c r="D176" s="91">
        <f>[1]Combine_01!AK147</f>
        <v>0.54405879999999995</v>
      </c>
      <c r="E176" s="42">
        <f t="shared" si="7"/>
        <v>2.7202939999999995</v>
      </c>
    </row>
    <row r="177" spans="1:5" x14ac:dyDescent="0.25">
      <c r="A177" s="1">
        <f>[1]Combine_01!AH148</f>
        <v>146</v>
      </c>
      <c r="B177" s="1">
        <f>[1]Combine_01!AI148</f>
        <v>4</v>
      </c>
      <c r="C177" s="91">
        <f>[1]Combine_01!AJ148</f>
        <v>0.45607019999999998</v>
      </c>
      <c r="D177" s="91">
        <f>[1]Combine_01!AK148</f>
        <v>6.1511069999999997</v>
      </c>
      <c r="E177" s="42">
        <f t="shared" si="7"/>
        <v>13.487193418907879</v>
      </c>
    </row>
    <row r="178" spans="1:5" x14ac:dyDescent="0.25">
      <c r="A178" s="1">
        <f>[1]Combine_01!AH149</f>
        <v>147</v>
      </c>
      <c r="B178" s="1">
        <f>[1]Combine_01!AI149</f>
        <v>3</v>
      </c>
      <c r="C178" s="91">
        <f>[1]Combine_01!AJ149</f>
        <v>0.25612499999999999</v>
      </c>
      <c r="D178" s="91">
        <f>[1]Combine_01!AK149</f>
        <v>8.6824689999999993</v>
      </c>
      <c r="E178" s="42">
        <f t="shared" si="7"/>
        <v>33.899342118106389</v>
      </c>
    </row>
    <row r="179" spans="1:5" x14ac:dyDescent="0.25">
      <c r="A179" s="1">
        <f>[1]Combine_01!AH150</f>
        <v>148</v>
      </c>
      <c r="B179" s="1">
        <f>[1]Combine_01!AI150</f>
        <v>3</v>
      </c>
      <c r="C179" s="91">
        <f>[1]Combine_01!AJ150</f>
        <v>0.4079216</v>
      </c>
      <c r="D179" s="91">
        <f>[1]Combine_01!AK150</f>
        <v>3.5548329999999999</v>
      </c>
      <c r="E179" s="42">
        <f t="shared" si="7"/>
        <v>8.7145005314746751</v>
      </c>
    </row>
    <row r="180" spans="1:5" x14ac:dyDescent="0.25">
      <c r="A180" s="1">
        <f>[1]Combine_01!AH151</f>
        <v>149</v>
      </c>
      <c r="B180" s="1">
        <f>[1]Combine_01!AI151</f>
        <v>0</v>
      </c>
      <c r="C180" s="91">
        <f>[1]Combine_01!AJ151</f>
        <v>0.25612499999999999</v>
      </c>
      <c r="D180" s="91">
        <f>[1]Combine_01!AK151</f>
        <v>3.978542</v>
      </c>
      <c r="E180" s="42">
        <f t="shared" si="7"/>
        <v>15.533594924353343</v>
      </c>
    </row>
    <row r="181" spans="1:5" x14ac:dyDescent="0.25">
      <c r="A181" s="1">
        <f>[1]Combine_01!AH152</f>
        <v>150</v>
      </c>
      <c r="B181" s="1">
        <f>[1]Combine_01!AI152</f>
        <v>0</v>
      </c>
      <c r="C181" s="91">
        <f>[1]Combine_01!AJ152</f>
        <v>0.34409299999999998</v>
      </c>
      <c r="D181" s="91">
        <f>[1]Combine_01!AK152</f>
        <v>4.4917699999999998</v>
      </c>
      <c r="E181" s="42">
        <f t="shared" si="7"/>
        <v>13.05394181224262</v>
      </c>
    </row>
    <row r="182" spans="1:5" x14ac:dyDescent="0.25">
      <c r="A182" s="1">
        <f>[1]Combine_01!AH153</f>
        <v>151</v>
      </c>
      <c r="B182" s="1">
        <f>[1]Combine_01!AI153</f>
        <v>0</v>
      </c>
      <c r="C182" s="91">
        <f>[1]Combine_01!AJ153</f>
        <v>0.41761229999999999</v>
      </c>
      <c r="D182" s="91">
        <f>[1]Combine_01!AK153</f>
        <v>1.8260339999999999</v>
      </c>
      <c r="E182" s="42">
        <f t="shared" si="7"/>
        <v>4.3725579921855751</v>
      </c>
    </row>
    <row r="183" spans="1:5" x14ac:dyDescent="0.25">
      <c r="A183" s="1">
        <f>[1]Combine_01!AH154</f>
        <v>152</v>
      </c>
      <c r="B183" s="1">
        <f>[1]Combine_01!AI154</f>
        <v>0</v>
      </c>
      <c r="C183" s="91">
        <f>[1]Combine_01!AJ154</f>
        <v>0.45607019999999998</v>
      </c>
      <c r="D183" s="91">
        <f>[1]Combine_01!AK154</f>
        <v>3.4016470000000001</v>
      </c>
      <c r="E183" s="42">
        <f t="shared" si="7"/>
        <v>7.4586039605306382</v>
      </c>
    </row>
    <row r="184" spans="1:5" x14ac:dyDescent="0.25">
      <c r="A184" s="1">
        <f>[1]Combine_01!AH155</f>
        <v>153</v>
      </c>
      <c r="B184" s="1">
        <f>[1]Combine_01!AI155</f>
        <v>0</v>
      </c>
      <c r="C184" s="91">
        <f>[1]Combine_01!AJ155</f>
        <v>0.96747090000000002</v>
      </c>
      <c r="D184" s="91">
        <f>[1]Combine_01!AK155</f>
        <v>1.5929850000000001</v>
      </c>
      <c r="E184" s="42">
        <f t="shared" si="7"/>
        <v>1.6465456480396465</v>
      </c>
    </row>
    <row r="185" spans="1:5" x14ac:dyDescent="0.25">
      <c r="A185" s="1">
        <f>[1]Combine_01!AH156</f>
        <v>154</v>
      </c>
      <c r="B185" s="1">
        <f>[1]Combine_01!AI156</f>
        <v>0</v>
      </c>
      <c r="C185" s="91">
        <f>[1]Combine_01!AJ156</f>
        <v>0.29120439999999997</v>
      </c>
      <c r="D185" s="91">
        <f>[1]Combine_01!AK156</f>
        <v>5.453659</v>
      </c>
      <c r="E185" s="42">
        <f t="shared" si="7"/>
        <v>18.727941610772366</v>
      </c>
    </row>
    <row r="186" spans="1:5" x14ac:dyDescent="0.25">
      <c r="A186" s="1">
        <f>[1]Combine_01!AH157</f>
        <v>155</v>
      </c>
      <c r="B186" s="1">
        <f>[1]Combine_01!AI157</f>
        <v>0</v>
      </c>
      <c r="C186" s="91">
        <f>[1]Combine_01!AJ157</f>
        <v>0.54405879999999995</v>
      </c>
      <c r="D186" s="91">
        <f>[1]Combine_01!AK157</f>
        <v>3.289012</v>
      </c>
      <c r="E186" s="42">
        <f t="shared" si="7"/>
        <v>6.0453245127181114</v>
      </c>
    </row>
    <row r="187" spans="1:5" x14ac:dyDescent="0.25">
      <c r="A187" s="1">
        <f>[1]Combine_01!AH158</f>
        <v>156</v>
      </c>
      <c r="B187" s="1">
        <f>[1]Combine_01!AI158</f>
        <v>0</v>
      </c>
      <c r="C187" s="91">
        <f>[1]Combine_01!AJ158</f>
        <v>0.45607019999999998</v>
      </c>
      <c r="D187" s="91">
        <f>[1]Combine_01!AK158</f>
        <v>8.9138990000000007</v>
      </c>
      <c r="E187" s="42">
        <f t="shared" si="7"/>
        <v>19.545015219148283</v>
      </c>
    </row>
    <row r="188" spans="1:5" x14ac:dyDescent="0.25">
      <c r="A188" s="1">
        <f>[1]Combine_01!AH159</f>
        <v>157</v>
      </c>
      <c r="B188" s="1">
        <f>[1]Combine_01!AI159</f>
        <v>0</v>
      </c>
      <c r="C188" s="91">
        <f>[1]Combine_01!AJ159</f>
        <v>0.28844409999999998</v>
      </c>
      <c r="D188" s="91">
        <f>[1]Combine_01!AK159</f>
        <v>1.742642</v>
      </c>
      <c r="E188" s="42">
        <f t="shared" si="7"/>
        <v>6.0415241636074377</v>
      </c>
    </row>
    <row r="189" spans="1:5" x14ac:dyDescent="0.25">
      <c r="A189" s="1">
        <f>[1]Combine_01!AH160</f>
        <v>158</v>
      </c>
      <c r="B189" s="1">
        <f>[1]Combine_01!AI160</f>
        <v>0</v>
      </c>
      <c r="C189" s="91">
        <f>[1]Combine_01!AJ160</f>
        <v>0.77252829999999995</v>
      </c>
      <c r="D189" s="91">
        <f>[1]Combine_01!AK160</f>
        <v>0.88543769999999999</v>
      </c>
      <c r="E189" s="42">
        <f t="shared" si="7"/>
        <v>1.1461556812870157</v>
      </c>
    </row>
    <row r="190" spans="1:5" x14ac:dyDescent="0.25">
      <c r="A190" s="1">
        <f>[1]Combine_01!AH161</f>
        <v>159</v>
      </c>
      <c r="B190" s="1">
        <f>[1]Combine_01!AI161</f>
        <v>0</v>
      </c>
      <c r="C190" s="91">
        <f>[1]Combine_01!AJ161</f>
        <v>0.4079216</v>
      </c>
      <c r="D190" s="91">
        <f>[1]Combine_01!AK161</f>
        <v>5.3186460000000002</v>
      </c>
      <c r="E190" s="42">
        <f t="shared" si="7"/>
        <v>13.038402477338783</v>
      </c>
    </row>
    <row r="191" spans="1:5" x14ac:dyDescent="0.25">
      <c r="A191" s="1">
        <f>[1]Combine_01!AH162</f>
        <v>160</v>
      </c>
      <c r="B191" s="1">
        <f>[1]Combine_01!AI162</f>
        <v>0</v>
      </c>
      <c r="C191" s="91">
        <f>[1]Combine_01!AJ162</f>
        <v>0.3577709</v>
      </c>
      <c r="D191" s="91">
        <f>[1]Combine_01!AK162</f>
        <v>2.290851</v>
      </c>
      <c r="E191" s="42">
        <f t="shared" si="7"/>
        <v>6.403122780527986</v>
      </c>
    </row>
    <row r="192" spans="1:5" x14ac:dyDescent="0.25">
      <c r="A192" s="1">
        <f>[1]Combine_01!AH163</f>
        <v>161</v>
      </c>
      <c r="B192" s="1">
        <f>[1]Combine_01!AI163</f>
        <v>0</v>
      </c>
      <c r="C192" s="91">
        <f>[1]Combine_01!AJ163</f>
        <v>0.31241000000000002</v>
      </c>
      <c r="D192" s="91">
        <f>[1]Combine_01!AK163</f>
        <v>1.944016</v>
      </c>
      <c r="E192" s="42">
        <f t="shared" si="7"/>
        <v>6.2226433212765269</v>
      </c>
    </row>
    <row r="193" spans="1:5" x14ac:dyDescent="0.25">
      <c r="A193" s="1">
        <f>[1]Combine_01!AH164</f>
        <v>162</v>
      </c>
      <c r="B193" s="1">
        <f>[1]Combine_01!AI164</f>
        <v>0</v>
      </c>
      <c r="C193" s="91">
        <f>[1]Combine_01!AJ164</f>
        <v>0.36221540000000002</v>
      </c>
      <c r="D193" s="91">
        <f>[1]Combine_01!AK164</f>
        <v>0.64124879999999995</v>
      </c>
      <c r="E193" s="42">
        <f t="shared" si="7"/>
        <v>1.7703521164478371</v>
      </c>
    </row>
    <row r="194" spans="1:5" x14ac:dyDescent="0.25">
      <c r="A194" s="1">
        <f>[1]Combine_01!AH165</f>
        <v>163</v>
      </c>
      <c r="B194" s="1">
        <f>[1]Combine_01!AI165</f>
        <v>0</v>
      </c>
      <c r="C194" s="91">
        <f>[1]Combine_01!AJ165</f>
        <v>0.26832820000000002</v>
      </c>
      <c r="D194" s="91">
        <f>[1]Combine_01!AK165</f>
        <v>0.31241000000000002</v>
      </c>
      <c r="E194" s="42">
        <f t="shared" si="7"/>
        <v>1.1642831428079494</v>
      </c>
    </row>
    <row r="195" spans="1:5" x14ac:dyDescent="0.25">
      <c r="A195" s="1">
        <f>[1]Combine_01!AH166</f>
        <v>164</v>
      </c>
      <c r="B195" s="1">
        <f>[1]Combine_01!AI166</f>
        <v>0</v>
      </c>
      <c r="C195" s="91">
        <f>[1]Combine_01!AJ166</f>
        <v>0.30463089999999998</v>
      </c>
      <c r="D195" s="91">
        <f>[1]Combine_01!AK166</f>
        <v>1.486472</v>
      </c>
      <c r="E195" s="42">
        <f t="shared" si="7"/>
        <v>4.8795837848360097</v>
      </c>
    </row>
    <row r="196" spans="1:5" x14ac:dyDescent="0.25">
      <c r="A196" s="1">
        <f>[1]Combine_01!AH167</f>
        <v>165</v>
      </c>
      <c r="B196" s="1">
        <f>[1]Combine_01!AI167</f>
        <v>0</v>
      </c>
      <c r="C196" s="91">
        <f>[1]Combine_01!AJ167</f>
        <v>0.24331050000000001</v>
      </c>
      <c r="D196" s="91">
        <f>[1]Combine_01!AK167</f>
        <v>0.9024411</v>
      </c>
      <c r="E196" s="42">
        <f t="shared" si="7"/>
        <v>3.7090100920428832</v>
      </c>
    </row>
    <row r="197" spans="1:5" x14ac:dyDescent="0.25">
      <c r="A197" s="1">
        <f>[1]Combine_01!AH168</f>
        <v>166</v>
      </c>
      <c r="B197" s="1">
        <f>[1]Combine_01!AI168</f>
        <v>0</v>
      </c>
      <c r="C197" s="91">
        <f>[1]Combine_01!AJ168</f>
        <v>0.2828427</v>
      </c>
      <c r="D197" s="91">
        <f>[1]Combine_01!AK168</f>
        <v>1.132784</v>
      </c>
      <c r="E197" s="42">
        <f t="shared" si="7"/>
        <v>4.004996416736228</v>
      </c>
    </row>
    <row r="198" spans="1:5" x14ac:dyDescent="0.25">
      <c r="A198" s="1">
        <f>[1]Combine_01!AH169</f>
        <v>167</v>
      </c>
      <c r="B198" s="1">
        <f>[1]Combine_01!AI169</f>
        <v>0</v>
      </c>
      <c r="C198" s="91">
        <f>[1]Combine_01!AJ169</f>
        <v>0.32249030000000001</v>
      </c>
      <c r="D198" s="91">
        <f>[1]Combine_01!AK169</f>
        <v>0.84380089999999996</v>
      </c>
      <c r="E198" s="42">
        <f t="shared" si="7"/>
        <v>2.616515597523398</v>
      </c>
    </row>
    <row r="199" spans="1:5" x14ac:dyDescent="0.25">
      <c r="A199" s="1">
        <f>[1]Combine_01!AH170</f>
        <v>168</v>
      </c>
      <c r="B199" s="1">
        <f>[1]Combine_01!AI170</f>
        <v>0</v>
      </c>
      <c r="C199" s="91">
        <f>[1]Combine_01!AJ170</f>
        <v>0.53366659999999999</v>
      </c>
      <c r="D199" s="91">
        <f>[1]Combine_01!AK170</f>
        <v>1.505722</v>
      </c>
      <c r="E199" s="42">
        <f t="shared" si="7"/>
        <v>2.8214656866290677</v>
      </c>
    </row>
    <row r="200" spans="1:5" x14ac:dyDescent="0.25">
      <c r="A200" s="1">
        <f>[1]Combine_01!AH171</f>
        <v>169</v>
      </c>
      <c r="B200" s="1">
        <f>[1]Combine_01!AI171</f>
        <v>0</v>
      </c>
      <c r="C200" s="91">
        <f>[1]Combine_01!AJ171</f>
        <v>0.25298219999999999</v>
      </c>
      <c r="D200" s="91">
        <f>[1]Combine_01!AK171</f>
        <v>0.60926179999999996</v>
      </c>
      <c r="E200" s="42">
        <f t="shared" si="7"/>
        <v>2.4083188461480689</v>
      </c>
    </row>
    <row r="201" spans="1:5" x14ac:dyDescent="0.25">
      <c r="A201" s="1">
        <f>[1]Combine_01!AH172</f>
        <v>170</v>
      </c>
      <c r="B201" s="1">
        <f>[1]Combine_01!AI172</f>
        <v>0</v>
      </c>
      <c r="C201" s="91">
        <f>[1]Combine_01!AJ172</f>
        <v>0.1788854</v>
      </c>
      <c r="D201" s="91">
        <f>[1]Combine_01!AK172</f>
        <v>9.0159859999999998</v>
      </c>
      <c r="E201" s="42">
        <f t="shared" si="7"/>
        <v>50.400904713296889</v>
      </c>
    </row>
    <row r="202" spans="1:5" x14ac:dyDescent="0.25">
      <c r="A202" s="1">
        <f>[1]Combine_01!AH173</f>
        <v>171</v>
      </c>
      <c r="B202" s="1">
        <f>[1]Combine_01!AI173</f>
        <v>0</v>
      </c>
      <c r="C202" s="91">
        <f>[1]Combine_01!AJ173</f>
        <v>0.34176010000000001</v>
      </c>
      <c r="D202" s="91">
        <f>[1]Combine_01!AK173</f>
        <v>5.0818890000000003</v>
      </c>
      <c r="E202" s="42">
        <f t="shared" si="7"/>
        <v>14.869755129402174</v>
      </c>
    </row>
    <row r="203" spans="1:5" x14ac:dyDescent="0.25">
      <c r="A203" s="1">
        <f>[1]Combine_01!AH174</f>
        <v>172</v>
      </c>
      <c r="B203" s="1">
        <f>[1]Combine_01!AI174</f>
        <v>0</v>
      </c>
      <c r="C203" s="91">
        <f>[1]Combine_01!AJ174</f>
        <v>0.24331050000000001</v>
      </c>
      <c r="D203" s="91">
        <f>[1]Combine_01!AK174</f>
        <v>3.3317860000000001</v>
      </c>
      <c r="E203" s="42">
        <f t="shared" si="7"/>
        <v>13.693556176161735</v>
      </c>
    </row>
    <row r="204" spans="1:5" x14ac:dyDescent="0.25">
      <c r="A204" s="1">
        <f>[1]Combine_01!AH175</f>
        <v>173</v>
      </c>
      <c r="B204" s="1">
        <f>[1]Combine_01!AI175</f>
        <v>0</v>
      </c>
      <c r="C204" s="91">
        <f>[1]Combine_01!AJ175</f>
        <v>0.59464269999999997</v>
      </c>
      <c r="D204" s="91">
        <f>[1]Combine_01!AK175</f>
        <v>0.96332759999999995</v>
      </c>
      <c r="E204" s="42">
        <f t="shared" si="7"/>
        <v>1.6200108064893421</v>
      </c>
    </row>
    <row r="205" spans="1:5" x14ac:dyDescent="0.25">
      <c r="A205" s="1">
        <f>[1]Combine_01!AH176</f>
        <v>174</v>
      </c>
      <c r="B205" s="1">
        <f>[1]Combine_01!AI176</f>
        <v>0</v>
      </c>
      <c r="C205" s="91">
        <f>[1]Combine_01!AJ176</f>
        <v>0.36878179999999999</v>
      </c>
      <c r="D205" s="91">
        <f>[1]Combine_01!AK176</f>
        <v>4.8166380000000002</v>
      </c>
      <c r="E205" s="42">
        <f t="shared" si="7"/>
        <v>13.060942812253751</v>
      </c>
    </row>
    <row r="206" spans="1:5" x14ac:dyDescent="0.25">
      <c r="A206" s="1">
        <f>[1]Combine_01!AH177</f>
        <v>175</v>
      </c>
      <c r="B206" s="1">
        <f>[1]Combine_01!AI177</f>
        <v>0</v>
      </c>
      <c r="C206" s="91">
        <f>[1]Combine_01!AJ177</f>
        <v>0.22627420000000001</v>
      </c>
      <c r="D206" s="91">
        <f>[1]Combine_01!AK177</f>
        <v>4.0049970000000004</v>
      </c>
      <c r="E206" s="42">
        <f t="shared" si="7"/>
        <v>17.69975101005771</v>
      </c>
    </row>
    <row r="207" spans="1:5" x14ac:dyDescent="0.25">
      <c r="A207" s="1">
        <f>[1]Combine_01!AH178</f>
        <v>176</v>
      </c>
      <c r="B207" s="1">
        <f>[1]Combine_01!AI178</f>
        <v>0</v>
      </c>
      <c r="C207" s="91">
        <f>[1]Combine_01!AJ178</f>
        <v>0.29120439999999997</v>
      </c>
      <c r="D207" s="91">
        <f>[1]Combine_01!AK178</f>
        <v>0.97406369999999998</v>
      </c>
      <c r="E207" s="42">
        <f t="shared" si="7"/>
        <v>3.3449484279770498</v>
      </c>
    </row>
    <row r="208" spans="1:5" x14ac:dyDescent="0.25">
      <c r="A208" s="1">
        <f>[1]Combine_01!AH179</f>
        <v>177</v>
      </c>
      <c r="B208" s="1">
        <f>[1]Combine_01!AI179</f>
        <v>0</v>
      </c>
      <c r="C208" s="91">
        <f>[1]Combine_01!AJ179</f>
        <v>0.32249030000000001</v>
      </c>
      <c r="D208" s="91">
        <f>[1]Combine_01!AK179</f>
        <v>4.9123520000000003</v>
      </c>
      <c r="E208" s="42">
        <f t="shared" si="7"/>
        <v>15.232557382346075</v>
      </c>
    </row>
    <row r="209" spans="1:5" x14ac:dyDescent="0.25">
      <c r="A209" s="1">
        <f>[1]Combine_01!AH180</f>
        <v>178</v>
      </c>
      <c r="B209" s="1">
        <f>[1]Combine_01!AI180</f>
        <v>0</v>
      </c>
      <c r="C209" s="91">
        <f>[1]Combine_01!AJ180</f>
        <v>0.26832820000000002</v>
      </c>
      <c r="D209" s="91">
        <f>[1]Combine_01!AK180</f>
        <v>1.3059860000000001</v>
      </c>
      <c r="E209" s="42">
        <f t="shared" si="7"/>
        <v>4.8671216815824803</v>
      </c>
    </row>
    <row r="210" spans="1:5" x14ac:dyDescent="0.25">
      <c r="A210" s="1">
        <f>[1]Combine_01!AH181</f>
        <v>179</v>
      </c>
      <c r="B210" s="1">
        <f>[1]Combine_01!AI181</f>
        <v>0</v>
      </c>
      <c r="C210" s="91">
        <f>[1]Combine_01!AJ181</f>
        <v>0.45607019999999998</v>
      </c>
      <c r="D210" s="91">
        <f>[1]Combine_01!AK181</f>
        <v>3.1212819999999999</v>
      </c>
      <c r="E210" s="42">
        <f t="shared" si="7"/>
        <v>6.8438630719569051</v>
      </c>
    </row>
    <row r="211" spans="1:5" x14ac:dyDescent="0.25">
      <c r="A211" s="1">
        <f>[1]Combine_01!AH182</f>
        <v>180</v>
      </c>
      <c r="B211" s="1">
        <f>[1]Combine_01!AI182</f>
        <v>0</v>
      </c>
      <c r="C211" s="91">
        <f>[1]Combine_01!AJ182</f>
        <v>0.28000000000000003</v>
      </c>
      <c r="D211" s="91">
        <f>[1]Combine_01!AK182</f>
        <v>1.120714</v>
      </c>
      <c r="E211" s="42">
        <f t="shared" si="7"/>
        <v>4.0025499999999994</v>
      </c>
    </row>
    <row r="212" spans="1:5" x14ac:dyDescent="0.25">
      <c r="A212" s="1">
        <f>[1]Combine_01!AH183</f>
        <v>181</v>
      </c>
      <c r="B212" s="1">
        <f>[1]Combine_01!AI183</f>
        <v>0</v>
      </c>
      <c r="C212" s="91">
        <f>[1]Combine_01!AJ183</f>
        <v>0.48</v>
      </c>
      <c r="D212" s="91">
        <f>[1]Combine_01!AK183</f>
        <v>11.92027</v>
      </c>
      <c r="E212" s="42">
        <f t="shared" si="7"/>
        <v>24.833895833333337</v>
      </c>
    </row>
    <row r="213" spans="1:5" x14ac:dyDescent="0.25">
      <c r="A213" s="1">
        <f>[1]Combine_01!AH184</f>
        <v>182</v>
      </c>
      <c r="B213" s="1">
        <f>[1]Combine_01!AI184</f>
        <v>0</v>
      </c>
      <c r="C213" s="91">
        <f>[1]Combine_01!AJ184</f>
        <v>0.33941130000000003</v>
      </c>
      <c r="D213" s="91">
        <f>[1]Combine_01!AK184</f>
        <v>1.5315350000000001</v>
      </c>
      <c r="E213" s="42">
        <f t="shared" si="7"/>
        <v>4.5123276685248843</v>
      </c>
    </row>
    <row r="214" spans="1:5" x14ac:dyDescent="0.25">
      <c r="A214" s="1">
        <f>[1]Combine_01!AH185</f>
        <v>183</v>
      </c>
      <c r="B214" s="1">
        <f>[1]Combine_01!AI185</f>
        <v>0</v>
      </c>
      <c r="C214" s="91">
        <f>[1]Combine_01!AJ185</f>
        <v>0.16</v>
      </c>
      <c r="D214" s="91">
        <f>[1]Combine_01!AK185</f>
        <v>0.2</v>
      </c>
      <c r="E214" s="42">
        <f t="shared" si="7"/>
        <v>1.25</v>
      </c>
    </row>
    <row r="215" spans="1:5" x14ac:dyDescent="0.25">
      <c r="A215" s="1">
        <f>[1]Combine_01!AH186</f>
        <v>184</v>
      </c>
      <c r="B215" s="1">
        <f>[1]Combine_01!AI186</f>
        <v>0</v>
      </c>
      <c r="C215" s="91">
        <f>[1]Combine_01!AJ186</f>
        <v>0.2332381</v>
      </c>
      <c r="D215" s="91">
        <f>[1]Combine_01!AK186</f>
        <v>0.50119860000000005</v>
      </c>
      <c r="E215" s="42">
        <f t="shared" si="7"/>
        <v>2.1488710463684968</v>
      </c>
    </row>
    <row r="216" spans="1:5" x14ac:dyDescent="0.25">
      <c r="A216" s="1">
        <f>[1]Combine_01!AH187</f>
        <v>185</v>
      </c>
      <c r="B216" s="1">
        <f>[1]Combine_01!AI187</f>
        <v>0</v>
      </c>
      <c r="C216" s="91">
        <f>[1]Combine_01!AJ187</f>
        <v>0.39395429999999998</v>
      </c>
      <c r="D216" s="91">
        <f>[1]Combine_01!AK187</f>
        <v>0.6</v>
      </c>
      <c r="E216" s="42">
        <f t="shared" si="7"/>
        <v>1.5230192943699308</v>
      </c>
    </row>
    <row r="217" spans="1:5" x14ac:dyDescent="0.25">
      <c r="A217" s="1">
        <f>[1]Combine_01!AH188</f>
        <v>186</v>
      </c>
      <c r="B217" s="1">
        <f>[1]Combine_01!AI188</f>
        <v>3</v>
      </c>
      <c r="C217" s="91">
        <f>[1]Combine_01!AJ188</f>
        <v>0.77252829999999995</v>
      </c>
      <c r="D217" s="91">
        <f>[1]Combine_01!AK188</f>
        <v>3.4160910000000002</v>
      </c>
      <c r="E217" s="42">
        <f t="shared" si="7"/>
        <v>4.4219622763334367</v>
      </c>
    </row>
    <row r="218" spans="1:5" x14ac:dyDescent="0.25">
      <c r="A218" s="1">
        <f>[1]Combine_01!AH189</f>
        <v>187</v>
      </c>
      <c r="B218" s="1">
        <f>[1]Combine_01!AI189</f>
        <v>1</v>
      </c>
      <c r="C218" s="91">
        <f>[1]Combine_01!AJ189</f>
        <v>0.36878179999999999</v>
      </c>
      <c r="D218" s="91">
        <f>[1]Combine_01!AK189</f>
        <v>9.6912699999999994</v>
      </c>
      <c r="E218" s="42">
        <f t="shared" si="7"/>
        <v>26.279143927384702</v>
      </c>
    </row>
    <row r="219" spans="1:5" x14ac:dyDescent="0.25">
      <c r="A219" s="1">
        <f>[1]Combine_01!AH190</f>
        <v>188</v>
      </c>
      <c r="B219" s="1">
        <f>[1]Combine_01!AI190</f>
        <v>4</v>
      </c>
      <c r="C219" s="91">
        <f>[1]Combine_01!AJ190</f>
        <v>0.29120439999999997</v>
      </c>
      <c r="D219" s="91">
        <f>[1]Combine_01!AK190</f>
        <v>6.5672610000000002</v>
      </c>
      <c r="E219" s="42">
        <f t="shared" si="7"/>
        <v>22.5520665209729</v>
      </c>
    </row>
    <row r="220" spans="1:5" x14ac:dyDescent="0.25">
      <c r="A220" s="1">
        <f>[1]Combine_01!AH191</f>
        <v>189</v>
      </c>
      <c r="B220" s="1">
        <f>[1]Combine_01!AI191</f>
        <v>2</v>
      </c>
      <c r="C220" s="91">
        <f>[1]Combine_01!AJ191</f>
        <v>0.4</v>
      </c>
      <c r="D220" s="91">
        <f>[1]Combine_01!AK191</f>
        <v>2.0618560000000001</v>
      </c>
      <c r="E220" s="42">
        <f t="shared" si="7"/>
        <v>5.1546399999999997</v>
      </c>
    </row>
    <row r="221" spans="1:5" x14ac:dyDescent="0.25">
      <c r="A221" s="1">
        <f>[1]Combine_01!AH192</f>
        <v>190</v>
      </c>
      <c r="B221" s="1">
        <f>[1]Combine_01!AI192</f>
        <v>4</v>
      </c>
      <c r="C221" s="91">
        <f>[1]Combine_01!AJ192</f>
        <v>0.2</v>
      </c>
      <c r="D221" s="91">
        <f>[1]Combine_01!AK192</f>
        <v>5.9660359999999999</v>
      </c>
      <c r="E221" s="42">
        <f t="shared" si="7"/>
        <v>29.830179999999999</v>
      </c>
    </row>
    <row r="222" spans="1:5" x14ac:dyDescent="0.25">
      <c r="A222" s="1">
        <f>[1]Combine_01!AH193</f>
        <v>191</v>
      </c>
      <c r="B222" s="1">
        <f>[1]Combine_01!AI193</f>
        <v>0</v>
      </c>
      <c r="C222" s="91">
        <f>[1]Combine_01!AJ193</f>
        <v>0.53814499999999998</v>
      </c>
      <c r="D222" s="91">
        <f>[1]Combine_01!AK193</f>
        <v>3.948671</v>
      </c>
      <c r="E222" s="42">
        <f t="shared" si="7"/>
        <v>7.3375595796671904</v>
      </c>
    </row>
    <row r="223" spans="1:5" x14ac:dyDescent="0.25">
      <c r="A223" s="1">
        <f>[1]Combine_01!AH194</f>
        <v>192</v>
      </c>
      <c r="B223" s="1">
        <f>[1]Combine_01!AI194</f>
        <v>0</v>
      </c>
      <c r="C223" s="91">
        <f>[1]Combine_01!AJ194</f>
        <v>1.8282229999999999</v>
      </c>
      <c r="D223" s="91">
        <f>[1]Combine_01!AK194</f>
        <v>4.753946</v>
      </c>
      <c r="E223" s="42">
        <f t="shared" si="7"/>
        <v>2.6003096996372981</v>
      </c>
    </row>
    <row r="224" spans="1:5" x14ac:dyDescent="0.25">
      <c r="A224" s="1">
        <f>[1]Combine_01!AH195</f>
        <v>193</v>
      </c>
      <c r="B224" s="1">
        <f>[1]Combine_01!AI195</f>
        <v>0</v>
      </c>
      <c r="C224" s="91">
        <f>[1]Combine_01!AJ195</f>
        <v>0.4</v>
      </c>
      <c r="D224" s="91">
        <f>[1]Combine_01!AK195</f>
        <v>1.6918629999999999</v>
      </c>
      <c r="E224" s="42">
        <f t="shared" si="7"/>
        <v>4.2296574999999992</v>
      </c>
    </row>
    <row r="225" spans="1:5" x14ac:dyDescent="0.25">
      <c r="A225" s="1">
        <f>[1]Combine_01!AH196</f>
        <v>194</v>
      </c>
      <c r="B225" s="1">
        <f>[1]Combine_01!AI196</f>
        <v>0</v>
      </c>
      <c r="C225" s="91">
        <f>[1]Combine_01!AJ196</f>
        <v>0.72</v>
      </c>
      <c r="D225" s="91">
        <f>[1]Combine_01!AK196</f>
        <v>2.1835749999999998</v>
      </c>
      <c r="E225" s="42">
        <f t="shared" si="7"/>
        <v>3.0327430555555552</v>
      </c>
    </row>
    <row r="226" spans="1:5" x14ac:dyDescent="0.25">
      <c r="A226" s="1">
        <f>[1]Combine_01!AH197</f>
        <v>195</v>
      </c>
      <c r="B226" s="1">
        <f>[1]Combine_01!AI197</f>
        <v>0</v>
      </c>
      <c r="C226" s="91">
        <f>[1]Combine_01!AJ197</f>
        <v>0.48662100000000003</v>
      </c>
      <c r="D226" s="91">
        <f>[1]Combine_01!AK197</f>
        <v>1.3623510000000001</v>
      </c>
      <c r="E226" s="42">
        <f t="shared" ref="E226:E289" si="8">IF(A226="","",D226/C226)</f>
        <v>2.7996140733753783</v>
      </c>
    </row>
    <row r="227" spans="1:5" x14ac:dyDescent="0.25">
      <c r="A227" s="1">
        <f>[1]Combine_01!AH198</f>
        <v>196</v>
      </c>
      <c r="B227" s="1">
        <f>[1]Combine_01!AI198</f>
        <v>0</v>
      </c>
      <c r="C227" s="91">
        <f>[1]Combine_01!AJ198</f>
        <v>0.32249030000000001</v>
      </c>
      <c r="D227" s="91">
        <f>[1]Combine_01!AK198</f>
        <v>0.92347170000000001</v>
      </c>
      <c r="E227" s="42">
        <f t="shared" si="8"/>
        <v>2.8635642684446632</v>
      </c>
    </row>
    <row r="228" spans="1:5" x14ac:dyDescent="0.25">
      <c r="A228" s="1">
        <f>[1]Combine_01!AH199</f>
        <v>197</v>
      </c>
      <c r="B228" s="1">
        <f>[1]Combine_01!AI199</f>
        <v>0</v>
      </c>
      <c r="C228" s="91">
        <f>[1]Combine_01!AJ199</f>
        <v>0.48166379999999998</v>
      </c>
      <c r="D228" s="91">
        <f>[1]Combine_01!AK199</f>
        <v>1.470782</v>
      </c>
      <c r="E228" s="42">
        <f t="shared" si="8"/>
        <v>3.0535448169449317</v>
      </c>
    </row>
    <row r="229" spans="1:5" x14ac:dyDescent="0.25">
      <c r="A229" s="1">
        <f>[1]Combine_01!AH200</f>
        <v>198</v>
      </c>
      <c r="B229" s="1">
        <f>[1]Combine_01!AI200</f>
        <v>0</v>
      </c>
      <c r="C229" s="91">
        <f>[1]Combine_01!AJ200</f>
        <v>0.2332381</v>
      </c>
      <c r="D229" s="91">
        <f>[1]Combine_01!AK200</f>
        <v>4.5072390000000002</v>
      </c>
      <c r="E229" s="42">
        <f t="shared" si="8"/>
        <v>19.324625779407395</v>
      </c>
    </row>
    <row r="230" spans="1:5" x14ac:dyDescent="0.25">
      <c r="A230" s="1">
        <f>[1]Combine_01!AH201</f>
        <v>199</v>
      </c>
      <c r="B230" s="1">
        <f>[1]Combine_01!AI201</f>
        <v>0</v>
      </c>
      <c r="C230" s="91">
        <f>[1]Combine_01!AJ201</f>
        <v>0.24</v>
      </c>
      <c r="D230" s="91">
        <f>[1]Combine_01!AK201</f>
        <v>3.2039979999999999</v>
      </c>
      <c r="E230" s="42">
        <f t="shared" si="8"/>
        <v>13.349991666666666</v>
      </c>
    </row>
    <row r="231" spans="1:5" x14ac:dyDescent="0.25">
      <c r="A231" s="1">
        <f>[1]Combine_01!AH202</f>
        <v>200</v>
      </c>
      <c r="B231" s="1">
        <f>[1]Combine_01!AI202</f>
        <v>0</v>
      </c>
      <c r="C231" s="91">
        <f>[1]Combine_01!AJ202</f>
        <v>0.41761229999999999</v>
      </c>
      <c r="D231" s="91">
        <f>[1]Combine_01!AK202</f>
        <v>1.2705900000000001</v>
      </c>
      <c r="E231" s="42">
        <f t="shared" si="8"/>
        <v>3.0425109605248699</v>
      </c>
    </row>
    <row r="232" spans="1:5" x14ac:dyDescent="0.25">
      <c r="A232" s="1">
        <f>[1]Combine_01!AH203</f>
        <v>201</v>
      </c>
      <c r="B232" s="1">
        <f>[1]Combine_01!AI203</f>
        <v>0</v>
      </c>
      <c r="C232" s="91">
        <f>[1]Combine_01!AJ203</f>
        <v>0.25612499999999999</v>
      </c>
      <c r="D232" s="91">
        <f>[1]Combine_01!AK203</f>
        <v>1.7255720000000001</v>
      </c>
      <c r="E232" s="42">
        <f t="shared" si="8"/>
        <v>6.7372259638848222</v>
      </c>
    </row>
    <row r="233" spans="1:5" x14ac:dyDescent="0.25">
      <c r="A233" s="1">
        <f>[1]Combine_01!AH204</f>
        <v>202</v>
      </c>
      <c r="B233" s="1">
        <f>[1]Combine_01!AI204</f>
        <v>0</v>
      </c>
      <c r="C233" s="91">
        <f>[1]Combine_01!AJ204</f>
        <v>0.16</v>
      </c>
      <c r="D233" s="91">
        <f>[1]Combine_01!AK204</f>
        <v>0.52</v>
      </c>
      <c r="E233" s="42">
        <f t="shared" si="8"/>
        <v>3.25</v>
      </c>
    </row>
    <row r="234" spans="1:5" x14ac:dyDescent="0.25">
      <c r="A234" s="1">
        <f>[1]Combine_01!AH205</f>
        <v>203</v>
      </c>
      <c r="B234" s="1">
        <f>[1]Combine_01!AI205</f>
        <v>0</v>
      </c>
      <c r="C234" s="91">
        <f>[1]Combine_01!AJ205</f>
        <v>0.4418144</v>
      </c>
      <c r="D234" s="91">
        <f>[1]Combine_01!AK205</f>
        <v>9.0287539999999993</v>
      </c>
      <c r="E234" s="42">
        <f t="shared" si="8"/>
        <v>20.435626362563102</v>
      </c>
    </row>
    <row r="235" spans="1:5" x14ac:dyDescent="0.25">
      <c r="A235" s="1">
        <f>[1]Combine_01!AH206</f>
        <v>204</v>
      </c>
      <c r="B235" s="1">
        <f>[1]Combine_01!AI206</f>
        <v>0</v>
      </c>
      <c r="C235" s="91">
        <f>[1]Combine_01!AJ206</f>
        <v>0.49477270000000001</v>
      </c>
      <c r="D235" s="91">
        <f>[1]Combine_01!AK206</f>
        <v>1.263012</v>
      </c>
      <c r="E235" s="42">
        <f t="shared" si="8"/>
        <v>2.5527115784682541</v>
      </c>
    </row>
    <row r="236" spans="1:5" x14ac:dyDescent="0.25">
      <c r="A236" s="1">
        <f>[1]Combine_01!AH207</f>
        <v>205</v>
      </c>
      <c r="B236" s="1">
        <f>[1]Combine_01!AI207</f>
        <v>0</v>
      </c>
      <c r="C236" s="91">
        <f>[1]Combine_01!AJ207</f>
        <v>0.33941130000000003</v>
      </c>
      <c r="D236" s="91">
        <f>[1]Combine_01!AK207</f>
        <v>1.4751270000000001</v>
      </c>
      <c r="E236" s="42">
        <f t="shared" si="8"/>
        <v>4.3461340267692909</v>
      </c>
    </row>
    <row r="237" spans="1:5" x14ac:dyDescent="0.25">
      <c r="A237" s="1">
        <f>[1]Combine_01!AH208</f>
        <v>206</v>
      </c>
      <c r="B237" s="1">
        <f>[1]Combine_01!AI208</f>
        <v>0</v>
      </c>
      <c r="C237" s="91">
        <f>[1]Combine_01!AJ208</f>
        <v>0.36</v>
      </c>
      <c r="D237" s="91">
        <f>[1]Combine_01!AK208</f>
        <v>1.2824979999999999</v>
      </c>
      <c r="E237" s="42">
        <f t="shared" si="8"/>
        <v>3.5624944444444444</v>
      </c>
    </row>
    <row r="238" spans="1:5" x14ac:dyDescent="0.25">
      <c r="A238" s="1">
        <f>[1]Combine_01!AH209</f>
        <v>207</v>
      </c>
      <c r="B238" s="1">
        <f>[1]Combine_01!AI209</f>
        <v>0</v>
      </c>
      <c r="C238" s="91">
        <f>[1]Combine_01!AJ209</f>
        <v>0.4118252</v>
      </c>
      <c r="D238" s="91">
        <f>[1]Combine_01!AK209</f>
        <v>2.3792439999999999</v>
      </c>
      <c r="E238" s="42">
        <f t="shared" si="8"/>
        <v>5.7773152298596591</v>
      </c>
    </row>
    <row r="239" spans="1:5" x14ac:dyDescent="0.25">
      <c r="A239" s="1">
        <f>[1]Combine_01!AH210</f>
        <v>208</v>
      </c>
      <c r="B239" s="1">
        <f>[1]Combine_01!AI210</f>
        <v>0</v>
      </c>
      <c r="C239" s="91">
        <f>[1]Combine_01!AJ210</f>
        <v>1.760454</v>
      </c>
      <c r="D239" s="91">
        <f>[1]Combine_01!AK210</f>
        <v>3.7653150000000002</v>
      </c>
      <c r="E239" s="42">
        <f t="shared" si="8"/>
        <v>2.1388318013421541</v>
      </c>
    </row>
    <row r="240" spans="1:5" x14ac:dyDescent="0.25">
      <c r="A240" s="1">
        <f>[1]Combine_01!AH211</f>
        <v>209</v>
      </c>
      <c r="B240" s="1">
        <f>[1]Combine_01!AI211</f>
        <v>3</v>
      </c>
      <c r="C240" s="91">
        <f>[1]Combine_01!AJ211</f>
        <v>0.36878179999999999</v>
      </c>
      <c r="D240" s="91">
        <f>[1]Combine_01!AK211</f>
        <v>17.43488</v>
      </c>
      <c r="E240" s="42">
        <f t="shared" si="8"/>
        <v>47.276953472215823</v>
      </c>
    </row>
    <row r="241" spans="1:5" x14ac:dyDescent="0.25">
      <c r="A241" s="1">
        <f>[1]Combine_01!AH212</f>
        <v>210</v>
      </c>
      <c r="B241" s="1">
        <f>[1]Combine_01!AI212</f>
        <v>4</v>
      </c>
      <c r="C241" s="91">
        <f>[1]Combine_01!AJ212</f>
        <v>0.52</v>
      </c>
      <c r="D241" s="91">
        <f>[1]Combine_01!AK212</f>
        <v>3.4639790000000001</v>
      </c>
      <c r="E241" s="42">
        <f t="shared" si="8"/>
        <v>6.6614980769230767</v>
      </c>
    </row>
    <row r="242" spans="1:5" x14ac:dyDescent="0.25">
      <c r="A242" s="1">
        <f>[1]Combine_01!AH213</f>
        <v>211</v>
      </c>
      <c r="B242" s="1">
        <f>[1]Combine_01!AI213</f>
        <v>3</v>
      </c>
      <c r="C242" s="91">
        <f>[1]Combine_01!AJ213</f>
        <v>0.42520580000000002</v>
      </c>
      <c r="D242" s="91">
        <f>[1]Combine_01!AK213</f>
        <v>6.0359920000000002</v>
      </c>
      <c r="E242" s="42">
        <f t="shared" si="8"/>
        <v>14.195460174814173</v>
      </c>
    </row>
    <row r="243" spans="1:5" x14ac:dyDescent="0.25">
      <c r="A243" s="1">
        <f>[1]Combine_01!AH214</f>
        <v>212</v>
      </c>
      <c r="B243" s="1">
        <f>[1]Combine_01!AI214</f>
        <v>2</v>
      </c>
      <c r="C243" s="91">
        <f>[1]Combine_01!AJ214</f>
        <v>1.1320779999999999</v>
      </c>
      <c r="D243" s="91">
        <f>[1]Combine_01!AK214</f>
        <v>9.7170079999999999</v>
      </c>
      <c r="E243" s="42">
        <f t="shared" si="8"/>
        <v>8.5833378972120293</v>
      </c>
    </row>
    <row r="244" spans="1:5" x14ac:dyDescent="0.25">
      <c r="A244" s="1">
        <f>[1]Combine_01!AH215</f>
        <v>213</v>
      </c>
      <c r="B244" s="1">
        <f>[1]Combine_01!AI215</f>
        <v>0</v>
      </c>
      <c r="C244" s="91">
        <f>[1]Combine_01!AJ215</f>
        <v>0.2</v>
      </c>
      <c r="D244" s="91">
        <f>[1]Combine_01!AK215</f>
        <v>3.7932570000000001</v>
      </c>
      <c r="E244" s="42">
        <f t="shared" si="8"/>
        <v>18.966284999999999</v>
      </c>
    </row>
    <row r="245" spans="1:5" x14ac:dyDescent="0.25">
      <c r="A245" s="1">
        <f>[1]Combine_01!AH216</f>
        <v>214</v>
      </c>
      <c r="B245" s="1">
        <f>[1]Combine_01!AI216</f>
        <v>0</v>
      </c>
      <c r="C245" s="91">
        <f>[1]Combine_01!AJ216</f>
        <v>0.45607019999999998</v>
      </c>
      <c r="D245" s="91">
        <f>[1]Combine_01!AK216</f>
        <v>1.0770329999999999</v>
      </c>
      <c r="E245" s="42">
        <f t="shared" si="8"/>
        <v>2.3615509191348174</v>
      </c>
    </row>
    <row r="246" spans="1:5" x14ac:dyDescent="0.25">
      <c r="A246" s="1">
        <f>[1]Combine_01!AH217</f>
        <v>215</v>
      </c>
      <c r="B246" s="1">
        <f>[1]Combine_01!AI217</f>
        <v>0</v>
      </c>
      <c r="C246" s="91">
        <f>[1]Combine_01!AJ217</f>
        <v>0.32249030000000001</v>
      </c>
      <c r="D246" s="91">
        <f>[1]Combine_01!AK217</f>
        <v>0.52611790000000003</v>
      </c>
      <c r="E246" s="42">
        <f t="shared" si="8"/>
        <v>1.6314224024722606</v>
      </c>
    </row>
    <row r="247" spans="1:5" x14ac:dyDescent="0.25">
      <c r="A247" s="1">
        <f>[1]Combine_01!AH218</f>
        <v>216</v>
      </c>
      <c r="B247" s="1">
        <f>[1]Combine_01!AI218</f>
        <v>0</v>
      </c>
      <c r="C247" s="91">
        <f>[1]Combine_01!AJ218</f>
        <v>0.58240879999999995</v>
      </c>
      <c r="D247" s="91">
        <f>[1]Combine_01!AK218</f>
        <v>4.3051599999999999</v>
      </c>
      <c r="E247" s="42">
        <f t="shared" si="8"/>
        <v>7.391989956195717</v>
      </c>
    </row>
    <row r="248" spans="1:5" x14ac:dyDescent="0.25">
      <c r="A248" s="1">
        <f>[1]Combine_01!AH219</f>
        <v>217</v>
      </c>
      <c r="B248" s="1">
        <f>[1]Combine_01!AI219</f>
        <v>0</v>
      </c>
      <c r="C248" s="91">
        <f>[1]Combine_01!AJ219</f>
        <v>0.2</v>
      </c>
      <c r="D248" s="91">
        <f>[1]Combine_01!AK219</f>
        <v>4.4515169999999999</v>
      </c>
      <c r="E248" s="42">
        <f t="shared" si="8"/>
        <v>22.257584999999999</v>
      </c>
    </row>
    <row r="249" spans="1:5" x14ac:dyDescent="0.25">
      <c r="A249" s="1">
        <f>[1]Combine_01!AH220</f>
        <v>218</v>
      </c>
      <c r="B249" s="1">
        <f>[1]Combine_01!AI220</f>
        <v>0</v>
      </c>
      <c r="C249" s="91">
        <f>[1]Combine_01!AJ220</f>
        <v>0.36</v>
      </c>
      <c r="D249" s="91">
        <f>[1]Combine_01!AK220</f>
        <v>1.96</v>
      </c>
      <c r="E249" s="42">
        <f t="shared" si="8"/>
        <v>5.4444444444444446</v>
      </c>
    </row>
    <row r="250" spans="1:5" x14ac:dyDescent="0.25">
      <c r="A250" s="1">
        <f>[1]Combine_01!AH221</f>
        <v>219</v>
      </c>
      <c r="B250" s="1">
        <f>[1]Combine_01!AI221</f>
        <v>0</v>
      </c>
      <c r="C250" s="91">
        <f>[1]Combine_01!AJ221</f>
        <v>0.2332381</v>
      </c>
      <c r="D250" s="91">
        <f>[1]Combine_01!AK221</f>
        <v>2.5411809999999999</v>
      </c>
      <c r="E250" s="42">
        <f t="shared" si="8"/>
        <v>10.89522252153486</v>
      </c>
    </row>
    <row r="251" spans="1:5" x14ac:dyDescent="0.25">
      <c r="A251" s="1">
        <f>[1]Combine_01!AH222</f>
        <v>220</v>
      </c>
      <c r="B251" s="1">
        <f>[1]Combine_01!AI222</f>
        <v>0</v>
      </c>
      <c r="C251" s="91">
        <f>[1]Combine_01!AJ222</f>
        <v>0.4118252</v>
      </c>
      <c r="D251" s="91">
        <f>[1]Combine_01!AK222</f>
        <v>5.6695679999999999</v>
      </c>
      <c r="E251" s="42">
        <f t="shared" si="8"/>
        <v>13.766928298705373</v>
      </c>
    </row>
    <row r="252" spans="1:5" x14ac:dyDescent="0.25">
      <c r="A252" s="1">
        <f>[1]Combine_01!AH223</f>
        <v>221</v>
      </c>
      <c r="B252" s="1">
        <f>[1]Combine_01!AI223</f>
        <v>0</v>
      </c>
      <c r="C252" s="91">
        <f>[1]Combine_01!AJ223</f>
        <v>0.55713550000000001</v>
      </c>
      <c r="D252" s="91">
        <f>[1]Combine_01!AK223</f>
        <v>5.4523390000000003</v>
      </c>
      <c r="E252" s="42">
        <f t="shared" si="8"/>
        <v>9.7863787175651176</v>
      </c>
    </row>
    <row r="253" spans="1:5" x14ac:dyDescent="0.25">
      <c r="A253" s="1">
        <f>[1]Combine_01!AH224</f>
        <v>222</v>
      </c>
      <c r="B253" s="1">
        <f>[1]Combine_01!AI224</f>
        <v>0</v>
      </c>
      <c r="C253" s="91">
        <f>[1]Combine_01!AJ224</f>
        <v>0.73756359999999999</v>
      </c>
      <c r="D253" s="91">
        <f>[1]Combine_01!AK224</f>
        <v>4.9289350000000001</v>
      </c>
      <c r="E253" s="42">
        <f t="shared" si="8"/>
        <v>6.6827253947998519</v>
      </c>
    </row>
    <row r="254" spans="1:5" x14ac:dyDescent="0.25">
      <c r="A254" s="1">
        <f>[1]Combine_01!AH225</f>
        <v>223</v>
      </c>
      <c r="B254" s="1">
        <f>[1]Combine_01!AI225</f>
        <v>0</v>
      </c>
      <c r="C254" s="91">
        <f>[1]Combine_01!AJ225</f>
        <v>0.72111029999999998</v>
      </c>
      <c r="D254" s="91">
        <f>[1]Combine_01!AK225</f>
        <v>2.0415679999999998</v>
      </c>
      <c r="E254" s="42">
        <f t="shared" si="8"/>
        <v>2.8311452492080615</v>
      </c>
    </row>
    <row r="255" spans="1:5" x14ac:dyDescent="0.25">
      <c r="A255" s="1">
        <f>[1]Combine_01!AH226</f>
        <v>224</v>
      </c>
      <c r="B255" s="1">
        <f>[1]Combine_01!AI226</f>
        <v>0</v>
      </c>
      <c r="C255" s="91">
        <f>[1]Combine_01!AJ226</f>
        <v>0.60133190000000003</v>
      </c>
      <c r="D255" s="91">
        <f>[1]Combine_01!AK226</f>
        <v>2.7602899999999999</v>
      </c>
      <c r="E255" s="42">
        <f t="shared" si="8"/>
        <v>4.5902936464870727</v>
      </c>
    </row>
    <row r="256" spans="1:5" x14ac:dyDescent="0.25">
      <c r="A256" s="1">
        <f>[1]Combine_01!AH227</f>
        <v>225</v>
      </c>
      <c r="B256" s="1">
        <f>[1]Combine_01!AI227</f>
        <v>0</v>
      </c>
      <c r="C256" s="91">
        <f>[1]Combine_01!AJ227</f>
        <v>0.2332381</v>
      </c>
      <c r="D256" s="91">
        <f>[1]Combine_01!AK227</f>
        <v>1.880425</v>
      </c>
      <c r="E256" s="42">
        <f t="shared" si="8"/>
        <v>8.0622548374386511</v>
      </c>
    </row>
    <row r="257" spans="1:5" x14ac:dyDescent="0.25">
      <c r="A257" s="1">
        <f>[1]Combine_01!AH228</f>
        <v>226</v>
      </c>
      <c r="B257" s="1">
        <f>[1]Combine_01!AI228</f>
        <v>0</v>
      </c>
      <c r="C257" s="91">
        <f>[1]Combine_01!AJ228</f>
        <v>0.32</v>
      </c>
      <c r="D257" s="91">
        <f>[1]Combine_01!AK228</f>
        <v>2.043526</v>
      </c>
      <c r="E257" s="42">
        <f t="shared" si="8"/>
        <v>6.3860187499999999</v>
      </c>
    </row>
    <row r="258" spans="1:5" x14ac:dyDescent="0.25">
      <c r="A258" s="1">
        <f>[1]Combine_01!AH229</f>
        <v>227</v>
      </c>
      <c r="B258" s="1">
        <f>[1]Combine_01!AI229</f>
        <v>0</v>
      </c>
      <c r="C258" s="91">
        <f>[1]Combine_01!AJ229</f>
        <v>0.32249030000000001</v>
      </c>
      <c r="D258" s="91">
        <f>[1]Combine_01!AK229</f>
        <v>3.845205</v>
      </c>
      <c r="E258" s="42">
        <f t="shared" si="8"/>
        <v>11.923474907617376</v>
      </c>
    </row>
    <row r="259" spans="1:5" x14ac:dyDescent="0.25">
      <c r="A259" s="1">
        <f>[1]Combine_01!AH230</f>
        <v>228</v>
      </c>
      <c r="B259" s="1">
        <f>[1]Combine_01!AI230</f>
        <v>0</v>
      </c>
      <c r="C259" s="91">
        <f>[1]Combine_01!AJ230</f>
        <v>0.30463089999999998</v>
      </c>
      <c r="D259" s="91">
        <f>[1]Combine_01!AK230</f>
        <v>3.0053290000000001</v>
      </c>
      <c r="E259" s="42">
        <f t="shared" si="8"/>
        <v>9.8654765488333602</v>
      </c>
    </row>
    <row r="260" spans="1:5" x14ac:dyDescent="0.25">
      <c r="A260" s="1">
        <f>[1]Combine_01!AH231</f>
        <v>229</v>
      </c>
      <c r="B260" s="1">
        <f>[1]Combine_01!AI231</f>
        <v>0</v>
      </c>
      <c r="C260" s="91">
        <f>[1]Combine_01!AJ231</f>
        <v>0.44</v>
      </c>
      <c r="D260" s="91">
        <f>[1]Combine_01!AK231</f>
        <v>3.4857420000000001</v>
      </c>
      <c r="E260" s="42">
        <f t="shared" si="8"/>
        <v>7.922140909090909</v>
      </c>
    </row>
    <row r="261" spans="1:5" x14ac:dyDescent="0.25">
      <c r="A261" s="1">
        <f>[1]Combine_01!AH232</f>
        <v>230</v>
      </c>
      <c r="B261" s="1">
        <f>[1]Combine_01!AI232</f>
        <v>0</v>
      </c>
      <c r="C261" s="91">
        <f>[1]Combine_01!AJ232</f>
        <v>0.32249030000000001</v>
      </c>
      <c r="D261" s="91">
        <f>[1]Combine_01!AK232</f>
        <v>5.026967</v>
      </c>
      <c r="E261" s="42">
        <f t="shared" si="8"/>
        <v>15.587963420915296</v>
      </c>
    </row>
    <row r="262" spans="1:5" x14ac:dyDescent="0.25">
      <c r="A262" s="1">
        <f>[1]Combine_01!AH233</f>
        <v>231</v>
      </c>
      <c r="B262" s="1">
        <f>[1]Combine_01!AI233</f>
        <v>0</v>
      </c>
      <c r="C262" s="91">
        <f>[1]Combine_01!AJ233</f>
        <v>0.1788854</v>
      </c>
      <c r="D262" s="91">
        <f>[1]Combine_01!AK233</f>
        <v>1.7017640000000001</v>
      </c>
      <c r="E262" s="42">
        <f t="shared" si="8"/>
        <v>9.5131519956351944</v>
      </c>
    </row>
    <row r="263" spans="1:5" x14ac:dyDescent="0.25">
      <c r="A263" s="1">
        <f>[1]Combine_01!AH234</f>
        <v>232</v>
      </c>
      <c r="B263" s="1">
        <f>[1]Combine_01!AI234</f>
        <v>0</v>
      </c>
      <c r="C263" s="91">
        <f>[1]Combine_01!AJ234</f>
        <v>0.55569780000000002</v>
      </c>
      <c r="D263" s="91">
        <f>[1]Combine_01!AK234</f>
        <v>8.3324909999999992</v>
      </c>
      <c r="E263" s="42">
        <f t="shared" si="8"/>
        <v>14.994644571203986</v>
      </c>
    </row>
    <row r="264" spans="1:5" x14ac:dyDescent="0.25">
      <c r="A264" s="1">
        <f>[1]Combine_01!AH235</f>
        <v>233</v>
      </c>
      <c r="B264" s="1">
        <f>[1]Combine_01!AI235</f>
        <v>0</v>
      </c>
      <c r="C264" s="91">
        <f>[1]Combine_01!AJ235</f>
        <v>1.4538230000000001</v>
      </c>
      <c r="D264" s="91">
        <f>[1]Combine_01!AK235</f>
        <v>3.038157</v>
      </c>
      <c r="E264" s="42">
        <f t="shared" si="8"/>
        <v>2.0897709005841838</v>
      </c>
    </row>
    <row r="265" spans="1:5" x14ac:dyDescent="0.25">
      <c r="A265" s="1">
        <f>[1]Combine_01!AH236</f>
        <v>234</v>
      </c>
      <c r="B265" s="1">
        <f>[1]Combine_01!AI236</f>
        <v>0</v>
      </c>
      <c r="C265" s="91">
        <f>[1]Combine_01!AJ236</f>
        <v>0.2</v>
      </c>
      <c r="D265" s="91">
        <f>[1]Combine_01!AK236</f>
        <v>4.5628060000000001</v>
      </c>
      <c r="E265" s="42">
        <f t="shared" si="8"/>
        <v>22.814029999999999</v>
      </c>
    </row>
    <row r="266" spans="1:5" x14ac:dyDescent="0.25">
      <c r="A266" s="1">
        <f>[1]Combine_01!AH237</f>
        <v>235</v>
      </c>
      <c r="B266" s="1">
        <f>[1]Combine_01!AI237</f>
        <v>0</v>
      </c>
      <c r="C266" s="91">
        <f>[1]Combine_01!AJ237</f>
        <v>0.46818799999999999</v>
      </c>
      <c r="D266" s="91">
        <f>[1]Combine_01!AK237</f>
        <v>8.8030899999999992</v>
      </c>
      <c r="E266" s="42">
        <f t="shared" si="8"/>
        <v>18.802468239254313</v>
      </c>
    </row>
    <row r="267" spans="1:5" x14ac:dyDescent="0.25">
      <c r="A267" s="1">
        <f>[1]Combine_01!AH238</f>
        <v>236</v>
      </c>
      <c r="B267" s="1">
        <f>[1]Combine_01!AI238</f>
        <v>0</v>
      </c>
      <c r="C267" s="91">
        <f>[1]Combine_01!AJ238</f>
        <v>0.76941539999999997</v>
      </c>
      <c r="D267" s="91">
        <f>[1]Combine_01!AK238</f>
        <v>2.9197259999999998</v>
      </c>
      <c r="E267" s="42">
        <f t="shared" si="8"/>
        <v>3.7947329881881751</v>
      </c>
    </row>
    <row r="268" spans="1:5" x14ac:dyDescent="0.25">
      <c r="A268" s="1">
        <f>[1]Combine_01!AH239</f>
        <v>237</v>
      </c>
      <c r="B268" s="1">
        <f>[1]Combine_01!AI239</f>
        <v>0</v>
      </c>
      <c r="C268" s="91">
        <f>[1]Combine_01!AJ239</f>
        <v>1.6</v>
      </c>
      <c r="D268" s="91">
        <f>[1]Combine_01!AK239</f>
        <v>4.0496910000000002</v>
      </c>
      <c r="E268" s="42">
        <f t="shared" si="8"/>
        <v>2.531056875</v>
      </c>
    </row>
    <row r="269" spans="1:5" x14ac:dyDescent="0.25">
      <c r="A269" s="1">
        <f>[1]Combine_01!AH240</f>
        <v>238</v>
      </c>
      <c r="B269" s="1">
        <f>[1]Combine_01!AI240</f>
        <v>0</v>
      </c>
      <c r="C269" s="91">
        <f>[1]Combine_01!AJ240</f>
        <v>0.64621980000000001</v>
      </c>
      <c r="D269" s="91">
        <f>[1]Combine_01!AK240</f>
        <v>3.038421</v>
      </c>
      <c r="E269" s="42">
        <f t="shared" si="8"/>
        <v>4.7018382909344467</v>
      </c>
    </row>
    <row r="270" spans="1:5" x14ac:dyDescent="0.25">
      <c r="A270" s="1">
        <f>[1]Combine_01!AH241</f>
        <v>239</v>
      </c>
      <c r="B270" s="1">
        <f>[1]Combine_01!AI241</f>
        <v>3</v>
      </c>
      <c r="C270" s="91">
        <f>[1]Combine_01!AJ241</f>
        <v>0.2828427</v>
      </c>
      <c r="D270" s="91">
        <f>[1]Combine_01!AK241</f>
        <v>3.2551860000000001</v>
      </c>
      <c r="E270" s="42">
        <f t="shared" si="8"/>
        <v>11.508820980707652</v>
      </c>
    </row>
    <row r="271" spans="1:5" x14ac:dyDescent="0.25">
      <c r="A271" s="1">
        <f>[1]Combine_01!AH242</f>
        <v>240</v>
      </c>
      <c r="B271" s="1">
        <f>[1]Combine_01!AI242</f>
        <v>2</v>
      </c>
      <c r="C271" s="91">
        <f>[1]Combine_01!AJ242</f>
        <v>0.24331050000000001</v>
      </c>
      <c r="D271" s="91">
        <f>[1]Combine_01!AK242</f>
        <v>1.6623209999999999</v>
      </c>
      <c r="E271" s="42">
        <f t="shared" si="8"/>
        <v>6.8320972584413733</v>
      </c>
    </row>
    <row r="272" spans="1:5" x14ac:dyDescent="0.25">
      <c r="A272" s="1">
        <f>[1]Combine_01!AH243</f>
        <v>241</v>
      </c>
      <c r="B272" s="1">
        <f>[1]Combine_01!AI243</f>
        <v>4</v>
      </c>
      <c r="C272" s="91">
        <f>[1]Combine_01!AJ243</f>
        <v>0.25298219999999999</v>
      </c>
      <c r="D272" s="91">
        <f>[1]Combine_01!AK243</f>
        <v>6.1528340000000004</v>
      </c>
      <c r="E272" s="42">
        <f t="shared" si="8"/>
        <v>24.321213113017439</v>
      </c>
    </row>
    <row r="273" spans="1:5" x14ac:dyDescent="0.25">
      <c r="A273" s="1">
        <f>[1]Combine_01!AH244</f>
        <v>242</v>
      </c>
      <c r="B273" s="1">
        <f>[1]Combine_01!AI244</f>
        <v>3</v>
      </c>
      <c r="C273" s="91">
        <f>[1]Combine_01!AJ244</f>
        <v>0.4079216</v>
      </c>
      <c r="D273" s="91">
        <f>[1]Combine_01!AK244</f>
        <v>4.6677239999999998</v>
      </c>
      <c r="E273" s="42">
        <f t="shared" si="8"/>
        <v>11.442698793101419</v>
      </c>
    </row>
    <row r="274" spans="1:5" x14ac:dyDescent="0.25">
      <c r="A274" s="1">
        <f>[1]Combine_01!AH245</f>
        <v>243</v>
      </c>
      <c r="B274" s="1">
        <f>[1]Combine_01!AI245</f>
        <v>0</v>
      </c>
      <c r="C274" s="91">
        <f>[1]Combine_01!AJ245</f>
        <v>0.36878179999999999</v>
      </c>
      <c r="D274" s="91">
        <f>[1]Combine_01!AK245</f>
        <v>2.5126879999999998</v>
      </c>
      <c r="E274" s="42">
        <f t="shared" si="8"/>
        <v>6.8134815763684644</v>
      </c>
    </row>
    <row r="275" spans="1:5" x14ac:dyDescent="0.25">
      <c r="A275" s="1">
        <f>[1]Combine_01!AH246</f>
        <v>244</v>
      </c>
      <c r="B275" s="1">
        <f>[1]Combine_01!AI246</f>
        <v>0</v>
      </c>
      <c r="C275" s="91">
        <f>[1]Combine_01!AJ246</f>
        <v>0.32984849999999999</v>
      </c>
      <c r="D275" s="91">
        <f>[1]Combine_01!AK246</f>
        <v>1.634136</v>
      </c>
      <c r="E275" s="42">
        <f t="shared" si="8"/>
        <v>4.9542017016903221</v>
      </c>
    </row>
    <row r="276" spans="1:5" x14ac:dyDescent="0.25">
      <c r="A276" s="1">
        <f>[1]Combine_01!AH247</f>
        <v>245</v>
      </c>
      <c r="B276" s="1">
        <f>[1]Combine_01!AI247</f>
        <v>0</v>
      </c>
      <c r="C276" s="91">
        <f>[1]Combine_01!AJ247</f>
        <v>0.64498060000000002</v>
      </c>
      <c r="D276" s="91">
        <f>[1]Combine_01!AK247</f>
        <v>2.8568509999999998</v>
      </c>
      <c r="E276" s="42">
        <f t="shared" si="8"/>
        <v>4.4293595807377768</v>
      </c>
    </row>
    <row r="277" spans="1:5" x14ac:dyDescent="0.25">
      <c r="A277" s="1">
        <f>[1]Combine_01!AH248</f>
        <v>246</v>
      </c>
      <c r="B277" s="1">
        <f>[1]Combine_01!AI248</f>
        <v>0</v>
      </c>
      <c r="C277" s="91">
        <f>[1]Combine_01!AJ248</f>
        <v>0.52153620000000001</v>
      </c>
      <c r="D277" s="91">
        <f>[1]Combine_01!AK248</f>
        <v>2.5681120000000002</v>
      </c>
      <c r="E277" s="42">
        <f t="shared" si="8"/>
        <v>4.9241299069939926</v>
      </c>
    </row>
    <row r="278" spans="1:5" x14ac:dyDescent="0.25">
      <c r="A278" s="1">
        <f>[1]Combine_01!AH249</f>
        <v>247</v>
      </c>
      <c r="B278" s="1">
        <f>[1]Combine_01!AI249</f>
        <v>0</v>
      </c>
      <c r="C278" s="91">
        <f>[1]Combine_01!AJ249</f>
        <v>0.24</v>
      </c>
      <c r="D278" s="91">
        <f>[1]Combine_01!AK249</f>
        <v>2.52</v>
      </c>
      <c r="E278" s="42">
        <f t="shared" si="8"/>
        <v>10.5</v>
      </c>
    </row>
    <row r="279" spans="1:5" x14ac:dyDescent="0.25">
      <c r="A279" s="1">
        <f>[1]Combine_01!AH250</f>
        <v>248</v>
      </c>
      <c r="B279" s="1">
        <f>[1]Combine_01!AI250</f>
        <v>0</v>
      </c>
      <c r="C279" s="91">
        <f>[1]Combine_01!AJ250</f>
        <v>0.25298219999999999</v>
      </c>
      <c r="D279" s="91">
        <f>[1]Combine_01!AK250</f>
        <v>3.3055110000000001</v>
      </c>
      <c r="E279" s="42">
        <f t="shared" si="8"/>
        <v>13.066180150224008</v>
      </c>
    </row>
    <row r="280" spans="1:5" x14ac:dyDescent="0.25">
      <c r="A280" s="1">
        <f>[1]Combine_01!AH251</f>
        <v>249</v>
      </c>
      <c r="B280" s="1">
        <f>[1]Combine_01!AI251</f>
        <v>0</v>
      </c>
      <c r="C280" s="91">
        <f>[1]Combine_01!AJ251</f>
        <v>0.36</v>
      </c>
      <c r="D280" s="91">
        <f>[1]Combine_01!AK251</f>
        <v>4.7606719999999996</v>
      </c>
      <c r="E280" s="42">
        <f t="shared" si="8"/>
        <v>13.224088888888888</v>
      </c>
    </row>
    <row r="281" spans="1:5" x14ac:dyDescent="0.25">
      <c r="A281" s="1">
        <f>[1]Combine_01!AH252</f>
        <v>250</v>
      </c>
      <c r="B281" s="1">
        <f>[1]Combine_01!AI252</f>
        <v>0</v>
      </c>
      <c r="C281" s="91">
        <f>[1]Combine_01!AJ252</f>
        <v>0.44</v>
      </c>
      <c r="D281" s="91">
        <f>[1]Combine_01!AK252</f>
        <v>1.721859</v>
      </c>
      <c r="E281" s="42">
        <f t="shared" si="8"/>
        <v>3.9133159090909091</v>
      </c>
    </row>
    <row r="282" spans="1:5" x14ac:dyDescent="0.25">
      <c r="A282" s="1">
        <f>[1]Combine_01!AH253</f>
        <v>251</v>
      </c>
      <c r="B282" s="1">
        <f>[1]Combine_01!AI253</f>
        <v>0</v>
      </c>
      <c r="C282" s="91">
        <f>[1]Combine_01!AJ253</f>
        <v>0.25612499999999999</v>
      </c>
      <c r="D282" s="91">
        <f>[1]Combine_01!AK253</f>
        <v>0.2828427</v>
      </c>
      <c r="E282" s="42">
        <f t="shared" si="8"/>
        <v>1.1043150805270865</v>
      </c>
    </row>
    <row r="283" spans="1:5" x14ac:dyDescent="0.25">
      <c r="A283" s="1">
        <f>[1]Combine_01!AH254</f>
        <v>252</v>
      </c>
      <c r="B283" s="1">
        <f>[1]Combine_01!AI254</f>
        <v>0</v>
      </c>
      <c r="C283" s="91">
        <f>[1]Combine_01!AJ254</f>
        <v>0.48826219999999998</v>
      </c>
      <c r="D283" s="91">
        <f>[1]Combine_01!AK254</f>
        <v>2.4970379999999999</v>
      </c>
      <c r="E283" s="42">
        <f t="shared" si="8"/>
        <v>5.114133348844125</v>
      </c>
    </row>
    <row r="284" spans="1:5" x14ac:dyDescent="0.25">
      <c r="A284" s="1">
        <f>[1]Combine_01!AH255</f>
        <v>253</v>
      </c>
      <c r="B284" s="1">
        <f>[1]Combine_01!AI255</f>
        <v>0</v>
      </c>
      <c r="C284" s="91">
        <f>[1]Combine_01!AJ255</f>
        <v>0.24</v>
      </c>
      <c r="D284" s="91">
        <f>[1]Combine_01!AK255</f>
        <v>3.92</v>
      </c>
      <c r="E284" s="42">
        <f t="shared" si="8"/>
        <v>16.333333333333332</v>
      </c>
    </row>
    <row r="285" spans="1:5" x14ac:dyDescent="0.25">
      <c r="A285" s="1">
        <f>[1]Combine_01!AH256</f>
        <v>254</v>
      </c>
      <c r="B285" s="1">
        <f>[1]Combine_01!AI256</f>
        <v>0</v>
      </c>
      <c r="C285" s="91">
        <f>[1]Combine_01!AJ256</f>
        <v>0.32249030000000001</v>
      </c>
      <c r="D285" s="91">
        <f>[1]Combine_01!AK256</f>
        <v>2.1540659999999998</v>
      </c>
      <c r="E285" s="42">
        <f t="shared" si="8"/>
        <v>6.6794753206530544</v>
      </c>
    </row>
    <row r="286" spans="1:5" x14ac:dyDescent="0.25">
      <c r="A286" s="1">
        <f>[1]Combine_01!AH257</f>
        <v>255</v>
      </c>
      <c r="B286" s="1">
        <f>[1]Combine_01!AI257</f>
        <v>0</v>
      </c>
      <c r="C286" s="91">
        <f>[1]Combine_01!AJ257</f>
        <v>0.37947330000000001</v>
      </c>
      <c r="D286" s="91">
        <f>[1]Combine_01!AK257</f>
        <v>6.4944280000000001</v>
      </c>
      <c r="E286" s="42">
        <f t="shared" si="8"/>
        <v>17.114321350145055</v>
      </c>
    </row>
    <row r="287" spans="1:5" x14ac:dyDescent="0.25">
      <c r="A287" s="1">
        <f>[1]Combine_01!AH258</f>
        <v>256</v>
      </c>
      <c r="B287" s="1">
        <f>[1]Combine_01!AI258</f>
        <v>0</v>
      </c>
      <c r="C287" s="91">
        <f>[1]Combine_01!AJ258</f>
        <v>0.46818799999999999</v>
      </c>
      <c r="D287" s="91">
        <f>[1]Combine_01!AK258</f>
        <v>2.2144979999999999</v>
      </c>
      <c r="E287" s="42">
        <f t="shared" si="8"/>
        <v>4.7299332746674407</v>
      </c>
    </row>
    <row r="288" spans="1:5" x14ac:dyDescent="0.25">
      <c r="A288" s="1">
        <f>[1]Combine_01!AH259</f>
        <v>257</v>
      </c>
      <c r="B288" s="1">
        <f>[1]Combine_01!AI259</f>
        <v>0</v>
      </c>
      <c r="C288" s="91">
        <f>[1]Combine_01!AJ259</f>
        <v>0.36878179999999999</v>
      </c>
      <c r="D288" s="91">
        <f>[1]Combine_01!AK259</f>
        <v>1.9220820000000001</v>
      </c>
      <c r="E288" s="42">
        <f t="shared" si="8"/>
        <v>5.2119762960102696</v>
      </c>
    </row>
    <row r="289" spans="1:5" x14ac:dyDescent="0.25">
      <c r="A289" s="1">
        <f>[1]Combine_01!AH260</f>
        <v>258</v>
      </c>
      <c r="B289" s="1">
        <f>[1]Combine_01!AI260</f>
        <v>0</v>
      </c>
      <c r="C289" s="91">
        <f>[1]Combine_01!AJ260</f>
        <v>0.24331050000000001</v>
      </c>
      <c r="D289" s="91">
        <f>[1]Combine_01!AK260</f>
        <v>1.5727679999999999</v>
      </c>
      <c r="E289" s="42">
        <f t="shared" si="8"/>
        <v>6.4640366938541485</v>
      </c>
    </row>
    <row r="290" spans="1:5" x14ac:dyDescent="0.25">
      <c r="A290" s="1">
        <f>[1]Combine_01!AH261</f>
        <v>259</v>
      </c>
      <c r="B290" s="1">
        <f>[1]Combine_01!AI261</f>
        <v>0</v>
      </c>
      <c r="C290" s="91">
        <f>[1]Combine_01!AJ261</f>
        <v>0.4326662</v>
      </c>
      <c r="D290" s="91">
        <f>[1]Combine_01!AK261</f>
        <v>1.9365950000000001</v>
      </c>
      <c r="E290" s="42">
        <f t="shared" ref="E290:E353" si="9">IF(A290="","",D290/C290)</f>
        <v>4.4759562914782807</v>
      </c>
    </row>
    <row r="291" spans="1:5" x14ac:dyDescent="0.25">
      <c r="A291" s="1">
        <f>[1]Combine_01!AH262</f>
        <v>260</v>
      </c>
      <c r="B291" s="1">
        <f>[1]Combine_01!AI262</f>
        <v>0</v>
      </c>
      <c r="C291" s="91">
        <f>[1]Combine_01!AJ262</f>
        <v>0.34409299999999998</v>
      </c>
      <c r="D291" s="91">
        <f>[1]Combine_01!AK262</f>
        <v>1.87446</v>
      </c>
      <c r="E291" s="42">
        <f t="shared" si="9"/>
        <v>5.4475388921018446</v>
      </c>
    </row>
    <row r="292" spans="1:5" x14ac:dyDescent="0.25">
      <c r="A292" s="1">
        <f>[1]Combine_01!AH263</f>
        <v>261</v>
      </c>
      <c r="B292" s="1">
        <f>[1]Combine_01!AI263</f>
        <v>0</v>
      </c>
      <c r="C292" s="91">
        <f>[1]Combine_01!AJ263</f>
        <v>0.36</v>
      </c>
      <c r="D292" s="91">
        <f>[1]Combine_01!AK263</f>
        <v>1.44</v>
      </c>
      <c r="E292" s="42">
        <f t="shared" si="9"/>
        <v>4</v>
      </c>
    </row>
    <row r="293" spans="1:5" x14ac:dyDescent="0.25">
      <c r="A293" s="1">
        <f>[1]Combine_01!AH264</f>
        <v>262</v>
      </c>
      <c r="B293" s="1">
        <f>[1]Combine_01!AI264</f>
        <v>0</v>
      </c>
      <c r="C293" s="91">
        <f>[1]Combine_01!AJ264</f>
        <v>0.2332381</v>
      </c>
      <c r="D293" s="91">
        <f>[1]Combine_01!AK264</f>
        <v>4.5376649999999996</v>
      </c>
      <c r="E293" s="42">
        <f t="shared" si="9"/>
        <v>19.455076164657488</v>
      </c>
    </row>
    <row r="294" spans="1:5" x14ac:dyDescent="0.25">
      <c r="A294" s="1">
        <f>[1]Combine_01!AH265</f>
        <v>263</v>
      </c>
      <c r="B294" s="1">
        <f>[1]Combine_01!AI265</f>
        <v>0</v>
      </c>
      <c r="C294" s="91">
        <f>[1]Combine_01!AJ265</f>
        <v>1.531013</v>
      </c>
      <c r="D294" s="91">
        <f>[1]Combine_01!AK265</f>
        <v>2.8736039999999998</v>
      </c>
      <c r="E294" s="42">
        <f t="shared" si="9"/>
        <v>1.8769298497138822</v>
      </c>
    </row>
    <row r="295" spans="1:5" x14ac:dyDescent="0.25">
      <c r="A295" s="1">
        <f>[1]Combine_01!AH266</f>
        <v>264</v>
      </c>
      <c r="B295" s="1">
        <f>[1]Combine_01!AI266</f>
        <v>3</v>
      </c>
      <c r="C295" s="91">
        <f>[1]Combine_01!AJ266</f>
        <v>0.44721359999999999</v>
      </c>
      <c r="D295" s="91">
        <f>[1]Combine_01!AK266</f>
        <v>18.49503</v>
      </c>
      <c r="E295" s="42">
        <f t="shared" si="9"/>
        <v>41.356143909755879</v>
      </c>
    </row>
    <row r="296" spans="1:5" x14ac:dyDescent="0.25">
      <c r="A296" s="1">
        <f>[1]Combine_01!AH267</f>
        <v>265</v>
      </c>
      <c r="B296" s="1">
        <f>[1]Combine_01!AI267</f>
        <v>0</v>
      </c>
      <c r="C296" s="91">
        <f>[1]Combine_01!AJ267</f>
        <v>0.48166379999999998</v>
      </c>
      <c r="D296" s="91">
        <f>[1]Combine_01!AK267</f>
        <v>4.0407919999999997</v>
      </c>
      <c r="E296" s="42">
        <f t="shared" si="9"/>
        <v>8.3892374722783813</v>
      </c>
    </row>
    <row r="297" spans="1:5" x14ac:dyDescent="0.25">
      <c r="A297" s="1">
        <f>[1]Combine_01!AH268</f>
        <v>266</v>
      </c>
      <c r="B297" s="1">
        <f>[1]Combine_01!AI268</f>
        <v>0</v>
      </c>
      <c r="C297" s="91">
        <f>[1]Combine_01!AJ268</f>
        <v>0.45607019999999998</v>
      </c>
      <c r="D297" s="91">
        <f>[1]Combine_01!AK268</f>
        <v>0.76941539999999997</v>
      </c>
      <c r="E297" s="42">
        <f t="shared" si="9"/>
        <v>1.6870547560441354</v>
      </c>
    </row>
    <row r="298" spans="1:5" x14ac:dyDescent="0.25">
      <c r="A298" s="1">
        <f>[1]Combine_01!AH269</f>
        <v>267</v>
      </c>
      <c r="B298" s="1">
        <f>[1]Combine_01!AI269</f>
        <v>0</v>
      </c>
      <c r="C298" s="91">
        <f>[1]Combine_01!AJ269</f>
        <v>0.45607019999999998</v>
      </c>
      <c r="D298" s="91">
        <f>[1]Combine_01!AK269</f>
        <v>3.179182</v>
      </c>
      <c r="E298" s="42">
        <f t="shared" si="9"/>
        <v>6.9708172119116751</v>
      </c>
    </row>
    <row r="299" spans="1:5" x14ac:dyDescent="0.25">
      <c r="A299" s="1">
        <f>[1]Combine_01!AH270</f>
        <v>268</v>
      </c>
      <c r="B299" s="1">
        <f>[1]Combine_01!AI270</f>
        <v>0</v>
      </c>
      <c r="C299" s="91">
        <f>[1]Combine_01!AJ270</f>
        <v>0.59059289999999998</v>
      </c>
      <c r="D299" s="91">
        <f>[1]Combine_01!AK270</f>
        <v>2.4298150000000001</v>
      </c>
      <c r="E299" s="42">
        <f t="shared" si="9"/>
        <v>4.1141960900647474</v>
      </c>
    </row>
    <row r="300" spans="1:5" x14ac:dyDescent="0.25">
      <c r="A300" s="1">
        <f>[1]Combine_01!AH271</f>
        <v>269</v>
      </c>
      <c r="B300" s="1">
        <f>[1]Combine_01!AI271</f>
        <v>0</v>
      </c>
      <c r="C300" s="91">
        <f>[1]Combine_01!AJ271</f>
        <v>0.73430240000000002</v>
      </c>
      <c r="D300" s="91">
        <f>[1]Combine_01!AK271</f>
        <v>0.75894660000000003</v>
      </c>
      <c r="E300" s="42">
        <f t="shared" si="9"/>
        <v>1.0335613774379602</v>
      </c>
    </row>
    <row r="301" spans="1:5" x14ac:dyDescent="0.25">
      <c r="A301" s="1">
        <f>[1]Combine_01!AH272</f>
        <v>270</v>
      </c>
      <c r="B301" s="1">
        <f>[1]Combine_01!AI272</f>
        <v>0</v>
      </c>
      <c r="C301" s="91">
        <f>[1]Combine_01!AJ272</f>
        <v>0.28844409999999998</v>
      </c>
      <c r="D301" s="91">
        <f>[1]Combine_01!AK272</f>
        <v>2.6293730000000002</v>
      </c>
      <c r="E301" s="42">
        <f t="shared" si="9"/>
        <v>9.1157108084374077</v>
      </c>
    </row>
    <row r="302" spans="1:5" x14ac:dyDescent="0.25">
      <c r="A302" s="1">
        <f>[1]Combine_01!AH273</f>
        <v>271</v>
      </c>
      <c r="B302" s="1">
        <f>[1]Combine_01!AI273</f>
        <v>2</v>
      </c>
      <c r="C302" s="91">
        <f>[1]Combine_01!AJ273</f>
        <v>0.4079216</v>
      </c>
      <c r="D302" s="91">
        <f>[1]Combine_01!AK273</f>
        <v>18.185580000000002</v>
      </c>
      <c r="E302" s="42">
        <f t="shared" si="9"/>
        <v>44.581066557887596</v>
      </c>
    </row>
    <row r="303" spans="1:5" x14ac:dyDescent="0.25">
      <c r="A303" s="1">
        <f>[1]Combine_01!AH274</f>
        <v>272</v>
      </c>
      <c r="B303" s="1">
        <f>[1]Combine_01!AI274</f>
        <v>0</v>
      </c>
      <c r="C303" s="91">
        <f>[1]Combine_01!AJ274</f>
        <v>0.57271280000000002</v>
      </c>
      <c r="D303" s="91">
        <f>[1]Combine_01!AK274</f>
        <v>2.720294</v>
      </c>
      <c r="E303" s="42">
        <f t="shared" si="9"/>
        <v>4.749839710235217</v>
      </c>
    </row>
    <row r="304" spans="1:5" x14ac:dyDescent="0.25">
      <c r="A304" s="1">
        <f>[1]Combine_01!AH275</f>
        <v>273</v>
      </c>
      <c r="B304" s="1">
        <f>[1]Combine_01!AI275</f>
        <v>0</v>
      </c>
      <c r="C304" s="91">
        <f>[1]Combine_01!AJ275</f>
        <v>0.34176010000000001</v>
      </c>
      <c r="D304" s="91">
        <f>[1]Combine_01!AK275</f>
        <v>2.22926</v>
      </c>
      <c r="E304" s="42">
        <f t="shared" si="9"/>
        <v>6.5228796456929876</v>
      </c>
    </row>
    <row r="305" spans="1:5" x14ac:dyDescent="0.25">
      <c r="A305" s="1">
        <f>[1]Combine_01!AH276</f>
        <v>274</v>
      </c>
      <c r="B305" s="1">
        <f>[1]Combine_01!AI276</f>
        <v>0</v>
      </c>
      <c r="C305" s="91">
        <f>[1]Combine_01!AJ276</f>
        <v>0.32249030000000001</v>
      </c>
      <c r="D305" s="91">
        <f>[1]Combine_01!AK276</f>
        <v>3.2310989999999999</v>
      </c>
      <c r="E305" s="42">
        <f t="shared" si="9"/>
        <v>10.019212980979583</v>
      </c>
    </row>
    <row r="306" spans="1:5" x14ac:dyDescent="0.25">
      <c r="A306" s="1">
        <f>[1]Combine_01!AH277</f>
        <v>275</v>
      </c>
      <c r="B306" s="1">
        <f>[1]Combine_01!AI277</f>
        <v>0</v>
      </c>
      <c r="C306" s="91">
        <f>[1]Combine_01!AJ277</f>
        <v>0.34409299999999998</v>
      </c>
      <c r="D306" s="91">
        <f>[1]Combine_01!AK277</f>
        <v>3.117435</v>
      </c>
      <c r="E306" s="42">
        <f t="shared" si="9"/>
        <v>9.0598617234294228</v>
      </c>
    </row>
    <row r="307" spans="1:5" x14ac:dyDescent="0.25">
      <c r="A307" s="1">
        <f>[1]Combine_01!AH278</f>
        <v>276</v>
      </c>
      <c r="B307" s="1">
        <f>[1]Combine_01!AI278</f>
        <v>0</v>
      </c>
      <c r="C307" s="91">
        <f>[1]Combine_01!AJ278</f>
        <v>0.34409299999999998</v>
      </c>
      <c r="D307" s="91">
        <f>[1]Combine_01!AK278</f>
        <v>3.285361</v>
      </c>
      <c r="E307" s="42">
        <f t="shared" si="9"/>
        <v>9.5478867631715847</v>
      </c>
    </row>
    <row r="308" spans="1:5" x14ac:dyDescent="0.25">
      <c r="A308" s="1">
        <f>[1]Combine_01!AH279</f>
        <v>277</v>
      </c>
      <c r="B308" s="1">
        <f>[1]Combine_01!AI279</f>
        <v>0</v>
      </c>
      <c r="C308" s="91">
        <f>[1]Combine_01!AJ279</f>
        <v>0.24331050000000001</v>
      </c>
      <c r="D308" s="91">
        <f>[1]Combine_01!AK279</f>
        <v>2.5814720000000002</v>
      </c>
      <c r="E308" s="42">
        <f t="shared" si="9"/>
        <v>10.609784616775684</v>
      </c>
    </row>
    <row r="309" spans="1:5" x14ac:dyDescent="0.25">
      <c r="A309" s="1">
        <f>[1]Combine_01!AH280</f>
        <v>278</v>
      </c>
      <c r="B309" s="1">
        <f>[1]Combine_01!AI280</f>
        <v>0</v>
      </c>
      <c r="C309" s="91">
        <f>[1]Combine_01!AJ280</f>
        <v>0.55713550000000001</v>
      </c>
      <c r="D309" s="91">
        <f>[1]Combine_01!AK280</f>
        <v>2.3220679999999998</v>
      </c>
      <c r="E309" s="42">
        <f t="shared" si="9"/>
        <v>4.167869396224078</v>
      </c>
    </row>
    <row r="310" spans="1:5" x14ac:dyDescent="0.25">
      <c r="A310" s="1">
        <f>[1]Combine_01!AH281</f>
        <v>279</v>
      </c>
      <c r="B310" s="1">
        <f>[1]Combine_01!AI281</f>
        <v>0</v>
      </c>
      <c r="C310" s="91">
        <f>[1]Combine_01!AJ281</f>
        <v>0.37947330000000001</v>
      </c>
      <c r="D310" s="91">
        <f>[1]Combine_01!AK281</f>
        <v>0.61057349999999999</v>
      </c>
      <c r="E310" s="42">
        <f t="shared" si="9"/>
        <v>1.6090025306128257</v>
      </c>
    </row>
    <row r="311" spans="1:5" x14ac:dyDescent="0.25">
      <c r="A311" s="1">
        <f>[1]Combine_01!AH282</f>
        <v>280</v>
      </c>
      <c r="B311" s="1">
        <f>[1]Combine_01!AI282</f>
        <v>0</v>
      </c>
      <c r="C311" s="91">
        <f>[1]Combine_01!AJ282</f>
        <v>0.51224990000000004</v>
      </c>
      <c r="D311" s="91">
        <f>[1]Combine_01!AK282</f>
        <v>1.168247</v>
      </c>
      <c r="E311" s="42">
        <f t="shared" si="9"/>
        <v>2.2806192836738473</v>
      </c>
    </row>
    <row r="312" spans="1:5" x14ac:dyDescent="0.25">
      <c r="A312" s="1">
        <f>[1]Combine_01!AH283</f>
        <v>281</v>
      </c>
      <c r="B312" s="1">
        <f>[1]Combine_01!AI283</f>
        <v>0</v>
      </c>
      <c r="C312" s="91">
        <f>[1]Combine_01!AJ283</f>
        <v>1.6975279999999999</v>
      </c>
      <c r="D312" s="91">
        <f>[1]Combine_01!AK283</f>
        <v>2.3613559999999998</v>
      </c>
      <c r="E312" s="42">
        <f t="shared" si="9"/>
        <v>1.3910556998176171</v>
      </c>
    </row>
    <row r="313" spans="1:5" x14ac:dyDescent="0.25">
      <c r="A313" s="1">
        <f>[1]Combine_01!AH284</f>
        <v>282</v>
      </c>
      <c r="B313" s="1">
        <f>[1]Combine_01!AI284</f>
        <v>0</v>
      </c>
      <c r="C313" s="91">
        <f>[1]Combine_01!AJ284</f>
        <v>0.28844409999999998</v>
      </c>
      <c r="D313" s="91">
        <f>[1]Combine_01!AK284</f>
        <v>0.42520580000000002</v>
      </c>
      <c r="E313" s="42">
        <f t="shared" si="9"/>
        <v>1.4741358897616559</v>
      </c>
    </row>
    <row r="314" spans="1:5" x14ac:dyDescent="0.25">
      <c r="A314" s="1" t="str">
        <f>[1]Combine_01!AH285</f>
        <v/>
      </c>
      <c r="B314" s="1" t="str">
        <f>[1]Combine_01!AI285</f>
        <v/>
      </c>
      <c r="C314" s="91" t="str">
        <f>[1]Combine_01!AJ285</f>
        <v/>
      </c>
      <c r="D314" s="91" t="str">
        <f>[1]Combine_01!AK285</f>
        <v/>
      </c>
      <c r="E314" s="42" t="str">
        <f t="shared" si="9"/>
        <v/>
      </c>
    </row>
    <row r="315" spans="1:5" x14ac:dyDescent="0.25">
      <c r="A315" s="1" t="str">
        <f>[1]Combine_01!AH286</f>
        <v/>
      </c>
      <c r="B315" s="1" t="str">
        <f>[1]Combine_01!AI286</f>
        <v/>
      </c>
      <c r="C315" s="91" t="str">
        <f>[1]Combine_01!AJ286</f>
        <v/>
      </c>
      <c r="D315" s="91" t="str">
        <f>[1]Combine_01!AK286</f>
        <v/>
      </c>
      <c r="E315" s="42" t="str">
        <f t="shared" si="9"/>
        <v/>
      </c>
    </row>
    <row r="316" spans="1:5" x14ac:dyDescent="0.25">
      <c r="A316" s="1" t="str">
        <f>[1]Combine_01!AH287</f>
        <v/>
      </c>
      <c r="B316" s="1" t="str">
        <f>[1]Combine_01!AI287</f>
        <v/>
      </c>
      <c r="C316" s="91" t="str">
        <f>[1]Combine_01!AJ287</f>
        <v/>
      </c>
      <c r="D316" s="91" t="str">
        <f>[1]Combine_01!AK287</f>
        <v/>
      </c>
      <c r="E316" s="42" t="str">
        <f t="shared" si="9"/>
        <v/>
      </c>
    </row>
    <row r="317" spans="1:5" x14ac:dyDescent="0.25">
      <c r="A317" s="1" t="str">
        <f>[1]Combine_01!AH288</f>
        <v/>
      </c>
      <c r="B317" s="1" t="str">
        <f>[1]Combine_01!AI288</f>
        <v/>
      </c>
      <c r="C317" s="91" t="str">
        <f>[1]Combine_01!AJ288</f>
        <v/>
      </c>
      <c r="D317" s="91" t="str">
        <f>[1]Combine_01!AK288</f>
        <v/>
      </c>
      <c r="E317" s="42" t="str">
        <f t="shared" si="9"/>
        <v/>
      </c>
    </row>
    <row r="318" spans="1:5" x14ac:dyDescent="0.25">
      <c r="A318" s="1" t="str">
        <f>[1]Combine_01!AH289</f>
        <v/>
      </c>
      <c r="B318" s="1" t="str">
        <f>[1]Combine_01!AI289</f>
        <v/>
      </c>
      <c r="C318" s="91" t="str">
        <f>[1]Combine_01!AJ289</f>
        <v/>
      </c>
      <c r="D318" s="91" t="str">
        <f>[1]Combine_01!AK289</f>
        <v/>
      </c>
      <c r="E318" s="42" t="str">
        <f t="shared" si="9"/>
        <v/>
      </c>
    </row>
    <row r="319" spans="1:5" x14ac:dyDescent="0.25">
      <c r="A319" s="1" t="str">
        <f>[1]Combine_01!AH290</f>
        <v/>
      </c>
      <c r="B319" s="1" t="str">
        <f>[1]Combine_01!AI290</f>
        <v/>
      </c>
      <c r="C319" s="91" t="str">
        <f>[1]Combine_01!AJ290</f>
        <v/>
      </c>
      <c r="D319" s="91" t="str">
        <f>[1]Combine_01!AK290</f>
        <v/>
      </c>
      <c r="E319" s="42" t="str">
        <f t="shared" si="9"/>
        <v/>
      </c>
    </row>
    <row r="320" spans="1:5" x14ac:dyDescent="0.25">
      <c r="A320" s="1" t="str">
        <f>[1]Combine_01!AH291</f>
        <v/>
      </c>
      <c r="B320" s="1" t="str">
        <f>[1]Combine_01!AI291</f>
        <v/>
      </c>
      <c r="C320" s="91" t="str">
        <f>[1]Combine_01!AJ291</f>
        <v/>
      </c>
      <c r="D320" s="91" t="str">
        <f>[1]Combine_01!AK291</f>
        <v/>
      </c>
      <c r="E320" s="42" t="str">
        <f t="shared" si="9"/>
        <v/>
      </c>
    </row>
    <row r="321" spans="1:5" x14ac:dyDescent="0.25">
      <c r="A321" s="1" t="str">
        <f>[1]Combine_01!AH292</f>
        <v/>
      </c>
      <c r="B321" s="1" t="str">
        <f>[1]Combine_01!AI292</f>
        <v/>
      </c>
      <c r="C321" s="91" t="str">
        <f>[1]Combine_01!AJ292</f>
        <v/>
      </c>
      <c r="D321" s="91" t="str">
        <f>[1]Combine_01!AK292</f>
        <v/>
      </c>
      <c r="E321" s="42" t="str">
        <f t="shared" si="9"/>
        <v/>
      </c>
    </row>
    <row r="322" spans="1:5" x14ac:dyDescent="0.25">
      <c r="A322" s="1" t="str">
        <f>[1]Combine_01!AH293</f>
        <v/>
      </c>
      <c r="B322" s="1" t="str">
        <f>[1]Combine_01!AI293</f>
        <v/>
      </c>
      <c r="C322" s="91" t="str">
        <f>[1]Combine_01!AJ293</f>
        <v/>
      </c>
      <c r="D322" s="91" t="str">
        <f>[1]Combine_01!AK293</f>
        <v/>
      </c>
      <c r="E322" s="42" t="str">
        <f t="shared" si="9"/>
        <v/>
      </c>
    </row>
    <row r="323" spans="1:5" x14ac:dyDescent="0.25">
      <c r="A323" s="1" t="str">
        <f>[1]Combine_01!AH294</f>
        <v/>
      </c>
      <c r="B323" s="1" t="str">
        <f>[1]Combine_01!AI294</f>
        <v/>
      </c>
      <c r="C323" s="91" t="str">
        <f>[1]Combine_01!AJ294</f>
        <v/>
      </c>
      <c r="D323" s="91" t="str">
        <f>[1]Combine_01!AK294</f>
        <v/>
      </c>
      <c r="E323" s="42" t="str">
        <f t="shared" si="9"/>
        <v/>
      </c>
    </row>
    <row r="324" spans="1:5" x14ac:dyDescent="0.25">
      <c r="A324" s="1" t="str">
        <f>[1]Combine_01!AH295</f>
        <v/>
      </c>
      <c r="B324" s="1" t="str">
        <f>[1]Combine_01!AI295</f>
        <v/>
      </c>
      <c r="C324" s="91" t="str">
        <f>[1]Combine_01!AJ295</f>
        <v/>
      </c>
      <c r="D324" s="91" t="str">
        <f>[1]Combine_01!AK295</f>
        <v/>
      </c>
      <c r="E324" s="42" t="str">
        <f t="shared" si="9"/>
        <v/>
      </c>
    </row>
    <row r="325" spans="1:5" x14ac:dyDescent="0.25">
      <c r="A325" s="1" t="str">
        <f>[1]Combine_01!AH296</f>
        <v/>
      </c>
      <c r="B325" s="1" t="str">
        <f>[1]Combine_01!AI296</f>
        <v/>
      </c>
      <c r="C325" s="91" t="str">
        <f>[1]Combine_01!AJ296</f>
        <v/>
      </c>
      <c r="D325" s="91" t="str">
        <f>[1]Combine_01!AK296</f>
        <v/>
      </c>
      <c r="E325" s="42" t="str">
        <f t="shared" si="9"/>
        <v/>
      </c>
    </row>
    <row r="326" spans="1:5" x14ac:dyDescent="0.25">
      <c r="A326" s="1" t="str">
        <f>[1]Combine_01!AH297</f>
        <v/>
      </c>
      <c r="B326" s="1" t="str">
        <f>[1]Combine_01!AI297</f>
        <v/>
      </c>
      <c r="C326" s="91" t="str">
        <f>[1]Combine_01!AJ297</f>
        <v/>
      </c>
      <c r="D326" s="91" t="str">
        <f>[1]Combine_01!AK297</f>
        <v/>
      </c>
      <c r="E326" s="42" t="str">
        <f t="shared" si="9"/>
        <v/>
      </c>
    </row>
    <row r="327" spans="1:5" x14ac:dyDescent="0.25">
      <c r="A327" s="1" t="str">
        <f>[1]Combine_01!AH298</f>
        <v/>
      </c>
      <c r="B327" s="1" t="str">
        <f>[1]Combine_01!AI298</f>
        <v/>
      </c>
      <c r="C327" s="91" t="str">
        <f>[1]Combine_01!AJ298</f>
        <v/>
      </c>
      <c r="D327" s="91" t="str">
        <f>[1]Combine_01!AK298</f>
        <v/>
      </c>
      <c r="E327" s="42" t="str">
        <f t="shared" si="9"/>
        <v/>
      </c>
    </row>
    <row r="328" spans="1:5" x14ac:dyDescent="0.25">
      <c r="A328" s="1" t="str">
        <f>[1]Combine_01!AH299</f>
        <v/>
      </c>
      <c r="B328" s="1" t="str">
        <f>[1]Combine_01!AI299</f>
        <v/>
      </c>
      <c r="C328" s="91" t="str">
        <f>[1]Combine_01!AJ299</f>
        <v/>
      </c>
      <c r="D328" s="91" t="str">
        <f>[1]Combine_01!AK299</f>
        <v/>
      </c>
      <c r="E328" s="42" t="str">
        <f t="shared" si="9"/>
        <v/>
      </c>
    </row>
    <row r="329" spans="1:5" x14ac:dyDescent="0.25">
      <c r="A329" s="1" t="str">
        <f>[1]Combine_01!AH300</f>
        <v/>
      </c>
      <c r="B329" s="1" t="str">
        <f>[1]Combine_01!AI300</f>
        <v/>
      </c>
      <c r="C329" s="91" t="str">
        <f>[1]Combine_01!AJ300</f>
        <v/>
      </c>
      <c r="D329" s="91" t="str">
        <f>[1]Combine_01!AK300</f>
        <v/>
      </c>
      <c r="E329" s="42" t="str">
        <f t="shared" si="9"/>
        <v/>
      </c>
    </row>
    <row r="330" spans="1:5" x14ac:dyDescent="0.25">
      <c r="A330" s="1" t="str">
        <f>[1]Combine_01!AH301</f>
        <v/>
      </c>
      <c r="B330" s="1" t="str">
        <f>[1]Combine_01!AI301</f>
        <v/>
      </c>
      <c r="C330" s="91" t="str">
        <f>[1]Combine_01!AJ301</f>
        <v/>
      </c>
      <c r="D330" s="91" t="str">
        <f>[1]Combine_01!AK301</f>
        <v/>
      </c>
      <c r="E330" s="42" t="str">
        <f t="shared" si="9"/>
        <v/>
      </c>
    </row>
    <row r="331" spans="1:5" x14ac:dyDescent="0.25">
      <c r="A331" s="1" t="str">
        <f>[1]Combine_01!AH302</f>
        <v/>
      </c>
      <c r="B331" s="1" t="str">
        <f>[1]Combine_01!AI302</f>
        <v/>
      </c>
      <c r="C331" s="91" t="str">
        <f>[1]Combine_01!AJ302</f>
        <v/>
      </c>
      <c r="D331" s="91" t="str">
        <f>[1]Combine_01!AK302</f>
        <v/>
      </c>
      <c r="E331" s="42" t="str">
        <f t="shared" si="9"/>
        <v/>
      </c>
    </row>
    <row r="332" spans="1:5" x14ac:dyDescent="0.25">
      <c r="A332" s="1" t="str">
        <f>[1]Combine_01!AH303</f>
        <v/>
      </c>
      <c r="B332" s="1" t="str">
        <f>[1]Combine_01!AI303</f>
        <v/>
      </c>
      <c r="C332" s="91" t="str">
        <f>[1]Combine_01!AJ303</f>
        <v/>
      </c>
      <c r="D332" s="91" t="str">
        <f>[1]Combine_01!AK303</f>
        <v/>
      </c>
      <c r="E332" s="42" t="str">
        <f t="shared" si="9"/>
        <v/>
      </c>
    </row>
    <row r="333" spans="1:5" x14ac:dyDescent="0.25">
      <c r="A333" s="1" t="str">
        <f>[1]Combine_01!AH304</f>
        <v/>
      </c>
      <c r="B333" s="1" t="str">
        <f>[1]Combine_01!AI304</f>
        <v/>
      </c>
      <c r="C333" s="91" t="str">
        <f>[1]Combine_01!AJ304</f>
        <v/>
      </c>
      <c r="D333" s="91" t="str">
        <f>[1]Combine_01!AK304</f>
        <v/>
      </c>
      <c r="E333" s="42" t="str">
        <f t="shared" si="9"/>
        <v/>
      </c>
    </row>
    <row r="334" spans="1:5" x14ac:dyDescent="0.25">
      <c r="A334" s="1" t="str">
        <f>[1]Combine_01!AH305</f>
        <v/>
      </c>
      <c r="B334" s="1" t="str">
        <f>[1]Combine_01!AI305</f>
        <v/>
      </c>
      <c r="C334" s="91" t="str">
        <f>[1]Combine_01!AJ305</f>
        <v/>
      </c>
      <c r="D334" s="91" t="str">
        <f>[1]Combine_01!AK305</f>
        <v/>
      </c>
      <c r="E334" s="42" t="str">
        <f t="shared" si="9"/>
        <v/>
      </c>
    </row>
    <row r="335" spans="1:5" x14ac:dyDescent="0.25">
      <c r="A335" s="1" t="str">
        <f>[1]Combine_01!AH306</f>
        <v/>
      </c>
      <c r="B335" s="1" t="str">
        <f>[1]Combine_01!AI306</f>
        <v/>
      </c>
      <c r="C335" s="91" t="str">
        <f>[1]Combine_01!AJ306</f>
        <v/>
      </c>
      <c r="D335" s="91" t="str">
        <f>[1]Combine_01!AK306</f>
        <v/>
      </c>
      <c r="E335" s="42" t="str">
        <f t="shared" si="9"/>
        <v/>
      </c>
    </row>
    <row r="336" spans="1:5" x14ac:dyDescent="0.25">
      <c r="A336" s="1" t="str">
        <f>[1]Combine_01!AH307</f>
        <v/>
      </c>
      <c r="B336" s="1" t="str">
        <f>[1]Combine_01!AI307</f>
        <v/>
      </c>
      <c r="C336" s="91" t="str">
        <f>[1]Combine_01!AJ307</f>
        <v/>
      </c>
      <c r="D336" s="91" t="str">
        <f>[1]Combine_01!AK307</f>
        <v/>
      </c>
      <c r="E336" s="42" t="str">
        <f t="shared" si="9"/>
        <v/>
      </c>
    </row>
    <row r="337" spans="1:5" x14ac:dyDescent="0.25">
      <c r="A337" s="1" t="str">
        <f>[1]Combine_01!AH308</f>
        <v/>
      </c>
      <c r="B337" s="1" t="str">
        <f>[1]Combine_01!AI308</f>
        <v/>
      </c>
      <c r="C337" s="91" t="str">
        <f>[1]Combine_01!AJ308</f>
        <v/>
      </c>
      <c r="D337" s="91" t="str">
        <f>[1]Combine_01!AK308</f>
        <v/>
      </c>
      <c r="E337" s="42" t="str">
        <f t="shared" si="9"/>
        <v/>
      </c>
    </row>
    <row r="338" spans="1:5" x14ac:dyDescent="0.25">
      <c r="A338" s="1" t="str">
        <f>[1]Combine_01!AH309</f>
        <v/>
      </c>
      <c r="B338" s="1" t="str">
        <f>[1]Combine_01!AI309</f>
        <v/>
      </c>
      <c r="C338" s="91" t="str">
        <f>[1]Combine_01!AJ309</f>
        <v/>
      </c>
      <c r="D338" s="91" t="str">
        <f>[1]Combine_01!AK309</f>
        <v/>
      </c>
      <c r="E338" s="42" t="str">
        <f t="shared" si="9"/>
        <v/>
      </c>
    </row>
    <row r="339" spans="1:5" x14ac:dyDescent="0.25">
      <c r="A339" s="1" t="str">
        <f>[1]Combine_01!AH310</f>
        <v/>
      </c>
      <c r="B339" s="1" t="str">
        <f>[1]Combine_01!AI310</f>
        <v/>
      </c>
      <c r="C339" s="91" t="str">
        <f>[1]Combine_01!AJ310</f>
        <v/>
      </c>
      <c r="D339" s="91" t="str">
        <f>[1]Combine_01!AK310</f>
        <v/>
      </c>
      <c r="E339" s="42" t="str">
        <f t="shared" si="9"/>
        <v/>
      </c>
    </row>
    <row r="340" spans="1:5" x14ac:dyDescent="0.25">
      <c r="A340" s="1" t="str">
        <f>[1]Combine_01!AH311</f>
        <v/>
      </c>
      <c r="B340" s="1" t="str">
        <f>[1]Combine_01!AI311</f>
        <v/>
      </c>
      <c r="C340" s="91" t="str">
        <f>[1]Combine_01!AJ311</f>
        <v/>
      </c>
      <c r="D340" s="91" t="str">
        <f>[1]Combine_01!AK311</f>
        <v/>
      </c>
      <c r="E340" s="42" t="str">
        <f t="shared" si="9"/>
        <v/>
      </c>
    </row>
    <row r="341" spans="1:5" x14ac:dyDescent="0.25">
      <c r="A341" s="1" t="str">
        <f>[1]Combine_01!AH312</f>
        <v/>
      </c>
      <c r="B341" s="1" t="str">
        <f>[1]Combine_01!AI312</f>
        <v/>
      </c>
      <c r="C341" s="91" t="str">
        <f>[1]Combine_01!AJ312</f>
        <v/>
      </c>
      <c r="D341" s="91" t="str">
        <f>[1]Combine_01!AK312</f>
        <v/>
      </c>
      <c r="E341" s="42" t="str">
        <f t="shared" si="9"/>
        <v/>
      </c>
    </row>
    <row r="342" spans="1:5" x14ac:dyDescent="0.25">
      <c r="A342" s="1" t="str">
        <f>[1]Combine_01!AH313</f>
        <v/>
      </c>
      <c r="B342" s="1" t="str">
        <f>[1]Combine_01!AI313</f>
        <v/>
      </c>
      <c r="C342" s="91" t="str">
        <f>[1]Combine_01!AJ313</f>
        <v/>
      </c>
      <c r="D342" s="91" t="str">
        <f>[1]Combine_01!AK313</f>
        <v/>
      </c>
      <c r="E342" s="42" t="str">
        <f t="shared" si="9"/>
        <v/>
      </c>
    </row>
    <row r="343" spans="1:5" x14ac:dyDescent="0.25">
      <c r="A343" s="1" t="str">
        <f>[1]Combine_01!AH314</f>
        <v/>
      </c>
      <c r="B343" s="1" t="str">
        <f>[1]Combine_01!AI314</f>
        <v/>
      </c>
      <c r="C343" s="91" t="str">
        <f>[1]Combine_01!AJ314</f>
        <v/>
      </c>
      <c r="D343" s="91" t="str">
        <f>[1]Combine_01!AK314</f>
        <v/>
      </c>
      <c r="E343" s="42" t="str">
        <f t="shared" si="9"/>
        <v/>
      </c>
    </row>
    <row r="344" spans="1:5" x14ac:dyDescent="0.25">
      <c r="A344" s="1" t="str">
        <f>[1]Combine_01!AH315</f>
        <v/>
      </c>
      <c r="B344" s="1" t="str">
        <f>[1]Combine_01!AI315</f>
        <v/>
      </c>
      <c r="C344" s="91" t="str">
        <f>[1]Combine_01!AJ315</f>
        <v/>
      </c>
      <c r="D344" s="91" t="str">
        <f>[1]Combine_01!AK315</f>
        <v/>
      </c>
      <c r="E344" s="42" t="str">
        <f t="shared" si="9"/>
        <v/>
      </c>
    </row>
    <row r="345" spans="1:5" x14ac:dyDescent="0.25">
      <c r="A345" s="1" t="str">
        <f>[1]Combine_01!AH316</f>
        <v/>
      </c>
      <c r="B345" s="1" t="str">
        <f>[1]Combine_01!AI316</f>
        <v/>
      </c>
      <c r="C345" s="91" t="str">
        <f>[1]Combine_01!AJ316</f>
        <v/>
      </c>
      <c r="D345" s="91" t="str">
        <f>[1]Combine_01!AK316</f>
        <v/>
      </c>
      <c r="E345" s="42" t="str">
        <f t="shared" si="9"/>
        <v/>
      </c>
    </row>
    <row r="346" spans="1:5" x14ac:dyDescent="0.25">
      <c r="A346" s="1" t="str">
        <f>[1]Combine_01!AH317</f>
        <v/>
      </c>
      <c r="B346" s="1" t="str">
        <f>[1]Combine_01!AI317</f>
        <v/>
      </c>
      <c r="C346" s="91" t="str">
        <f>[1]Combine_01!AJ317</f>
        <v/>
      </c>
      <c r="D346" s="91" t="str">
        <f>[1]Combine_01!AK317</f>
        <v/>
      </c>
      <c r="E346" s="42" t="str">
        <f t="shared" si="9"/>
        <v/>
      </c>
    </row>
    <row r="347" spans="1:5" x14ac:dyDescent="0.25">
      <c r="A347" s="1" t="str">
        <f>[1]Combine_01!AH318</f>
        <v/>
      </c>
      <c r="B347" s="1" t="str">
        <f>[1]Combine_01!AI318</f>
        <v/>
      </c>
      <c r="C347" s="91" t="str">
        <f>[1]Combine_01!AJ318</f>
        <v/>
      </c>
      <c r="D347" s="91" t="str">
        <f>[1]Combine_01!AK318</f>
        <v/>
      </c>
      <c r="E347" s="42" t="str">
        <f t="shared" si="9"/>
        <v/>
      </c>
    </row>
    <row r="348" spans="1:5" x14ac:dyDescent="0.25">
      <c r="A348" s="1" t="str">
        <f>[1]Combine_01!AH319</f>
        <v/>
      </c>
      <c r="B348" s="1" t="str">
        <f>[1]Combine_01!AI319</f>
        <v/>
      </c>
      <c r="C348" s="91" t="str">
        <f>[1]Combine_01!AJ319</f>
        <v/>
      </c>
      <c r="D348" s="91" t="str">
        <f>[1]Combine_01!AK319</f>
        <v/>
      </c>
      <c r="E348" s="42" t="str">
        <f t="shared" si="9"/>
        <v/>
      </c>
    </row>
    <row r="349" spans="1:5" x14ac:dyDescent="0.25">
      <c r="A349" s="1" t="str">
        <f>[1]Combine_01!AH320</f>
        <v/>
      </c>
      <c r="B349" s="1" t="str">
        <f>[1]Combine_01!AI320</f>
        <v/>
      </c>
      <c r="C349" s="91" t="str">
        <f>[1]Combine_01!AJ320</f>
        <v/>
      </c>
      <c r="D349" s="91" t="str">
        <f>[1]Combine_01!AK320</f>
        <v/>
      </c>
      <c r="E349" s="42" t="str">
        <f t="shared" si="9"/>
        <v/>
      </c>
    </row>
    <row r="350" spans="1:5" x14ac:dyDescent="0.25">
      <c r="A350" s="1" t="str">
        <f>[1]Combine_01!AH321</f>
        <v/>
      </c>
      <c r="B350" s="1" t="str">
        <f>[1]Combine_01!AI321</f>
        <v/>
      </c>
      <c r="C350" s="91" t="str">
        <f>[1]Combine_01!AJ321</f>
        <v/>
      </c>
      <c r="D350" s="91" t="str">
        <f>[1]Combine_01!AK321</f>
        <v/>
      </c>
      <c r="E350" s="42" t="str">
        <f t="shared" si="9"/>
        <v/>
      </c>
    </row>
    <row r="351" spans="1:5" x14ac:dyDescent="0.25">
      <c r="A351" s="1" t="str">
        <f>[1]Combine_01!AH322</f>
        <v/>
      </c>
      <c r="B351" s="1" t="str">
        <f>[1]Combine_01!AI322</f>
        <v/>
      </c>
      <c r="C351" s="91" t="str">
        <f>[1]Combine_01!AJ322</f>
        <v/>
      </c>
      <c r="D351" s="91" t="str">
        <f>[1]Combine_01!AK322</f>
        <v/>
      </c>
      <c r="E351" s="42" t="str">
        <f t="shared" si="9"/>
        <v/>
      </c>
    </row>
    <row r="352" spans="1:5" x14ac:dyDescent="0.25">
      <c r="A352" s="1" t="str">
        <f>[1]Combine_01!AH323</f>
        <v/>
      </c>
      <c r="B352" s="1" t="str">
        <f>[1]Combine_01!AI323</f>
        <v/>
      </c>
      <c r="C352" s="91" t="str">
        <f>[1]Combine_01!AJ323</f>
        <v/>
      </c>
      <c r="D352" s="91" t="str">
        <f>[1]Combine_01!AK323</f>
        <v/>
      </c>
      <c r="E352" s="42" t="str">
        <f t="shared" si="9"/>
        <v/>
      </c>
    </row>
    <row r="353" spans="1:5" x14ac:dyDescent="0.25">
      <c r="A353" s="1" t="str">
        <f>[1]Combine_01!AH324</f>
        <v/>
      </c>
      <c r="B353" s="1" t="str">
        <f>[1]Combine_01!AI324</f>
        <v/>
      </c>
      <c r="C353" s="91" t="str">
        <f>[1]Combine_01!AJ324</f>
        <v/>
      </c>
      <c r="D353" s="91" t="str">
        <f>[1]Combine_01!AK324</f>
        <v/>
      </c>
      <c r="E353" s="42" t="str">
        <f t="shared" si="9"/>
        <v/>
      </c>
    </row>
    <row r="354" spans="1:5" x14ac:dyDescent="0.25">
      <c r="A354" s="1" t="str">
        <f>[1]Combine_01!AH325</f>
        <v/>
      </c>
      <c r="B354" s="1" t="str">
        <f>[1]Combine_01!AI325</f>
        <v/>
      </c>
      <c r="C354" s="91" t="str">
        <f>[1]Combine_01!AJ325</f>
        <v/>
      </c>
      <c r="D354" s="91" t="str">
        <f>[1]Combine_01!AK325</f>
        <v/>
      </c>
      <c r="E354" s="42" t="str">
        <f t="shared" ref="E354:E417" si="10">IF(A354="","",D354/C354)</f>
        <v/>
      </c>
    </row>
    <row r="355" spans="1:5" x14ac:dyDescent="0.25">
      <c r="A355" s="1" t="str">
        <f>[1]Combine_01!AH326</f>
        <v/>
      </c>
      <c r="B355" s="1" t="str">
        <f>[1]Combine_01!AI326</f>
        <v/>
      </c>
      <c r="C355" s="91" t="str">
        <f>[1]Combine_01!AJ326</f>
        <v/>
      </c>
      <c r="D355" s="91" t="str">
        <f>[1]Combine_01!AK326</f>
        <v/>
      </c>
      <c r="E355" s="42" t="str">
        <f t="shared" si="10"/>
        <v/>
      </c>
    </row>
    <row r="356" spans="1:5" x14ac:dyDescent="0.25">
      <c r="A356" s="1" t="str">
        <f>[1]Combine_01!AH327</f>
        <v/>
      </c>
      <c r="B356" s="1" t="str">
        <f>[1]Combine_01!AI327</f>
        <v/>
      </c>
      <c r="C356" s="91" t="str">
        <f>[1]Combine_01!AJ327</f>
        <v/>
      </c>
      <c r="D356" s="91" t="str">
        <f>[1]Combine_01!AK327</f>
        <v/>
      </c>
      <c r="E356" s="42" t="str">
        <f t="shared" si="10"/>
        <v/>
      </c>
    </row>
    <row r="357" spans="1:5" x14ac:dyDescent="0.25">
      <c r="A357" s="1" t="str">
        <f>[1]Combine_01!AH328</f>
        <v/>
      </c>
      <c r="B357" s="1" t="str">
        <f>[1]Combine_01!AI328</f>
        <v/>
      </c>
      <c r="C357" s="91" t="str">
        <f>[1]Combine_01!AJ328</f>
        <v/>
      </c>
      <c r="D357" s="91" t="str">
        <f>[1]Combine_01!AK328</f>
        <v/>
      </c>
      <c r="E357" s="42" t="str">
        <f t="shared" si="10"/>
        <v/>
      </c>
    </row>
    <row r="358" spans="1:5" x14ac:dyDescent="0.25">
      <c r="A358" s="1" t="str">
        <f>[1]Combine_01!AH329</f>
        <v/>
      </c>
      <c r="B358" s="1" t="str">
        <f>[1]Combine_01!AI329</f>
        <v/>
      </c>
      <c r="C358" s="91" t="str">
        <f>[1]Combine_01!AJ329</f>
        <v/>
      </c>
      <c r="D358" s="91" t="str">
        <f>[1]Combine_01!AK329</f>
        <v/>
      </c>
      <c r="E358" s="42" t="str">
        <f t="shared" si="10"/>
        <v/>
      </c>
    </row>
    <row r="359" spans="1:5" x14ac:dyDescent="0.25">
      <c r="A359" s="1" t="str">
        <f>[1]Combine_01!AH330</f>
        <v/>
      </c>
      <c r="B359" s="1" t="str">
        <f>[1]Combine_01!AI330</f>
        <v/>
      </c>
      <c r="C359" s="91" t="str">
        <f>[1]Combine_01!AJ330</f>
        <v/>
      </c>
      <c r="D359" s="91" t="str">
        <f>[1]Combine_01!AK330</f>
        <v/>
      </c>
      <c r="E359" s="42" t="str">
        <f t="shared" si="10"/>
        <v/>
      </c>
    </row>
    <row r="360" spans="1:5" x14ac:dyDescent="0.25">
      <c r="A360" s="1" t="str">
        <f>[1]Combine_01!AH331</f>
        <v/>
      </c>
      <c r="B360" s="1" t="str">
        <f>[1]Combine_01!AI331</f>
        <v/>
      </c>
      <c r="C360" s="91" t="str">
        <f>[1]Combine_01!AJ331</f>
        <v/>
      </c>
      <c r="D360" s="91" t="str">
        <f>[1]Combine_01!AK331</f>
        <v/>
      </c>
      <c r="E360" s="42" t="str">
        <f t="shared" si="10"/>
        <v/>
      </c>
    </row>
    <row r="361" spans="1:5" x14ac:dyDescent="0.25">
      <c r="A361" s="1" t="str">
        <f>[1]Combine_01!AH332</f>
        <v/>
      </c>
      <c r="B361" s="1" t="str">
        <f>[1]Combine_01!AI332</f>
        <v/>
      </c>
      <c r="C361" s="91" t="str">
        <f>[1]Combine_01!AJ332</f>
        <v/>
      </c>
      <c r="D361" s="91" t="str">
        <f>[1]Combine_01!AK332</f>
        <v/>
      </c>
      <c r="E361" s="42" t="str">
        <f t="shared" si="10"/>
        <v/>
      </c>
    </row>
    <row r="362" spans="1:5" x14ac:dyDescent="0.25">
      <c r="A362" s="1" t="str">
        <f>[1]Combine_01!AH333</f>
        <v/>
      </c>
      <c r="B362" s="1" t="str">
        <f>[1]Combine_01!AI333</f>
        <v/>
      </c>
      <c r="C362" s="91" t="str">
        <f>[1]Combine_01!AJ333</f>
        <v/>
      </c>
      <c r="D362" s="91" t="str">
        <f>[1]Combine_01!AK333</f>
        <v/>
      </c>
      <c r="E362" s="42" t="str">
        <f t="shared" si="10"/>
        <v/>
      </c>
    </row>
    <row r="363" spans="1:5" x14ac:dyDescent="0.25">
      <c r="A363" s="1" t="str">
        <f>[1]Combine_01!AH334</f>
        <v/>
      </c>
      <c r="B363" s="1" t="str">
        <f>[1]Combine_01!AI334</f>
        <v/>
      </c>
      <c r="C363" s="91" t="str">
        <f>[1]Combine_01!AJ334</f>
        <v/>
      </c>
      <c r="D363" s="91" t="str">
        <f>[1]Combine_01!AK334</f>
        <v/>
      </c>
      <c r="E363" s="42" t="str">
        <f t="shared" si="10"/>
        <v/>
      </c>
    </row>
    <row r="364" spans="1:5" x14ac:dyDescent="0.25">
      <c r="A364" s="1" t="str">
        <f>[1]Combine_01!AH335</f>
        <v/>
      </c>
      <c r="B364" s="1" t="str">
        <f>[1]Combine_01!AI335</f>
        <v/>
      </c>
      <c r="C364" s="91" t="str">
        <f>[1]Combine_01!AJ335</f>
        <v/>
      </c>
      <c r="D364" s="91" t="str">
        <f>[1]Combine_01!AK335</f>
        <v/>
      </c>
      <c r="E364" s="42" t="str">
        <f t="shared" si="10"/>
        <v/>
      </c>
    </row>
    <row r="365" spans="1:5" x14ac:dyDescent="0.25">
      <c r="A365" s="1" t="str">
        <f>[1]Combine_01!AH336</f>
        <v/>
      </c>
      <c r="B365" s="1" t="str">
        <f>[1]Combine_01!AI336</f>
        <v/>
      </c>
      <c r="C365" s="91" t="str">
        <f>[1]Combine_01!AJ336</f>
        <v/>
      </c>
      <c r="D365" s="91" t="str">
        <f>[1]Combine_01!AK336</f>
        <v/>
      </c>
      <c r="E365" s="42" t="str">
        <f t="shared" si="10"/>
        <v/>
      </c>
    </row>
    <row r="366" spans="1:5" x14ac:dyDescent="0.25">
      <c r="A366" s="1" t="str">
        <f>[1]Combine_01!AH337</f>
        <v/>
      </c>
      <c r="B366" s="1" t="str">
        <f>[1]Combine_01!AI337</f>
        <v/>
      </c>
      <c r="C366" s="91" t="str">
        <f>[1]Combine_01!AJ337</f>
        <v/>
      </c>
      <c r="D366" s="91" t="str">
        <f>[1]Combine_01!AK337</f>
        <v/>
      </c>
      <c r="E366" s="42" t="str">
        <f t="shared" si="10"/>
        <v/>
      </c>
    </row>
    <row r="367" spans="1:5" x14ac:dyDescent="0.25">
      <c r="A367" s="1" t="str">
        <f>[1]Combine_01!AH338</f>
        <v/>
      </c>
      <c r="B367" s="1" t="str">
        <f>[1]Combine_01!AI338</f>
        <v/>
      </c>
      <c r="C367" s="91" t="str">
        <f>[1]Combine_01!AJ338</f>
        <v/>
      </c>
      <c r="D367" s="91" t="str">
        <f>[1]Combine_01!AK338</f>
        <v/>
      </c>
      <c r="E367" s="42" t="str">
        <f t="shared" si="10"/>
        <v/>
      </c>
    </row>
    <row r="368" spans="1:5" x14ac:dyDescent="0.25">
      <c r="A368" s="1" t="str">
        <f>[1]Combine_01!AH339</f>
        <v/>
      </c>
      <c r="B368" s="1" t="str">
        <f>[1]Combine_01!AI339</f>
        <v/>
      </c>
      <c r="C368" s="91" t="str">
        <f>[1]Combine_01!AJ339</f>
        <v/>
      </c>
      <c r="D368" s="91" t="str">
        <f>[1]Combine_01!AK339</f>
        <v/>
      </c>
      <c r="E368" s="42" t="str">
        <f t="shared" si="10"/>
        <v/>
      </c>
    </row>
    <row r="369" spans="1:5" x14ac:dyDescent="0.25">
      <c r="A369" s="1" t="str">
        <f>[1]Combine_01!AH340</f>
        <v/>
      </c>
      <c r="B369" s="1" t="str">
        <f>[1]Combine_01!AI340</f>
        <v/>
      </c>
      <c r="C369" s="91" t="str">
        <f>[1]Combine_01!AJ340</f>
        <v/>
      </c>
      <c r="D369" s="91" t="str">
        <f>[1]Combine_01!AK340</f>
        <v/>
      </c>
      <c r="E369" s="42" t="str">
        <f t="shared" si="10"/>
        <v/>
      </c>
    </row>
    <row r="370" spans="1:5" x14ac:dyDescent="0.25">
      <c r="A370" s="1" t="str">
        <f>[1]Combine_01!AH341</f>
        <v/>
      </c>
      <c r="B370" s="1" t="str">
        <f>[1]Combine_01!AI341</f>
        <v/>
      </c>
      <c r="C370" s="91" t="str">
        <f>[1]Combine_01!AJ341</f>
        <v/>
      </c>
      <c r="D370" s="91" t="str">
        <f>[1]Combine_01!AK341</f>
        <v/>
      </c>
      <c r="E370" s="42" t="str">
        <f t="shared" si="10"/>
        <v/>
      </c>
    </row>
    <row r="371" spans="1:5" x14ac:dyDescent="0.25">
      <c r="A371" s="1" t="str">
        <f>[1]Combine_01!AH342</f>
        <v/>
      </c>
      <c r="B371" s="1" t="str">
        <f>[1]Combine_01!AI342</f>
        <v/>
      </c>
      <c r="C371" s="91" t="str">
        <f>[1]Combine_01!AJ342</f>
        <v/>
      </c>
      <c r="D371" s="91" t="str">
        <f>[1]Combine_01!AK342</f>
        <v/>
      </c>
      <c r="E371" s="42" t="str">
        <f t="shared" si="10"/>
        <v/>
      </c>
    </row>
    <row r="372" spans="1:5" x14ac:dyDescent="0.25">
      <c r="A372" s="1" t="str">
        <f>[1]Combine_01!AH343</f>
        <v/>
      </c>
      <c r="B372" s="1" t="str">
        <f>[1]Combine_01!AI343</f>
        <v/>
      </c>
      <c r="C372" s="91" t="str">
        <f>[1]Combine_01!AJ343</f>
        <v/>
      </c>
      <c r="D372" s="91" t="str">
        <f>[1]Combine_01!AK343</f>
        <v/>
      </c>
      <c r="E372" s="42" t="str">
        <f t="shared" si="10"/>
        <v/>
      </c>
    </row>
    <row r="373" spans="1:5" x14ac:dyDescent="0.25">
      <c r="A373" s="1" t="str">
        <f>[1]Combine_01!AH344</f>
        <v/>
      </c>
      <c r="B373" s="1" t="str">
        <f>[1]Combine_01!AI344</f>
        <v/>
      </c>
      <c r="C373" s="91" t="str">
        <f>[1]Combine_01!AJ344</f>
        <v/>
      </c>
      <c r="D373" s="91" t="str">
        <f>[1]Combine_01!AK344</f>
        <v/>
      </c>
      <c r="E373" s="42" t="str">
        <f t="shared" si="10"/>
        <v/>
      </c>
    </row>
    <row r="374" spans="1:5" x14ac:dyDescent="0.25">
      <c r="A374" s="1" t="str">
        <f>[1]Combine_01!AH345</f>
        <v/>
      </c>
      <c r="B374" s="1" t="str">
        <f>[1]Combine_01!AI345</f>
        <v/>
      </c>
      <c r="C374" s="91" t="str">
        <f>[1]Combine_01!AJ345</f>
        <v/>
      </c>
      <c r="D374" s="91" t="str">
        <f>[1]Combine_01!AK345</f>
        <v/>
      </c>
      <c r="E374" s="42" t="str">
        <f t="shared" si="10"/>
        <v/>
      </c>
    </row>
    <row r="375" spans="1:5" x14ac:dyDescent="0.25">
      <c r="A375" s="1" t="str">
        <f>[1]Combine_01!AH346</f>
        <v/>
      </c>
      <c r="B375" s="1" t="str">
        <f>[1]Combine_01!AI346</f>
        <v/>
      </c>
      <c r="C375" s="91" t="str">
        <f>[1]Combine_01!AJ346</f>
        <v/>
      </c>
      <c r="D375" s="91" t="str">
        <f>[1]Combine_01!AK346</f>
        <v/>
      </c>
      <c r="E375" s="42" t="str">
        <f t="shared" si="10"/>
        <v/>
      </c>
    </row>
    <row r="376" spans="1:5" x14ac:dyDescent="0.25">
      <c r="A376" s="1" t="str">
        <f>[1]Combine_01!AH347</f>
        <v/>
      </c>
      <c r="B376" s="1" t="str">
        <f>[1]Combine_01!AI347</f>
        <v/>
      </c>
      <c r="C376" s="91" t="str">
        <f>[1]Combine_01!AJ347</f>
        <v/>
      </c>
      <c r="D376" s="91" t="str">
        <f>[1]Combine_01!AK347</f>
        <v/>
      </c>
      <c r="E376" s="42" t="str">
        <f t="shared" si="10"/>
        <v/>
      </c>
    </row>
    <row r="377" spans="1:5" x14ac:dyDescent="0.25">
      <c r="A377" s="1" t="str">
        <f>[1]Combine_01!AH348</f>
        <v/>
      </c>
      <c r="B377" s="1" t="str">
        <f>[1]Combine_01!AI348</f>
        <v/>
      </c>
      <c r="C377" s="91" t="str">
        <f>[1]Combine_01!AJ348</f>
        <v/>
      </c>
      <c r="D377" s="91" t="str">
        <f>[1]Combine_01!AK348</f>
        <v/>
      </c>
      <c r="E377" s="42" t="str">
        <f t="shared" si="10"/>
        <v/>
      </c>
    </row>
    <row r="378" spans="1:5" x14ac:dyDescent="0.25">
      <c r="A378" s="1" t="str">
        <f>[1]Combine_01!AH349</f>
        <v/>
      </c>
      <c r="B378" s="1" t="str">
        <f>[1]Combine_01!AI349</f>
        <v/>
      </c>
      <c r="C378" s="91" t="str">
        <f>[1]Combine_01!AJ349</f>
        <v/>
      </c>
      <c r="D378" s="91" t="str">
        <f>[1]Combine_01!AK349</f>
        <v/>
      </c>
      <c r="E378" s="42" t="str">
        <f t="shared" si="10"/>
        <v/>
      </c>
    </row>
    <row r="379" spans="1:5" x14ac:dyDescent="0.25">
      <c r="A379" s="1" t="str">
        <f>[1]Combine_01!AH350</f>
        <v/>
      </c>
      <c r="B379" s="1" t="str">
        <f>[1]Combine_01!AI350</f>
        <v/>
      </c>
      <c r="C379" s="91" t="str">
        <f>[1]Combine_01!AJ350</f>
        <v/>
      </c>
      <c r="D379" s="91" t="str">
        <f>[1]Combine_01!AK350</f>
        <v/>
      </c>
      <c r="E379" s="42" t="str">
        <f t="shared" si="10"/>
        <v/>
      </c>
    </row>
    <row r="380" spans="1:5" x14ac:dyDescent="0.25">
      <c r="A380" s="1" t="str">
        <f>[1]Combine_01!AH351</f>
        <v/>
      </c>
      <c r="B380" s="1" t="str">
        <f>[1]Combine_01!AI351</f>
        <v/>
      </c>
      <c r="C380" s="91" t="str">
        <f>[1]Combine_01!AJ351</f>
        <v/>
      </c>
      <c r="D380" s="91" t="str">
        <f>[1]Combine_01!AK351</f>
        <v/>
      </c>
      <c r="E380" s="42" t="str">
        <f t="shared" si="10"/>
        <v/>
      </c>
    </row>
    <row r="381" spans="1:5" x14ac:dyDescent="0.25">
      <c r="A381" s="1" t="str">
        <f>[1]Combine_01!AH352</f>
        <v/>
      </c>
      <c r="B381" s="1" t="str">
        <f>[1]Combine_01!AI352</f>
        <v/>
      </c>
      <c r="C381" s="91" t="str">
        <f>[1]Combine_01!AJ352</f>
        <v/>
      </c>
      <c r="D381" s="91" t="str">
        <f>[1]Combine_01!AK352</f>
        <v/>
      </c>
      <c r="E381" s="42" t="str">
        <f t="shared" si="10"/>
        <v/>
      </c>
    </row>
    <row r="382" spans="1:5" x14ac:dyDescent="0.25">
      <c r="A382" s="1" t="str">
        <f>[1]Combine_01!AH353</f>
        <v/>
      </c>
      <c r="B382" s="1" t="str">
        <f>[1]Combine_01!AI353</f>
        <v/>
      </c>
      <c r="C382" s="91" t="str">
        <f>[1]Combine_01!AJ353</f>
        <v/>
      </c>
      <c r="D382" s="91" t="str">
        <f>[1]Combine_01!AK353</f>
        <v/>
      </c>
      <c r="E382" s="42" t="str">
        <f t="shared" si="10"/>
        <v/>
      </c>
    </row>
    <row r="383" spans="1:5" x14ac:dyDescent="0.25">
      <c r="A383" s="1" t="str">
        <f>[1]Combine_01!AH354</f>
        <v/>
      </c>
      <c r="B383" s="1" t="str">
        <f>[1]Combine_01!AI354</f>
        <v/>
      </c>
      <c r="C383" s="91" t="str">
        <f>[1]Combine_01!AJ354</f>
        <v/>
      </c>
      <c r="D383" s="91" t="str">
        <f>[1]Combine_01!AK354</f>
        <v/>
      </c>
      <c r="E383" s="42" t="str">
        <f t="shared" si="10"/>
        <v/>
      </c>
    </row>
    <row r="384" spans="1:5" x14ac:dyDescent="0.25">
      <c r="A384" s="1" t="str">
        <f>[1]Combine_01!AH355</f>
        <v/>
      </c>
      <c r="B384" s="1" t="str">
        <f>[1]Combine_01!AI355</f>
        <v/>
      </c>
      <c r="C384" s="91" t="str">
        <f>[1]Combine_01!AJ355</f>
        <v/>
      </c>
      <c r="D384" s="91" t="str">
        <f>[1]Combine_01!AK355</f>
        <v/>
      </c>
      <c r="E384" s="42" t="str">
        <f t="shared" si="10"/>
        <v/>
      </c>
    </row>
    <row r="385" spans="1:5" x14ac:dyDescent="0.25">
      <c r="A385" s="1" t="str">
        <f>[1]Combine_01!AH356</f>
        <v/>
      </c>
      <c r="B385" s="1" t="str">
        <f>[1]Combine_01!AI356</f>
        <v/>
      </c>
      <c r="C385" s="91" t="str">
        <f>[1]Combine_01!AJ356</f>
        <v/>
      </c>
      <c r="D385" s="91" t="str">
        <f>[1]Combine_01!AK356</f>
        <v/>
      </c>
      <c r="E385" s="42" t="str">
        <f t="shared" si="10"/>
        <v/>
      </c>
    </row>
    <row r="386" spans="1:5" x14ac:dyDescent="0.25">
      <c r="A386" s="1" t="str">
        <f>[1]Combine_01!AH357</f>
        <v/>
      </c>
      <c r="B386" s="1" t="str">
        <f>[1]Combine_01!AI357</f>
        <v/>
      </c>
      <c r="C386" s="91" t="str">
        <f>[1]Combine_01!AJ357</f>
        <v/>
      </c>
      <c r="D386" s="91" t="str">
        <f>[1]Combine_01!AK357</f>
        <v/>
      </c>
      <c r="E386" s="42" t="str">
        <f t="shared" si="10"/>
        <v/>
      </c>
    </row>
    <row r="387" spans="1:5" x14ac:dyDescent="0.25">
      <c r="A387" s="1" t="str">
        <f>[1]Combine_01!AH358</f>
        <v/>
      </c>
      <c r="B387" s="1" t="str">
        <f>[1]Combine_01!AI358</f>
        <v/>
      </c>
      <c r="C387" s="91" t="str">
        <f>[1]Combine_01!AJ358</f>
        <v/>
      </c>
      <c r="D387" s="91" t="str">
        <f>[1]Combine_01!AK358</f>
        <v/>
      </c>
      <c r="E387" s="42" t="str">
        <f t="shared" si="10"/>
        <v/>
      </c>
    </row>
    <row r="388" spans="1:5" x14ac:dyDescent="0.25">
      <c r="A388" s="1" t="str">
        <f>[1]Combine_01!AH359</f>
        <v/>
      </c>
      <c r="B388" s="1" t="str">
        <f>[1]Combine_01!AI359</f>
        <v/>
      </c>
      <c r="C388" s="91" t="str">
        <f>[1]Combine_01!AJ359</f>
        <v/>
      </c>
      <c r="D388" s="91" t="str">
        <f>[1]Combine_01!AK359</f>
        <v/>
      </c>
      <c r="E388" s="42" t="str">
        <f t="shared" si="10"/>
        <v/>
      </c>
    </row>
    <row r="389" spans="1:5" x14ac:dyDescent="0.25">
      <c r="A389" s="1" t="str">
        <f>[1]Combine_01!AH360</f>
        <v/>
      </c>
      <c r="B389" s="1" t="str">
        <f>[1]Combine_01!AI360</f>
        <v/>
      </c>
      <c r="C389" s="91" t="str">
        <f>[1]Combine_01!AJ360</f>
        <v/>
      </c>
      <c r="D389" s="91" t="str">
        <f>[1]Combine_01!AK360</f>
        <v/>
      </c>
      <c r="E389" s="42" t="str">
        <f t="shared" si="10"/>
        <v/>
      </c>
    </row>
    <row r="390" spans="1:5" x14ac:dyDescent="0.25">
      <c r="A390" s="1" t="str">
        <f>[1]Combine_01!AH361</f>
        <v/>
      </c>
      <c r="B390" s="1" t="str">
        <f>[1]Combine_01!AI361</f>
        <v/>
      </c>
      <c r="C390" s="91" t="str">
        <f>[1]Combine_01!AJ361</f>
        <v/>
      </c>
      <c r="D390" s="91" t="str">
        <f>[1]Combine_01!AK361</f>
        <v/>
      </c>
      <c r="E390" s="42" t="str">
        <f t="shared" si="10"/>
        <v/>
      </c>
    </row>
    <row r="391" spans="1:5" x14ac:dyDescent="0.25">
      <c r="A391" s="1" t="str">
        <f>[1]Combine_01!AH362</f>
        <v/>
      </c>
      <c r="B391" s="1" t="str">
        <f>[1]Combine_01!AI362</f>
        <v/>
      </c>
      <c r="C391" s="91" t="str">
        <f>[1]Combine_01!AJ362</f>
        <v/>
      </c>
      <c r="D391" s="91" t="str">
        <f>[1]Combine_01!AK362</f>
        <v/>
      </c>
      <c r="E391" s="42" t="str">
        <f t="shared" si="10"/>
        <v/>
      </c>
    </row>
    <row r="392" spans="1:5" x14ac:dyDescent="0.25">
      <c r="A392" s="1" t="str">
        <f>[1]Combine_01!AH363</f>
        <v/>
      </c>
      <c r="B392" s="1" t="str">
        <f>[1]Combine_01!AI363</f>
        <v/>
      </c>
      <c r="C392" s="91" t="str">
        <f>[1]Combine_01!AJ363</f>
        <v/>
      </c>
      <c r="D392" s="91" t="str">
        <f>[1]Combine_01!AK363</f>
        <v/>
      </c>
      <c r="E392" s="42" t="str">
        <f t="shared" si="10"/>
        <v/>
      </c>
    </row>
    <row r="393" spans="1:5" x14ac:dyDescent="0.25">
      <c r="A393" s="1" t="str">
        <f>[1]Combine_01!AH364</f>
        <v/>
      </c>
      <c r="B393" s="1" t="str">
        <f>[1]Combine_01!AI364</f>
        <v/>
      </c>
      <c r="C393" s="91" t="str">
        <f>[1]Combine_01!AJ364</f>
        <v/>
      </c>
      <c r="D393" s="91" t="str">
        <f>[1]Combine_01!AK364</f>
        <v/>
      </c>
      <c r="E393" s="42" t="str">
        <f t="shared" si="10"/>
        <v/>
      </c>
    </row>
    <row r="394" spans="1:5" x14ac:dyDescent="0.25">
      <c r="A394" s="1" t="str">
        <f>[1]Combine_01!AH365</f>
        <v/>
      </c>
      <c r="B394" s="1" t="str">
        <f>[1]Combine_01!AI365</f>
        <v/>
      </c>
      <c r="C394" s="91" t="str">
        <f>[1]Combine_01!AJ365</f>
        <v/>
      </c>
      <c r="D394" s="91" t="str">
        <f>[1]Combine_01!AK365</f>
        <v/>
      </c>
      <c r="E394" s="42" t="str">
        <f t="shared" si="10"/>
        <v/>
      </c>
    </row>
    <row r="395" spans="1:5" x14ac:dyDescent="0.25">
      <c r="A395" s="1" t="str">
        <f>[1]Combine_01!AH366</f>
        <v/>
      </c>
      <c r="B395" s="1" t="str">
        <f>[1]Combine_01!AI366</f>
        <v/>
      </c>
      <c r="C395" s="91" t="str">
        <f>[1]Combine_01!AJ366</f>
        <v/>
      </c>
      <c r="D395" s="91" t="str">
        <f>[1]Combine_01!AK366</f>
        <v/>
      </c>
      <c r="E395" s="42" t="str">
        <f t="shared" si="10"/>
        <v/>
      </c>
    </row>
    <row r="396" spans="1:5" x14ac:dyDescent="0.25">
      <c r="A396" s="1" t="str">
        <f>[1]Combine_01!AH367</f>
        <v/>
      </c>
      <c r="B396" s="1" t="str">
        <f>[1]Combine_01!AI367</f>
        <v/>
      </c>
      <c r="C396" s="91" t="str">
        <f>[1]Combine_01!AJ367</f>
        <v/>
      </c>
      <c r="D396" s="91" t="str">
        <f>[1]Combine_01!AK367</f>
        <v/>
      </c>
      <c r="E396" s="42" t="str">
        <f t="shared" si="10"/>
        <v/>
      </c>
    </row>
    <row r="397" spans="1:5" x14ac:dyDescent="0.25">
      <c r="A397" s="1" t="str">
        <f>[1]Combine_01!AH368</f>
        <v/>
      </c>
      <c r="B397" s="1" t="str">
        <f>[1]Combine_01!AI368</f>
        <v/>
      </c>
      <c r="C397" s="91" t="str">
        <f>[1]Combine_01!AJ368</f>
        <v/>
      </c>
      <c r="D397" s="91" t="str">
        <f>[1]Combine_01!AK368</f>
        <v/>
      </c>
      <c r="E397" s="42" t="str">
        <f t="shared" si="10"/>
        <v/>
      </c>
    </row>
    <row r="398" spans="1:5" x14ac:dyDescent="0.25">
      <c r="A398" s="1" t="str">
        <f>[1]Combine_01!AH369</f>
        <v/>
      </c>
      <c r="B398" s="1" t="str">
        <f>[1]Combine_01!AI369</f>
        <v/>
      </c>
      <c r="C398" s="91" t="str">
        <f>[1]Combine_01!AJ369</f>
        <v/>
      </c>
      <c r="D398" s="91" t="str">
        <f>[1]Combine_01!AK369</f>
        <v/>
      </c>
      <c r="E398" s="42" t="str">
        <f t="shared" si="10"/>
        <v/>
      </c>
    </row>
    <row r="399" spans="1:5" x14ac:dyDescent="0.25">
      <c r="A399" s="1" t="str">
        <f>[1]Combine_01!AH370</f>
        <v/>
      </c>
      <c r="B399" s="1" t="str">
        <f>[1]Combine_01!AI370</f>
        <v/>
      </c>
      <c r="C399" s="91" t="str">
        <f>[1]Combine_01!AJ370</f>
        <v/>
      </c>
      <c r="D399" s="91" t="str">
        <f>[1]Combine_01!AK370</f>
        <v/>
      </c>
      <c r="E399" s="42" t="str">
        <f t="shared" si="10"/>
        <v/>
      </c>
    </row>
    <row r="400" spans="1:5" x14ac:dyDescent="0.25">
      <c r="A400" s="1" t="str">
        <f>[1]Combine_01!AH371</f>
        <v/>
      </c>
      <c r="B400" s="1" t="str">
        <f>[1]Combine_01!AI371</f>
        <v/>
      </c>
      <c r="C400" s="91" t="str">
        <f>[1]Combine_01!AJ371</f>
        <v/>
      </c>
      <c r="D400" s="91" t="str">
        <f>[1]Combine_01!AK371</f>
        <v/>
      </c>
      <c r="E400" s="42" t="str">
        <f t="shared" si="10"/>
        <v/>
      </c>
    </row>
    <row r="401" spans="1:5" x14ac:dyDescent="0.25">
      <c r="A401" s="1" t="str">
        <f>[1]Combine_01!AH372</f>
        <v/>
      </c>
      <c r="B401" s="1" t="str">
        <f>[1]Combine_01!AI372</f>
        <v/>
      </c>
      <c r="C401" s="91" t="str">
        <f>[1]Combine_01!AJ372</f>
        <v/>
      </c>
      <c r="D401" s="91" t="str">
        <f>[1]Combine_01!AK372</f>
        <v/>
      </c>
      <c r="E401" s="42" t="str">
        <f t="shared" si="10"/>
        <v/>
      </c>
    </row>
    <row r="402" spans="1:5" x14ac:dyDescent="0.25">
      <c r="A402" s="1" t="str">
        <f>[1]Combine_01!AH373</f>
        <v/>
      </c>
      <c r="B402" s="1" t="str">
        <f>[1]Combine_01!AI373</f>
        <v/>
      </c>
      <c r="C402" s="91" t="str">
        <f>[1]Combine_01!AJ373</f>
        <v/>
      </c>
      <c r="D402" s="91" t="str">
        <f>[1]Combine_01!AK373</f>
        <v/>
      </c>
      <c r="E402" s="42" t="str">
        <f t="shared" si="10"/>
        <v/>
      </c>
    </row>
    <row r="403" spans="1:5" x14ac:dyDescent="0.25">
      <c r="A403" s="1" t="str">
        <f>[1]Combine_01!AH374</f>
        <v/>
      </c>
      <c r="B403" s="1" t="str">
        <f>[1]Combine_01!AI374</f>
        <v/>
      </c>
      <c r="C403" s="91" t="str">
        <f>[1]Combine_01!AJ374</f>
        <v/>
      </c>
      <c r="D403" s="91" t="str">
        <f>[1]Combine_01!AK374</f>
        <v/>
      </c>
      <c r="E403" s="42" t="str">
        <f t="shared" si="10"/>
        <v/>
      </c>
    </row>
    <row r="404" spans="1:5" x14ac:dyDescent="0.25">
      <c r="A404" s="1" t="str">
        <f>[1]Combine_01!AH375</f>
        <v/>
      </c>
      <c r="B404" s="1" t="str">
        <f>[1]Combine_01!AI375</f>
        <v/>
      </c>
      <c r="C404" s="91" t="str">
        <f>[1]Combine_01!AJ375</f>
        <v/>
      </c>
      <c r="D404" s="91" t="str">
        <f>[1]Combine_01!AK375</f>
        <v/>
      </c>
      <c r="E404" s="42" t="str">
        <f t="shared" si="10"/>
        <v/>
      </c>
    </row>
    <row r="405" spans="1:5" x14ac:dyDescent="0.25">
      <c r="A405" s="1" t="str">
        <f>[1]Combine_01!AH376</f>
        <v/>
      </c>
      <c r="B405" s="1" t="str">
        <f>[1]Combine_01!AI376</f>
        <v/>
      </c>
      <c r="C405" s="91" t="str">
        <f>[1]Combine_01!AJ376</f>
        <v/>
      </c>
      <c r="D405" s="91" t="str">
        <f>[1]Combine_01!AK376</f>
        <v/>
      </c>
      <c r="E405" s="42" t="str">
        <f t="shared" si="10"/>
        <v/>
      </c>
    </row>
    <row r="406" spans="1:5" x14ac:dyDescent="0.25">
      <c r="A406" s="1" t="str">
        <f>[1]Combine_01!AH377</f>
        <v/>
      </c>
      <c r="B406" s="1" t="str">
        <f>[1]Combine_01!AI377</f>
        <v/>
      </c>
      <c r="C406" s="91" t="str">
        <f>[1]Combine_01!AJ377</f>
        <v/>
      </c>
      <c r="D406" s="91" t="str">
        <f>[1]Combine_01!AK377</f>
        <v/>
      </c>
      <c r="E406" s="42" t="str">
        <f t="shared" si="10"/>
        <v/>
      </c>
    </row>
    <row r="407" spans="1:5" x14ac:dyDescent="0.25">
      <c r="A407" s="1" t="str">
        <f>[1]Combine_01!AH378</f>
        <v/>
      </c>
      <c r="B407" s="1" t="str">
        <f>[1]Combine_01!AI378</f>
        <v/>
      </c>
      <c r="C407" s="91" t="str">
        <f>[1]Combine_01!AJ378</f>
        <v/>
      </c>
      <c r="D407" s="91" t="str">
        <f>[1]Combine_01!AK378</f>
        <v/>
      </c>
      <c r="E407" s="42" t="str">
        <f t="shared" si="10"/>
        <v/>
      </c>
    </row>
    <row r="408" spans="1:5" x14ac:dyDescent="0.25">
      <c r="A408" s="1" t="str">
        <f>[1]Combine_01!AH379</f>
        <v/>
      </c>
      <c r="B408" s="1" t="str">
        <f>[1]Combine_01!AI379</f>
        <v/>
      </c>
      <c r="C408" s="91" t="str">
        <f>[1]Combine_01!AJ379</f>
        <v/>
      </c>
      <c r="D408" s="91" t="str">
        <f>[1]Combine_01!AK379</f>
        <v/>
      </c>
      <c r="E408" s="42" t="str">
        <f t="shared" si="10"/>
        <v/>
      </c>
    </row>
    <row r="409" spans="1:5" x14ac:dyDescent="0.25">
      <c r="A409" s="1" t="str">
        <f>[1]Combine_01!AH380</f>
        <v/>
      </c>
      <c r="B409" s="1" t="str">
        <f>[1]Combine_01!AI380</f>
        <v/>
      </c>
      <c r="C409" s="91" t="str">
        <f>[1]Combine_01!AJ380</f>
        <v/>
      </c>
      <c r="D409" s="91" t="str">
        <f>[1]Combine_01!AK380</f>
        <v/>
      </c>
      <c r="E409" s="42" t="str">
        <f t="shared" si="10"/>
        <v/>
      </c>
    </row>
    <row r="410" spans="1:5" x14ac:dyDescent="0.25">
      <c r="A410" s="1" t="str">
        <f>[1]Combine_01!AH381</f>
        <v/>
      </c>
      <c r="B410" s="1" t="str">
        <f>[1]Combine_01!AI381</f>
        <v/>
      </c>
      <c r="C410" s="91" t="str">
        <f>[1]Combine_01!AJ381</f>
        <v/>
      </c>
      <c r="D410" s="91" t="str">
        <f>[1]Combine_01!AK381</f>
        <v/>
      </c>
      <c r="E410" s="42" t="str">
        <f t="shared" si="10"/>
        <v/>
      </c>
    </row>
    <row r="411" spans="1:5" x14ac:dyDescent="0.25">
      <c r="A411" s="1" t="str">
        <f>[1]Combine_01!AH382</f>
        <v/>
      </c>
      <c r="B411" s="1" t="str">
        <f>[1]Combine_01!AI382</f>
        <v/>
      </c>
      <c r="C411" s="91" t="str">
        <f>[1]Combine_01!AJ382</f>
        <v/>
      </c>
      <c r="D411" s="91" t="str">
        <f>[1]Combine_01!AK382</f>
        <v/>
      </c>
      <c r="E411" s="42" t="str">
        <f t="shared" si="10"/>
        <v/>
      </c>
    </row>
    <row r="412" spans="1:5" x14ac:dyDescent="0.25">
      <c r="A412" s="1" t="str">
        <f>[1]Combine_01!AH383</f>
        <v/>
      </c>
      <c r="B412" s="1" t="str">
        <f>[1]Combine_01!AI383</f>
        <v/>
      </c>
      <c r="C412" s="91" t="str">
        <f>[1]Combine_01!AJ383</f>
        <v/>
      </c>
      <c r="D412" s="91" t="str">
        <f>[1]Combine_01!AK383</f>
        <v/>
      </c>
      <c r="E412" s="42" t="str">
        <f t="shared" si="10"/>
        <v/>
      </c>
    </row>
    <row r="413" spans="1:5" x14ac:dyDescent="0.25">
      <c r="A413" s="1" t="str">
        <f>[1]Combine_01!AH384</f>
        <v/>
      </c>
      <c r="B413" s="1" t="str">
        <f>[1]Combine_01!AI384</f>
        <v/>
      </c>
      <c r="C413" s="91" t="str">
        <f>[1]Combine_01!AJ384</f>
        <v/>
      </c>
      <c r="D413" s="91" t="str">
        <f>[1]Combine_01!AK384</f>
        <v/>
      </c>
      <c r="E413" s="42" t="str">
        <f t="shared" si="10"/>
        <v/>
      </c>
    </row>
    <row r="414" spans="1:5" x14ac:dyDescent="0.25">
      <c r="A414" s="1" t="str">
        <f>[1]Combine_01!AH385</f>
        <v/>
      </c>
      <c r="B414" s="1" t="str">
        <f>[1]Combine_01!AI385</f>
        <v/>
      </c>
      <c r="C414" s="91" t="str">
        <f>[1]Combine_01!AJ385</f>
        <v/>
      </c>
      <c r="D414" s="91" t="str">
        <f>[1]Combine_01!AK385</f>
        <v/>
      </c>
      <c r="E414" s="42" t="str">
        <f t="shared" si="10"/>
        <v/>
      </c>
    </row>
    <row r="415" spans="1:5" x14ac:dyDescent="0.25">
      <c r="A415" s="1" t="str">
        <f>[1]Combine_01!AH386</f>
        <v/>
      </c>
      <c r="B415" s="1" t="str">
        <f>[1]Combine_01!AI386</f>
        <v/>
      </c>
      <c r="C415" s="91" t="str">
        <f>[1]Combine_01!AJ386</f>
        <v/>
      </c>
      <c r="D415" s="91" t="str">
        <f>[1]Combine_01!AK386</f>
        <v/>
      </c>
      <c r="E415" s="42" t="str">
        <f t="shared" si="10"/>
        <v/>
      </c>
    </row>
    <row r="416" spans="1:5" x14ac:dyDescent="0.25">
      <c r="A416" s="1" t="str">
        <f>[1]Combine_01!AH387</f>
        <v/>
      </c>
      <c r="B416" s="1" t="str">
        <f>[1]Combine_01!AI387</f>
        <v/>
      </c>
      <c r="C416" s="91" t="str">
        <f>[1]Combine_01!AJ387</f>
        <v/>
      </c>
      <c r="D416" s="91" t="str">
        <f>[1]Combine_01!AK387</f>
        <v/>
      </c>
      <c r="E416" s="42" t="str">
        <f t="shared" si="10"/>
        <v/>
      </c>
    </row>
    <row r="417" spans="1:5" x14ac:dyDescent="0.25">
      <c r="A417" s="1" t="str">
        <f>[1]Combine_01!AH388</f>
        <v/>
      </c>
      <c r="B417" s="1" t="str">
        <f>[1]Combine_01!AI388</f>
        <v/>
      </c>
      <c r="C417" s="91" t="str">
        <f>[1]Combine_01!AJ388</f>
        <v/>
      </c>
      <c r="D417" s="91" t="str">
        <f>[1]Combine_01!AK388</f>
        <v/>
      </c>
      <c r="E417" s="42" t="str">
        <f t="shared" si="10"/>
        <v/>
      </c>
    </row>
    <row r="418" spans="1:5" x14ac:dyDescent="0.25">
      <c r="A418" s="1" t="str">
        <f>[1]Combine_01!AH389</f>
        <v/>
      </c>
      <c r="B418" s="1" t="str">
        <f>[1]Combine_01!AI389</f>
        <v/>
      </c>
      <c r="C418" s="91" t="str">
        <f>[1]Combine_01!AJ389</f>
        <v/>
      </c>
      <c r="D418" s="91" t="str">
        <f>[1]Combine_01!AK389</f>
        <v/>
      </c>
      <c r="E418" s="42" t="str">
        <f t="shared" ref="E418:E481" si="11">IF(A418="","",D418/C418)</f>
        <v/>
      </c>
    </row>
    <row r="419" spans="1:5" x14ac:dyDescent="0.25">
      <c r="A419" s="1" t="str">
        <f>[1]Combine_01!AH390</f>
        <v/>
      </c>
      <c r="B419" s="1" t="str">
        <f>[1]Combine_01!AI390</f>
        <v/>
      </c>
      <c r="C419" s="91" t="str">
        <f>[1]Combine_01!AJ390</f>
        <v/>
      </c>
      <c r="D419" s="91" t="str">
        <f>[1]Combine_01!AK390</f>
        <v/>
      </c>
      <c r="E419" s="42" t="str">
        <f t="shared" si="11"/>
        <v/>
      </c>
    </row>
    <row r="420" spans="1:5" x14ac:dyDescent="0.25">
      <c r="A420" s="1" t="str">
        <f>[1]Combine_01!AH391</f>
        <v/>
      </c>
      <c r="B420" s="1" t="str">
        <f>[1]Combine_01!AI391</f>
        <v/>
      </c>
      <c r="C420" s="91" t="str">
        <f>[1]Combine_01!AJ391</f>
        <v/>
      </c>
      <c r="D420" s="91" t="str">
        <f>[1]Combine_01!AK391</f>
        <v/>
      </c>
      <c r="E420" s="42" t="str">
        <f t="shared" si="11"/>
        <v/>
      </c>
    </row>
    <row r="421" spans="1:5" x14ac:dyDescent="0.25">
      <c r="A421" s="1" t="str">
        <f>[1]Combine_01!AH392</f>
        <v/>
      </c>
      <c r="B421" s="1" t="str">
        <f>[1]Combine_01!AI392</f>
        <v/>
      </c>
      <c r="C421" s="91" t="str">
        <f>[1]Combine_01!AJ392</f>
        <v/>
      </c>
      <c r="D421" s="91" t="str">
        <f>[1]Combine_01!AK392</f>
        <v/>
      </c>
      <c r="E421" s="42" t="str">
        <f t="shared" si="11"/>
        <v/>
      </c>
    </row>
    <row r="422" spans="1:5" x14ac:dyDescent="0.25">
      <c r="A422" s="1" t="str">
        <f>[1]Combine_01!AH393</f>
        <v/>
      </c>
      <c r="B422" s="1" t="str">
        <f>[1]Combine_01!AI393</f>
        <v/>
      </c>
      <c r="C422" s="91" t="str">
        <f>[1]Combine_01!AJ393</f>
        <v/>
      </c>
      <c r="D422" s="91" t="str">
        <f>[1]Combine_01!AK393</f>
        <v/>
      </c>
      <c r="E422" s="42" t="str">
        <f t="shared" si="11"/>
        <v/>
      </c>
    </row>
    <row r="423" spans="1:5" x14ac:dyDescent="0.25">
      <c r="A423" s="1" t="str">
        <f>[1]Combine_01!AH394</f>
        <v/>
      </c>
      <c r="B423" s="1" t="str">
        <f>[1]Combine_01!AI394</f>
        <v/>
      </c>
      <c r="C423" s="91" t="str">
        <f>[1]Combine_01!AJ394</f>
        <v/>
      </c>
      <c r="D423" s="91" t="str">
        <f>[1]Combine_01!AK394</f>
        <v/>
      </c>
      <c r="E423" s="42" t="str">
        <f t="shared" si="11"/>
        <v/>
      </c>
    </row>
    <row r="424" spans="1:5" x14ac:dyDescent="0.25">
      <c r="A424" s="1" t="str">
        <f>[1]Combine_01!AH395</f>
        <v/>
      </c>
      <c r="B424" s="1" t="str">
        <f>[1]Combine_01!AI395</f>
        <v/>
      </c>
      <c r="C424" s="91" t="str">
        <f>[1]Combine_01!AJ395</f>
        <v/>
      </c>
      <c r="D424" s="91" t="str">
        <f>[1]Combine_01!AK395</f>
        <v/>
      </c>
      <c r="E424" s="42" t="str">
        <f t="shared" si="11"/>
        <v/>
      </c>
    </row>
    <row r="425" spans="1:5" x14ac:dyDescent="0.25">
      <c r="A425" s="1" t="str">
        <f>[1]Combine_01!AH396</f>
        <v/>
      </c>
      <c r="B425" s="1" t="str">
        <f>[1]Combine_01!AI396</f>
        <v/>
      </c>
      <c r="C425" s="91" t="str">
        <f>[1]Combine_01!AJ396</f>
        <v/>
      </c>
      <c r="D425" s="91" t="str">
        <f>[1]Combine_01!AK396</f>
        <v/>
      </c>
      <c r="E425" s="42" t="str">
        <f t="shared" si="11"/>
        <v/>
      </c>
    </row>
    <row r="426" spans="1:5" x14ac:dyDescent="0.25">
      <c r="A426" s="1" t="str">
        <f>[1]Combine_01!AH397</f>
        <v/>
      </c>
      <c r="B426" s="1" t="str">
        <f>[1]Combine_01!AI397</f>
        <v/>
      </c>
      <c r="C426" s="91" t="str">
        <f>[1]Combine_01!AJ397</f>
        <v/>
      </c>
      <c r="D426" s="91" t="str">
        <f>[1]Combine_01!AK397</f>
        <v/>
      </c>
      <c r="E426" s="42" t="str">
        <f t="shared" si="11"/>
        <v/>
      </c>
    </row>
    <row r="427" spans="1:5" x14ac:dyDescent="0.25">
      <c r="A427" s="1" t="str">
        <f>[1]Combine_01!AH398</f>
        <v/>
      </c>
      <c r="B427" s="1" t="str">
        <f>[1]Combine_01!AI398</f>
        <v/>
      </c>
      <c r="C427" s="91" t="str">
        <f>[1]Combine_01!AJ398</f>
        <v/>
      </c>
      <c r="D427" s="91" t="str">
        <f>[1]Combine_01!AK398</f>
        <v/>
      </c>
      <c r="E427" s="42" t="str">
        <f t="shared" si="11"/>
        <v/>
      </c>
    </row>
    <row r="428" spans="1:5" x14ac:dyDescent="0.25">
      <c r="A428" s="1" t="str">
        <f>[1]Combine_01!AH399</f>
        <v/>
      </c>
      <c r="B428" s="1" t="str">
        <f>[1]Combine_01!AI399</f>
        <v/>
      </c>
      <c r="C428" s="91" t="str">
        <f>[1]Combine_01!AJ399</f>
        <v/>
      </c>
      <c r="D428" s="91" t="str">
        <f>[1]Combine_01!AK399</f>
        <v/>
      </c>
      <c r="E428" s="42" t="str">
        <f t="shared" si="11"/>
        <v/>
      </c>
    </row>
    <row r="429" spans="1:5" x14ac:dyDescent="0.25">
      <c r="A429" s="1" t="str">
        <f>[1]Combine_01!AH400</f>
        <v/>
      </c>
      <c r="B429" s="1" t="str">
        <f>[1]Combine_01!AI400</f>
        <v/>
      </c>
      <c r="C429" s="91" t="str">
        <f>[1]Combine_01!AJ400</f>
        <v/>
      </c>
      <c r="D429" s="91" t="str">
        <f>[1]Combine_01!AK400</f>
        <v/>
      </c>
      <c r="E429" s="42" t="str">
        <f t="shared" si="11"/>
        <v/>
      </c>
    </row>
    <row r="430" spans="1:5" x14ac:dyDescent="0.25">
      <c r="A430" s="1" t="str">
        <f>[1]Combine_01!AH401</f>
        <v/>
      </c>
      <c r="B430" s="1" t="str">
        <f>[1]Combine_01!AI401</f>
        <v/>
      </c>
      <c r="C430" s="91" t="str">
        <f>[1]Combine_01!AJ401</f>
        <v/>
      </c>
      <c r="D430" s="91" t="str">
        <f>[1]Combine_01!AK401</f>
        <v/>
      </c>
      <c r="E430" s="42" t="str">
        <f t="shared" si="11"/>
        <v/>
      </c>
    </row>
    <row r="431" spans="1:5" x14ac:dyDescent="0.25">
      <c r="A431" s="1" t="str">
        <f>[1]Combine_01!AH402</f>
        <v/>
      </c>
      <c r="B431" s="1" t="str">
        <f>[1]Combine_01!AI402</f>
        <v/>
      </c>
      <c r="C431" s="91" t="str">
        <f>[1]Combine_01!AJ402</f>
        <v/>
      </c>
      <c r="D431" s="91" t="str">
        <f>[1]Combine_01!AK402</f>
        <v/>
      </c>
      <c r="E431" s="42" t="str">
        <f t="shared" si="11"/>
        <v/>
      </c>
    </row>
    <row r="432" spans="1:5" x14ac:dyDescent="0.25">
      <c r="A432" s="1" t="str">
        <f>[1]Combine_01!AH403</f>
        <v/>
      </c>
      <c r="B432" s="1" t="str">
        <f>[1]Combine_01!AI403</f>
        <v/>
      </c>
      <c r="C432" s="91" t="str">
        <f>[1]Combine_01!AJ403</f>
        <v/>
      </c>
      <c r="D432" s="91" t="str">
        <f>[1]Combine_01!AK403</f>
        <v/>
      </c>
      <c r="E432" s="42" t="str">
        <f t="shared" si="11"/>
        <v/>
      </c>
    </row>
    <row r="433" spans="1:5" x14ac:dyDescent="0.25">
      <c r="A433" s="1" t="str">
        <f>[1]Combine_01!AH404</f>
        <v/>
      </c>
      <c r="B433" s="1" t="str">
        <f>[1]Combine_01!AI404</f>
        <v/>
      </c>
      <c r="C433" s="91" t="str">
        <f>[1]Combine_01!AJ404</f>
        <v/>
      </c>
      <c r="D433" s="91" t="str">
        <f>[1]Combine_01!AK404</f>
        <v/>
      </c>
      <c r="E433" s="42" t="str">
        <f t="shared" si="11"/>
        <v/>
      </c>
    </row>
    <row r="434" spans="1:5" x14ac:dyDescent="0.25">
      <c r="A434" s="1" t="str">
        <f>[1]Combine_01!AH405</f>
        <v/>
      </c>
      <c r="B434" s="1" t="str">
        <f>[1]Combine_01!AI405</f>
        <v/>
      </c>
      <c r="C434" s="91" t="str">
        <f>[1]Combine_01!AJ405</f>
        <v/>
      </c>
      <c r="D434" s="91" t="str">
        <f>[1]Combine_01!AK405</f>
        <v/>
      </c>
      <c r="E434" s="42" t="str">
        <f t="shared" si="11"/>
        <v/>
      </c>
    </row>
    <row r="435" spans="1:5" x14ac:dyDescent="0.25">
      <c r="A435" s="1" t="str">
        <f>[1]Combine_01!AH406</f>
        <v/>
      </c>
      <c r="B435" s="1" t="str">
        <f>[1]Combine_01!AI406</f>
        <v/>
      </c>
      <c r="C435" s="91" t="str">
        <f>[1]Combine_01!AJ406</f>
        <v/>
      </c>
      <c r="D435" s="91" t="str">
        <f>[1]Combine_01!AK406</f>
        <v/>
      </c>
      <c r="E435" s="42" t="str">
        <f t="shared" si="11"/>
        <v/>
      </c>
    </row>
    <row r="436" spans="1:5" x14ac:dyDescent="0.25">
      <c r="A436" s="1" t="str">
        <f>[1]Combine_01!AH407</f>
        <v/>
      </c>
      <c r="B436" s="1" t="str">
        <f>[1]Combine_01!AI407</f>
        <v/>
      </c>
      <c r="C436" s="91" t="str">
        <f>[1]Combine_01!AJ407</f>
        <v/>
      </c>
      <c r="D436" s="91" t="str">
        <f>[1]Combine_01!AK407</f>
        <v/>
      </c>
      <c r="E436" s="42" t="str">
        <f t="shared" si="11"/>
        <v/>
      </c>
    </row>
    <row r="437" spans="1:5" x14ac:dyDescent="0.25">
      <c r="A437" s="1" t="str">
        <f>[1]Combine_01!AH408</f>
        <v/>
      </c>
      <c r="B437" s="1" t="str">
        <f>[1]Combine_01!AI408</f>
        <v/>
      </c>
      <c r="C437" s="91" t="str">
        <f>[1]Combine_01!AJ408</f>
        <v/>
      </c>
      <c r="D437" s="91" t="str">
        <f>[1]Combine_01!AK408</f>
        <v/>
      </c>
      <c r="E437" s="42" t="str">
        <f t="shared" si="11"/>
        <v/>
      </c>
    </row>
    <row r="438" spans="1:5" x14ac:dyDescent="0.25">
      <c r="A438" s="1" t="str">
        <f>[1]Combine_01!AH409</f>
        <v/>
      </c>
      <c r="B438" s="1" t="str">
        <f>[1]Combine_01!AI409</f>
        <v/>
      </c>
      <c r="C438" s="91" t="str">
        <f>[1]Combine_01!AJ409</f>
        <v/>
      </c>
      <c r="D438" s="91" t="str">
        <f>[1]Combine_01!AK409</f>
        <v/>
      </c>
      <c r="E438" s="42" t="str">
        <f t="shared" si="11"/>
        <v/>
      </c>
    </row>
    <row r="439" spans="1:5" x14ac:dyDescent="0.25">
      <c r="A439" s="1" t="str">
        <f>[1]Combine_01!AH410</f>
        <v/>
      </c>
      <c r="B439" s="1" t="str">
        <f>[1]Combine_01!AI410</f>
        <v/>
      </c>
      <c r="C439" s="91" t="str">
        <f>[1]Combine_01!AJ410</f>
        <v/>
      </c>
      <c r="D439" s="91" t="str">
        <f>[1]Combine_01!AK410</f>
        <v/>
      </c>
      <c r="E439" s="42" t="str">
        <f t="shared" si="11"/>
        <v/>
      </c>
    </row>
    <row r="440" spans="1:5" x14ac:dyDescent="0.25">
      <c r="A440" s="1" t="str">
        <f>[1]Combine_01!AH411</f>
        <v/>
      </c>
      <c r="B440" s="1" t="str">
        <f>[1]Combine_01!AI411</f>
        <v/>
      </c>
      <c r="C440" s="91" t="str">
        <f>[1]Combine_01!AJ411</f>
        <v/>
      </c>
      <c r="D440" s="91" t="str">
        <f>[1]Combine_01!AK411</f>
        <v/>
      </c>
      <c r="E440" s="42" t="str">
        <f t="shared" si="11"/>
        <v/>
      </c>
    </row>
    <row r="441" spans="1:5" x14ac:dyDescent="0.25">
      <c r="A441" s="1" t="str">
        <f>[1]Combine_01!AH412</f>
        <v/>
      </c>
      <c r="B441" s="1" t="str">
        <f>[1]Combine_01!AI412</f>
        <v/>
      </c>
      <c r="C441" s="91" t="str">
        <f>[1]Combine_01!AJ412</f>
        <v/>
      </c>
      <c r="D441" s="91" t="str">
        <f>[1]Combine_01!AK412</f>
        <v/>
      </c>
      <c r="E441" s="42" t="str">
        <f t="shared" si="11"/>
        <v/>
      </c>
    </row>
    <row r="442" spans="1:5" x14ac:dyDescent="0.25">
      <c r="A442" s="1" t="str">
        <f>[1]Combine_01!AH413</f>
        <v/>
      </c>
      <c r="B442" s="1" t="str">
        <f>[1]Combine_01!AI413</f>
        <v/>
      </c>
      <c r="C442" s="91" t="str">
        <f>[1]Combine_01!AJ413</f>
        <v/>
      </c>
      <c r="D442" s="91" t="str">
        <f>[1]Combine_01!AK413</f>
        <v/>
      </c>
      <c r="E442" s="42" t="str">
        <f t="shared" si="11"/>
        <v/>
      </c>
    </row>
    <row r="443" spans="1:5" x14ac:dyDescent="0.25">
      <c r="A443" s="1" t="str">
        <f>[1]Combine_01!AH414</f>
        <v/>
      </c>
      <c r="B443" s="1" t="str">
        <f>[1]Combine_01!AI414</f>
        <v/>
      </c>
      <c r="C443" s="91" t="str">
        <f>[1]Combine_01!AJ414</f>
        <v/>
      </c>
      <c r="D443" s="91" t="str">
        <f>[1]Combine_01!AK414</f>
        <v/>
      </c>
      <c r="E443" s="42" t="str">
        <f t="shared" si="11"/>
        <v/>
      </c>
    </row>
    <row r="444" spans="1:5" x14ac:dyDescent="0.25">
      <c r="A444" s="1" t="str">
        <f>[1]Combine_01!AH415</f>
        <v/>
      </c>
      <c r="B444" s="1" t="str">
        <f>[1]Combine_01!AI415</f>
        <v/>
      </c>
      <c r="C444" s="91" t="str">
        <f>[1]Combine_01!AJ415</f>
        <v/>
      </c>
      <c r="D444" s="91" t="str">
        <f>[1]Combine_01!AK415</f>
        <v/>
      </c>
      <c r="E444" s="42" t="str">
        <f t="shared" si="11"/>
        <v/>
      </c>
    </row>
    <row r="445" spans="1:5" x14ac:dyDescent="0.25">
      <c r="A445" s="1" t="str">
        <f>[1]Combine_01!AH416</f>
        <v/>
      </c>
      <c r="B445" s="1" t="str">
        <f>[1]Combine_01!AI416</f>
        <v/>
      </c>
      <c r="C445" s="91" t="str">
        <f>[1]Combine_01!AJ416</f>
        <v/>
      </c>
      <c r="D445" s="91" t="str">
        <f>[1]Combine_01!AK416</f>
        <v/>
      </c>
      <c r="E445" s="42" t="str">
        <f t="shared" si="11"/>
        <v/>
      </c>
    </row>
    <row r="446" spans="1:5" x14ac:dyDescent="0.25">
      <c r="A446" s="1" t="str">
        <f>[1]Combine_01!AH417</f>
        <v/>
      </c>
      <c r="B446" s="1" t="str">
        <f>[1]Combine_01!AI417</f>
        <v/>
      </c>
      <c r="C446" s="91" t="str">
        <f>[1]Combine_01!AJ417</f>
        <v/>
      </c>
      <c r="D446" s="91" t="str">
        <f>[1]Combine_01!AK417</f>
        <v/>
      </c>
      <c r="E446" s="42" t="str">
        <f t="shared" si="11"/>
        <v/>
      </c>
    </row>
    <row r="447" spans="1:5" x14ac:dyDescent="0.25">
      <c r="A447" s="1" t="str">
        <f>[1]Combine_01!AH418</f>
        <v/>
      </c>
      <c r="B447" s="1" t="str">
        <f>[1]Combine_01!AI418</f>
        <v/>
      </c>
      <c r="C447" s="91" t="str">
        <f>[1]Combine_01!AJ418</f>
        <v/>
      </c>
      <c r="D447" s="91" t="str">
        <f>[1]Combine_01!AK418</f>
        <v/>
      </c>
      <c r="E447" s="42" t="str">
        <f t="shared" si="11"/>
        <v/>
      </c>
    </row>
    <row r="448" spans="1:5" x14ac:dyDescent="0.25">
      <c r="A448" s="1" t="str">
        <f>[1]Combine_01!AH419</f>
        <v/>
      </c>
      <c r="B448" s="1" t="str">
        <f>[1]Combine_01!AI419</f>
        <v/>
      </c>
      <c r="C448" s="91" t="str">
        <f>[1]Combine_01!AJ419</f>
        <v/>
      </c>
      <c r="D448" s="91" t="str">
        <f>[1]Combine_01!AK419</f>
        <v/>
      </c>
      <c r="E448" s="42" t="str">
        <f t="shared" si="11"/>
        <v/>
      </c>
    </row>
    <row r="449" spans="1:5" x14ac:dyDescent="0.25">
      <c r="A449" s="1" t="str">
        <f>[1]Combine_01!AH420</f>
        <v/>
      </c>
      <c r="B449" s="1" t="str">
        <f>[1]Combine_01!AI420</f>
        <v/>
      </c>
      <c r="C449" s="91" t="str">
        <f>[1]Combine_01!AJ420</f>
        <v/>
      </c>
      <c r="D449" s="91" t="str">
        <f>[1]Combine_01!AK420</f>
        <v/>
      </c>
      <c r="E449" s="42" t="str">
        <f t="shared" si="11"/>
        <v/>
      </c>
    </row>
    <row r="450" spans="1:5" x14ac:dyDescent="0.25">
      <c r="A450" s="1" t="str">
        <f>[1]Combine_01!AH421</f>
        <v/>
      </c>
      <c r="B450" s="1" t="str">
        <f>[1]Combine_01!AI421</f>
        <v/>
      </c>
      <c r="C450" s="91" t="str">
        <f>[1]Combine_01!AJ421</f>
        <v/>
      </c>
      <c r="D450" s="91" t="str">
        <f>[1]Combine_01!AK421</f>
        <v/>
      </c>
      <c r="E450" s="42" t="str">
        <f t="shared" si="11"/>
        <v/>
      </c>
    </row>
    <row r="451" spans="1:5" x14ac:dyDescent="0.25">
      <c r="A451" s="1" t="str">
        <f>[1]Combine_01!AH422</f>
        <v/>
      </c>
      <c r="B451" s="1" t="str">
        <f>[1]Combine_01!AI422</f>
        <v/>
      </c>
      <c r="C451" s="91" t="str">
        <f>[1]Combine_01!AJ422</f>
        <v/>
      </c>
      <c r="D451" s="91" t="str">
        <f>[1]Combine_01!AK422</f>
        <v/>
      </c>
      <c r="E451" s="42" t="str">
        <f t="shared" si="11"/>
        <v/>
      </c>
    </row>
    <row r="452" spans="1:5" x14ac:dyDescent="0.25">
      <c r="A452" s="1" t="str">
        <f>[1]Combine_01!AH423</f>
        <v/>
      </c>
      <c r="B452" s="1" t="str">
        <f>[1]Combine_01!AI423</f>
        <v/>
      </c>
      <c r="C452" s="91" t="str">
        <f>[1]Combine_01!AJ423</f>
        <v/>
      </c>
      <c r="D452" s="91" t="str">
        <f>[1]Combine_01!AK423</f>
        <v/>
      </c>
      <c r="E452" s="42" t="str">
        <f t="shared" si="11"/>
        <v/>
      </c>
    </row>
    <row r="453" spans="1:5" x14ac:dyDescent="0.25">
      <c r="A453" s="1" t="str">
        <f>[1]Combine_01!AH424</f>
        <v/>
      </c>
      <c r="B453" s="1" t="str">
        <f>[1]Combine_01!AI424</f>
        <v/>
      </c>
      <c r="C453" s="91" t="str">
        <f>[1]Combine_01!AJ424</f>
        <v/>
      </c>
      <c r="D453" s="91" t="str">
        <f>[1]Combine_01!AK424</f>
        <v/>
      </c>
      <c r="E453" s="42" t="str">
        <f t="shared" si="11"/>
        <v/>
      </c>
    </row>
    <row r="454" spans="1:5" x14ac:dyDescent="0.25">
      <c r="A454" s="1" t="str">
        <f>[1]Combine_01!AH425</f>
        <v/>
      </c>
      <c r="B454" s="1" t="str">
        <f>[1]Combine_01!AI425</f>
        <v/>
      </c>
      <c r="C454" s="91" t="str">
        <f>[1]Combine_01!AJ425</f>
        <v/>
      </c>
      <c r="D454" s="91" t="str">
        <f>[1]Combine_01!AK425</f>
        <v/>
      </c>
      <c r="E454" s="42" t="str">
        <f t="shared" si="11"/>
        <v/>
      </c>
    </row>
    <row r="455" spans="1:5" x14ac:dyDescent="0.25">
      <c r="A455" s="1" t="str">
        <f>[1]Combine_01!AH426</f>
        <v/>
      </c>
      <c r="B455" s="1" t="str">
        <f>[1]Combine_01!AI426</f>
        <v/>
      </c>
      <c r="C455" s="91" t="str">
        <f>[1]Combine_01!AJ426</f>
        <v/>
      </c>
      <c r="D455" s="91" t="str">
        <f>[1]Combine_01!AK426</f>
        <v/>
      </c>
      <c r="E455" s="42" t="str">
        <f t="shared" si="11"/>
        <v/>
      </c>
    </row>
    <row r="456" spans="1:5" x14ac:dyDescent="0.25">
      <c r="A456" s="1" t="str">
        <f>[1]Combine_01!AH427</f>
        <v/>
      </c>
      <c r="B456" s="1" t="str">
        <f>[1]Combine_01!AI427</f>
        <v/>
      </c>
      <c r="C456" s="91" t="str">
        <f>[1]Combine_01!AJ427</f>
        <v/>
      </c>
      <c r="D456" s="91" t="str">
        <f>[1]Combine_01!AK427</f>
        <v/>
      </c>
      <c r="E456" s="42" t="str">
        <f t="shared" si="11"/>
        <v/>
      </c>
    </row>
    <row r="457" spans="1:5" x14ac:dyDescent="0.25">
      <c r="A457" s="1" t="str">
        <f>[1]Combine_01!AH428</f>
        <v/>
      </c>
      <c r="B457" s="1" t="str">
        <f>[1]Combine_01!AI428</f>
        <v/>
      </c>
      <c r="C457" s="91" t="str">
        <f>[1]Combine_01!AJ428</f>
        <v/>
      </c>
      <c r="D457" s="91" t="str">
        <f>[1]Combine_01!AK428</f>
        <v/>
      </c>
      <c r="E457" s="42" t="str">
        <f t="shared" si="11"/>
        <v/>
      </c>
    </row>
    <row r="458" spans="1:5" x14ac:dyDescent="0.25">
      <c r="A458" s="1" t="str">
        <f>[1]Combine_01!AH429</f>
        <v/>
      </c>
      <c r="B458" s="1" t="str">
        <f>[1]Combine_01!AI429</f>
        <v/>
      </c>
      <c r="C458" s="91" t="str">
        <f>[1]Combine_01!AJ429</f>
        <v/>
      </c>
      <c r="D458" s="91" t="str">
        <f>[1]Combine_01!AK429</f>
        <v/>
      </c>
      <c r="E458" s="42" t="str">
        <f t="shared" si="11"/>
        <v/>
      </c>
    </row>
    <row r="459" spans="1:5" x14ac:dyDescent="0.25">
      <c r="A459" s="1" t="str">
        <f>[1]Combine_01!AH430</f>
        <v/>
      </c>
      <c r="B459" s="1" t="str">
        <f>[1]Combine_01!AI430</f>
        <v/>
      </c>
      <c r="C459" s="91" t="str">
        <f>[1]Combine_01!AJ430</f>
        <v/>
      </c>
      <c r="D459" s="91" t="str">
        <f>[1]Combine_01!AK430</f>
        <v/>
      </c>
      <c r="E459" s="42" t="str">
        <f t="shared" si="11"/>
        <v/>
      </c>
    </row>
    <row r="460" spans="1:5" x14ac:dyDescent="0.25">
      <c r="A460" s="1" t="str">
        <f>[1]Combine_01!AH431</f>
        <v/>
      </c>
      <c r="B460" s="1" t="str">
        <f>[1]Combine_01!AI431</f>
        <v/>
      </c>
      <c r="C460" s="91" t="str">
        <f>[1]Combine_01!AJ431</f>
        <v/>
      </c>
      <c r="D460" s="91" t="str">
        <f>[1]Combine_01!AK431</f>
        <v/>
      </c>
      <c r="E460" s="42" t="str">
        <f t="shared" si="11"/>
        <v/>
      </c>
    </row>
    <row r="461" spans="1:5" x14ac:dyDescent="0.25">
      <c r="A461" s="1" t="str">
        <f>[1]Combine_01!AH432</f>
        <v/>
      </c>
      <c r="B461" s="1" t="str">
        <f>[1]Combine_01!AI432</f>
        <v/>
      </c>
      <c r="C461" s="91" t="str">
        <f>[1]Combine_01!AJ432</f>
        <v/>
      </c>
      <c r="D461" s="91" t="str">
        <f>[1]Combine_01!AK432</f>
        <v/>
      </c>
      <c r="E461" s="42" t="str">
        <f t="shared" si="11"/>
        <v/>
      </c>
    </row>
    <row r="462" spans="1:5" x14ac:dyDescent="0.25">
      <c r="A462" s="1" t="str">
        <f>[1]Combine_01!AH433</f>
        <v/>
      </c>
      <c r="B462" s="1" t="str">
        <f>[1]Combine_01!AI433</f>
        <v/>
      </c>
      <c r="C462" s="91" t="str">
        <f>[1]Combine_01!AJ433</f>
        <v/>
      </c>
      <c r="D462" s="91" t="str">
        <f>[1]Combine_01!AK433</f>
        <v/>
      </c>
      <c r="E462" s="42" t="str">
        <f t="shared" si="11"/>
        <v/>
      </c>
    </row>
    <row r="463" spans="1:5" x14ac:dyDescent="0.25">
      <c r="A463" s="1" t="str">
        <f>[1]Combine_01!AH434</f>
        <v/>
      </c>
      <c r="B463" s="1" t="str">
        <f>[1]Combine_01!AI434</f>
        <v/>
      </c>
      <c r="C463" s="91" t="str">
        <f>[1]Combine_01!AJ434</f>
        <v/>
      </c>
      <c r="D463" s="91" t="str">
        <f>[1]Combine_01!AK434</f>
        <v/>
      </c>
      <c r="E463" s="42" t="str">
        <f t="shared" si="11"/>
        <v/>
      </c>
    </row>
    <row r="464" spans="1:5" x14ac:dyDescent="0.25">
      <c r="A464" s="1" t="str">
        <f>[1]Combine_01!AH435</f>
        <v/>
      </c>
      <c r="B464" s="1" t="str">
        <f>[1]Combine_01!AI435</f>
        <v/>
      </c>
      <c r="C464" s="91" t="str">
        <f>[1]Combine_01!AJ435</f>
        <v/>
      </c>
      <c r="D464" s="91" t="str">
        <f>[1]Combine_01!AK435</f>
        <v/>
      </c>
      <c r="E464" s="42" t="str">
        <f t="shared" si="11"/>
        <v/>
      </c>
    </row>
    <row r="465" spans="1:5" x14ac:dyDescent="0.25">
      <c r="A465" s="1" t="str">
        <f>[1]Combine_01!AH436</f>
        <v/>
      </c>
      <c r="B465" s="1" t="str">
        <f>[1]Combine_01!AI436</f>
        <v/>
      </c>
      <c r="C465" s="91" t="str">
        <f>[1]Combine_01!AJ436</f>
        <v/>
      </c>
      <c r="D465" s="91" t="str">
        <f>[1]Combine_01!AK436</f>
        <v/>
      </c>
      <c r="E465" s="42" t="str">
        <f t="shared" si="11"/>
        <v/>
      </c>
    </row>
    <row r="466" spans="1:5" x14ac:dyDescent="0.25">
      <c r="A466" s="1" t="str">
        <f>[1]Combine_01!AH437</f>
        <v/>
      </c>
      <c r="B466" s="1" t="str">
        <f>[1]Combine_01!AI437</f>
        <v/>
      </c>
      <c r="C466" s="91" t="str">
        <f>[1]Combine_01!AJ437</f>
        <v/>
      </c>
      <c r="D466" s="91" t="str">
        <f>[1]Combine_01!AK437</f>
        <v/>
      </c>
      <c r="E466" s="42" t="str">
        <f t="shared" si="11"/>
        <v/>
      </c>
    </row>
    <row r="467" spans="1:5" x14ac:dyDescent="0.25">
      <c r="A467" s="1" t="str">
        <f>[1]Combine_01!AH438</f>
        <v/>
      </c>
      <c r="B467" s="1" t="str">
        <f>[1]Combine_01!AI438</f>
        <v/>
      </c>
      <c r="C467" s="91" t="str">
        <f>[1]Combine_01!AJ438</f>
        <v/>
      </c>
      <c r="D467" s="91" t="str">
        <f>[1]Combine_01!AK438</f>
        <v/>
      </c>
      <c r="E467" s="42" t="str">
        <f t="shared" si="11"/>
        <v/>
      </c>
    </row>
    <row r="468" spans="1:5" x14ac:dyDescent="0.25">
      <c r="A468" s="1" t="str">
        <f>[1]Combine_01!AH439</f>
        <v/>
      </c>
      <c r="B468" s="1" t="str">
        <f>[1]Combine_01!AI439</f>
        <v/>
      </c>
      <c r="C468" s="91" t="str">
        <f>[1]Combine_01!AJ439</f>
        <v/>
      </c>
      <c r="D468" s="91" t="str">
        <f>[1]Combine_01!AK439</f>
        <v/>
      </c>
      <c r="E468" s="42" t="str">
        <f t="shared" si="11"/>
        <v/>
      </c>
    </row>
    <row r="469" spans="1:5" x14ac:dyDescent="0.25">
      <c r="A469" s="1" t="str">
        <f>[1]Combine_01!AH440</f>
        <v/>
      </c>
      <c r="B469" s="1" t="str">
        <f>[1]Combine_01!AI440</f>
        <v/>
      </c>
      <c r="C469" s="91" t="str">
        <f>[1]Combine_01!AJ440</f>
        <v/>
      </c>
      <c r="D469" s="91" t="str">
        <f>[1]Combine_01!AK440</f>
        <v/>
      </c>
      <c r="E469" s="42" t="str">
        <f t="shared" si="11"/>
        <v/>
      </c>
    </row>
    <row r="470" spans="1:5" x14ac:dyDescent="0.25">
      <c r="A470" s="1" t="str">
        <f>[1]Combine_01!AH441</f>
        <v/>
      </c>
      <c r="B470" s="1" t="str">
        <f>[1]Combine_01!AI441</f>
        <v/>
      </c>
      <c r="C470" s="91" t="str">
        <f>[1]Combine_01!AJ441</f>
        <v/>
      </c>
      <c r="D470" s="91" t="str">
        <f>[1]Combine_01!AK441</f>
        <v/>
      </c>
      <c r="E470" s="42" t="str">
        <f t="shared" si="11"/>
        <v/>
      </c>
    </row>
    <row r="471" spans="1:5" x14ac:dyDescent="0.25">
      <c r="A471" s="1" t="str">
        <f>[1]Combine_01!AH442</f>
        <v/>
      </c>
      <c r="B471" s="1" t="str">
        <f>[1]Combine_01!AI442</f>
        <v/>
      </c>
      <c r="C471" s="91" t="str">
        <f>[1]Combine_01!AJ442</f>
        <v/>
      </c>
      <c r="D471" s="91" t="str">
        <f>[1]Combine_01!AK442</f>
        <v/>
      </c>
      <c r="E471" s="42" t="str">
        <f t="shared" si="11"/>
        <v/>
      </c>
    </row>
    <row r="472" spans="1:5" x14ac:dyDescent="0.25">
      <c r="A472" s="1" t="str">
        <f>[1]Combine_01!AH443</f>
        <v/>
      </c>
      <c r="B472" s="1" t="str">
        <f>[1]Combine_01!AI443</f>
        <v/>
      </c>
      <c r="C472" s="91" t="str">
        <f>[1]Combine_01!AJ443</f>
        <v/>
      </c>
      <c r="D472" s="91" t="str">
        <f>[1]Combine_01!AK443</f>
        <v/>
      </c>
      <c r="E472" s="42" t="str">
        <f t="shared" si="11"/>
        <v/>
      </c>
    </row>
    <row r="473" spans="1:5" x14ac:dyDescent="0.25">
      <c r="A473" s="1" t="str">
        <f>[1]Combine_01!AH444</f>
        <v/>
      </c>
      <c r="B473" s="1" t="str">
        <f>[1]Combine_01!AI444</f>
        <v/>
      </c>
      <c r="C473" s="91" t="str">
        <f>[1]Combine_01!AJ444</f>
        <v/>
      </c>
      <c r="D473" s="91" t="str">
        <f>[1]Combine_01!AK444</f>
        <v/>
      </c>
      <c r="E473" s="42" t="str">
        <f t="shared" si="11"/>
        <v/>
      </c>
    </row>
    <row r="474" spans="1:5" x14ac:dyDescent="0.25">
      <c r="A474" s="1" t="str">
        <f>[1]Combine_01!AH445</f>
        <v/>
      </c>
      <c r="B474" s="1" t="str">
        <f>[1]Combine_01!AI445</f>
        <v/>
      </c>
      <c r="C474" s="91" t="str">
        <f>[1]Combine_01!AJ445</f>
        <v/>
      </c>
      <c r="D474" s="91" t="str">
        <f>[1]Combine_01!AK445</f>
        <v/>
      </c>
      <c r="E474" s="42" t="str">
        <f t="shared" si="11"/>
        <v/>
      </c>
    </row>
    <row r="475" spans="1:5" x14ac:dyDescent="0.25">
      <c r="A475" s="1" t="str">
        <f>[1]Combine_01!AH446</f>
        <v/>
      </c>
      <c r="B475" s="1" t="str">
        <f>[1]Combine_01!AI446</f>
        <v/>
      </c>
      <c r="C475" s="91" t="str">
        <f>[1]Combine_01!AJ446</f>
        <v/>
      </c>
      <c r="D475" s="91" t="str">
        <f>[1]Combine_01!AK446</f>
        <v/>
      </c>
      <c r="E475" s="42" t="str">
        <f t="shared" si="11"/>
        <v/>
      </c>
    </row>
    <row r="476" spans="1:5" x14ac:dyDescent="0.25">
      <c r="A476" s="1" t="str">
        <f>[1]Combine_01!AH447</f>
        <v/>
      </c>
      <c r="B476" s="1" t="str">
        <f>[1]Combine_01!AI447</f>
        <v/>
      </c>
      <c r="C476" s="91" t="str">
        <f>[1]Combine_01!AJ447</f>
        <v/>
      </c>
      <c r="D476" s="91" t="str">
        <f>[1]Combine_01!AK447</f>
        <v/>
      </c>
      <c r="E476" s="42" t="str">
        <f t="shared" si="11"/>
        <v/>
      </c>
    </row>
    <row r="477" spans="1:5" x14ac:dyDescent="0.25">
      <c r="A477" s="1" t="str">
        <f>[1]Combine_01!AH448</f>
        <v/>
      </c>
      <c r="B477" s="1" t="str">
        <f>[1]Combine_01!AI448</f>
        <v/>
      </c>
      <c r="C477" s="91" t="str">
        <f>[1]Combine_01!AJ448</f>
        <v/>
      </c>
      <c r="D477" s="91" t="str">
        <f>[1]Combine_01!AK448</f>
        <v/>
      </c>
      <c r="E477" s="42" t="str">
        <f t="shared" si="11"/>
        <v/>
      </c>
    </row>
    <row r="478" spans="1:5" x14ac:dyDescent="0.25">
      <c r="A478" s="1" t="str">
        <f>[1]Combine_01!AH449</f>
        <v/>
      </c>
      <c r="B478" s="1" t="str">
        <f>[1]Combine_01!AI449</f>
        <v/>
      </c>
      <c r="C478" s="91" t="str">
        <f>[1]Combine_01!AJ449</f>
        <v/>
      </c>
      <c r="D478" s="91" t="str">
        <f>[1]Combine_01!AK449</f>
        <v/>
      </c>
      <c r="E478" s="42" t="str">
        <f t="shared" si="11"/>
        <v/>
      </c>
    </row>
    <row r="479" spans="1:5" x14ac:dyDescent="0.25">
      <c r="A479" s="1" t="str">
        <f>[1]Combine_01!AH450</f>
        <v/>
      </c>
      <c r="B479" s="1" t="str">
        <f>[1]Combine_01!AI450</f>
        <v/>
      </c>
      <c r="C479" s="91" t="str">
        <f>[1]Combine_01!AJ450</f>
        <v/>
      </c>
      <c r="D479" s="91" t="str">
        <f>[1]Combine_01!AK450</f>
        <v/>
      </c>
      <c r="E479" s="42" t="str">
        <f t="shared" si="11"/>
        <v/>
      </c>
    </row>
    <row r="480" spans="1:5" x14ac:dyDescent="0.25">
      <c r="A480" s="1" t="str">
        <f>[1]Combine_01!AH451</f>
        <v/>
      </c>
      <c r="B480" s="1" t="str">
        <f>[1]Combine_01!AI451</f>
        <v/>
      </c>
      <c r="C480" s="91" t="str">
        <f>[1]Combine_01!AJ451</f>
        <v/>
      </c>
      <c r="D480" s="91" t="str">
        <f>[1]Combine_01!AK451</f>
        <v/>
      </c>
      <c r="E480" s="42" t="str">
        <f t="shared" si="11"/>
        <v/>
      </c>
    </row>
    <row r="481" spans="1:5" x14ac:dyDescent="0.25">
      <c r="A481" s="1" t="str">
        <f>[1]Combine_01!AH452</f>
        <v/>
      </c>
      <c r="B481" s="1" t="str">
        <f>[1]Combine_01!AI452</f>
        <v/>
      </c>
      <c r="C481" s="91" t="str">
        <f>[1]Combine_01!AJ452</f>
        <v/>
      </c>
      <c r="D481" s="91" t="str">
        <f>[1]Combine_01!AK452</f>
        <v/>
      </c>
      <c r="E481" s="42" t="str">
        <f t="shared" si="11"/>
        <v/>
      </c>
    </row>
    <row r="482" spans="1:5" x14ac:dyDescent="0.25">
      <c r="A482" s="1" t="str">
        <f>[1]Combine_01!AH453</f>
        <v/>
      </c>
      <c r="B482" s="1" t="str">
        <f>[1]Combine_01!AI453</f>
        <v/>
      </c>
      <c r="C482" s="91" t="str">
        <f>[1]Combine_01!AJ453</f>
        <v/>
      </c>
      <c r="D482" s="91" t="str">
        <f>[1]Combine_01!AK453</f>
        <v/>
      </c>
      <c r="E482" s="42" t="str">
        <f t="shared" ref="E482:E545" si="12">IF(A482="","",D482/C482)</f>
        <v/>
      </c>
    </row>
    <row r="483" spans="1:5" x14ac:dyDescent="0.25">
      <c r="A483" s="1" t="str">
        <f>[1]Combine_01!AH454</f>
        <v/>
      </c>
      <c r="B483" s="1" t="str">
        <f>[1]Combine_01!AI454</f>
        <v/>
      </c>
      <c r="C483" s="91" t="str">
        <f>[1]Combine_01!AJ454</f>
        <v/>
      </c>
      <c r="D483" s="91" t="str">
        <f>[1]Combine_01!AK454</f>
        <v/>
      </c>
      <c r="E483" s="42" t="str">
        <f t="shared" si="12"/>
        <v/>
      </c>
    </row>
    <row r="484" spans="1:5" x14ac:dyDescent="0.25">
      <c r="A484" s="1" t="str">
        <f>[1]Combine_01!AH455</f>
        <v/>
      </c>
      <c r="B484" s="1" t="str">
        <f>[1]Combine_01!AI455</f>
        <v/>
      </c>
      <c r="C484" s="91" t="str">
        <f>[1]Combine_01!AJ455</f>
        <v/>
      </c>
      <c r="D484" s="91" t="str">
        <f>[1]Combine_01!AK455</f>
        <v/>
      </c>
      <c r="E484" s="42" t="str">
        <f t="shared" si="12"/>
        <v/>
      </c>
    </row>
    <row r="485" spans="1:5" x14ac:dyDescent="0.25">
      <c r="A485" s="1" t="str">
        <f>[1]Combine_01!AH456</f>
        <v/>
      </c>
      <c r="B485" s="1" t="str">
        <f>[1]Combine_01!AI456</f>
        <v/>
      </c>
      <c r="C485" s="91" t="str">
        <f>[1]Combine_01!AJ456</f>
        <v/>
      </c>
      <c r="D485" s="91" t="str">
        <f>[1]Combine_01!AK456</f>
        <v/>
      </c>
      <c r="E485" s="42" t="str">
        <f t="shared" si="12"/>
        <v/>
      </c>
    </row>
    <row r="486" spans="1:5" x14ac:dyDescent="0.25">
      <c r="A486" s="1" t="str">
        <f>[1]Combine_01!AH457</f>
        <v/>
      </c>
      <c r="B486" s="1" t="str">
        <f>[1]Combine_01!AI457</f>
        <v/>
      </c>
      <c r="C486" s="91" t="str">
        <f>[1]Combine_01!AJ457</f>
        <v/>
      </c>
      <c r="D486" s="91" t="str">
        <f>[1]Combine_01!AK457</f>
        <v/>
      </c>
      <c r="E486" s="42" t="str">
        <f t="shared" si="12"/>
        <v/>
      </c>
    </row>
    <row r="487" spans="1:5" x14ac:dyDescent="0.25">
      <c r="A487" s="1" t="str">
        <f>[1]Combine_01!AH458</f>
        <v/>
      </c>
      <c r="B487" s="1" t="str">
        <f>[1]Combine_01!AI458</f>
        <v/>
      </c>
      <c r="C487" s="91" t="str">
        <f>[1]Combine_01!AJ458</f>
        <v/>
      </c>
      <c r="D487" s="91" t="str">
        <f>[1]Combine_01!AK458</f>
        <v/>
      </c>
      <c r="E487" s="42" t="str">
        <f t="shared" si="12"/>
        <v/>
      </c>
    </row>
    <row r="488" spans="1:5" x14ac:dyDescent="0.25">
      <c r="A488" s="1" t="str">
        <f>[1]Combine_01!AH459</f>
        <v/>
      </c>
      <c r="B488" s="1" t="str">
        <f>[1]Combine_01!AI459</f>
        <v/>
      </c>
      <c r="C488" s="91" t="str">
        <f>[1]Combine_01!AJ459</f>
        <v/>
      </c>
      <c r="D488" s="91" t="str">
        <f>[1]Combine_01!AK459</f>
        <v/>
      </c>
      <c r="E488" s="42" t="str">
        <f t="shared" si="12"/>
        <v/>
      </c>
    </row>
    <row r="489" spans="1:5" x14ac:dyDescent="0.25">
      <c r="A489" s="1" t="str">
        <f>[1]Combine_01!AH460</f>
        <v/>
      </c>
      <c r="B489" s="1" t="str">
        <f>[1]Combine_01!AI460</f>
        <v/>
      </c>
      <c r="C489" s="91" t="str">
        <f>[1]Combine_01!AJ460</f>
        <v/>
      </c>
      <c r="D489" s="91" t="str">
        <f>[1]Combine_01!AK460</f>
        <v/>
      </c>
      <c r="E489" s="42" t="str">
        <f t="shared" si="12"/>
        <v/>
      </c>
    </row>
    <row r="490" spans="1:5" x14ac:dyDescent="0.25">
      <c r="A490" s="1" t="str">
        <f>[1]Combine_01!AH461</f>
        <v/>
      </c>
      <c r="B490" s="1" t="str">
        <f>[1]Combine_01!AI461</f>
        <v/>
      </c>
      <c r="C490" s="91" t="str">
        <f>[1]Combine_01!AJ461</f>
        <v/>
      </c>
      <c r="D490" s="91" t="str">
        <f>[1]Combine_01!AK461</f>
        <v/>
      </c>
      <c r="E490" s="42" t="str">
        <f t="shared" si="12"/>
        <v/>
      </c>
    </row>
    <row r="491" spans="1:5" x14ac:dyDescent="0.25">
      <c r="A491" s="1" t="str">
        <f>[1]Combine_01!AH462</f>
        <v/>
      </c>
      <c r="B491" s="1" t="str">
        <f>[1]Combine_01!AI462</f>
        <v/>
      </c>
      <c r="C491" s="91" t="str">
        <f>[1]Combine_01!AJ462</f>
        <v/>
      </c>
      <c r="D491" s="91" t="str">
        <f>[1]Combine_01!AK462</f>
        <v/>
      </c>
      <c r="E491" s="42" t="str">
        <f t="shared" si="12"/>
        <v/>
      </c>
    </row>
    <row r="492" spans="1:5" x14ac:dyDescent="0.25">
      <c r="A492" s="1" t="str">
        <f>[1]Combine_01!AH463</f>
        <v/>
      </c>
      <c r="B492" s="1" t="str">
        <f>[1]Combine_01!AI463</f>
        <v/>
      </c>
      <c r="C492" s="91" t="str">
        <f>[1]Combine_01!AJ463</f>
        <v/>
      </c>
      <c r="D492" s="91" t="str">
        <f>[1]Combine_01!AK463</f>
        <v/>
      </c>
      <c r="E492" s="42" t="str">
        <f t="shared" si="12"/>
        <v/>
      </c>
    </row>
    <row r="493" spans="1:5" x14ac:dyDescent="0.25">
      <c r="A493" s="1" t="str">
        <f>[1]Combine_01!AH464</f>
        <v/>
      </c>
      <c r="B493" s="1" t="str">
        <f>[1]Combine_01!AI464</f>
        <v/>
      </c>
      <c r="C493" s="91" t="str">
        <f>[1]Combine_01!AJ464</f>
        <v/>
      </c>
      <c r="D493" s="91" t="str">
        <f>[1]Combine_01!AK464</f>
        <v/>
      </c>
      <c r="E493" s="42" t="str">
        <f t="shared" si="12"/>
        <v/>
      </c>
    </row>
    <row r="494" spans="1:5" x14ac:dyDescent="0.25">
      <c r="A494" s="1" t="str">
        <f>[1]Combine_01!AH465</f>
        <v/>
      </c>
      <c r="B494" s="1" t="str">
        <f>[1]Combine_01!AI465</f>
        <v/>
      </c>
      <c r="C494" s="91" t="str">
        <f>[1]Combine_01!AJ465</f>
        <v/>
      </c>
      <c r="D494" s="91" t="str">
        <f>[1]Combine_01!AK465</f>
        <v/>
      </c>
      <c r="E494" s="42" t="str">
        <f t="shared" si="12"/>
        <v/>
      </c>
    </row>
    <row r="495" spans="1:5" x14ac:dyDescent="0.25">
      <c r="A495" s="1" t="str">
        <f>[1]Combine_01!AH466</f>
        <v/>
      </c>
      <c r="B495" s="1" t="str">
        <f>[1]Combine_01!AI466</f>
        <v/>
      </c>
      <c r="C495" s="91" t="str">
        <f>[1]Combine_01!AJ466</f>
        <v/>
      </c>
      <c r="D495" s="91" t="str">
        <f>[1]Combine_01!AK466</f>
        <v/>
      </c>
      <c r="E495" s="42" t="str">
        <f t="shared" si="12"/>
        <v/>
      </c>
    </row>
    <row r="496" spans="1:5" x14ac:dyDescent="0.25">
      <c r="A496" s="1" t="str">
        <f>[1]Combine_01!AH467</f>
        <v/>
      </c>
      <c r="B496" s="1" t="str">
        <f>[1]Combine_01!AI467</f>
        <v/>
      </c>
      <c r="C496" s="91" t="str">
        <f>[1]Combine_01!AJ467</f>
        <v/>
      </c>
      <c r="D496" s="91" t="str">
        <f>[1]Combine_01!AK467</f>
        <v/>
      </c>
      <c r="E496" s="42" t="str">
        <f t="shared" si="12"/>
        <v/>
      </c>
    </row>
    <row r="497" spans="1:21" x14ac:dyDescent="0.25">
      <c r="A497" s="1" t="str">
        <f>[1]Combine_01!AH468</f>
        <v/>
      </c>
      <c r="B497" s="1" t="str">
        <f>[1]Combine_01!AI468</f>
        <v/>
      </c>
      <c r="C497" s="91" t="str">
        <f>[1]Combine_01!AJ468</f>
        <v/>
      </c>
      <c r="D497" s="91" t="str">
        <f>[1]Combine_01!AK468</f>
        <v/>
      </c>
      <c r="E497" s="42" t="str">
        <f t="shared" si="12"/>
        <v/>
      </c>
    </row>
    <row r="498" spans="1:21" x14ac:dyDescent="0.25">
      <c r="A498" s="1" t="str">
        <f>[1]Combine_01!AH469</f>
        <v/>
      </c>
      <c r="B498" s="1" t="str">
        <f>[1]Combine_01!AI469</f>
        <v/>
      </c>
      <c r="C498" s="91" t="str">
        <f>[1]Combine_01!AJ469</f>
        <v/>
      </c>
      <c r="D498" s="91" t="str">
        <f>[1]Combine_01!AK469</f>
        <v/>
      </c>
      <c r="E498" s="42" t="str">
        <f t="shared" si="12"/>
        <v/>
      </c>
    </row>
    <row r="499" spans="1:21" x14ac:dyDescent="0.25">
      <c r="A499" s="1" t="str">
        <f>[1]Combine_01!AH470</f>
        <v/>
      </c>
      <c r="B499" s="1" t="str">
        <f>[1]Combine_01!AI470</f>
        <v/>
      </c>
      <c r="C499" s="91" t="str">
        <f>[1]Combine_01!AJ470</f>
        <v/>
      </c>
      <c r="D499" s="91" t="str">
        <f>[1]Combine_01!AK470</f>
        <v/>
      </c>
      <c r="E499" s="42" t="str">
        <f t="shared" si="12"/>
        <v/>
      </c>
    </row>
    <row r="500" spans="1:21" x14ac:dyDescent="0.25">
      <c r="A500" s="1" t="str">
        <f>[1]Combine_01!AH471</f>
        <v/>
      </c>
      <c r="B500" s="1" t="str">
        <f>[1]Combine_01!AI471</f>
        <v/>
      </c>
      <c r="C500" s="91" t="str">
        <f>[1]Combine_01!AJ471</f>
        <v/>
      </c>
      <c r="D500" s="91" t="str">
        <f>[1]Combine_01!AK471</f>
        <v/>
      </c>
      <c r="E500" s="42" t="str">
        <f t="shared" si="12"/>
        <v/>
      </c>
    </row>
    <row r="501" spans="1:21" x14ac:dyDescent="0.25">
      <c r="A501" s="1" t="str">
        <f>[1]Combine_01!AH472</f>
        <v/>
      </c>
      <c r="B501" s="1" t="str">
        <f>[1]Combine_01!AI472</f>
        <v/>
      </c>
      <c r="C501" s="91" t="str">
        <f>[1]Combine_01!AJ472</f>
        <v/>
      </c>
      <c r="D501" s="91" t="str">
        <f>[1]Combine_01!AK472</f>
        <v/>
      </c>
      <c r="E501" s="42" t="str">
        <f t="shared" si="12"/>
        <v/>
      </c>
    </row>
    <row r="502" spans="1:21" x14ac:dyDescent="0.25">
      <c r="A502" s="1" t="str">
        <f>[1]Combine_01!AH473</f>
        <v/>
      </c>
      <c r="B502" s="1" t="str">
        <f>[1]Combine_01!AI473</f>
        <v/>
      </c>
      <c r="C502" s="91" t="str">
        <f>[1]Combine_01!AJ473</f>
        <v/>
      </c>
      <c r="D502" s="91" t="str">
        <f>[1]Combine_01!AK473</f>
        <v/>
      </c>
      <c r="E502" s="42" t="str">
        <f t="shared" si="12"/>
        <v/>
      </c>
    </row>
    <row r="503" spans="1:21" x14ac:dyDescent="0.25">
      <c r="A503" s="1" t="str">
        <f>[1]Combine_01!AH474</f>
        <v/>
      </c>
      <c r="B503" s="1" t="str">
        <f>[1]Combine_01!AI474</f>
        <v/>
      </c>
      <c r="C503" s="91" t="str">
        <f>[1]Combine_01!AJ474</f>
        <v/>
      </c>
      <c r="D503" s="91" t="str">
        <f>[1]Combine_01!AK474</f>
        <v/>
      </c>
      <c r="E503" s="42" t="str">
        <f t="shared" si="12"/>
        <v/>
      </c>
    </row>
    <row r="504" spans="1:21" x14ac:dyDescent="0.25">
      <c r="A504" s="1" t="str">
        <f>[1]Combine_01!AH475</f>
        <v/>
      </c>
      <c r="B504" s="1" t="str">
        <f>[1]Combine_01!AI475</f>
        <v/>
      </c>
      <c r="C504" s="91" t="str">
        <f>[1]Combine_01!AJ475</f>
        <v/>
      </c>
      <c r="D504" s="91" t="str">
        <f>[1]Combine_01!AK475</f>
        <v/>
      </c>
      <c r="E504" s="42" t="str">
        <f t="shared" si="12"/>
        <v/>
      </c>
    </row>
    <row r="505" spans="1:21" x14ac:dyDescent="0.25">
      <c r="A505" s="1" t="str">
        <f>[1]Combine_01!AH476</f>
        <v/>
      </c>
      <c r="B505" s="1" t="str">
        <f>[1]Combine_01!AI476</f>
        <v/>
      </c>
      <c r="C505" s="91" t="str">
        <f>[1]Combine_01!AJ476</f>
        <v/>
      </c>
      <c r="D505" s="91" t="str">
        <f>[1]Combine_01!AK476</f>
        <v/>
      </c>
      <c r="E505" s="42" t="str">
        <f t="shared" si="12"/>
        <v/>
      </c>
    </row>
    <row r="506" spans="1:21" x14ac:dyDescent="0.25">
      <c r="A506" s="1" t="str">
        <f>[1]Combine_01!AH477</f>
        <v/>
      </c>
      <c r="B506" s="1" t="str">
        <f>[1]Combine_01!AI477</f>
        <v/>
      </c>
      <c r="C506" s="91" t="str">
        <f>[1]Combine_01!AJ477</f>
        <v/>
      </c>
      <c r="D506" s="91" t="str">
        <f>[1]Combine_01!AK477</f>
        <v/>
      </c>
      <c r="E506" s="42" t="str">
        <f t="shared" si="12"/>
        <v/>
      </c>
    </row>
    <row r="507" spans="1:21" x14ac:dyDescent="0.25">
      <c r="A507" s="1" t="str">
        <f>[1]Combine_01!AH478</f>
        <v/>
      </c>
      <c r="B507" s="1" t="str">
        <f>[1]Combine_01!AI478</f>
        <v/>
      </c>
      <c r="C507" s="91" t="str">
        <f>[1]Combine_01!AJ478</f>
        <v/>
      </c>
      <c r="D507" s="91" t="str">
        <f>[1]Combine_01!AK478</f>
        <v/>
      </c>
      <c r="E507" s="42" t="str">
        <f t="shared" si="12"/>
        <v/>
      </c>
    </row>
    <row r="508" spans="1:21" x14ac:dyDescent="0.25">
      <c r="A508" s="1" t="str">
        <f>[1]Combine_01!AH479</f>
        <v/>
      </c>
      <c r="B508" s="1" t="str">
        <f>[1]Combine_01!AI479</f>
        <v/>
      </c>
      <c r="C508" s="91" t="str">
        <f>[1]Combine_01!AJ479</f>
        <v/>
      </c>
      <c r="D508" s="91" t="str">
        <f>[1]Combine_01!AK479</f>
        <v/>
      </c>
      <c r="E508" s="42" t="str">
        <f t="shared" si="12"/>
        <v/>
      </c>
    </row>
    <row r="509" spans="1:21" x14ac:dyDescent="0.25">
      <c r="A509" s="1" t="str">
        <f>[1]Combine_01!AH480</f>
        <v/>
      </c>
      <c r="B509" s="1" t="str">
        <f>[1]Combine_01!AI480</f>
        <v/>
      </c>
      <c r="C509" s="91" t="str">
        <f>[1]Combine_01!AJ480</f>
        <v/>
      </c>
      <c r="D509" s="91" t="str">
        <f>[1]Combine_01!AK480</f>
        <v/>
      </c>
      <c r="E509" s="42" t="str">
        <f t="shared" si="12"/>
        <v/>
      </c>
    </row>
    <row r="510" spans="1:21" x14ac:dyDescent="0.25">
      <c r="A510" s="1" t="str">
        <f>[1]Combine_01!AH481</f>
        <v/>
      </c>
      <c r="B510" s="1" t="str">
        <f>[1]Combine_01!AI481</f>
        <v/>
      </c>
      <c r="C510" s="91" t="str">
        <f>[1]Combine_01!AJ481</f>
        <v/>
      </c>
      <c r="D510" s="91" t="str">
        <f>[1]Combine_01!AK481</f>
        <v/>
      </c>
      <c r="E510" s="42" t="str">
        <f t="shared" si="12"/>
        <v/>
      </c>
      <c r="T510" s="41"/>
      <c r="U510" s="41"/>
    </row>
    <row r="511" spans="1:21" x14ac:dyDescent="0.25">
      <c r="A511" s="1" t="str">
        <f>[1]Combine_01!AH482</f>
        <v/>
      </c>
      <c r="B511" s="1" t="str">
        <f>[1]Combine_01!AI482</f>
        <v/>
      </c>
      <c r="C511" s="91" t="str">
        <f>[1]Combine_01!AJ482</f>
        <v/>
      </c>
      <c r="D511" s="91" t="str">
        <f>[1]Combine_01!AK482</f>
        <v/>
      </c>
      <c r="E511" s="42" t="str">
        <f t="shared" si="12"/>
        <v/>
      </c>
      <c r="T511" s="41"/>
      <c r="U511" s="41"/>
    </row>
    <row r="512" spans="1:21" x14ac:dyDescent="0.25">
      <c r="A512" s="1" t="str">
        <f>[1]Combine_01!AH483</f>
        <v/>
      </c>
      <c r="B512" s="1" t="str">
        <f>[1]Combine_01!AI483</f>
        <v/>
      </c>
      <c r="C512" s="91" t="str">
        <f>[1]Combine_01!AJ483</f>
        <v/>
      </c>
      <c r="D512" s="91" t="str">
        <f>[1]Combine_01!AK483</f>
        <v/>
      </c>
      <c r="E512" s="42" t="str">
        <f t="shared" si="12"/>
        <v/>
      </c>
      <c r="T512" s="41"/>
      <c r="U512" s="41"/>
    </row>
    <row r="513" spans="1:21" x14ac:dyDescent="0.25">
      <c r="A513" s="1" t="str">
        <f>[1]Combine_01!AH484</f>
        <v/>
      </c>
      <c r="B513" s="1" t="str">
        <f>[1]Combine_01!AI484</f>
        <v/>
      </c>
      <c r="C513" s="91" t="str">
        <f>[1]Combine_01!AJ484</f>
        <v/>
      </c>
      <c r="D513" s="91" t="str">
        <f>[1]Combine_01!AK484</f>
        <v/>
      </c>
      <c r="E513" s="42" t="str">
        <f t="shared" si="12"/>
        <v/>
      </c>
      <c r="T513" s="41"/>
      <c r="U513" s="41"/>
    </row>
    <row r="514" spans="1:21" x14ac:dyDescent="0.25">
      <c r="A514" s="1" t="str">
        <f>[1]Combine_01!AH485</f>
        <v/>
      </c>
      <c r="B514" s="1" t="str">
        <f>[1]Combine_01!AI485</f>
        <v/>
      </c>
      <c r="C514" s="91" t="str">
        <f>[1]Combine_01!AJ485</f>
        <v/>
      </c>
      <c r="D514" s="91" t="str">
        <f>[1]Combine_01!AK485</f>
        <v/>
      </c>
      <c r="E514" s="42" t="str">
        <f t="shared" si="12"/>
        <v/>
      </c>
      <c r="T514" s="41"/>
      <c r="U514" s="41"/>
    </row>
    <row r="515" spans="1:21" x14ac:dyDescent="0.25">
      <c r="A515" s="1" t="str">
        <f>[1]Combine_01!AH486</f>
        <v/>
      </c>
      <c r="B515" s="1" t="str">
        <f>[1]Combine_01!AI486</f>
        <v/>
      </c>
      <c r="C515" s="91" t="str">
        <f>[1]Combine_01!AJ486</f>
        <v/>
      </c>
      <c r="D515" s="91" t="str">
        <f>[1]Combine_01!AK486</f>
        <v/>
      </c>
      <c r="E515" s="42" t="str">
        <f t="shared" si="12"/>
        <v/>
      </c>
      <c r="T515" s="41"/>
      <c r="U515" s="41"/>
    </row>
    <row r="516" spans="1:21" x14ac:dyDescent="0.25">
      <c r="A516" s="1" t="str">
        <f>[1]Combine_01!AH487</f>
        <v/>
      </c>
      <c r="B516" s="1" t="str">
        <f>[1]Combine_01!AI487</f>
        <v/>
      </c>
      <c r="C516" s="91" t="str">
        <f>[1]Combine_01!AJ487</f>
        <v/>
      </c>
      <c r="D516" s="91" t="str">
        <f>[1]Combine_01!AK487</f>
        <v/>
      </c>
      <c r="E516" s="42" t="str">
        <f t="shared" si="12"/>
        <v/>
      </c>
      <c r="T516" s="41"/>
      <c r="U516" s="41"/>
    </row>
    <row r="517" spans="1:21" x14ac:dyDescent="0.25">
      <c r="A517" s="1" t="str">
        <f>[1]Combine_01!AH488</f>
        <v/>
      </c>
      <c r="B517" s="1" t="str">
        <f>[1]Combine_01!AI488</f>
        <v/>
      </c>
      <c r="C517" s="91" t="str">
        <f>[1]Combine_01!AJ488</f>
        <v/>
      </c>
      <c r="D517" s="91" t="str">
        <f>[1]Combine_01!AK488</f>
        <v/>
      </c>
      <c r="E517" s="42" t="str">
        <f t="shared" si="12"/>
        <v/>
      </c>
      <c r="T517" s="41"/>
      <c r="U517" s="41"/>
    </row>
    <row r="518" spans="1:21" x14ac:dyDescent="0.25">
      <c r="A518" s="1" t="str">
        <f>[1]Combine_01!AH489</f>
        <v/>
      </c>
      <c r="B518" s="1" t="str">
        <f>[1]Combine_01!AI489</f>
        <v/>
      </c>
      <c r="C518" s="91" t="str">
        <f>[1]Combine_01!AJ489</f>
        <v/>
      </c>
      <c r="D518" s="91" t="str">
        <f>[1]Combine_01!AK489</f>
        <v/>
      </c>
      <c r="E518" s="42" t="str">
        <f t="shared" si="12"/>
        <v/>
      </c>
      <c r="T518" s="41"/>
      <c r="U518" s="41"/>
    </row>
    <row r="519" spans="1:21" x14ac:dyDescent="0.25">
      <c r="A519" s="1" t="str">
        <f>[1]Combine_01!AH490</f>
        <v/>
      </c>
      <c r="B519" s="1" t="str">
        <f>[1]Combine_01!AI490</f>
        <v/>
      </c>
      <c r="C519" s="91" t="str">
        <f>[1]Combine_01!AJ490</f>
        <v/>
      </c>
      <c r="D519" s="91" t="str">
        <f>[1]Combine_01!AK490</f>
        <v/>
      </c>
      <c r="E519" s="42" t="str">
        <f t="shared" si="12"/>
        <v/>
      </c>
      <c r="T519" s="41"/>
      <c r="U519" s="41"/>
    </row>
    <row r="520" spans="1:21" x14ac:dyDescent="0.25">
      <c r="A520" s="1" t="str">
        <f>[1]Combine_01!AH491</f>
        <v/>
      </c>
      <c r="B520" s="1" t="str">
        <f>[1]Combine_01!AI491</f>
        <v/>
      </c>
      <c r="C520" s="91" t="str">
        <f>[1]Combine_01!AJ491</f>
        <v/>
      </c>
      <c r="D520" s="91" t="str">
        <f>[1]Combine_01!AK491</f>
        <v/>
      </c>
      <c r="E520" s="42" t="str">
        <f t="shared" si="12"/>
        <v/>
      </c>
      <c r="T520" s="41"/>
      <c r="U520" s="41"/>
    </row>
    <row r="521" spans="1:21" x14ac:dyDescent="0.25">
      <c r="A521" s="1" t="str">
        <f>[1]Combine_01!AH492</f>
        <v/>
      </c>
      <c r="B521" s="1" t="str">
        <f>[1]Combine_01!AI492</f>
        <v/>
      </c>
      <c r="C521" s="91" t="str">
        <f>[1]Combine_01!AJ492</f>
        <v/>
      </c>
      <c r="D521" s="91" t="str">
        <f>[1]Combine_01!AK492</f>
        <v/>
      </c>
      <c r="E521" s="42" t="str">
        <f t="shared" si="12"/>
        <v/>
      </c>
      <c r="T521" s="41"/>
      <c r="U521" s="41"/>
    </row>
    <row r="522" spans="1:21" x14ac:dyDescent="0.25">
      <c r="A522" s="1" t="str">
        <f>[1]Combine_01!AH493</f>
        <v/>
      </c>
      <c r="B522" s="1" t="str">
        <f>[1]Combine_01!AI493</f>
        <v/>
      </c>
      <c r="C522" s="91" t="str">
        <f>[1]Combine_01!AJ493</f>
        <v/>
      </c>
      <c r="D522" s="91" t="str">
        <f>[1]Combine_01!AK493</f>
        <v/>
      </c>
      <c r="E522" s="42" t="str">
        <f t="shared" si="12"/>
        <v/>
      </c>
      <c r="T522" s="41"/>
      <c r="U522" s="41"/>
    </row>
    <row r="523" spans="1:21" x14ac:dyDescent="0.25">
      <c r="A523" s="1" t="str">
        <f>[1]Combine_01!AH494</f>
        <v/>
      </c>
      <c r="B523" s="1" t="str">
        <f>[1]Combine_01!AI494</f>
        <v/>
      </c>
      <c r="C523" s="91" t="str">
        <f>[1]Combine_01!AJ494</f>
        <v/>
      </c>
      <c r="D523" s="91" t="str">
        <f>[1]Combine_01!AK494</f>
        <v/>
      </c>
      <c r="E523" s="42" t="str">
        <f t="shared" si="12"/>
        <v/>
      </c>
      <c r="T523" s="41"/>
      <c r="U523" s="41"/>
    </row>
    <row r="524" spans="1:21" x14ac:dyDescent="0.25">
      <c r="A524" s="1" t="str">
        <f>[1]Combine_01!AH495</f>
        <v/>
      </c>
      <c r="B524" s="1" t="str">
        <f>[1]Combine_01!AI495</f>
        <v/>
      </c>
      <c r="C524" s="91" t="str">
        <f>[1]Combine_01!AJ495</f>
        <v/>
      </c>
      <c r="D524" s="91" t="str">
        <f>[1]Combine_01!AK495</f>
        <v/>
      </c>
      <c r="E524" s="42" t="str">
        <f t="shared" si="12"/>
        <v/>
      </c>
      <c r="T524" s="41"/>
      <c r="U524" s="41"/>
    </row>
    <row r="525" spans="1:21" x14ac:dyDescent="0.25">
      <c r="A525" s="1" t="str">
        <f>[1]Combine_01!AH496</f>
        <v/>
      </c>
      <c r="B525" s="1" t="str">
        <f>[1]Combine_01!AI496</f>
        <v/>
      </c>
      <c r="C525" s="91" t="str">
        <f>[1]Combine_01!AJ496</f>
        <v/>
      </c>
      <c r="D525" s="91" t="str">
        <f>[1]Combine_01!AK496</f>
        <v/>
      </c>
      <c r="E525" s="42" t="str">
        <f t="shared" si="12"/>
        <v/>
      </c>
      <c r="T525" s="41"/>
      <c r="U525" s="41"/>
    </row>
    <row r="526" spans="1:21" x14ac:dyDescent="0.25">
      <c r="A526" s="1" t="str">
        <f>[1]Combine_01!AH497</f>
        <v/>
      </c>
      <c r="B526" s="1" t="str">
        <f>[1]Combine_01!AI497</f>
        <v/>
      </c>
      <c r="C526" s="91" t="str">
        <f>[1]Combine_01!AJ497</f>
        <v/>
      </c>
      <c r="D526" s="91" t="str">
        <f>[1]Combine_01!AK497</f>
        <v/>
      </c>
      <c r="E526" s="42" t="str">
        <f t="shared" si="12"/>
        <v/>
      </c>
      <c r="T526" s="41"/>
      <c r="U526" s="41"/>
    </row>
    <row r="527" spans="1:21" x14ac:dyDescent="0.25">
      <c r="A527" s="1" t="str">
        <f>[1]Combine_01!AH498</f>
        <v/>
      </c>
      <c r="B527" s="1" t="str">
        <f>[1]Combine_01!AI498</f>
        <v/>
      </c>
      <c r="C527" s="91" t="str">
        <f>[1]Combine_01!AJ498</f>
        <v/>
      </c>
      <c r="D527" s="91" t="str">
        <f>[1]Combine_01!AK498</f>
        <v/>
      </c>
      <c r="E527" s="42" t="str">
        <f t="shared" si="12"/>
        <v/>
      </c>
      <c r="T527" s="41"/>
      <c r="U527" s="41"/>
    </row>
    <row r="528" spans="1:21" x14ac:dyDescent="0.25">
      <c r="A528" s="1" t="str">
        <f>[1]Combine_01!AH499</f>
        <v/>
      </c>
      <c r="B528" s="1" t="str">
        <f>[1]Combine_01!AI499</f>
        <v/>
      </c>
      <c r="C528" s="91" t="str">
        <f>[1]Combine_01!AJ499</f>
        <v/>
      </c>
      <c r="D528" s="91" t="str">
        <f>[1]Combine_01!AK499</f>
        <v/>
      </c>
      <c r="E528" s="42" t="str">
        <f t="shared" si="12"/>
        <v/>
      </c>
      <c r="T528" s="41"/>
      <c r="U528" s="41"/>
    </row>
    <row r="529" spans="1:21" x14ac:dyDescent="0.25">
      <c r="A529" s="1" t="str">
        <f>[1]Combine_01!AH500</f>
        <v/>
      </c>
      <c r="B529" s="1" t="str">
        <f>[1]Combine_01!AI500</f>
        <v/>
      </c>
      <c r="C529" s="91" t="str">
        <f>[1]Combine_01!AJ500</f>
        <v/>
      </c>
      <c r="D529" s="91" t="str">
        <f>[1]Combine_01!AK500</f>
        <v/>
      </c>
      <c r="E529" s="42" t="str">
        <f t="shared" si="12"/>
        <v/>
      </c>
      <c r="T529" s="41"/>
      <c r="U529" s="41"/>
    </row>
    <row r="530" spans="1:21" x14ac:dyDescent="0.25">
      <c r="A530" s="1" t="str">
        <f>[1]Combine_01!AH501</f>
        <v/>
      </c>
      <c r="B530" s="1" t="str">
        <f>[1]Combine_01!AI501</f>
        <v/>
      </c>
      <c r="C530" s="91" t="str">
        <f>[1]Combine_01!AJ501</f>
        <v/>
      </c>
      <c r="D530" s="91" t="str">
        <f>[1]Combine_01!AK501</f>
        <v/>
      </c>
      <c r="E530" s="42" t="str">
        <f t="shared" si="12"/>
        <v/>
      </c>
      <c r="T530" s="41"/>
      <c r="U530" s="41"/>
    </row>
    <row r="531" spans="1:21" x14ac:dyDescent="0.25">
      <c r="A531" s="1" t="str">
        <f>[1]Combine_01!AH502</f>
        <v/>
      </c>
      <c r="B531" s="1" t="str">
        <f>[1]Combine_01!AI502</f>
        <v/>
      </c>
      <c r="C531" s="91" t="str">
        <f>[1]Combine_01!AJ502</f>
        <v/>
      </c>
      <c r="D531" s="91" t="str">
        <f>[1]Combine_01!AK502</f>
        <v/>
      </c>
      <c r="E531" s="42" t="str">
        <f t="shared" si="12"/>
        <v/>
      </c>
      <c r="T531" s="41"/>
      <c r="U531" s="41"/>
    </row>
    <row r="532" spans="1:21" x14ac:dyDescent="0.25">
      <c r="A532" s="1" t="str">
        <f>[1]Combine_01!AH503</f>
        <v/>
      </c>
      <c r="B532" s="1" t="str">
        <f>[1]Combine_01!AI503</f>
        <v/>
      </c>
      <c r="C532" s="91" t="str">
        <f>[1]Combine_01!AJ503</f>
        <v/>
      </c>
      <c r="D532" s="91" t="str">
        <f>[1]Combine_01!AK503</f>
        <v/>
      </c>
      <c r="E532" s="42" t="str">
        <f t="shared" si="12"/>
        <v/>
      </c>
      <c r="T532" s="41"/>
      <c r="U532" s="41"/>
    </row>
    <row r="533" spans="1:21" x14ac:dyDescent="0.25">
      <c r="A533" s="1" t="str">
        <f>[1]Combine_01!AH504</f>
        <v/>
      </c>
      <c r="B533" s="1" t="str">
        <f>[1]Combine_01!AI504</f>
        <v/>
      </c>
      <c r="C533" s="91" t="str">
        <f>[1]Combine_01!AJ504</f>
        <v/>
      </c>
      <c r="D533" s="91" t="str">
        <f>[1]Combine_01!AK504</f>
        <v/>
      </c>
      <c r="E533" s="42" t="str">
        <f t="shared" si="12"/>
        <v/>
      </c>
      <c r="T533" s="41"/>
      <c r="U533" s="41"/>
    </row>
    <row r="534" spans="1:21" x14ac:dyDescent="0.25">
      <c r="A534" s="1" t="str">
        <f>[1]Combine_01!AH505</f>
        <v/>
      </c>
      <c r="B534" s="1" t="str">
        <f>[1]Combine_01!AI505</f>
        <v/>
      </c>
      <c r="C534" s="91" t="str">
        <f>[1]Combine_01!AJ505</f>
        <v/>
      </c>
      <c r="D534" s="91" t="str">
        <f>[1]Combine_01!AK505</f>
        <v/>
      </c>
      <c r="E534" s="42" t="str">
        <f t="shared" si="12"/>
        <v/>
      </c>
      <c r="T534" s="41"/>
      <c r="U534" s="41"/>
    </row>
    <row r="535" spans="1:21" x14ac:dyDescent="0.25">
      <c r="A535" s="1" t="str">
        <f>[1]Combine_01!AH506</f>
        <v/>
      </c>
      <c r="B535" s="1" t="str">
        <f>[1]Combine_01!AI506</f>
        <v/>
      </c>
      <c r="C535" s="91" t="str">
        <f>[1]Combine_01!AJ506</f>
        <v/>
      </c>
      <c r="D535" s="91" t="str">
        <f>[1]Combine_01!AK506</f>
        <v/>
      </c>
      <c r="E535" s="42" t="str">
        <f t="shared" si="12"/>
        <v/>
      </c>
      <c r="T535" s="41"/>
      <c r="U535" s="41"/>
    </row>
    <row r="536" spans="1:21" x14ac:dyDescent="0.25">
      <c r="A536" s="1" t="str">
        <f>[1]Combine_01!AH507</f>
        <v/>
      </c>
      <c r="B536" s="1" t="str">
        <f>[1]Combine_01!AI507</f>
        <v/>
      </c>
      <c r="C536" s="91" t="str">
        <f>[1]Combine_01!AJ507</f>
        <v/>
      </c>
      <c r="D536" s="91" t="str">
        <f>[1]Combine_01!AK507</f>
        <v/>
      </c>
      <c r="E536" s="42" t="str">
        <f t="shared" si="12"/>
        <v/>
      </c>
      <c r="T536" s="41"/>
      <c r="U536" s="41"/>
    </row>
    <row r="537" spans="1:21" x14ac:dyDescent="0.25">
      <c r="A537" s="1" t="str">
        <f>[1]Combine_01!AH508</f>
        <v/>
      </c>
      <c r="B537" s="1" t="str">
        <f>[1]Combine_01!AI508</f>
        <v/>
      </c>
      <c r="C537" s="91" t="str">
        <f>[1]Combine_01!AJ508</f>
        <v/>
      </c>
      <c r="D537" s="91" t="str">
        <f>[1]Combine_01!AK508</f>
        <v/>
      </c>
      <c r="E537" s="42" t="str">
        <f t="shared" si="12"/>
        <v/>
      </c>
      <c r="T537" s="41"/>
      <c r="U537" s="41"/>
    </row>
    <row r="538" spans="1:21" x14ac:dyDescent="0.25">
      <c r="A538" s="1" t="str">
        <f>[1]Combine_01!AH509</f>
        <v/>
      </c>
      <c r="B538" s="1" t="str">
        <f>[1]Combine_01!AI509</f>
        <v/>
      </c>
      <c r="C538" s="91" t="str">
        <f>[1]Combine_01!AJ509</f>
        <v/>
      </c>
      <c r="D538" s="91" t="str">
        <f>[1]Combine_01!AK509</f>
        <v/>
      </c>
      <c r="E538" s="42" t="str">
        <f t="shared" si="12"/>
        <v/>
      </c>
      <c r="T538" s="41"/>
      <c r="U538" s="41"/>
    </row>
    <row r="539" spans="1:21" x14ac:dyDescent="0.25">
      <c r="A539" s="1" t="str">
        <f>[1]Combine_01!AH510</f>
        <v/>
      </c>
      <c r="B539" s="1" t="str">
        <f>[1]Combine_01!AI510</f>
        <v/>
      </c>
      <c r="C539" s="91" t="str">
        <f>[1]Combine_01!AJ510</f>
        <v/>
      </c>
      <c r="D539" s="91" t="str">
        <f>[1]Combine_01!AK510</f>
        <v/>
      </c>
      <c r="E539" s="42" t="str">
        <f t="shared" si="12"/>
        <v/>
      </c>
      <c r="T539" s="41"/>
      <c r="U539" s="41"/>
    </row>
    <row r="540" spans="1:21" x14ac:dyDescent="0.25">
      <c r="A540" s="1" t="str">
        <f>[1]Combine_01!AH511</f>
        <v/>
      </c>
      <c r="B540" s="1" t="str">
        <f>[1]Combine_01!AI511</f>
        <v/>
      </c>
      <c r="C540" s="91" t="str">
        <f>[1]Combine_01!AJ511</f>
        <v/>
      </c>
      <c r="D540" s="91" t="str">
        <f>[1]Combine_01!AK511</f>
        <v/>
      </c>
      <c r="E540" s="42" t="str">
        <f t="shared" si="12"/>
        <v/>
      </c>
      <c r="T540" s="41"/>
      <c r="U540" s="41"/>
    </row>
    <row r="541" spans="1:21" x14ac:dyDescent="0.25">
      <c r="A541" s="1" t="str">
        <f>[1]Combine_01!AH512</f>
        <v/>
      </c>
      <c r="B541" s="1" t="str">
        <f>[1]Combine_01!AI512</f>
        <v/>
      </c>
      <c r="C541" s="91" t="str">
        <f>[1]Combine_01!AJ512</f>
        <v/>
      </c>
      <c r="D541" s="91" t="str">
        <f>[1]Combine_01!AK512</f>
        <v/>
      </c>
      <c r="E541" s="42" t="str">
        <f t="shared" si="12"/>
        <v/>
      </c>
      <c r="T541" s="41"/>
      <c r="U541" s="41"/>
    </row>
    <row r="542" spans="1:21" x14ac:dyDescent="0.25">
      <c r="A542" s="1" t="str">
        <f>[1]Combine_01!AH513</f>
        <v/>
      </c>
      <c r="B542" s="1" t="str">
        <f>[1]Combine_01!AI513</f>
        <v/>
      </c>
      <c r="C542" s="91" t="str">
        <f>[1]Combine_01!AJ513</f>
        <v/>
      </c>
      <c r="D542" s="91" t="str">
        <f>[1]Combine_01!AK513</f>
        <v/>
      </c>
      <c r="E542" s="42" t="str">
        <f t="shared" si="12"/>
        <v/>
      </c>
      <c r="T542" s="41"/>
      <c r="U542" s="41"/>
    </row>
    <row r="543" spans="1:21" x14ac:dyDescent="0.25">
      <c r="A543" s="1" t="str">
        <f>[1]Combine_01!AH514</f>
        <v/>
      </c>
      <c r="B543" s="1" t="str">
        <f>[1]Combine_01!AI514</f>
        <v/>
      </c>
      <c r="C543" s="91" t="str">
        <f>[1]Combine_01!AJ514</f>
        <v/>
      </c>
      <c r="D543" s="91" t="str">
        <f>[1]Combine_01!AK514</f>
        <v/>
      </c>
      <c r="E543" s="42" t="str">
        <f t="shared" si="12"/>
        <v/>
      </c>
      <c r="T543" s="41"/>
      <c r="U543" s="41"/>
    </row>
    <row r="544" spans="1:21" x14ac:dyDescent="0.25">
      <c r="A544" s="1" t="str">
        <f>[1]Combine_01!AH515</f>
        <v/>
      </c>
      <c r="B544" s="1" t="str">
        <f>[1]Combine_01!AI515</f>
        <v/>
      </c>
      <c r="C544" s="91" t="str">
        <f>[1]Combine_01!AJ515</f>
        <v/>
      </c>
      <c r="D544" s="91" t="str">
        <f>[1]Combine_01!AK515</f>
        <v/>
      </c>
      <c r="E544" s="42" t="str">
        <f t="shared" si="12"/>
        <v/>
      </c>
      <c r="T544" s="41"/>
      <c r="U544" s="41"/>
    </row>
    <row r="545" spans="1:21" x14ac:dyDescent="0.25">
      <c r="A545" s="1" t="str">
        <f>[1]Combine_01!AH516</f>
        <v/>
      </c>
      <c r="B545" s="1" t="str">
        <f>[1]Combine_01!AI516</f>
        <v/>
      </c>
      <c r="C545" s="91" t="str">
        <f>[1]Combine_01!AJ516</f>
        <v/>
      </c>
      <c r="D545" s="91" t="str">
        <f>[1]Combine_01!AK516</f>
        <v/>
      </c>
      <c r="E545" s="42" t="str">
        <f t="shared" si="12"/>
        <v/>
      </c>
      <c r="T545" s="41"/>
      <c r="U545" s="41"/>
    </row>
    <row r="546" spans="1:21" x14ac:dyDescent="0.25">
      <c r="A546" s="1" t="str">
        <f>[1]Combine_01!AH517</f>
        <v/>
      </c>
      <c r="B546" s="1" t="str">
        <f>[1]Combine_01!AI517</f>
        <v/>
      </c>
      <c r="C546" s="91" t="str">
        <f>[1]Combine_01!AJ517</f>
        <v/>
      </c>
      <c r="D546" s="91" t="str">
        <f>[1]Combine_01!AK517</f>
        <v/>
      </c>
      <c r="E546" s="42" t="str">
        <f t="shared" ref="E546:E561" si="13">IF(A546="","",D546/C546)</f>
        <v/>
      </c>
      <c r="T546" s="41"/>
      <c r="U546" s="41"/>
    </row>
    <row r="547" spans="1:21" x14ac:dyDescent="0.25">
      <c r="A547" s="1" t="str">
        <f>[1]Combine_01!AH518</f>
        <v/>
      </c>
      <c r="B547" s="1" t="str">
        <f>[1]Combine_01!AI518</f>
        <v/>
      </c>
      <c r="C547" s="91" t="str">
        <f>[1]Combine_01!AJ518</f>
        <v/>
      </c>
      <c r="D547" s="91" t="str">
        <f>[1]Combine_01!AK518</f>
        <v/>
      </c>
      <c r="E547" s="42" t="str">
        <f t="shared" si="13"/>
        <v/>
      </c>
      <c r="T547" s="41"/>
      <c r="U547" s="41"/>
    </row>
    <row r="548" spans="1:21" x14ac:dyDescent="0.25">
      <c r="A548" s="1" t="str">
        <f>[1]Combine_01!AH519</f>
        <v/>
      </c>
      <c r="B548" s="1" t="str">
        <f>[1]Combine_01!AI519</f>
        <v/>
      </c>
      <c r="C548" s="91" t="str">
        <f>[1]Combine_01!AJ519</f>
        <v/>
      </c>
      <c r="D548" s="91" t="str">
        <f>[1]Combine_01!AK519</f>
        <v/>
      </c>
      <c r="E548" s="42" t="str">
        <f t="shared" si="13"/>
        <v/>
      </c>
      <c r="T548" s="41"/>
      <c r="U548" s="41"/>
    </row>
    <row r="549" spans="1:21" x14ac:dyDescent="0.25">
      <c r="A549" s="1" t="str">
        <f>[1]Combine_01!AH520</f>
        <v/>
      </c>
      <c r="B549" s="1" t="str">
        <f>[1]Combine_01!AI520</f>
        <v/>
      </c>
      <c r="C549" s="91" t="str">
        <f>[1]Combine_01!AJ520</f>
        <v/>
      </c>
      <c r="D549" s="91" t="str">
        <f>[1]Combine_01!AK520</f>
        <v/>
      </c>
      <c r="E549" s="42" t="str">
        <f t="shared" si="13"/>
        <v/>
      </c>
      <c r="T549" s="41"/>
      <c r="U549" s="41"/>
    </row>
    <row r="550" spans="1:21" x14ac:dyDescent="0.25">
      <c r="A550" s="1" t="str">
        <f>[1]Combine_01!AH521</f>
        <v/>
      </c>
      <c r="B550" s="1" t="str">
        <f>[1]Combine_01!AI521</f>
        <v/>
      </c>
      <c r="C550" s="91" t="str">
        <f>[1]Combine_01!AJ521</f>
        <v/>
      </c>
      <c r="D550" s="91" t="str">
        <f>[1]Combine_01!AK521</f>
        <v/>
      </c>
      <c r="E550" s="42" t="str">
        <f t="shared" si="13"/>
        <v/>
      </c>
      <c r="T550" s="41"/>
      <c r="U550" s="41"/>
    </row>
    <row r="551" spans="1:21" x14ac:dyDescent="0.25">
      <c r="A551" s="1" t="str">
        <f>[1]Combine_01!AH522</f>
        <v/>
      </c>
      <c r="B551" s="1" t="str">
        <f>[1]Combine_01!AI522</f>
        <v/>
      </c>
      <c r="C551" s="91" t="str">
        <f>[1]Combine_01!AJ522</f>
        <v/>
      </c>
      <c r="D551" s="91" t="str">
        <f>[1]Combine_01!AK522</f>
        <v/>
      </c>
      <c r="E551" s="42" t="str">
        <f t="shared" si="13"/>
        <v/>
      </c>
      <c r="T551" s="41"/>
      <c r="U551" s="41"/>
    </row>
    <row r="552" spans="1:21" x14ac:dyDescent="0.25">
      <c r="A552" s="1" t="str">
        <f>[1]Combine_01!AH523</f>
        <v/>
      </c>
      <c r="B552" s="1" t="str">
        <f>[1]Combine_01!AI523</f>
        <v/>
      </c>
      <c r="C552" s="91" t="str">
        <f>[1]Combine_01!AJ523</f>
        <v/>
      </c>
      <c r="D552" s="91" t="str">
        <f>[1]Combine_01!AK523</f>
        <v/>
      </c>
      <c r="E552" s="42" t="str">
        <f t="shared" si="13"/>
        <v/>
      </c>
      <c r="T552" s="41"/>
      <c r="U552" s="41"/>
    </row>
    <row r="553" spans="1:21" x14ac:dyDescent="0.25">
      <c r="A553" s="1" t="str">
        <f>[1]Combine_01!AH524</f>
        <v/>
      </c>
      <c r="B553" s="1" t="str">
        <f>[1]Combine_01!AI524</f>
        <v/>
      </c>
      <c r="C553" s="91" t="str">
        <f>[1]Combine_01!AJ524</f>
        <v/>
      </c>
      <c r="D553" s="91" t="str">
        <f>[1]Combine_01!AK524</f>
        <v/>
      </c>
      <c r="E553" s="42" t="str">
        <f t="shared" si="13"/>
        <v/>
      </c>
      <c r="T553" s="41"/>
      <c r="U553" s="41"/>
    </row>
    <row r="554" spans="1:21" x14ac:dyDescent="0.25">
      <c r="A554" s="1" t="str">
        <f>[1]Combine_01!AH525</f>
        <v/>
      </c>
      <c r="B554" s="1" t="str">
        <f>[1]Combine_01!AI525</f>
        <v/>
      </c>
      <c r="C554" s="91" t="str">
        <f>[1]Combine_01!AJ525</f>
        <v/>
      </c>
      <c r="D554" s="91" t="str">
        <f>[1]Combine_01!AK525</f>
        <v/>
      </c>
      <c r="E554" s="42" t="str">
        <f t="shared" si="13"/>
        <v/>
      </c>
      <c r="T554" s="41"/>
      <c r="U554" s="41"/>
    </row>
    <row r="555" spans="1:21" x14ac:dyDescent="0.25">
      <c r="A555" s="1" t="str">
        <f>[1]Combine_01!AH526</f>
        <v/>
      </c>
      <c r="B555" s="1" t="str">
        <f>[1]Combine_01!AI526</f>
        <v/>
      </c>
      <c r="C555" s="91" t="str">
        <f>[1]Combine_01!AJ526</f>
        <v/>
      </c>
      <c r="D555" s="91" t="str">
        <f>[1]Combine_01!AK526</f>
        <v/>
      </c>
      <c r="E555" s="42" t="str">
        <f t="shared" si="13"/>
        <v/>
      </c>
      <c r="T555" s="41"/>
      <c r="U555" s="41"/>
    </row>
    <row r="556" spans="1:21" x14ac:dyDescent="0.25">
      <c r="A556" s="1" t="str">
        <f>[1]Combine_01!AH527</f>
        <v/>
      </c>
      <c r="B556" s="1" t="str">
        <f>[1]Combine_01!AI527</f>
        <v/>
      </c>
      <c r="C556" s="91" t="str">
        <f>[1]Combine_01!AJ527</f>
        <v/>
      </c>
      <c r="D556" s="91" t="str">
        <f>[1]Combine_01!AK527</f>
        <v/>
      </c>
      <c r="E556" s="42" t="str">
        <f t="shared" si="13"/>
        <v/>
      </c>
      <c r="T556" s="41"/>
      <c r="U556" s="41"/>
    </row>
    <row r="557" spans="1:21" x14ac:dyDescent="0.25">
      <c r="A557" s="1" t="str">
        <f>[1]Combine_01!AH528</f>
        <v/>
      </c>
      <c r="B557" s="1" t="str">
        <f>[1]Combine_01!AI528</f>
        <v/>
      </c>
      <c r="C557" s="91" t="str">
        <f>[1]Combine_01!AJ528</f>
        <v/>
      </c>
      <c r="D557" s="91" t="str">
        <f>[1]Combine_01!AK528</f>
        <v/>
      </c>
      <c r="E557" s="42" t="str">
        <f t="shared" si="13"/>
        <v/>
      </c>
      <c r="T557" s="41"/>
      <c r="U557" s="41"/>
    </row>
    <row r="558" spans="1:21" x14ac:dyDescent="0.25">
      <c r="A558" s="1" t="str">
        <f>[1]Combine_01!AH529</f>
        <v/>
      </c>
      <c r="B558" s="1" t="str">
        <f>[1]Combine_01!AI529</f>
        <v/>
      </c>
      <c r="C558" s="91" t="str">
        <f>[1]Combine_01!AJ529</f>
        <v/>
      </c>
      <c r="D558" s="91" t="str">
        <f>[1]Combine_01!AK529</f>
        <v/>
      </c>
      <c r="E558" s="42" t="str">
        <f t="shared" si="13"/>
        <v/>
      </c>
      <c r="T558" s="41"/>
      <c r="U558" s="41"/>
    </row>
    <row r="559" spans="1:21" x14ac:dyDescent="0.25">
      <c r="A559" s="1" t="str">
        <f>[1]Combine_01!AH530</f>
        <v/>
      </c>
      <c r="B559" s="1" t="str">
        <f>[1]Combine_01!AI530</f>
        <v/>
      </c>
      <c r="C559" s="91" t="str">
        <f>[1]Combine_01!AJ530</f>
        <v/>
      </c>
      <c r="D559" s="91" t="str">
        <f>[1]Combine_01!AK530</f>
        <v/>
      </c>
      <c r="E559" s="42" t="str">
        <f t="shared" si="13"/>
        <v/>
      </c>
      <c r="T559" s="41"/>
      <c r="U559" s="41"/>
    </row>
    <row r="560" spans="1:21" x14ac:dyDescent="0.25">
      <c r="A560" s="1" t="str">
        <f>[1]Combine_01!AH531</f>
        <v/>
      </c>
      <c r="B560" s="1" t="str">
        <f>[1]Combine_01!AI531</f>
        <v/>
      </c>
      <c r="C560" s="91" t="str">
        <f>[1]Combine_01!AJ531</f>
        <v/>
      </c>
      <c r="D560" s="91" t="str">
        <f>[1]Combine_01!AK531</f>
        <v/>
      </c>
      <c r="E560" s="42" t="str">
        <f t="shared" si="13"/>
        <v/>
      </c>
      <c r="T560" s="41"/>
      <c r="U560" s="41"/>
    </row>
    <row r="561" spans="1:21" x14ac:dyDescent="0.25">
      <c r="A561" s="1" t="str">
        <f>[1]Combine_01!AH532</f>
        <v/>
      </c>
      <c r="B561" s="1" t="str">
        <f>[1]Combine_01!AI532</f>
        <v/>
      </c>
      <c r="C561" s="91" t="str">
        <f>[1]Combine_01!AJ532</f>
        <v/>
      </c>
      <c r="D561" s="91" t="str">
        <f>[1]Combine_01!AK532</f>
        <v/>
      </c>
      <c r="E561" s="42" t="str">
        <f t="shared" si="13"/>
        <v/>
      </c>
      <c r="T561" s="41"/>
      <c r="U561" s="41"/>
    </row>
    <row r="562" spans="1:21" x14ac:dyDescent="0.25">
      <c r="A562" s="1" t="str">
        <f>[1]Combine_01!AH533</f>
        <v/>
      </c>
      <c r="B562" s="1" t="str">
        <f>[1]Combine_01!AI533</f>
        <v/>
      </c>
      <c r="C562" s="91" t="str">
        <f>[1]Combine_01!AJ533</f>
        <v/>
      </c>
      <c r="D562" s="91" t="str">
        <f>[1]Combine_01!AK533</f>
        <v/>
      </c>
      <c r="E562" s="42" t="str">
        <f>IF(A562="","",D562/C562)</f>
        <v/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95" priority="2" operator="lessThan">
      <formula>1</formula>
    </cfRule>
  </conditionalFormatting>
  <conditionalFormatting sqref="E22">
    <cfRule type="cellIs" dxfId="294" priority="1" operator="lessThan">
      <formula>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156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41487</v>
      </c>
      <c r="F2" s="90" t="s">
        <v>61</v>
      </c>
      <c r="G2" s="91">
        <v>0.31423123333333336</v>
      </c>
      <c r="I2" s="91"/>
    </row>
    <row r="3" spans="1:10" x14ac:dyDescent="0.25">
      <c r="F3" s="92" t="s">
        <v>62</v>
      </c>
      <c r="G3" s="91">
        <v>2.8449822949999994</v>
      </c>
      <c r="I3" s="91"/>
    </row>
    <row r="4" spans="1:10" x14ac:dyDescent="0.25">
      <c r="A4" s="93"/>
      <c r="B4" s="7"/>
      <c r="C4" s="7" t="s">
        <v>63</v>
      </c>
      <c r="D4" s="94">
        <v>235</v>
      </c>
      <c r="F4" s="40" t="s">
        <v>21</v>
      </c>
      <c r="G4" s="1">
        <v>120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115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120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73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7</v>
      </c>
      <c r="F8" s="99" t="s">
        <v>73</v>
      </c>
      <c r="G8" s="103">
        <v>21.2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5</v>
      </c>
      <c r="J11" s="293" t="s">
        <v>374</v>
      </c>
    </row>
    <row r="12" spans="1:10" x14ac:dyDescent="0.25">
      <c r="A12" s="108" t="s">
        <v>70</v>
      </c>
      <c r="B12" s="109">
        <v>20</v>
      </c>
      <c r="C12" s="109">
        <v>87</v>
      </c>
      <c r="D12" s="109">
        <v>8</v>
      </c>
      <c r="E12" s="109">
        <v>2</v>
      </c>
      <c r="F12" s="109">
        <v>2</v>
      </c>
      <c r="G12" s="109">
        <v>1</v>
      </c>
      <c r="H12" s="109">
        <v>120</v>
      </c>
      <c r="I12" s="39">
        <f>SUM(D12:G12)</f>
        <v>13</v>
      </c>
    </row>
    <row r="13" spans="1:10" x14ac:dyDescent="0.25">
      <c r="A13" s="108" t="s">
        <v>37</v>
      </c>
      <c r="B13" s="109">
        <v>1</v>
      </c>
      <c r="C13" s="109">
        <v>59</v>
      </c>
      <c r="D13" s="109">
        <v>8</v>
      </c>
      <c r="E13" s="109">
        <v>2</v>
      </c>
      <c r="F13" s="109">
        <v>2</v>
      </c>
      <c r="G13" s="109">
        <v>1</v>
      </c>
      <c r="H13" s="109">
        <v>73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2</v>
      </c>
      <c r="E14" s="109">
        <v>2</v>
      </c>
      <c r="F14" s="109">
        <v>2</v>
      </c>
      <c r="G14" s="109">
        <v>1</v>
      </c>
      <c r="H14" s="109">
        <v>7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0.31646859744680866</v>
      </c>
      <c r="D17" s="182">
        <f t="shared" ref="D17:E17" si="0">AVERAGE(D32:D502)</f>
        <v>1.7391640497872347</v>
      </c>
      <c r="E17" s="182">
        <f t="shared" si="0"/>
        <v>5.6265314923637524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0.14985168376683108</v>
      </c>
      <c r="D18" s="182">
        <f t="shared" ref="D18:E18" si="1">STDEV(D32:D502)</f>
        <v>2.5755370498814099</v>
      </c>
      <c r="E18" s="182">
        <f t="shared" si="1"/>
        <v>8.9894578682425781</v>
      </c>
      <c r="F18" s="11"/>
    </row>
    <row r="19" spans="1:21" x14ac:dyDescent="0.25">
      <c r="B19" s="40" t="s">
        <v>152</v>
      </c>
      <c r="C19" s="43">
        <f>MEDIAN(C32:C502)</f>
        <v>0.2828427</v>
      </c>
      <c r="D19" s="182">
        <f t="shared" ref="D19:E19" si="2">MEDIAN(D32:D502)</f>
        <v>0.91214030000000001</v>
      </c>
      <c r="E19" s="182">
        <f t="shared" si="2"/>
        <v>3.1144827917761875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0.16492419999999999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1.1933149999999999</v>
      </c>
      <c r="D21" s="182">
        <f t="shared" ref="D21:E21" si="4">MAX(D32:D502)</f>
        <v>22.06691</v>
      </c>
      <c r="E21" s="182">
        <f t="shared" si="4"/>
        <v>91.945458333333335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0.38833965714285718</v>
      </c>
      <c r="D23" s="315">
        <f t="array" ref="D23">AVERAGE(IF(($E$32:$E$552&gt;=3)*($D$32:$D$552&gt;=5),$D$32:$D$552))</f>
        <v>9.6223110714285713</v>
      </c>
      <c r="E23" s="315">
        <f t="array" ref="E23">AVERAGE(IF(($E$32:$E$552&gt;=3)*($D$32:$D$552&gt;=5),$E$32:$E$552))</f>
        <v>29.573869225874926</v>
      </c>
      <c r="F23">
        <f>COUNTIF(E32:E550,"&gt;=5")</f>
        <v>73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0.14225985787353365</v>
      </c>
      <c r="D24" s="315">
        <f t="array" ref="D24">STDEV(IF(($E$32:$E$552&gt;=3)*($D$32:$D$552&gt;=5),$D$32:$D$552))</f>
        <v>5.4096757420129302</v>
      </c>
      <c r="E24" s="315">
        <f t="array" ref="E24">STDEV(IF(($E$32:$E$552&gt;=3)*($D$32:$D$552&gt;=5),$E$32:$E$552))</f>
        <v>24.488184086024528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0.35093194999999999</v>
      </c>
      <c r="D25" s="315">
        <f t="array" ref="D25">MEDIAN(IF(($E$32:$E$552&gt;=3)*($D$32:$D$552&gt;=5),$D$32:$D$552))</f>
        <v>7.3714170000000001</v>
      </c>
      <c r="E25" s="315">
        <f t="array" ref="E25">MEDIAN(IF(($E$32:$E$552&gt;=3)*($D$32:$D$552&gt;=5),$E$32:$E$552))</f>
        <v>23.097787018915149</v>
      </c>
    </row>
    <row r="26" spans="1:21" x14ac:dyDescent="0.25">
      <c r="B26" s="40" t="s">
        <v>20</v>
      </c>
      <c r="C26" s="314">
        <f t="array" ref="C26">MIN(IF(($E$32:$E$552&gt;=3)*($D$32:$D$552&gt;=5),$C$32:$C$552))</f>
        <v>0.2154066</v>
      </c>
      <c r="D26" s="315">
        <f t="array" ref="D26">MIN(IF(($E$32:$E$552&gt;=3)*($D$32:$D$552&gt;=5),$D$32:$D$552))</f>
        <v>5</v>
      </c>
      <c r="E26" s="315">
        <f t="array" ref="E26">MIN(IF(($E$32:$E$552&gt;=3)*($D$32:$D$552&gt;=5),$E$32:$E$552))</f>
        <v>7.8786732049104087</v>
      </c>
    </row>
    <row r="27" spans="1:21" x14ac:dyDescent="0.25">
      <c r="B27" s="40" t="s">
        <v>19</v>
      </c>
      <c r="C27" s="314">
        <f t="array" ref="C27">MAX(IF(($E$32:$E$552&gt;=3)*($D$32:$D$552&gt;=5),$C$32:$C$552))</f>
        <v>0.70767219999999997</v>
      </c>
      <c r="D27" s="315">
        <f t="array" ref="D27">MAX(IF(($E$32:$E$552&gt;=3)*($D$32:$D$552&gt;=5),$D$32:$D$552))</f>
        <v>22.06691</v>
      </c>
      <c r="E27" s="315">
        <f t="array" ref="E27">MAX(IF(($E$32:$E$552&gt;=3)*($D$32:$D$552&gt;=5),$E$32:$E$552))</f>
        <v>91.945458333333335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4</v>
      </c>
      <c r="C32" s="91">
        <v>0.4418144</v>
      </c>
      <c r="D32" s="91">
        <v>3.869758</v>
      </c>
      <c r="E32" s="42">
        <v>8.7587864949625907</v>
      </c>
    </row>
    <row r="33" spans="1:5" x14ac:dyDescent="0.25">
      <c r="A33" s="1">
        <v>2</v>
      </c>
      <c r="B33" s="1">
        <v>4</v>
      </c>
      <c r="C33" s="91">
        <v>0.33941130000000003</v>
      </c>
      <c r="D33" s="91">
        <v>1.0513440000000001</v>
      </c>
      <c r="E33" s="42">
        <v>3.0975515547066346</v>
      </c>
    </row>
    <row r="34" spans="1:5" x14ac:dyDescent="0.25">
      <c r="A34" s="1">
        <v>3</v>
      </c>
      <c r="B34" s="1">
        <v>0</v>
      </c>
      <c r="C34" s="91">
        <v>0.26832820000000002</v>
      </c>
      <c r="D34" s="91">
        <v>2.138036</v>
      </c>
      <c r="E34" s="42">
        <v>7.967988455928225</v>
      </c>
    </row>
    <row r="35" spans="1:5" x14ac:dyDescent="0.25">
      <c r="A35" s="1">
        <v>4</v>
      </c>
      <c r="B35" s="1">
        <v>0</v>
      </c>
      <c r="C35" s="91">
        <v>0.44</v>
      </c>
      <c r="D35" s="91">
        <v>3.2919299999999998</v>
      </c>
      <c r="E35" s="42">
        <v>7.4816590909090905</v>
      </c>
    </row>
    <row r="36" spans="1:5" x14ac:dyDescent="0.25">
      <c r="A36" s="1">
        <v>5</v>
      </c>
      <c r="B36" s="1">
        <v>0</v>
      </c>
      <c r="C36" s="91">
        <v>0.2828427</v>
      </c>
      <c r="D36" s="91">
        <v>2.1044710000000002</v>
      </c>
      <c r="E36" s="42">
        <v>7.4404289027081134</v>
      </c>
    </row>
    <row r="37" spans="1:5" x14ac:dyDescent="0.25">
      <c r="A37" s="1">
        <v>6</v>
      </c>
      <c r="B37" s="1">
        <v>0</v>
      </c>
      <c r="C37" s="91">
        <v>0.28000000000000003</v>
      </c>
      <c r="D37" s="91">
        <v>1.7204649999999999</v>
      </c>
      <c r="E37" s="42">
        <v>6.1445178571428558</v>
      </c>
    </row>
    <row r="38" spans="1:5" x14ac:dyDescent="0.25">
      <c r="A38" s="1">
        <v>7</v>
      </c>
      <c r="B38" s="1">
        <v>0</v>
      </c>
      <c r="C38" s="91">
        <v>0.54405879999999995</v>
      </c>
      <c r="D38" s="91">
        <v>9.4428809999999999</v>
      </c>
      <c r="E38" s="42">
        <v>17.356361113909013</v>
      </c>
    </row>
    <row r="39" spans="1:5" x14ac:dyDescent="0.25">
      <c r="A39" s="1">
        <v>8</v>
      </c>
      <c r="B39" s="1">
        <v>0</v>
      </c>
      <c r="C39" s="91">
        <v>0.48</v>
      </c>
      <c r="D39" s="91">
        <v>0.7610519</v>
      </c>
      <c r="E39" s="42">
        <v>1.5855247916666668</v>
      </c>
    </row>
    <row r="40" spans="1:5" x14ac:dyDescent="0.25">
      <c r="A40" s="1">
        <v>9</v>
      </c>
      <c r="B40" s="1">
        <v>0</v>
      </c>
      <c r="C40" s="91">
        <v>0.4118252</v>
      </c>
      <c r="D40" s="91">
        <v>3.0664639999999999</v>
      </c>
      <c r="E40" s="42">
        <v>7.4460329285337563</v>
      </c>
    </row>
    <row r="41" spans="1:5" x14ac:dyDescent="0.25">
      <c r="A41" s="1">
        <v>10</v>
      </c>
      <c r="B41" s="1">
        <v>0</v>
      </c>
      <c r="C41" s="91">
        <v>0.51224990000000004</v>
      </c>
      <c r="D41" s="91">
        <v>1.302306</v>
      </c>
      <c r="E41" s="42">
        <v>2.5423255329088397</v>
      </c>
    </row>
    <row r="42" spans="1:5" x14ac:dyDescent="0.25">
      <c r="A42" s="1">
        <v>11</v>
      </c>
      <c r="B42" s="1">
        <v>0</v>
      </c>
      <c r="C42" s="91">
        <v>0.53665629999999998</v>
      </c>
      <c r="D42" s="91">
        <v>15.742929999999999</v>
      </c>
      <c r="E42" s="42">
        <v>29.335218835593658</v>
      </c>
    </row>
    <row r="43" spans="1:5" x14ac:dyDescent="0.25">
      <c r="A43" s="1">
        <v>12</v>
      </c>
      <c r="B43" s="1">
        <v>0</v>
      </c>
      <c r="C43" s="91">
        <v>0.30463089999999998</v>
      </c>
      <c r="D43" s="91">
        <v>1.2899609999999999</v>
      </c>
      <c r="E43" s="42">
        <v>4.2345047728250806</v>
      </c>
    </row>
    <row r="44" spans="1:5" x14ac:dyDescent="0.25">
      <c r="A44" s="1">
        <v>13</v>
      </c>
      <c r="B44" s="1">
        <v>0</v>
      </c>
      <c r="C44" s="91">
        <v>0.68818599999999996</v>
      </c>
      <c r="D44" s="91">
        <v>0.74404300000000001</v>
      </c>
      <c r="E44" s="42">
        <v>1.0811655569860474</v>
      </c>
    </row>
    <row r="45" spans="1:5" x14ac:dyDescent="0.25">
      <c r="A45" s="1">
        <v>14</v>
      </c>
      <c r="B45" s="1">
        <v>0</v>
      </c>
      <c r="C45" s="91">
        <v>0.25612499999999999</v>
      </c>
      <c r="D45" s="91">
        <v>3.285361</v>
      </c>
      <c r="E45" s="42">
        <v>12.82717813567594</v>
      </c>
    </row>
    <row r="46" spans="1:5" x14ac:dyDescent="0.25">
      <c r="A46" s="1">
        <v>15</v>
      </c>
      <c r="B46" s="1">
        <v>0</v>
      </c>
      <c r="C46" s="91">
        <v>0.24331050000000001</v>
      </c>
      <c r="D46" s="91">
        <v>0.4079216</v>
      </c>
      <c r="E46" s="42">
        <v>1.6765474568504031</v>
      </c>
    </row>
    <row r="47" spans="1:5" x14ac:dyDescent="0.25">
      <c r="A47" s="1">
        <v>16</v>
      </c>
      <c r="B47" s="1">
        <v>0</v>
      </c>
      <c r="C47" s="91">
        <v>0.2</v>
      </c>
      <c r="D47" s="91">
        <v>0.52153620000000001</v>
      </c>
      <c r="E47" s="42">
        <v>2.6076809999999999</v>
      </c>
    </row>
    <row r="48" spans="1:5" x14ac:dyDescent="0.25">
      <c r="A48" s="1">
        <v>17</v>
      </c>
      <c r="B48" s="1">
        <v>0</v>
      </c>
      <c r="C48" s="91">
        <v>0.2</v>
      </c>
      <c r="D48" s="91">
        <v>0.36221540000000002</v>
      </c>
      <c r="E48" s="42">
        <v>1.811077</v>
      </c>
    </row>
    <row r="49" spans="1:5" x14ac:dyDescent="0.25">
      <c r="A49" s="1">
        <v>18</v>
      </c>
      <c r="B49" s="1">
        <v>4</v>
      </c>
      <c r="C49" s="91">
        <v>1.1933149999999999</v>
      </c>
      <c r="D49" s="91">
        <v>3.5187729999999999</v>
      </c>
      <c r="E49" s="42">
        <v>2.9487377599376527</v>
      </c>
    </row>
    <row r="50" spans="1:5" x14ac:dyDescent="0.25">
      <c r="A50" s="1">
        <v>19</v>
      </c>
      <c r="B50" s="1">
        <v>0</v>
      </c>
      <c r="C50" s="91">
        <v>0.25298219999999999</v>
      </c>
      <c r="D50" s="91">
        <v>3.7837550000000002</v>
      </c>
      <c r="E50" s="42">
        <v>14.95660564261043</v>
      </c>
    </row>
    <row r="51" spans="1:5" x14ac:dyDescent="0.25">
      <c r="A51" s="1">
        <v>20</v>
      </c>
      <c r="B51" s="1">
        <v>0</v>
      </c>
      <c r="C51" s="91">
        <v>0.53814499999999998</v>
      </c>
      <c r="D51" s="91">
        <v>2.1044710000000002</v>
      </c>
      <c r="E51" s="42">
        <v>3.9106021611275774</v>
      </c>
    </row>
    <row r="52" spans="1:5" x14ac:dyDescent="0.25">
      <c r="A52" s="1">
        <v>21</v>
      </c>
      <c r="B52" s="1">
        <v>0</v>
      </c>
      <c r="C52" s="91">
        <v>0.50911689999999998</v>
      </c>
      <c r="D52" s="91">
        <v>1.1034489999999999</v>
      </c>
      <c r="E52" s="42">
        <v>2.1673784547321056</v>
      </c>
    </row>
    <row r="53" spans="1:5" x14ac:dyDescent="0.25">
      <c r="A53" s="1">
        <v>22</v>
      </c>
      <c r="B53" s="1">
        <v>0</v>
      </c>
      <c r="C53" s="91">
        <v>0.64498060000000002</v>
      </c>
      <c r="D53" s="91">
        <v>0.87817990000000001</v>
      </c>
      <c r="E53" s="42">
        <v>1.3615601771588168</v>
      </c>
    </row>
    <row r="54" spans="1:5" x14ac:dyDescent="0.25">
      <c r="A54" s="1">
        <v>23</v>
      </c>
      <c r="B54" s="1">
        <v>0</v>
      </c>
      <c r="C54" s="91">
        <v>0.2828427</v>
      </c>
      <c r="D54" s="91">
        <v>0.71217980000000003</v>
      </c>
      <c r="E54" s="42">
        <v>2.5179359410725466</v>
      </c>
    </row>
    <row r="55" spans="1:5" x14ac:dyDescent="0.25">
      <c r="A55" s="1">
        <v>24</v>
      </c>
      <c r="B55" s="1">
        <v>0</v>
      </c>
      <c r="C55" s="91">
        <v>0.2</v>
      </c>
      <c r="D55" s="91">
        <v>0.34409299999999998</v>
      </c>
      <c r="E55" s="42">
        <v>1.7204649999999999</v>
      </c>
    </row>
    <row r="56" spans="1:5" x14ac:dyDescent="0.25">
      <c r="A56" s="1">
        <v>25</v>
      </c>
      <c r="B56" s="1">
        <v>0</v>
      </c>
      <c r="C56" s="91">
        <v>0.32249030000000001</v>
      </c>
      <c r="D56" s="91">
        <v>5.4130209999999996</v>
      </c>
      <c r="E56" s="42">
        <v>16.785066093460795</v>
      </c>
    </row>
    <row r="57" spans="1:5" x14ac:dyDescent="0.25">
      <c r="A57" s="1">
        <v>26</v>
      </c>
      <c r="B57" s="1">
        <v>0</v>
      </c>
      <c r="C57" s="91">
        <v>0.32249030000000001</v>
      </c>
      <c r="D57" s="91">
        <v>0.68352029999999997</v>
      </c>
      <c r="E57" s="42">
        <v>2.1195065401967126</v>
      </c>
    </row>
    <row r="58" spans="1:5" x14ac:dyDescent="0.25">
      <c r="A58" s="1">
        <v>27</v>
      </c>
      <c r="B58" s="1">
        <v>0</v>
      </c>
      <c r="C58" s="91">
        <v>0.36878179999999999</v>
      </c>
      <c r="D58" s="91">
        <v>1.895257</v>
      </c>
      <c r="E58" s="42">
        <v>5.1392368061547504</v>
      </c>
    </row>
    <row r="59" spans="1:5" x14ac:dyDescent="0.25">
      <c r="A59" s="1">
        <v>28</v>
      </c>
      <c r="B59" s="1">
        <v>0</v>
      </c>
      <c r="C59" s="91">
        <v>0.32249030000000001</v>
      </c>
      <c r="D59" s="91">
        <v>0.92779310000000004</v>
      </c>
      <c r="E59" s="42">
        <v>2.8769643614086999</v>
      </c>
    </row>
    <row r="60" spans="1:5" x14ac:dyDescent="0.25">
      <c r="A60" s="1">
        <v>29</v>
      </c>
      <c r="B60" s="1">
        <v>0</v>
      </c>
      <c r="C60" s="91">
        <v>0.2</v>
      </c>
      <c r="D60" s="91">
        <v>0.36221540000000002</v>
      </c>
      <c r="E60" s="42">
        <v>1.811077</v>
      </c>
    </row>
    <row r="61" spans="1:5" x14ac:dyDescent="0.25">
      <c r="A61" s="1">
        <v>30</v>
      </c>
      <c r="B61" s="1">
        <v>0</v>
      </c>
      <c r="C61" s="91">
        <v>0.1788854</v>
      </c>
      <c r="D61" s="91">
        <v>0.34409299999999998</v>
      </c>
      <c r="E61" s="42">
        <v>1.9235387572155134</v>
      </c>
    </row>
    <row r="62" spans="1:5" x14ac:dyDescent="0.25">
      <c r="A62" s="1">
        <v>31</v>
      </c>
      <c r="B62" s="1">
        <v>0</v>
      </c>
      <c r="C62" s="91">
        <v>0.22627420000000001</v>
      </c>
      <c r="D62" s="91">
        <v>1.1892849999999999</v>
      </c>
      <c r="E62" s="42">
        <v>5.255946104328288</v>
      </c>
    </row>
    <row r="63" spans="1:5" x14ac:dyDescent="0.25">
      <c r="A63" s="1">
        <v>32</v>
      </c>
      <c r="B63" s="1">
        <v>0</v>
      </c>
      <c r="C63" s="91">
        <v>0.1788854</v>
      </c>
      <c r="D63" s="91">
        <v>0.37735920000000001</v>
      </c>
      <c r="E63" s="42">
        <v>2.1095025083097894</v>
      </c>
    </row>
    <row r="64" spans="1:5" x14ac:dyDescent="0.25">
      <c r="A64" s="1">
        <v>33</v>
      </c>
      <c r="B64" s="1">
        <v>0</v>
      </c>
      <c r="C64" s="91">
        <v>0.32249030000000001</v>
      </c>
      <c r="D64" s="91">
        <v>0.58240879999999995</v>
      </c>
      <c r="E64" s="42">
        <v>1.8059730788802018</v>
      </c>
    </row>
    <row r="65" spans="1:5" x14ac:dyDescent="0.25">
      <c r="A65" s="1">
        <v>34</v>
      </c>
      <c r="B65" s="1">
        <v>0</v>
      </c>
      <c r="C65" s="91">
        <v>0.26832820000000002</v>
      </c>
      <c r="D65" s="91">
        <v>0.61057349999999999</v>
      </c>
      <c r="E65" s="42">
        <v>2.2754727233291168</v>
      </c>
    </row>
    <row r="66" spans="1:5" x14ac:dyDescent="0.25">
      <c r="A66" s="1">
        <v>35</v>
      </c>
      <c r="B66" s="1">
        <v>0</v>
      </c>
      <c r="C66" s="91">
        <v>0.2</v>
      </c>
      <c r="D66" s="91">
        <v>1.47187</v>
      </c>
      <c r="E66" s="42">
        <v>7.3593500000000001</v>
      </c>
    </row>
    <row r="67" spans="1:5" x14ac:dyDescent="0.25">
      <c r="A67" s="1">
        <v>36</v>
      </c>
      <c r="B67" s="1">
        <v>0</v>
      </c>
      <c r="C67" s="91">
        <v>0.14422209999999999</v>
      </c>
      <c r="D67" s="91">
        <v>0.1788854</v>
      </c>
      <c r="E67" s="42">
        <v>1.2403466597698967</v>
      </c>
    </row>
    <row r="68" spans="1:5" x14ac:dyDescent="0.25">
      <c r="A68" s="1">
        <v>37</v>
      </c>
      <c r="B68" s="1">
        <v>0</v>
      </c>
      <c r="C68" s="91">
        <v>0.28844409999999998</v>
      </c>
      <c r="D68" s="91">
        <v>3.9618180000000001</v>
      </c>
      <c r="E68" s="42">
        <v>13.735132734557581</v>
      </c>
    </row>
    <row r="69" spans="1:5" x14ac:dyDescent="0.25">
      <c r="A69" s="1">
        <v>38</v>
      </c>
      <c r="B69" s="1">
        <v>0</v>
      </c>
      <c r="C69" s="91">
        <v>0.2039608</v>
      </c>
      <c r="D69" s="91">
        <v>2.969983</v>
      </c>
      <c r="E69" s="42">
        <v>14.561538295594056</v>
      </c>
    </row>
    <row r="70" spans="1:5" x14ac:dyDescent="0.25">
      <c r="A70" s="1">
        <v>39</v>
      </c>
      <c r="B70" s="1">
        <v>1</v>
      </c>
      <c r="C70" s="91">
        <v>0.24</v>
      </c>
      <c r="D70" s="91">
        <v>22.06691</v>
      </c>
      <c r="E70" s="42">
        <v>91.945458333333335</v>
      </c>
    </row>
    <row r="71" spans="1:5" x14ac:dyDescent="0.25">
      <c r="A71" s="1">
        <v>40</v>
      </c>
      <c r="B71" s="1">
        <v>0</v>
      </c>
      <c r="C71" s="91">
        <v>0.2828427</v>
      </c>
      <c r="D71" s="91">
        <v>5.453659</v>
      </c>
      <c r="E71" s="42">
        <v>19.281597156299242</v>
      </c>
    </row>
    <row r="72" spans="1:5" x14ac:dyDescent="0.25">
      <c r="A72" s="1">
        <v>41</v>
      </c>
      <c r="B72" s="1">
        <v>0</v>
      </c>
      <c r="C72" s="91">
        <v>0.26832820000000002</v>
      </c>
      <c r="D72" s="91">
        <v>0.32249030000000001</v>
      </c>
      <c r="E72" s="42">
        <f>D72/C72</f>
        <v>1.201850196885754</v>
      </c>
    </row>
    <row r="73" spans="1:5" x14ac:dyDescent="0.25">
      <c r="A73" s="1">
        <v>42</v>
      </c>
      <c r="B73" s="1">
        <v>0</v>
      </c>
      <c r="C73" s="91">
        <v>0.26832820000000002</v>
      </c>
      <c r="D73" s="91">
        <v>0.41761229999999999</v>
      </c>
      <c r="E73" s="42">
        <v>1.5563489040659908</v>
      </c>
    </row>
    <row r="74" spans="1:5" x14ac:dyDescent="0.25">
      <c r="A74" s="1">
        <v>43</v>
      </c>
      <c r="B74" s="1">
        <v>0</v>
      </c>
      <c r="C74" s="91">
        <v>0.48166379999999998</v>
      </c>
      <c r="D74" s="91">
        <v>0.88814409999999999</v>
      </c>
      <c r="E74" s="42">
        <v>1.8439087595953858</v>
      </c>
    </row>
    <row r="75" spans="1:5" x14ac:dyDescent="0.25">
      <c r="A75" s="1">
        <v>44</v>
      </c>
      <c r="B75" s="1">
        <v>0</v>
      </c>
      <c r="C75" s="91">
        <v>0.26832820000000002</v>
      </c>
      <c r="D75" s="91">
        <v>2.0443090000000002</v>
      </c>
      <c r="E75" s="42">
        <v>7.6186886059683623</v>
      </c>
    </row>
    <row r="76" spans="1:5" x14ac:dyDescent="0.25">
      <c r="A76" s="1">
        <v>45</v>
      </c>
      <c r="B76" s="1">
        <v>0</v>
      </c>
      <c r="C76" s="91">
        <v>0.63245549999999995</v>
      </c>
      <c r="D76" s="91">
        <v>0.66573269999999996</v>
      </c>
      <c r="E76" s="42">
        <v>1.0526158757414554</v>
      </c>
    </row>
    <row r="77" spans="1:5" x14ac:dyDescent="0.25">
      <c r="A77" s="1">
        <v>46</v>
      </c>
      <c r="B77" s="1">
        <v>0</v>
      </c>
      <c r="C77" s="91">
        <v>0.34176010000000001</v>
      </c>
      <c r="D77" s="91">
        <v>0.86162640000000001</v>
      </c>
      <c r="E77" s="42">
        <v>2.521143925227082</v>
      </c>
    </row>
    <row r="78" spans="1:5" x14ac:dyDescent="0.25">
      <c r="A78" s="1">
        <v>47</v>
      </c>
      <c r="B78" s="1">
        <v>0</v>
      </c>
      <c r="C78" s="91">
        <v>0.33941130000000003</v>
      </c>
      <c r="D78" s="91">
        <v>0.68818599999999996</v>
      </c>
      <c r="E78" s="42">
        <v>2.0275871781522885</v>
      </c>
    </row>
    <row r="79" spans="1:5" x14ac:dyDescent="0.25">
      <c r="A79" s="1">
        <v>48</v>
      </c>
      <c r="B79" s="1">
        <v>0</v>
      </c>
      <c r="C79" s="91">
        <v>0.80498449999999999</v>
      </c>
      <c r="D79" s="91">
        <v>1.091788</v>
      </c>
      <c r="E79" s="42">
        <v>1.356284499887886</v>
      </c>
    </row>
    <row r="80" spans="1:5" x14ac:dyDescent="0.25">
      <c r="A80" s="1">
        <v>49</v>
      </c>
      <c r="B80" s="1">
        <v>0</v>
      </c>
      <c r="C80" s="91">
        <v>0.2</v>
      </c>
      <c r="D80" s="91">
        <v>2.4906220000000001</v>
      </c>
      <c r="E80" s="42">
        <v>12.453110000000001</v>
      </c>
    </row>
    <row r="81" spans="1:5" x14ac:dyDescent="0.25">
      <c r="A81" s="1">
        <v>50</v>
      </c>
      <c r="B81" s="1">
        <v>0</v>
      </c>
      <c r="C81" s="91">
        <v>0.16970560000000001</v>
      </c>
      <c r="D81" s="91">
        <v>0.8</v>
      </c>
      <c r="E81" s="42">
        <v>4.7140459713763132</v>
      </c>
    </row>
    <row r="82" spans="1:5" x14ac:dyDescent="0.25">
      <c r="A82" s="1">
        <v>51</v>
      </c>
      <c r="B82" s="1">
        <v>0</v>
      </c>
      <c r="C82" s="91">
        <v>0.32249030000000001</v>
      </c>
      <c r="D82" s="91">
        <v>0.64498060000000002</v>
      </c>
      <c r="E82" s="42">
        <v>2</v>
      </c>
    </row>
    <row r="83" spans="1:5" x14ac:dyDescent="0.25">
      <c r="A83" s="1">
        <v>52</v>
      </c>
      <c r="B83" s="1">
        <v>0</v>
      </c>
      <c r="C83" s="91">
        <v>0.32249030000000001</v>
      </c>
      <c r="D83" s="91">
        <v>0.78587530000000005</v>
      </c>
      <c r="E83" s="42">
        <v>2.4368959314435195</v>
      </c>
    </row>
    <row r="84" spans="1:5" x14ac:dyDescent="0.25">
      <c r="A84" s="1">
        <v>53</v>
      </c>
      <c r="B84" s="1">
        <v>0</v>
      </c>
      <c r="C84" s="91">
        <v>0.50596439999999998</v>
      </c>
      <c r="D84" s="91">
        <v>1.596997</v>
      </c>
      <c r="E84" s="42">
        <v>3.1563426201527225</v>
      </c>
    </row>
    <row r="85" spans="1:5" x14ac:dyDescent="0.25">
      <c r="A85" s="1">
        <v>54</v>
      </c>
      <c r="B85" s="1">
        <v>0</v>
      </c>
      <c r="C85" s="91">
        <v>0.2039608</v>
      </c>
      <c r="D85" s="91">
        <v>0.73756359999999999</v>
      </c>
      <c r="E85" s="42">
        <v>3.6162027213072316</v>
      </c>
    </row>
    <row r="86" spans="1:5" x14ac:dyDescent="0.25">
      <c r="A86" s="1">
        <v>55</v>
      </c>
      <c r="B86" s="1">
        <v>0</v>
      </c>
      <c r="C86" s="91">
        <v>0.16970560000000001</v>
      </c>
      <c r="D86" s="91">
        <v>0.2332381</v>
      </c>
      <c r="E86" s="42">
        <v>1.374368907095582</v>
      </c>
    </row>
    <row r="87" spans="1:5" x14ac:dyDescent="0.25">
      <c r="A87" s="1">
        <v>56</v>
      </c>
      <c r="B87" s="1">
        <v>0</v>
      </c>
      <c r="C87" s="91">
        <v>0.25612499999999999</v>
      </c>
      <c r="D87" s="91">
        <v>0.62482000000000004</v>
      </c>
      <c r="E87" s="42">
        <v>2.439511957052221</v>
      </c>
    </row>
    <row r="88" spans="1:5" x14ac:dyDescent="0.25">
      <c r="A88" s="1">
        <v>57</v>
      </c>
      <c r="B88" s="1">
        <v>2</v>
      </c>
      <c r="C88" s="91">
        <v>0.48</v>
      </c>
      <c r="D88" s="91">
        <v>5.2100119999999999</v>
      </c>
      <c r="E88" s="42">
        <v>10.854191666666667</v>
      </c>
    </row>
    <row r="89" spans="1:5" x14ac:dyDescent="0.25">
      <c r="A89" s="1">
        <v>58</v>
      </c>
      <c r="B89" s="1">
        <v>0</v>
      </c>
      <c r="C89" s="91">
        <v>0.4118252</v>
      </c>
      <c r="D89" s="91">
        <v>5</v>
      </c>
      <c r="E89" s="42">
        <v>12.141073445724059</v>
      </c>
    </row>
    <row r="90" spans="1:5" x14ac:dyDescent="0.25">
      <c r="A90" s="1">
        <v>59</v>
      </c>
      <c r="B90" s="1">
        <v>0</v>
      </c>
      <c r="C90" s="91">
        <v>0.32249030000000001</v>
      </c>
      <c r="D90" s="91">
        <v>0.5614268</v>
      </c>
      <c r="E90" s="42">
        <v>1.7409106568476633</v>
      </c>
    </row>
    <row r="91" spans="1:5" x14ac:dyDescent="0.25">
      <c r="A91" s="1">
        <v>60</v>
      </c>
      <c r="B91" s="1">
        <v>0</v>
      </c>
      <c r="C91" s="91">
        <v>0.2828427</v>
      </c>
      <c r="D91" s="91">
        <v>0.4118252</v>
      </c>
      <c r="E91" s="42">
        <v>1.4560220221345646</v>
      </c>
    </row>
    <row r="92" spans="1:5" x14ac:dyDescent="0.25">
      <c r="A92" s="1">
        <v>61</v>
      </c>
      <c r="B92" s="1">
        <v>0</v>
      </c>
      <c r="C92" s="91">
        <v>0.46818799999999999</v>
      </c>
      <c r="D92" s="91">
        <v>0.78790859999999996</v>
      </c>
      <c r="E92" s="42">
        <v>1.682889352140593</v>
      </c>
    </row>
    <row r="93" spans="1:5" x14ac:dyDescent="0.25">
      <c r="A93" s="1">
        <v>62</v>
      </c>
      <c r="B93" s="1">
        <v>0</v>
      </c>
      <c r="C93" s="91">
        <v>0.32984849999999999</v>
      </c>
      <c r="D93" s="91">
        <v>2.105232</v>
      </c>
      <c r="E93" s="42">
        <v>6.3824210205594385</v>
      </c>
    </row>
    <row r="94" spans="1:5" x14ac:dyDescent="0.25">
      <c r="A94" s="1">
        <v>63</v>
      </c>
      <c r="B94" s="1">
        <v>0</v>
      </c>
      <c r="C94" s="91">
        <v>0.24331050000000001</v>
      </c>
      <c r="D94" s="91">
        <v>0.24331050000000001</v>
      </c>
      <c r="E94" s="42">
        <v>1</v>
      </c>
    </row>
    <row r="95" spans="1:5" x14ac:dyDescent="0.25">
      <c r="A95" s="1">
        <v>64</v>
      </c>
      <c r="B95" s="1">
        <v>0</v>
      </c>
      <c r="C95" s="91">
        <v>0.16492419999999999</v>
      </c>
      <c r="D95" s="91">
        <v>0.3577709</v>
      </c>
      <c r="E95" s="42">
        <v>2.1693050504413542</v>
      </c>
    </row>
    <row r="96" spans="1:5" x14ac:dyDescent="0.25">
      <c r="A96" s="1">
        <v>65</v>
      </c>
      <c r="B96" s="1">
        <v>0</v>
      </c>
      <c r="C96" s="91">
        <v>0.16970560000000001</v>
      </c>
      <c r="D96" s="91">
        <v>0.48166379999999998</v>
      </c>
      <c r="E96" s="42">
        <v>2.8382316199347573</v>
      </c>
    </row>
    <row r="97" spans="1:5" x14ac:dyDescent="0.25">
      <c r="A97" s="1">
        <v>66</v>
      </c>
      <c r="B97" s="1">
        <v>0</v>
      </c>
      <c r="C97" s="91">
        <v>0.2039608</v>
      </c>
      <c r="D97" s="91">
        <v>0.24331050000000001</v>
      </c>
      <c r="E97" s="42">
        <f>D97/C97</f>
        <v>1.1929277586673519</v>
      </c>
    </row>
    <row r="98" spans="1:5" x14ac:dyDescent="0.25">
      <c r="A98" s="1">
        <v>67</v>
      </c>
      <c r="B98" s="1">
        <v>0</v>
      </c>
      <c r="C98" s="91">
        <v>0.1788854</v>
      </c>
      <c r="D98" s="91">
        <v>0.55713550000000001</v>
      </c>
      <c r="E98" s="42">
        <v>3.1144827917761875</v>
      </c>
    </row>
    <row r="99" spans="1:5" x14ac:dyDescent="0.25">
      <c r="A99" s="1">
        <v>68</v>
      </c>
      <c r="B99" s="1">
        <v>0</v>
      </c>
      <c r="C99" s="91">
        <v>0.2828427</v>
      </c>
      <c r="D99" s="91">
        <v>0.2828427</v>
      </c>
      <c r="E99" s="42">
        <v>1</v>
      </c>
    </row>
    <row r="100" spans="1:5" x14ac:dyDescent="0.25">
      <c r="A100" s="1">
        <v>69</v>
      </c>
      <c r="B100" s="1">
        <v>0</v>
      </c>
      <c r="C100" s="91">
        <v>0.16</v>
      </c>
      <c r="D100" s="91">
        <v>0.32984849999999999</v>
      </c>
      <c r="E100" s="42">
        <v>2.0615531250000001</v>
      </c>
    </row>
    <row r="101" spans="1:5" x14ac:dyDescent="0.25">
      <c r="A101" s="1">
        <v>70</v>
      </c>
      <c r="B101" s="1">
        <v>0</v>
      </c>
      <c r="C101" s="91">
        <v>0.16970560000000001</v>
      </c>
      <c r="D101" s="91">
        <v>1.2191799999999999</v>
      </c>
      <c r="E101" s="42">
        <v>7.1840882092282152</v>
      </c>
    </row>
    <row r="102" spans="1:5" x14ac:dyDescent="0.25">
      <c r="A102" s="1">
        <v>71</v>
      </c>
      <c r="B102" s="1">
        <v>0</v>
      </c>
      <c r="C102" s="91">
        <v>0.25298219999999999</v>
      </c>
      <c r="D102" s="91">
        <v>2.669232</v>
      </c>
      <c r="E102" s="42">
        <v>10.551066438666437</v>
      </c>
    </row>
    <row r="103" spans="1:5" x14ac:dyDescent="0.25">
      <c r="A103" s="1">
        <v>72</v>
      </c>
      <c r="B103" s="1">
        <v>0</v>
      </c>
      <c r="C103" s="91">
        <v>0.79699439999999999</v>
      </c>
      <c r="D103" s="91">
        <v>1.8426070000000001</v>
      </c>
      <c r="E103" s="42">
        <v>2.3119447263368476</v>
      </c>
    </row>
    <row r="104" spans="1:5" x14ac:dyDescent="0.25">
      <c r="A104" s="1">
        <v>73</v>
      </c>
      <c r="B104" s="1">
        <v>3</v>
      </c>
      <c r="C104" s="91">
        <v>0.49477270000000001</v>
      </c>
      <c r="D104" s="91">
        <v>3.6067740000000001</v>
      </c>
      <c r="E104" s="42">
        <v>7.2897595198765011</v>
      </c>
    </row>
    <row r="105" spans="1:5" x14ac:dyDescent="0.25">
      <c r="A105" s="1">
        <v>74</v>
      </c>
      <c r="B105" s="1">
        <v>0</v>
      </c>
      <c r="C105" s="91">
        <v>0.66573269999999996</v>
      </c>
      <c r="D105" s="91">
        <v>3.424617</v>
      </c>
      <c r="E105" s="42">
        <v>5.1441321719663167</v>
      </c>
    </row>
    <row r="106" spans="1:5" x14ac:dyDescent="0.25">
      <c r="A106" s="1">
        <v>75</v>
      </c>
      <c r="B106" s="1">
        <v>0</v>
      </c>
      <c r="C106" s="91">
        <v>0.31241000000000002</v>
      </c>
      <c r="D106" s="91">
        <v>2.105232</v>
      </c>
      <c r="E106" s="42">
        <v>6.7386831407445342</v>
      </c>
    </row>
    <row r="107" spans="1:5" x14ac:dyDescent="0.25">
      <c r="A107" s="1">
        <v>76</v>
      </c>
      <c r="B107" s="1">
        <v>0</v>
      </c>
      <c r="C107" s="91">
        <v>0.40199499999999999</v>
      </c>
      <c r="D107" s="91">
        <v>0.4079216</v>
      </c>
      <c r="E107" s="42">
        <f>D107/C107</f>
        <v>1.0147429694399184</v>
      </c>
    </row>
    <row r="108" spans="1:5" x14ac:dyDescent="0.25">
      <c r="A108" s="1">
        <v>77</v>
      </c>
      <c r="B108" s="1">
        <v>0</v>
      </c>
      <c r="C108" s="91">
        <v>0.44721359999999999</v>
      </c>
      <c r="D108" s="91">
        <v>0.9414882</v>
      </c>
      <c r="E108" s="42">
        <v>2.1052315940302351</v>
      </c>
    </row>
    <row r="109" spans="1:5" x14ac:dyDescent="0.25">
      <c r="A109" s="1">
        <v>78</v>
      </c>
      <c r="B109" s="1">
        <v>0</v>
      </c>
      <c r="C109" s="91">
        <v>0.26832820000000002</v>
      </c>
      <c r="D109" s="91">
        <v>1.6473009999999999</v>
      </c>
      <c r="E109" s="42">
        <v>6.1391273820642027</v>
      </c>
    </row>
    <row r="110" spans="1:5" x14ac:dyDescent="0.25">
      <c r="A110" s="1">
        <v>79</v>
      </c>
      <c r="B110" s="1">
        <v>0</v>
      </c>
      <c r="C110" s="91">
        <v>0.24</v>
      </c>
      <c r="D110" s="91">
        <v>0.37947330000000001</v>
      </c>
      <c r="E110" s="42">
        <v>1.58113875</v>
      </c>
    </row>
    <row r="111" spans="1:5" x14ac:dyDescent="0.25">
      <c r="A111" s="1">
        <v>80</v>
      </c>
      <c r="B111" s="1">
        <v>0</v>
      </c>
      <c r="C111" s="91">
        <v>0.36878179999999999</v>
      </c>
      <c r="D111" s="91">
        <v>1.4455450000000001</v>
      </c>
      <c r="E111" s="42">
        <v>3.9197840023558648</v>
      </c>
    </row>
    <row r="112" spans="1:5" x14ac:dyDescent="0.25">
      <c r="A112" s="1">
        <v>81</v>
      </c>
      <c r="B112" s="1">
        <v>0</v>
      </c>
      <c r="C112" s="91">
        <v>0.28000000000000003</v>
      </c>
      <c r="D112" s="91">
        <v>0.92086920000000005</v>
      </c>
      <c r="E112" s="42">
        <v>3.2888185714285711</v>
      </c>
    </row>
    <row r="113" spans="1:5" x14ac:dyDescent="0.25">
      <c r="A113" s="1">
        <v>82</v>
      </c>
      <c r="B113" s="1">
        <v>0</v>
      </c>
      <c r="C113" s="91">
        <v>0.16</v>
      </c>
      <c r="D113" s="91">
        <v>0.16492419999999999</v>
      </c>
      <c r="E113" s="42">
        <v>1.0307762499999999</v>
      </c>
    </row>
    <row r="114" spans="1:5" x14ac:dyDescent="0.25">
      <c r="A114" s="1">
        <v>83</v>
      </c>
      <c r="B114" s="1">
        <v>0</v>
      </c>
      <c r="C114" s="91">
        <v>0.34409299999999998</v>
      </c>
      <c r="D114" s="91">
        <v>0.91214030000000001</v>
      </c>
      <c r="E114" s="42">
        <v>2.6508539842426324</v>
      </c>
    </row>
    <row r="115" spans="1:5" x14ac:dyDescent="0.25">
      <c r="A115" s="1">
        <v>84</v>
      </c>
      <c r="B115" s="1">
        <v>0</v>
      </c>
      <c r="C115" s="91">
        <v>0.2</v>
      </c>
      <c r="D115" s="91">
        <v>0.28000000000000003</v>
      </c>
      <c r="E115" s="42">
        <v>1.4000000000000001</v>
      </c>
    </row>
    <row r="116" spans="1:5" x14ac:dyDescent="0.25">
      <c r="A116" s="1">
        <v>85</v>
      </c>
      <c r="B116" s="1">
        <v>0</v>
      </c>
      <c r="C116" s="91">
        <v>0.16492419999999999</v>
      </c>
      <c r="D116" s="91">
        <v>0.2828427</v>
      </c>
      <c r="E116" s="42">
        <v>1.7149860360092699</v>
      </c>
    </row>
    <row r="117" spans="1:5" x14ac:dyDescent="0.25">
      <c r="A117" s="1">
        <v>86</v>
      </c>
      <c r="B117" s="1">
        <v>0</v>
      </c>
      <c r="C117" s="91">
        <v>0.24331050000000001</v>
      </c>
      <c r="D117" s="91">
        <v>0.25298219999999999</v>
      </c>
      <c r="E117" s="42">
        <f>D117/C117</f>
        <v>1.0397504423360273</v>
      </c>
    </row>
    <row r="118" spans="1:5" x14ac:dyDescent="0.25">
      <c r="A118" s="1">
        <v>87</v>
      </c>
      <c r="B118" s="1">
        <v>0</v>
      </c>
      <c r="C118" s="91">
        <v>0.25298219999999999</v>
      </c>
      <c r="D118" s="91">
        <v>0.30463089999999998</v>
      </c>
      <c r="E118" s="42">
        <f>D118/C118</f>
        <v>1.2041594230740345</v>
      </c>
    </row>
    <row r="119" spans="1:5" x14ac:dyDescent="0.25">
      <c r="A119" s="1">
        <v>88</v>
      </c>
      <c r="B119" s="1">
        <v>3</v>
      </c>
      <c r="C119" s="91">
        <v>0.2332381</v>
      </c>
      <c r="D119" s="91">
        <v>3.5112139999999998</v>
      </c>
      <c r="E119" s="42">
        <v>15.054204265941113</v>
      </c>
    </row>
    <row r="120" spans="1:5" x14ac:dyDescent="0.25">
      <c r="A120" s="1">
        <v>89</v>
      </c>
      <c r="B120" s="1">
        <v>0</v>
      </c>
      <c r="C120" s="91">
        <v>0.62482000000000004</v>
      </c>
      <c r="D120" s="91">
        <v>3.006659</v>
      </c>
      <c r="E120" s="42">
        <v>4.8120402675970677</v>
      </c>
    </row>
    <row r="121" spans="1:5" x14ac:dyDescent="0.25">
      <c r="A121" s="1">
        <v>90</v>
      </c>
      <c r="B121" s="1">
        <v>0</v>
      </c>
      <c r="C121" s="91">
        <v>0.44721359999999999</v>
      </c>
      <c r="D121" s="91">
        <v>2.636968</v>
      </c>
      <c r="E121" s="42">
        <v>5.896439643159332</v>
      </c>
    </row>
    <row r="122" spans="1:5" x14ac:dyDescent="0.25">
      <c r="A122" s="1">
        <v>91</v>
      </c>
      <c r="B122" s="1">
        <v>0</v>
      </c>
      <c r="C122" s="91">
        <v>0.2332381</v>
      </c>
      <c r="D122" s="91">
        <v>2.2641550000000001</v>
      </c>
      <c r="E122" s="42">
        <v>9.7074834686099738</v>
      </c>
    </row>
    <row r="123" spans="1:5" x14ac:dyDescent="0.25">
      <c r="A123" s="1">
        <v>92</v>
      </c>
      <c r="B123" s="1">
        <v>0</v>
      </c>
      <c r="C123" s="91">
        <v>0.4418144</v>
      </c>
      <c r="D123" s="91">
        <v>1.3350660000000001</v>
      </c>
      <c r="E123" s="42">
        <v>3.0217801864312257</v>
      </c>
    </row>
    <row r="124" spans="1:5" x14ac:dyDescent="0.25">
      <c r="A124" s="1">
        <v>93</v>
      </c>
      <c r="B124" s="1">
        <v>0</v>
      </c>
      <c r="C124" s="91">
        <v>0.24</v>
      </c>
      <c r="D124" s="91">
        <v>0.44721359999999999</v>
      </c>
      <c r="E124" s="42">
        <v>1.8633900000000001</v>
      </c>
    </row>
    <row r="125" spans="1:5" x14ac:dyDescent="0.25">
      <c r="A125" s="1">
        <v>94</v>
      </c>
      <c r="B125" s="1">
        <v>0</v>
      </c>
      <c r="C125" s="91">
        <v>0.1264911</v>
      </c>
      <c r="D125" s="91">
        <v>1.4560219999999999</v>
      </c>
      <c r="E125" s="42">
        <v>11.51086519130595</v>
      </c>
    </row>
    <row r="126" spans="1:5" x14ac:dyDescent="0.25">
      <c r="A126" s="1">
        <v>95</v>
      </c>
      <c r="B126" s="1">
        <v>0</v>
      </c>
      <c r="C126" s="91">
        <v>0.30463089999999998</v>
      </c>
      <c r="D126" s="91">
        <v>0.46818799999999999</v>
      </c>
      <c r="E126" s="42">
        <v>1.5369025269596748</v>
      </c>
    </row>
    <row r="127" spans="1:5" x14ac:dyDescent="0.25">
      <c r="A127" s="1">
        <v>96</v>
      </c>
      <c r="B127" s="1">
        <v>0</v>
      </c>
      <c r="C127" s="91">
        <v>0.16</v>
      </c>
      <c r="D127" s="91">
        <v>0.24</v>
      </c>
      <c r="E127" s="42">
        <v>1.5</v>
      </c>
    </row>
    <row r="128" spans="1:5" x14ac:dyDescent="0.25">
      <c r="A128" s="1">
        <v>97</v>
      </c>
      <c r="B128" s="1">
        <v>0</v>
      </c>
      <c r="C128" s="91">
        <v>0.32</v>
      </c>
      <c r="D128" s="91">
        <v>1.8867959999999999</v>
      </c>
      <c r="E128" s="42">
        <v>5.8962374999999998</v>
      </c>
    </row>
    <row r="129" spans="1:5" x14ac:dyDescent="0.25">
      <c r="A129" s="1">
        <v>98</v>
      </c>
      <c r="B129" s="1">
        <v>0</v>
      </c>
      <c r="C129" s="91">
        <v>0.16492419999999999</v>
      </c>
      <c r="D129" s="91">
        <v>0.72111029999999998</v>
      </c>
      <c r="E129" s="42">
        <v>4.3723740967062446</v>
      </c>
    </row>
    <row r="130" spans="1:5" x14ac:dyDescent="0.25">
      <c r="A130" s="1">
        <v>99</v>
      </c>
      <c r="B130" s="1">
        <v>0</v>
      </c>
      <c r="C130" s="91">
        <v>0.22627420000000001</v>
      </c>
      <c r="D130" s="91">
        <v>0.4326662</v>
      </c>
      <c r="E130" s="42">
        <v>1.91213227137694</v>
      </c>
    </row>
    <row r="131" spans="1:5" x14ac:dyDescent="0.25">
      <c r="A131" s="1">
        <v>100</v>
      </c>
      <c r="B131" s="1">
        <v>0</v>
      </c>
      <c r="C131" s="91">
        <v>0.2332381</v>
      </c>
      <c r="D131" s="91">
        <v>1.03769</v>
      </c>
      <c r="E131" s="42">
        <v>4.4490587086758122</v>
      </c>
    </row>
    <row r="132" spans="1:5" x14ac:dyDescent="0.25">
      <c r="A132" s="1">
        <v>101</v>
      </c>
      <c r="B132" s="1">
        <v>0</v>
      </c>
      <c r="C132" s="91">
        <v>0.2154066</v>
      </c>
      <c r="D132" s="91">
        <v>0.39597979999999999</v>
      </c>
      <c r="E132" s="42">
        <v>1.8382900059701048</v>
      </c>
    </row>
    <row r="133" spans="1:5" x14ac:dyDescent="0.25">
      <c r="A133" s="1">
        <v>102</v>
      </c>
      <c r="B133" s="1">
        <v>0</v>
      </c>
      <c r="C133" s="91">
        <v>0.34176010000000001</v>
      </c>
      <c r="D133" s="91">
        <v>2.6076809999999999</v>
      </c>
      <c r="E133" s="42">
        <v>7.6301505061591444</v>
      </c>
    </row>
    <row r="134" spans="1:5" x14ac:dyDescent="0.25">
      <c r="A134" s="1">
        <v>103</v>
      </c>
      <c r="B134" s="1">
        <v>0</v>
      </c>
      <c r="C134" s="91">
        <v>0.36878179999999999</v>
      </c>
      <c r="D134" s="91">
        <v>1.4</v>
      </c>
      <c r="E134" s="42">
        <v>3.7962827883588615</v>
      </c>
    </row>
    <row r="135" spans="1:5" x14ac:dyDescent="0.25">
      <c r="A135" s="1">
        <v>104</v>
      </c>
      <c r="B135" s="1">
        <v>0</v>
      </c>
      <c r="C135" s="91">
        <v>0.2154066</v>
      </c>
      <c r="D135" s="91">
        <v>0.25612499999999999</v>
      </c>
      <c r="E135" s="42">
        <v>1.189030419680734</v>
      </c>
    </row>
    <row r="136" spans="1:5" x14ac:dyDescent="0.25">
      <c r="A136" s="1">
        <v>105</v>
      </c>
      <c r="B136" s="1">
        <v>0</v>
      </c>
      <c r="C136" s="91">
        <v>0.2332381</v>
      </c>
      <c r="D136" s="91">
        <v>1.8</v>
      </c>
      <c r="E136" s="42">
        <v>7.7174355304729376</v>
      </c>
    </row>
    <row r="137" spans="1:5" x14ac:dyDescent="0.25">
      <c r="A137" s="1">
        <v>106</v>
      </c>
      <c r="B137" s="1">
        <v>0</v>
      </c>
      <c r="C137" s="91">
        <v>0.22627420000000001</v>
      </c>
      <c r="D137" s="91">
        <v>0.2332381</v>
      </c>
      <c r="E137" s="42">
        <f>D137/C137</f>
        <v>1.0307763766262348</v>
      </c>
    </row>
    <row r="138" spans="1:5" x14ac:dyDescent="0.25">
      <c r="A138" s="1">
        <v>107</v>
      </c>
      <c r="B138" s="1">
        <v>0</v>
      </c>
      <c r="C138" s="91">
        <v>0.34409299999999998</v>
      </c>
      <c r="D138" s="91">
        <v>1.4142140000000001</v>
      </c>
      <c r="E138" s="42">
        <v>4.1099760820475861</v>
      </c>
    </row>
    <row r="139" spans="1:5" x14ac:dyDescent="0.25">
      <c r="A139" s="1">
        <v>108</v>
      </c>
      <c r="B139" s="1">
        <v>0</v>
      </c>
      <c r="C139" s="91">
        <v>0.32249030000000001</v>
      </c>
      <c r="D139" s="91">
        <v>1.2880990000000001</v>
      </c>
      <c r="E139" s="42">
        <v>3.9942255627533605</v>
      </c>
    </row>
    <row r="140" spans="1:5" x14ac:dyDescent="0.25">
      <c r="A140" s="1">
        <v>109</v>
      </c>
      <c r="B140" s="1">
        <v>0</v>
      </c>
      <c r="C140" s="91">
        <v>0.37947330000000001</v>
      </c>
      <c r="D140" s="91">
        <v>0.46818799999999999</v>
      </c>
      <c r="E140" s="42">
        <v>1.2337837734565251</v>
      </c>
    </row>
    <row r="141" spans="1:5" x14ac:dyDescent="0.25">
      <c r="A141" s="1">
        <v>110</v>
      </c>
      <c r="B141" s="1">
        <v>0</v>
      </c>
      <c r="C141" s="91">
        <v>0.12</v>
      </c>
      <c r="D141" s="91">
        <v>0.2039608</v>
      </c>
      <c r="E141" s="42">
        <v>1.6996733333333334</v>
      </c>
    </row>
    <row r="142" spans="1:5" x14ac:dyDescent="0.25">
      <c r="A142" s="1">
        <v>111</v>
      </c>
      <c r="B142" s="1">
        <v>0</v>
      </c>
      <c r="C142" s="91">
        <v>0.25298219999999999</v>
      </c>
      <c r="D142" s="91">
        <v>2.1120610000000002</v>
      </c>
      <c r="E142" s="42">
        <v>8.3486545693728669</v>
      </c>
    </row>
    <row r="143" spans="1:5" x14ac:dyDescent="0.25">
      <c r="A143" s="1">
        <v>112</v>
      </c>
      <c r="B143" s="1">
        <v>0</v>
      </c>
      <c r="C143" s="91">
        <v>0.28000000000000003</v>
      </c>
      <c r="D143" s="91">
        <v>0.88814409999999999</v>
      </c>
      <c r="E143" s="42">
        <v>3.1719432142857138</v>
      </c>
    </row>
    <row r="144" spans="1:5" x14ac:dyDescent="0.25">
      <c r="A144" s="1">
        <v>113</v>
      </c>
      <c r="B144" s="1">
        <v>0</v>
      </c>
      <c r="C144" s="91">
        <v>0.2154066</v>
      </c>
      <c r="D144" s="91">
        <v>0.83522450000000004</v>
      </c>
      <c r="E144" s="42">
        <v>3.8774322606642508</v>
      </c>
    </row>
    <row r="145" spans="1:5" x14ac:dyDescent="0.25">
      <c r="A145" s="1">
        <v>114</v>
      </c>
      <c r="B145" s="1">
        <v>0</v>
      </c>
      <c r="C145" s="91">
        <v>0.1788854</v>
      </c>
      <c r="D145" s="91">
        <v>0.89442719999999998</v>
      </c>
      <c r="E145" s="42">
        <v>5.000001118034227</v>
      </c>
    </row>
    <row r="146" spans="1:5" x14ac:dyDescent="0.25">
      <c r="A146" s="1">
        <v>115</v>
      </c>
      <c r="B146" s="1">
        <v>0</v>
      </c>
      <c r="C146" s="91">
        <v>0.14422209999999999</v>
      </c>
      <c r="D146" s="91">
        <v>0.61057349999999999</v>
      </c>
      <c r="E146" s="42">
        <v>4.2335640654240922</v>
      </c>
    </row>
    <row r="147" spans="1:5" x14ac:dyDescent="0.25">
      <c r="A147" s="1">
        <v>116</v>
      </c>
      <c r="B147" s="1">
        <v>0</v>
      </c>
      <c r="C147" s="91">
        <v>0.70880180000000004</v>
      </c>
      <c r="D147" s="91">
        <v>2.747217</v>
      </c>
      <c r="E147" s="42">
        <v>3.8758606425660882</v>
      </c>
    </row>
    <row r="148" spans="1:5" x14ac:dyDescent="0.25">
      <c r="A148" s="1">
        <v>117</v>
      </c>
      <c r="B148" s="1">
        <v>0</v>
      </c>
      <c r="C148" s="91">
        <v>0.26832820000000002</v>
      </c>
      <c r="D148" s="91">
        <v>4.9590319999999997</v>
      </c>
      <c r="E148" s="42">
        <v>18.481218150011813</v>
      </c>
    </row>
    <row r="149" spans="1:5" x14ac:dyDescent="0.25">
      <c r="A149" s="1">
        <v>118</v>
      </c>
      <c r="B149" s="1">
        <v>0</v>
      </c>
      <c r="C149" s="91">
        <v>0.33941130000000003</v>
      </c>
      <c r="D149" s="91">
        <v>0.62609899999999996</v>
      </c>
      <c r="E149" s="42">
        <v>1.8446616244067298</v>
      </c>
    </row>
    <row r="150" spans="1:5" x14ac:dyDescent="0.25">
      <c r="A150" s="1">
        <v>119</v>
      </c>
      <c r="B150" s="1">
        <v>0</v>
      </c>
      <c r="C150" s="91">
        <v>0.2039608</v>
      </c>
      <c r="D150" s="91">
        <v>0.53366659999999999</v>
      </c>
      <c r="E150" s="42">
        <v>2.6165155265129378</v>
      </c>
    </row>
    <row r="151" spans="1:5" x14ac:dyDescent="0.25">
      <c r="A151" s="1">
        <v>120</v>
      </c>
      <c r="B151" s="1">
        <v>0</v>
      </c>
      <c r="C151" s="91">
        <v>0.32</v>
      </c>
      <c r="D151" s="91">
        <v>0.4118252</v>
      </c>
      <c r="E151" s="42">
        <v>1.2869537499999999</v>
      </c>
    </row>
    <row r="152" spans="1:5" x14ac:dyDescent="0.25">
      <c r="A152" s="1">
        <v>121</v>
      </c>
      <c r="B152" s="1">
        <v>0</v>
      </c>
      <c r="C152" s="91">
        <v>0.26832820000000002</v>
      </c>
      <c r="D152" s="91">
        <v>0.44721359999999999</v>
      </c>
      <c r="E152" s="42">
        <v>1.6666664182147086</v>
      </c>
    </row>
    <row r="153" spans="1:5" x14ac:dyDescent="0.25">
      <c r="A153" s="1">
        <v>122</v>
      </c>
      <c r="B153" s="1">
        <v>0</v>
      </c>
      <c r="C153" s="91">
        <v>0.2</v>
      </c>
      <c r="D153" s="91">
        <v>0.88090860000000004</v>
      </c>
      <c r="E153" s="42">
        <v>4.4045430000000003</v>
      </c>
    </row>
    <row r="154" spans="1:5" x14ac:dyDescent="0.25">
      <c r="A154" s="1">
        <v>123</v>
      </c>
      <c r="B154" s="1">
        <v>0</v>
      </c>
      <c r="C154" s="91">
        <v>0.26832820000000002</v>
      </c>
      <c r="D154" s="91">
        <v>1.556406</v>
      </c>
      <c r="E154" s="42">
        <v>5.8003817712786052</v>
      </c>
    </row>
    <row r="155" spans="1:5" x14ac:dyDescent="0.25">
      <c r="A155" s="1">
        <v>124</v>
      </c>
      <c r="B155" s="1">
        <v>0</v>
      </c>
      <c r="C155" s="91">
        <v>0.14422209999999999</v>
      </c>
      <c r="D155" s="91">
        <v>0.50911689999999998</v>
      </c>
      <c r="E155" s="42">
        <v>3.5300893552375121</v>
      </c>
    </row>
    <row r="156" spans="1:5" x14ac:dyDescent="0.25">
      <c r="A156" s="1">
        <v>125</v>
      </c>
      <c r="B156" s="1">
        <v>0</v>
      </c>
      <c r="C156" s="91">
        <v>0.1788854</v>
      </c>
      <c r="D156" s="91">
        <v>1.0650820000000001</v>
      </c>
      <c r="E156" s="42">
        <v>5.9539906554699273</v>
      </c>
    </row>
    <row r="157" spans="1:5" x14ac:dyDescent="0.25">
      <c r="A157" s="1">
        <v>126</v>
      </c>
      <c r="B157" s="1">
        <v>0</v>
      </c>
      <c r="C157" s="91">
        <v>0.2154066</v>
      </c>
      <c r="D157" s="91">
        <v>6.0107900000000001</v>
      </c>
      <c r="E157" s="42">
        <v>27.904391044656943</v>
      </c>
    </row>
    <row r="158" spans="1:5" x14ac:dyDescent="0.25">
      <c r="A158" s="1">
        <v>127</v>
      </c>
      <c r="B158" s="1">
        <v>4</v>
      </c>
      <c r="C158" s="91">
        <v>0.2332381</v>
      </c>
      <c r="D158" s="91">
        <v>17.568470000000001</v>
      </c>
      <c r="E158" s="42">
        <v>75.324185885582168</v>
      </c>
    </row>
    <row r="159" spans="1:5" x14ac:dyDescent="0.25">
      <c r="A159" s="1">
        <v>128</v>
      </c>
      <c r="B159" s="1">
        <v>0</v>
      </c>
      <c r="C159" s="91">
        <v>0.7939773</v>
      </c>
      <c r="D159" s="91">
        <v>4.5263669999999996</v>
      </c>
      <c r="E159" s="42">
        <v>5.7008770905666948</v>
      </c>
    </row>
    <row r="160" spans="1:5" x14ac:dyDescent="0.25">
      <c r="A160" s="1">
        <v>129</v>
      </c>
      <c r="B160" s="1">
        <v>0</v>
      </c>
      <c r="C160" s="91">
        <v>0.36</v>
      </c>
      <c r="D160" s="91">
        <v>0.6</v>
      </c>
      <c r="E160" s="42">
        <v>1.6666666666666667</v>
      </c>
    </row>
    <row r="161" spans="1:5" x14ac:dyDescent="0.25">
      <c r="A161" s="1">
        <v>130</v>
      </c>
      <c r="B161" s="1">
        <v>0</v>
      </c>
      <c r="C161" s="91">
        <v>0.25298219999999999</v>
      </c>
      <c r="D161" s="91">
        <v>1.507846</v>
      </c>
      <c r="E161" s="42">
        <v>5.9602849528543906</v>
      </c>
    </row>
    <row r="162" spans="1:5" x14ac:dyDescent="0.25">
      <c r="A162" s="1">
        <v>131</v>
      </c>
      <c r="B162" s="1">
        <v>0</v>
      </c>
      <c r="C162" s="91">
        <v>0.25298219999999999</v>
      </c>
      <c r="D162" s="91">
        <v>0.37947330000000001</v>
      </c>
      <c r="E162" s="42">
        <v>1.5</v>
      </c>
    </row>
    <row r="163" spans="1:5" x14ac:dyDescent="0.25">
      <c r="A163" s="1">
        <v>132</v>
      </c>
      <c r="B163" s="1">
        <v>0</v>
      </c>
      <c r="C163" s="91">
        <v>0.24</v>
      </c>
      <c r="D163" s="91">
        <v>0.48166379999999998</v>
      </c>
      <c r="E163" s="42">
        <v>2.0069325</v>
      </c>
    </row>
    <row r="164" spans="1:5" x14ac:dyDescent="0.25">
      <c r="A164" s="1">
        <v>133</v>
      </c>
      <c r="B164" s="1">
        <v>0</v>
      </c>
      <c r="C164" s="91">
        <v>0.2828427</v>
      </c>
      <c r="D164" s="91">
        <v>0.96747090000000002</v>
      </c>
      <c r="E164" s="42">
        <v>3.4205263208136536</v>
      </c>
    </row>
    <row r="165" spans="1:5" x14ac:dyDescent="0.25">
      <c r="A165" s="1">
        <v>134</v>
      </c>
      <c r="B165" s="1">
        <v>0</v>
      </c>
      <c r="C165" s="91">
        <v>0.25298219999999999</v>
      </c>
      <c r="D165" s="91">
        <v>0.53366659999999999</v>
      </c>
      <c r="E165" s="42">
        <v>2.1095025657931665</v>
      </c>
    </row>
    <row r="166" spans="1:5" x14ac:dyDescent="0.25">
      <c r="A166" s="1">
        <v>135</v>
      </c>
      <c r="B166" s="1">
        <v>0</v>
      </c>
      <c r="C166" s="91">
        <v>0.36878179999999999</v>
      </c>
      <c r="D166" s="91">
        <v>0.63245549999999995</v>
      </c>
      <c r="E166" s="42">
        <v>1.7149856636092127</v>
      </c>
    </row>
    <row r="167" spans="1:5" x14ac:dyDescent="0.25">
      <c r="A167" s="1">
        <v>136</v>
      </c>
      <c r="B167" s="1">
        <v>0</v>
      </c>
      <c r="C167" s="91">
        <v>0.8099383</v>
      </c>
      <c r="D167" s="91">
        <v>1.0983620000000001</v>
      </c>
      <c r="E167" s="42">
        <v>1.3561057675627886</v>
      </c>
    </row>
    <row r="168" spans="1:5" x14ac:dyDescent="0.25">
      <c r="A168" s="1">
        <v>137</v>
      </c>
      <c r="B168" s="1">
        <v>4</v>
      </c>
      <c r="C168" s="91">
        <v>0.34409299999999998</v>
      </c>
      <c r="D168" s="91">
        <v>10.05247</v>
      </c>
      <c r="E168" s="42">
        <v>29.214398432981781</v>
      </c>
    </row>
    <row r="169" spans="1:5" x14ac:dyDescent="0.25">
      <c r="A169" s="1">
        <v>138</v>
      </c>
      <c r="B169" s="1">
        <v>0</v>
      </c>
      <c r="C169" s="91">
        <v>0.37735920000000001</v>
      </c>
      <c r="D169" s="91">
        <v>2.6205340000000001</v>
      </c>
      <c r="E169" s="42">
        <v>6.944402044524157</v>
      </c>
    </row>
    <row r="170" spans="1:5" x14ac:dyDescent="0.25">
      <c r="A170" s="1">
        <v>139</v>
      </c>
      <c r="B170" s="1">
        <v>0</v>
      </c>
      <c r="C170" s="91">
        <v>0.48826219999999998</v>
      </c>
      <c r="D170" s="91">
        <v>3.2409880000000002</v>
      </c>
      <c r="E170" s="42">
        <v>6.637802393877716</v>
      </c>
    </row>
    <row r="171" spans="1:5" x14ac:dyDescent="0.25">
      <c r="A171" s="1">
        <v>140</v>
      </c>
      <c r="B171" s="1">
        <v>0</v>
      </c>
      <c r="C171" s="91">
        <v>0.25612499999999999</v>
      </c>
      <c r="D171" s="91">
        <v>1.1537759999999999</v>
      </c>
      <c r="E171" s="42">
        <v>4.5047379209370426</v>
      </c>
    </row>
    <row r="172" spans="1:5" x14ac:dyDescent="0.25">
      <c r="A172" s="1">
        <v>141</v>
      </c>
      <c r="B172" s="1">
        <v>0</v>
      </c>
      <c r="C172" s="91">
        <v>0.2154066</v>
      </c>
      <c r="D172" s="91">
        <v>1.665173</v>
      </c>
      <c r="E172" s="42">
        <v>7.7303713071001541</v>
      </c>
    </row>
    <row r="173" spans="1:5" x14ac:dyDescent="0.25">
      <c r="A173" s="1">
        <v>142</v>
      </c>
      <c r="B173" s="1">
        <v>0</v>
      </c>
      <c r="C173" s="91">
        <v>0.2</v>
      </c>
      <c r="D173" s="91">
        <v>0.81584310000000004</v>
      </c>
      <c r="E173" s="42">
        <v>4.0792155000000001</v>
      </c>
    </row>
    <row r="174" spans="1:5" x14ac:dyDescent="0.25">
      <c r="A174" s="1">
        <v>143</v>
      </c>
      <c r="B174" s="1">
        <v>0</v>
      </c>
      <c r="C174" s="91">
        <v>0.70767219999999997</v>
      </c>
      <c r="D174" s="91">
        <v>5.5755179999999998</v>
      </c>
      <c r="E174" s="42">
        <v>7.8786732049104087</v>
      </c>
    </row>
    <row r="175" spans="1:5" x14ac:dyDescent="0.25">
      <c r="A175" s="1">
        <v>144</v>
      </c>
      <c r="B175" s="1">
        <v>0</v>
      </c>
      <c r="C175" s="91">
        <v>0.32</v>
      </c>
      <c r="D175" s="91">
        <v>0.36878179999999999</v>
      </c>
      <c r="E175" s="42">
        <v>1.152443125</v>
      </c>
    </row>
    <row r="176" spans="1:5" x14ac:dyDescent="0.25">
      <c r="A176" s="1">
        <v>145</v>
      </c>
      <c r="B176" s="1">
        <v>0</v>
      </c>
      <c r="C176" s="91">
        <v>0.1788854</v>
      </c>
      <c r="D176" s="91">
        <v>1.5283979999999999</v>
      </c>
      <c r="E176" s="42">
        <v>8.5440063862115068</v>
      </c>
    </row>
    <row r="177" spans="1:5" x14ac:dyDescent="0.25">
      <c r="A177" s="1">
        <v>146</v>
      </c>
      <c r="B177" s="1">
        <v>0</v>
      </c>
      <c r="C177" s="91">
        <v>0.2039608</v>
      </c>
      <c r="D177" s="91">
        <v>0.25298219999999999</v>
      </c>
      <c r="E177" s="42">
        <v>1.2403471647493047</v>
      </c>
    </row>
    <row r="178" spans="1:5" x14ac:dyDescent="0.25">
      <c r="A178" s="1">
        <v>147</v>
      </c>
      <c r="B178" s="1">
        <v>0</v>
      </c>
      <c r="C178" s="91">
        <v>0.24331050000000001</v>
      </c>
      <c r="D178" s="91">
        <v>0.41761229999999999</v>
      </c>
      <c r="E178" s="42">
        <v>1.7163759887057894</v>
      </c>
    </row>
    <row r="179" spans="1:5" x14ac:dyDescent="0.25">
      <c r="A179" s="1">
        <v>148</v>
      </c>
      <c r="B179" s="1">
        <v>0</v>
      </c>
      <c r="C179" s="91">
        <v>0.2</v>
      </c>
      <c r="D179" s="91">
        <v>0.32249030000000001</v>
      </c>
      <c r="E179" s="42">
        <v>1.6124514999999999</v>
      </c>
    </row>
    <row r="180" spans="1:5" x14ac:dyDescent="0.25">
      <c r="A180" s="1">
        <v>149</v>
      </c>
      <c r="B180" s="1">
        <v>0</v>
      </c>
      <c r="C180" s="91">
        <v>0.28844409999999998</v>
      </c>
      <c r="D180" s="91">
        <v>1.2553879999999999</v>
      </c>
      <c r="E180" s="42">
        <v>4.3522748428551665</v>
      </c>
    </row>
    <row r="181" spans="1:5" x14ac:dyDescent="0.25">
      <c r="A181" s="1">
        <v>150</v>
      </c>
      <c r="B181" s="1">
        <v>1</v>
      </c>
      <c r="C181" s="91">
        <v>0.32249030000000001</v>
      </c>
      <c r="D181" s="91">
        <v>1.6623209999999999</v>
      </c>
      <c r="E181" s="42">
        <v>5.1546387596774226</v>
      </c>
    </row>
    <row r="182" spans="1:5" x14ac:dyDescent="0.25">
      <c r="A182" s="1">
        <v>151</v>
      </c>
      <c r="B182" s="1">
        <v>4</v>
      </c>
      <c r="C182" s="91">
        <v>0.45607019999999998</v>
      </c>
      <c r="D182" s="91">
        <v>2.2610009999999998</v>
      </c>
      <c r="E182" s="42">
        <v>4.9575723211031981</v>
      </c>
    </row>
    <row r="183" spans="1:5" x14ac:dyDescent="0.25">
      <c r="A183" s="1">
        <v>152</v>
      </c>
      <c r="B183" s="1">
        <v>0</v>
      </c>
      <c r="C183" s="91">
        <v>0.2</v>
      </c>
      <c r="D183" s="91">
        <v>1.9070400000000001</v>
      </c>
      <c r="E183" s="42">
        <v>9.5351999999999997</v>
      </c>
    </row>
    <row r="184" spans="1:5" x14ac:dyDescent="0.25">
      <c r="A184" s="1">
        <v>153</v>
      </c>
      <c r="B184" s="1">
        <v>0</v>
      </c>
      <c r="C184" s="91">
        <v>0.31241000000000002</v>
      </c>
      <c r="D184" s="91">
        <v>1.4560219999999999</v>
      </c>
      <c r="E184" s="42">
        <v>4.6606126564450561</v>
      </c>
    </row>
    <row r="185" spans="1:5" x14ac:dyDescent="0.25">
      <c r="A185" s="1">
        <v>154</v>
      </c>
      <c r="B185" s="1">
        <v>0</v>
      </c>
      <c r="C185" s="91">
        <v>0.37947330000000001</v>
      </c>
      <c r="D185" s="91">
        <v>3.1698580000000001</v>
      </c>
      <c r="E185" s="42">
        <v>8.3533097058475523</v>
      </c>
    </row>
    <row r="186" spans="1:5" x14ac:dyDescent="0.25">
      <c r="A186" s="1">
        <v>155</v>
      </c>
      <c r="B186" s="1">
        <v>0</v>
      </c>
      <c r="C186" s="91">
        <v>0.2828427</v>
      </c>
      <c r="D186" s="91">
        <v>0.98061209999999999</v>
      </c>
      <c r="E186" s="42">
        <v>3.4669874810274401</v>
      </c>
    </row>
    <row r="187" spans="1:5" x14ac:dyDescent="0.25">
      <c r="A187" s="1">
        <v>156</v>
      </c>
      <c r="B187" s="1">
        <v>0</v>
      </c>
      <c r="C187" s="91">
        <v>0.2</v>
      </c>
      <c r="D187" s="91">
        <v>0.68117550000000004</v>
      </c>
      <c r="E187" s="42">
        <v>3.4058774999999999</v>
      </c>
    </row>
    <row r="188" spans="1:5" x14ac:dyDescent="0.25">
      <c r="A188" s="1">
        <v>157</v>
      </c>
      <c r="B188" s="1">
        <v>0</v>
      </c>
      <c r="C188" s="91">
        <v>0.2039608</v>
      </c>
      <c r="D188" s="91">
        <v>0.74726170000000003</v>
      </c>
      <c r="E188" s="42">
        <v>3.6637515640260285</v>
      </c>
    </row>
    <row r="189" spans="1:5" x14ac:dyDescent="0.25">
      <c r="A189" s="1">
        <v>158</v>
      </c>
      <c r="B189" s="1">
        <v>0</v>
      </c>
      <c r="C189" s="91">
        <v>0.30463089999999998</v>
      </c>
      <c r="D189" s="91">
        <v>3.1128119999999999</v>
      </c>
      <c r="E189" s="42">
        <v>10.218306809978897</v>
      </c>
    </row>
    <row r="190" spans="1:5" x14ac:dyDescent="0.25">
      <c r="A190" s="1">
        <v>159</v>
      </c>
      <c r="B190" s="1">
        <v>0</v>
      </c>
      <c r="C190" s="91">
        <v>0.24</v>
      </c>
      <c r="D190" s="91">
        <v>1.122854</v>
      </c>
      <c r="E190" s="42">
        <v>4.6785583333333332</v>
      </c>
    </row>
    <row r="191" spans="1:5" x14ac:dyDescent="0.25">
      <c r="A191" s="1">
        <v>160</v>
      </c>
      <c r="B191" s="1">
        <v>0</v>
      </c>
      <c r="C191" s="91">
        <v>0.2332381</v>
      </c>
      <c r="D191" s="91">
        <v>0.3577709</v>
      </c>
      <c r="E191" s="42">
        <v>1.5339299196829335</v>
      </c>
    </row>
    <row r="192" spans="1:5" x14ac:dyDescent="0.25">
      <c r="A192" s="1">
        <v>161</v>
      </c>
      <c r="B192" s="1">
        <v>0</v>
      </c>
      <c r="C192" s="91">
        <v>0.2828427</v>
      </c>
      <c r="D192" s="91">
        <v>1.162755</v>
      </c>
      <c r="E192" s="42">
        <v>4.1109599081043982</v>
      </c>
    </row>
    <row r="193" spans="1:5" x14ac:dyDescent="0.25">
      <c r="A193" s="1">
        <v>162</v>
      </c>
      <c r="B193" s="1">
        <v>0</v>
      </c>
      <c r="C193" s="91">
        <v>0.24</v>
      </c>
      <c r="D193" s="91">
        <v>0.32984849999999999</v>
      </c>
      <c r="E193" s="42">
        <f>D193/C193</f>
        <v>1.3743687499999999</v>
      </c>
    </row>
    <row r="194" spans="1:5" x14ac:dyDescent="0.25">
      <c r="A194" s="1">
        <v>163</v>
      </c>
      <c r="B194" s="1">
        <v>0</v>
      </c>
      <c r="C194" s="91">
        <v>0.16</v>
      </c>
      <c r="D194" s="91">
        <v>0.24</v>
      </c>
      <c r="E194" s="42">
        <v>1.5</v>
      </c>
    </row>
    <row r="195" spans="1:5" x14ac:dyDescent="0.25">
      <c r="A195" s="1">
        <v>164</v>
      </c>
      <c r="B195" s="1">
        <v>0</v>
      </c>
      <c r="C195" s="91">
        <v>0.16</v>
      </c>
      <c r="D195" s="91">
        <v>0.24331050000000001</v>
      </c>
      <c r="E195" s="42">
        <v>1.5206906250000001</v>
      </c>
    </row>
    <row r="196" spans="1:5" x14ac:dyDescent="0.25">
      <c r="A196" s="1">
        <v>165</v>
      </c>
      <c r="B196" s="1">
        <v>0</v>
      </c>
      <c r="C196" s="91">
        <v>0.16492419999999999</v>
      </c>
      <c r="D196" s="91">
        <v>0.36878179999999999</v>
      </c>
      <c r="E196" s="42">
        <v>2.2360684484144837</v>
      </c>
    </row>
    <row r="197" spans="1:5" x14ac:dyDescent="0.25">
      <c r="A197" s="1">
        <v>166</v>
      </c>
      <c r="B197" s="1">
        <v>0</v>
      </c>
      <c r="C197" s="91">
        <v>0.43081320000000001</v>
      </c>
      <c r="D197" s="91">
        <v>0.45607019999999998</v>
      </c>
      <c r="E197" s="42">
        <v>1.0586263373545657</v>
      </c>
    </row>
    <row r="198" spans="1:5" x14ac:dyDescent="0.25">
      <c r="A198" s="1">
        <v>167</v>
      </c>
      <c r="B198" s="1">
        <v>0</v>
      </c>
      <c r="C198" s="91">
        <v>0.34409299999999998</v>
      </c>
      <c r="D198" s="91">
        <v>0.75471849999999996</v>
      </c>
      <c r="E198" s="42">
        <v>2.1933561566204487</v>
      </c>
    </row>
    <row r="199" spans="1:5" x14ac:dyDescent="0.25">
      <c r="A199" s="1">
        <v>168</v>
      </c>
      <c r="B199" s="1">
        <v>0</v>
      </c>
      <c r="C199" s="91">
        <v>0.36878179999999999</v>
      </c>
      <c r="D199" s="91">
        <v>1.3588229999999999</v>
      </c>
      <c r="E199" s="42">
        <v>3.6846259766615379</v>
      </c>
    </row>
    <row r="200" spans="1:5" x14ac:dyDescent="0.25">
      <c r="A200" s="1">
        <v>169</v>
      </c>
      <c r="B200" s="1">
        <v>4</v>
      </c>
      <c r="C200" s="91">
        <v>0.36878179999999999</v>
      </c>
      <c r="D200" s="91">
        <v>1.3202320000000001</v>
      </c>
      <c r="E200" s="42">
        <v>3.5799814416004265</v>
      </c>
    </row>
    <row r="201" spans="1:5" x14ac:dyDescent="0.25">
      <c r="A201" s="1">
        <v>170</v>
      </c>
      <c r="B201" s="1">
        <v>2</v>
      </c>
      <c r="C201" s="91">
        <v>0.31241000000000002</v>
      </c>
      <c r="D201" s="91">
        <v>2.8939520000000001</v>
      </c>
      <c r="E201" s="42">
        <v>9.2633142344995356</v>
      </c>
    </row>
    <row r="202" spans="1:5" x14ac:dyDescent="0.25">
      <c r="A202" s="1">
        <v>171</v>
      </c>
      <c r="B202" s="1">
        <v>0</v>
      </c>
      <c r="C202" s="91">
        <v>0.40199499999999999</v>
      </c>
      <c r="D202" s="91">
        <v>1.8817010000000001</v>
      </c>
      <c r="E202" s="42">
        <v>4.6809064789363051</v>
      </c>
    </row>
    <row r="203" spans="1:5" x14ac:dyDescent="0.25">
      <c r="A203" s="1">
        <v>172</v>
      </c>
      <c r="B203" s="1">
        <v>0</v>
      </c>
      <c r="C203" s="91">
        <v>0.32249030000000001</v>
      </c>
      <c r="D203" s="91">
        <v>2.290851</v>
      </c>
      <c r="E203" s="42">
        <v>7.1036276129855684</v>
      </c>
    </row>
    <row r="204" spans="1:5" x14ac:dyDescent="0.25">
      <c r="A204" s="1">
        <v>173</v>
      </c>
      <c r="B204" s="1">
        <v>0</v>
      </c>
      <c r="C204" s="91">
        <v>0.28844409999999998</v>
      </c>
      <c r="D204" s="91">
        <v>4.2275289999999996</v>
      </c>
      <c r="E204" s="42">
        <v>14.65631989005842</v>
      </c>
    </row>
    <row r="205" spans="1:5" x14ac:dyDescent="0.25">
      <c r="A205" s="1">
        <v>174</v>
      </c>
      <c r="B205" s="1">
        <v>0</v>
      </c>
      <c r="C205" s="91">
        <v>0.25298219999999999</v>
      </c>
      <c r="D205" s="91">
        <v>3.469179</v>
      </c>
      <c r="E205" s="42">
        <v>13.713134758097606</v>
      </c>
    </row>
    <row r="206" spans="1:5" x14ac:dyDescent="0.25">
      <c r="A206" s="1">
        <v>175</v>
      </c>
      <c r="B206" s="1">
        <v>0</v>
      </c>
      <c r="C206" s="91">
        <v>0.25612499999999999</v>
      </c>
      <c r="D206" s="91">
        <v>0.88814409999999999</v>
      </c>
      <c r="E206" s="42">
        <v>3.4676197169350904</v>
      </c>
    </row>
    <row r="207" spans="1:5" x14ac:dyDescent="0.25">
      <c r="A207" s="1">
        <v>176</v>
      </c>
      <c r="B207" s="1">
        <v>0</v>
      </c>
      <c r="C207" s="91">
        <v>0.64498060000000002</v>
      </c>
      <c r="D207" s="91">
        <v>1.8417380000000001</v>
      </c>
      <c r="E207" s="42">
        <v>2.8554936381032237</v>
      </c>
    </row>
    <row r="208" spans="1:5" x14ac:dyDescent="0.25">
      <c r="A208" s="1">
        <v>177</v>
      </c>
      <c r="B208" s="1">
        <v>0</v>
      </c>
      <c r="C208" s="91">
        <v>0.22627420000000001</v>
      </c>
      <c r="D208" s="91">
        <v>0.59464269999999997</v>
      </c>
      <c r="E208" s="42">
        <v>2.6279739360475034</v>
      </c>
    </row>
    <row r="209" spans="1:5" x14ac:dyDescent="0.25">
      <c r="A209" s="1">
        <v>178</v>
      </c>
      <c r="B209" s="1">
        <v>0</v>
      </c>
      <c r="C209" s="91">
        <v>0.24</v>
      </c>
      <c r="D209" s="91">
        <v>0.34176010000000001</v>
      </c>
      <c r="E209" s="42">
        <v>1.4240004166666667</v>
      </c>
    </row>
    <row r="210" spans="1:5" x14ac:dyDescent="0.25">
      <c r="A210" s="1">
        <v>179</v>
      </c>
      <c r="B210" s="1">
        <v>0</v>
      </c>
      <c r="C210" s="91">
        <v>0.25298219999999999</v>
      </c>
      <c r="D210" s="91">
        <v>0.84758480000000003</v>
      </c>
      <c r="E210" s="42">
        <v>3.3503732673682181</v>
      </c>
    </row>
    <row r="211" spans="1:5" x14ac:dyDescent="0.25">
      <c r="A211" s="1">
        <v>180</v>
      </c>
      <c r="B211" s="1">
        <v>0</v>
      </c>
      <c r="C211" s="91">
        <v>0.32984849999999999</v>
      </c>
      <c r="D211" s="91">
        <v>0.44721359999999999</v>
      </c>
      <c r="E211" s="42">
        <v>1.3558151696915401</v>
      </c>
    </row>
    <row r="212" spans="1:5" x14ac:dyDescent="0.25">
      <c r="A212" s="1">
        <v>181</v>
      </c>
      <c r="B212" s="1">
        <v>0</v>
      </c>
      <c r="C212" s="91">
        <v>0.26832820000000002</v>
      </c>
      <c r="D212" s="91">
        <v>0.43081320000000001</v>
      </c>
      <c r="E212" s="42">
        <v>1.6055457458440818</v>
      </c>
    </row>
    <row r="213" spans="1:5" x14ac:dyDescent="0.25">
      <c r="A213" s="1">
        <v>182</v>
      </c>
      <c r="B213" s="1">
        <v>0</v>
      </c>
      <c r="C213" s="91">
        <v>0.28000000000000003</v>
      </c>
      <c r="D213" s="91">
        <v>0.4418144</v>
      </c>
      <c r="E213" s="42">
        <v>1.5779085714285712</v>
      </c>
    </row>
    <row r="214" spans="1:5" x14ac:dyDescent="0.25">
      <c r="A214" s="1">
        <v>183</v>
      </c>
      <c r="B214" s="1">
        <v>0</v>
      </c>
      <c r="C214" s="91">
        <v>0.26832820000000002</v>
      </c>
      <c r="D214" s="91">
        <v>0.61057349999999999</v>
      </c>
      <c r="E214" s="42">
        <v>2.2754727233291168</v>
      </c>
    </row>
    <row r="215" spans="1:5" x14ac:dyDescent="0.25">
      <c r="A215" s="1">
        <v>184</v>
      </c>
      <c r="B215" s="1">
        <v>0</v>
      </c>
      <c r="C215" s="91">
        <v>0.4118252</v>
      </c>
      <c r="D215" s="91">
        <v>1.6975279999999999</v>
      </c>
      <c r="E215" s="42">
        <v>4.1219624248346145</v>
      </c>
    </row>
    <row r="216" spans="1:5" x14ac:dyDescent="0.25">
      <c r="A216" s="1">
        <v>185</v>
      </c>
      <c r="B216" s="1">
        <v>0</v>
      </c>
      <c r="C216" s="91">
        <v>0.22627420000000001</v>
      </c>
      <c r="D216" s="91">
        <v>0.37735920000000001</v>
      </c>
      <c r="E216" s="42">
        <v>1.6677075866360371</v>
      </c>
    </row>
    <row r="217" spans="1:5" x14ac:dyDescent="0.25">
      <c r="A217" s="1">
        <v>186</v>
      </c>
      <c r="B217" s="1">
        <v>0</v>
      </c>
      <c r="C217" s="91">
        <v>0.32249030000000001</v>
      </c>
      <c r="D217" s="91">
        <v>0.87726850000000001</v>
      </c>
      <c r="E217" s="42">
        <v>2.7202942228029805</v>
      </c>
    </row>
    <row r="218" spans="1:5" x14ac:dyDescent="0.25">
      <c r="A218" s="1">
        <v>187</v>
      </c>
      <c r="B218" s="1">
        <v>0</v>
      </c>
      <c r="C218" s="91">
        <v>0.2</v>
      </c>
      <c r="D218" s="91">
        <v>0.44</v>
      </c>
      <c r="E218" s="42">
        <v>2.1999999999999997</v>
      </c>
    </row>
    <row r="219" spans="1:5" x14ac:dyDescent="0.25">
      <c r="A219" s="1">
        <v>188</v>
      </c>
      <c r="B219" s="1">
        <v>0</v>
      </c>
      <c r="C219" s="91">
        <v>0.32</v>
      </c>
      <c r="D219" s="91">
        <v>1.0127189999999999</v>
      </c>
      <c r="E219" s="42">
        <v>3.1647468749999996</v>
      </c>
    </row>
    <row r="220" spans="1:5" x14ac:dyDescent="0.25">
      <c r="A220" s="1">
        <v>189</v>
      </c>
      <c r="B220" s="1">
        <v>0</v>
      </c>
      <c r="C220" s="91">
        <v>0.3577709</v>
      </c>
      <c r="D220" s="91">
        <v>3.7850229999999998</v>
      </c>
      <c r="E220" s="42">
        <v>10.579460207635668</v>
      </c>
    </row>
    <row r="221" spans="1:5" x14ac:dyDescent="0.25">
      <c r="A221" s="1">
        <v>190</v>
      </c>
      <c r="B221" s="1">
        <v>0</v>
      </c>
      <c r="C221" s="91">
        <v>0.1788854</v>
      </c>
      <c r="D221" s="91">
        <v>0.25612499999999999</v>
      </c>
      <c r="E221" s="42">
        <v>1.4317825825919834</v>
      </c>
    </row>
    <row r="222" spans="1:5" x14ac:dyDescent="0.25">
      <c r="A222" s="1">
        <v>191</v>
      </c>
      <c r="B222" s="1">
        <v>0</v>
      </c>
      <c r="C222" s="91">
        <v>0.2</v>
      </c>
      <c r="D222" s="91">
        <v>0.2039608</v>
      </c>
      <c r="E222" s="42">
        <f>D222/C222</f>
        <v>1.0198039999999999</v>
      </c>
    </row>
    <row r="223" spans="1:5" x14ac:dyDescent="0.25">
      <c r="A223" s="1">
        <v>192</v>
      </c>
      <c r="B223" s="1">
        <v>0</v>
      </c>
      <c r="C223" s="91">
        <v>0.2</v>
      </c>
      <c r="D223" s="91">
        <v>0.53814499999999998</v>
      </c>
      <c r="E223" s="42">
        <v>2.6907249999999996</v>
      </c>
    </row>
    <row r="224" spans="1:5" x14ac:dyDescent="0.25">
      <c r="A224" s="1">
        <v>193</v>
      </c>
      <c r="B224" s="1">
        <v>0</v>
      </c>
      <c r="C224" s="91">
        <v>0.14422209999999999</v>
      </c>
      <c r="D224" s="91">
        <v>0.45607019999999998</v>
      </c>
      <c r="E224" s="42">
        <v>3.1622767939171599</v>
      </c>
    </row>
    <row r="225" spans="1:5" x14ac:dyDescent="0.25">
      <c r="A225" s="1">
        <v>194</v>
      </c>
      <c r="B225" s="1">
        <v>0</v>
      </c>
      <c r="C225" s="91">
        <v>0.30463089999999998</v>
      </c>
      <c r="D225" s="91">
        <v>1.221147</v>
      </c>
      <c r="E225" s="42">
        <v>4.0086117330842015</v>
      </c>
    </row>
    <row r="226" spans="1:5" x14ac:dyDescent="0.25">
      <c r="A226" s="1">
        <v>195</v>
      </c>
      <c r="B226" s="1">
        <v>0</v>
      </c>
      <c r="C226" s="91">
        <v>0.37947330000000001</v>
      </c>
      <c r="D226" s="91">
        <v>4.8703180000000001</v>
      </c>
      <c r="E226" s="42">
        <v>12.834415491155768</v>
      </c>
    </row>
    <row r="227" spans="1:5" x14ac:dyDescent="0.25">
      <c r="A227" s="1">
        <v>196</v>
      </c>
      <c r="B227" s="1">
        <v>0</v>
      </c>
      <c r="C227" s="91">
        <v>0.45607019999999998</v>
      </c>
      <c r="D227" s="91">
        <v>6.5440050000000003</v>
      </c>
      <c r="E227" s="42">
        <v>14.348679216489042</v>
      </c>
    </row>
    <row r="228" spans="1:5" x14ac:dyDescent="0.25">
      <c r="A228" s="1">
        <v>197</v>
      </c>
      <c r="B228" s="1">
        <v>0</v>
      </c>
      <c r="C228" s="91">
        <v>0.69050710000000004</v>
      </c>
      <c r="D228" s="91">
        <v>1.319394</v>
      </c>
      <c r="E228" s="42">
        <v>1.9107609465565232</v>
      </c>
    </row>
    <row r="229" spans="1:5" x14ac:dyDescent="0.25">
      <c r="A229" s="1">
        <v>198</v>
      </c>
      <c r="B229" s="1">
        <v>0</v>
      </c>
      <c r="C229" s="91">
        <v>0.4</v>
      </c>
      <c r="D229" s="91">
        <v>0.45607019999999998</v>
      </c>
      <c r="E229" s="42">
        <v>1.1401754999999998</v>
      </c>
    </row>
    <row r="230" spans="1:5" x14ac:dyDescent="0.25">
      <c r="A230" s="1">
        <v>199</v>
      </c>
      <c r="B230" s="1">
        <v>0</v>
      </c>
      <c r="C230" s="91">
        <v>0.2828427</v>
      </c>
      <c r="D230" s="91">
        <v>0.32249030000000001</v>
      </c>
      <c r="E230" s="42">
        <v>1.1401754402712179</v>
      </c>
    </row>
    <row r="231" spans="1:5" x14ac:dyDescent="0.25">
      <c r="A231" s="1">
        <v>200</v>
      </c>
      <c r="B231" s="1">
        <v>0</v>
      </c>
      <c r="C231" s="91">
        <v>0.44</v>
      </c>
      <c r="D231" s="91">
        <v>1.1313709999999999</v>
      </c>
      <c r="E231" s="42">
        <v>2.5712977272727269</v>
      </c>
    </row>
    <row r="232" spans="1:5" x14ac:dyDescent="0.25">
      <c r="A232" s="1">
        <v>201</v>
      </c>
      <c r="B232" s="1">
        <v>0</v>
      </c>
      <c r="C232" s="91">
        <v>0.31241000000000002</v>
      </c>
      <c r="D232" s="91">
        <v>0.73756359999999999</v>
      </c>
      <c r="E232" s="42">
        <v>2.3608834544348771</v>
      </c>
    </row>
    <row r="233" spans="1:5" x14ac:dyDescent="0.25">
      <c r="A233" s="1">
        <v>202</v>
      </c>
      <c r="B233" s="1">
        <v>0</v>
      </c>
      <c r="C233" s="91">
        <v>0.39597979999999999</v>
      </c>
      <c r="D233" s="91">
        <v>0.76837489999999997</v>
      </c>
      <c r="E233" s="42">
        <v>1.9404396385876248</v>
      </c>
    </row>
    <row r="234" spans="1:5" x14ac:dyDescent="0.25">
      <c r="A234" s="1">
        <v>203</v>
      </c>
      <c r="B234" s="1">
        <v>0</v>
      </c>
      <c r="C234" s="91">
        <v>0.29120439999999997</v>
      </c>
      <c r="D234" s="91">
        <v>0.63245549999999995</v>
      </c>
      <c r="E234" s="42">
        <v>2.1718610707805239</v>
      </c>
    </row>
    <row r="235" spans="1:5" x14ac:dyDescent="0.25">
      <c r="A235" s="1">
        <v>204</v>
      </c>
      <c r="B235" s="1">
        <v>0</v>
      </c>
      <c r="C235" s="91">
        <v>0.16</v>
      </c>
      <c r="D235" s="91">
        <v>0.2</v>
      </c>
      <c r="E235" s="42">
        <v>1.25</v>
      </c>
    </row>
    <row r="236" spans="1:5" x14ac:dyDescent="0.25">
      <c r="A236" s="1">
        <v>205</v>
      </c>
      <c r="B236" s="1">
        <v>0</v>
      </c>
      <c r="C236" s="91">
        <v>0.40199499999999999</v>
      </c>
      <c r="D236" s="91">
        <v>1.4669700000000001</v>
      </c>
      <c r="E236" s="42">
        <v>3.6492244928419511</v>
      </c>
    </row>
    <row r="237" spans="1:5" x14ac:dyDescent="0.25">
      <c r="A237" s="1">
        <v>206</v>
      </c>
      <c r="B237" s="1">
        <v>0</v>
      </c>
      <c r="C237" s="91">
        <v>0.1264911</v>
      </c>
      <c r="D237" s="91">
        <v>0.3577709</v>
      </c>
      <c r="E237" s="42">
        <v>2.8284274545798085</v>
      </c>
    </row>
    <row r="238" spans="1:5" x14ac:dyDescent="0.25">
      <c r="A238" s="1">
        <v>207</v>
      </c>
      <c r="B238" s="1">
        <v>0</v>
      </c>
      <c r="C238" s="91">
        <v>0.26832820000000002</v>
      </c>
      <c r="D238" s="91">
        <v>0.78892329999999999</v>
      </c>
      <c r="E238" s="42">
        <v>2.9401430785135516</v>
      </c>
    </row>
    <row r="239" spans="1:5" x14ac:dyDescent="0.25">
      <c r="A239" s="1">
        <v>208</v>
      </c>
      <c r="B239" s="1">
        <v>0</v>
      </c>
      <c r="C239" s="91">
        <v>0.16</v>
      </c>
      <c r="D239" s="91">
        <v>0.2</v>
      </c>
      <c r="E239" s="42">
        <v>1.25</v>
      </c>
    </row>
    <row r="240" spans="1:5" x14ac:dyDescent="0.25">
      <c r="A240" s="1">
        <v>209</v>
      </c>
      <c r="B240" s="1">
        <v>0</v>
      </c>
      <c r="C240" s="91">
        <v>0.1788854</v>
      </c>
      <c r="D240" s="91">
        <v>1.0198039999999999</v>
      </c>
      <c r="E240" s="42">
        <v>5.7008788867062377</v>
      </c>
    </row>
    <row r="241" spans="1:5" x14ac:dyDescent="0.25">
      <c r="A241" s="1">
        <v>210</v>
      </c>
      <c r="B241" s="1">
        <v>0</v>
      </c>
      <c r="C241" s="91">
        <v>0.3577709</v>
      </c>
      <c r="D241" s="91">
        <v>2.887213</v>
      </c>
      <c r="E241" s="42">
        <v>8.0700051345707546</v>
      </c>
    </row>
    <row r="242" spans="1:5" x14ac:dyDescent="0.25">
      <c r="A242" s="1">
        <v>211</v>
      </c>
      <c r="B242" s="1">
        <v>0</v>
      </c>
      <c r="C242" s="91">
        <v>0.30463089999999998</v>
      </c>
      <c r="D242" s="91">
        <v>8.1988289999999999</v>
      </c>
      <c r="E242" s="42">
        <v>26.91397688153106</v>
      </c>
    </row>
    <row r="243" spans="1:5" x14ac:dyDescent="0.25">
      <c r="A243" s="1">
        <v>212</v>
      </c>
      <c r="B243" s="1">
        <v>0</v>
      </c>
      <c r="C243" s="91">
        <v>0.76941539999999997</v>
      </c>
      <c r="D243" s="91">
        <v>1.56</v>
      </c>
      <c r="E243" s="42">
        <v>2.0275133562442345</v>
      </c>
    </row>
    <row r="244" spans="1:5" x14ac:dyDescent="0.25">
      <c r="A244" s="1">
        <v>213</v>
      </c>
      <c r="B244" s="1">
        <v>0</v>
      </c>
      <c r="C244" s="91">
        <v>0.22627420000000001</v>
      </c>
      <c r="D244" s="91">
        <v>3.676955</v>
      </c>
      <c r="E244" s="42">
        <v>16.249996685437402</v>
      </c>
    </row>
    <row r="245" spans="1:5" x14ac:dyDescent="0.25">
      <c r="A245" s="1">
        <v>214</v>
      </c>
      <c r="B245" s="1">
        <v>0</v>
      </c>
      <c r="C245" s="91">
        <v>0.43081320000000001</v>
      </c>
      <c r="D245" s="91">
        <v>1.129248</v>
      </c>
      <c r="E245" s="42">
        <v>2.6212010216957142</v>
      </c>
    </row>
    <row r="246" spans="1:5" x14ac:dyDescent="0.25">
      <c r="A246" s="1">
        <v>215</v>
      </c>
      <c r="B246" s="1">
        <v>0</v>
      </c>
      <c r="C246" s="91">
        <v>0.37947330000000001</v>
      </c>
      <c r="D246" s="91">
        <v>0.98061209999999999</v>
      </c>
      <c r="E246" s="42">
        <v>2.5841399118198827</v>
      </c>
    </row>
    <row r="247" spans="1:5" x14ac:dyDescent="0.25">
      <c r="A247" s="1">
        <v>216</v>
      </c>
      <c r="B247" s="1">
        <v>0</v>
      </c>
      <c r="C247" s="91">
        <v>0.33941130000000003</v>
      </c>
      <c r="D247" s="91">
        <v>0.8207314</v>
      </c>
      <c r="E247" s="42">
        <v>2.4181027561545534</v>
      </c>
    </row>
    <row r="248" spans="1:5" x14ac:dyDescent="0.25">
      <c r="A248" s="1">
        <v>217</v>
      </c>
      <c r="B248" s="1">
        <v>0</v>
      </c>
      <c r="C248" s="91">
        <v>0.16492419999999999</v>
      </c>
      <c r="D248" s="91">
        <v>1.796886</v>
      </c>
      <c r="E248" s="42">
        <v>10.895223381407945</v>
      </c>
    </row>
    <row r="249" spans="1:5" x14ac:dyDescent="0.25">
      <c r="A249" s="1">
        <v>218</v>
      </c>
      <c r="B249" s="1">
        <v>0</v>
      </c>
      <c r="C249" s="91">
        <v>0.3577709</v>
      </c>
      <c r="D249" s="91">
        <v>12.43286</v>
      </c>
      <c r="E249" s="42">
        <v>34.750897851110864</v>
      </c>
    </row>
    <row r="250" spans="1:5" x14ac:dyDescent="0.25">
      <c r="A250" s="1">
        <v>219</v>
      </c>
      <c r="B250" s="1">
        <v>0</v>
      </c>
      <c r="C250" s="91">
        <v>0.4326662</v>
      </c>
      <c r="D250" s="91">
        <v>0.5656854</v>
      </c>
      <c r="E250" s="42">
        <v>1.3074407013998319</v>
      </c>
    </row>
    <row r="251" spans="1:5" x14ac:dyDescent="0.25">
      <c r="A251" s="1">
        <v>220</v>
      </c>
      <c r="B251" s="1">
        <v>0</v>
      </c>
      <c r="C251" s="91">
        <v>0.2828427</v>
      </c>
      <c r="D251" s="91">
        <v>0.5614268</v>
      </c>
      <c r="E251" s="42">
        <v>1.9849435746441397</v>
      </c>
    </row>
    <row r="252" spans="1:5" x14ac:dyDescent="0.25">
      <c r="A252" s="1">
        <v>221</v>
      </c>
      <c r="B252" s="1">
        <v>0</v>
      </c>
      <c r="C252" s="91">
        <v>0.28000000000000003</v>
      </c>
      <c r="D252" s="91">
        <v>1.1200000000000001</v>
      </c>
      <c r="E252" s="42">
        <v>4</v>
      </c>
    </row>
    <row r="253" spans="1:5" x14ac:dyDescent="0.25">
      <c r="A253" s="1">
        <v>222</v>
      </c>
      <c r="B253" s="1">
        <v>0</v>
      </c>
      <c r="C253" s="91">
        <v>0.34409299999999998</v>
      </c>
      <c r="D253" s="91">
        <v>0.4326662</v>
      </c>
      <c r="E253" s="42">
        <v>1.2574106418904192</v>
      </c>
    </row>
    <row r="254" spans="1:5" x14ac:dyDescent="0.25">
      <c r="A254" s="1">
        <v>223</v>
      </c>
      <c r="B254" s="1">
        <v>0</v>
      </c>
      <c r="C254" s="91">
        <v>0.2</v>
      </c>
      <c r="D254" s="91">
        <v>0.44721359999999999</v>
      </c>
      <c r="E254" s="42">
        <v>2.2360679999999999</v>
      </c>
    </row>
    <row r="255" spans="1:5" x14ac:dyDescent="0.25">
      <c r="A255" s="1">
        <v>224</v>
      </c>
      <c r="B255" s="1">
        <v>0</v>
      </c>
      <c r="C255" s="91">
        <v>0.2</v>
      </c>
      <c r="D255" s="91">
        <v>0.75894660000000003</v>
      </c>
      <c r="E255" s="42">
        <v>3.7947329999999999</v>
      </c>
    </row>
    <row r="256" spans="1:5" x14ac:dyDescent="0.25">
      <c r="A256" s="1">
        <v>225</v>
      </c>
      <c r="B256" s="1">
        <v>0</v>
      </c>
      <c r="C256" s="91">
        <v>0.49477270000000001</v>
      </c>
      <c r="D256" s="91">
        <v>0.83522450000000004</v>
      </c>
      <c r="E256" s="42">
        <v>1.6880973828992587</v>
      </c>
    </row>
    <row r="257" spans="1:5" x14ac:dyDescent="0.25">
      <c r="A257" s="1">
        <v>226</v>
      </c>
      <c r="B257" s="1">
        <v>0</v>
      </c>
      <c r="C257" s="91">
        <v>0.28844409999999998</v>
      </c>
      <c r="D257" s="91">
        <v>1.1537759999999999</v>
      </c>
      <c r="E257" s="42">
        <v>3.9999986132494998</v>
      </c>
    </row>
    <row r="258" spans="1:5" x14ac:dyDescent="0.25">
      <c r="A258" s="1">
        <v>227</v>
      </c>
      <c r="B258" s="1">
        <v>0</v>
      </c>
      <c r="C258" s="91">
        <v>0.4</v>
      </c>
      <c r="D258" s="91">
        <v>2.0063900000000001</v>
      </c>
      <c r="E258" s="42">
        <v>5.0159750000000001</v>
      </c>
    </row>
    <row r="259" spans="1:5" x14ac:dyDescent="0.25">
      <c r="A259" s="1">
        <v>228</v>
      </c>
      <c r="B259" s="1">
        <v>0</v>
      </c>
      <c r="C259" s="91">
        <v>0.22627420000000001</v>
      </c>
      <c r="D259" s="91">
        <v>1.608975</v>
      </c>
      <c r="E259" s="42">
        <v>7.1107311394759103</v>
      </c>
    </row>
    <row r="260" spans="1:5" x14ac:dyDescent="0.25">
      <c r="A260" s="1">
        <v>229</v>
      </c>
      <c r="B260" s="1">
        <v>0</v>
      </c>
      <c r="C260" s="91">
        <v>0.48332180000000002</v>
      </c>
      <c r="D260" s="91">
        <v>0.75471849999999996</v>
      </c>
      <c r="E260" s="42">
        <v>1.5615238129130529</v>
      </c>
    </row>
    <row r="261" spans="1:5" x14ac:dyDescent="0.25">
      <c r="A261" s="1">
        <v>230</v>
      </c>
      <c r="B261" s="1">
        <v>0</v>
      </c>
      <c r="C261" s="91">
        <v>0.37947330000000001</v>
      </c>
      <c r="D261" s="91">
        <v>4.6173590000000004</v>
      </c>
      <c r="E261" s="42">
        <v>12.167809961860295</v>
      </c>
    </row>
    <row r="262" spans="1:5" x14ac:dyDescent="0.25">
      <c r="A262" s="1">
        <v>231</v>
      </c>
      <c r="B262" s="1">
        <v>0</v>
      </c>
      <c r="C262" s="91">
        <v>0.32</v>
      </c>
      <c r="D262" s="91">
        <v>1.7204649999999999</v>
      </c>
      <c r="E262" s="42">
        <v>5.3764531249999994</v>
      </c>
    </row>
    <row r="263" spans="1:5" x14ac:dyDescent="0.25">
      <c r="A263" s="1">
        <v>232</v>
      </c>
      <c r="B263" s="1">
        <v>0</v>
      </c>
      <c r="C263" s="91">
        <v>0.16</v>
      </c>
      <c r="D263" s="91">
        <v>0.28000000000000003</v>
      </c>
      <c r="E263" s="42">
        <v>1.7500000000000002</v>
      </c>
    </row>
    <row r="264" spans="1:5" x14ac:dyDescent="0.25">
      <c r="A264" s="1">
        <v>233</v>
      </c>
      <c r="B264" s="1">
        <v>0</v>
      </c>
      <c r="C264" s="91">
        <v>0.1788854</v>
      </c>
      <c r="D264" s="91">
        <v>0.2039608</v>
      </c>
      <c r="E264" s="42">
        <f>D264/C264</f>
        <v>1.1401757773412475</v>
      </c>
    </row>
    <row r="265" spans="1:5" x14ac:dyDescent="0.25">
      <c r="A265" s="1">
        <v>234</v>
      </c>
      <c r="B265" s="1">
        <v>0</v>
      </c>
      <c r="C265" s="91">
        <v>0.1788854</v>
      </c>
      <c r="D265" s="91">
        <v>1.557947</v>
      </c>
      <c r="E265" s="42">
        <v>8.7091903531534705</v>
      </c>
    </row>
    <row r="266" spans="1:5" x14ac:dyDescent="0.25">
      <c r="A266" s="1">
        <v>235</v>
      </c>
      <c r="B266" s="1">
        <v>0</v>
      </c>
      <c r="C266" s="91">
        <v>0.3577709</v>
      </c>
      <c r="D266" s="91">
        <v>1.5388310000000001</v>
      </c>
      <c r="E266" s="42">
        <v>4.3011631186326227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93" priority="10" operator="lessThan">
      <formula>1</formula>
    </cfRule>
  </conditionalFormatting>
  <conditionalFormatting sqref="E72">
    <cfRule type="cellIs" dxfId="292" priority="9" operator="lessThan">
      <formula>1</formula>
    </cfRule>
  </conditionalFormatting>
  <conditionalFormatting sqref="E97">
    <cfRule type="cellIs" dxfId="291" priority="8" operator="lessThan">
      <formula>1</formula>
    </cfRule>
  </conditionalFormatting>
  <conditionalFormatting sqref="E107">
    <cfRule type="cellIs" dxfId="290" priority="7" operator="lessThan">
      <formula>1</formula>
    </cfRule>
  </conditionalFormatting>
  <conditionalFormatting sqref="E117:E118">
    <cfRule type="cellIs" dxfId="289" priority="6" operator="lessThan">
      <formula>1</formula>
    </cfRule>
  </conditionalFormatting>
  <conditionalFormatting sqref="E137">
    <cfRule type="cellIs" dxfId="288" priority="5" operator="lessThan">
      <formula>1</formula>
    </cfRule>
  </conditionalFormatting>
  <conditionalFormatting sqref="E193">
    <cfRule type="cellIs" dxfId="287" priority="4" operator="lessThan">
      <formula>1</formula>
    </cfRule>
  </conditionalFormatting>
  <conditionalFormatting sqref="E222">
    <cfRule type="cellIs" dxfId="286" priority="3" operator="lessThan">
      <formula>1</formula>
    </cfRule>
  </conditionalFormatting>
  <conditionalFormatting sqref="E264">
    <cfRule type="cellIs" dxfId="285" priority="2" operator="lessThan">
      <formula>1</formula>
    </cfRule>
  </conditionalFormatting>
  <conditionalFormatting sqref="E22">
    <cfRule type="cellIs" dxfId="284" priority="1" operator="lessThan">
      <formula>1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157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41467</v>
      </c>
      <c r="F2" s="90" t="s">
        <v>61</v>
      </c>
      <c r="G2" s="91">
        <v>0.37366422454545467</v>
      </c>
      <c r="I2" s="91"/>
    </row>
    <row r="3" spans="1:10" x14ac:dyDescent="0.25">
      <c r="F3" s="92" t="s">
        <v>62</v>
      </c>
      <c r="G3" s="91">
        <v>3.9281281499999996</v>
      </c>
      <c r="I3" s="91"/>
    </row>
    <row r="4" spans="1:10" x14ac:dyDescent="0.25">
      <c r="A4" s="93"/>
      <c r="B4" s="7"/>
      <c r="C4" s="7" t="s">
        <v>63</v>
      </c>
      <c r="D4" s="94">
        <v>223</v>
      </c>
      <c r="F4" s="40" t="s">
        <v>21</v>
      </c>
      <c r="G4" s="1">
        <v>110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113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110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78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16</v>
      </c>
      <c r="F8" s="99" t="s">
        <v>73</v>
      </c>
      <c r="G8" s="103">
        <v>21.2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7</v>
      </c>
      <c r="J11" s="293" t="s">
        <v>374</v>
      </c>
    </row>
    <row r="12" spans="1:10" x14ac:dyDescent="0.25">
      <c r="A12" s="108" t="s">
        <v>70</v>
      </c>
      <c r="B12" s="109">
        <v>13</v>
      </c>
      <c r="C12" s="109">
        <v>73</v>
      </c>
      <c r="D12" s="109">
        <v>17</v>
      </c>
      <c r="E12" s="109">
        <v>5</v>
      </c>
      <c r="F12" s="109">
        <v>0</v>
      </c>
      <c r="G12" s="109">
        <v>2</v>
      </c>
      <c r="H12" s="109">
        <v>110</v>
      </c>
      <c r="I12" s="39">
        <f>SUM(D12:G12)</f>
        <v>24</v>
      </c>
    </row>
    <row r="13" spans="1:10" x14ac:dyDescent="0.25">
      <c r="A13" s="108" t="s">
        <v>37</v>
      </c>
      <c r="B13" s="109">
        <v>3</v>
      </c>
      <c r="C13" s="109">
        <v>52</v>
      </c>
      <c r="D13" s="109">
        <v>16</v>
      </c>
      <c r="E13" s="109">
        <v>5</v>
      </c>
      <c r="F13" s="109">
        <v>0</v>
      </c>
      <c r="G13" s="109">
        <v>2</v>
      </c>
      <c r="H13" s="109">
        <v>78</v>
      </c>
    </row>
    <row r="14" spans="1:10" x14ac:dyDescent="0.25">
      <c r="A14" s="108" t="s">
        <v>38</v>
      </c>
      <c r="B14" s="109">
        <v>0</v>
      </c>
      <c r="C14" s="109">
        <v>3</v>
      </c>
      <c r="D14" s="109">
        <v>7</v>
      </c>
      <c r="E14" s="109">
        <v>5</v>
      </c>
      <c r="F14" s="109">
        <v>0</v>
      </c>
      <c r="G14" s="109">
        <v>1</v>
      </c>
      <c r="H14" s="109">
        <v>16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0.34017068026905833</v>
      </c>
      <c r="D17" s="182">
        <f t="shared" ref="D17:E17" si="0">AVERAGE(D32:D502)</f>
        <v>2.19170536367713</v>
      </c>
      <c r="E17" s="182">
        <f t="shared" si="0"/>
        <v>6.664816704429473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0.25723506837854188</v>
      </c>
      <c r="D18" s="182">
        <f t="shared" ref="D18:E18" si="1">STDEV(D32:D502)</f>
        <v>3.6068011162253075</v>
      </c>
      <c r="E18" s="182">
        <f t="shared" si="1"/>
        <v>13.7431113595417</v>
      </c>
      <c r="F18" s="11"/>
    </row>
    <row r="19" spans="1:21" x14ac:dyDescent="0.25">
      <c r="B19" s="40" t="s">
        <v>152</v>
      </c>
      <c r="C19" s="43">
        <f>MEDIAN(C32:C502)</f>
        <v>0.2828427</v>
      </c>
      <c r="D19" s="182">
        <f t="shared" ref="D19:E19" si="2">MEDIAN(D32:D502)</f>
        <v>0.9024411</v>
      </c>
      <c r="E19" s="182">
        <f t="shared" si="2"/>
        <v>2.9466803318692043</v>
      </c>
    </row>
    <row r="20" spans="1:21" x14ac:dyDescent="0.25">
      <c r="B20" s="40" t="s">
        <v>20</v>
      </c>
      <c r="C20" s="43">
        <f>MIN(C32:C502)</f>
        <v>0.08</v>
      </c>
      <c r="D20" s="182">
        <f t="shared" ref="D20:E20" si="3">MIN(D32:D502)</f>
        <v>0.16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2.2457069999999999</v>
      </c>
      <c r="D21" s="182">
        <f t="shared" ref="D21:E21" si="4">MAX(D32:D502)</f>
        <v>34.341200000000001</v>
      </c>
      <c r="E21" s="182">
        <f t="shared" si="4"/>
        <v>171.70599999999999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0.54873478749999982</v>
      </c>
      <c r="D23" s="315">
        <f t="array" ref="D23">AVERAGE(IF(($E$32:$E$552&gt;=3)*($D$32:$D$552&gt;=5),$D$32:$D$552))</f>
        <v>10.029078583333336</v>
      </c>
      <c r="E23" s="315">
        <f t="array" ref="E23">AVERAGE(IF(($E$32:$E$552&gt;=3)*($D$32:$D$552&gt;=5),$E$32:$E$552))</f>
        <v>28.001746798326547</v>
      </c>
      <c r="F23">
        <f>COUNTIF(E32:E550,"&gt;=5")</f>
        <v>78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0.48298725298626816</v>
      </c>
      <c r="D24" s="315">
        <f t="array" ref="D24">STDEV(IF(($E$32:$E$552&gt;=3)*($D$32:$D$552&gt;=5),$D$32:$D$552))</f>
        <v>6.4174278823513093</v>
      </c>
      <c r="E24" s="315">
        <f t="array" ref="E24">STDEV(IF(($E$32:$E$552&gt;=3)*($D$32:$D$552&gt;=5),$E$32:$E$552))</f>
        <v>33.936224836382323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0.42591259999999997</v>
      </c>
      <c r="D25" s="315">
        <f t="array" ref="D25">MEDIAN(IF(($E$32:$E$552&gt;=3)*($D$32:$D$552&gt;=5),$D$32:$D$552))</f>
        <v>8.3913635000000006</v>
      </c>
      <c r="E25" s="315">
        <f t="array" ref="E25">MEDIAN(IF(($E$32:$E$552&gt;=3)*($D$32:$D$552&gt;=5),$E$32:$E$552))</f>
        <v>21.197876673697614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0.16492419999999999</v>
      </c>
      <c r="D26" s="315">
        <f t="array" ref="D26">MIN(IF(($E$32:$E$552&gt;=3)*($D$32:$D$552&gt;=5),$D$32:$D$552))</f>
        <v>5.3517849999999996</v>
      </c>
      <c r="E26" s="315">
        <f t="array" ref="E26">MIN(IF(($E$32:$E$552&gt;=3)*($D$32:$D$552&gt;=5),$E$32:$E$552))</f>
        <v>4.0408245599270076</v>
      </c>
    </row>
    <row r="27" spans="1:21" x14ac:dyDescent="0.25">
      <c r="B27" s="40" t="s">
        <v>19</v>
      </c>
      <c r="C27" s="314">
        <f t="array" ref="C27">MAX(IF(($E$32:$E$552&gt;=3)*($D$32:$D$552&gt;=5),$C$32:$C$552))</f>
        <v>2.2457069999999999</v>
      </c>
      <c r="D27" s="315">
        <f t="array" ref="D27">MAX(IF(($E$32:$E$552&gt;=3)*($D$32:$D$552&gt;=5),$D$32:$D$552))</f>
        <v>34.341200000000001</v>
      </c>
      <c r="E27" s="315">
        <f t="array" ref="E27">MAX(IF(($E$32:$E$552&gt;=3)*($D$32:$D$552&gt;=5),$E$32:$E$552))</f>
        <v>171.70599999999999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0.53665629999999998</v>
      </c>
      <c r="D32" s="91">
        <v>3.5256769999999999</v>
      </c>
      <c r="E32" s="42">
        <v>6.5697113776545626</v>
      </c>
    </row>
    <row r="33" spans="1:5" x14ac:dyDescent="0.25">
      <c r="A33" s="1">
        <v>2</v>
      </c>
      <c r="B33" s="1">
        <v>0</v>
      </c>
      <c r="C33" s="91">
        <v>0.50596439999999998</v>
      </c>
      <c r="D33" s="91">
        <v>13.99028</v>
      </c>
      <c r="E33" s="42">
        <v>27.650720090188166</v>
      </c>
    </row>
    <row r="34" spans="1:5" x14ac:dyDescent="0.25">
      <c r="A34" s="1">
        <v>3</v>
      </c>
      <c r="B34" s="1">
        <v>0</v>
      </c>
      <c r="C34" s="91">
        <v>0.32</v>
      </c>
      <c r="D34" s="91">
        <v>1.2824979999999999</v>
      </c>
      <c r="E34" s="42">
        <v>4.0078062499999998</v>
      </c>
    </row>
    <row r="35" spans="1:5" x14ac:dyDescent="0.25">
      <c r="A35" s="1">
        <v>4</v>
      </c>
      <c r="B35" s="1">
        <v>0</v>
      </c>
      <c r="C35" s="91">
        <v>0.24331050000000001</v>
      </c>
      <c r="D35" s="91">
        <v>0.4079216</v>
      </c>
      <c r="E35" s="42">
        <v>1.6765474568504031</v>
      </c>
    </row>
    <row r="36" spans="1:5" x14ac:dyDescent="0.25">
      <c r="A36" s="1">
        <v>5</v>
      </c>
      <c r="B36" s="1">
        <v>0</v>
      </c>
      <c r="C36" s="91">
        <v>0.2828427</v>
      </c>
      <c r="D36" s="91">
        <v>0.41761229999999999</v>
      </c>
      <c r="E36" s="42">
        <v>1.4764825113039863</v>
      </c>
    </row>
    <row r="37" spans="1:5" x14ac:dyDescent="0.25">
      <c r="A37" s="1">
        <v>6</v>
      </c>
      <c r="B37" s="1">
        <v>0</v>
      </c>
      <c r="C37" s="91">
        <v>0.2</v>
      </c>
      <c r="D37" s="91">
        <v>0.28000000000000003</v>
      </c>
      <c r="E37" s="42">
        <v>1.4000000000000001</v>
      </c>
    </row>
    <row r="38" spans="1:5" x14ac:dyDescent="0.25">
      <c r="A38" s="1">
        <v>7</v>
      </c>
      <c r="B38" s="1">
        <v>0</v>
      </c>
      <c r="C38" s="91">
        <v>0.12</v>
      </c>
      <c r="D38" s="91">
        <v>0.2</v>
      </c>
      <c r="E38" s="42">
        <v>1.6666666666666667</v>
      </c>
    </row>
    <row r="39" spans="1:5" x14ac:dyDescent="0.25">
      <c r="A39" s="1">
        <v>8</v>
      </c>
      <c r="B39" s="1">
        <v>3</v>
      </c>
      <c r="C39" s="91">
        <v>0.24</v>
      </c>
      <c r="D39" s="91">
        <v>2.8514059999999999</v>
      </c>
      <c r="E39" s="42">
        <v>11.880858333333332</v>
      </c>
    </row>
    <row r="40" spans="1:5" x14ac:dyDescent="0.25">
      <c r="A40" s="1">
        <v>9</v>
      </c>
      <c r="B40" s="1">
        <v>0</v>
      </c>
      <c r="C40" s="91">
        <v>0.16492419999999999</v>
      </c>
      <c r="D40" s="91">
        <v>2.828427</v>
      </c>
      <c r="E40" s="42">
        <v>17.149860360092699</v>
      </c>
    </row>
    <row r="41" spans="1:5" x14ac:dyDescent="0.25">
      <c r="A41" s="1">
        <v>10</v>
      </c>
      <c r="B41" s="1">
        <v>0</v>
      </c>
      <c r="C41" s="91">
        <v>0.51224990000000004</v>
      </c>
      <c r="D41" s="91">
        <v>4.5545580000000001</v>
      </c>
      <c r="E41" s="42">
        <v>8.8912813843399476</v>
      </c>
    </row>
    <row r="42" spans="1:5" x14ac:dyDescent="0.25">
      <c r="A42" s="1">
        <v>11</v>
      </c>
      <c r="B42" s="1">
        <v>0</v>
      </c>
      <c r="C42" s="91">
        <v>0.53814499999999998</v>
      </c>
      <c r="D42" s="91">
        <v>1.4427749999999999</v>
      </c>
      <c r="E42" s="42">
        <v>2.6810153397318568</v>
      </c>
    </row>
    <row r="43" spans="1:5" x14ac:dyDescent="0.25">
      <c r="A43" s="1">
        <v>12</v>
      </c>
      <c r="B43" s="1">
        <v>0</v>
      </c>
      <c r="C43" s="91">
        <v>0.36878179999999999</v>
      </c>
      <c r="D43" s="91">
        <v>3.0996769999999998</v>
      </c>
      <c r="E43" s="42">
        <v>8.4051788889798793</v>
      </c>
    </row>
    <row r="44" spans="1:5" x14ac:dyDescent="0.25">
      <c r="A44" s="1">
        <v>13</v>
      </c>
      <c r="B44" s="1">
        <v>0</v>
      </c>
      <c r="C44" s="91">
        <v>0.36878179999999999</v>
      </c>
      <c r="D44" s="91">
        <v>3.4985710000000001</v>
      </c>
      <c r="E44" s="42">
        <v>9.4868320508224659</v>
      </c>
    </row>
    <row r="45" spans="1:5" x14ac:dyDescent="0.25">
      <c r="A45" s="1">
        <v>14</v>
      </c>
      <c r="B45" s="1">
        <v>0</v>
      </c>
      <c r="C45" s="91">
        <v>0.36878179999999999</v>
      </c>
      <c r="D45" s="91">
        <v>1.7861689999999999</v>
      </c>
      <c r="E45" s="42">
        <v>4.8434304512858279</v>
      </c>
    </row>
    <row r="46" spans="1:5" x14ac:dyDescent="0.25">
      <c r="A46" s="1">
        <v>15</v>
      </c>
      <c r="B46" s="1">
        <v>0</v>
      </c>
      <c r="C46" s="91">
        <v>0.26832820000000002</v>
      </c>
      <c r="D46" s="91">
        <v>1.6861790000000001</v>
      </c>
      <c r="E46" s="42">
        <v>6.2840171103894411</v>
      </c>
    </row>
    <row r="47" spans="1:5" x14ac:dyDescent="0.25">
      <c r="A47" s="1">
        <v>16</v>
      </c>
      <c r="B47" s="1">
        <v>0</v>
      </c>
      <c r="C47" s="91">
        <v>0.48166379999999998</v>
      </c>
      <c r="D47" s="91">
        <v>8.0910820000000001</v>
      </c>
      <c r="E47" s="42">
        <v>16.798194093058271</v>
      </c>
    </row>
    <row r="48" spans="1:5" x14ac:dyDescent="0.25">
      <c r="A48" s="1">
        <v>17</v>
      </c>
      <c r="B48" s="1">
        <v>0</v>
      </c>
      <c r="C48" s="91">
        <v>0.26832820000000002</v>
      </c>
      <c r="D48" s="91">
        <v>1.344619</v>
      </c>
      <c r="E48" s="42">
        <v>5.0110983489622036</v>
      </c>
    </row>
    <row r="49" spans="1:5" x14ac:dyDescent="0.25">
      <c r="A49" s="1">
        <v>18</v>
      </c>
      <c r="B49" s="1">
        <v>0</v>
      </c>
      <c r="C49" s="91">
        <v>0.24</v>
      </c>
      <c r="D49" s="91">
        <v>0.43081320000000001</v>
      </c>
      <c r="E49" s="42">
        <v>1.7950550000000001</v>
      </c>
    </row>
    <row r="50" spans="1:5" x14ac:dyDescent="0.25">
      <c r="A50" s="1">
        <v>19</v>
      </c>
      <c r="B50" s="1">
        <v>0</v>
      </c>
      <c r="C50" s="91">
        <v>0.30463089999999998</v>
      </c>
      <c r="D50" s="91">
        <v>0.4326662</v>
      </c>
      <c r="E50" s="42">
        <v>1.4202964965143063</v>
      </c>
    </row>
    <row r="51" spans="1:5" x14ac:dyDescent="0.25">
      <c r="A51" s="1">
        <v>20</v>
      </c>
      <c r="B51" s="1">
        <v>0</v>
      </c>
      <c r="C51" s="91">
        <v>0.44721359999999999</v>
      </c>
      <c r="D51" s="91">
        <v>0.52153620000000001</v>
      </c>
      <c r="E51" s="42">
        <v>1.1661903841922518</v>
      </c>
    </row>
    <row r="52" spans="1:5" x14ac:dyDescent="0.25">
      <c r="A52" s="1">
        <v>21</v>
      </c>
      <c r="B52" s="1">
        <v>0</v>
      </c>
      <c r="C52" s="91">
        <v>0.1788854</v>
      </c>
      <c r="D52" s="91">
        <v>0.52</v>
      </c>
      <c r="E52" s="42">
        <v>2.9068889914995859</v>
      </c>
    </row>
    <row r="53" spans="1:5" x14ac:dyDescent="0.25">
      <c r="A53" s="1">
        <v>22</v>
      </c>
      <c r="B53" s="1">
        <v>0</v>
      </c>
      <c r="C53" s="91">
        <v>0.2</v>
      </c>
      <c r="D53" s="91">
        <v>0.4118252</v>
      </c>
      <c r="E53" s="42">
        <v>2.059126</v>
      </c>
    </row>
    <row r="54" spans="1:5" x14ac:dyDescent="0.25">
      <c r="A54" s="1">
        <v>23</v>
      </c>
      <c r="B54" s="1">
        <v>0</v>
      </c>
      <c r="C54" s="91">
        <v>0.34176010000000001</v>
      </c>
      <c r="D54" s="91">
        <v>0.77665949999999995</v>
      </c>
      <c r="E54" s="42">
        <v>2.2725283027480385</v>
      </c>
    </row>
    <row r="55" spans="1:5" x14ac:dyDescent="0.25">
      <c r="A55" s="1">
        <v>24</v>
      </c>
      <c r="B55" s="1">
        <v>0</v>
      </c>
      <c r="C55" s="91">
        <v>0.16970560000000001</v>
      </c>
      <c r="D55" s="91">
        <v>0.42520580000000002</v>
      </c>
      <c r="E55" s="42">
        <v>2.5055496106198025</v>
      </c>
    </row>
    <row r="56" spans="1:5" x14ac:dyDescent="0.25">
      <c r="A56" s="1">
        <v>25</v>
      </c>
      <c r="B56" s="1">
        <v>0</v>
      </c>
      <c r="C56" s="91">
        <v>0.16492419999999999</v>
      </c>
      <c r="D56" s="91">
        <v>0.78587530000000005</v>
      </c>
      <c r="E56" s="42">
        <v>4.7650696501786891</v>
      </c>
    </row>
    <row r="57" spans="1:5" x14ac:dyDescent="0.25">
      <c r="A57" s="1">
        <v>26</v>
      </c>
      <c r="B57" s="1">
        <v>0</v>
      </c>
      <c r="C57" s="91">
        <v>0.22627420000000001</v>
      </c>
      <c r="D57" s="91">
        <v>0.28844409999999998</v>
      </c>
      <c r="E57" s="42">
        <v>1.2747547002707333</v>
      </c>
    </row>
    <row r="58" spans="1:5" x14ac:dyDescent="0.25">
      <c r="A58" s="1">
        <v>27</v>
      </c>
      <c r="B58" s="1">
        <v>0</v>
      </c>
      <c r="C58" s="91">
        <v>0.12</v>
      </c>
      <c r="D58" s="91">
        <v>0.32249030000000001</v>
      </c>
      <c r="E58" s="42">
        <v>2.6874191666666669</v>
      </c>
    </row>
    <row r="59" spans="1:5" x14ac:dyDescent="0.25">
      <c r="A59" s="1">
        <v>28</v>
      </c>
      <c r="B59" s="1">
        <v>0</v>
      </c>
      <c r="C59" s="91">
        <v>0.25612499999999999</v>
      </c>
      <c r="D59" s="91">
        <v>0.53665629999999998</v>
      </c>
      <c r="E59" s="42">
        <v>2.095290580771108</v>
      </c>
    </row>
    <row r="60" spans="1:5" x14ac:dyDescent="0.25">
      <c r="A60" s="1">
        <v>29</v>
      </c>
      <c r="B60" s="1">
        <v>0</v>
      </c>
      <c r="C60" s="91">
        <v>0.16</v>
      </c>
      <c r="D60" s="91">
        <v>0.16</v>
      </c>
      <c r="E60" s="42">
        <v>1</v>
      </c>
    </row>
    <row r="61" spans="1:5" x14ac:dyDescent="0.25">
      <c r="A61" s="1">
        <v>30</v>
      </c>
      <c r="B61" s="1">
        <v>0</v>
      </c>
      <c r="C61" s="91">
        <v>0.43081320000000001</v>
      </c>
      <c r="D61" s="91">
        <v>1.3059860000000001</v>
      </c>
      <c r="E61" s="42">
        <v>3.0314437904873852</v>
      </c>
    </row>
    <row r="62" spans="1:5" x14ac:dyDescent="0.25">
      <c r="A62" s="1">
        <v>31</v>
      </c>
      <c r="B62" s="1">
        <v>0</v>
      </c>
      <c r="C62" s="91">
        <v>0.16</v>
      </c>
      <c r="D62" s="91">
        <v>0.16492419999999999</v>
      </c>
      <c r="E62" s="42">
        <v>1.0307762499999999</v>
      </c>
    </row>
    <row r="63" spans="1:5" x14ac:dyDescent="0.25">
      <c r="A63" s="1">
        <v>32</v>
      </c>
      <c r="B63" s="1">
        <v>0</v>
      </c>
      <c r="C63" s="91">
        <v>0.12</v>
      </c>
      <c r="D63" s="91">
        <v>0.16492419999999999</v>
      </c>
      <c r="E63" s="42">
        <v>1.3743683333333334</v>
      </c>
    </row>
    <row r="64" spans="1:5" x14ac:dyDescent="0.25">
      <c r="A64" s="1">
        <v>33</v>
      </c>
      <c r="B64" s="1">
        <v>0</v>
      </c>
      <c r="C64" s="91">
        <v>0.1788854</v>
      </c>
      <c r="D64" s="91">
        <v>0.34409299999999998</v>
      </c>
      <c r="E64" s="42">
        <v>1.9235387572155134</v>
      </c>
    </row>
    <row r="65" spans="1:5" x14ac:dyDescent="0.25">
      <c r="A65" s="1">
        <v>34</v>
      </c>
      <c r="B65" s="1">
        <v>3</v>
      </c>
      <c r="C65" s="91">
        <v>0.48</v>
      </c>
      <c r="D65" s="91">
        <v>2.3052250000000001</v>
      </c>
      <c r="E65" s="42">
        <v>4.8025520833333335</v>
      </c>
    </row>
    <row r="66" spans="1:5" x14ac:dyDescent="0.25">
      <c r="A66" s="1">
        <v>35</v>
      </c>
      <c r="B66" s="1">
        <v>3</v>
      </c>
      <c r="C66" s="91">
        <v>2.2457069999999999</v>
      </c>
      <c r="D66" s="91">
        <v>9.0745079999999998</v>
      </c>
      <c r="E66" s="42">
        <v>4.0408245599270076</v>
      </c>
    </row>
    <row r="67" spans="1:5" x14ac:dyDescent="0.25">
      <c r="A67" s="1">
        <v>36</v>
      </c>
      <c r="B67" s="1">
        <v>0</v>
      </c>
      <c r="C67" s="91">
        <v>0.46647620000000001</v>
      </c>
      <c r="D67" s="91">
        <v>4.8239400000000003</v>
      </c>
      <c r="E67" s="42">
        <v>10.341234986908228</v>
      </c>
    </row>
    <row r="68" spans="1:5" x14ac:dyDescent="0.25">
      <c r="A68" s="1">
        <v>37</v>
      </c>
      <c r="B68" s="1">
        <v>0</v>
      </c>
      <c r="C68" s="91">
        <v>0.30463089999999998</v>
      </c>
      <c r="D68" s="91">
        <v>4.6292980000000004</v>
      </c>
      <c r="E68" s="42">
        <v>15.196416384549304</v>
      </c>
    </row>
    <row r="69" spans="1:5" x14ac:dyDescent="0.25">
      <c r="A69" s="1">
        <v>38</v>
      </c>
      <c r="B69" s="1">
        <v>0</v>
      </c>
      <c r="C69" s="91">
        <v>0.43081320000000001</v>
      </c>
      <c r="D69" s="91">
        <v>2.6942900000000001</v>
      </c>
      <c r="E69" s="42">
        <v>6.2539634347322695</v>
      </c>
    </row>
    <row r="70" spans="1:5" x14ac:dyDescent="0.25">
      <c r="A70" s="1">
        <v>39</v>
      </c>
      <c r="B70" s="1">
        <v>0</v>
      </c>
      <c r="C70" s="91">
        <v>0.25298219999999999</v>
      </c>
      <c r="D70" s="91">
        <v>5.9087730000000001</v>
      </c>
      <c r="E70" s="42">
        <v>23.356477254130922</v>
      </c>
    </row>
    <row r="71" spans="1:5" x14ac:dyDescent="0.25">
      <c r="A71" s="1">
        <v>40</v>
      </c>
      <c r="B71" s="1">
        <v>0</v>
      </c>
      <c r="C71" s="91">
        <v>0.31241000000000002</v>
      </c>
      <c r="D71" s="91">
        <v>1.754537</v>
      </c>
      <c r="E71" s="42">
        <v>5.6161358471239717</v>
      </c>
    </row>
    <row r="72" spans="1:5" x14ac:dyDescent="0.25">
      <c r="A72" s="1">
        <v>41</v>
      </c>
      <c r="B72" s="1">
        <v>0</v>
      </c>
      <c r="C72" s="91">
        <v>0.36878179999999999</v>
      </c>
      <c r="D72" s="91">
        <v>1.1264099999999999</v>
      </c>
      <c r="E72" s="42">
        <v>3.0544077825966465</v>
      </c>
    </row>
    <row r="73" spans="1:5" x14ac:dyDescent="0.25">
      <c r="A73" s="1">
        <v>42</v>
      </c>
      <c r="B73" s="1">
        <v>0</v>
      </c>
      <c r="C73" s="91">
        <v>0.2154066</v>
      </c>
      <c r="D73" s="91">
        <v>1.659397</v>
      </c>
      <c r="E73" s="42">
        <v>7.7035569012277243</v>
      </c>
    </row>
    <row r="74" spans="1:5" x14ac:dyDescent="0.25">
      <c r="A74" s="1">
        <v>43</v>
      </c>
      <c r="B74" s="1">
        <v>0</v>
      </c>
      <c r="C74" s="91">
        <v>0.32249030000000001</v>
      </c>
      <c r="D74" s="91">
        <v>0.85510229999999998</v>
      </c>
      <c r="E74" s="42">
        <v>2.6515597523398378</v>
      </c>
    </row>
    <row r="75" spans="1:5" x14ac:dyDescent="0.25">
      <c r="A75" s="1">
        <v>44</v>
      </c>
      <c r="B75" s="1">
        <v>0</v>
      </c>
      <c r="C75" s="91">
        <v>0.29120439999999997</v>
      </c>
      <c r="D75" s="91">
        <v>6</v>
      </c>
      <c r="E75" s="42">
        <v>20.604084278946335</v>
      </c>
    </row>
    <row r="76" spans="1:5" x14ac:dyDescent="0.25">
      <c r="A76" s="1">
        <v>45</v>
      </c>
      <c r="B76" s="1">
        <v>0</v>
      </c>
      <c r="C76" s="91">
        <v>0.12</v>
      </c>
      <c r="D76" s="91">
        <v>0.32249030000000001</v>
      </c>
      <c r="E76" s="42">
        <v>2.6874191666666669</v>
      </c>
    </row>
    <row r="77" spans="1:5" x14ac:dyDescent="0.25">
      <c r="A77" s="1">
        <v>46</v>
      </c>
      <c r="B77" s="1">
        <v>0</v>
      </c>
      <c r="C77" s="91">
        <v>0.34409299999999998</v>
      </c>
      <c r="D77" s="91">
        <v>1.4886239999999999</v>
      </c>
      <c r="E77" s="42">
        <v>4.3262257587338304</v>
      </c>
    </row>
    <row r="78" spans="1:5" x14ac:dyDescent="0.25">
      <c r="A78" s="1">
        <v>47</v>
      </c>
      <c r="B78" s="1">
        <v>0</v>
      </c>
      <c r="C78" s="91">
        <v>0.2</v>
      </c>
      <c r="D78" s="91">
        <v>0.8246211</v>
      </c>
      <c r="E78" s="42">
        <v>4.1231054999999994</v>
      </c>
    </row>
    <row r="79" spans="1:5" x14ac:dyDescent="0.25">
      <c r="A79" s="1">
        <v>48</v>
      </c>
      <c r="B79" s="1">
        <v>0</v>
      </c>
      <c r="C79" s="91">
        <v>0.36878179999999999</v>
      </c>
      <c r="D79" s="91">
        <v>0.74404300000000001</v>
      </c>
      <c r="E79" s="42">
        <v>2.0175697390706375</v>
      </c>
    </row>
    <row r="80" spans="1:5" x14ac:dyDescent="0.25">
      <c r="A80" s="1">
        <v>49</v>
      </c>
      <c r="B80" s="1">
        <v>0</v>
      </c>
      <c r="C80" s="91">
        <v>0.2154066</v>
      </c>
      <c r="D80" s="91">
        <v>0.28844409999999998</v>
      </c>
      <c r="E80" s="42">
        <v>1.339068069409201</v>
      </c>
    </row>
    <row r="81" spans="1:5" x14ac:dyDescent="0.25">
      <c r="A81" s="1">
        <v>50</v>
      </c>
      <c r="B81" s="1">
        <v>0</v>
      </c>
      <c r="C81" s="91">
        <v>0.29120439999999997</v>
      </c>
      <c r="D81" s="91">
        <v>0.53366659999999999</v>
      </c>
      <c r="E81" s="42">
        <v>1.8326186005431238</v>
      </c>
    </row>
    <row r="82" spans="1:5" x14ac:dyDescent="0.25">
      <c r="A82" s="1">
        <v>51</v>
      </c>
      <c r="B82" s="1">
        <v>0</v>
      </c>
      <c r="C82" s="91">
        <v>0.24</v>
      </c>
      <c r="D82" s="91">
        <v>0.28000000000000003</v>
      </c>
      <c r="E82" s="42">
        <v>1.1666666666666667</v>
      </c>
    </row>
    <row r="83" spans="1:5" x14ac:dyDescent="0.25">
      <c r="A83" s="1">
        <v>52</v>
      </c>
      <c r="B83" s="1">
        <v>0</v>
      </c>
      <c r="C83" s="91">
        <v>0.2</v>
      </c>
      <c r="D83" s="91">
        <v>0.2</v>
      </c>
      <c r="E83" s="42">
        <v>1</v>
      </c>
    </row>
    <row r="84" spans="1:5" x14ac:dyDescent="0.25">
      <c r="A84" s="1">
        <v>53</v>
      </c>
      <c r="B84" s="1">
        <v>3</v>
      </c>
      <c r="C84" s="91">
        <v>0.16492419999999999</v>
      </c>
      <c r="D84" s="91">
        <v>13.19628</v>
      </c>
      <c r="E84" s="42">
        <v>80.014212589783668</v>
      </c>
    </row>
    <row r="85" spans="1:5" x14ac:dyDescent="0.25">
      <c r="A85" s="1">
        <v>54</v>
      </c>
      <c r="B85" s="1">
        <v>0</v>
      </c>
      <c r="C85" s="91">
        <v>0.31241000000000002</v>
      </c>
      <c r="D85" s="91">
        <v>3.7448630000000001</v>
      </c>
      <c r="E85" s="42">
        <v>11.987013859991677</v>
      </c>
    </row>
    <row r="86" spans="1:5" x14ac:dyDescent="0.25">
      <c r="A86" s="1">
        <v>55</v>
      </c>
      <c r="B86" s="1">
        <v>0</v>
      </c>
      <c r="C86" s="91">
        <v>0.44</v>
      </c>
      <c r="D86" s="91">
        <v>10.121259999999999</v>
      </c>
      <c r="E86" s="42">
        <v>23.002863636363635</v>
      </c>
    </row>
    <row r="87" spans="1:5" x14ac:dyDescent="0.25">
      <c r="A87" s="1">
        <v>56</v>
      </c>
      <c r="B87" s="1">
        <v>0</v>
      </c>
      <c r="C87" s="91">
        <v>0.4118252</v>
      </c>
      <c r="D87" s="91">
        <v>11.126899999999999</v>
      </c>
      <c r="E87" s="42">
        <v>27.018502024645407</v>
      </c>
    </row>
    <row r="88" spans="1:5" x14ac:dyDescent="0.25">
      <c r="A88" s="1">
        <v>57</v>
      </c>
      <c r="B88" s="1">
        <v>0</v>
      </c>
      <c r="C88" s="91">
        <v>0.28000000000000003</v>
      </c>
      <c r="D88" s="91">
        <v>0.4</v>
      </c>
      <c r="E88" s="42">
        <v>1.4285714285714286</v>
      </c>
    </row>
    <row r="89" spans="1:5" x14ac:dyDescent="0.25">
      <c r="A89" s="1">
        <v>58</v>
      </c>
      <c r="B89" s="1">
        <v>0</v>
      </c>
      <c r="C89" s="91">
        <v>0.24331050000000001</v>
      </c>
      <c r="D89" s="91">
        <v>1.0468999999999999</v>
      </c>
      <c r="E89" s="42">
        <v>4.3027325166813597</v>
      </c>
    </row>
    <row r="90" spans="1:5" x14ac:dyDescent="0.25">
      <c r="A90" s="1">
        <v>59</v>
      </c>
      <c r="B90" s="1">
        <v>0</v>
      </c>
      <c r="C90" s="91">
        <v>0.36878179999999999</v>
      </c>
      <c r="D90" s="91">
        <v>0.51224990000000004</v>
      </c>
      <c r="E90" s="42">
        <v>1.3890324847918201</v>
      </c>
    </row>
    <row r="91" spans="1:5" x14ac:dyDescent="0.25">
      <c r="A91" s="1">
        <v>60</v>
      </c>
      <c r="B91" s="1">
        <v>0</v>
      </c>
      <c r="C91" s="91">
        <v>0.28000000000000003</v>
      </c>
      <c r="D91" s="91">
        <v>0.92</v>
      </c>
      <c r="E91" s="42">
        <v>3.2857142857142856</v>
      </c>
    </row>
    <row r="92" spans="1:5" x14ac:dyDescent="0.25">
      <c r="A92" s="1">
        <v>61</v>
      </c>
      <c r="B92" s="1">
        <v>0</v>
      </c>
      <c r="C92" s="91">
        <v>0.30463089999999998</v>
      </c>
      <c r="D92" s="91">
        <v>0.46647620000000001</v>
      </c>
      <c r="E92" s="42">
        <v>1.5312832677184096</v>
      </c>
    </row>
    <row r="93" spans="1:5" x14ac:dyDescent="0.25">
      <c r="A93" s="1">
        <v>62</v>
      </c>
      <c r="B93" s="1">
        <v>0</v>
      </c>
      <c r="C93" s="91">
        <v>0.25612499999999999</v>
      </c>
      <c r="D93" s="91">
        <v>1.7440180000000001</v>
      </c>
      <c r="E93" s="42">
        <v>6.8092454856027338</v>
      </c>
    </row>
    <row r="94" spans="1:5" x14ac:dyDescent="0.25">
      <c r="A94" s="1">
        <v>63</v>
      </c>
      <c r="B94" s="1">
        <v>0</v>
      </c>
      <c r="C94" s="91">
        <v>0.56850679999999998</v>
      </c>
      <c r="D94" s="91">
        <v>1.808867</v>
      </c>
      <c r="E94" s="42">
        <v>3.1817860402021578</v>
      </c>
    </row>
    <row r="95" spans="1:5" x14ac:dyDescent="0.25">
      <c r="A95" s="1">
        <v>64</v>
      </c>
      <c r="B95" s="1">
        <v>0</v>
      </c>
      <c r="C95" s="91">
        <v>0.42520580000000002</v>
      </c>
      <c r="D95" s="91">
        <v>0.85883640000000006</v>
      </c>
      <c r="E95" s="42">
        <v>2.0198134644447467</v>
      </c>
    </row>
    <row r="96" spans="1:5" x14ac:dyDescent="0.25">
      <c r="A96" s="1">
        <v>65</v>
      </c>
      <c r="B96" s="1">
        <v>0</v>
      </c>
      <c r="C96" s="91">
        <v>0.2</v>
      </c>
      <c r="D96" s="91">
        <v>0.73756359999999999</v>
      </c>
      <c r="E96" s="42">
        <v>3.6878179999999996</v>
      </c>
    </row>
    <row r="97" spans="1:5" x14ac:dyDescent="0.25">
      <c r="A97" s="1">
        <v>66</v>
      </c>
      <c r="B97" s="1">
        <v>0</v>
      </c>
      <c r="C97" s="91">
        <v>0.2332381</v>
      </c>
      <c r="D97" s="91">
        <v>0.59059289999999998</v>
      </c>
      <c r="E97" s="42">
        <v>2.5321459058361389</v>
      </c>
    </row>
    <row r="98" spans="1:5" x14ac:dyDescent="0.25">
      <c r="A98" s="1">
        <v>67</v>
      </c>
      <c r="B98" s="1">
        <v>1</v>
      </c>
      <c r="C98" s="91">
        <v>0.32</v>
      </c>
      <c r="D98" s="91">
        <v>2.866276</v>
      </c>
      <c r="E98" s="42">
        <v>8.9571124999999991</v>
      </c>
    </row>
    <row r="99" spans="1:5" x14ac:dyDescent="0.25">
      <c r="A99" s="1">
        <v>68</v>
      </c>
      <c r="B99" s="1">
        <v>0</v>
      </c>
      <c r="C99" s="91">
        <v>0.4</v>
      </c>
      <c r="D99" s="91">
        <v>4.5797819999999998</v>
      </c>
      <c r="E99" s="42">
        <v>11.449454999999999</v>
      </c>
    </row>
    <row r="100" spans="1:5" x14ac:dyDescent="0.25">
      <c r="A100" s="1">
        <v>69</v>
      </c>
      <c r="B100" s="1">
        <v>0</v>
      </c>
      <c r="C100" s="91">
        <v>0.29120439999999997</v>
      </c>
      <c r="D100" s="91">
        <v>3.939746</v>
      </c>
      <c r="E100" s="42">
        <v>13.529143103606952</v>
      </c>
    </row>
    <row r="101" spans="1:5" x14ac:dyDescent="0.25">
      <c r="A101" s="1">
        <v>70</v>
      </c>
      <c r="B101" s="1">
        <v>0</v>
      </c>
      <c r="C101" s="91">
        <v>0.26832820000000002</v>
      </c>
      <c r="D101" s="91">
        <v>0.33941130000000003</v>
      </c>
      <c r="E101" s="42">
        <v>1.2649110305961133</v>
      </c>
    </row>
    <row r="102" spans="1:5" x14ac:dyDescent="0.25">
      <c r="A102" s="1">
        <v>71</v>
      </c>
      <c r="B102" s="1">
        <v>0</v>
      </c>
      <c r="C102" s="91">
        <v>0.24</v>
      </c>
      <c r="D102" s="91">
        <v>0.36</v>
      </c>
      <c r="E102" s="42">
        <f>D102/C102</f>
        <v>1.5</v>
      </c>
    </row>
    <row r="103" spans="1:5" x14ac:dyDescent="0.25">
      <c r="A103" s="1">
        <v>72</v>
      </c>
      <c r="B103" s="1">
        <v>0</v>
      </c>
      <c r="C103" s="91">
        <v>0.16492419999999999</v>
      </c>
      <c r="D103" s="91">
        <v>0.2</v>
      </c>
      <c r="E103" s="42">
        <f>D103/C103</f>
        <v>1.2126783091868871</v>
      </c>
    </row>
    <row r="104" spans="1:5" x14ac:dyDescent="0.25">
      <c r="A104" s="1">
        <v>73</v>
      </c>
      <c r="B104" s="1">
        <v>0</v>
      </c>
      <c r="C104" s="91">
        <v>0.08</v>
      </c>
      <c r="D104" s="91">
        <v>0.24331050000000001</v>
      </c>
      <c r="E104" s="42">
        <v>3.0413812500000001</v>
      </c>
    </row>
    <row r="105" spans="1:5" x14ac:dyDescent="0.25">
      <c r="A105" s="1">
        <v>74</v>
      </c>
      <c r="B105" s="1">
        <v>0</v>
      </c>
      <c r="C105" s="91">
        <v>0.14422209999999999</v>
      </c>
      <c r="D105" s="91">
        <v>0.16</v>
      </c>
      <c r="E105" s="42">
        <v>1.1094000156702752</v>
      </c>
    </row>
    <row r="106" spans="1:5" x14ac:dyDescent="0.25">
      <c r="A106" s="1">
        <v>75</v>
      </c>
      <c r="B106" s="1">
        <v>0</v>
      </c>
      <c r="C106" s="91">
        <v>0.16</v>
      </c>
      <c r="D106" s="91">
        <v>0.16</v>
      </c>
      <c r="E106" s="42">
        <v>1</v>
      </c>
    </row>
    <row r="107" spans="1:5" x14ac:dyDescent="0.25">
      <c r="A107" s="1">
        <v>76</v>
      </c>
      <c r="B107" s="1">
        <v>0</v>
      </c>
      <c r="C107" s="91">
        <v>0.28844409999999998</v>
      </c>
      <c r="D107" s="91">
        <v>0.37735920000000001</v>
      </c>
      <c r="E107" s="42">
        <v>1.3082576485357129</v>
      </c>
    </row>
    <row r="108" spans="1:5" x14ac:dyDescent="0.25">
      <c r="A108" s="1">
        <v>77</v>
      </c>
      <c r="B108" s="1">
        <v>0</v>
      </c>
      <c r="C108" s="91">
        <v>0.16</v>
      </c>
      <c r="D108" s="91">
        <v>3.4985710000000001</v>
      </c>
      <c r="E108" s="42">
        <v>21.86606875</v>
      </c>
    </row>
    <row r="109" spans="1:5" x14ac:dyDescent="0.25">
      <c r="A109" s="1">
        <v>78</v>
      </c>
      <c r="B109" s="1">
        <v>0</v>
      </c>
      <c r="C109" s="91">
        <v>0.25298219999999999</v>
      </c>
      <c r="D109" s="91">
        <v>4.0768620000000002</v>
      </c>
      <c r="E109" s="42">
        <v>16.115212848967239</v>
      </c>
    </row>
    <row r="110" spans="1:5" x14ac:dyDescent="0.25">
      <c r="A110" s="1">
        <v>79</v>
      </c>
      <c r="B110" s="1">
        <v>0</v>
      </c>
      <c r="C110" s="91">
        <v>0.25612499999999999</v>
      </c>
      <c r="D110" s="91">
        <v>0.75471849999999996</v>
      </c>
      <c r="E110" s="42">
        <v>2.9466803318692043</v>
      </c>
    </row>
    <row r="111" spans="1:5" x14ac:dyDescent="0.25">
      <c r="A111" s="1">
        <v>80</v>
      </c>
      <c r="B111" s="1">
        <v>0</v>
      </c>
      <c r="C111" s="91">
        <v>0.28000000000000003</v>
      </c>
      <c r="D111" s="91">
        <v>2.3275739999999998</v>
      </c>
      <c r="E111" s="42">
        <v>8.3127642857142838</v>
      </c>
    </row>
    <row r="112" spans="1:5" x14ac:dyDescent="0.25">
      <c r="A112" s="1">
        <v>81</v>
      </c>
      <c r="B112" s="1">
        <v>0</v>
      </c>
      <c r="C112" s="91">
        <v>0.36878179999999999</v>
      </c>
      <c r="D112" s="91">
        <v>0.56850679999999998</v>
      </c>
      <c r="E112" s="42">
        <v>1.5415804142178382</v>
      </c>
    </row>
    <row r="113" spans="1:5" x14ac:dyDescent="0.25">
      <c r="A113" s="1">
        <v>82</v>
      </c>
      <c r="B113" s="1">
        <v>0</v>
      </c>
      <c r="C113" s="91">
        <v>0.42520580000000002</v>
      </c>
      <c r="D113" s="91">
        <v>2.1260289999999999</v>
      </c>
      <c r="E113" s="42">
        <v>5</v>
      </c>
    </row>
    <row r="114" spans="1:5" x14ac:dyDescent="0.25">
      <c r="A114" s="1">
        <v>83</v>
      </c>
      <c r="B114" s="1">
        <v>0</v>
      </c>
      <c r="C114" s="91">
        <v>0.60926179999999996</v>
      </c>
      <c r="D114" s="91">
        <v>1.307823</v>
      </c>
      <c r="E114" s="42">
        <v>2.1465698325416103</v>
      </c>
    </row>
    <row r="115" spans="1:5" x14ac:dyDescent="0.25">
      <c r="A115" s="1">
        <v>84</v>
      </c>
      <c r="B115" s="1">
        <v>0</v>
      </c>
      <c r="C115" s="91">
        <v>0.52611790000000003</v>
      </c>
      <c r="D115" s="91">
        <v>5.3738630000000001</v>
      </c>
      <c r="E115" s="42">
        <v>10.214180129586923</v>
      </c>
    </row>
    <row r="116" spans="1:5" x14ac:dyDescent="0.25">
      <c r="A116" s="1">
        <v>85</v>
      </c>
      <c r="B116" s="1">
        <v>0</v>
      </c>
      <c r="C116" s="91">
        <v>0.28844409999999998</v>
      </c>
      <c r="D116" s="91">
        <v>0.48166379999999998</v>
      </c>
      <c r="E116" s="42">
        <v>1.6698687891345325</v>
      </c>
    </row>
    <row r="117" spans="1:5" x14ac:dyDescent="0.25">
      <c r="A117" s="1">
        <v>86</v>
      </c>
      <c r="B117" s="1">
        <v>0</v>
      </c>
      <c r="C117" s="91">
        <v>0.26832820000000002</v>
      </c>
      <c r="D117" s="91">
        <v>0.48166379999999998</v>
      </c>
      <c r="E117" s="42">
        <v>1.7950547128479226</v>
      </c>
    </row>
    <row r="118" spans="1:5" x14ac:dyDescent="0.25">
      <c r="A118" s="1">
        <v>87</v>
      </c>
      <c r="B118" s="1">
        <v>0</v>
      </c>
      <c r="C118" s="91">
        <v>0.48332180000000002</v>
      </c>
      <c r="D118" s="91">
        <v>0.50596439999999998</v>
      </c>
      <c r="E118" s="42">
        <f>D118/C118</f>
        <v>1.0468478765079496</v>
      </c>
    </row>
    <row r="119" spans="1:5" x14ac:dyDescent="0.25">
      <c r="A119" s="1">
        <v>88</v>
      </c>
      <c r="B119" s="1">
        <v>0</v>
      </c>
      <c r="C119" s="91">
        <v>0.08</v>
      </c>
      <c r="D119" s="91">
        <v>0.2039608</v>
      </c>
      <c r="E119" s="42">
        <f>D119/C119</f>
        <v>2.5495099999999997</v>
      </c>
    </row>
    <row r="120" spans="1:5" x14ac:dyDescent="0.25">
      <c r="A120" s="1">
        <v>89</v>
      </c>
      <c r="B120" s="1">
        <v>0</v>
      </c>
      <c r="C120" s="91">
        <v>0.1264911</v>
      </c>
      <c r="D120" s="91">
        <v>0.2</v>
      </c>
      <c r="E120" s="42">
        <v>1.5811389101683835</v>
      </c>
    </row>
    <row r="121" spans="1:5" x14ac:dyDescent="0.25">
      <c r="A121" s="1">
        <v>90</v>
      </c>
      <c r="B121" s="1">
        <v>0</v>
      </c>
      <c r="C121" s="91">
        <v>0.16492419999999999</v>
      </c>
      <c r="D121" s="91">
        <v>0.16492419999999999</v>
      </c>
      <c r="E121" s="42">
        <v>1</v>
      </c>
    </row>
    <row r="122" spans="1:5" x14ac:dyDescent="0.25">
      <c r="A122" s="1">
        <v>91</v>
      </c>
      <c r="B122" s="1">
        <v>0</v>
      </c>
      <c r="C122" s="91">
        <v>0.2154066</v>
      </c>
      <c r="D122" s="91">
        <v>0.53665629999999998</v>
      </c>
      <c r="E122" s="42">
        <v>2.4913642386073591</v>
      </c>
    </row>
    <row r="123" spans="1:5" x14ac:dyDescent="0.25">
      <c r="A123" s="1">
        <v>92</v>
      </c>
      <c r="B123" s="1">
        <v>0</v>
      </c>
      <c r="C123" s="91">
        <v>0.32</v>
      </c>
      <c r="D123" s="91">
        <v>0.5614268</v>
      </c>
      <c r="E123" s="42">
        <v>1.75445875</v>
      </c>
    </row>
    <row r="124" spans="1:5" x14ac:dyDescent="0.25">
      <c r="A124" s="1">
        <v>93</v>
      </c>
      <c r="B124" s="1">
        <v>0</v>
      </c>
      <c r="C124" s="91">
        <v>0.36</v>
      </c>
      <c r="D124" s="91">
        <v>0.36221540000000002</v>
      </c>
      <c r="E124" s="42">
        <f>D124/C124</f>
        <v>1.006153888888889</v>
      </c>
    </row>
    <row r="125" spans="1:5" x14ac:dyDescent="0.25">
      <c r="A125" s="1">
        <v>94</v>
      </c>
      <c r="B125" s="1">
        <v>0</v>
      </c>
      <c r="C125" s="91">
        <v>0.30463089999999998</v>
      </c>
      <c r="D125" s="91">
        <v>1.1005450000000001</v>
      </c>
      <c r="E125" s="42">
        <v>3.6127162411954932</v>
      </c>
    </row>
    <row r="126" spans="1:5" x14ac:dyDescent="0.25">
      <c r="A126" s="1">
        <v>95</v>
      </c>
      <c r="B126" s="1">
        <v>0</v>
      </c>
      <c r="C126" s="91">
        <v>0.30463089999999998</v>
      </c>
      <c r="D126" s="91">
        <v>0.36878179999999999</v>
      </c>
      <c r="E126" s="42">
        <v>1.2105856628464151</v>
      </c>
    </row>
    <row r="127" spans="1:5" x14ac:dyDescent="0.25">
      <c r="A127" s="1">
        <v>96</v>
      </c>
      <c r="B127" s="1">
        <v>4</v>
      </c>
      <c r="C127" s="91">
        <v>0.34176010000000001</v>
      </c>
      <c r="D127" s="91">
        <v>1.5325839999999999</v>
      </c>
      <c r="E127" s="42">
        <v>4.4843853919752474</v>
      </c>
    </row>
    <row r="128" spans="1:5" x14ac:dyDescent="0.25">
      <c r="A128" s="1">
        <v>97</v>
      </c>
      <c r="B128" s="1">
        <v>0</v>
      </c>
      <c r="C128" s="91">
        <v>0.34176010000000001</v>
      </c>
      <c r="D128" s="91">
        <v>7.4475230000000003</v>
      </c>
      <c r="E128" s="42">
        <v>21.791669068448893</v>
      </c>
    </row>
    <row r="129" spans="1:5" x14ac:dyDescent="0.25">
      <c r="A129" s="1">
        <v>98</v>
      </c>
      <c r="B129" s="1">
        <v>0</v>
      </c>
      <c r="C129" s="91">
        <v>0.44721359999999999</v>
      </c>
      <c r="D129" s="91">
        <v>2.7948520000000001</v>
      </c>
      <c r="E129" s="42">
        <v>6.2494789961664852</v>
      </c>
    </row>
    <row r="130" spans="1:5" x14ac:dyDescent="0.25">
      <c r="A130" s="1">
        <v>99</v>
      </c>
      <c r="B130" s="1">
        <v>0</v>
      </c>
      <c r="C130" s="91">
        <v>0.94403389999999998</v>
      </c>
      <c r="D130" s="91">
        <v>1.0198039999999999</v>
      </c>
      <c r="E130" s="42">
        <v>1.0802620541486909</v>
      </c>
    </row>
    <row r="131" spans="1:5" x14ac:dyDescent="0.25">
      <c r="A131" s="1">
        <v>100</v>
      </c>
      <c r="B131" s="1">
        <v>0</v>
      </c>
      <c r="C131" s="91">
        <v>0.1788854</v>
      </c>
      <c r="D131" s="91">
        <v>3.0117099999999999</v>
      </c>
      <c r="E131" s="42">
        <v>16.835974316517724</v>
      </c>
    </row>
    <row r="132" spans="1:5" x14ac:dyDescent="0.25">
      <c r="A132" s="1">
        <v>101</v>
      </c>
      <c r="B132" s="1">
        <v>0</v>
      </c>
      <c r="C132" s="91">
        <v>0.16492419999999999</v>
      </c>
      <c r="D132" s="91">
        <v>1.429405</v>
      </c>
      <c r="E132" s="42">
        <v>8.6670421927164121</v>
      </c>
    </row>
    <row r="133" spans="1:5" x14ac:dyDescent="0.25">
      <c r="A133" s="1">
        <v>102</v>
      </c>
      <c r="B133" s="1">
        <v>0</v>
      </c>
      <c r="C133" s="91">
        <v>0.26832820000000002</v>
      </c>
      <c r="D133" s="91">
        <v>0.71554180000000001</v>
      </c>
      <c r="E133" s="42">
        <v>2.6666664182147084</v>
      </c>
    </row>
    <row r="134" spans="1:5" x14ac:dyDescent="0.25">
      <c r="A134" s="1">
        <v>103</v>
      </c>
      <c r="B134" s="1">
        <v>0</v>
      </c>
      <c r="C134" s="91">
        <v>0.8246211</v>
      </c>
      <c r="D134" s="91">
        <v>0.9903535</v>
      </c>
      <c r="E134" s="42">
        <v>1.2009800622370685</v>
      </c>
    </row>
    <row r="135" spans="1:5" x14ac:dyDescent="0.25">
      <c r="A135" s="1">
        <v>104</v>
      </c>
      <c r="B135" s="1">
        <v>0</v>
      </c>
      <c r="C135" s="91">
        <v>0.32</v>
      </c>
      <c r="D135" s="91">
        <v>0.53366659999999999</v>
      </c>
      <c r="E135" s="42">
        <v>1.6677081249999999</v>
      </c>
    </row>
    <row r="136" spans="1:5" x14ac:dyDescent="0.25">
      <c r="A136" s="1">
        <v>105</v>
      </c>
      <c r="B136" s="1">
        <v>0</v>
      </c>
      <c r="C136" s="91">
        <v>0.2</v>
      </c>
      <c r="D136" s="91">
        <v>0.24331050000000001</v>
      </c>
      <c r="E136" s="42">
        <v>1.2165524999999999</v>
      </c>
    </row>
    <row r="137" spans="1:5" x14ac:dyDescent="0.25">
      <c r="A137" s="1">
        <v>106</v>
      </c>
      <c r="B137" s="1">
        <v>0</v>
      </c>
      <c r="C137" s="91">
        <v>0.25612499999999999</v>
      </c>
      <c r="D137" s="91">
        <v>0.44721359999999999</v>
      </c>
      <c r="E137" s="42">
        <v>1.7460755490483162</v>
      </c>
    </row>
    <row r="138" spans="1:5" x14ac:dyDescent="0.25">
      <c r="A138" s="1">
        <v>107</v>
      </c>
      <c r="B138" s="1">
        <v>0</v>
      </c>
      <c r="C138" s="91">
        <v>0.2</v>
      </c>
      <c r="D138" s="91">
        <v>0.93037630000000004</v>
      </c>
      <c r="E138" s="42">
        <v>4.6518815</v>
      </c>
    </row>
    <row r="139" spans="1:5" x14ac:dyDescent="0.25">
      <c r="A139" s="1">
        <v>108</v>
      </c>
      <c r="B139" s="1">
        <v>0</v>
      </c>
      <c r="C139" s="91">
        <v>0.28000000000000003</v>
      </c>
      <c r="D139" s="91">
        <v>0.36</v>
      </c>
      <c r="E139" s="42">
        <v>1.2857142857142856</v>
      </c>
    </row>
    <row r="140" spans="1:5" x14ac:dyDescent="0.25">
      <c r="A140" s="1">
        <v>109</v>
      </c>
      <c r="B140" s="1">
        <v>0</v>
      </c>
      <c r="C140" s="91">
        <v>0.2</v>
      </c>
      <c r="D140" s="91">
        <v>0.36</v>
      </c>
      <c r="E140" s="42">
        <v>1.7999999999999998</v>
      </c>
    </row>
    <row r="141" spans="1:5" x14ac:dyDescent="0.25">
      <c r="A141" s="1">
        <v>110</v>
      </c>
      <c r="B141" s="1">
        <v>0</v>
      </c>
      <c r="C141" s="91">
        <v>0.1788854</v>
      </c>
      <c r="D141" s="91">
        <v>0.34176010000000001</v>
      </c>
      <c r="E141" s="42">
        <v>1.9104974469688416</v>
      </c>
    </row>
    <row r="142" spans="1:5" x14ac:dyDescent="0.25">
      <c r="A142" s="1">
        <v>111</v>
      </c>
      <c r="B142" s="1">
        <v>1</v>
      </c>
      <c r="C142" s="91">
        <v>1.7586360000000001</v>
      </c>
      <c r="D142" s="91">
        <v>22.188669999999998</v>
      </c>
      <c r="E142" s="42">
        <v>12.616977020827504</v>
      </c>
    </row>
    <row r="143" spans="1:5" x14ac:dyDescent="0.25">
      <c r="A143" s="1">
        <v>112</v>
      </c>
      <c r="B143" s="1">
        <v>3</v>
      </c>
      <c r="C143" s="91">
        <v>0.48166379999999998</v>
      </c>
      <c r="D143" s="91">
        <v>8.6916449999999994</v>
      </c>
      <c r="E143" s="42">
        <v>18.045045112379213</v>
      </c>
    </row>
    <row r="144" spans="1:5" x14ac:dyDescent="0.25">
      <c r="A144" s="1">
        <v>113</v>
      </c>
      <c r="B144" s="1">
        <v>3</v>
      </c>
      <c r="C144" s="91">
        <v>0.28844409999999998</v>
      </c>
      <c r="D144" s="91">
        <v>9.4850960000000004</v>
      </c>
      <c r="E144" s="42">
        <v>32.883654059833432</v>
      </c>
    </row>
    <row r="145" spans="1:5" x14ac:dyDescent="0.25">
      <c r="A145" s="1">
        <v>114</v>
      </c>
      <c r="B145" s="1">
        <v>0</v>
      </c>
      <c r="C145" s="91">
        <v>0.43081320000000001</v>
      </c>
      <c r="D145" s="91">
        <v>4.5487580000000003</v>
      </c>
      <c r="E145" s="42">
        <v>10.558539060548748</v>
      </c>
    </row>
    <row r="146" spans="1:5" x14ac:dyDescent="0.25">
      <c r="A146" s="1">
        <v>115</v>
      </c>
      <c r="B146" s="1">
        <v>0</v>
      </c>
      <c r="C146" s="91">
        <v>0.75894660000000003</v>
      </c>
      <c r="D146" s="91">
        <v>4.3671499999999996</v>
      </c>
      <c r="E146" s="42">
        <v>5.7542256596182124</v>
      </c>
    </row>
    <row r="147" spans="1:5" x14ac:dyDescent="0.25">
      <c r="A147" s="1">
        <v>116</v>
      </c>
      <c r="B147" s="1">
        <v>0</v>
      </c>
      <c r="C147" s="91">
        <v>0.52153620000000001</v>
      </c>
      <c r="D147" s="91">
        <v>5.7959990000000001</v>
      </c>
      <c r="E147" s="42">
        <v>11.113320609384353</v>
      </c>
    </row>
    <row r="148" spans="1:5" x14ac:dyDescent="0.25">
      <c r="A148" s="1">
        <v>117</v>
      </c>
      <c r="B148" s="1">
        <v>0</v>
      </c>
      <c r="C148" s="91">
        <v>0.4118252</v>
      </c>
      <c r="D148" s="91">
        <v>6.9116710000000001</v>
      </c>
      <c r="E148" s="42">
        <v>16.783021048736213</v>
      </c>
    </row>
    <row r="149" spans="1:5" x14ac:dyDescent="0.25">
      <c r="A149" s="1">
        <v>118</v>
      </c>
      <c r="B149" s="1">
        <v>0</v>
      </c>
      <c r="C149" s="91">
        <v>0.6788225</v>
      </c>
      <c r="D149" s="91">
        <v>0.7939773</v>
      </c>
      <c r="E149" s="42">
        <v>1.1696390440800062</v>
      </c>
    </row>
    <row r="150" spans="1:5" x14ac:dyDescent="0.25">
      <c r="A150" s="1">
        <v>119</v>
      </c>
      <c r="B150" s="1">
        <v>0</v>
      </c>
      <c r="C150" s="91">
        <v>0.2039608</v>
      </c>
      <c r="D150" s="91">
        <v>0.9414882</v>
      </c>
      <c r="E150" s="42">
        <v>4.6160252362218621</v>
      </c>
    </row>
    <row r="151" spans="1:5" x14ac:dyDescent="0.25">
      <c r="A151" s="1">
        <v>120</v>
      </c>
      <c r="B151" s="1">
        <v>0</v>
      </c>
      <c r="C151" s="91">
        <v>0.25298219999999999</v>
      </c>
      <c r="D151" s="91">
        <v>0.26832820000000002</v>
      </c>
      <c r="E151" s="42">
        <v>1.0606603942886101</v>
      </c>
    </row>
    <row r="152" spans="1:5" x14ac:dyDescent="0.25">
      <c r="A152" s="1">
        <v>121</v>
      </c>
      <c r="B152" s="1">
        <v>0</v>
      </c>
      <c r="C152" s="91">
        <v>0.32</v>
      </c>
      <c r="D152" s="91">
        <v>2.6003080000000001</v>
      </c>
      <c r="E152" s="42">
        <v>8.1259625</v>
      </c>
    </row>
    <row r="153" spans="1:5" x14ac:dyDescent="0.25">
      <c r="A153" s="1">
        <v>122</v>
      </c>
      <c r="B153" s="1">
        <v>0</v>
      </c>
      <c r="C153" s="91">
        <v>0.45607019999999998</v>
      </c>
      <c r="D153" s="91">
        <v>5.7434479999999999</v>
      </c>
      <c r="E153" s="42">
        <v>12.593341989895416</v>
      </c>
    </row>
    <row r="154" spans="1:5" x14ac:dyDescent="0.25">
      <c r="A154" s="1">
        <v>123</v>
      </c>
      <c r="B154" s="1">
        <v>0</v>
      </c>
      <c r="C154" s="91">
        <v>0.2828427</v>
      </c>
      <c r="D154" s="91">
        <v>2.2360679999999999</v>
      </c>
      <c r="E154" s="42">
        <v>7.9056945786474246</v>
      </c>
    </row>
    <row r="155" spans="1:5" x14ac:dyDescent="0.25">
      <c r="A155" s="1">
        <v>124</v>
      </c>
      <c r="B155" s="1">
        <v>0</v>
      </c>
      <c r="C155" s="91">
        <v>0.31241000000000002</v>
      </c>
      <c r="D155" s="91">
        <v>7.5905199999999997</v>
      </c>
      <c r="E155" s="42">
        <v>24.296661438494283</v>
      </c>
    </row>
    <row r="156" spans="1:5" x14ac:dyDescent="0.25">
      <c r="A156" s="1">
        <v>125</v>
      </c>
      <c r="B156" s="1">
        <v>0</v>
      </c>
      <c r="C156" s="91">
        <v>0.32249030000000001</v>
      </c>
      <c r="D156" s="91">
        <v>1.670928</v>
      </c>
      <c r="E156" s="42">
        <v>5.181327934514619</v>
      </c>
    </row>
    <row r="157" spans="1:5" x14ac:dyDescent="0.25">
      <c r="A157" s="1">
        <v>126</v>
      </c>
      <c r="B157" s="1">
        <v>0</v>
      </c>
      <c r="C157" s="91">
        <v>0.22627420000000001</v>
      </c>
      <c r="D157" s="91">
        <v>0.73756359999999999</v>
      </c>
      <c r="E157" s="42">
        <v>3.2596009620186481</v>
      </c>
    </row>
    <row r="158" spans="1:5" x14ac:dyDescent="0.25">
      <c r="A158" s="1">
        <v>127</v>
      </c>
      <c r="B158" s="1">
        <v>0</v>
      </c>
      <c r="C158" s="91">
        <v>0.48</v>
      </c>
      <c r="D158" s="91">
        <v>0.76419890000000001</v>
      </c>
      <c r="E158" s="42">
        <v>1.5920810416666669</v>
      </c>
    </row>
    <row r="159" spans="1:5" x14ac:dyDescent="0.25">
      <c r="A159" s="1">
        <v>128</v>
      </c>
      <c r="B159" s="1">
        <v>0</v>
      </c>
      <c r="C159" s="91">
        <v>0.34176010000000001</v>
      </c>
      <c r="D159" s="91">
        <v>3.483676</v>
      </c>
      <c r="E159" s="42">
        <v>10.193337373204185</v>
      </c>
    </row>
    <row r="160" spans="1:5" x14ac:dyDescent="0.25">
      <c r="A160" s="1">
        <v>129</v>
      </c>
      <c r="B160" s="1">
        <v>0</v>
      </c>
      <c r="C160" s="91">
        <v>0.42520580000000002</v>
      </c>
      <c r="D160" s="91">
        <v>4.8295760000000003</v>
      </c>
      <c r="E160" s="42">
        <v>11.358208190010579</v>
      </c>
    </row>
    <row r="161" spans="1:5" x14ac:dyDescent="0.25">
      <c r="A161" s="1">
        <v>130</v>
      </c>
      <c r="B161" s="1">
        <v>0</v>
      </c>
      <c r="C161" s="91">
        <v>0.25612499999999999</v>
      </c>
      <c r="D161" s="91">
        <v>1.4</v>
      </c>
      <c r="E161" s="42">
        <v>5.4660810151293315</v>
      </c>
    </row>
    <row r="162" spans="1:5" x14ac:dyDescent="0.25">
      <c r="A162" s="1">
        <v>131</v>
      </c>
      <c r="B162" s="1">
        <v>0</v>
      </c>
      <c r="C162" s="91">
        <v>0.37947330000000001</v>
      </c>
      <c r="D162" s="91">
        <v>2.6563129999999999</v>
      </c>
      <c r="E162" s="42">
        <v>6.9999997364768483</v>
      </c>
    </row>
    <row r="163" spans="1:5" x14ac:dyDescent="0.25">
      <c r="A163" s="1">
        <v>132</v>
      </c>
      <c r="B163" s="1">
        <v>0</v>
      </c>
      <c r="C163" s="91">
        <v>0.2332381</v>
      </c>
      <c r="D163" s="91">
        <v>1.1320779999999999</v>
      </c>
      <c r="E163" s="42">
        <v>4.8537438780370783</v>
      </c>
    </row>
    <row r="164" spans="1:5" x14ac:dyDescent="0.25">
      <c r="A164" s="1">
        <v>133</v>
      </c>
      <c r="B164" s="1">
        <v>0</v>
      </c>
      <c r="C164" s="91">
        <v>0.4</v>
      </c>
      <c r="D164" s="91">
        <v>3.5236339999999999</v>
      </c>
      <c r="E164" s="42">
        <v>8.8090849999999996</v>
      </c>
    </row>
    <row r="165" spans="1:5" x14ac:dyDescent="0.25">
      <c r="A165" s="1">
        <v>134</v>
      </c>
      <c r="B165" s="1">
        <v>0</v>
      </c>
      <c r="C165" s="91">
        <v>0.31241000000000002</v>
      </c>
      <c r="D165" s="91">
        <v>1.7311270000000001</v>
      </c>
      <c r="E165" s="42">
        <v>5.5412022662526805</v>
      </c>
    </row>
    <row r="166" spans="1:5" x14ac:dyDescent="0.25">
      <c r="A166" s="1">
        <v>135</v>
      </c>
      <c r="B166" s="1">
        <v>0</v>
      </c>
      <c r="C166" s="91">
        <v>0.16492419999999999</v>
      </c>
      <c r="D166" s="91">
        <v>0.55713550000000001</v>
      </c>
      <c r="E166" s="42">
        <v>3.3781306806399547</v>
      </c>
    </row>
    <row r="167" spans="1:5" x14ac:dyDescent="0.25">
      <c r="A167" s="1">
        <v>136</v>
      </c>
      <c r="B167" s="1">
        <v>0</v>
      </c>
      <c r="C167" s="91">
        <v>0.12</v>
      </c>
      <c r="D167" s="91">
        <v>0.72</v>
      </c>
      <c r="E167" s="42">
        <v>6</v>
      </c>
    </row>
    <row r="168" spans="1:5" x14ac:dyDescent="0.25">
      <c r="A168" s="1">
        <v>137</v>
      </c>
      <c r="B168" s="1">
        <v>0</v>
      </c>
      <c r="C168" s="91">
        <v>0.22627420000000001</v>
      </c>
      <c r="D168" s="91">
        <v>0.42520580000000002</v>
      </c>
      <c r="E168" s="42">
        <v>1.8791616543114504</v>
      </c>
    </row>
    <row r="169" spans="1:5" x14ac:dyDescent="0.25">
      <c r="A169" s="1">
        <v>138</v>
      </c>
      <c r="B169" s="1">
        <v>0</v>
      </c>
      <c r="C169" s="91">
        <v>0.2</v>
      </c>
      <c r="D169" s="91">
        <v>0.2</v>
      </c>
      <c r="E169" s="42">
        <v>1</v>
      </c>
    </row>
    <row r="170" spans="1:5" x14ac:dyDescent="0.25">
      <c r="A170" s="1">
        <v>139</v>
      </c>
      <c r="B170" s="1">
        <v>0</v>
      </c>
      <c r="C170" s="91">
        <v>0.12</v>
      </c>
      <c r="D170" s="91">
        <v>0.16</v>
      </c>
      <c r="E170" s="42">
        <v>1.3333333333333335</v>
      </c>
    </row>
    <row r="171" spans="1:5" x14ac:dyDescent="0.25">
      <c r="A171" s="1">
        <v>140</v>
      </c>
      <c r="B171" s="1">
        <v>0</v>
      </c>
      <c r="C171" s="91">
        <v>0.2</v>
      </c>
      <c r="D171" s="91">
        <v>0.24</v>
      </c>
      <c r="E171" s="42">
        <v>1.2</v>
      </c>
    </row>
    <row r="172" spans="1:5" x14ac:dyDescent="0.25">
      <c r="A172" s="1">
        <v>141</v>
      </c>
      <c r="B172" s="1">
        <v>0</v>
      </c>
      <c r="C172" s="91">
        <v>0.16</v>
      </c>
      <c r="D172" s="91">
        <v>0.2</v>
      </c>
      <c r="E172" s="42">
        <f>D172/C172</f>
        <v>1.25</v>
      </c>
    </row>
    <row r="173" spans="1:5" x14ac:dyDescent="0.25">
      <c r="A173" s="1">
        <v>142</v>
      </c>
      <c r="B173" s="1">
        <v>0</v>
      </c>
      <c r="C173" s="91">
        <v>0.16</v>
      </c>
      <c r="D173" s="91">
        <v>0.2</v>
      </c>
      <c r="E173" s="42">
        <v>1.25</v>
      </c>
    </row>
    <row r="174" spans="1:5" x14ac:dyDescent="0.25">
      <c r="A174" s="1">
        <v>143</v>
      </c>
      <c r="B174" s="1">
        <v>0</v>
      </c>
      <c r="C174" s="91">
        <v>0.12</v>
      </c>
      <c r="D174" s="91">
        <v>0.16</v>
      </c>
      <c r="E174" s="42">
        <v>1.3333333333333335</v>
      </c>
    </row>
    <row r="175" spans="1:5" x14ac:dyDescent="0.25">
      <c r="A175" s="1">
        <v>144</v>
      </c>
      <c r="B175" s="1">
        <v>0</v>
      </c>
      <c r="C175" s="91">
        <v>0.12</v>
      </c>
      <c r="D175" s="91">
        <v>0.2</v>
      </c>
      <c r="E175" s="42">
        <v>1.6666666666666667</v>
      </c>
    </row>
    <row r="176" spans="1:5" x14ac:dyDescent="0.25">
      <c r="A176" s="1">
        <v>145</v>
      </c>
      <c r="B176" s="1">
        <v>0</v>
      </c>
      <c r="C176" s="91">
        <v>0.16</v>
      </c>
      <c r="D176" s="91">
        <v>0.16492419999999999</v>
      </c>
      <c r="E176" s="42">
        <v>1.0307762499999999</v>
      </c>
    </row>
    <row r="177" spans="1:5" x14ac:dyDescent="0.25">
      <c r="A177" s="1">
        <v>146</v>
      </c>
      <c r="B177" s="1">
        <v>0</v>
      </c>
      <c r="C177" s="91">
        <v>0.2039608</v>
      </c>
      <c r="D177" s="91">
        <v>0.44721359999999999</v>
      </c>
      <c r="E177" s="42">
        <v>2.1926448611694012</v>
      </c>
    </row>
    <row r="178" spans="1:5" x14ac:dyDescent="0.25">
      <c r="A178" s="1">
        <v>147</v>
      </c>
      <c r="B178" s="1">
        <v>0</v>
      </c>
      <c r="C178" s="91">
        <v>0.14422209999999999</v>
      </c>
      <c r="D178" s="91">
        <v>0.2039608</v>
      </c>
      <c r="E178" s="42">
        <v>1.4142132169757617</v>
      </c>
    </row>
    <row r="179" spans="1:5" x14ac:dyDescent="0.25">
      <c r="A179" s="1">
        <v>148</v>
      </c>
      <c r="B179" s="1">
        <v>0</v>
      </c>
      <c r="C179" s="91">
        <v>0.42520580000000002</v>
      </c>
      <c r="D179" s="91">
        <v>2.1868699999999999</v>
      </c>
      <c r="E179" s="42">
        <v>5.1430860068230482</v>
      </c>
    </row>
    <row r="180" spans="1:5" x14ac:dyDescent="0.25">
      <c r="A180" s="1">
        <v>149</v>
      </c>
      <c r="B180" s="1">
        <v>0</v>
      </c>
      <c r="C180" s="91">
        <v>0.96332759999999995</v>
      </c>
      <c r="D180" s="91">
        <v>6.3645269999999998</v>
      </c>
      <c r="E180" s="42">
        <v>6.6068147533611619</v>
      </c>
    </row>
    <row r="181" spans="1:5" x14ac:dyDescent="0.25">
      <c r="A181" s="1">
        <v>150</v>
      </c>
      <c r="B181" s="1">
        <v>0</v>
      </c>
      <c r="C181" s="91">
        <v>0.56850679999999998</v>
      </c>
      <c r="D181" s="91">
        <v>1.132784</v>
      </c>
      <c r="E181" s="42">
        <v>1.9925601593507765</v>
      </c>
    </row>
    <row r="182" spans="1:5" x14ac:dyDescent="0.25">
      <c r="A182" s="1">
        <v>151</v>
      </c>
      <c r="B182" s="1">
        <v>0</v>
      </c>
      <c r="C182" s="91">
        <v>0.12</v>
      </c>
      <c r="D182" s="91">
        <v>0.2</v>
      </c>
      <c r="E182" s="42">
        <v>1.6666666666666667</v>
      </c>
    </row>
    <row r="183" spans="1:5" x14ac:dyDescent="0.25">
      <c r="A183" s="1">
        <v>152</v>
      </c>
      <c r="B183" s="1">
        <v>0</v>
      </c>
      <c r="C183" s="91">
        <v>0.2</v>
      </c>
      <c r="D183" s="91">
        <v>0.29120439999999997</v>
      </c>
      <c r="E183" s="42">
        <v>1.4560219999999997</v>
      </c>
    </row>
    <row r="184" spans="1:5" x14ac:dyDescent="0.25">
      <c r="A184" s="1">
        <v>153</v>
      </c>
      <c r="B184" s="1">
        <v>0</v>
      </c>
      <c r="C184" s="91">
        <v>0.31241000000000002</v>
      </c>
      <c r="D184" s="91">
        <v>1.221147</v>
      </c>
      <c r="E184" s="42">
        <v>3.9087961332863861</v>
      </c>
    </row>
    <row r="185" spans="1:5" x14ac:dyDescent="0.25">
      <c r="A185" s="1">
        <v>154</v>
      </c>
      <c r="B185" s="1">
        <v>0</v>
      </c>
      <c r="C185" s="91">
        <v>0.40199499999999999</v>
      </c>
      <c r="D185" s="91">
        <v>1.2806249999999999</v>
      </c>
      <c r="E185" s="42">
        <v>3.1856739511685466</v>
      </c>
    </row>
    <row r="186" spans="1:5" x14ac:dyDescent="0.25">
      <c r="A186" s="1">
        <v>155</v>
      </c>
      <c r="B186" s="1">
        <v>0</v>
      </c>
      <c r="C186" s="91">
        <v>0.37735920000000001</v>
      </c>
      <c r="D186" s="91">
        <v>0.4</v>
      </c>
      <c r="E186" s="42">
        <v>1.0599980072037465</v>
      </c>
    </row>
    <row r="187" spans="1:5" x14ac:dyDescent="0.25">
      <c r="A187" s="1">
        <v>156</v>
      </c>
      <c r="B187" s="1">
        <v>0</v>
      </c>
      <c r="C187" s="91">
        <v>0.44</v>
      </c>
      <c r="D187" s="91">
        <v>0.60133190000000003</v>
      </c>
      <c r="E187" s="42">
        <v>1.3666634090909091</v>
      </c>
    </row>
    <row r="188" spans="1:5" x14ac:dyDescent="0.25">
      <c r="A188" s="1">
        <v>157</v>
      </c>
      <c r="B188" s="1">
        <v>0</v>
      </c>
      <c r="C188" s="91">
        <v>0.34409299999999998</v>
      </c>
      <c r="D188" s="91">
        <v>0.56850679999999998</v>
      </c>
      <c r="E188" s="42">
        <v>1.6521893790341564</v>
      </c>
    </row>
    <row r="189" spans="1:5" x14ac:dyDescent="0.25">
      <c r="A189" s="1">
        <v>158</v>
      </c>
      <c r="B189" s="1">
        <v>0</v>
      </c>
      <c r="C189" s="91">
        <v>0.2154066</v>
      </c>
      <c r="D189" s="91">
        <v>1.697999</v>
      </c>
      <c r="E189" s="42">
        <v>7.8827621809173909</v>
      </c>
    </row>
    <row r="190" spans="1:5" x14ac:dyDescent="0.25">
      <c r="A190" s="1">
        <v>159</v>
      </c>
      <c r="B190" s="1">
        <v>0</v>
      </c>
      <c r="C190" s="91">
        <v>0.69857000000000002</v>
      </c>
      <c r="D190" s="91">
        <v>0.87726850000000001</v>
      </c>
      <c r="E190" s="42">
        <v>1.2558061468428361</v>
      </c>
    </row>
    <row r="191" spans="1:5" x14ac:dyDescent="0.25">
      <c r="A191" s="1">
        <v>160</v>
      </c>
      <c r="B191" s="1">
        <v>0</v>
      </c>
      <c r="C191" s="91">
        <v>0.37735920000000001</v>
      </c>
      <c r="D191" s="91">
        <v>1.221147</v>
      </c>
      <c r="E191" s="42">
        <v>3.2360334662570835</v>
      </c>
    </row>
    <row r="192" spans="1:5" x14ac:dyDescent="0.25">
      <c r="A192" s="1">
        <v>161</v>
      </c>
      <c r="B192" s="1">
        <v>0</v>
      </c>
      <c r="C192" s="91">
        <v>0.36221540000000002</v>
      </c>
      <c r="D192" s="91">
        <v>0.5614268</v>
      </c>
      <c r="E192" s="42">
        <v>1.5499804812274685</v>
      </c>
    </row>
    <row r="193" spans="1:5" x14ac:dyDescent="0.25">
      <c r="A193" s="1">
        <v>162</v>
      </c>
      <c r="B193" s="1">
        <v>0</v>
      </c>
      <c r="C193" s="91">
        <v>0.41761229999999999</v>
      </c>
      <c r="D193" s="91">
        <v>0.8246211</v>
      </c>
      <c r="E193" s="42">
        <v>1.9746092248719687</v>
      </c>
    </row>
    <row r="194" spans="1:5" x14ac:dyDescent="0.25">
      <c r="A194" s="1">
        <v>163</v>
      </c>
      <c r="B194" s="1">
        <v>1</v>
      </c>
      <c r="C194" s="91">
        <v>0.25298219999999999</v>
      </c>
      <c r="D194" s="91">
        <v>1.6655150000000001</v>
      </c>
      <c r="E194" s="42">
        <v>6.5835264299227383</v>
      </c>
    </row>
    <row r="195" spans="1:5" x14ac:dyDescent="0.25">
      <c r="A195" s="1">
        <v>164</v>
      </c>
      <c r="B195" s="1">
        <v>0</v>
      </c>
      <c r="C195" s="91">
        <v>0.49477270000000001</v>
      </c>
      <c r="D195" s="91">
        <v>1.6208640000000001</v>
      </c>
      <c r="E195" s="42">
        <v>3.2759770294521102</v>
      </c>
    </row>
    <row r="196" spans="1:5" x14ac:dyDescent="0.25">
      <c r="A196" s="1">
        <v>165</v>
      </c>
      <c r="B196" s="1">
        <v>0</v>
      </c>
      <c r="C196" s="91">
        <v>0.26832820000000002</v>
      </c>
      <c r="D196" s="91">
        <v>1.507846</v>
      </c>
      <c r="E196" s="42">
        <v>5.6194093650984129</v>
      </c>
    </row>
    <row r="197" spans="1:5" x14ac:dyDescent="0.25">
      <c r="A197" s="1">
        <v>166</v>
      </c>
      <c r="B197" s="1">
        <v>0</v>
      </c>
      <c r="C197" s="91">
        <v>0.28000000000000003</v>
      </c>
      <c r="D197" s="91">
        <v>1.120714</v>
      </c>
      <c r="E197" s="42">
        <v>4.0025499999999994</v>
      </c>
    </row>
    <row r="198" spans="1:5" x14ac:dyDescent="0.25">
      <c r="A198" s="1">
        <v>167</v>
      </c>
      <c r="B198" s="1">
        <v>0</v>
      </c>
      <c r="C198" s="91">
        <v>0.29120439999999997</v>
      </c>
      <c r="D198" s="91">
        <v>0.64621980000000001</v>
      </c>
      <c r="E198" s="42">
        <v>2.2191278703206412</v>
      </c>
    </row>
    <row r="199" spans="1:5" x14ac:dyDescent="0.25">
      <c r="A199" s="1">
        <v>168</v>
      </c>
      <c r="B199" s="1">
        <v>0</v>
      </c>
      <c r="C199" s="91">
        <v>0.32249030000000001</v>
      </c>
      <c r="D199" s="91">
        <v>0.32249030000000001</v>
      </c>
      <c r="E199" s="42">
        <v>1</v>
      </c>
    </row>
    <row r="200" spans="1:5" x14ac:dyDescent="0.25">
      <c r="A200" s="1">
        <v>169</v>
      </c>
      <c r="B200" s="1">
        <v>0</v>
      </c>
      <c r="C200" s="91">
        <v>0.39395429999999998</v>
      </c>
      <c r="D200" s="91">
        <v>0.4118252</v>
      </c>
      <c r="E200" s="42">
        <v>1.0453628758462594</v>
      </c>
    </row>
    <row r="201" spans="1:5" x14ac:dyDescent="0.25">
      <c r="A201" s="1">
        <v>170</v>
      </c>
      <c r="B201" s="1">
        <v>0</v>
      </c>
      <c r="C201" s="91">
        <v>0.34176010000000001</v>
      </c>
      <c r="D201" s="91">
        <v>1.0119290000000001</v>
      </c>
      <c r="E201" s="42">
        <v>2.9609337075919631</v>
      </c>
    </row>
    <row r="202" spans="1:5" x14ac:dyDescent="0.25">
      <c r="A202" s="1">
        <v>171</v>
      </c>
      <c r="B202" s="1">
        <v>0</v>
      </c>
      <c r="C202" s="91">
        <v>0.6</v>
      </c>
      <c r="D202" s="91">
        <v>2.36</v>
      </c>
      <c r="E202" s="42">
        <v>3.9333333333333331</v>
      </c>
    </row>
    <row r="203" spans="1:5" x14ac:dyDescent="0.25">
      <c r="A203" s="1">
        <v>172</v>
      </c>
      <c r="B203" s="1">
        <v>0</v>
      </c>
      <c r="C203" s="91">
        <v>0.16970560000000001</v>
      </c>
      <c r="D203" s="91">
        <v>0.25612499999999999</v>
      </c>
      <c r="E203" s="42">
        <v>1.5092312805234476</v>
      </c>
    </row>
    <row r="204" spans="1:5" x14ac:dyDescent="0.25">
      <c r="A204" s="1">
        <v>173</v>
      </c>
      <c r="B204" s="1">
        <v>0</v>
      </c>
      <c r="C204" s="91">
        <v>0.12</v>
      </c>
      <c r="D204" s="91">
        <v>0.16</v>
      </c>
      <c r="E204" s="42">
        <v>1.3333333333333335</v>
      </c>
    </row>
    <row r="205" spans="1:5" x14ac:dyDescent="0.25">
      <c r="A205" s="1">
        <v>174</v>
      </c>
      <c r="B205" s="1">
        <v>2</v>
      </c>
      <c r="C205" s="91">
        <v>0.2</v>
      </c>
      <c r="D205" s="91">
        <v>34.341200000000001</v>
      </c>
      <c r="E205" s="42">
        <v>171.70599999999999</v>
      </c>
    </row>
    <row r="206" spans="1:5" x14ac:dyDescent="0.25">
      <c r="A206" s="1">
        <v>175</v>
      </c>
      <c r="B206" s="1">
        <v>0</v>
      </c>
      <c r="C206" s="91">
        <v>0.45607019999999998</v>
      </c>
      <c r="D206" s="91">
        <v>5.3517849999999996</v>
      </c>
      <c r="E206" s="42">
        <v>11.734564108770973</v>
      </c>
    </row>
    <row r="207" spans="1:5" x14ac:dyDescent="0.25">
      <c r="A207" s="1">
        <v>176</v>
      </c>
      <c r="B207" s="1">
        <v>0</v>
      </c>
      <c r="C207" s="91">
        <v>0.37735920000000001</v>
      </c>
      <c r="D207" s="91">
        <v>12.70294</v>
      </c>
      <c r="E207" s="42">
        <v>33.662727714071899</v>
      </c>
    </row>
    <row r="208" spans="1:5" x14ac:dyDescent="0.25">
      <c r="A208" s="1">
        <v>177</v>
      </c>
      <c r="B208" s="1">
        <v>0</v>
      </c>
      <c r="C208" s="91">
        <v>0.75471849999999996</v>
      </c>
      <c r="D208" s="91">
        <v>4.7154220000000002</v>
      </c>
      <c r="E208" s="42">
        <v>6.2479215760578288</v>
      </c>
    </row>
    <row r="209" spans="1:5" x14ac:dyDescent="0.25">
      <c r="A209" s="1">
        <v>178</v>
      </c>
      <c r="B209" s="1">
        <v>0</v>
      </c>
      <c r="C209" s="91">
        <v>0.36221540000000002</v>
      </c>
      <c r="D209" s="91">
        <v>9.6050819999999995</v>
      </c>
      <c r="E209" s="42">
        <v>26.517596987869645</v>
      </c>
    </row>
    <row r="210" spans="1:5" x14ac:dyDescent="0.25">
      <c r="A210" s="1">
        <v>179</v>
      </c>
      <c r="B210" s="1">
        <v>0</v>
      </c>
      <c r="C210" s="91">
        <v>0.37947330000000001</v>
      </c>
      <c r="D210" s="91">
        <v>4.2047590000000001</v>
      </c>
      <c r="E210" s="42">
        <v>11.080513437967836</v>
      </c>
    </row>
    <row r="211" spans="1:5" x14ac:dyDescent="0.25">
      <c r="A211" s="1">
        <v>180</v>
      </c>
      <c r="B211" s="1">
        <v>0</v>
      </c>
      <c r="C211" s="91">
        <v>0.24</v>
      </c>
      <c r="D211" s="91">
        <v>0.4</v>
      </c>
      <c r="E211" s="42">
        <v>1.6666666666666667</v>
      </c>
    </row>
    <row r="212" spans="1:5" x14ac:dyDescent="0.25">
      <c r="A212" s="1">
        <v>181</v>
      </c>
      <c r="B212" s="1">
        <v>0</v>
      </c>
      <c r="C212" s="91">
        <v>0.32</v>
      </c>
      <c r="D212" s="91">
        <v>1.96</v>
      </c>
      <c r="E212" s="42">
        <v>6.125</v>
      </c>
    </row>
    <row r="213" spans="1:5" x14ac:dyDescent="0.25">
      <c r="A213" s="1">
        <v>182</v>
      </c>
      <c r="B213" s="1">
        <v>0</v>
      </c>
      <c r="C213" s="91">
        <v>0.14422209999999999</v>
      </c>
      <c r="D213" s="91">
        <v>0.89888820000000003</v>
      </c>
      <c r="E213" s="42">
        <v>6.2326661447864096</v>
      </c>
    </row>
    <row r="214" spans="1:5" x14ac:dyDescent="0.25">
      <c r="A214" s="1">
        <v>183</v>
      </c>
      <c r="B214" s="1">
        <v>0</v>
      </c>
      <c r="C214" s="91">
        <v>0.55713550000000001</v>
      </c>
      <c r="D214" s="91">
        <v>1.7232529999999999</v>
      </c>
      <c r="E214" s="42">
        <v>3.093059049369498</v>
      </c>
    </row>
    <row r="215" spans="1:5" x14ac:dyDescent="0.25">
      <c r="A215" s="1">
        <v>184</v>
      </c>
      <c r="B215" s="1">
        <v>0</v>
      </c>
      <c r="C215" s="91">
        <v>0.68468969999999996</v>
      </c>
      <c r="D215" s="91">
        <v>9.8593309999999992</v>
      </c>
      <c r="E215" s="42">
        <v>14.399706903725876</v>
      </c>
    </row>
    <row r="216" spans="1:5" x14ac:dyDescent="0.25">
      <c r="A216" s="1">
        <v>185</v>
      </c>
      <c r="B216" s="1">
        <v>0</v>
      </c>
      <c r="C216" s="91">
        <v>2.0278070000000001</v>
      </c>
      <c r="D216" s="91">
        <v>3.0410520000000001</v>
      </c>
      <c r="E216" s="42">
        <v>1.4996752649537159</v>
      </c>
    </row>
    <row r="217" spans="1:5" x14ac:dyDescent="0.25">
      <c r="A217" s="1">
        <v>186</v>
      </c>
      <c r="B217" s="1">
        <v>0</v>
      </c>
      <c r="C217" s="91">
        <v>0.2</v>
      </c>
      <c r="D217" s="91">
        <v>0.24</v>
      </c>
      <c r="E217" s="42">
        <v>1.2</v>
      </c>
    </row>
    <row r="218" spans="1:5" x14ac:dyDescent="0.25">
      <c r="A218" s="1">
        <v>187</v>
      </c>
      <c r="B218" s="1">
        <v>0</v>
      </c>
      <c r="C218" s="91">
        <v>0.2</v>
      </c>
      <c r="D218" s="91">
        <v>0.48166379999999998</v>
      </c>
      <c r="E218" s="42">
        <v>2.4083189999999997</v>
      </c>
    </row>
    <row r="219" spans="1:5" x14ac:dyDescent="0.25">
      <c r="A219" s="1">
        <v>188</v>
      </c>
      <c r="B219" s="1">
        <v>0</v>
      </c>
      <c r="C219" s="91">
        <v>0.24331050000000001</v>
      </c>
      <c r="D219" s="91">
        <v>0.9024411</v>
      </c>
      <c r="E219" s="42">
        <v>3.7090100920428832</v>
      </c>
    </row>
    <row r="220" spans="1:5" x14ac:dyDescent="0.25">
      <c r="A220" s="1">
        <v>189</v>
      </c>
      <c r="B220" s="1">
        <v>0</v>
      </c>
      <c r="C220" s="91">
        <v>0.16492419999999999</v>
      </c>
      <c r="D220" s="91">
        <v>3.5410729999999999</v>
      </c>
      <c r="E220" s="42">
        <v>21.47091209173669</v>
      </c>
    </row>
    <row r="221" spans="1:5" x14ac:dyDescent="0.25">
      <c r="A221" s="1">
        <v>190</v>
      </c>
      <c r="B221" s="1">
        <v>0</v>
      </c>
      <c r="C221" s="91">
        <v>0.2</v>
      </c>
      <c r="D221" s="91">
        <v>2.7611590000000001</v>
      </c>
      <c r="E221" s="42">
        <v>13.805795</v>
      </c>
    </row>
    <row r="222" spans="1:5" x14ac:dyDescent="0.25">
      <c r="A222" s="1">
        <v>191</v>
      </c>
      <c r="B222" s="1">
        <v>0</v>
      </c>
      <c r="C222" s="91">
        <v>0.2828427</v>
      </c>
      <c r="D222" s="91">
        <v>1.2806249999999999</v>
      </c>
      <c r="E222" s="42">
        <v>4.5276933079764827</v>
      </c>
    </row>
    <row r="223" spans="1:5" x14ac:dyDescent="0.25">
      <c r="A223" s="1">
        <v>192</v>
      </c>
      <c r="B223" s="1">
        <v>0</v>
      </c>
      <c r="C223" s="91">
        <v>0.2154066</v>
      </c>
      <c r="D223" s="91">
        <v>2.1169790000000002</v>
      </c>
      <c r="E223" s="42">
        <v>9.8278279309919014</v>
      </c>
    </row>
    <row r="224" spans="1:5" x14ac:dyDescent="0.25">
      <c r="A224" s="1">
        <v>193</v>
      </c>
      <c r="B224" s="1">
        <v>0</v>
      </c>
      <c r="C224" s="91">
        <v>0.08</v>
      </c>
      <c r="D224" s="91">
        <v>0.1788854</v>
      </c>
      <c r="E224" s="42">
        <v>2.2360674999999999</v>
      </c>
    </row>
    <row r="225" spans="1:5" x14ac:dyDescent="0.25">
      <c r="A225" s="1">
        <v>194</v>
      </c>
      <c r="B225" s="1">
        <v>0</v>
      </c>
      <c r="C225" s="91">
        <v>0.24</v>
      </c>
      <c r="D225" s="91">
        <v>0.44</v>
      </c>
      <c r="E225" s="42">
        <v>1.8333333333333335</v>
      </c>
    </row>
    <row r="226" spans="1:5" x14ac:dyDescent="0.25">
      <c r="A226" s="1">
        <v>195</v>
      </c>
      <c r="B226" s="1">
        <v>0</v>
      </c>
      <c r="C226" s="91">
        <v>0.2154066</v>
      </c>
      <c r="D226" s="91">
        <v>0.44721359999999999</v>
      </c>
      <c r="E226" s="42">
        <v>2.0761369428791876</v>
      </c>
    </row>
    <row r="227" spans="1:5" x14ac:dyDescent="0.25">
      <c r="A227" s="1">
        <v>196</v>
      </c>
      <c r="B227" s="1">
        <v>0</v>
      </c>
      <c r="C227" s="91">
        <v>0.24331050000000001</v>
      </c>
      <c r="D227" s="91">
        <v>0.44</v>
      </c>
      <c r="E227" s="42">
        <v>1.8083888693665089</v>
      </c>
    </row>
    <row r="228" spans="1:5" x14ac:dyDescent="0.25">
      <c r="A228" s="1">
        <v>197</v>
      </c>
      <c r="B228" s="1">
        <v>0</v>
      </c>
      <c r="C228" s="91">
        <v>0.16</v>
      </c>
      <c r="D228" s="91">
        <v>0.2</v>
      </c>
      <c r="E228" s="42">
        <v>1.25</v>
      </c>
    </row>
    <row r="229" spans="1:5" x14ac:dyDescent="0.25">
      <c r="A229" s="1">
        <v>198</v>
      </c>
      <c r="B229" s="1">
        <v>0</v>
      </c>
      <c r="C229" s="91">
        <v>0.24</v>
      </c>
      <c r="D229" s="91">
        <v>0.32</v>
      </c>
      <c r="E229" s="42">
        <v>1.3333333333333335</v>
      </c>
    </row>
    <row r="230" spans="1:5" x14ac:dyDescent="0.25">
      <c r="A230" s="1">
        <v>199</v>
      </c>
      <c r="B230" s="1">
        <v>0</v>
      </c>
      <c r="C230" s="91">
        <v>0.22627420000000001</v>
      </c>
      <c r="D230" s="91">
        <v>0.25612499999999999</v>
      </c>
      <c r="E230" s="42">
        <v>1.1319231268964822</v>
      </c>
    </row>
    <row r="231" spans="1:5" x14ac:dyDescent="0.25">
      <c r="A231" s="1">
        <v>200</v>
      </c>
      <c r="B231" s="1">
        <v>0</v>
      </c>
      <c r="C231" s="91">
        <v>0.44721359999999999</v>
      </c>
      <c r="D231" s="91">
        <v>2.3518500000000002</v>
      </c>
      <c r="E231" s="42">
        <v>5.2588964199657617</v>
      </c>
    </row>
    <row r="232" spans="1:5" x14ac:dyDescent="0.25">
      <c r="A232" s="1">
        <v>201</v>
      </c>
      <c r="B232" s="1">
        <v>0</v>
      </c>
      <c r="C232" s="91">
        <v>0.43081320000000001</v>
      </c>
      <c r="D232" s="91">
        <v>2.2953869999999998</v>
      </c>
      <c r="E232" s="42">
        <v>5.3280331243332375</v>
      </c>
    </row>
    <row r="233" spans="1:5" x14ac:dyDescent="0.25">
      <c r="A233" s="1">
        <v>202</v>
      </c>
      <c r="B233" s="1">
        <v>0</v>
      </c>
      <c r="C233" s="91">
        <v>0.25298219999999999</v>
      </c>
      <c r="D233" s="91">
        <v>1.8216479999999999</v>
      </c>
      <c r="E233" s="42">
        <v>7.2006963335760386</v>
      </c>
    </row>
    <row r="234" spans="1:5" x14ac:dyDescent="0.25">
      <c r="A234" s="1">
        <v>203</v>
      </c>
      <c r="B234" s="1">
        <v>0</v>
      </c>
      <c r="C234" s="91">
        <v>0.41761229999999999</v>
      </c>
      <c r="D234" s="91">
        <v>0.48</v>
      </c>
      <c r="E234" s="42">
        <v>1.1493914331546269</v>
      </c>
    </row>
    <row r="235" spans="1:5" x14ac:dyDescent="0.25">
      <c r="A235" s="1">
        <v>204</v>
      </c>
      <c r="B235" s="1">
        <v>0</v>
      </c>
      <c r="C235" s="91">
        <v>0.2</v>
      </c>
      <c r="D235" s="91">
        <v>0.24</v>
      </c>
      <c r="E235" s="42">
        <v>1.2</v>
      </c>
    </row>
    <row r="236" spans="1:5" x14ac:dyDescent="0.25">
      <c r="A236" s="1">
        <v>205</v>
      </c>
      <c r="B236" s="1">
        <v>0</v>
      </c>
      <c r="C236" s="91">
        <v>0.1264911</v>
      </c>
      <c r="D236" s="91">
        <v>0.8246211</v>
      </c>
      <c r="E236" s="42">
        <v>6.5192025367792681</v>
      </c>
    </row>
    <row r="237" spans="1:5" x14ac:dyDescent="0.25">
      <c r="A237" s="1">
        <v>206</v>
      </c>
      <c r="B237" s="1">
        <v>0</v>
      </c>
      <c r="C237" s="91">
        <v>0.25612499999999999</v>
      </c>
      <c r="D237" s="91">
        <v>0.34409299999999998</v>
      </c>
      <c r="E237" s="42">
        <v>1.3434572962420692</v>
      </c>
    </row>
    <row r="238" spans="1:5" x14ac:dyDescent="0.25">
      <c r="A238" s="1">
        <v>207</v>
      </c>
      <c r="B238" s="1">
        <v>0</v>
      </c>
      <c r="C238" s="91">
        <v>0.45607019999999998</v>
      </c>
      <c r="D238" s="91">
        <v>1.198666</v>
      </c>
      <c r="E238" s="42">
        <v>2.6282488967707165</v>
      </c>
    </row>
    <row r="239" spans="1:5" x14ac:dyDescent="0.25">
      <c r="A239" s="1">
        <v>208</v>
      </c>
      <c r="B239" s="1">
        <v>0</v>
      </c>
      <c r="C239" s="91">
        <v>0.83234609999999998</v>
      </c>
      <c r="D239" s="91">
        <v>1.505722</v>
      </c>
      <c r="E239" s="42">
        <v>1.809009497371346</v>
      </c>
    </row>
    <row r="240" spans="1:5" x14ac:dyDescent="0.25">
      <c r="A240" s="1">
        <v>209</v>
      </c>
      <c r="B240" s="1">
        <v>0</v>
      </c>
      <c r="C240" s="91">
        <v>0.32984849999999999</v>
      </c>
      <c r="D240" s="91">
        <v>2.5329820000000001</v>
      </c>
      <c r="E240" s="42">
        <v>7.6792284942935929</v>
      </c>
    </row>
    <row r="241" spans="1:5" x14ac:dyDescent="0.25">
      <c r="A241" s="1">
        <v>210</v>
      </c>
      <c r="B241" s="1">
        <v>0</v>
      </c>
      <c r="C241" s="91">
        <v>0.2828427</v>
      </c>
      <c r="D241" s="91">
        <v>1.6443840000000001</v>
      </c>
      <c r="E241" s="42">
        <v>5.8137756427866094</v>
      </c>
    </row>
    <row r="242" spans="1:5" x14ac:dyDescent="0.25">
      <c r="A242" s="1">
        <v>211</v>
      </c>
      <c r="B242" s="1">
        <v>0</v>
      </c>
      <c r="C242" s="91">
        <v>0.08</v>
      </c>
      <c r="D242" s="91">
        <v>0.16</v>
      </c>
      <c r="E242" s="42">
        <v>2</v>
      </c>
    </row>
    <row r="243" spans="1:5" x14ac:dyDescent="0.25">
      <c r="A243" s="1">
        <v>212</v>
      </c>
      <c r="B243" s="1">
        <v>0</v>
      </c>
      <c r="C243" s="91">
        <v>1.2457929999999999</v>
      </c>
      <c r="D243" s="91">
        <v>2.0649459999999999</v>
      </c>
      <c r="E243" s="42">
        <v>1.6575354011460974</v>
      </c>
    </row>
    <row r="244" spans="1:5" x14ac:dyDescent="0.25">
      <c r="A244" s="1">
        <v>213</v>
      </c>
      <c r="B244" s="1">
        <v>0</v>
      </c>
      <c r="C244" s="91">
        <v>0.24331050000000001</v>
      </c>
      <c r="D244" s="91">
        <v>0.62096700000000005</v>
      </c>
      <c r="E244" s="42">
        <v>2.5521586614634386</v>
      </c>
    </row>
    <row r="245" spans="1:5" x14ac:dyDescent="0.25">
      <c r="A245" s="1">
        <v>214</v>
      </c>
      <c r="B245" s="1">
        <v>0</v>
      </c>
      <c r="C245" s="91">
        <v>0.56000000000000005</v>
      </c>
      <c r="D245" s="91">
        <v>0.72</v>
      </c>
      <c r="E245" s="42">
        <v>1.2857142857142856</v>
      </c>
    </row>
    <row r="246" spans="1:5" x14ac:dyDescent="0.25">
      <c r="A246" s="1">
        <v>215</v>
      </c>
      <c r="B246" s="1">
        <v>0</v>
      </c>
      <c r="C246" s="91">
        <v>0.2332381</v>
      </c>
      <c r="D246" s="91">
        <v>5.7355029999999996</v>
      </c>
      <c r="E246" s="42">
        <v>24.590763687407843</v>
      </c>
    </row>
    <row r="247" spans="1:5" x14ac:dyDescent="0.25">
      <c r="A247" s="1">
        <v>216</v>
      </c>
      <c r="B247" s="1">
        <v>0</v>
      </c>
      <c r="C247" s="91">
        <v>0.37735920000000001</v>
      </c>
      <c r="D247" s="91">
        <v>0.37735920000000001</v>
      </c>
      <c r="E247" s="42">
        <v>1</v>
      </c>
    </row>
    <row r="248" spans="1:5" x14ac:dyDescent="0.25">
      <c r="A248" s="1">
        <v>217</v>
      </c>
      <c r="B248" s="1">
        <v>0</v>
      </c>
      <c r="C248" s="91">
        <v>0.3577709</v>
      </c>
      <c r="D248" s="91">
        <v>1.0095540000000001</v>
      </c>
      <c r="E248" s="42">
        <v>2.8217890275592565</v>
      </c>
    </row>
    <row r="249" spans="1:5" x14ac:dyDescent="0.25">
      <c r="A249" s="1">
        <v>218</v>
      </c>
      <c r="B249" s="1">
        <v>0</v>
      </c>
      <c r="C249" s="91">
        <v>0.24331050000000001</v>
      </c>
      <c r="D249" s="91">
        <v>0.24331050000000001</v>
      </c>
      <c r="E249" s="42">
        <v>1</v>
      </c>
    </row>
    <row r="250" spans="1:5" x14ac:dyDescent="0.25">
      <c r="A250" s="1">
        <v>219</v>
      </c>
      <c r="B250" s="1">
        <v>0</v>
      </c>
      <c r="C250" s="91">
        <v>0.2154066</v>
      </c>
      <c r="D250" s="91">
        <v>0.49477270000000001</v>
      </c>
      <c r="E250" s="42">
        <v>2.296924513919258</v>
      </c>
    </row>
    <row r="251" spans="1:5" x14ac:dyDescent="0.25">
      <c r="A251" s="1">
        <v>220</v>
      </c>
      <c r="B251" s="1">
        <v>0</v>
      </c>
      <c r="C251" s="91">
        <v>0.2039608</v>
      </c>
      <c r="D251" s="91">
        <v>4.5221229999999997</v>
      </c>
      <c r="E251" s="42">
        <v>22.17153001949394</v>
      </c>
    </row>
    <row r="252" spans="1:5" x14ac:dyDescent="0.25">
      <c r="A252" s="1">
        <v>221</v>
      </c>
      <c r="B252" s="1">
        <v>0</v>
      </c>
      <c r="C252" s="91">
        <v>0.37947330000000001</v>
      </c>
      <c r="D252" s="91">
        <v>1.6951700000000001</v>
      </c>
      <c r="E252" s="42">
        <v>4.4671654105835641</v>
      </c>
    </row>
    <row r="253" spans="1:5" x14ac:dyDescent="0.25">
      <c r="A253" s="1">
        <v>222</v>
      </c>
      <c r="B253" s="1">
        <v>0</v>
      </c>
      <c r="C253" s="91">
        <v>0.56850679999999998</v>
      </c>
      <c r="D253" s="91">
        <v>2.2690969999999999</v>
      </c>
      <c r="E253" s="42">
        <v>3.99132780821619</v>
      </c>
    </row>
    <row r="254" spans="1:5" x14ac:dyDescent="0.25">
      <c r="A254" s="1">
        <v>223</v>
      </c>
      <c r="B254" s="1">
        <v>0</v>
      </c>
      <c r="C254" s="91">
        <v>0.36221540000000002</v>
      </c>
      <c r="D254" s="91">
        <v>0.65115279999999998</v>
      </c>
      <c r="E254" s="42">
        <v>1.7976949627210768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83" priority="7" operator="lessThan">
      <formula>1</formula>
    </cfRule>
  </conditionalFormatting>
  <conditionalFormatting sqref="E102">
    <cfRule type="cellIs" dxfId="282" priority="6" operator="lessThan">
      <formula>1</formula>
    </cfRule>
  </conditionalFormatting>
  <conditionalFormatting sqref="E103">
    <cfRule type="cellIs" dxfId="281" priority="5" operator="lessThan">
      <formula>1</formula>
    </cfRule>
  </conditionalFormatting>
  <conditionalFormatting sqref="E118:E119">
    <cfRule type="cellIs" dxfId="280" priority="4" operator="lessThan">
      <formula>1</formula>
    </cfRule>
  </conditionalFormatting>
  <conditionalFormatting sqref="E124">
    <cfRule type="cellIs" dxfId="279" priority="3" operator="lessThan">
      <formula>1</formula>
    </cfRule>
  </conditionalFormatting>
  <conditionalFormatting sqref="E172">
    <cfRule type="cellIs" dxfId="278" priority="2" operator="lessThan">
      <formula>1</formula>
    </cfRule>
  </conditionalFormatting>
  <conditionalFormatting sqref="E22">
    <cfRule type="cellIs" dxfId="277" priority="1" operator="lessThan">
      <formula>1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158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41347</v>
      </c>
      <c r="F2" s="90" t="s">
        <v>61</v>
      </c>
      <c r="G2" s="91">
        <v>0.38133026934306563</v>
      </c>
      <c r="I2" s="91"/>
    </row>
    <row r="3" spans="1:10" x14ac:dyDescent="0.25">
      <c r="F3" s="92" t="s">
        <v>62</v>
      </c>
      <c r="G3" s="91">
        <v>4.1079097613138664</v>
      </c>
      <c r="I3" s="91"/>
    </row>
    <row r="4" spans="1:10" x14ac:dyDescent="0.25">
      <c r="A4" s="93"/>
      <c r="B4" s="7"/>
      <c r="C4" s="7" t="s">
        <v>63</v>
      </c>
      <c r="D4" s="94">
        <v>383</v>
      </c>
      <c r="F4" s="40" t="s">
        <v>21</v>
      </c>
      <c r="G4" s="1">
        <v>274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109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274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201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41</v>
      </c>
      <c r="F8" s="99" t="s">
        <v>73</v>
      </c>
      <c r="G8" s="103">
        <v>22.05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20</v>
      </c>
      <c r="J11" s="293" t="s">
        <v>374</v>
      </c>
    </row>
    <row r="12" spans="1:10" x14ac:dyDescent="0.25">
      <c r="A12" s="108" t="s">
        <v>70</v>
      </c>
      <c r="B12" s="109">
        <v>21</v>
      </c>
      <c r="C12" s="109">
        <v>182</v>
      </c>
      <c r="D12" s="109">
        <v>51</v>
      </c>
      <c r="E12" s="109">
        <v>15</v>
      </c>
      <c r="F12" s="109">
        <v>2</v>
      </c>
      <c r="G12" s="109">
        <v>3</v>
      </c>
      <c r="H12" s="109">
        <v>274</v>
      </c>
      <c r="I12" s="39">
        <f>SUM(D12:G12)</f>
        <v>71</v>
      </c>
    </row>
    <row r="13" spans="1:10" x14ac:dyDescent="0.25">
      <c r="A13" s="108" t="s">
        <v>37</v>
      </c>
      <c r="B13" s="109">
        <v>4</v>
      </c>
      <c r="C13" s="109">
        <v>127</v>
      </c>
      <c r="D13" s="109">
        <v>50</v>
      </c>
      <c r="E13" s="109">
        <v>15</v>
      </c>
      <c r="F13" s="109">
        <v>2</v>
      </c>
      <c r="G13" s="109">
        <v>3</v>
      </c>
      <c r="H13" s="109">
        <v>201</v>
      </c>
    </row>
    <row r="14" spans="1:10" x14ac:dyDescent="0.25">
      <c r="A14" s="108" t="s">
        <v>38</v>
      </c>
      <c r="B14" s="109">
        <v>0</v>
      </c>
      <c r="C14" s="109">
        <v>3</v>
      </c>
      <c r="D14" s="109">
        <v>19</v>
      </c>
      <c r="E14" s="109">
        <v>14</v>
      </c>
      <c r="F14" s="109">
        <v>2</v>
      </c>
      <c r="G14" s="109">
        <v>3</v>
      </c>
      <c r="H14" s="109">
        <v>41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0.42076392663185364</v>
      </c>
      <c r="D17" s="182">
        <f t="shared" ref="D17:E17" si="0">AVERAGE(D32:D502)</f>
        <v>3.2205508062663188</v>
      </c>
      <c r="E17" s="182">
        <f t="shared" si="0"/>
        <v>9.2330933031346163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0.29349315109438634</v>
      </c>
      <c r="D18" s="182">
        <f t="shared" ref="D18:E18" si="1">STDEV(D32:D502)</f>
        <v>3.6187107072777085</v>
      </c>
      <c r="E18" s="182">
        <f t="shared" si="1"/>
        <v>13.275505249466804</v>
      </c>
      <c r="F18" s="11"/>
    </row>
    <row r="19" spans="1:21" x14ac:dyDescent="0.25">
      <c r="B19" s="40" t="s">
        <v>152</v>
      </c>
      <c r="C19" s="43">
        <f>MEDIAN(C32:C502)</f>
        <v>0.34409299999999998</v>
      </c>
      <c r="D19" s="182">
        <f t="shared" ref="D19:E19" si="2">MEDIAN(D32:D502)</f>
        <v>2.08</v>
      </c>
      <c r="E19" s="182">
        <f t="shared" si="2"/>
        <v>5.1360794325198142</v>
      </c>
    </row>
    <row r="20" spans="1:21" x14ac:dyDescent="0.25">
      <c r="B20" s="40" t="s">
        <v>20</v>
      </c>
      <c r="C20" s="43">
        <f>MIN(C32:C502)</f>
        <v>0.08</v>
      </c>
      <c r="D20" s="182">
        <f t="shared" ref="D20:E20" si="3">MIN(D32:D502)</f>
        <v>0.16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2.8025699999999998</v>
      </c>
      <c r="D21" s="182">
        <f t="shared" ref="D21:E21" si="4">MAX(D32:D502)</f>
        <v>31.785029999999999</v>
      </c>
      <c r="E21" s="182">
        <f t="shared" si="4"/>
        <v>177.6837573105463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0.43397928591549295</v>
      </c>
      <c r="D23" s="315">
        <f t="array" ref="D23">AVERAGE(IF(($E$32:$E$552&gt;=3)*($D$32:$D$552&gt;=5),$D$32:$D$552))</f>
        <v>9.1479834507042259</v>
      </c>
      <c r="E23" s="315">
        <f t="array" ref="E23">AVERAGE(IF(($E$32:$E$552&gt;=3)*($D$32:$D$552&gt;=5),$E$32:$E$552))</f>
        <v>26.153581956426926</v>
      </c>
      <c r="F23">
        <f>COUNTIF(E32:E550,"&gt;=5")</f>
        <v>201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0.23208372868840207</v>
      </c>
      <c r="D24" s="315">
        <f t="array" ref="D24">STDEV(IF(($E$32:$E$552&gt;=3)*($D$32:$D$552&gt;=5),$D$32:$D$552))</f>
        <v>4.6151241943985601</v>
      </c>
      <c r="E24" s="315">
        <f t="array" ref="E24">STDEV(IF(($E$32:$E$552&gt;=3)*($D$32:$D$552&gt;=5),$E$32:$E$552))</f>
        <v>22.972248484315095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0.37735920000000001</v>
      </c>
      <c r="D25" s="315">
        <f t="array" ref="D25">MEDIAN(IF(($E$32:$E$552&gt;=3)*($D$32:$D$552&gt;=5),$D$32:$D$552))</f>
        <v>7.827439</v>
      </c>
      <c r="E25" s="315">
        <f t="array" ref="E25">MEDIAN(IF(($E$32:$E$552&gt;=3)*($D$32:$D$552&gt;=5),$E$32:$E$552))</f>
        <v>21.278170932716112</v>
      </c>
    </row>
    <row r="26" spans="1:21" x14ac:dyDescent="0.25">
      <c r="B26" s="40" t="s">
        <v>20</v>
      </c>
      <c r="C26" s="314">
        <f t="array" ref="C26">MIN(IF(($E$32:$E$552&gt;=3)*($D$32:$D$552&gt;=5),$C$32:$C$552))</f>
        <v>0.1788854</v>
      </c>
      <c r="D26" s="315">
        <f t="array" ref="D26">MIN(IF(($E$32:$E$552&gt;=3)*($D$32:$D$552&gt;=5),$D$32:$D$552))</f>
        <v>5.0612250000000003</v>
      </c>
      <c r="E26" s="315">
        <f t="array" ref="E26">MIN(IF(($E$32:$E$552&gt;=3)*($D$32:$D$552&gt;=5),$E$32:$E$552))</f>
        <v>3.0677012772645815</v>
      </c>
    </row>
    <row r="27" spans="1:21" x14ac:dyDescent="0.25">
      <c r="B27" s="40" t="s">
        <v>19</v>
      </c>
      <c r="C27" s="314">
        <f t="array" ref="C27">MAX(IF(($E$32:$E$552&gt;=3)*($D$32:$D$552&gt;=5),$C$32:$C$552))</f>
        <v>1.838695</v>
      </c>
      <c r="D27" s="315">
        <f t="array" ref="D27">MAX(IF(($E$32:$E$552&gt;=3)*($D$32:$D$552&gt;=5),$D$32:$D$552))</f>
        <v>31.785029999999999</v>
      </c>
      <c r="E27" s="315">
        <f t="array" ref="E27">MAX(IF(($E$32:$E$552&gt;=3)*($D$32:$D$552&gt;=5),$E$32:$E$552))</f>
        <v>177.6837573105463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4</v>
      </c>
      <c r="C32" s="91">
        <v>0.53366659999999999</v>
      </c>
      <c r="D32" s="91">
        <v>14.755240000000001</v>
      </c>
      <c r="E32" s="42">
        <v>27.648797957376384</v>
      </c>
    </row>
    <row r="33" spans="1:5" x14ac:dyDescent="0.25">
      <c r="A33" s="1">
        <v>2</v>
      </c>
      <c r="B33" s="1">
        <v>3</v>
      </c>
      <c r="C33" s="91">
        <v>0.76941539999999997</v>
      </c>
      <c r="D33" s="91">
        <v>3.5473509999999999</v>
      </c>
      <c r="E33" s="42">
        <v>4.6104496998630387</v>
      </c>
    </row>
    <row r="34" spans="1:5" x14ac:dyDescent="0.25">
      <c r="A34" s="1">
        <v>3</v>
      </c>
      <c r="B34" s="1">
        <v>4</v>
      </c>
      <c r="C34" s="91">
        <v>0.84</v>
      </c>
      <c r="D34" s="91">
        <v>2.3733740000000001</v>
      </c>
      <c r="E34" s="42">
        <v>2.8254452380952384</v>
      </c>
    </row>
    <row r="35" spans="1:5" x14ac:dyDescent="0.25">
      <c r="A35" s="1">
        <v>4</v>
      </c>
      <c r="B35" s="1">
        <v>4</v>
      </c>
      <c r="C35" s="91">
        <v>0.4326662</v>
      </c>
      <c r="D35" s="91">
        <v>12.910080000000001</v>
      </c>
      <c r="E35" s="42">
        <v>29.838429717874888</v>
      </c>
    </row>
    <row r="36" spans="1:5" x14ac:dyDescent="0.25">
      <c r="A36" s="1">
        <v>5</v>
      </c>
      <c r="B36" s="1">
        <v>0</v>
      </c>
      <c r="C36" s="91">
        <v>0.94826160000000004</v>
      </c>
      <c r="D36" s="91">
        <v>3.9308010000000002</v>
      </c>
      <c r="E36" s="42">
        <v>4.1452706721436368</v>
      </c>
    </row>
    <row r="37" spans="1:5" x14ac:dyDescent="0.25">
      <c r="A37" s="1">
        <v>6</v>
      </c>
      <c r="B37" s="1">
        <v>0</v>
      </c>
      <c r="C37" s="91">
        <v>0.4</v>
      </c>
      <c r="D37" s="91">
        <v>1.9464840000000001</v>
      </c>
      <c r="E37" s="42">
        <v>4.8662099999999997</v>
      </c>
    </row>
    <row r="38" spans="1:5" x14ac:dyDescent="0.25">
      <c r="A38" s="1">
        <v>7</v>
      </c>
      <c r="B38" s="1">
        <v>0</v>
      </c>
      <c r="C38" s="91">
        <v>0.37735920000000001</v>
      </c>
      <c r="D38" s="91">
        <v>3.9827629999999998</v>
      </c>
      <c r="E38" s="42">
        <v>10.554302107912036</v>
      </c>
    </row>
    <row r="39" spans="1:5" x14ac:dyDescent="0.25">
      <c r="A39" s="1">
        <v>8</v>
      </c>
      <c r="B39" s="1">
        <v>0</v>
      </c>
      <c r="C39" s="91">
        <v>0.30463089999999998</v>
      </c>
      <c r="D39" s="91">
        <v>5.4212910000000001</v>
      </c>
      <c r="E39" s="42">
        <v>17.796260983373653</v>
      </c>
    </row>
    <row r="40" spans="1:5" x14ac:dyDescent="0.25">
      <c r="A40" s="1">
        <v>9</v>
      </c>
      <c r="B40" s="1">
        <v>0</v>
      </c>
      <c r="C40" s="91">
        <v>0.22627420000000001</v>
      </c>
      <c r="D40" s="91">
        <v>1.5839190000000001</v>
      </c>
      <c r="E40" s="42">
        <v>6.9999982322332812</v>
      </c>
    </row>
    <row r="41" spans="1:5" x14ac:dyDescent="0.25">
      <c r="A41" s="1">
        <v>10</v>
      </c>
      <c r="B41" s="1">
        <v>0</v>
      </c>
      <c r="C41" s="91">
        <v>0.31241000000000002</v>
      </c>
      <c r="D41" s="91">
        <v>2.0803850000000002</v>
      </c>
      <c r="E41" s="42">
        <v>6.6591498351525242</v>
      </c>
    </row>
    <row r="42" spans="1:5" x14ac:dyDescent="0.25">
      <c r="A42" s="1">
        <v>11</v>
      </c>
      <c r="B42" s="1">
        <v>0</v>
      </c>
      <c r="C42" s="91">
        <v>0.34409299999999998</v>
      </c>
      <c r="D42" s="91">
        <v>5.1065449999999997</v>
      </c>
      <c r="E42" s="42">
        <v>14.84059542042413</v>
      </c>
    </row>
    <row r="43" spans="1:5" x14ac:dyDescent="0.25">
      <c r="A43" s="1">
        <v>12</v>
      </c>
      <c r="B43" s="1">
        <v>0</v>
      </c>
      <c r="C43" s="91">
        <v>0.31241000000000002</v>
      </c>
      <c r="D43" s="91">
        <v>1.332066</v>
      </c>
      <c r="E43" s="42">
        <v>4.2638391856854767</v>
      </c>
    </row>
    <row r="44" spans="1:5" x14ac:dyDescent="0.25">
      <c r="A44" s="1">
        <v>13</v>
      </c>
      <c r="B44" s="1">
        <v>0</v>
      </c>
      <c r="C44" s="91">
        <v>0.34409299999999998</v>
      </c>
      <c r="D44" s="91">
        <v>0.92086920000000005</v>
      </c>
      <c r="E44" s="42">
        <v>2.6762218353759017</v>
      </c>
    </row>
    <row r="45" spans="1:5" x14ac:dyDescent="0.25">
      <c r="A45" s="1">
        <v>14</v>
      </c>
      <c r="B45" s="1">
        <v>0</v>
      </c>
      <c r="C45" s="91">
        <v>0.14422209999999999</v>
      </c>
      <c r="D45" s="91">
        <v>0.4118252</v>
      </c>
      <c r="E45" s="42">
        <v>2.8554930208338392</v>
      </c>
    </row>
    <row r="46" spans="1:5" x14ac:dyDescent="0.25">
      <c r="A46" s="1">
        <v>15</v>
      </c>
      <c r="B46" s="1">
        <v>0</v>
      </c>
      <c r="C46" s="91">
        <v>0.48332180000000002</v>
      </c>
      <c r="D46" s="91">
        <v>6.783156</v>
      </c>
      <c r="E46" s="42">
        <v>14.034450753100728</v>
      </c>
    </row>
    <row r="47" spans="1:5" x14ac:dyDescent="0.25">
      <c r="A47" s="1">
        <v>16</v>
      </c>
      <c r="B47" s="1">
        <v>0</v>
      </c>
      <c r="C47" s="91">
        <v>0.37947330000000001</v>
      </c>
      <c r="D47" s="91">
        <v>0.75153179999999997</v>
      </c>
      <c r="E47" s="42">
        <v>1.980460285348139</v>
      </c>
    </row>
    <row r="48" spans="1:5" x14ac:dyDescent="0.25">
      <c r="A48" s="1">
        <v>17</v>
      </c>
      <c r="B48" s="1">
        <v>0</v>
      </c>
      <c r="C48" s="91">
        <v>0.41761229999999999</v>
      </c>
      <c r="D48" s="91">
        <v>0.83522450000000004</v>
      </c>
      <c r="E48" s="42">
        <v>1.9999997605434516</v>
      </c>
    </row>
    <row r="49" spans="1:5" x14ac:dyDescent="0.25">
      <c r="A49" s="1">
        <v>18</v>
      </c>
      <c r="B49" s="1">
        <v>0</v>
      </c>
      <c r="C49" s="91">
        <v>0.4</v>
      </c>
      <c r="D49" s="91">
        <v>2.44</v>
      </c>
      <c r="E49" s="42">
        <v>6.1</v>
      </c>
    </row>
    <row r="50" spans="1:5" x14ac:dyDescent="0.25">
      <c r="A50" s="1">
        <v>19</v>
      </c>
      <c r="B50" s="1">
        <v>0</v>
      </c>
      <c r="C50" s="91">
        <v>0.25612499999999999</v>
      </c>
      <c r="D50" s="91">
        <v>1.2649109999999999</v>
      </c>
      <c r="E50" s="42">
        <v>4.9386471449487557</v>
      </c>
    </row>
    <row r="51" spans="1:5" x14ac:dyDescent="0.25">
      <c r="A51" s="1">
        <v>20</v>
      </c>
      <c r="B51" s="1">
        <v>0</v>
      </c>
      <c r="C51" s="91">
        <v>0.25298219999999999</v>
      </c>
      <c r="D51" s="91">
        <v>2.8523670000000001</v>
      </c>
      <c r="E51" s="42">
        <v>11.274971124450653</v>
      </c>
    </row>
    <row r="52" spans="1:5" x14ac:dyDescent="0.25">
      <c r="A52" s="1">
        <v>21</v>
      </c>
      <c r="B52" s="1">
        <v>0</v>
      </c>
      <c r="C52" s="91">
        <v>0.36221540000000002</v>
      </c>
      <c r="D52" s="91">
        <v>0.84</v>
      </c>
      <c r="E52" s="42">
        <v>2.3190620829484332</v>
      </c>
    </row>
    <row r="53" spans="1:5" x14ac:dyDescent="0.25">
      <c r="A53" s="1">
        <v>22</v>
      </c>
      <c r="B53" s="1">
        <v>0</v>
      </c>
      <c r="C53" s="91">
        <v>0.4</v>
      </c>
      <c r="D53" s="91">
        <v>1.162755</v>
      </c>
      <c r="E53" s="42">
        <v>2.9068874999999998</v>
      </c>
    </row>
    <row r="54" spans="1:5" x14ac:dyDescent="0.25">
      <c r="A54" s="1">
        <v>23</v>
      </c>
      <c r="B54" s="1">
        <v>0</v>
      </c>
      <c r="C54" s="91">
        <v>0.2332381</v>
      </c>
      <c r="D54" s="91">
        <v>0.31241000000000002</v>
      </c>
      <c r="E54" s="42">
        <v>1.3394466855972502</v>
      </c>
    </row>
    <row r="55" spans="1:5" x14ac:dyDescent="0.25">
      <c r="A55" s="1">
        <v>24</v>
      </c>
      <c r="B55" s="1">
        <v>0</v>
      </c>
      <c r="C55" s="91">
        <v>0.83522450000000004</v>
      </c>
      <c r="D55" s="91">
        <v>7.8011280000000003</v>
      </c>
      <c r="E55" s="42">
        <v>9.3401570475961844</v>
      </c>
    </row>
    <row r="56" spans="1:5" x14ac:dyDescent="0.25">
      <c r="A56" s="1">
        <v>25</v>
      </c>
      <c r="B56" s="1">
        <v>0</v>
      </c>
      <c r="C56" s="91">
        <v>0.2</v>
      </c>
      <c r="D56" s="91">
        <v>1.1661900000000001</v>
      </c>
      <c r="E56" s="42">
        <v>5.8309499999999996</v>
      </c>
    </row>
    <row r="57" spans="1:5" x14ac:dyDescent="0.25">
      <c r="A57" s="1">
        <v>26</v>
      </c>
      <c r="B57" s="1">
        <v>0</v>
      </c>
      <c r="C57" s="91">
        <v>0.32249030000000001</v>
      </c>
      <c r="D57" s="91">
        <v>0.72111029999999998</v>
      </c>
      <c r="E57" s="42">
        <v>2.2360681856167455</v>
      </c>
    </row>
    <row r="58" spans="1:5" x14ac:dyDescent="0.25">
      <c r="A58" s="1">
        <v>27</v>
      </c>
      <c r="B58" s="1">
        <v>0</v>
      </c>
      <c r="C58" s="91">
        <v>0.16</v>
      </c>
      <c r="D58" s="91">
        <v>0.68117550000000004</v>
      </c>
      <c r="E58" s="42">
        <v>4.2573468750000005</v>
      </c>
    </row>
    <row r="59" spans="1:5" x14ac:dyDescent="0.25">
      <c r="A59" s="1">
        <v>28</v>
      </c>
      <c r="B59" s="1">
        <v>0</v>
      </c>
      <c r="C59" s="91">
        <v>0.16492419999999999</v>
      </c>
      <c r="D59" s="91">
        <v>0.24</v>
      </c>
      <c r="E59" s="42">
        <v>1.4552139710242644</v>
      </c>
    </row>
    <row r="60" spans="1:5" x14ac:dyDescent="0.25">
      <c r="A60" s="1">
        <v>29</v>
      </c>
      <c r="B60" s="1">
        <v>0</v>
      </c>
      <c r="C60" s="91">
        <v>0.2039608</v>
      </c>
      <c r="D60" s="91">
        <v>0.73756359999999999</v>
      </c>
      <c r="E60" s="42">
        <v>3.6162027213072316</v>
      </c>
    </row>
    <row r="61" spans="1:5" x14ac:dyDescent="0.25">
      <c r="A61" s="1">
        <v>30</v>
      </c>
      <c r="B61" s="1">
        <v>0</v>
      </c>
      <c r="C61" s="91">
        <v>0.1788854</v>
      </c>
      <c r="D61" s="91">
        <v>0.89888820000000003</v>
      </c>
      <c r="E61" s="42">
        <v>5.0249388714786116</v>
      </c>
    </row>
    <row r="62" spans="1:5" x14ac:dyDescent="0.25">
      <c r="A62" s="1">
        <v>31</v>
      </c>
      <c r="B62" s="1">
        <v>0</v>
      </c>
      <c r="C62" s="91">
        <v>0.2332381</v>
      </c>
      <c r="D62" s="91">
        <v>0.90686270000000002</v>
      </c>
      <c r="E62" s="42">
        <v>3.8881413456892333</v>
      </c>
    </row>
    <row r="63" spans="1:5" x14ac:dyDescent="0.25">
      <c r="A63" s="1">
        <v>32</v>
      </c>
      <c r="B63" s="1">
        <v>0</v>
      </c>
      <c r="C63" s="91">
        <v>0.29120439999999997</v>
      </c>
      <c r="D63" s="91">
        <v>0.68117550000000004</v>
      </c>
      <c r="E63" s="42">
        <v>2.3391662351255684</v>
      </c>
    </row>
    <row r="64" spans="1:5" x14ac:dyDescent="0.25">
      <c r="A64" s="1">
        <v>33</v>
      </c>
      <c r="B64" s="1">
        <v>0</v>
      </c>
      <c r="C64" s="91">
        <v>0.72</v>
      </c>
      <c r="D64" s="91">
        <v>1.043072</v>
      </c>
      <c r="E64" s="42">
        <v>1.4487111111111111</v>
      </c>
    </row>
    <row r="65" spans="1:5" x14ac:dyDescent="0.25">
      <c r="A65" s="1">
        <v>34</v>
      </c>
      <c r="B65" s="1">
        <v>0</v>
      </c>
      <c r="C65" s="91">
        <v>1.24</v>
      </c>
      <c r="D65" s="91">
        <v>1.440555</v>
      </c>
      <c r="E65" s="42">
        <v>1.1617379032258064</v>
      </c>
    </row>
    <row r="66" spans="1:5" x14ac:dyDescent="0.25">
      <c r="A66" s="1">
        <v>35</v>
      </c>
      <c r="B66" s="1">
        <v>4</v>
      </c>
      <c r="C66" s="91">
        <v>0.2039608</v>
      </c>
      <c r="D66" s="91">
        <v>6.2920389999999999</v>
      </c>
      <c r="E66" s="42">
        <v>30.849256327686497</v>
      </c>
    </row>
    <row r="67" spans="1:5" x14ac:dyDescent="0.25">
      <c r="A67" s="1">
        <v>36</v>
      </c>
      <c r="B67" s="1">
        <v>4</v>
      </c>
      <c r="C67" s="91">
        <v>0.24</v>
      </c>
      <c r="D67" s="91">
        <v>21.500720000000001</v>
      </c>
      <c r="E67" s="42">
        <v>89.586333333333343</v>
      </c>
    </row>
    <row r="68" spans="1:5" x14ac:dyDescent="0.25">
      <c r="A68" s="1">
        <v>37</v>
      </c>
      <c r="B68" s="1">
        <v>0</v>
      </c>
      <c r="C68" s="91">
        <v>0.48166379999999998</v>
      </c>
      <c r="D68" s="91">
        <v>0.83522450000000004</v>
      </c>
      <c r="E68" s="42">
        <v>1.7340404240468146</v>
      </c>
    </row>
    <row r="69" spans="1:5" x14ac:dyDescent="0.25">
      <c r="A69" s="1">
        <v>38</v>
      </c>
      <c r="B69" s="1">
        <v>0</v>
      </c>
      <c r="C69" s="91">
        <v>0.60926179999999996</v>
      </c>
      <c r="D69" s="91">
        <v>3.1292170000000001</v>
      </c>
      <c r="E69" s="42">
        <v>5.1360794325198142</v>
      </c>
    </row>
    <row r="70" spans="1:5" x14ac:dyDescent="0.25">
      <c r="A70" s="1">
        <v>39</v>
      </c>
      <c r="B70" s="1">
        <v>0</v>
      </c>
      <c r="C70" s="91">
        <v>0.73756359999999999</v>
      </c>
      <c r="D70" s="91">
        <v>4.6441359999999996</v>
      </c>
      <c r="E70" s="42">
        <v>6.2965905584277744</v>
      </c>
    </row>
    <row r="71" spans="1:5" x14ac:dyDescent="0.25">
      <c r="A71" s="1">
        <v>40</v>
      </c>
      <c r="B71" s="1">
        <v>0</v>
      </c>
      <c r="C71" s="91">
        <v>0.9616652</v>
      </c>
      <c r="D71" s="91">
        <v>3.3773360000000001</v>
      </c>
      <c r="E71" s="42">
        <v>3.5119665347149924</v>
      </c>
    </row>
    <row r="72" spans="1:5" x14ac:dyDescent="0.25">
      <c r="A72" s="1">
        <v>41</v>
      </c>
      <c r="B72" s="1">
        <v>0</v>
      </c>
      <c r="C72" s="91">
        <v>0.37947330000000001</v>
      </c>
      <c r="D72" s="91">
        <v>1.7713270000000001</v>
      </c>
      <c r="E72" s="42">
        <v>4.6678567372197204</v>
      </c>
    </row>
    <row r="73" spans="1:5" x14ac:dyDescent="0.25">
      <c r="A73" s="1">
        <v>42</v>
      </c>
      <c r="B73" s="1">
        <v>0</v>
      </c>
      <c r="C73" s="91">
        <v>0.59464269999999997</v>
      </c>
      <c r="D73" s="91">
        <v>5.9504619999999999</v>
      </c>
      <c r="E73" s="42">
        <v>10.006785587378774</v>
      </c>
    </row>
    <row r="74" spans="1:5" x14ac:dyDescent="0.25">
      <c r="A74" s="1">
        <v>43</v>
      </c>
      <c r="B74" s="1">
        <v>0</v>
      </c>
      <c r="C74" s="91">
        <v>0.24</v>
      </c>
      <c r="D74" s="91">
        <v>5.5806810000000002</v>
      </c>
      <c r="E74" s="42">
        <v>23.252837500000002</v>
      </c>
    </row>
    <row r="75" spans="1:5" x14ac:dyDescent="0.25">
      <c r="A75" s="1">
        <v>44</v>
      </c>
      <c r="B75" s="1">
        <v>0</v>
      </c>
      <c r="C75" s="91">
        <v>0.29120439999999997</v>
      </c>
      <c r="D75" s="91">
        <v>1.05603</v>
      </c>
      <c r="E75" s="42">
        <v>3.62642185351595</v>
      </c>
    </row>
    <row r="76" spans="1:5" x14ac:dyDescent="0.25">
      <c r="A76" s="1">
        <v>45</v>
      </c>
      <c r="B76" s="1">
        <v>0</v>
      </c>
      <c r="C76" s="91">
        <v>0.24</v>
      </c>
      <c r="D76" s="91">
        <v>0.97324200000000005</v>
      </c>
      <c r="E76" s="42">
        <v>4.0551750000000002</v>
      </c>
    </row>
    <row r="77" spans="1:5" x14ac:dyDescent="0.25">
      <c r="A77" s="1">
        <v>46</v>
      </c>
      <c r="B77" s="1">
        <v>0</v>
      </c>
      <c r="C77" s="91">
        <v>0.28844409999999998</v>
      </c>
      <c r="D77" s="91">
        <v>7.4227759999999998</v>
      </c>
      <c r="E77" s="42">
        <v>25.733845830093248</v>
      </c>
    </row>
    <row r="78" spans="1:5" x14ac:dyDescent="0.25">
      <c r="A78" s="1">
        <v>47</v>
      </c>
      <c r="B78" s="1">
        <v>0</v>
      </c>
      <c r="C78" s="91">
        <v>0.34409299999999998</v>
      </c>
      <c r="D78" s="91">
        <v>3.0053290000000001</v>
      </c>
      <c r="E78" s="42">
        <v>8.7340602685901789</v>
      </c>
    </row>
    <row r="79" spans="1:5" x14ac:dyDescent="0.25">
      <c r="A79" s="1">
        <v>48</v>
      </c>
      <c r="B79" s="1">
        <v>0</v>
      </c>
      <c r="C79" s="91">
        <v>0.4326662</v>
      </c>
      <c r="D79" s="91">
        <v>4.7155909999999999</v>
      </c>
      <c r="E79" s="42">
        <v>10.898912371708258</v>
      </c>
    </row>
    <row r="80" spans="1:5" x14ac:dyDescent="0.25">
      <c r="A80" s="1">
        <v>49</v>
      </c>
      <c r="B80" s="1">
        <v>0</v>
      </c>
      <c r="C80" s="91">
        <v>0.2332381</v>
      </c>
      <c r="D80" s="91">
        <v>0.87817990000000001</v>
      </c>
      <c r="E80" s="42">
        <v>3.7651648680039838</v>
      </c>
    </row>
    <row r="81" spans="1:5" x14ac:dyDescent="0.25">
      <c r="A81" s="1">
        <v>50</v>
      </c>
      <c r="B81" s="1">
        <v>0</v>
      </c>
      <c r="C81" s="91">
        <v>0.32984849999999999</v>
      </c>
      <c r="D81" s="91">
        <v>0.55569780000000002</v>
      </c>
      <c r="E81" s="42">
        <v>1.6847061605555278</v>
      </c>
    </row>
    <row r="82" spans="1:5" x14ac:dyDescent="0.25">
      <c r="A82" s="1">
        <v>51</v>
      </c>
      <c r="B82" s="1">
        <v>0</v>
      </c>
      <c r="C82" s="91">
        <v>0.16</v>
      </c>
      <c r="D82" s="91">
        <v>0.32249030000000001</v>
      </c>
      <c r="E82" s="42">
        <v>2.0155643749999999</v>
      </c>
    </row>
    <row r="83" spans="1:5" x14ac:dyDescent="0.25">
      <c r="A83" s="1">
        <v>52</v>
      </c>
      <c r="B83" s="1">
        <v>0</v>
      </c>
      <c r="C83" s="91">
        <v>0.33941130000000003</v>
      </c>
      <c r="D83" s="91">
        <v>0.39597979999999999</v>
      </c>
      <c r="E83" s="42">
        <v>1.1666665193527734</v>
      </c>
    </row>
    <row r="84" spans="1:5" x14ac:dyDescent="0.25">
      <c r="A84" s="1">
        <v>53</v>
      </c>
      <c r="B84" s="1">
        <v>0</v>
      </c>
      <c r="C84" s="91">
        <v>0.24331050000000001</v>
      </c>
      <c r="D84" s="91">
        <v>1.6970559999999999</v>
      </c>
      <c r="E84" s="42">
        <v>6.9748572297537503</v>
      </c>
    </row>
    <row r="85" spans="1:5" x14ac:dyDescent="0.25">
      <c r="A85" s="1">
        <v>54</v>
      </c>
      <c r="B85" s="1">
        <v>0</v>
      </c>
      <c r="C85" s="91">
        <v>0.96747090000000002</v>
      </c>
      <c r="D85" s="91">
        <v>1.32484</v>
      </c>
      <c r="E85" s="42">
        <v>1.3693848569502194</v>
      </c>
    </row>
    <row r="86" spans="1:5" x14ac:dyDescent="0.25">
      <c r="A86" s="1">
        <v>55</v>
      </c>
      <c r="B86" s="1">
        <v>0</v>
      </c>
      <c r="C86" s="91">
        <v>0.31241000000000002</v>
      </c>
      <c r="D86" s="91">
        <v>1.47187</v>
      </c>
      <c r="E86" s="42">
        <v>4.7113408661694569</v>
      </c>
    </row>
    <row r="87" spans="1:5" x14ac:dyDescent="0.25">
      <c r="A87" s="1">
        <v>56</v>
      </c>
      <c r="B87" s="1">
        <v>0</v>
      </c>
      <c r="C87" s="91">
        <v>0.2</v>
      </c>
      <c r="D87" s="91">
        <v>0.74404300000000001</v>
      </c>
      <c r="E87" s="42">
        <v>3.720215</v>
      </c>
    </row>
    <row r="88" spans="1:5" x14ac:dyDescent="0.25">
      <c r="A88" s="1">
        <v>57</v>
      </c>
      <c r="B88" s="1">
        <v>4</v>
      </c>
      <c r="C88" s="91">
        <v>0.54405879999999995</v>
      </c>
      <c r="D88" s="91">
        <v>2.508356</v>
      </c>
      <c r="E88" s="42">
        <v>4.6104501939863853</v>
      </c>
    </row>
    <row r="89" spans="1:5" x14ac:dyDescent="0.25">
      <c r="A89" s="1">
        <v>58</v>
      </c>
      <c r="B89" s="1">
        <v>4</v>
      </c>
      <c r="C89" s="91">
        <v>0.32249030000000001</v>
      </c>
      <c r="D89" s="91">
        <v>8.8136790000000005</v>
      </c>
      <c r="E89" s="42">
        <v>27.330059229688459</v>
      </c>
    </row>
    <row r="90" spans="1:5" x14ac:dyDescent="0.25">
      <c r="A90" s="1">
        <v>59</v>
      </c>
      <c r="B90" s="1">
        <v>1</v>
      </c>
      <c r="C90" s="91">
        <v>0.25612499999999999</v>
      </c>
      <c r="D90" s="91">
        <v>2.674458</v>
      </c>
      <c r="E90" s="42">
        <v>10.442002928257686</v>
      </c>
    </row>
    <row r="91" spans="1:5" x14ac:dyDescent="0.25">
      <c r="A91" s="1">
        <v>60</v>
      </c>
      <c r="B91" s="1">
        <v>3</v>
      </c>
      <c r="C91" s="91">
        <v>0.3577709</v>
      </c>
      <c r="D91" s="91">
        <v>7.9025850000000002</v>
      </c>
      <c r="E91" s="42">
        <v>22.08839511542163</v>
      </c>
    </row>
    <row r="92" spans="1:5" x14ac:dyDescent="0.25">
      <c r="A92" s="1">
        <v>61</v>
      </c>
      <c r="B92" s="1">
        <v>0</v>
      </c>
      <c r="C92" s="91">
        <v>1.1320779999999999</v>
      </c>
      <c r="D92" s="91">
        <v>2.3775620000000002</v>
      </c>
      <c r="E92" s="42">
        <v>2.1001750762756632</v>
      </c>
    </row>
    <row r="93" spans="1:5" x14ac:dyDescent="0.25">
      <c r="A93" s="1">
        <v>62</v>
      </c>
      <c r="B93" s="1">
        <v>0</v>
      </c>
      <c r="C93" s="91">
        <v>0.93295229999999996</v>
      </c>
      <c r="D93" s="91">
        <v>5.813777</v>
      </c>
      <c r="E93" s="42">
        <v>6.2315908326717242</v>
      </c>
    </row>
    <row r="94" spans="1:5" x14ac:dyDescent="0.25">
      <c r="A94" s="1">
        <v>63</v>
      </c>
      <c r="B94" s="1">
        <v>0</v>
      </c>
      <c r="C94" s="91">
        <v>0.4079216</v>
      </c>
      <c r="D94" s="91">
        <v>2.2010909999999999</v>
      </c>
      <c r="E94" s="42">
        <v>5.395867735368757</v>
      </c>
    </row>
    <row r="95" spans="1:5" x14ac:dyDescent="0.25">
      <c r="A95" s="1">
        <v>64</v>
      </c>
      <c r="B95" s="1">
        <v>0</v>
      </c>
      <c r="C95" s="91">
        <v>0.25298219999999999</v>
      </c>
      <c r="D95" s="91">
        <v>4.1091119999999997</v>
      </c>
      <c r="E95" s="42">
        <v>16.242692173599565</v>
      </c>
    </row>
    <row r="96" spans="1:5" x14ac:dyDescent="0.25">
      <c r="A96" s="1">
        <v>65</v>
      </c>
      <c r="B96" s="1">
        <v>0</v>
      </c>
      <c r="C96" s="91">
        <v>0.32984849999999999</v>
      </c>
      <c r="D96" s="91">
        <v>5.0913259999999996</v>
      </c>
      <c r="E96" s="42">
        <v>15.435346833470517</v>
      </c>
    </row>
    <row r="97" spans="1:5" x14ac:dyDescent="0.25">
      <c r="A97" s="1">
        <v>66</v>
      </c>
      <c r="B97" s="1">
        <v>0</v>
      </c>
      <c r="C97" s="91">
        <v>0.4118252</v>
      </c>
      <c r="D97" s="91">
        <v>3.07402</v>
      </c>
      <c r="E97" s="42">
        <v>7.4643805187249344</v>
      </c>
    </row>
    <row r="98" spans="1:5" x14ac:dyDescent="0.25">
      <c r="A98" s="1">
        <v>67</v>
      </c>
      <c r="B98" s="1">
        <v>0</v>
      </c>
      <c r="C98" s="91">
        <v>0.68352029999999997</v>
      </c>
      <c r="D98" s="91">
        <v>5.2240979999999997</v>
      </c>
      <c r="E98" s="42">
        <v>7.6429302831239978</v>
      </c>
    </row>
    <row r="99" spans="1:5" x14ac:dyDescent="0.25">
      <c r="A99" s="1">
        <v>68</v>
      </c>
      <c r="B99" s="1">
        <v>0</v>
      </c>
      <c r="C99" s="91">
        <v>0.41761229999999999</v>
      </c>
      <c r="D99" s="91">
        <v>12.47237</v>
      </c>
      <c r="E99" s="42">
        <v>29.865906727364113</v>
      </c>
    </row>
    <row r="100" spans="1:5" x14ac:dyDescent="0.25">
      <c r="A100" s="1">
        <v>69</v>
      </c>
      <c r="B100" s="1">
        <v>0</v>
      </c>
      <c r="C100" s="91">
        <v>0.32249030000000001</v>
      </c>
      <c r="D100" s="91">
        <v>1.043072</v>
      </c>
      <c r="E100" s="42">
        <v>3.2344290665486684</v>
      </c>
    </row>
    <row r="101" spans="1:5" x14ac:dyDescent="0.25">
      <c r="A101" s="1">
        <v>70</v>
      </c>
      <c r="B101" s="1">
        <v>0</v>
      </c>
      <c r="C101" s="91">
        <v>0.2332381</v>
      </c>
      <c r="D101" s="91">
        <v>1.5440210000000001</v>
      </c>
      <c r="E101" s="42">
        <v>6.6199347362201975</v>
      </c>
    </row>
    <row r="102" spans="1:5" x14ac:dyDescent="0.25">
      <c r="A102" s="1">
        <v>71</v>
      </c>
      <c r="B102" s="1">
        <v>0</v>
      </c>
      <c r="C102" s="91">
        <v>0.28844409999999998</v>
      </c>
      <c r="D102" s="91">
        <v>1.4204220000000001</v>
      </c>
      <c r="E102" s="42">
        <v>4.9244272980449253</v>
      </c>
    </row>
    <row r="103" spans="1:5" x14ac:dyDescent="0.25">
      <c r="A103" s="1">
        <v>72</v>
      </c>
      <c r="B103" s="1">
        <v>0</v>
      </c>
      <c r="C103" s="91">
        <v>0.31241000000000002</v>
      </c>
      <c r="D103" s="91">
        <v>1.783928</v>
      </c>
      <c r="E103" s="42">
        <v>5.7102141416728012</v>
      </c>
    </row>
    <row r="104" spans="1:5" x14ac:dyDescent="0.25">
      <c r="A104" s="1">
        <v>73</v>
      </c>
      <c r="B104" s="1">
        <v>0</v>
      </c>
      <c r="C104" s="91">
        <v>0.55569780000000002</v>
      </c>
      <c r="D104" s="91">
        <v>10.77427</v>
      </c>
      <c r="E104" s="42">
        <v>19.388721711692938</v>
      </c>
    </row>
    <row r="105" spans="1:5" x14ac:dyDescent="0.25">
      <c r="A105" s="1">
        <v>74</v>
      </c>
      <c r="B105" s="1">
        <v>0</v>
      </c>
      <c r="C105" s="91">
        <v>0.4</v>
      </c>
      <c r="D105" s="91">
        <v>5.0730659999999999</v>
      </c>
      <c r="E105" s="42">
        <v>12.682664999999998</v>
      </c>
    </row>
    <row r="106" spans="1:5" x14ac:dyDescent="0.25">
      <c r="A106" s="1">
        <v>75</v>
      </c>
      <c r="B106" s="1">
        <v>0</v>
      </c>
      <c r="C106" s="91">
        <v>0.29120439999999997</v>
      </c>
      <c r="D106" s="91">
        <v>1.4560219999999999</v>
      </c>
      <c r="E106" s="42">
        <v>5</v>
      </c>
    </row>
    <row r="107" spans="1:5" x14ac:dyDescent="0.25">
      <c r="A107" s="1">
        <v>76</v>
      </c>
      <c r="B107" s="1">
        <v>0</v>
      </c>
      <c r="C107" s="91">
        <v>0.36878179999999999</v>
      </c>
      <c r="D107" s="91">
        <v>1.7366630000000001</v>
      </c>
      <c r="E107" s="42">
        <v>4.7091884686283327</v>
      </c>
    </row>
    <row r="108" spans="1:5" x14ac:dyDescent="0.25">
      <c r="A108" s="1">
        <v>77</v>
      </c>
      <c r="B108" s="1">
        <v>0</v>
      </c>
      <c r="C108" s="91">
        <v>1.1005450000000001</v>
      </c>
      <c r="D108" s="91">
        <v>1.5450569999999999</v>
      </c>
      <c r="E108" s="42">
        <v>1.4039017032470273</v>
      </c>
    </row>
    <row r="109" spans="1:5" x14ac:dyDescent="0.25">
      <c r="A109" s="1">
        <v>78</v>
      </c>
      <c r="B109" s="1">
        <v>0</v>
      </c>
      <c r="C109" s="91">
        <v>0.8099383</v>
      </c>
      <c r="D109" s="91">
        <v>0.90509669999999998</v>
      </c>
      <c r="E109" s="42">
        <v>1.1174884556021119</v>
      </c>
    </row>
    <row r="110" spans="1:5" x14ac:dyDescent="0.25">
      <c r="A110" s="1">
        <v>79</v>
      </c>
      <c r="B110" s="1">
        <v>0</v>
      </c>
      <c r="C110" s="91">
        <v>0.2332381</v>
      </c>
      <c r="D110" s="91">
        <v>1.395421</v>
      </c>
      <c r="E110" s="42">
        <v>5.9828175585378203</v>
      </c>
    </row>
    <row r="111" spans="1:5" x14ac:dyDescent="0.25">
      <c r="A111" s="1">
        <v>80</v>
      </c>
      <c r="B111" s="1">
        <v>0</v>
      </c>
      <c r="C111" s="91">
        <v>0.63245549999999995</v>
      </c>
      <c r="D111" s="91">
        <v>0.84380089999999996</v>
      </c>
      <c r="E111" s="42">
        <v>1.334166435425101</v>
      </c>
    </row>
    <row r="112" spans="1:5" x14ac:dyDescent="0.25">
      <c r="A112" s="1">
        <v>81</v>
      </c>
      <c r="B112" s="1">
        <v>0</v>
      </c>
      <c r="C112" s="91">
        <v>0.26832820000000002</v>
      </c>
      <c r="D112" s="91">
        <v>0.88814409999999999</v>
      </c>
      <c r="E112" s="42">
        <v>3.3099171089732646</v>
      </c>
    </row>
    <row r="113" spans="1:5" x14ac:dyDescent="0.25">
      <c r="A113" s="1">
        <v>82</v>
      </c>
      <c r="B113" s="1">
        <v>0</v>
      </c>
      <c r="C113" s="91">
        <v>0.24</v>
      </c>
      <c r="D113" s="91">
        <v>0.24</v>
      </c>
      <c r="E113" s="42">
        <v>1</v>
      </c>
    </row>
    <row r="114" spans="1:5" x14ac:dyDescent="0.25">
      <c r="A114" s="1">
        <v>83</v>
      </c>
      <c r="B114" s="1">
        <v>0</v>
      </c>
      <c r="C114" s="91">
        <v>0.4</v>
      </c>
      <c r="D114" s="91">
        <v>2.432118</v>
      </c>
      <c r="E114" s="42">
        <v>6.0802949999999996</v>
      </c>
    </row>
    <row r="115" spans="1:5" x14ac:dyDescent="0.25">
      <c r="A115" s="1">
        <v>84</v>
      </c>
      <c r="B115" s="1">
        <v>0</v>
      </c>
      <c r="C115" s="91">
        <v>0.16492419999999999</v>
      </c>
      <c r="D115" s="91">
        <v>0.98792709999999995</v>
      </c>
      <c r="E115" s="42">
        <v>5.9901888261395237</v>
      </c>
    </row>
    <row r="116" spans="1:5" x14ac:dyDescent="0.25">
      <c r="A116" s="1">
        <v>85</v>
      </c>
      <c r="B116" s="1">
        <v>0</v>
      </c>
      <c r="C116" s="91">
        <v>0.60926179999999996</v>
      </c>
      <c r="D116" s="91">
        <v>0.73539109999999996</v>
      </c>
      <c r="E116" s="42">
        <v>1.207019872245396</v>
      </c>
    </row>
    <row r="117" spans="1:5" x14ac:dyDescent="0.25">
      <c r="A117" s="1">
        <v>86</v>
      </c>
      <c r="B117" s="1">
        <v>0</v>
      </c>
      <c r="C117" s="91">
        <v>0.62609899999999996</v>
      </c>
      <c r="D117" s="91">
        <v>2.9415640000000001</v>
      </c>
      <c r="E117" s="42">
        <v>4.6982410130027361</v>
      </c>
    </row>
    <row r="118" spans="1:5" x14ac:dyDescent="0.25">
      <c r="A118" s="1">
        <v>87</v>
      </c>
      <c r="B118" s="1">
        <v>0</v>
      </c>
      <c r="C118" s="91">
        <v>0.2154066</v>
      </c>
      <c r="D118" s="91">
        <v>1.557947</v>
      </c>
      <c r="E118" s="42">
        <v>7.232587116643594</v>
      </c>
    </row>
    <row r="119" spans="1:5" x14ac:dyDescent="0.25">
      <c r="A119" s="1">
        <v>88</v>
      </c>
      <c r="B119" s="1">
        <v>0</v>
      </c>
      <c r="C119" s="91">
        <v>0.2828427</v>
      </c>
      <c r="D119" s="91">
        <v>0.41761229999999999</v>
      </c>
      <c r="E119" s="42">
        <v>1.4764825113039863</v>
      </c>
    </row>
    <row r="120" spans="1:5" x14ac:dyDescent="0.25">
      <c r="A120" s="1">
        <v>89</v>
      </c>
      <c r="B120" s="1">
        <v>0</v>
      </c>
      <c r="C120" s="91">
        <v>0.12</v>
      </c>
      <c r="D120" s="91">
        <v>0.2154066</v>
      </c>
      <c r="E120" s="42">
        <v>1.7950550000000001</v>
      </c>
    </row>
    <row r="121" spans="1:5" x14ac:dyDescent="0.25">
      <c r="A121" s="1">
        <v>90</v>
      </c>
      <c r="B121" s="1">
        <v>0</v>
      </c>
      <c r="C121" s="91">
        <v>0.1788854</v>
      </c>
      <c r="D121" s="91">
        <v>0.2828427</v>
      </c>
      <c r="E121" s="42">
        <v>1.5811390979923459</v>
      </c>
    </row>
    <row r="122" spans="1:5" x14ac:dyDescent="0.25">
      <c r="A122" s="1">
        <v>91</v>
      </c>
      <c r="B122" s="1">
        <v>0</v>
      </c>
      <c r="C122" s="91">
        <v>0.22627420000000001</v>
      </c>
      <c r="D122" s="91">
        <v>0.46647620000000001</v>
      </c>
      <c r="E122" s="42">
        <v>2.0615527532524696</v>
      </c>
    </row>
    <row r="123" spans="1:5" x14ac:dyDescent="0.25">
      <c r="A123" s="1">
        <v>92</v>
      </c>
      <c r="B123" s="1">
        <v>1</v>
      </c>
      <c r="C123" s="91">
        <v>0.24</v>
      </c>
      <c r="D123" s="91">
        <v>11.28289</v>
      </c>
      <c r="E123" s="42">
        <v>47.012041666666669</v>
      </c>
    </row>
    <row r="124" spans="1:5" x14ac:dyDescent="0.25">
      <c r="A124" s="1">
        <v>93</v>
      </c>
      <c r="B124" s="1">
        <v>0</v>
      </c>
      <c r="C124" s="91">
        <v>0.34176010000000001</v>
      </c>
      <c r="D124" s="91">
        <v>5.6047120000000001</v>
      </c>
      <c r="E124" s="42">
        <v>16.399550444888096</v>
      </c>
    </row>
    <row r="125" spans="1:5" x14ac:dyDescent="0.25">
      <c r="A125" s="1">
        <v>94</v>
      </c>
      <c r="B125" s="1">
        <v>0</v>
      </c>
      <c r="C125" s="91">
        <v>0.68</v>
      </c>
      <c r="D125" s="91">
        <v>2.200364</v>
      </c>
      <c r="E125" s="42">
        <v>3.2358294117647057</v>
      </c>
    </row>
    <row r="126" spans="1:5" x14ac:dyDescent="0.25">
      <c r="A126" s="1">
        <v>95</v>
      </c>
      <c r="B126" s="1">
        <v>0</v>
      </c>
      <c r="C126" s="91">
        <v>0.30463089999999998</v>
      </c>
      <c r="D126" s="91">
        <v>4.753946</v>
      </c>
      <c r="E126" s="42">
        <v>15.605593523178378</v>
      </c>
    </row>
    <row r="127" spans="1:5" x14ac:dyDescent="0.25">
      <c r="A127" s="1">
        <v>96</v>
      </c>
      <c r="B127" s="1">
        <v>0</v>
      </c>
      <c r="C127" s="91">
        <v>0.4118252</v>
      </c>
      <c r="D127" s="91">
        <v>1.1764349999999999</v>
      </c>
      <c r="E127" s="42">
        <v>2.8566367478240764</v>
      </c>
    </row>
    <row r="128" spans="1:5" x14ac:dyDescent="0.25">
      <c r="A128" s="1">
        <v>97</v>
      </c>
      <c r="B128" s="1">
        <v>0</v>
      </c>
      <c r="C128" s="91">
        <v>0.4118252</v>
      </c>
      <c r="D128" s="91">
        <v>3.3142119999999999</v>
      </c>
      <c r="E128" s="42">
        <v>8.0476182613400056</v>
      </c>
    </row>
    <row r="129" spans="1:5" x14ac:dyDescent="0.25">
      <c r="A129" s="1">
        <v>98</v>
      </c>
      <c r="B129" s="1">
        <v>0</v>
      </c>
      <c r="C129" s="91">
        <v>0.2154066</v>
      </c>
      <c r="D129" s="91">
        <v>0.95078910000000005</v>
      </c>
      <c r="E129" s="42">
        <v>4.4139274284074865</v>
      </c>
    </row>
    <row r="130" spans="1:5" x14ac:dyDescent="0.25">
      <c r="A130" s="1">
        <v>99</v>
      </c>
      <c r="B130" s="1">
        <v>0</v>
      </c>
      <c r="C130" s="91">
        <v>0.36878179999999999</v>
      </c>
      <c r="D130" s="91">
        <v>2.4331049999999999</v>
      </c>
      <c r="E130" s="42">
        <v>6.5976818812642053</v>
      </c>
    </row>
    <row r="131" spans="1:5" x14ac:dyDescent="0.25">
      <c r="A131" s="1">
        <v>100</v>
      </c>
      <c r="B131" s="1">
        <v>0</v>
      </c>
      <c r="C131" s="91">
        <v>0.22627420000000001</v>
      </c>
      <c r="D131" s="91">
        <v>0.39395429999999998</v>
      </c>
      <c r="E131" s="42">
        <v>1.7410482503086961</v>
      </c>
    </row>
    <row r="132" spans="1:5" x14ac:dyDescent="0.25">
      <c r="A132" s="1">
        <v>101</v>
      </c>
      <c r="B132" s="1">
        <v>0</v>
      </c>
      <c r="C132" s="91">
        <v>0.45607019999999998</v>
      </c>
      <c r="D132" s="91">
        <v>0.76837489999999997</v>
      </c>
      <c r="E132" s="42">
        <v>1.6847733090212866</v>
      </c>
    </row>
    <row r="133" spans="1:5" x14ac:dyDescent="0.25">
      <c r="A133" s="1">
        <v>102</v>
      </c>
      <c r="B133" s="1">
        <v>0</v>
      </c>
      <c r="C133" s="91">
        <v>0.30463089999999998</v>
      </c>
      <c r="D133" s="91">
        <v>1.3416410000000001</v>
      </c>
      <c r="E133" s="42">
        <v>4.4041526975759853</v>
      </c>
    </row>
    <row r="134" spans="1:5" x14ac:dyDescent="0.25">
      <c r="A134" s="1">
        <v>103</v>
      </c>
      <c r="B134" s="1">
        <v>0</v>
      </c>
      <c r="C134" s="91">
        <v>0.3577709</v>
      </c>
      <c r="D134" s="91">
        <v>2.8085580000000001</v>
      </c>
      <c r="E134" s="42">
        <v>7.8501577406099825</v>
      </c>
    </row>
    <row r="135" spans="1:5" x14ac:dyDescent="0.25">
      <c r="A135" s="1">
        <v>104</v>
      </c>
      <c r="B135" s="1">
        <v>0</v>
      </c>
      <c r="C135" s="91">
        <v>0.16492419999999999</v>
      </c>
      <c r="D135" s="91">
        <v>3.6977829999999998</v>
      </c>
      <c r="E135" s="42">
        <v>22.421106180900075</v>
      </c>
    </row>
    <row r="136" spans="1:5" x14ac:dyDescent="0.25">
      <c r="A136" s="1">
        <v>105</v>
      </c>
      <c r="B136" s="1">
        <v>0</v>
      </c>
      <c r="C136" s="91">
        <v>0.2828427</v>
      </c>
      <c r="D136" s="91">
        <v>1.0198039999999999</v>
      </c>
      <c r="E136" s="42">
        <v>3.605551778426666</v>
      </c>
    </row>
    <row r="137" spans="1:5" x14ac:dyDescent="0.25">
      <c r="A137" s="1">
        <v>106</v>
      </c>
      <c r="B137" s="1">
        <v>0</v>
      </c>
      <c r="C137" s="91">
        <v>0.2332381</v>
      </c>
      <c r="D137" s="91">
        <v>0.59059289999999998</v>
      </c>
      <c r="E137" s="42">
        <v>2.5321459058361389</v>
      </c>
    </row>
    <row r="138" spans="1:5" x14ac:dyDescent="0.25">
      <c r="A138" s="1">
        <v>107</v>
      </c>
      <c r="B138" s="1">
        <v>0</v>
      </c>
      <c r="C138" s="91">
        <v>0.24</v>
      </c>
      <c r="D138" s="91">
        <v>1.840435</v>
      </c>
      <c r="E138" s="42">
        <v>7.6684791666666667</v>
      </c>
    </row>
    <row r="139" spans="1:5" x14ac:dyDescent="0.25">
      <c r="A139" s="1">
        <v>108</v>
      </c>
      <c r="B139" s="1">
        <v>4</v>
      </c>
      <c r="C139" s="91">
        <v>0.46818799999999999</v>
      </c>
      <c r="D139" s="91">
        <v>24.057980000000001</v>
      </c>
      <c r="E139" s="42">
        <v>51.385298213538157</v>
      </c>
    </row>
    <row r="140" spans="1:5" x14ac:dyDescent="0.25">
      <c r="A140" s="1">
        <v>109</v>
      </c>
      <c r="B140" s="1">
        <v>4</v>
      </c>
      <c r="C140" s="91">
        <v>0.51224990000000004</v>
      </c>
      <c r="D140" s="91">
        <v>2.3800819999999998</v>
      </c>
      <c r="E140" s="42">
        <v>4.6463298479902084</v>
      </c>
    </row>
    <row r="141" spans="1:5" x14ac:dyDescent="0.25">
      <c r="A141" s="1">
        <v>110</v>
      </c>
      <c r="B141" s="1">
        <v>4</v>
      </c>
      <c r="C141" s="91">
        <v>0.41761229999999999</v>
      </c>
      <c r="D141" s="91">
        <v>10.20566</v>
      </c>
      <c r="E141" s="42">
        <v>24.438121195185104</v>
      </c>
    </row>
    <row r="142" spans="1:5" x14ac:dyDescent="0.25">
      <c r="A142" s="1">
        <v>111</v>
      </c>
      <c r="B142" s="1">
        <v>1</v>
      </c>
      <c r="C142" s="91">
        <v>0.36</v>
      </c>
      <c r="D142" s="91">
        <v>2.2610009999999998</v>
      </c>
      <c r="E142" s="42">
        <v>6.2805583333333335</v>
      </c>
    </row>
    <row r="143" spans="1:5" x14ac:dyDescent="0.25">
      <c r="A143" s="1">
        <v>112</v>
      </c>
      <c r="B143" s="1">
        <v>4</v>
      </c>
      <c r="C143" s="91">
        <v>0.29120439999999997</v>
      </c>
      <c r="D143" s="91">
        <v>1.3441650000000001</v>
      </c>
      <c r="E143" s="42">
        <v>4.6158814908016508</v>
      </c>
    </row>
    <row r="144" spans="1:5" x14ac:dyDescent="0.25">
      <c r="A144" s="1">
        <v>113</v>
      </c>
      <c r="B144" s="1">
        <v>2</v>
      </c>
      <c r="C144" s="91">
        <v>0.25612499999999999</v>
      </c>
      <c r="D144" s="91">
        <v>11.094340000000001</v>
      </c>
      <c r="E144" s="42">
        <v>43.316115178135682</v>
      </c>
    </row>
    <row r="145" spans="1:5" x14ac:dyDescent="0.25">
      <c r="A145" s="1">
        <v>114</v>
      </c>
      <c r="B145" s="1">
        <v>1</v>
      </c>
      <c r="C145" s="91">
        <v>0.1788854</v>
      </c>
      <c r="D145" s="91">
        <v>31.785029999999999</v>
      </c>
      <c r="E145" s="42">
        <v>177.6837573105463</v>
      </c>
    </row>
    <row r="146" spans="1:5" x14ac:dyDescent="0.25">
      <c r="A146" s="1">
        <v>115</v>
      </c>
      <c r="B146" s="1">
        <v>0</v>
      </c>
      <c r="C146" s="91">
        <v>0.2</v>
      </c>
      <c r="D146" s="91">
        <v>5.0911689999999998</v>
      </c>
      <c r="E146" s="42">
        <v>25.455844999999997</v>
      </c>
    </row>
    <row r="147" spans="1:5" x14ac:dyDescent="0.25">
      <c r="A147" s="1">
        <v>116</v>
      </c>
      <c r="B147" s="1">
        <v>0</v>
      </c>
      <c r="C147" s="91">
        <v>0.3577709</v>
      </c>
      <c r="D147" s="91">
        <v>5.0612250000000003</v>
      </c>
      <c r="E147" s="42">
        <v>14.146553003612089</v>
      </c>
    </row>
    <row r="148" spans="1:5" x14ac:dyDescent="0.25">
      <c r="A148" s="1">
        <v>117</v>
      </c>
      <c r="B148" s="1">
        <v>0</v>
      </c>
      <c r="C148" s="91">
        <v>0.80498449999999999</v>
      </c>
      <c r="D148" s="91">
        <v>2.5187300000000001</v>
      </c>
      <c r="E148" s="42">
        <v>3.1289173890925852</v>
      </c>
    </row>
    <row r="149" spans="1:5" x14ac:dyDescent="0.25">
      <c r="A149" s="1">
        <v>118</v>
      </c>
      <c r="B149" s="1">
        <v>0</v>
      </c>
      <c r="C149" s="91">
        <v>2.4383599999999999</v>
      </c>
      <c r="D149" s="91">
        <v>3</v>
      </c>
      <c r="E149" s="42">
        <v>1.2303351432930332</v>
      </c>
    </row>
    <row r="150" spans="1:5" x14ac:dyDescent="0.25">
      <c r="A150" s="1">
        <v>119</v>
      </c>
      <c r="B150" s="1">
        <v>0</v>
      </c>
      <c r="C150" s="91">
        <v>0.5656854</v>
      </c>
      <c r="D150" s="91">
        <v>1.9481269999999999</v>
      </c>
      <c r="E150" s="42">
        <v>3.443834682669908</v>
      </c>
    </row>
    <row r="151" spans="1:5" x14ac:dyDescent="0.25">
      <c r="A151" s="1">
        <v>120</v>
      </c>
      <c r="B151" s="1">
        <v>0</v>
      </c>
      <c r="C151" s="91">
        <v>0.4</v>
      </c>
      <c r="D151" s="91">
        <v>2.0368599999999999</v>
      </c>
      <c r="E151" s="42">
        <v>5.0921499999999993</v>
      </c>
    </row>
    <row r="152" spans="1:5" x14ac:dyDescent="0.25">
      <c r="A152" s="1">
        <v>121</v>
      </c>
      <c r="B152" s="1">
        <v>0</v>
      </c>
      <c r="C152" s="91">
        <v>0.4079216</v>
      </c>
      <c r="D152" s="91">
        <v>4.7247430000000001</v>
      </c>
      <c r="E152" s="42">
        <v>11.582478103635601</v>
      </c>
    </row>
    <row r="153" spans="1:5" x14ac:dyDescent="0.25">
      <c r="A153" s="1">
        <v>122</v>
      </c>
      <c r="B153" s="1">
        <v>0</v>
      </c>
      <c r="C153" s="91">
        <v>0.24331050000000001</v>
      </c>
      <c r="D153" s="91">
        <v>1.2322340000000001</v>
      </c>
      <c r="E153" s="42">
        <v>5.0644505683067518</v>
      </c>
    </row>
    <row r="154" spans="1:5" x14ac:dyDescent="0.25">
      <c r="A154" s="1">
        <v>123</v>
      </c>
      <c r="B154" s="1">
        <v>0</v>
      </c>
      <c r="C154" s="91">
        <v>0.2</v>
      </c>
      <c r="D154" s="91">
        <v>1.0650820000000001</v>
      </c>
      <c r="E154" s="42">
        <v>5.3254099999999998</v>
      </c>
    </row>
    <row r="155" spans="1:5" x14ac:dyDescent="0.25">
      <c r="A155" s="1">
        <v>124</v>
      </c>
      <c r="B155" s="1">
        <v>0</v>
      </c>
      <c r="C155" s="91">
        <v>0.34409299999999998</v>
      </c>
      <c r="D155" s="91">
        <v>0.8207314</v>
      </c>
      <c r="E155" s="42">
        <v>2.3852022563667381</v>
      </c>
    </row>
    <row r="156" spans="1:5" x14ac:dyDescent="0.25">
      <c r="A156" s="1">
        <v>125</v>
      </c>
      <c r="B156" s="1">
        <v>0</v>
      </c>
      <c r="C156" s="91">
        <v>0.34409299999999998</v>
      </c>
      <c r="D156" s="91">
        <v>0.6</v>
      </c>
      <c r="E156" s="42">
        <v>1.743714635287553</v>
      </c>
    </row>
    <row r="157" spans="1:5" x14ac:dyDescent="0.25">
      <c r="A157" s="1">
        <v>126</v>
      </c>
      <c r="B157" s="1">
        <v>0</v>
      </c>
      <c r="C157" s="91">
        <v>0.16492419999999999</v>
      </c>
      <c r="D157" s="91">
        <v>0.32249030000000001</v>
      </c>
      <c r="E157" s="42">
        <v>1.95538495866586</v>
      </c>
    </row>
    <row r="158" spans="1:5" x14ac:dyDescent="0.25">
      <c r="A158" s="1">
        <v>127</v>
      </c>
      <c r="B158" s="1">
        <v>0</v>
      </c>
      <c r="C158" s="91">
        <v>0.2332381</v>
      </c>
      <c r="D158" s="91">
        <v>0.62482000000000004</v>
      </c>
      <c r="E158" s="42">
        <v>2.6788933711945004</v>
      </c>
    </row>
    <row r="159" spans="1:5" x14ac:dyDescent="0.25">
      <c r="A159" s="1">
        <v>128</v>
      </c>
      <c r="B159" s="1">
        <v>0</v>
      </c>
      <c r="C159" s="91">
        <v>0.25612499999999999</v>
      </c>
      <c r="D159" s="91">
        <v>1.0198039999999999</v>
      </c>
      <c r="E159" s="42">
        <v>3.9816652025378234</v>
      </c>
    </row>
    <row r="160" spans="1:5" x14ac:dyDescent="0.25">
      <c r="A160" s="1">
        <v>129</v>
      </c>
      <c r="B160" s="1">
        <v>0</v>
      </c>
      <c r="C160" s="91">
        <v>0.2</v>
      </c>
      <c r="D160" s="91">
        <v>1.3693789999999999</v>
      </c>
      <c r="E160" s="42">
        <v>6.8468949999999991</v>
      </c>
    </row>
    <row r="161" spans="1:5" x14ac:dyDescent="0.25">
      <c r="A161" s="1">
        <v>130</v>
      </c>
      <c r="B161" s="1">
        <v>0</v>
      </c>
      <c r="C161" s="91">
        <v>0.12</v>
      </c>
      <c r="D161" s="91">
        <v>0.28000000000000003</v>
      </c>
      <c r="E161" s="42">
        <v>2.3333333333333335</v>
      </c>
    </row>
    <row r="162" spans="1:5" x14ac:dyDescent="0.25">
      <c r="A162" s="1">
        <v>131</v>
      </c>
      <c r="B162" s="1">
        <v>0</v>
      </c>
      <c r="C162" s="91">
        <v>0.2</v>
      </c>
      <c r="D162" s="91">
        <v>0.2</v>
      </c>
      <c r="E162" s="42">
        <v>1</v>
      </c>
    </row>
    <row r="163" spans="1:5" x14ac:dyDescent="0.25">
      <c r="A163" s="1">
        <v>132</v>
      </c>
      <c r="B163" s="1">
        <v>0</v>
      </c>
      <c r="C163" s="91">
        <v>0.25298219999999999</v>
      </c>
      <c r="D163" s="91">
        <v>2.4166089999999998</v>
      </c>
      <c r="E163" s="42">
        <v>9.5524863014077663</v>
      </c>
    </row>
    <row r="164" spans="1:5" x14ac:dyDescent="0.25">
      <c r="A164" s="1">
        <v>133</v>
      </c>
      <c r="B164" s="1">
        <v>0</v>
      </c>
      <c r="C164" s="91">
        <v>0.4326662</v>
      </c>
      <c r="D164" s="91">
        <v>7.5286119999999999</v>
      </c>
      <c r="E164" s="42">
        <v>17.400508752474771</v>
      </c>
    </row>
    <row r="165" spans="1:5" x14ac:dyDescent="0.25">
      <c r="A165" s="1">
        <v>134</v>
      </c>
      <c r="B165" s="1">
        <v>0</v>
      </c>
      <c r="C165" s="91">
        <v>0.2828427</v>
      </c>
      <c r="D165" s="91">
        <v>3.6619120000000001</v>
      </c>
      <c r="E165" s="42">
        <v>12.946814607553952</v>
      </c>
    </row>
    <row r="166" spans="1:5" x14ac:dyDescent="0.25">
      <c r="A166" s="1">
        <v>135</v>
      </c>
      <c r="B166" s="1">
        <v>0</v>
      </c>
      <c r="C166" s="91">
        <v>0.39395429999999998</v>
      </c>
      <c r="D166" s="91">
        <v>7.1911060000000004</v>
      </c>
      <c r="E166" s="42">
        <v>18.253655309765627</v>
      </c>
    </row>
    <row r="167" spans="1:5" x14ac:dyDescent="0.25">
      <c r="A167" s="1">
        <v>136</v>
      </c>
      <c r="B167" s="1">
        <v>0</v>
      </c>
      <c r="C167" s="91">
        <v>0.8099383</v>
      </c>
      <c r="D167" s="91">
        <v>3.2249029999999999</v>
      </c>
      <c r="E167" s="42">
        <v>3.9816650231258355</v>
      </c>
    </row>
    <row r="168" spans="1:5" x14ac:dyDescent="0.25">
      <c r="A168" s="1">
        <v>137</v>
      </c>
      <c r="B168" s="1">
        <v>0</v>
      </c>
      <c r="C168" s="91">
        <v>0.36</v>
      </c>
      <c r="D168" s="91">
        <v>5.8001379999999996</v>
      </c>
      <c r="E168" s="42">
        <v>16.111494444444443</v>
      </c>
    </row>
    <row r="169" spans="1:5" x14ac:dyDescent="0.25">
      <c r="A169" s="1">
        <v>138</v>
      </c>
      <c r="B169" s="1">
        <v>0</v>
      </c>
      <c r="C169" s="91">
        <v>0.26832820000000002</v>
      </c>
      <c r="D169" s="91">
        <v>0.8207314</v>
      </c>
      <c r="E169" s="42">
        <v>3.058684849374758</v>
      </c>
    </row>
    <row r="170" spans="1:5" x14ac:dyDescent="0.25">
      <c r="A170" s="1">
        <v>139</v>
      </c>
      <c r="B170" s="1">
        <v>0</v>
      </c>
      <c r="C170" s="91">
        <v>0.30463089999999998</v>
      </c>
      <c r="D170" s="91">
        <v>4.3384790000000004</v>
      </c>
      <c r="E170" s="42">
        <v>14.241756171156638</v>
      </c>
    </row>
    <row r="171" spans="1:5" x14ac:dyDescent="0.25">
      <c r="A171" s="1">
        <v>140</v>
      </c>
      <c r="B171" s="1">
        <v>0</v>
      </c>
      <c r="C171" s="91">
        <v>0.29120439999999997</v>
      </c>
      <c r="D171" s="91">
        <v>1.9481269999999999</v>
      </c>
      <c r="E171" s="42">
        <v>6.6898954823484811</v>
      </c>
    </row>
    <row r="172" spans="1:5" x14ac:dyDescent="0.25">
      <c r="A172" s="1">
        <v>141</v>
      </c>
      <c r="B172" s="1">
        <v>4</v>
      </c>
      <c r="C172" s="91">
        <v>0.4118252</v>
      </c>
      <c r="D172" s="91">
        <v>8.7628869999999992</v>
      </c>
      <c r="E172" s="42">
        <v>21.278170932716112</v>
      </c>
    </row>
    <row r="173" spans="1:5" x14ac:dyDescent="0.25">
      <c r="A173" s="1">
        <v>142</v>
      </c>
      <c r="B173" s="1">
        <v>0</v>
      </c>
      <c r="C173" s="91">
        <v>0.4118252</v>
      </c>
      <c r="D173" s="91">
        <v>7.8327520000000002</v>
      </c>
      <c r="E173" s="42">
        <v>19.019603462828403</v>
      </c>
    </row>
    <row r="174" spans="1:5" x14ac:dyDescent="0.25">
      <c r="A174" s="1">
        <v>143</v>
      </c>
      <c r="B174" s="1">
        <v>0</v>
      </c>
      <c r="C174" s="91">
        <v>0.2332381</v>
      </c>
      <c r="D174" s="91">
        <v>1.874887</v>
      </c>
      <c r="E174" s="42">
        <v>8.0385108607898967</v>
      </c>
    </row>
    <row r="175" spans="1:5" x14ac:dyDescent="0.25">
      <c r="A175" s="1">
        <v>144</v>
      </c>
      <c r="B175" s="1">
        <v>0</v>
      </c>
      <c r="C175" s="91">
        <v>0.4418144</v>
      </c>
      <c r="D175" s="91">
        <v>2.1044710000000002</v>
      </c>
      <c r="E175" s="42">
        <v>4.7632467389021276</v>
      </c>
    </row>
    <row r="176" spans="1:5" x14ac:dyDescent="0.25">
      <c r="A176" s="1">
        <v>145</v>
      </c>
      <c r="B176" s="1">
        <v>0</v>
      </c>
      <c r="C176" s="91">
        <v>0.28844409999999998</v>
      </c>
      <c r="D176" s="91">
        <v>5.4599630000000001</v>
      </c>
      <c r="E176" s="42">
        <v>18.929016055450607</v>
      </c>
    </row>
    <row r="177" spans="1:5" x14ac:dyDescent="0.25">
      <c r="A177" s="1">
        <v>146</v>
      </c>
      <c r="B177" s="1">
        <v>0</v>
      </c>
      <c r="C177" s="91">
        <v>0.25612499999999999</v>
      </c>
      <c r="D177" s="91">
        <v>0.77665949999999995</v>
      </c>
      <c r="E177" s="42">
        <v>3.0323455344070278</v>
      </c>
    </row>
    <row r="178" spans="1:5" x14ac:dyDescent="0.25">
      <c r="A178" s="1">
        <v>147</v>
      </c>
      <c r="B178" s="1">
        <v>0</v>
      </c>
      <c r="C178" s="91">
        <v>0.57271280000000002</v>
      </c>
      <c r="D178" s="91">
        <v>1.1377170000000001</v>
      </c>
      <c r="E178" s="42">
        <v>1.986540199555519</v>
      </c>
    </row>
    <row r="179" spans="1:5" x14ac:dyDescent="0.25">
      <c r="A179" s="1">
        <v>148</v>
      </c>
      <c r="B179" s="1">
        <v>0</v>
      </c>
      <c r="C179" s="91">
        <v>0.2332381</v>
      </c>
      <c r="D179" s="91">
        <v>2.2090719999999999</v>
      </c>
      <c r="E179" s="42">
        <v>9.471317078984951</v>
      </c>
    </row>
    <row r="180" spans="1:5" x14ac:dyDescent="0.25">
      <c r="A180" s="1">
        <v>149</v>
      </c>
      <c r="B180" s="1">
        <v>0</v>
      </c>
      <c r="C180" s="91">
        <v>0.1788854</v>
      </c>
      <c r="D180" s="91">
        <v>0.46647620000000001</v>
      </c>
      <c r="E180" s="42">
        <v>2.6076817895703059</v>
      </c>
    </row>
    <row r="181" spans="1:5" x14ac:dyDescent="0.25">
      <c r="A181" s="1">
        <v>150</v>
      </c>
      <c r="B181" s="1">
        <v>4</v>
      </c>
      <c r="C181" s="91">
        <v>0.32984849999999999</v>
      </c>
      <c r="D181" s="91">
        <v>13.879289999999999</v>
      </c>
      <c r="E181" s="42">
        <v>42.0777720680858</v>
      </c>
    </row>
    <row r="182" spans="1:5" x14ac:dyDescent="0.25">
      <c r="A182" s="1">
        <v>151</v>
      </c>
      <c r="B182" s="1">
        <v>1</v>
      </c>
      <c r="C182" s="91">
        <v>0.60926179999999996</v>
      </c>
      <c r="D182" s="91">
        <v>13.53031</v>
      </c>
      <c r="E182" s="42">
        <v>22.207711036536349</v>
      </c>
    </row>
    <row r="183" spans="1:5" x14ac:dyDescent="0.25">
      <c r="A183" s="1">
        <v>152</v>
      </c>
      <c r="B183" s="1">
        <v>2</v>
      </c>
      <c r="C183" s="91">
        <v>0.4</v>
      </c>
      <c r="D183" s="91">
        <v>2.934072</v>
      </c>
      <c r="E183" s="42">
        <v>7.3351799999999994</v>
      </c>
    </row>
    <row r="184" spans="1:5" x14ac:dyDescent="0.25">
      <c r="A184" s="1">
        <v>153</v>
      </c>
      <c r="B184" s="1">
        <v>0</v>
      </c>
      <c r="C184" s="91">
        <v>0.4326662</v>
      </c>
      <c r="D184" s="91">
        <v>1.13842</v>
      </c>
      <c r="E184" s="42">
        <v>2.6311738702953917</v>
      </c>
    </row>
    <row r="185" spans="1:5" x14ac:dyDescent="0.25">
      <c r="A185" s="1">
        <v>154</v>
      </c>
      <c r="B185" s="1">
        <v>0</v>
      </c>
      <c r="C185" s="91">
        <v>0.50596439999999998</v>
      </c>
      <c r="D185" s="91">
        <v>1.5727679999999999</v>
      </c>
      <c r="E185" s="42">
        <v>3.108455851834635</v>
      </c>
    </row>
    <row r="186" spans="1:5" x14ac:dyDescent="0.25">
      <c r="A186" s="1">
        <v>155</v>
      </c>
      <c r="B186" s="1">
        <v>0</v>
      </c>
      <c r="C186" s="91">
        <v>0.41761229999999999</v>
      </c>
      <c r="D186" s="91">
        <v>3.578827</v>
      </c>
      <c r="E186" s="42">
        <v>8.5697356136301543</v>
      </c>
    </row>
    <row r="187" spans="1:5" x14ac:dyDescent="0.25">
      <c r="A187" s="1">
        <v>156</v>
      </c>
      <c r="B187" s="1">
        <v>0</v>
      </c>
      <c r="C187" s="91">
        <v>1.3102670000000001</v>
      </c>
      <c r="D187" s="91">
        <v>3.2919299999999998</v>
      </c>
      <c r="E187" s="42">
        <v>2.5124115924464245</v>
      </c>
    </row>
    <row r="188" spans="1:5" x14ac:dyDescent="0.25">
      <c r="A188" s="1">
        <v>157</v>
      </c>
      <c r="B188" s="1">
        <v>0</v>
      </c>
      <c r="C188" s="91">
        <v>0.2</v>
      </c>
      <c r="D188" s="91">
        <v>7.5848269999999998</v>
      </c>
      <c r="E188" s="42">
        <v>37.924135</v>
      </c>
    </row>
    <row r="189" spans="1:5" x14ac:dyDescent="0.25">
      <c r="A189" s="1">
        <v>158</v>
      </c>
      <c r="B189" s="1">
        <v>0</v>
      </c>
      <c r="C189" s="91">
        <v>1.3059860000000001</v>
      </c>
      <c r="D189" s="91">
        <v>2.9861010000000001</v>
      </c>
      <c r="E189" s="42">
        <v>2.2864724430430341</v>
      </c>
    </row>
    <row r="190" spans="1:5" x14ac:dyDescent="0.25">
      <c r="A190" s="1">
        <v>159</v>
      </c>
      <c r="B190" s="1">
        <v>0</v>
      </c>
      <c r="C190" s="91">
        <v>0.32249030000000001</v>
      </c>
      <c r="D190" s="91">
        <v>1.4647870000000001</v>
      </c>
      <c r="E190" s="42">
        <v>4.5421118092544184</v>
      </c>
    </row>
    <row r="191" spans="1:5" x14ac:dyDescent="0.25">
      <c r="A191" s="1">
        <v>160</v>
      </c>
      <c r="B191" s="1">
        <v>0</v>
      </c>
      <c r="C191" s="91">
        <v>0.30463089999999998</v>
      </c>
      <c r="D191" s="91">
        <v>3.7608510000000002</v>
      </c>
      <c r="E191" s="42">
        <v>12.345599215312696</v>
      </c>
    </row>
    <row r="192" spans="1:5" x14ac:dyDescent="0.25">
      <c r="A192" s="1">
        <v>161</v>
      </c>
      <c r="B192" s="1">
        <v>0</v>
      </c>
      <c r="C192" s="91">
        <v>0.48332180000000002</v>
      </c>
      <c r="D192" s="91">
        <v>1.2185239999999999</v>
      </c>
      <c r="E192" s="42">
        <v>2.5211442976501366</v>
      </c>
    </row>
    <row r="193" spans="1:5" x14ac:dyDescent="0.25">
      <c r="A193" s="1">
        <v>162</v>
      </c>
      <c r="B193" s="1">
        <v>0</v>
      </c>
      <c r="C193" s="91">
        <v>0.25298219999999999</v>
      </c>
      <c r="D193" s="91">
        <v>1.5717509999999999</v>
      </c>
      <c r="E193" s="42">
        <v>6.2128916579901663</v>
      </c>
    </row>
    <row r="194" spans="1:5" x14ac:dyDescent="0.25">
      <c r="A194" s="1">
        <v>163</v>
      </c>
      <c r="B194" s="1">
        <v>0</v>
      </c>
      <c r="C194" s="91">
        <v>0.1788854</v>
      </c>
      <c r="D194" s="91">
        <v>2.7247020000000002</v>
      </c>
      <c r="E194" s="42">
        <v>15.231550478686355</v>
      </c>
    </row>
    <row r="195" spans="1:5" x14ac:dyDescent="0.25">
      <c r="A195" s="1">
        <v>164</v>
      </c>
      <c r="B195" s="1">
        <v>0</v>
      </c>
      <c r="C195" s="91">
        <v>0.16970560000000001</v>
      </c>
      <c r="D195" s="91">
        <v>2.7448860000000002</v>
      </c>
      <c r="E195" s="42">
        <v>16.174398487734052</v>
      </c>
    </row>
    <row r="196" spans="1:5" x14ac:dyDescent="0.25">
      <c r="A196" s="1">
        <v>165</v>
      </c>
      <c r="B196" s="1">
        <v>0</v>
      </c>
      <c r="C196" s="91">
        <v>1.624315</v>
      </c>
      <c r="D196" s="91">
        <v>2.2360679999999999</v>
      </c>
      <c r="E196" s="42">
        <v>1.3766221453351104</v>
      </c>
    </row>
    <row r="197" spans="1:5" x14ac:dyDescent="0.25">
      <c r="A197" s="1">
        <v>166</v>
      </c>
      <c r="B197" s="1">
        <v>0</v>
      </c>
      <c r="C197" s="91">
        <v>0.44721359999999999</v>
      </c>
      <c r="D197" s="91">
        <v>1.584929</v>
      </c>
      <c r="E197" s="42">
        <v>3.5440089478495289</v>
      </c>
    </row>
    <row r="198" spans="1:5" x14ac:dyDescent="0.25">
      <c r="A198" s="1">
        <v>167</v>
      </c>
      <c r="B198" s="1">
        <v>0</v>
      </c>
      <c r="C198" s="91">
        <v>0.72111029999999998</v>
      </c>
      <c r="D198" s="91">
        <v>3.9729079999999999</v>
      </c>
      <c r="E198" s="42">
        <v>5.5094317748616266</v>
      </c>
    </row>
    <row r="199" spans="1:5" x14ac:dyDescent="0.25">
      <c r="A199" s="1">
        <v>168</v>
      </c>
      <c r="B199" s="1">
        <v>0</v>
      </c>
      <c r="C199" s="91">
        <v>0.44721359999999999</v>
      </c>
      <c r="D199" s="91">
        <v>6.9908510000000001</v>
      </c>
      <c r="E199" s="42">
        <v>15.632017899276766</v>
      </c>
    </row>
    <row r="200" spans="1:5" x14ac:dyDescent="0.25">
      <c r="A200" s="1">
        <v>169</v>
      </c>
      <c r="B200" s="1">
        <v>0</v>
      </c>
      <c r="C200" s="91">
        <v>0.4118252</v>
      </c>
      <c r="D200" s="91">
        <v>2.1868699999999999</v>
      </c>
      <c r="E200" s="42">
        <v>5.3101898572501147</v>
      </c>
    </row>
    <row r="201" spans="1:5" x14ac:dyDescent="0.25">
      <c r="A201" s="1">
        <v>170</v>
      </c>
      <c r="B201" s="1">
        <v>0</v>
      </c>
      <c r="C201" s="91">
        <v>0.53814499999999998</v>
      </c>
      <c r="D201" s="91">
        <v>1.216553</v>
      </c>
      <c r="E201" s="42">
        <v>2.2606416486262995</v>
      </c>
    </row>
    <row r="202" spans="1:5" x14ac:dyDescent="0.25">
      <c r="A202" s="1">
        <v>171</v>
      </c>
      <c r="B202" s="1">
        <v>0</v>
      </c>
      <c r="C202" s="91">
        <v>0.44</v>
      </c>
      <c r="D202" s="91">
        <v>9.1670719999999992</v>
      </c>
      <c r="E202" s="42">
        <v>20.834254545454545</v>
      </c>
    </row>
    <row r="203" spans="1:5" x14ac:dyDescent="0.25">
      <c r="A203" s="1">
        <v>172</v>
      </c>
      <c r="B203" s="1">
        <v>0</v>
      </c>
      <c r="C203" s="91">
        <v>0.2154066</v>
      </c>
      <c r="D203" s="91">
        <v>3.151634</v>
      </c>
      <c r="E203" s="42">
        <v>14.631093012006131</v>
      </c>
    </row>
    <row r="204" spans="1:5" x14ac:dyDescent="0.25">
      <c r="A204" s="1">
        <v>173</v>
      </c>
      <c r="B204" s="1">
        <v>0</v>
      </c>
      <c r="C204" s="91">
        <v>0.36878179999999999</v>
      </c>
      <c r="D204" s="91">
        <v>1.775387</v>
      </c>
      <c r="E204" s="42">
        <v>4.8141936505543388</v>
      </c>
    </row>
    <row r="205" spans="1:5" x14ac:dyDescent="0.25">
      <c r="A205" s="1">
        <v>174</v>
      </c>
      <c r="B205" s="1">
        <v>0</v>
      </c>
      <c r="C205" s="91">
        <v>0.68117550000000004</v>
      </c>
      <c r="D205" s="91">
        <v>7.047269</v>
      </c>
      <c r="E205" s="42">
        <v>10.345746433921947</v>
      </c>
    </row>
    <row r="206" spans="1:5" x14ac:dyDescent="0.25">
      <c r="A206" s="1">
        <v>175</v>
      </c>
      <c r="B206" s="1">
        <v>0</v>
      </c>
      <c r="C206" s="91">
        <v>0.2154066</v>
      </c>
      <c r="D206" s="91">
        <v>2.221711</v>
      </c>
      <c r="E206" s="42">
        <v>10.314034017527781</v>
      </c>
    </row>
    <row r="207" spans="1:5" x14ac:dyDescent="0.25">
      <c r="A207" s="1">
        <v>176</v>
      </c>
      <c r="B207" s="1">
        <v>0</v>
      </c>
      <c r="C207" s="91">
        <v>0.39395429999999998</v>
      </c>
      <c r="D207" s="91">
        <v>2.2719149999999999</v>
      </c>
      <c r="E207" s="42">
        <v>5.7669506336141021</v>
      </c>
    </row>
    <row r="208" spans="1:5" x14ac:dyDescent="0.25">
      <c r="A208" s="1">
        <v>177</v>
      </c>
      <c r="B208" s="1">
        <v>0</v>
      </c>
      <c r="C208" s="91">
        <v>0.48662100000000003</v>
      </c>
      <c r="D208" s="91">
        <v>2.7437200000000002</v>
      </c>
      <c r="E208" s="42">
        <v>5.638309896202589</v>
      </c>
    </row>
    <row r="209" spans="1:5" x14ac:dyDescent="0.25">
      <c r="A209" s="1">
        <v>178</v>
      </c>
      <c r="B209" s="1">
        <v>0</v>
      </c>
      <c r="C209" s="91">
        <v>0.2039608</v>
      </c>
      <c r="D209" s="91">
        <v>1.0198039999999999</v>
      </c>
      <c r="E209" s="42">
        <v>5</v>
      </c>
    </row>
    <row r="210" spans="1:5" x14ac:dyDescent="0.25">
      <c r="A210" s="1">
        <v>179</v>
      </c>
      <c r="B210" s="1">
        <v>0</v>
      </c>
      <c r="C210" s="91">
        <v>0.26832820000000002</v>
      </c>
      <c r="D210" s="91">
        <v>1.36</v>
      </c>
      <c r="E210" s="42">
        <v>5.0684199424436196</v>
      </c>
    </row>
    <row r="211" spans="1:5" x14ac:dyDescent="0.25">
      <c r="A211" s="1">
        <v>180</v>
      </c>
      <c r="B211" s="1">
        <v>0</v>
      </c>
      <c r="C211" s="91">
        <v>0.29120439999999997</v>
      </c>
      <c r="D211" s="91">
        <v>0.70880180000000004</v>
      </c>
      <c r="E211" s="42">
        <v>2.4340353373781443</v>
      </c>
    </row>
    <row r="212" spans="1:5" x14ac:dyDescent="0.25">
      <c r="A212" s="1">
        <v>181</v>
      </c>
      <c r="B212" s="1">
        <v>0</v>
      </c>
      <c r="C212" s="91">
        <v>0.32984849999999999</v>
      </c>
      <c r="D212" s="91">
        <v>2.2263869999999999</v>
      </c>
      <c r="E212" s="42">
        <v>6.7497260105775831</v>
      </c>
    </row>
    <row r="213" spans="1:5" x14ac:dyDescent="0.25">
      <c r="A213" s="1">
        <v>182</v>
      </c>
      <c r="B213" s="1">
        <v>0</v>
      </c>
      <c r="C213" s="91">
        <v>0.3577709</v>
      </c>
      <c r="D213" s="91">
        <v>1.4560219999999999</v>
      </c>
      <c r="E213" s="42">
        <v>4.0697049424645773</v>
      </c>
    </row>
    <row r="214" spans="1:5" x14ac:dyDescent="0.25">
      <c r="A214" s="1">
        <v>183</v>
      </c>
      <c r="B214" s="1">
        <v>0</v>
      </c>
      <c r="C214" s="91">
        <v>0.44</v>
      </c>
      <c r="D214" s="91">
        <v>2.2432120000000002</v>
      </c>
      <c r="E214" s="42">
        <v>5.0982090909090916</v>
      </c>
    </row>
    <row r="215" spans="1:5" x14ac:dyDescent="0.25">
      <c r="A215" s="1">
        <v>184</v>
      </c>
      <c r="B215" s="1">
        <v>0</v>
      </c>
      <c r="C215" s="91">
        <v>0.37947330000000001</v>
      </c>
      <c r="D215" s="91">
        <v>2.08</v>
      </c>
      <c r="E215" s="42">
        <v>5.481281555250396</v>
      </c>
    </row>
    <row r="216" spans="1:5" x14ac:dyDescent="0.25">
      <c r="A216" s="1">
        <v>185</v>
      </c>
      <c r="B216" s="1">
        <v>0</v>
      </c>
      <c r="C216" s="91">
        <v>0.08</v>
      </c>
      <c r="D216" s="91">
        <v>1.44</v>
      </c>
      <c r="E216" s="42">
        <v>18</v>
      </c>
    </row>
    <row r="217" spans="1:5" x14ac:dyDescent="0.25">
      <c r="A217" s="1">
        <v>186</v>
      </c>
      <c r="B217" s="1">
        <v>0</v>
      </c>
      <c r="C217" s="91">
        <v>0.86162640000000001</v>
      </c>
      <c r="D217" s="91">
        <v>1.712075</v>
      </c>
      <c r="E217" s="42">
        <v>1.987027092020393</v>
      </c>
    </row>
    <row r="218" spans="1:5" x14ac:dyDescent="0.25">
      <c r="A218" s="1">
        <v>187</v>
      </c>
      <c r="B218" s="1">
        <v>0</v>
      </c>
      <c r="C218" s="91">
        <v>0.4326662</v>
      </c>
      <c r="D218" s="91">
        <v>2.7305679999999999</v>
      </c>
      <c r="E218" s="42">
        <v>6.3110268377793313</v>
      </c>
    </row>
    <row r="219" spans="1:5" x14ac:dyDescent="0.25">
      <c r="A219" s="1">
        <v>188</v>
      </c>
      <c r="B219" s="1">
        <v>0</v>
      </c>
      <c r="C219" s="91">
        <v>0.52</v>
      </c>
      <c r="D219" s="91">
        <v>4.68</v>
      </c>
      <c r="E219" s="42">
        <v>9</v>
      </c>
    </row>
    <row r="220" spans="1:5" x14ac:dyDescent="0.25">
      <c r="A220" s="1">
        <v>189</v>
      </c>
      <c r="B220" s="1">
        <v>0</v>
      </c>
      <c r="C220" s="91">
        <v>0.16492419999999999</v>
      </c>
      <c r="D220" s="91">
        <v>2.074608</v>
      </c>
      <c r="E220" s="42">
        <v>12.579160608327948</v>
      </c>
    </row>
    <row r="221" spans="1:5" x14ac:dyDescent="0.25">
      <c r="A221" s="1">
        <v>190</v>
      </c>
      <c r="B221" s="1">
        <v>0</v>
      </c>
      <c r="C221" s="91">
        <v>0.16492419999999999</v>
      </c>
      <c r="D221" s="91">
        <v>3.4560089999999999</v>
      </c>
      <c r="E221" s="42">
        <v>20.955135753273321</v>
      </c>
    </row>
    <row r="222" spans="1:5" x14ac:dyDescent="0.25">
      <c r="A222" s="1">
        <v>191</v>
      </c>
      <c r="B222" s="1">
        <v>0</v>
      </c>
      <c r="C222" s="91">
        <v>0.22627420000000001</v>
      </c>
      <c r="D222" s="91">
        <v>0.72111029999999998</v>
      </c>
      <c r="E222" s="42">
        <v>3.1868869716476733</v>
      </c>
    </row>
    <row r="223" spans="1:5" x14ac:dyDescent="0.25">
      <c r="A223" s="1">
        <v>192</v>
      </c>
      <c r="B223" s="1">
        <v>4</v>
      </c>
      <c r="C223" s="91">
        <v>0.59464269999999997</v>
      </c>
      <c r="D223" s="91">
        <v>8.081448</v>
      </c>
      <c r="E223" s="42">
        <v>13.590426654527164</v>
      </c>
    </row>
    <row r="224" spans="1:5" x14ac:dyDescent="0.25">
      <c r="A224" s="1">
        <v>193</v>
      </c>
      <c r="B224" s="1">
        <v>1</v>
      </c>
      <c r="C224" s="91">
        <v>0.37735920000000001</v>
      </c>
      <c r="D224" s="91">
        <v>6.4743579999999996</v>
      </c>
      <c r="E224" s="42">
        <v>17.157016444809081</v>
      </c>
    </row>
    <row r="225" spans="1:5" x14ac:dyDescent="0.25">
      <c r="A225" s="1">
        <v>194</v>
      </c>
      <c r="B225" s="1">
        <v>1</v>
      </c>
      <c r="C225" s="91">
        <v>0.57271280000000002</v>
      </c>
      <c r="D225" s="91">
        <v>12.76895</v>
      </c>
      <c r="E225" s="42">
        <v>22.29555546863978</v>
      </c>
    </row>
    <row r="226" spans="1:5" x14ac:dyDescent="0.25">
      <c r="A226" s="1">
        <v>195</v>
      </c>
      <c r="B226" s="1">
        <v>0</v>
      </c>
      <c r="C226" s="91">
        <v>0.4</v>
      </c>
      <c r="D226" s="91">
        <v>4.1081380000000003</v>
      </c>
      <c r="E226" s="42">
        <v>10.270345000000001</v>
      </c>
    </row>
    <row r="227" spans="1:5" x14ac:dyDescent="0.25">
      <c r="A227" s="1">
        <v>196</v>
      </c>
      <c r="B227" s="1">
        <v>0</v>
      </c>
      <c r="C227" s="91">
        <v>0.55713550000000001</v>
      </c>
      <c r="D227" s="91">
        <v>1.4598629999999999</v>
      </c>
      <c r="E227" s="42">
        <v>2.6203015244944901</v>
      </c>
    </row>
    <row r="228" spans="1:5" x14ac:dyDescent="0.25">
      <c r="A228" s="1">
        <v>197</v>
      </c>
      <c r="B228" s="1">
        <v>0</v>
      </c>
      <c r="C228" s="91">
        <v>0.39395429999999998</v>
      </c>
      <c r="D228" s="91">
        <v>2.5715370000000002</v>
      </c>
      <c r="E228" s="42">
        <v>6.5275007786436152</v>
      </c>
    </row>
    <row r="229" spans="1:5" x14ac:dyDescent="0.25">
      <c r="A229" s="1">
        <v>198</v>
      </c>
      <c r="B229" s="1">
        <v>0</v>
      </c>
      <c r="C229" s="91">
        <v>1.1264099999999999</v>
      </c>
      <c r="D229" s="91">
        <v>3.6619120000000001</v>
      </c>
      <c r="E229" s="42">
        <v>3.2509583544180187</v>
      </c>
    </row>
    <row r="230" spans="1:5" x14ac:dyDescent="0.25">
      <c r="A230" s="1">
        <v>199</v>
      </c>
      <c r="B230" s="1">
        <v>0</v>
      </c>
      <c r="C230" s="91">
        <v>0.29120439999999997</v>
      </c>
      <c r="D230" s="91">
        <v>1.4751270000000001</v>
      </c>
      <c r="E230" s="42">
        <v>5.065606838358212</v>
      </c>
    </row>
    <row r="231" spans="1:5" x14ac:dyDescent="0.25">
      <c r="A231" s="1">
        <v>200</v>
      </c>
      <c r="B231" s="1">
        <v>0</v>
      </c>
      <c r="C231" s="91">
        <v>0.5614268</v>
      </c>
      <c r="D231" s="91">
        <v>5.930936</v>
      </c>
      <c r="E231" s="42">
        <v>10.564041474329334</v>
      </c>
    </row>
    <row r="232" spans="1:5" x14ac:dyDescent="0.25">
      <c r="A232" s="1">
        <v>201</v>
      </c>
      <c r="B232" s="1">
        <v>0</v>
      </c>
      <c r="C232" s="91">
        <v>0.73756359999999999</v>
      </c>
      <c r="D232" s="91">
        <v>0.98061209999999999</v>
      </c>
      <c r="E232" s="42">
        <v>1.3295288704594423</v>
      </c>
    </row>
    <row r="233" spans="1:5" x14ac:dyDescent="0.25">
      <c r="A233" s="1">
        <v>202</v>
      </c>
      <c r="B233" s="1">
        <v>0</v>
      </c>
      <c r="C233" s="91">
        <v>0.34176010000000001</v>
      </c>
      <c r="D233" s="91">
        <v>0.48662100000000003</v>
      </c>
      <c r="E233" s="42">
        <v>1.4238672097766825</v>
      </c>
    </row>
    <row r="234" spans="1:5" x14ac:dyDescent="0.25">
      <c r="A234" s="1">
        <v>203</v>
      </c>
      <c r="B234" s="1">
        <v>0</v>
      </c>
      <c r="C234" s="91">
        <v>0.40199499999999999</v>
      </c>
      <c r="D234" s="91">
        <v>1.223765</v>
      </c>
      <c r="E234" s="42">
        <v>3.0442294058383812</v>
      </c>
    </row>
    <row r="235" spans="1:5" x14ac:dyDescent="0.25">
      <c r="A235" s="1">
        <v>204</v>
      </c>
      <c r="B235" s="1">
        <v>0</v>
      </c>
      <c r="C235" s="91">
        <v>0.32249030000000001</v>
      </c>
      <c r="D235" s="91">
        <v>0.68</v>
      </c>
      <c r="E235" s="42">
        <v>2.1085905529561666</v>
      </c>
    </row>
    <row r="236" spans="1:5" x14ac:dyDescent="0.25">
      <c r="A236" s="1">
        <v>205</v>
      </c>
      <c r="B236" s="1">
        <v>0</v>
      </c>
      <c r="C236" s="91">
        <v>0.36878179999999999</v>
      </c>
      <c r="D236" s="91">
        <v>9.9200809999999997</v>
      </c>
      <c r="E236" s="42">
        <v>26.899594828161259</v>
      </c>
    </row>
    <row r="237" spans="1:5" x14ac:dyDescent="0.25">
      <c r="A237" s="1">
        <v>206</v>
      </c>
      <c r="B237" s="1">
        <v>0</v>
      </c>
      <c r="C237" s="91">
        <v>0.14422209999999999</v>
      </c>
      <c r="D237" s="91">
        <v>0.54405879999999995</v>
      </c>
      <c r="E237" s="42">
        <v>3.7723677577846946</v>
      </c>
    </row>
    <row r="238" spans="1:5" x14ac:dyDescent="0.25">
      <c r="A238" s="1">
        <v>207</v>
      </c>
      <c r="B238" s="1">
        <v>0</v>
      </c>
      <c r="C238" s="91">
        <v>0.44</v>
      </c>
      <c r="D238" s="91">
        <v>1.9604079999999999</v>
      </c>
      <c r="E238" s="42">
        <v>4.4554727272727268</v>
      </c>
    </row>
    <row r="239" spans="1:5" x14ac:dyDescent="0.25">
      <c r="A239" s="1">
        <v>208</v>
      </c>
      <c r="B239" s="1">
        <v>0</v>
      </c>
      <c r="C239" s="91">
        <v>0.81584310000000004</v>
      </c>
      <c r="D239" s="91">
        <v>1.2880990000000001</v>
      </c>
      <c r="E239" s="42">
        <v>1.5788562776347561</v>
      </c>
    </row>
    <row r="240" spans="1:5" x14ac:dyDescent="0.25">
      <c r="A240" s="1">
        <v>209</v>
      </c>
      <c r="B240" s="1">
        <v>0</v>
      </c>
      <c r="C240" s="91">
        <v>0.70767219999999997</v>
      </c>
      <c r="D240" s="91">
        <v>3.961414</v>
      </c>
      <c r="E240" s="42">
        <v>5.5978092681894243</v>
      </c>
    </row>
    <row r="241" spans="1:5" x14ac:dyDescent="0.25">
      <c r="A241" s="1">
        <v>210</v>
      </c>
      <c r="B241" s="1">
        <v>0</v>
      </c>
      <c r="C241" s="91">
        <v>0.4</v>
      </c>
      <c r="D241" s="91">
        <v>2.1603699999999999</v>
      </c>
      <c r="E241" s="42">
        <v>5.4009249999999991</v>
      </c>
    </row>
    <row r="242" spans="1:5" x14ac:dyDescent="0.25">
      <c r="A242" s="1">
        <v>211</v>
      </c>
      <c r="B242" s="1">
        <v>0</v>
      </c>
      <c r="C242" s="91">
        <v>0.55569780000000002</v>
      </c>
      <c r="D242" s="91">
        <v>2.2775430000000001</v>
      </c>
      <c r="E242" s="42">
        <v>4.0985280128875807</v>
      </c>
    </row>
    <row r="243" spans="1:5" x14ac:dyDescent="0.25">
      <c r="A243" s="1">
        <v>212</v>
      </c>
      <c r="B243" s="1">
        <v>0</v>
      </c>
      <c r="C243" s="91">
        <v>0.28000000000000003</v>
      </c>
      <c r="D243" s="91">
        <v>0.96</v>
      </c>
      <c r="E243" s="42">
        <v>3.4285714285714279</v>
      </c>
    </row>
    <row r="244" spans="1:5" x14ac:dyDescent="0.25">
      <c r="A244" s="1">
        <v>213</v>
      </c>
      <c r="B244" s="1">
        <v>0</v>
      </c>
      <c r="C244" s="91">
        <v>0.97652439999999996</v>
      </c>
      <c r="D244" s="91">
        <v>2.7611590000000001</v>
      </c>
      <c r="E244" s="42">
        <v>2.8275371306646311</v>
      </c>
    </row>
    <row r="245" spans="1:5" x14ac:dyDescent="0.25">
      <c r="A245" s="1">
        <v>214</v>
      </c>
      <c r="B245" s="1">
        <v>0</v>
      </c>
      <c r="C245" s="91">
        <v>0.52</v>
      </c>
      <c r="D245" s="91">
        <v>3.7957869999999998</v>
      </c>
      <c r="E245" s="42">
        <v>7.2995903846153842</v>
      </c>
    </row>
    <row r="246" spans="1:5" x14ac:dyDescent="0.25">
      <c r="A246" s="1">
        <v>215</v>
      </c>
      <c r="B246" s="1">
        <v>0</v>
      </c>
      <c r="C246" s="91">
        <v>0.46647620000000001</v>
      </c>
      <c r="D246" s="91">
        <v>0.71217980000000003</v>
      </c>
      <c r="E246" s="42">
        <v>1.5267226923903086</v>
      </c>
    </row>
    <row r="247" spans="1:5" x14ac:dyDescent="0.25">
      <c r="A247" s="1">
        <v>216</v>
      </c>
      <c r="B247" s="1">
        <v>0</v>
      </c>
      <c r="C247" s="91">
        <v>0.2039608</v>
      </c>
      <c r="D247" s="91">
        <v>1.1377170000000001</v>
      </c>
      <c r="E247" s="42">
        <v>5.5781159909159017</v>
      </c>
    </row>
    <row r="248" spans="1:5" x14ac:dyDescent="0.25">
      <c r="A248" s="1">
        <v>217</v>
      </c>
      <c r="B248" s="1">
        <v>1</v>
      </c>
      <c r="C248" s="91">
        <v>0.62482000000000004</v>
      </c>
      <c r="D248" s="91">
        <v>1.7556069999999999</v>
      </c>
      <c r="E248" s="42">
        <v>2.8097804167600264</v>
      </c>
    </row>
    <row r="249" spans="1:5" x14ac:dyDescent="0.25">
      <c r="A249" s="1">
        <v>218</v>
      </c>
      <c r="B249" s="1">
        <v>1</v>
      </c>
      <c r="C249" s="91">
        <v>0.36878179999999999</v>
      </c>
      <c r="D249" s="91">
        <v>4.7757670000000001</v>
      </c>
      <c r="E249" s="42">
        <v>12.950115759508741</v>
      </c>
    </row>
    <row r="250" spans="1:5" x14ac:dyDescent="0.25">
      <c r="A250" s="1">
        <v>219</v>
      </c>
      <c r="B250" s="1">
        <v>4</v>
      </c>
      <c r="C250" s="91">
        <v>0.52153620000000001</v>
      </c>
      <c r="D250" s="91">
        <v>3.0056449999999999</v>
      </c>
      <c r="E250" s="42">
        <v>5.7630611259582745</v>
      </c>
    </row>
    <row r="251" spans="1:5" x14ac:dyDescent="0.25">
      <c r="A251" s="1">
        <v>220</v>
      </c>
      <c r="B251" s="1">
        <v>0</v>
      </c>
      <c r="C251" s="91">
        <v>0.4118252</v>
      </c>
      <c r="D251" s="91">
        <v>3.20025</v>
      </c>
      <c r="E251" s="42">
        <v>7.7708940589356841</v>
      </c>
    </row>
    <row r="252" spans="1:5" x14ac:dyDescent="0.25">
      <c r="A252" s="1">
        <v>221</v>
      </c>
      <c r="B252" s="1">
        <v>0</v>
      </c>
      <c r="C252" s="91">
        <v>1.4560219999999999</v>
      </c>
      <c r="D252" s="91">
        <v>2.9502540000000002</v>
      </c>
      <c r="E252" s="42">
        <v>2.0262427353432848</v>
      </c>
    </row>
    <row r="253" spans="1:5" x14ac:dyDescent="0.25">
      <c r="A253" s="1">
        <v>222</v>
      </c>
      <c r="B253" s="1">
        <v>0</v>
      </c>
      <c r="C253" s="91">
        <v>0.32984849999999999</v>
      </c>
      <c r="D253" s="91">
        <v>2.2090719999999999</v>
      </c>
      <c r="E253" s="42">
        <v>6.6972322141831784</v>
      </c>
    </row>
    <row r="254" spans="1:5" x14ac:dyDescent="0.25">
      <c r="A254" s="1">
        <v>223</v>
      </c>
      <c r="B254" s="1">
        <v>0</v>
      </c>
      <c r="C254" s="91">
        <v>0.66573269999999996</v>
      </c>
      <c r="D254" s="91">
        <v>1.6880759999999999</v>
      </c>
      <c r="E254" s="42">
        <v>2.5356663417614906</v>
      </c>
    </row>
    <row r="255" spans="1:5" x14ac:dyDescent="0.25">
      <c r="A255" s="1">
        <v>224</v>
      </c>
      <c r="B255" s="1">
        <v>0</v>
      </c>
      <c r="C255" s="91">
        <v>0.2039608</v>
      </c>
      <c r="D255" s="91">
        <v>9.4685159999999993</v>
      </c>
      <c r="E255" s="42">
        <v>46.423214656934071</v>
      </c>
    </row>
    <row r="256" spans="1:5" x14ac:dyDescent="0.25">
      <c r="A256" s="1">
        <v>225</v>
      </c>
      <c r="B256" s="1">
        <v>0</v>
      </c>
      <c r="C256" s="91">
        <v>0.2154066</v>
      </c>
      <c r="D256" s="91">
        <v>1.2033290000000001</v>
      </c>
      <c r="E256" s="42">
        <v>5.5863144397618276</v>
      </c>
    </row>
    <row r="257" spans="1:5" x14ac:dyDescent="0.25">
      <c r="A257" s="1">
        <v>226</v>
      </c>
      <c r="B257" s="1">
        <v>0</v>
      </c>
      <c r="C257" s="91">
        <v>0.2039608</v>
      </c>
      <c r="D257" s="91">
        <v>1.8611819999999999</v>
      </c>
      <c r="E257" s="42">
        <v>9.125194645245557</v>
      </c>
    </row>
    <row r="258" spans="1:5" x14ac:dyDescent="0.25">
      <c r="A258" s="1">
        <v>227</v>
      </c>
      <c r="B258" s="1">
        <v>0</v>
      </c>
      <c r="C258" s="91">
        <v>0.34409299999999998</v>
      </c>
      <c r="D258" s="91">
        <v>2.2489110000000001</v>
      </c>
      <c r="E258" s="42">
        <v>6.5357650402652778</v>
      </c>
    </row>
    <row r="259" spans="1:5" x14ac:dyDescent="0.25">
      <c r="A259" s="1">
        <v>228</v>
      </c>
      <c r="B259" s="1">
        <v>0</v>
      </c>
      <c r="C259" s="91">
        <v>0.28000000000000003</v>
      </c>
      <c r="D259" s="91">
        <v>3.885151</v>
      </c>
      <c r="E259" s="42">
        <v>13.875539285714284</v>
      </c>
    </row>
    <row r="260" spans="1:5" x14ac:dyDescent="0.25">
      <c r="A260" s="1">
        <v>229</v>
      </c>
      <c r="B260" s="1">
        <v>0</v>
      </c>
      <c r="C260" s="91">
        <v>0.64124879999999995</v>
      </c>
      <c r="D260" s="91">
        <v>1.082959</v>
      </c>
      <c r="E260" s="42">
        <v>1.6888281116471486</v>
      </c>
    </row>
    <row r="261" spans="1:5" x14ac:dyDescent="0.25">
      <c r="A261" s="1">
        <v>230</v>
      </c>
      <c r="B261" s="1">
        <v>0</v>
      </c>
      <c r="C261" s="91">
        <v>0.46647620000000001</v>
      </c>
      <c r="D261" s="91">
        <v>0.51224990000000004</v>
      </c>
      <c r="E261" s="42">
        <v>1.0981265496503358</v>
      </c>
    </row>
    <row r="262" spans="1:5" x14ac:dyDescent="0.25">
      <c r="A262" s="1">
        <v>231</v>
      </c>
      <c r="B262" s="1">
        <v>0</v>
      </c>
      <c r="C262" s="91">
        <v>0.28844409999999998</v>
      </c>
      <c r="D262" s="91">
        <v>0.54405879999999995</v>
      </c>
      <c r="E262" s="42">
        <v>1.8861845328089568</v>
      </c>
    </row>
    <row r="263" spans="1:5" x14ac:dyDescent="0.25">
      <c r="A263" s="1">
        <v>232</v>
      </c>
      <c r="B263" s="1">
        <v>0</v>
      </c>
      <c r="C263" s="91">
        <v>0.29120439999999997</v>
      </c>
      <c r="D263" s="91">
        <v>0.48662100000000003</v>
      </c>
      <c r="E263" s="42">
        <v>1.6710633493175242</v>
      </c>
    </row>
    <row r="264" spans="1:5" x14ac:dyDescent="0.25">
      <c r="A264" s="1">
        <v>233</v>
      </c>
      <c r="B264" s="1">
        <v>0</v>
      </c>
      <c r="C264" s="91">
        <v>0.24</v>
      </c>
      <c r="D264" s="91">
        <v>0.40199499999999999</v>
      </c>
      <c r="E264" s="42">
        <v>1.6749791666666667</v>
      </c>
    </row>
    <row r="265" spans="1:5" x14ac:dyDescent="0.25">
      <c r="A265" s="1">
        <v>234</v>
      </c>
      <c r="B265" s="1">
        <v>0</v>
      </c>
      <c r="C265" s="91">
        <v>0.34409299999999998</v>
      </c>
      <c r="D265" s="91">
        <v>12.4031</v>
      </c>
      <c r="E265" s="42">
        <v>36.045778321558416</v>
      </c>
    </row>
    <row r="266" spans="1:5" x14ac:dyDescent="0.25">
      <c r="A266" s="1">
        <v>235</v>
      </c>
      <c r="B266" s="1">
        <v>0</v>
      </c>
      <c r="C266" s="91">
        <v>0.24331050000000001</v>
      </c>
      <c r="D266" s="91">
        <v>11.709820000000001</v>
      </c>
      <c r="E266" s="42">
        <v>48.127063977921217</v>
      </c>
    </row>
    <row r="267" spans="1:5" x14ac:dyDescent="0.25">
      <c r="A267" s="1">
        <v>236</v>
      </c>
      <c r="B267" s="1">
        <v>0</v>
      </c>
      <c r="C267" s="91">
        <v>0.36878179999999999</v>
      </c>
      <c r="D267" s="91">
        <v>16.395610000000001</v>
      </c>
      <c r="E267" s="42">
        <v>44.458837176888885</v>
      </c>
    </row>
    <row r="268" spans="1:5" x14ac:dyDescent="0.25">
      <c r="A268" s="1">
        <v>237</v>
      </c>
      <c r="B268" s="1">
        <v>0</v>
      </c>
      <c r="C268" s="91">
        <v>0.58240879999999995</v>
      </c>
      <c r="D268" s="91">
        <v>4.1870279999999998</v>
      </c>
      <c r="E268" s="42">
        <v>7.189156482525676</v>
      </c>
    </row>
    <row r="269" spans="1:5" x14ac:dyDescent="0.25">
      <c r="A269" s="1">
        <v>238</v>
      </c>
      <c r="B269" s="1">
        <v>0</v>
      </c>
      <c r="C269" s="91">
        <v>1</v>
      </c>
      <c r="D269" s="91">
        <v>2.0497800000000002</v>
      </c>
      <c r="E269" s="42">
        <v>2.0497800000000002</v>
      </c>
    </row>
    <row r="270" spans="1:5" x14ac:dyDescent="0.25">
      <c r="A270" s="1">
        <v>239</v>
      </c>
      <c r="B270" s="1">
        <v>0</v>
      </c>
      <c r="C270" s="91">
        <v>0.41761229999999999</v>
      </c>
      <c r="D270" s="91">
        <v>9.0262729999999998</v>
      </c>
      <c r="E270" s="42">
        <v>21.614001790656069</v>
      </c>
    </row>
    <row r="271" spans="1:5" x14ac:dyDescent="0.25">
      <c r="A271" s="1">
        <v>240</v>
      </c>
      <c r="B271" s="1">
        <v>0</v>
      </c>
      <c r="C271" s="91">
        <v>0.36221540000000002</v>
      </c>
      <c r="D271" s="91">
        <v>2.0987619999999998</v>
      </c>
      <c r="E271" s="42">
        <v>5.7942373515869274</v>
      </c>
    </row>
    <row r="272" spans="1:5" x14ac:dyDescent="0.25">
      <c r="A272" s="1">
        <v>241</v>
      </c>
      <c r="B272" s="1">
        <v>0</v>
      </c>
      <c r="C272" s="91">
        <v>0.2332381</v>
      </c>
      <c r="D272" s="91">
        <v>1.4142140000000001</v>
      </c>
      <c r="E272" s="42">
        <v>6.0633918729401417</v>
      </c>
    </row>
    <row r="273" spans="1:5" x14ac:dyDescent="0.25">
      <c r="A273" s="1">
        <v>242</v>
      </c>
      <c r="B273" s="1">
        <v>0</v>
      </c>
      <c r="C273" s="91">
        <v>0.14422209999999999</v>
      </c>
      <c r="D273" s="91">
        <v>1.7055199999999999</v>
      </c>
      <c r="E273" s="42">
        <v>11.825649467037298</v>
      </c>
    </row>
    <row r="274" spans="1:5" x14ac:dyDescent="0.25">
      <c r="A274" s="1">
        <v>243</v>
      </c>
      <c r="B274" s="1">
        <v>0</v>
      </c>
      <c r="C274" s="91">
        <v>0.14422209999999999</v>
      </c>
      <c r="D274" s="91">
        <v>0.89442719999999998</v>
      </c>
      <c r="E274" s="42">
        <v>6.2017346855995026</v>
      </c>
    </row>
    <row r="275" spans="1:5" x14ac:dyDescent="0.25">
      <c r="A275" s="1">
        <v>244</v>
      </c>
      <c r="B275" s="1">
        <v>0</v>
      </c>
      <c r="C275" s="91">
        <v>0.40199499999999999</v>
      </c>
      <c r="D275" s="91">
        <v>2.5730919999999999</v>
      </c>
      <c r="E275" s="42">
        <v>6.4008059801738826</v>
      </c>
    </row>
    <row r="276" spans="1:5" x14ac:dyDescent="0.25">
      <c r="A276" s="1">
        <v>245</v>
      </c>
      <c r="B276" s="1">
        <v>0</v>
      </c>
      <c r="C276" s="91">
        <v>0.12</v>
      </c>
      <c r="D276" s="91">
        <v>2.2574320000000001</v>
      </c>
      <c r="E276" s="42">
        <v>18.811933333333336</v>
      </c>
    </row>
    <row r="277" spans="1:5" x14ac:dyDescent="0.25">
      <c r="A277" s="1">
        <v>246</v>
      </c>
      <c r="B277" s="1">
        <v>0</v>
      </c>
      <c r="C277" s="91">
        <v>0.2828427</v>
      </c>
      <c r="D277" s="91">
        <v>2.1614810000000002</v>
      </c>
      <c r="E277" s="42">
        <v>7.6419896995750651</v>
      </c>
    </row>
    <row r="278" spans="1:5" x14ac:dyDescent="0.25">
      <c r="A278" s="1">
        <v>247</v>
      </c>
      <c r="B278" s="1">
        <v>0</v>
      </c>
      <c r="C278" s="91">
        <v>0.16</v>
      </c>
      <c r="D278" s="91">
        <v>0.2828427</v>
      </c>
      <c r="E278" s="42">
        <v>1.767766875</v>
      </c>
    </row>
    <row r="279" spans="1:5" x14ac:dyDescent="0.25">
      <c r="A279" s="1">
        <v>248</v>
      </c>
      <c r="B279" s="1">
        <v>0</v>
      </c>
      <c r="C279" s="91">
        <v>0.29120439999999997</v>
      </c>
      <c r="D279" s="91">
        <v>1.1005450000000001</v>
      </c>
      <c r="E279" s="42">
        <v>3.7792869887954996</v>
      </c>
    </row>
    <row r="280" spans="1:5" x14ac:dyDescent="0.25">
      <c r="A280" s="1">
        <v>249</v>
      </c>
      <c r="B280" s="1">
        <v>0</v>
      </c>
      <c r="C280" s="91">
        <v>0.2</v>
      </c>
      <c r="D280" s="91">
        <v>0.48166379999999998</v>
      </c>
      <c r="E280" s="42">
        <v>2.4083189999999997</v>
      </c>
    </row>
    <row r="281" spans="1:5" x14ac:dyDescent="0.25">
      <c r="A281" s="1">
        <v>250</v>
      </c>
      <c r="B281" s="1">
        <v>0</v>
      </c>
      <c r="C281" s="91">
        <v>0.2154066</v>
      </c>
      <c r="D281" s="91">
        <v>0.42520580000000002</v>
      </c>
      <c r="E281" s="42">
        <v>1.9739682999499553</v>
      </c>
    </row>
    <row r="282" spans="1:5" x14ac:dyDescent="0.25">
      <c r="A282" s="1">
        <v>251</v>
      </c>
      <c r="B282" s="1">
        <v>0</v>
      </c>
      <c r="C282" s="91">
        <v>0.2</v>
      </c>
      <c r="D282" s="91">
        <v>0.45607019999999998</v>
      </c>
      <c r="E282" s="42">
        <v>2.2803509999999996</v>
      </c>
    </row>
    <row r="283" spans="1:5" x14ac:dyDescent="0.25">
      <c r="A283" s="1">
        <v>252</v>
      </c>
      <c r="B283" s="1">
        <v>0</v>
      </c>
      <c r="C283" s="91">
        <v>0.1788854</v>
      </c>
      <c r="D283" s="91">
        <v>0.98386989999999996</v>
      </c>
      <c r="E283" s="42">
        <v>5.500001118034227</v>
      </c>
    </row>
    <row r="284" spans="1:5" x14ac:dyDescent="0.25">
      <c r="A284" s="1">
        <v>253</v>
      </c>
      <c r="B284" s="1">
        <v>0</v>
      </c>
      <c r="C284" s="91">
        <v>0.29120439999999997</v>
      </c>
      <c r="D284" s="91">
        <v>1.494523</v>
      </c>
      <c r="E284" s="42">
        <v>5.1322129748039531</v>
      </c>
    </row>
    <row r="285" spans="1:5" x14ac:dyDescent="0.25">
      <c r="A285" s="1">
        <v>254</v>
      </c>
      <c r="B285" s="1">
        <v>4</v>
      </c>
      <c r="C285" s="91">
        <v>0.39395429999999998</v>
      </c>
      <c r="D285" s="91">
        <v>5.11843</v>
      </c>
      <c r="E285" s="42">
        <v>12.992446078136474</v>
      </c>
    </row>
    <row r="286" spans="1:5" x14ac:dyDescent="0.25">
      <c r="A286" s="1">
        <v>255</v>
      </c>
      <c r="B286" s="1">
        <v>2</v>
      </c>
      <c r="C286" s="91">
        <v>0.4</v>
      </c>
      <c r="D286" s="91">
        <v>8.0418979999999998</v>
      </c>
      <c r="E286" s="42">
        <v>20.104744999999998</v>
      </c>
    </row>
    <row r="287" spans="1:5" x14ac:dyDescent="0.25">
      <c r="A287" s="1">
        <v>256</v>
      </c>
      <c r="B287" s="1">
        <v>1</v>
      </c>
      <c r="C287" s="91">
        <v>0.39395429999999998</v>
      </c>
      <c r="D287" s="91">
        <v>2.289031</v>
      </c>
      <c r="E287" s="42">
        <v>5.8103972973514955</v>
      </c>
    </row>
    <row r="288" spans="1:5" x14ac:dyDescent="0.25">
      <c r="A288" s="1">
        <v>257</v>
      </c>
      <c r="B288" s="1">
        <v>1</v>
      </c>
      <c r="C288" s="91">
        <v>0.44</v>
      </c>
      <c r="D288" s="91">
        <v>4.2966319999999998</v>
      </c>
      <c r="E288" s="42">
        <v>9.7650727272727273</v>
      </c>
    </row>
    <row r="289" spans="1:5" x14ac:dyDescent="0.25">
      <c r="A289" s="1">
        <v>258</v>
      </c>
      <c r="B289" s="1">
        <v>0</v>
      </c>
      <c r="C289" s="91">
        <v>0.48166379999999998</v>
      </c>
      <c r="D289" s="91">
        <v>2.7205879999999998</v>
      </c>
      <c r="E289" s="42">
        <v>5.6483132010335835</v>
      </c>
    </row>
    <row r="290" spans="1:5" x14ac:dyDescent="0.25">
      <c r="A290" s="1">
        <v>259</v>
      </c>
      <c r="B290" s="1">
        <v>0</v>
      </c>
      <c r="C290" s="91">
        <v>0.28000000000000003</v>
      </c>
      <c r="D290" s="91">
        <v>2.4086509999999999</v>
      </c>
      <c r="E290" s="42">
        <v>8.6023249999999987</v>
      </c>
    </row>
    <row r="291" spans="1:5" x14ac:dyDescent="0.25">
      <c r="A291" s="1">
        <v>260</v>
      </c>
      <c r="B291" s="1">
        <v>0</v>
      </c>
      <c r="C291" s="91">
        <v>0.36878179999999999</v>
      </c>
      <c r="D291" s="91">
        <v>5.1224990000000004</v>
      </c>
      <c r="E291" s="42">
        <v>13.890324847918201</v>
      </c>
    </row>
    <row r="292" spans="1:5" x14ac:dyDescent="0.25">
      <c r="A292" s="1">
        <v>261</v>
      </c>
      <c r="B292" s="1">
        <v>0</v>
      </c>
      <c r="C292" s="91">
        <v>0.28844409999999998</v>
      </c>
      <c r="D292" s="91">
        <v>4.2123629999999999</v>
      </c>
      <c r="E292" s="42">
        <v>14.603741244837389</v>
      </c>
    </row>
    <row r="293" spans="1:5" x14ac:dyDescent="0.25">
      <c r="A293" s="1">
        <v>262</v>
      </c>
      <c r="B293" s="1">
        <v>0</v>
      </c>
      <c r="C293" s="91">
        <v>0.32</v>
      </c>
      <c r="D293" s="91">
        <v>0.45607019999999998</v>
      </c>
      <c r="E293" s="42">
        <v>1.425219375</v>
      </c>
    </row>
    <row r="294" spans="1:5" x14ac:dyDescent="0.25">
      <c r="A294" s="1">
        <v>263</v>
      </c>
      <c r="B294" s="1">
        <v>0</v>
      </c>
      <c r="C294" s="91">
        <v>0.45607019999999998</v>
      </c>
      <c r="D294" s="91">
        <v>2.076921</v>
      </c>
      <c r="E294" s="42">
        <v>4.5539502471330078</v>
      </c>
    </row>
    <row r="295" spans="1:5" x14ac:dyDescent="0.25">
      <c r="A295" s="1">
        <v>264</v>
      </c>
      <c r="B295" s="1">
        <v>0</v>
      </c>
      <c r="C295" s="91">
        <v>0.48826219999999998</v>
      </c>
      <c r="D295" s="91">
        <v>5.9353850000000001</v>
      </c>
      <c r="E295" s="42">
        <v>12.156142744615495</v>
      </c>
    </row>
    <row r="296" spans="1:5" x14ac:dyDescent="0.25">
      <c r="A296" s="1">
        <v>265</v>
      </c>
      <c r="B296" s="1">
        <v>0</v>
      </c>
      <c r="C296" s="91">
        <v>0.16</v>
      </c>
      <c r="D296" s="91">
        <v>0.24331050000000001</v>
      </c>
      <c r="E296" s="42">
        <v>1.5206906250000001</v>
      </c>
    </row>
    <row r="297" spans="1:5" x14ac:dyDescent="0.25">
      <c r="A297" s="1">
        <v>266</v>
      </c>
      <c r="B297" s="1">
        <v>0</v>
      </c>
      <c r="C297" s="91">
        <v>0.25612499999999999</v>
      </c>
      <c r="D297" s="91">
        <v>1</v>
      </c>
      <c r="E297" s="42">
        <v>3.9043435822352368</v>
      </c>
    </row>
    <row r="298" spans="1:5" x14ac:dyDescent="0.25">
      <c r="A298" s="1">
        <v>267</v>
      </c>
      <c r="B298" s="1">
        <v>0</v>
      </c>
      <c r="C298" s="91">
        <v>0.55569780000000002</v>
      </c>
      <c r="D298" s="91">
        <v>0.77252829999999995</v>
      </c>
      <c r="E298" s="42">
        <v>1.3901949944736147</v>
      </c>
    </row>
    <row r="299" spans="1:5" x14ac:dyDescent="0.25">
      <c r="A299" s="1">
        <v>268</v>
      </c>
      <c r="B299" s="1">
        <v>0</v>
      </c>
      <c r="C299" s="91">
        <v>0.56850679999999998</v>
      </c>
      <c r="D299" s="91">
        <v>1.4243600000000001</v>
      </c>
      <c r="E299" s="42">
        <v>2.5054405681691057</v>
      </c>
    </row>
    <row r="300" spans="1:5" x14ac:dyDescent="0.25">
      <c r="A300" s="1">
        <v>269</v>
      </c>
      <c r="B300" s="1">
        <v>3</v>
      </c>
      <c r="C300" s="91">
        <v>0.32249030000000001</v>
      </c>
      <c r="D300" s="91">
        <v>8.5093709999999998</v>
      </c>
      <c r="E300" s="42">
        <v>26.386440150292891</v>
      </c>
    </row>
    <row r="301" spans="1:5" x14ac:dyDescent="0.25">
      <c r="A301" s="1">
        <v>270</v>
      </c>
      <c r="B301" s="1">
        <v>3</v>
      </c>
      <c r="C301" s="91">
        <v>0.1788854</v>
      </c>
      <c r="D301" s="91">
        <v>4.7523429999999998</v>
      </c>
      <c r="E301" s="42">
        <v>26.566410674096375</v>
      </c>
    </row>
    <row r="302" spans="1:5" x14ac:dyDescent="0.25">
      <c r="A302" s="1">
        <v>271</v>
      </c>
      <c r="B302" s="1">
        <v>4</v>
      </c>
      <c r="C302" s="91">
        <v>0.36</v>
      </c>
      <c r="D302" s="91">
        <v>15.040240000000001</v>
      </c>
      <c r="E302" s="42">
        <v>41.778444444444446</v>
      </c>
    </row>
    <row r="303" spans="1:5" x14ac:dyDescent="0.25">
      <c r="A303" s="1">
        <v>272</v>
      </c>
      <c r="B303" s="1">
        <v>4</v>
      </c>
      <c r="C303" s="91">
        <v>0.4</v>
      </c>
      <c r="D303" s="91">
        <v>7.5370629999999998</v>
      </c>
      <c r="E303" s="42">
        <v>18.842657499999998</v>
      </c>
    </row>
    <row r="304" spans="1:5" x14ac:dyDescent="0.25">
      <c r="A304" s="1">
        <v>273</v>
      </c>
      <c r="B304" s="1">
        <v>3</v>
      </c>
      <c r="C304" s="91">
        <v>0.43081320000000001</v>
      </c>
      <c r="D304" s="91">
        <v>3.67103</v>
      </c>
      <c r="E304" s="42">
        <v>8.5211641611724058</v>
      </c>
    </row>
    <row r="305" spans="1:5" x14ac:dyDescent="0.25">
      <c r="A305" s="1">
        <v>274</v>
      </c>
      <c r="B305" s="1">
        <v>0</v>
      </c>
      <c r="C305" s="91">
        <v>1.3440240000000001</v>
      </c>
      <c r="D305" s="91">
        <v>4.6241110000000001</v>
      </c>
      <c r="E305" s="42">
        <v>3.4404973423093632</v>
      </c>
    </row>
    <row r="306" spans="1:5" x14ac:dyDescent="0.25">
      <c r="A306" s="1">
        <v>275</v>
      </c>
      <c r="B306" s="1">
        <v>0</v>
      </c>
      <c r="C306" s="91">
        <v>0.30463089999999998</v>
      </c>
      <c r="D306" s="91">
        <v>6.979857</v>
      </c>
      <c r="E306" s="42">
        <v>22.912504936301605</v>
      </c>
    </row>
    <row r="307" spans="1:5" x14ac:dyDescent="0.25">
      <c r="A307" s="1">
        <v>276</v>
      </c>
      <c r="B307" s="1">
        <v>0</v>
      </c>
      <c r="C307" s="91">
        <v>0.72443080000000004</v>
      </c>
      <c r="D307" s="91">
        <v>5.9846469999999998</v>
      </c>
      <c r="E307" s="42">
        <v>8.2611713913875544</v>
      </c>
    </row>
    <row r="308" spans="1:5" x14ac:dyDescent="0.25">
      <c r="A308" s="1">
        <v>277</v>
      </c>
      <c r="B308" s="1">
        <v>0</v>
      </c>
      <c r="C308" s="91">
        <v>0.29120439999999997</v>
      </c>
      <c r="D308" s="91">
        <v>9.7134129999999992</v>
      </c>
      <c r="E308" s="42">
        <v>33.355996681368829</v>
      </c>
    </row>
    <row r="309" spans="1:5" x14ac:dyDescent="0.25">
      <c r="A309" s="1">
        <v>278</v>
      </c>
      <c r="B309" s="1">
        <v>0</v>
      </c>
      <c r="C309" s="91">
        <v>0.53814499999999998</v>
      </c>
      <c r="D309" s="91">
        <v>6.8104630000000004</v>
      </c>
      <c r="E309" s="42">
        <v>12.655442306441573</v>
      </c>
    </row>
    <row r="310" spans="1:5" x14ac:dyDescent="0.25">
      <c r="A310" s="1">
        <v>279</v>
      </c>
      <c r="B310" s="1">
        <v>0</v>
      </c>
      <c r="C310" s="91">
        <v>0.28000000000000003</v>
      </c>
      <c r="D310" s="91">
        <v>2.7340810000000002</v>
      </c>
      <c r="E310" s="42">
        <v>9.7645750000000007</v>
      </c>
    </row>
    <row r="311" spans="1:5" x14ac:dyDescent="0.25">
      <c r="A311" s="1">
        <v>280</v>
      </c>
      <c r="B311" s="1">
        <v>0</v>
      </c>
      <c r="C311" s="91">
        <v>0.28000000000000003</v>
      </c>
      <c r="D311" s="91">
        <v>0.88090860000000004</v>
      </c>
      <c r="E311" s="42">
        <v>3.1461021428571425</v>
      </c>
    </row>
    <row r="312" spans="1:5" x14ac:dyDescent="0.25">
      <c r="A312" s="1">
        <v>281</v>
      </c>
      <c r="B312" s="1">
        <v>0</v>
      </c>
      <c r="C312" s="91">
        <v>0.26832820000000002</v>
      </c>
      <c r="D312" s="91">
        <v>2.6076809999999999</v>
      </c>
      <c r="E312" s="42">
        <v>9.7182517528906747</v>
      </c>
    </row>
    <row r="313" spans="1:5" x14ac:dyDescent="0.25">
      <c r="A313" s="1">
        <v>282</v>
      </c>
      <c r="B313" s="1">
        <v>0</v>
      </c>
      <c r="C313" s="91">
        <v>0.1131371</v>
      </c>
      <c r="D313" s="91">
        <v>2.0099749999999998</v>
      </c>
      <c r="E313" s="42">
        <v>17.765834549409519</v>
      </c>
    </row>
    <row r="314" spans="1:5" x14ac:dyDescent="0.25">
      <c r="A314" s="1">
        <v>283</v>
      </c>
      <c r="B314" s="1">
        <v>0</v>
      </c>
      <c r="C314" s="91">
        <v>0.34176010000000001</v>
      </c>
      <c r="D314" s="91">
        <v>4.3262919999999996</v>
      </c>
      <c r="E314" s="42">
        <v>12.658856314707304</v>
      </c>
    </row>
    <row r="315" spans="1:5" x14ac:dyDescent="0.25">
      <c r="A315" s="1">
        <v>284</v>
      </c>
      <c r="B315" s="1">
        <v>0</v>
      </c>
      <c r="C315" s="91">
        <v>0.34409299999999998</v>
      </c>
      <c r="D315" s="91">
        <v>2.0242529999999999</v>
      </c>
      <c r="E315" s="42">
        <v>5.8828659693745582</v>
      </c>
    </row>
    <row r="316" spans="1:5" x14ac:dyDescent="0.25">
      <c r="A316" s="1">
        <v>285</v>
      </c>
      <c r="B316" s="1">
        <v>0</v>
      </c>
      <c r="C316" s="91">
        <v>0.7610519</v>
      </c>
      <c r="D316" s="91">
        <v>1.1200000000000001</v>
      </c>
      <c r="E316" s="42">
        <v>1.4716473344327767</v>
      </c>
    </row>
    <row r="317" spans="1:5" x14ac:dyDescent="0.25">
      <c r="A317" s="1">
        <v>286</v>
      </c>
      <c r="B317" s="1">
        <v>0</v>
      </c>
      <c r="C317" s="91">
        <v>0.36221540000000002</v>
      </c>
      <c r="D317" s="91">
        <v>7.2217450000000003</v>
      </c>
      <c r="E317" s="42">
        <v>19.937708335979089</v>
      </c>
    </row>
    <row r="318" spans="1:5" x14ac:dyDescent="0.25">
      <c r="A318" s="1">
        <v>287</v>
      </c>
      <c r="B318" s="1">
        <v>0</v>
      </c>
      <c r="C318" s="91">
        <v>0.25612499999999999</v>
      </c>
      <c r="D318" s="91">
        <v>1.6804760000000001</v>
      </c>
      <c r="E318" s="42">
        <v>6.5611556857003421</v>
      </c>
    </row>
    <row r="319" spans="1:5" x14ac:dyDescent="0.25">
      <c r="A319" s="1">
        <v>288</v>
      </c>
      <c r="B319" s="1">
        <v>0</v>
      </c>
      <c r="C319" s="91">
        <v>0.2332381</v>
      </c>
      <c r="D319" s="91">
        <v>3.1317729999999999</v>
      </c>
      <c r="E319" s="42">
        <v>13.427364568653234</v>
      </c>
    </row>
    <row r="320" spans="1:5" x14ac:dyDescent="0.25">
      <c r="A320" s="1">
        <v>289</v>
      </c>
      <c r="B320" s="1">
        <v>0</v>
      </c>
      <c r="C320" s="91">
        <v>0.28000000000000003</v>
      </c>
      <c r="D320" s="91">
        <v>1.3885240000000001</v>
      </c>
      <c r="E320" s="42">
        <v>4.9590142857142858</v>
      </c>
    </row>
    <row r="321" spans="1:5" x14ac:dyDescent="0.25">
      <c r="A321" s="1">
        <v>290</v>
      </c>
      <c r="B321" s="1">
        <v>0</v>
      </c>
      <c r="C321" s="91">
        <v>0.31241000000000002</v>
      </c>
      <c r="D321" s="91">
        <v>4.6168389999999997</v>
      </c>
      <c r="E321" s="42">
        <v>14.778140904580518</v>
      </c>
    </row>
    <row r="322" spans="1:5" x14ac:dyDescent="0.25">
      <c r="A322" s="1">
        <v>291</v>
      </c>
      <c r="B322" s="1">
        <v>0</v>
      </c>
      <c r="C322" s="91">
        <v>0.16</v>
      </c>
      <c r="D322" s="91">
        <v>1.08074</v>
      </c>
      <c r="E322" s="42">
        <v>6.7546249999999999</v>
      </c>
    </row>
    <row r="323" spans="1:5" x14ac:dyDescent="0.25">
      <c r="A323" s="1">
        <v>292</v>
      </c>
      <c r="B323" s="1">
        <v>0</v>
      </c>
      <c r="C323" s="91">
        <v>0.56000000000000005</v>
      </c>
      <c r="D323" s="91">
        <v>1.32</v>
      </c>
      <c r="E323" s="42">
        <v>2.3571428571428572</v>
      </c>
    </row>
    <row r="324" spans="1:5" x14ac:dyDescent="0.25">
      <c r="A324" s="1">
        <v>293</v>
      </c>
      <c r="B324" s="1">
        <v>0</v>
      </c>
      <c r="C324" s="91">
        <v>0.24</v>
      </c>
      <c r="D324" s="91">
        <v>0.28000000000000003</v>
      </c>
      <c r="E324" s="42">
        <v>1.1666666666666667</v>
      </c>
    </row>
    <row r="325" spans="1:5" x14ac:dyDescent="0.25">
      <c r="A325" s="1">
        <v>294</v>
      </c>
      <c r="B325" s="1">
        <v>0</v>
      </c>
      <c r="C325" s="91">
        <v>0.4</v>
      </c>
      <c r="D325" s="91">
        <v>0.68818599999999996</v>
      </c>
      <c r="E325" s="42">
        <v>1.7204649999999999</v>
      </c>
    </row>
    <row r="326" spans="1:5" x14ac:dyDescent="0.25">
      <c r="A326" s="1">
        <v>295</v>
      </c>
      <c r="B326" s="1">
        <v>0</v>
      </c>
      <c r="C326" s="91">
        <v>0.2332381</v>
      </c>
      <c r="D326" s="91">
        <v>3.07402</v>
      </c>
      <c r="E326" s="42">
        <v>13.179750649658009</v>
      </c>
    </row>
    <row r="327" spans="1:5" x14ac:dyDescent="0.25">
      <c r="A327" s="1">
        <v>296</v>
      </c>
      <c r="B327" s="1">
        <v>0</v>
      </c>
      <c r="C327" s="91">
        <v>0.1788854</v>
      </c>
      <c r="D327" s="91">
        <v>0.88543769999999999</v>
      </c>
      <c r="E327" s="42">
        <v>4.9497482745936781</v>
      </c>
    </row>
    <row r="328" spans="1:5" x14ac:dyDescent="0.25">
      <c r="A328" s="1">
        <v>297</v>
      </c>
      <c r="B328" s="1">
        <v>0</v>
      </c>
      <c r="C328" s="91">
        <v>0.25612499999999999</v>
      </c>
      <c r="D328" s="91">
        <v>0.39597979999999999</v>
      </c>
      <c r="E328" s="42">
        <v>1.5460411908247926</v>
      </c>
    </row>
    <row r="329" spans="1:5" x14ac:dyDescent="0.25">
      <c r="A329" s="1">
        <v>298</v>
      </c>
      <c r="B329" s="1">
        <v>0</v>
      </c>
      <c r="C329" s="91">
        <v>0.36878179999999999</v>
      </c>
      <c r="D329" s="91">
        <v>1.708801</v>
      </c>
      <c r="E329" s="42">
        <v>4.6336370178788648</v>
      </c>
    </row>
    <row r="330" spans="1:5" x14ac:dyDescent="0.25">
      <c r="A330" s="1">
        <v>299</v>
      </c>
      <c r="B330" s="1">
        <v>0</v>
      </c>
      <c r="C330" s="91">
        <v>0.24</v>
      </c>
      <c r="D330" s="91">
        <v>0.6</v>
      </c>
      <c r="E330" s="42">
        <v>2.5</v>
      </c>
    </row>
    <row r="331" spans="1:5" x14ac:dyDescent="0.25">
      <c r="A331" s="1">
        <v>300</v>
      </c>
      <c r="B331" s="1">
        <v>0</v>
      </c>
      <c r="C331" s="91">
        <v>0.24</v>
      </c>
      <c r="D331" s="91">
        <v>0.36</v>
      </c>
      <c r="E331" s="42">
        <v>1.5</v>
      </c>
    </row>
    <row r="332" spans="1:5" x14ac:dyDescent="0.25">
      <c r="A332" s="1">
        <v>301</v>
      </c>
      <c r="B332" s="1">
        <v>0</v>
      </c>
      <c r="C332" s="91">
        <v>0.2</v>
      </c>
      <c r="D332" s="91">
        <v>0.33941130000000003</v>
      </c>
      <c r="E332" s="42">
        <v>1.6970565</v>
      </c>
    </row>
    <row r="333" spans="1:5" x14ac:dyDescent="0.25">
      <c r="A333" s="1">
        <v>302</v>
      </c>
      <c r="B333" s="1">
        <v>0</v>
      </c>
      <c r="C333" s="91">
        <v>0.29120439999999997</v>
      </c>
      <c r="D333" s="91">
        <v>2.9890469999999998</v>
      </c>
      <c r="E333" s="42">
        <v>10.264429383621952</v>
      </c>
    </row>
    <row r="334" spans="1:5" x14ac:dyDescent="0.25">
      <c r="A334" s="1">
        <v>303</v>
      </c>
      <c r="B334" s="1">
        <v>0</v>
      </c>
      <c r="C334" s="91">
        <v>0.34409299999999998</v>
      </c>
      <c r="D334" s="91">
        <v>1.3763719999999999</v>
      </c>
      <c r="E334" s="42">
        <v>4</v>
      </c>
    </row>
    <row r="335" spans="1:5" x14ac:dyDescent="0.25">
      <c r="A335" s="1">
        <v>304</v>
      </c>
      <c r="B335" s="1">
        <v>0</v>
      </c>
      <c r="C335" s="91">
        <v>0.24331050000000001</v>
      </c>
      <c r="D335" s="91">
        <v>1.592482</v>
      </c>
      <c r="E335" s="42">
        <v>6.5450607351511749</v>
      </c>
    </row>
    <row r="336" spans="1:5" x14ac:dyDescent="0.25">
      <c r="A336" s="1">
        <v>305</v>
      </c>
      <c r="B336" s="1">
        <v>0</v>
      </c>
      <c r="C336" s="91">
        <v>0.32249030000000001</v>
      </c>
      <c r="D336" s="91">
        <v>1.5929850000000001</v>
      </c>
      <c r="E336" s="42">
        <v>4.9396369441189396</v>
      </c>
    </row>
    <row r="337" spans="1:5" x14ac:dyDescent="0.25">
      <c r="A337" s="1">
        <v>306</v>
      </c>
      <c r="B337" s="1">
        <v>0</v>
      </c>
      <c r="C337" s="91">
        <v>0.28000000000000003</v>
      </c>
      <c r="D337" s="91">
        <v>2.8011430000000002</v>
      </c>
      <c r="E337" s="42">
        <v>10.004082142857143</v>
      </c>
    </row>
    <row r="338" spans="1:5" x14ac:dyDescent="0.25">
      <c r="A338" s="1">
        <v>307</v>
      </c>
      <c r="B338" s="1">
        <v>0</v>
      </c>
      <c r="C338" s="91">
        <v>1.1933149999999999</v>
      </c>
      <c r="D338" s="91">
        <v>2.2995649999999999</v>
      </c>
      <c r="E338" s="42">
        <v>1.9270393818899452</v>
      </c>
    </row>
    <row r="339" spans="1:5" x14ac:dyDescent="0.25">
      <c r="A339" s="1">
        <v>308</v>
      </c>
      <c r="B339" s="1">
        <v>0</v>
      </c>
      <c r="C339" s="91">
        <v>0.2828427</v>
      </c>
      <c r="D339" s="91">
        <v>1.114271</v>
      </c>
      <c r="E339" s="42">
        <v>3.9395430746489128</v>
      </c>
    </row>
    <row r="340" spans="1:5" x14ac:dyDescent="0.25">
      <c r="A340" s="1">
        <v>309</v>
      </c>
      <c r="B340" s="1">
        <v>0</v>
      </c>
      <c r="C340" s="91">
        <v>0.2</v>
      </c>
      <c r="D340" s="91">
        <v>0.32</v>
      </c>
      <c r="E340" s="42">
        <v>1.5999999999999999</v>
      </c>
    </row>
    <row r="341" spans="1:5" x14ac:dyDescent="0.25">
      <c r="A341" s="1">
        <v>310</v>
      </c>
      <c r="B341" s="1">
        <v>3</v>
      </c>
      <c r="C341" s="91">
        <v>0.32249030000000001</v>
      </c>
      <c r="D341" s="91">
        <v>9.8560149999999993</v>
      </c>
      <c r="E341" s="42">
        <v>30.562206057050396</v>
      </c>
    </row>
    <row r="342" spans="1:5" x14ac:dyDescent="0.25">
      <c r="A342" s="1">
        <v>311</v>
      </c>
      <c r="B342" s="1">
        <v>0</v>
      </c>
      <c r="C342" s="91">
        <v>0.41761229999999999</v>
      </c>
      <c r="D342" s="91">
        <v>4.2492349999999997</v>
      </c>
      <c r="E342" s="42">
        <v>10.175071471793334</v>
      </c>
    </row>
    <row r="343" spans="1:5" x14ac:dyDescent="0.25">
      <c r="A343" s="1">
        <v>312</v>
      </c>
      <c r="B343" s="1">
        <v>0</v>
      </c>
      <c r="C343" s="91">
        <v>0.4118252</v>
      </c>
      <c r="D343" s="91">
        <v>4.0542319999999998</v>
      </c>
      <c r="E343" s="42">
        <v>9.8445456956009494</v>
      </c>
    </row>
    <row r="344" spans="1:5" x14ac:dyDescent="0.25">
      <c r="A344" s="1">
        <v>313</v>
      </c>
      <c r="B344" s="1">
        <v>0</v>
      </c>
      <c r="C344" s="91">
        <v>0.33941130000000003</v>
      </c>
      <c r="D344" s="91">
        <v>0.71554180000000001</v>
      </c>
      <c r="E344" s="42">
        <v>2.1081849661457941</v>
      </c>
    </row>
    <row r="345" spans="1:5" x14ac:dyDescent="0.25">
      <c r="A345" s="1">
        <v>314</v>
      </c>
      <c r="B345" s="1">
        <v>0</v>
      </c>
      <c r="C345" s="91">
        <v>0.57271280000000002</v>
      </c>
      <c r="D345" s="91">
        <v>1.129248</v>
      </c>
      <c r="E345" s="42">
        <v>1.9717526830201804</v>
      </c>
    </row>
    <row r="346" spans="1:5" x14ac:dyDescent="0.25">
      <c r="A346" s="1">
        <v>315</v>
      </c>
      <c r="B346" s="1">
        <v>0</v>
      </c>
      <c r="C346" s="91">
        <v>0.69857000000000002</v>
      </c>
      <c r="D346" s="91">
        <v>9.7508970000000001</v>
      </c>
      <c r="E346" s="42">
        <v>13.958367808523125</v>
      </c>
    </row>
    <row r="347" spans="1:5" x14ac:dyDescent="0.25">
      <c r="A347" s="1">
        <v>316</v>
      </c>
      <c r="B347" s="1">
        <v>0</v>
      </c>
      <c r="C347" s="91">
        <v>0.2332381</v>
      </c>
      <c r="D347" s="91">
        <v>2.20871</v>
      </c>
      <c r="E347" s="42">
        <v>9.4697650169504897</v>
      </c>
    </row>
    <row r="348" spans="1:5" x14ac:dyDescent="0.25">
      <c r="A348" s="1">
        <v>317</v>
      </c>
      <c r="B348" s="1">
        <v>0</v>
      </c>
      <c r="C348" s="91">
        <v>1.838695</v>
      </c>
      <c r="D348" s="91">
        <v>5.6405669999999999</v>
      </c>
      <c r="E348" s="42">
        <v>3.0677012772645815</v>
      </c>
    </row>
    <row r="349" spans="1:5" x14ac:dyDescent="0.25">
      <c r="A349" s="1">
        <v>318</v>
      </c>
      <c r="B349" s="1">
        <v>0</v>
      </c>
      <c r="C349" s="91">
        <v>0.33941130000000003</v>
      </c>
      <c r="D349" s="91">
        <v>1.2496400000000001</v>
      </c>
      <c r="E349" s="42">
        <v>3.6817866700372086</v>
      </c>
    </row>
    <row r="350" spans="1:5" x14ac:dyDescent="0.25">
      <c r="A350" s="1">
        <v>319</v>
      </c>
      <c r="B350" s="1">
        <v>0</v>
      </c>
      <c r="C350" s="91">
        <v>0.16492419999999999</v>
      </c>
      <c r="D350" s="91">
        <v>2.2645089999999999</v>
      </c>
      <c r="E350" s="42">
        <v>13.730604726292443</v>
      </c>
    </row>
    <row r="351" spans="1:5" x14ac:dyDescent="0.25">
      <c r="A351" s="1">
        <v>320</v>
      </c>
      <c r="B351" s="1">
        <v>0</v>
      </c>
      <c r="C351" s="91">
        <v>0.2828427</v>
      </c>
      <c r="D351" s="91">
        <v>3.3380230000000002</v>
      </c>
      <c r="E351" s="42">
        <v>11.801694015790403</v>
      </c>
    </row>
    <row r="352" spans="1:5" x14ac:dyDescent="0.25">
      <c r="A352" s="1">
        <v>321</v>
      </c>
      <c r="B352" s="1">
        <v>0</v>
      </c>
      <c r="C352" s="91">
        <v>0.16</v>
      </c>
      <c r="D352" s="91">
        <v>0.16</v>
      </c>
      <c r="E352" s="42">
        <v>1</v>
      </c>
    </row>
    <row r="353" spans="1:5" x14ac:dyDescent="0.25">
      <c r="A353" s="1">
        <v>322</v>
      </c>
      <c r="B353" s="1">
        <v>0</v>
      </c>
      <c r="C353" s="91">
        <v>0.24</v>
      </c>
      <c r="D353" s="91">
        <v>0.28000000000000003</v>
      </c>
      <c r="E353" s="42">
        <v>1.1666666666666667</v>
      </c>
    </row>
    <row r="354" spans="1:5" x14ac:dyDescent="0.25">
      <c r="A354" s="1">
        <v>323</v>
      </c>
      <c r="B354" s="1">
        <v>1</v>
      </c>
      <c r="C354" s="91">
        <v>0.57271280000000002</v>
      </c>
      <c r="D354" s="91">
        <v>2.1747450000000002</v>
      </c>
      <c r="E354" s="42">
        <v>3.7972697659280534</v>
      </c>
    </row>
    <row r="355" spans="1:5" x14ac:dyDescent="0.25">
      <c r="A355" s="1">
        <v>324</v>
      </c>
      <c r="B355" s="1">
        <v>4</v>
      </c>
      <c r="C355" s="91">
        <v>0.33941130000000003</v>
      </c>
      <c r="D355" s="91">
        <v>10.92784</v>
      </c>
      <c r="E355" s="42">
        <v>32.196453093930579</v>
      </c>
    </row>
    <row r="356" spans="1:5" x14ac:dyDescent="0.25">
      <c r="A356" s="1">
        <v>325</v>
      </c>
      <c r="B356" s="1">
        <v>1</v>
      </c>
      <c r="C356" s="91">
        <v>1.0007999999999999</v>
      </c>
      <c r="D356" s="91">
        <v>1.7616499999999999</v>
      </c>
      <c r="E356" s="42">
        <v>1.7602418065547563</v>
      </c>
    </row>
    <row r="357" spans="1:5" x14ac:dyDescent="0.25">
      <c r="A357" s="1">
        <v>326</v>
      </c>
      <c r="B357" s="1">
        <v>0</v>
      </c>
      <c r="C357" s="91">
        <v>0.64498060000000002</v>
      </c>
      <c r="D357" s="91">
        <v>3.2211799999999999</v>
      </c>
      <c r="E357" s="42">
        <v>4.9942277333612823</v>
      </c>
    </row>
    <row r="358" spans="1:5" x14ac:dyDescent="0.25">
      <c r="A358" s="1">
        <v>327</v>
      </c>
      <c r="B358" s="1">
        <v>0</v>
      </c>
      <c r="C358" s="91">
        <v>0.4118252</v>
      </c>
      <c r="D358" s="91">
        <v>6.5468159999999997</v>
      </c>
      <c r="E358" s="42">
        <v>15.89707477832828</v>
      </c>
    </row>
    <row r="359" spans="1:5" x14ac:dyDescent="0.25">
      <c r="A359" s="1">
        <v>328</v>
      </c>
      <c r="B359" s="1">
        <v>0</v>
      </c>
      <c r="C359" s="91">
        <v>0.30463089999999998</v>
      </c>
      <c r="D359" s="91">
        <v>2.889983</v>
      </c>
      <c r="E359" s="42">
        <v>9.4868347235950132</v>
      </c>
    </row>
    <row r="360" spans="1:5" x14ac:dyDescent="0.25">
      <c r="A360" s="1">
        <v>329</v>
      </c>
      <c r="B360" s="1">
        <v>0</v>
      </c>
      <c r="C360" s="91">
        <v>1.0770329999999999</v>
      </c>
      <c r="D360" s="91">
        <v>1.4427749999999999</v>
      </c>
      <c r="E360" s="42">
        <v>1.3395829097158582</v>
      </c>
    </row>
    <row r="361" spans="1:5" x14ac:dyDescent="0.25">
      <c r="A361" s="1">
        <v>330</v>
      </c>
      <c r="B361" s="1">
        <v>0</v>
      </c>
      <c r="C361" s="91">
        <v>0.60530980000000001</v>
      </c>
      <c r="D361" s="91">
        <v>4.2379239999999996</v>
      </c>
      <c r="E361" s="42">
        <v>7.0012479560053373</v>
      </c>
    </row>
    <row r="362" spans="1:5" x14ac:dyDescent="0.25">
      <c r="A362" s="1">
        <v>331</v>
      </c>
      <c r="B362" s="1">
        <v>0</v>
      </c>
      <c r="C362" s="91">
        <v>0.8236504</v>
      </c>
      <c r="D362" s="91">
        <v>5.0856659999999998</v>
      </c>
      <c r="E362" s="42">
        <v>6.1745444426421692</v>
      </c>
    </row>
    <row r="363" spans="1:5" x14ac:dyDescent="0.25">
      <c r="A363" s="1">
        <v>332</v>
      </c>
      <c r="B363" s="1">
        <v>0</v>
      </c>
      <c r="C363" s="91">
        <v>0.28844409999999998</v>
      </c>
      <c r="D363" s="91">
        <v>1.4243600000000001</v>
      </c>
      <c r="E363" s="42">
        <v>4.9380798567209387</v>
      </c>
    </row>
    <row r="364" spans="1:5" x14ac:dyDescent="0.25">
      <c r="A364" s="1">
        <v>333</v>
      </c>
      <c r="B364" s="1">
        <v>0</v>
      </c>
      <c r="C364" s="91">
        <v>0.25612499999999999</v>
      </c>
      <c r="D364" s="91">
        <v>1.4449909999999999</v>
      </c>
      <c r="E364" s="42">
        <v>5.6417413372376766</v>
      </c>
    </row>
    <row r="365" spans="1:5" x14ac:dyDescent="0.25">
      <c r="A365" s="1">
        <v>334</v>
      </c>
      <c r="B365" s="1">
        <v>0</v>
      </c>
      <c r="C365" s="91">
        <v>0.24331050000000001</v>
      </c>
      <c r="D365" s="91">
        <v>3.4458090000000001</v>
      </c>
      <c r="E365" s="42">
        <v>14.162187821733957</v>
      </c>
    </row>
    <row r="366" spans="1:5" x14ac:dyDescent="0.25">
      <c r="A366" s="1">
        <v>335</v>
      </c>
      <c r="B366" s="1">
        <v>0</v>
      </c>
      <c r="C366" s="91">
        <v>0.73756359999999999</v>
      </c>
      <c r="D366" s="91">
        <v>3.8775249999999999</v>
      </c>
      <c r="E366" s="42">
        <v>5.2572076496182838</v>
      </c>
    </row>
    <row r="367" spans="1:5" x14ac:dyDescent="0.25">
      <c r="A367" s="1">
        <v>336</v>
      </c>
      <c r="B367" s="1">
        <v>0</v>
      </c>
      <c r="C367" s="91">
        <v>0.2</v>
      </c>
      <c r="D367" s="91">
        <v>0.36</v>
      </c>
      <c r="E367" s="42">
        <v>1.7999999999999998</v>
      </c>
    </row>
    <row r="368" spans="1:5" x14ac:dyDescent="0.25">
      <c r="A368" s="1">
        <v>337</v>
      </c>
      <c r="B368" s="1">
        <v>0</v>
      </c>
      <c r="C368" s="91">
        <v>0.4</v>
      </c>
      <c r="D368" s="91">
        <v>0.95414880000000002</v>
      </c>
      <c r="E368" s="42">
        <v>2.3853719999999998</v>
      </c>
    </row>
    <row r="369" spans="1:5" x14ac:dyDescent="0.25">
      <c r="A369" s="1">
        <v>338</v>
      </c>
      <c r="B369" s="1">
        <v>0</v>
      </c>
      <c r="C369" s="91">
        <v>0.44721359999999999</v>
      </c>
      <c r="D369" s="91">
        <v>4.095656</v>
      </c>
      <c r="E369" s="42">
        <v>9.1581651363017578</v>
      </c>
    </row>
    <row r="370" spans="1:5" x14ac:dyDescent="0.25">
      <c r="A370" s="1">
        <v>339</v>
      </c>
      <c r="B370" s="1">
        <v>0</v>
      </c>
      <c r="C370" s="91">
        <v>0.32249030000000001</v>
      </c>
      <c r="D370" s="91">
        <v>0.69971419999999995</v>
      </c>
      <c r="E370" s="42">
        <v>2.1697216939548256</v>
      </c>
    </row>
    <row r="371" spans="1:5" x14ac:dyDescent="0.25">
      <c r="A371" s="1">
        <v>340</v>
      </c>
      <c r="B371" s="1">
        <v>0</v>
      </c>
      <c r="C371" s="91">
        <v>0.25298219999999999</v>
      </c>
      <c r="D371" s="91">
        <v>11.246259999999999</v>
      </c>
      <c r="E371" s="42">
        <v>44.454748199675706</v>
      </c>
    </row>
    <row r="372" spans="1:5" x14ac:dyDescent="0.25">
      <c r="A372" s="1">
        <v>341</v>
      </c>
      <c r="B372" s="1">
        <v>0</v>
      </c>
      <c r="C372" s="91">
        <v>0.32249030000000001</v>
      </c>
      <c r="D372" s="91">
        <v>2.0497800000000002</v>
      </c>
      <c r="E372" s="42">
        <v>6.3560981524095457</v>
      </c>
    </row>
    <row r="373" spans="1:5" x14ac:dyDescent="0.25">
      <c r="A373" s="1">
        <v>342</v>
      </c>
      <c r="B373" s="1">
        <v>0</v>
      </c>
      <c r="C373" s="91">
        <v>0.34176010000000001</v>
      </c>
      <c r="D373" s="91">
        <v>1.0198039999999999</v>
      </c>
      <c r="E373" s="42">
        <v>2.9839761868047203</v>
      </c>
    </row>
    <row r="374" spans="1:5" x14ac:dyDescent="0.25">
      <c r="A374" s="1">
        <v>343</v>
      </c>
      <c r="B374" s="1">
        <v>0</v>
      </c>
      <c r="C374" s="91">
        <v>0.2154066</v>
      </c>
      <c r="D374" s="91">
        <v>0.59059289999999998</v>
      </c>
      <c r="E374" s="42">
        <v>2.7417586090676886</v>
      </c>
    </row>
    <row r="375" spans="1:5" x14ac:dyDescent="0.25">
      <c r="A375" s="1">
        <v>344</v>
      </c>
      <c r="B375" s="1">
        <v>0</v>
      </c>
      <c r="C375" s="91">
        <v>0.41761229999999999</v>
      </c>
      <c r="D375" s="91">
        <v>3.0307750000000002</v>
      </c>
      <c r="E375" s="42">
        <v>7.2573892100400306</v>
      </c>
    </row>
    <row r="376" spans="1:5" x14ac:dyDescent="0.25">
      <c r="A376" s="1">
        <v>345</v>
      </c>
      <c r="B376" s="1">
        <v>0</v>
      </c>
      <c r="C376" s="91">
        <v>0.68117550000000004</v>
      </c>
      <c r="D376" s="91">
        <v>1.914158</v>
      </c>
      <c r="E376" s="42">
        <v>2.8100805152269861</v>
      </c>
    </row>
    <row r="377" spans="1:5" x14ac:dyDescent="0.25">
      <c r="A377" s="1">
        <v>346</v>
      </c>
      <c r="B377" s="1">
        <v>0</v>
      </c>
      <c r="C377" s="91">
        <v>0.50911689999999998</v>
      </c>
      <c r="D377" s="91">
        <v>1.568184</v>
      </c>
      <c r="E377" s="42">
        <v>3.0802041731476604</v>
      </c>
    </row>
    <row r="378" spans="1:5" x14ac:dyDescent="0.25">
      <c r="A378" s="1">
        <v>347</v>
      </c>
      <c r="B378" s="1">
        <v>0</v>
      </c>
      <c r="C378" s="91">
        <v>0.60133190000000003</v>
      </c>
      <c r="D378" s="91">
        <v>2.5005600000000001</v>
      </c>
      <c r="E378" s="42">
        <v>4.158369113629262</v>
      </c>
    </row>
    <row r="379" spans="1:5" x14ac:dyDescent="0.25">
      <c r="A379" s="1">
        <v>348</v>
      </c>
      <c r="B379" s="1">
        <v>0</v>
      </c>
      <c r="C379" s="91">
        <v>0.12</v>
      </c>
      <c r="D379" s="91">
        <v>1.840435</v>
      </c>
      <c r="E379" s="42">
        <v>15.336958333333333</v>
      </c>
    </row>
    <row r="380" spans="1:5" x14ac:dyDescent="0.25">
      <c r="A380" s="1">
        <v>349</v>
      </c>
      <c r="B380" s="1">
        <v>0</v>
      </c>
      <c r="C380" s="91">
        <v>0.3577709</v>
      </c>
      <c r="D380" s="91">
        <v>7.827439</v>
      </c>
      <c r="E380" s="42">
        <v>21.878355673980192</v>
      </c>
    </row>
    <row r="381" spans="1:5" x14ac:dyDescent="0.25">
      <c r="A381" s="1">
        <v>350</v>
      </c>
      <c r="B381" s="1">
        <v>0</v>
      </c>
      <c r="C381" s="91">
        <v>0.28000000000000003</v>
      </c>
      <c r="D381" s="91">
        <v>1.007174</v>
      </c>
      <c r="E381" s="42">
        <v>3.5970499999999999</v>
      </c>
    </row>
    <row r="382" spans="1:5" x14ac:dyDescent="0.25">
      <c r="A382" s="1">
        <v>351</v>
      </c>
      <c r="B382" s="1">
        <v>0</v>
      </c>
      <c r="C382" s="91">
        <v>0.45254830000000001</v>
      </c>
      <c r="D382" s="91">
        <v>2.8002859999999998</v>
      </c>
      <c r="E382" s="42">
        <v>6.1878168584436173</v>
      </c>
    </row>
    <row r="383" spans="1:5" x14ac:dyDescent="0.25">
      <c r="A383" s="1">
        <v>352</v>
      </c>
      <c r="B383" s="1">
        <v>0</v>
      </c>
      <c r="C383" s="91">
        <v>2.8025699999999998</v>
      </c>
      <c r="D383" s="91">
        <v>4.5734890000000004</v>
      </c>
      <c r="E383" s="42">
        <v>1.6318910856820705</v>
      </c>
    </row>
    <row r="384" spans="1:5" x14ac:dyDescent="0.25">
      <c r="A384" s="1">
        <v>353</v>
      </c>
      <c r="B384" s="1">
        <v>0</v>
      </c>
      <c r="C384" s="91">
        <v>0.40199499999999999</v>
      </c>
      <c r="D384" s="91">
        <v>1.400571</v>
      </c>
      <c r="E384" s="42">
        <v>3.4840507966516996</v>
      </c>
    </row>
    <row r="385" spans="1:5" x14ac:dyDescent="0.25">
      <c r="A385" s="1">
        <v>354</v>
      </c>
      <c r="B385" s="1">
        <v>0</v>
      </c>
      <c r="C385" s="91">
        <v>0.37735920000000001</v>
      </c>
      <c r="D385" s="91">
        <v>1.985951</v>
      </c>
      <c r="E385" s="42">
        <v>5.2627602560107185</v>
      </c>
    </row>
    <row r="386" spans="1:5" x14ac:dyDescent="0.25">
      <c r="A386" s="1">
        <v>355</v>
      </c>
      <c r="B386" s="1">
        <v>0</v>
      </c>
      <c r="C386" s="91">
        <v>0.36221540000000002</v>
      </c>
      <c r="D386" s="91">
        <v>1.0407690000000001</v>
      </c>
      <c r="E386" s="42">
        <v>2.8733427678668551</v>
      </c>
    </row>
    <row r="387" spans="1:5" x14ac:dyDescent="0.25">
      <c r="A387" s="1">
        <v>356</v>
      </c>
      <c r="B387" s="1">
        <v>0</v>
      </c>
      <c r="C387" s="91">
        <v>0.29120439999999997</v>
      </c>
      <c r="D387" s="91">
        <v>0.30463089999999998</v>
      </c>
      <c r="E387" s="42">
        <f>D387/C387</f>
        <v>1.0461067895952121</v>
      </c>
    </row>
    <row r="388" spans="1:5" x14ac:dyDescent="0.25">
      <c r="A388" s="1">
        <v>357</v>
      </c>
      <c r="B388" s="1">
        <v>3</v>
      </c>
      <c r="C388" s="91">
        <v>0.56000000000000005</v>
      </c>
      <c r="D388" s="91">
        <v>13.13655</v>
      </c>
      <c r="E388" s="42">
        <v>23.458124999999999</v>
      </c>
    </row>
    <row r="389" spans="1:5" x14ac:dyDescent="0.25">
      <c r="A389" s="1">
        <v>358</v>
      </c>
      <c r="B389" s="1">
        <v>3</v>
      </c>
      <c r="C389" s="91">
        <v>0.4118252</v>
      </c>
      <c r="D389" s="91">
        <v>1.202258</v>
      </c>
      <c r="E389" s="42">
        <v>2.9193405357418634</v>
      </c>
    </row>
    <row r="390" spans="1:5" x14ac:dyDescent="0.25">
      <c r="A390" s="1">
        <v>359</v>
      </c>
      <c r="B390" s="1">
        <v>4</v>
      </c>
      <c r="C390" s="91">
        <v>0.75471849999999996</v>
      </c>
      <c r="D390" s="91">
        <v>2.5462039999999999</v>
      </c>
      <c r="E390" s="42">
        <v>3.3737135104015605</v>
      </c>
    </row>
    <row r="391" spans="1:5" x14ac:dyDescent="0.25">
      <c r="A391" s="1">
        <v>360</v>
      </c>
      <c r="B391" s="1">
        <v>0</v>
      </c>
      <c r="C391" s="91">
        <v>0.7610519</v>
      </c>
      <c r="D391" s="91">
        <v>3.6834769999999999</v>
      </c>
      <c r="E391" s="42">
        <v>4.8399813468700357</v>
      </c>
    </row>
    <row r="392" spans="1:5" x14ac:dyDescent="0.25">
      <c r="A392" s="1">
        <v>361</v>
      </c>
      <c r="B392" s="1">
        <v>0</v>
      </c>
      <c r="C392" s="91">
        <v>0.4326662</v>
      </c>
      <c r="D392" s="91">
        <v>4.3826929999999997</v>
      </c>
      <c r="E392" s="42">
        <v>10.129501680510286</v>
      </c>
    </row>
    <row r="393" spans="1:5" x14ac:dyDescent="0.25">
      <c r="A393" s="1">
        <v>362</v>
      </c>
      <c r="B393" s="1">
        <v>0</v>
      </c>
      <c r="C393" s="91">
        <v>0.50119860000000005</v>
      </c>
      <c r="D393" s="91">
        <v>2.8182260000000001</v>
      </c>
      <c r="E393" s="42">
        <v>5.6229726100591657</v>
      </c>
    </row>
    <row r="394" spans="1:5" x14ac:dyDescent="0.25">
      <c r="A394" s="1">
        <v>363</v>
      </c>
      <c r="B394" s="1">
        <v>0</v>
      </c>
      <c r="C394" s="91">
        <v>0.68468969999999996</v>
      </c>
      <c r="D394" s="91">
        <v>2.8408449999999998</v>
      </c>
      <c r="E394" s="42">
        <v>4.1490984894325127</v>
      </c>
    </row>
    <row r="395" spans="1:5" x14ac:dyDescent="0.25">
      <c r="A395" s="1">
        <v>364</v>
      </c>
      <c r="B395" s="1">
        <v>0</v>
      </c>
      <c r="C395" s="91">
        <v>0.52</v>
      </c>
      <c r="D395" s="91">
        <v>0.98386989999999996</v>
      </c>
      <c r="E395" s="42">
        <v>1.8920574999999999</v>
      </c>
    </row>
    <row r="396" spans="1:5" x14ac:dyDescent="0.25">
      <c r="A396" s="1">
        <v>365</v>
      </c>
      <c r="B396" s="1">
        <v>0</v>
      </c>
      <c r="C396" s="91">
        <v>0.22627420000000001</v>
      </c>
      <c r="D396" s="91">
        <v>4.2460329999999997</v>
      </c>
      <c r="E396" s="42">
        <v>18.76498955691811</v>
      </c>
    </row>
    <row r="397" spans="1:5" x14ac:dyDescent="0.25">
      <c r="A397" s="1">
        <v>366</v>
      </c>
      <c r="B397" s="1">
        <v>0</v>
      </c>
      <c r="C397" s="91">
        <v>0.28000000000000003</v>
      </c>
      <c r="D397" s="91">
        <v>0.96</v>
      </c>
      <c r="E397" s="42">
        <v>3.4285714285714279</v>
      </c>
    </row>
    <row r="398" spans="1:5" x14ac:dyDescent="0.25">
      <c r="A398" s="1">
        <v>367</v>
      </c>
      <c r="B398" s="1">
        <v>0</v>
      </c>
      <c r="C398" s="91">
        <v>0.29120439999999997</v>
      </c>
      <c r="D398" s="91">
        <v>1.901578</v>
      </c>
      <c r="E398" s="42">
        <v>6.5300455624983691</v>
      </c>
    </row>
    <row r="399" spans="1:5" x14ac:dyDescent="0.25">
      <c r="A399" s="1">
        <v>368</v>
      </c>
      <c r="B399" s="1">
        <v>0</v>
      </c>
      <c r="C399" s="91">
        <v>0.65604879999999999</v>
      </c>
      <c r="D399" s="91">
        <v>2.2303359999999999</v>
      </c>
      <c r="E399" s="42">
        <v>3.3996495382660559</v>
      </c>
    </row>
    <row r="400" spans="1:5" x14ac:dyDescent="0.25">
      <c r="A400" s="1">
        <v>369</v>
      </c>
      <c r="B400" s="1">
        <v>0</v>
      </c>
      <c r="C400" s="91">
        <v>0.25298219999999999</v>
      </c>
      <c r="D400" s="91">
        <v>1.6321760000000001</v>
      </c>
      <c r="E400" s="42">
        <v>6.4517424546074791</v>
      </c>
    </row>
    <row r="401" spans="1:5" x14ac:dyDescent="0.25">
      <c r="A401" s="1">
        <v>370</v>
      </c>
      <c r="B401" s="1">
        <v>0</v>
      </c>
      <c r="C401" s="91">
        <v>0.36878179999999999</v>
      </c>
      <c r="D401" s="91">
        <v>0.68117550000000004</v>
      </c>
      <c r="E401" s="42">
        <v>1.8470963046441013</v>
      </c>
    </row>
    <row r="402" spans="1:5" x14ac:dyDescent="0.25">
      <c r="A402" s="1">
        <v>371</v>
      </c>
      <c r="B402" s="1">
        <v>0</v>
      </c>
      <c r="C402" s="91">
        <v>0.4</v>
      </c>
      <c r="D402" s="91">
        <v>0.96</v>
      </c>
      <c r="E402" s="42">
        <v>2.4</v>
      </c>
    </row>
    <row r="403" spans="1:5" x14ac:dyDescent="0.25">
      <c r="A403" s="1">
        <v>372</v>
      </c>
      <c r="B403" s="1">
        <v>0</v>
      </c>
      <c r="C403" s="91">
        <v>0.34409299999999998</v>
      </c>
      <c r="D403" s="91">
        <v>1.137014</v>
      </c>
      <c r="E403" s="42">
        <v>3.3043799205447364</v>
      </c>
    </row>
    <row r="404" spans="1:5" x14ac:dyDescent="0.25">
      <c r="A404" s="1">
        <v>373</v>
      </c>
      <c r="B404" s="1">
        <v>0</v>
      </c>
      <c r="C404" s="91">
        <v>0.32249030000000001</v>
      </c>
      <c r="D404" s="91">
        <v>4.9608059999999998</v>
      </c>
      <c r="E404" s="42">
        <v>15.382806862718041</v>
      </c>
    </row>
    <row r="405" spans="1:5" x14ac:dyDescent="0.25">
      <c r="A405" s="1">
        <v>374</v>
      </c>
      <c r="B405" s="1">
        <v>0</v>
      </c>
      <c r="C405" s="91">
        <v>0.48826219999999998</v>
      </c>
      <c r="D405" s="91">
        <v>1.4322010000000001</v>
      </c>
      <c r="E405" s="42">
        <v>2.9332620874603852</v>
      </c>
    </row>
    <row r="406" spans="1:5" x14ac:dyDescent="0.25">
      <c r="A406" s="1">
        <v>375</v>
      </c>
      <c r="B406" s="1">
        <v>0</v>
      </c>
      <c r="C406" s="91">
        <v>0.5656854</v>
      </c>
      <c r="D406" s="91">
        <v>1.216553</v>
      </c>
      <c r="E406" s="42">
        <v>2.1505822847823191</v>
      </c>
    </row>
    <row r="407" spans="1:5" x14ac:dyDescent="0.25">
      <c r="A407" s="1">
        <v>376</v>
      </c>
      <c r="B407" s="1">
        <v>0</v>
      </c>
      <c r="C407" s="91">
        <v>0.34176010000000001</v>
      </c>
      <c r="D407" s="91">
        <v>2.894685</v>
      </c>
      <c r="E407" s="42">
        <v>8.4699325638071841</v>
      </c>
    </row>
    <row r="408" spans="1:5" x14ac:dyDescent="0.25">
      <c r="A408" s="1">
        <v>377</v>
      </c>
      <c r="B408" s="1">
        <v>0</v>
      </c>
      <c r="C408" s="91">
        <v>0.37735920000000001</v>
      </c>
      <c r="D408" s="91">
        <v>0.83234609999999998</v>
      </c>
      <c r="E408" s="42">
        <v>2.2057130182595257</v>
      </c>
    </row>
    <row r="409" spans="1:5" x14ac:dyDescent="0.25">
      <c r="A409" s="1">
        <v>378</v>
      </c>
      <c r="B409" s="1">
        <v>0</v>
      </c>
      <c r="C409" s="91">
        <v>0.2332381</v>
      </c>
      <c r="D409" s="91">
        <v>9.6472999999999995</v>
      </c>
      <c r="E409" s="42">
        <v>41.362453218406422</v>
      </c>
    </row>
    <row r="410" spans="1:5" x14ac:dyDescent="0.25">
      <c r="A410" s="1">
        <v>379</v>
      </c>
      <c r="B410" s="1">
        <v>0</v>
      </c>
      <c r="C410" s="91">
        <v>0.71217980000000003</v>
      </c>
      <c r="D410" s="91">
        <v>2.7448860000000002</v>
      </c>
      <c r="E410" s="42">
        <v>3.8542036716009074</v>
      </c>
    </row>
    <row r="411" spans="1:5" x14ac:dyDescent="0.25">
      <c r="A411" s="1">
        <v>380</v>
      </c>
      <c r="B411" s="1">
        <v>0</v>
      </c>
      <c r="C411" s="91">
        <v>1.1157060000000001</v>
      </c>
      <c r="D411" s="91">
        <v>2.3148219999999999</v>
      </c>
      <c r="E411" s="42">
        <v>2.0747598381652512</v>
      </c>
    </row>
    <row r="412" spans="1:5" x14ac:dyDescent="0.25">
      <c r="A412" s="1">
        <v>381</v>
      </c>
      <c r="B412" s="1">
        <v>0</v>
      </c>
      <c r="C412" s="91">
        <v>0.28000000000000003</v>
      </c>
      <c r="D412" s="91">
        <v>0.49477270000000001</v>
      </c>
      <c r="E412" s="42">
        <v>1.767045357142857</v>
      </c>
    </row>
    <row r="413" spans="1:5" x14ac:dyDescent="0.25">
      <c r="A413" s="1">
        <v>382</v>
      </c>
      <c r="B413" s="1">
        <v>0</v>
      </c>
      <c r="C413" s="91">
        <v>0.1264911</v>
      </c>
      <c r="D413" s="91">
        <v>0.34176010000000001</v>
      </c>
      <c r="E413" s="42">
        <v>2.701850960265189</v>
      </c>
    </row>
    <row r="414" spans="1:5" x14ac:dyDescent="0.25">
      <c r="A414" s="1">
        <v>383</v>
      </c>
      <c r="B414" s="1">
        <v>0</v>
      </c>
      <c r="C414" s="91">
        <v>0.2039608</v>
      </c>
      <c r="D414" s="91">
        <v>0.30463089999999998</v>
      </c>
      <c r="E414" s="42">
        <v>1.4935757263160372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76" priority="3" operator="lessThan">
      <formula>1</formula>
    </cfRule>
  </conditionalFormatting>
  <conditionalFormatting sqref="E387">
    <cfRule type="cellIs" dxfId="275" priority="2" operator="lessThan">
      <formula>1</formula>
    </cfRule>
  </conditionalFormatting>
  <conditionalFormatting sqref="E22">
    <cfRule type="cellIs" dxfId="274" priority="1" operator="lessThan">
      <formula>1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159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41486</v>
      </c>
      <c r="F2" s="90" t="s">
        <v>61</v>
      </c>
      <c r="G2" s="91">
        <v>0.40087303453237388</v>
      </c>
      <c r="I2" s="91"/>
    </row>
    <row r="3" spans="1:10" x14ac:dyDescent="0.25">
      <c r="F3" s="92" t="s">
        <v>62</v>
      </c>
      <c r="G3" s="91">
        <v>4.2976661791366872</v>
      </c>
      <c r="I3" s="91"/>
    </row>
    <row r="4" spans="1:10" x14ac:dyDescent="0.25">
      <c r="A4" s="93"/>
      <c r="B4" s="7"/>
      <c r="C4" s="7" t="s">
        <v>63</v>
      </c>
      <c r="D4" s="94">
        <v>375</v>
      </c>
      <c r="F4" s="40" t="s">
        <v>21</v>
      </c>
      <c r="G4" s="1">
        <v>278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97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278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209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41</v>
      </c>
      <c r="F8" s="99" t="s">
        <v>73</v>
      </c>
      <c r="G8" s="103">
        <v>19.25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18</v>
      </c>
      <c r="J11" s="293" t="s">
        <v>374</v>
      </c>
    </row>
    <row r="12" spans="1:10" x14ac:dyDescent="0.25">
      <c r="A12" s="108" t="s">
        <v>70</v>
      </c>
      <c r="B12" s="109">
        <v>16</v>
      </c>
      <c r="C12" s="109">
        <v>183</v>
      </c>
      <c r="D12" s="109">
        <v>61</v>
      </c>
      <c r="E12" s="109">
        <v>11</v>
      </c>
      <c r="F12" s="109">
        <v>4</v>
      </c>
      <c r="G12" s="109">
        <v>3</v>
      </c>
      <c r="H12" s="109">
        <v>278</v>
      </c>
      <c r="I12" s="39">
        <f>SUM(D12:G12)</f>
        <v>79</v>
      </c>
    </row>
    <row r="13" spans="1:10" x14ac:dyDescent="0.25">
      <c r="A13" s="108" t="s">
        <v>37</v>
      </c>
      <c r="B13" s="109">
        <v>3</v>
      </c>
      <c r="C13" s="109">
        <v>127</v>
      </c>
      <c r="D13" s="109">
        <v>61</v>
      </c>
      <c r="E13" s="109">
        <v>11</v>
      </c>
      <c r="F13" s="109">
        <v>4</v>
      </c>
      <c r="G13" s="109">
        <v>3</v>
      </c>
      <c r="H13" s="109">
        <v>209</v>
      </c>
    </row>
    <row r="14" spans="1:10" x14ac:dyDescent="0.25">
      <c r="A14" s="108" t="s">
        <v>38</v>
      </c>
      <c r="B14" s="109">
        <v>0</v>
      </c>
      <c r="C14" s="109">
        <v>6</v>
      </c>
      <c r="D14" s="109">
        <v>17</v>
      </c>
      <c r="E14" s="109">
        <v>11</v>
      </c>
      <c r="F14" s="109">
        <v>4</v>
      </c>
      <c r="G14" s="109">
        <v>3</v>
      </c>
      <c r="H14" s="109">
        <v>41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0.43028123893333287</v>
      </c>
      <c r="D17" s="182">
        <f t="shared" ref="D17:E17" si="0">AVERAGE(D32:D502)</f>
        <v>3.4353596551999974</v>
      </c>
      <c r="E17" s="182">
        <f t="shared" si="0"/>
        <v>9.3149744188733212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0.29828467252731117</v>
      </c>
      <c r="D18" s="182">
        <f t="shared" ref="D18:E18" si="1">STDEV(D32:D502)</f>
        <v>3.6171572409871904</v>
      </c>
      <c r="E18" s="182">
        <f t="shared" si="1"/>
        <v>10.109046891412341</v>
      </c>
      <c r="F18" s="11"/>
    </row>
    <row r="19" spans="1:21" x14ac:dyDescent="0.25">
      <c r="B19" s="40" t="s">
        <v>152</v>
      </c>
      <c r="C19" s="43">
        <f>MEDIAN(C32:C502)</f>
        <v>0.36</v>
      </c>
      <c r="D19" s="182">
        <f t="shared" ref="D19:E19" si="2">MEDIAN(D32:D502)</f>
        <v>2.289803</v>
      </c>
      <c r="E19" s="182">
        <f t="shared" si="2"/>
        <v>6.0627359463865877</v>
      </c>
    </row>
    <row r="20" spans="1:21" x14ac:dyDescent="0.25">
      <c r="B20" s="40" t="s">
        <v>20</v>
      </c>
      <c r="C20" s="43">
        <f>MIN(C32:C502)</f>
        <v>0.1131371</v>
      </c>
      <c r="D20" s="182">
        <f t="shared" ref="D20:E20" si="3">MIN(D32:D502)</f>
        <v>0.1788854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3.663659</v>
      </c>
      <c r="D21" s="182">
        <f t="shared" ref="D21:E21" si="4">MAX(D32:D502)</f>
        <v>28.095949999999998</v>
      </c>
      <c r="E21" s="182">
        <f t="shared" si="4"/>
        <v>58.852401473305235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0.49433484683544293</v>
      </c>
      <c r="D23" s="315">
        <f t="array" ref="D23">AVERAGE(IF(($E$32:$E$552&gt;=3)*($D$32:$D$552&gt;=5),$D$32:$D$552))</f>
        <v>8.8024205569620246</v>
      </c>
      <c r="E23" s="315">
        <f t="array" ref="E23">AVERAGE(IF(($E$32:$E$552&gt;=3)*($D$32:$D$552&gt;=5),$E$32:$E$552))</f>
        <v>22.070034444897111</v>
      </c>
      <c r="F23">
        <f>COUNTIF(E32:E550,"&gt;=5")</f>
        <v>209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0.27476357405471785</v>
      </c>
      <c r="D24" s="315">
        <f t="array" ref="D24">STDEV(IF(($E$32:$E$552&gt;=3)*($D$32:$D$552&gt;=5),$D$32:$D$552))</f>
        <v>4.4176629820200262</v>
      </c>
      <c r="E24" s="315">
        <f t="array" ref="E24">STDEV(IF(($E$32:$E$552&gt;=3)*($D$32:$D$552&gt;=5),$E$32:$E$552))</f>
        <v>13.878607936779574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0.41761229999999999</v>
      </c>
      <c r="D25" s="315">
        <f t="array" ref="D25">MEDIAN(IF(($E$32:$E$552&gt;=3)*($D$32:$D$552&gt;=5),$D$32:$D$552))</f>
        <v>7.3539110000000001</v>
      </c>
      <c r="E25" s="315">
        <f t="array" ref="E25">MEDIAN(IF(($E$32:$E$552&gt;=3)*($D$32:$D$552&gt;=5),$E$32:$E$552))</f>
        <v>18.207885658818984</v>
      </c>
    </row>
    <row r="26" spans="1:21" x14ac:dyDescent="0.25">
      <c r="B26" s="40" t="s">
        <v>20</v>
      </c>
      <c r="C26" s="314">
        <f t="array" ref="C26">MIN(IF(($E$32:$E$552&gt;=3)*($D$32:$D$552&gt;=5),$C$32:$C$552))</f>
        <v>0.14422209999999999</v>
      </c>
      <c r="D26" s="315">
        <f t="array" ref="D26">MIN(IF(($E$32:$E$552&gt;=3)*($D$32:$D$552&gt;=5),$D$32:$D$552))</f>
        <v>5.0039980000000002</v>
      </c>
      <c r="E26" s="315">
        <f t="array" ref="E26">MIN(IF(($E$32:$E$552&gt;=3)*($D$32:$D$552&gt;=5),$E$32:$E$552))</f>
        <v>5.175547830151884</v>
      </c>
    </row>
    <row r="27" spans="1:21" x14ac:dyDescent="0.25">
      <c r="B27" s="40" t="s">
        <v>19</v>
      </c>
      <c r="C27" s="314">
        <f t="array" ref="C27">MAX(IF(($E$32:$E$552&gt;=3)*($D$32:$D$552&gt;=5),$C$32:$C$552))</f>
        <v>1.5646089999999999</v>
      </c>
      <c r="D27" s="315">
        <f t="array" ref="D27">MAX(IF(($E$32:$E$552&gt;=3)*($D$32:$D$552&gt;=5),$D$32:$D$552))</f>
        <v>28.095949999999998</v>
      </c>
      <c r="E27" s="315">
        <f t="array" ref="E27">MAX(IF(($E$32:$E$552&gt;=3)*($D$32:$D$552&gt;=5),$E$32:$E$552))</f>
        <v>58.852401473305235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1</v>
      </c>
      <c r="C32" s="91">
        <v>0.25298219999999999</v>
      </c>
      <c r="D32" s="91">
        <v>14.88861</v>
      </c>
      <c r="E32" s="42">
        <v>58.852401473305235</v>
      </c>
    </row>
    <row r="33" spans="1:5" x14ac:dyDescent="0.25">
      <c r="A33" s="1">
        <v>2</v>
      </c>
      <c r="B33" s="1">
        <v>1</v>
      </c>
      <c r="C33" s="91">
        <v>0.76</v>
      </c>
      <c r="D33" s="91">
        <v>6.0112909999999999</v>
      </c>
      <c r="E33" s="42">
        <v>7.9095934210526311</v>
      </c>
    </row>
    <row r="34" spans="1:5" x14ac:dyDescent="0.25">
      <c r="A34" s="1">
        <v>3</v>
      </c>
      <c r="B34" s="1">
        <v>2</v>
      </c>
      <c r="C34" s="91">
        <v>0.76</v>
      </c>
      <c r="D34" s="91">
        <v>17.937550000000002</v>
      </c>
      <c r="E34" s="42">
        <v>23.602039473684211</v>
      </c>
    </row>
    <row r="35" spans="1:5" x14ac:dyDescent="0.25">
      <c r="A35" s="1">
        <v>4</v>
      </c>
      <c r="B35" s="1">
        <v>3</v>
      </c>
      <c r="C35" s="91">
        <v>0.32249030000000001</v>
      </c>
      <c r="D35" s="91">
        <v>8.7245980000000003</v>
      </c>
      <c r="E35" s="42">
        <v>27.053830766382742</v>
      </c>
    </row>
    <row r="36" spans="1:5" x14ac:dyDescent="0.25">
      <c r="A36" s="1">
        <v>5</v>
      </c>
      <c r="B36" s="1">
        <v>0</v>
      </c>
      <c r="C36" s="91">
        <v>0.30463089999999998</v>
      </c>
      <c r="D36" s="91">
        <v>6</v>
      </c>
      <c r="E36" s="42">
        <v>19.695966495847927</v>
      </c>
    </row>
    <row r="37" spans="1:5" x14ac:dyDescent="0.25">
      <c r="A37" s="1">
        <v>6</v>
      </c>
      <c r="B37" s="1">
        <v>0</v>
      </c>
      <c r="C37" s="91">
        <v>0.26832820000000002</v>
      </c>
      <c r="D37" s="91">
        <v>14.89789</v>
      </c>
      <c r="E37" s="42">
        <v>55.521149100243655</v>
      </c>
    </row>
    <row r="38" spans="1:5" x14ac:dyDescent="0.25">
      <c r="A38" s="1">
        <v>7</v>
      </c>
      <c r="B38" s="1">
        <v>0</v>
      </c>
      <c r="C38" s="91">
        <v>0.33941130000000003</v>
      </c>
      <c r="D38" s="91">
        <v>8.6769580000000008</v>
      </c>
      <c r="E38" s="42">
        <v>25.564729282731602</v>
      </c>
    </row>
    <row r="39" spans="1:5" x14ac:dyDescent="0.25">
      <c r="A39" s="1">
        <v>8</v>
      </c>
      <c r="B39" s="1">
        <v>0</v>
      </c>
      <c r="C39" s="91">
        <v>0.42520580000000002</v>
      </c>
      <c r="D39" s="91">
        <v>7.4526770000000004</v>
      </c>
      <c r="E39" s="42">
        <v>17.527223288111308</v>
      </c>
    </row>
    <row r="40" spans="1:5" x14ac:dyDescent="0.25">
      <c r="A40" s="1">
        <v>9</v>
      </c>
      <c r="B40" s="1">
        <v>0</v>
      </c>
      <c r="C40" s="91">
        <v>0.61057349999999999</v>
      </c>
      <c r="D40" s="91">
        <v>2.7261690000000001</v>
      </c>
      <c r="E40" s="42">
        <v>4.464931740404718</v>
      </c>
    </row>
    <row r="41" spans="1:5" x14ac:dyDescent="0.25">
      <c r="A41" s="1">
        <v>10</v>
      </c>
      <c r="B41" s="1">
        <v>0</v>
      </c>
      <c r="C41" s="91">
        <v>0.32249030000000001</v>
      </c>
      <c r="D41" s="91">
        <v>2.8182260000000001</v>
      </c>
      <c r="E41" s="42">
        <v>8.7389481171991843</v>
      </c>
    </row>
    <row r="42" spans="1:5" x14ac:dyDescent="0.25">
      <c r="A42" s="1">
        <v>11</v>
      </c>
      <c r="B42" s="1">
        <v>0</v>
      </c>
      <c r="C42" s="91">
        <v>0.52153620000000001</v>
      </c>
      <c r="D42" s="91">
        <v>1.4751270000000001</v>
      </c>
      <c r="E42" s="42">
        <v>2.8284268666297758</v>
      </c>
    </row>
    <row r="43" spans="1:5" x14ac:dyDescent="0.25">
      <c r="A43" s="1">
        <v>12</v>
      </c>
      <c r="B43" s="1">
        <v>0</v>
      </c>
      <c r="C43" s="91">
        <v>0.75153179999999997</v>
      </c>
      <c r="D43" s="91">
        <v>2.0384310000000001</v>
      </c>
      <c r="E43" s="42">
        <v>2.7123682590676803</v>
      </c>
    </row>
    <row r="44" spans="1:5" x14ac:dyDescent="0.25">
      <c r="A44" s="1">
        <v>13</v>
      </c>
      <c r="B44" s="1">
        <v>0</v>
      </c>
      <c r="C44" s="91">
        <v>1.5646089999999999</v>
      </c>
      <c r="D44" s="91">
        <v>8.2424269999999993</v>
      </c>
      <c r="E44" s="42">
        <v>5.2680426867031951</v>
      </c>
    </row>
    <row r="45" spans="1:5" x14ac:dyDescent="0.25">
      <c r="A45" s="1">
        <v>14</v>
      </c>
      <c r="B45" s="1">
        <v>0</v>
      </c>
      <c r="C45" s="91">
        <v>0.2828427</v>
      </c>
      <c r="D45" s="91">
        <v>5.0914830000000002</v>
      </c>
      <c r="E45" s="42">
        <v>18.00111157190905</v>
      </c>
    </row>
    <row r="46" spans="1:5" x14ac:dyDescent="0.25">
      <c r="A46" s="1">
        <v>15</v>
      </c>
      <c r="B46" s="1">
        <v>0</v>
      </c>
      <c r="C46" s="91">
        <v>0.2</v>
      </c>
      <c r="D46" s="91">
        <v>1.4322010000000001</v>
      </c>
      <c r="E46" s="42">
        <v>7.1610050000000003</v>
      </c>
    </row>
    <row r="47" spans="1:5" x14ac:dyDescent="0.25">
      <c r="A47" s="1">
        <v>16</v>
      </c>
      <c r="B47" s="1">
        <v>0</v>
      </c>
      <c r="C47" s="91">
        <v>0.48166379999999998</v>
      </c>
      <c r="D47" s="91">
        <v>3.7680760000000002</v>
      </c>
      <c r="E47" s="42">
        <v>7.8230417149887543</v>
      </c>
    </row>
    <row r="48" spans="1:5" x14ac:dyDescent="0.25">
      <c r="A48" s="1">
        <v>17</v>
      </c>
      <c r="B48" s="1">
        <v>0</v>
      </c>
      <c r="C48" s="91">
        <v>0.36878179999999999</v>
      </c>
      <c r="D48" s="91">
        <v>1.1661900000000001</v>
      </c>
      <c r="E48" s="42">
        <v>3.1622764463973008</v>
      </c>
    </row>
    <row r="49" spans="1:5" x14ac:dyDescent="0.25">
      <c r="A49" s="1">
        <v>18</v>
      </c>
      <c r="B49" s="1">
        <v>0</v>
      </c>
      <c r="C49" s="91">
        <v>0.45607019999999998</v>
      </c>
      <c r="D49" s="91">
        <v>3.9729079999999999</v>
      </c>
      <c r="E49" s="42">
        <v>8.7111764811645234</v>
      </c>
    </row>
    <row r="50" spans="1:5" x14ac:dyDescent="0.25">
      <c r="A50" s="1">
        <v>19</v>
      </c>
      <c r="B50" s="1">
        <v>0</v>
      </c>
      <c r="C50" s="91">
        <v>0.2</v>
      </c>
      <c r="D50" s="91">
        <v>0.24</v>
      </c>
      <c r="E50" s="42">
        <f>D50/C50</f>
        <v>1.2</v>
      </c>
    </row>
    <row r="51" spans="1:5" x14ac:dyDescent="0.25">
      <c r="A51" s="1">
        <v>20</v>
      </c>
      <c r="B51" s="1">
        <v>4</v>
      </c>
      <c r="C51" s="91">
        <v>0.36</v>
      </c>
      <c r="D51" s="91">
        <v>19.72335</v>
      </c>
      <c r="E51" s="42">
        <v>54.787083333333335</v>
      </c>
    </row>
    <row r="52" spans="1:5" x14ac:dyDescent="0.25">
      <c r="A52" s="1">
        <v>21</v>
      </c>
      <c r="B52" s="1">
        <v>4</v>
      </c>
      <c r="C52" s="91">
        <v>0.48</v>
      </c>
      <c r="D52" s="91">
        <v>22.429729999999999</v>
      </c>
      <c r="E52" s="42">
        <v>46.728604166666663</v>
      </c>
    </row>
    <row r="53" spans="1:5" x14ac:dyDescent="0.25">
      <c r="A53" s="1">
        <v>22</v>
      </c>
      <c r="B53" s="1">
        <v>0</v>
      </c>
      <c r="C53" s="91">
        <v>0.77665949999999995</v>
      </c>
      <c r="D53" s="91">
        <v>1.120714</v>
      </c>
      <c r="E53" s="42">
        <v>1.4429927143104539</v>
      </c>
    </row>
    <row r="54" spans="1:5" x14ac:dyDescent="0.25">
      <c r="A54" s="1">
        <v>23</v>
      </c>
      <c r="B54" s="1">
        <v>0</v>
      </c>
      <c r="C54" s="91">
        <v>0.32249030000000001</v>
      </c>
      <c r="D54" s="91">
        <v>5.403702</v>
      </c>
      <c r="E54" s="42">
        <v>16.756169100279916</v>
      </c>
    </row>
    <row r="55" spans="1:5" x14ac:dyDescent="0.25">
      <c r="A55" s="1">
        <v>24</v>
      </c>
      <c r="B55" s="1">
        <v>0</v>
      </c>
      <c r="C55" s="91">
        <v>0.51224990000000004</v>
      </c>
      <c r="D55" s="91">
        <v>3.7046999999999999</v>
      </c>
      <c r="E55" s="42">
        <v>7.2322122464055134</v>
      </c>
    </row>
    <row r="56" spans="1:5" x14ac:dyDescent="0.25">
      <c r="A56" s="1">
        <v>25</v>
      </c>
      <c r="B56" s="1">
        <v>0</v>
      </c>
      <c r="C56" s="91">
        <v>0.73539109999999996</v>
      </c>
      <c r="D56" s="91">
        <v>7.8217129999999999</v>
      </c>
      <c r="E56" s="42">
        <v>10.63612681741729</v>
      </c>
    </row>
    <row r="57" spans="1:5" x14ac:dyDescent="0.25">
      <c r="A57" s="1">
        <v>26</v>
      </c>
      <c r="B57" s="1">
        <v>0</v>
      </c>
      <c r="C57" s="91">
        <v>0.2828427</v>
      </c>
      <c r="D57" s="91">
        <v>2.1525799999999999</v>
      </c>
      <c r="E57" s="42">
        <v>7.6105199108903996</v>
      </c>
    </row>
    <row r="58" spans="1:5" x14ac:dyDescent="0.25">
      <c r="A58" s="1">
        <v>27</v>
      </c>
      <c r="B58" s="1">
        <v>0</v>
      </c>
      <c r="C58" s="91">
        <v>0.2154066</v>
      </c>
      <c r="D58" s="91">
        <v>1.0925199999999999</v>
      </c>
      <c r="E58" s="42">
        <v>5.0718965899837789</v>
      </c>
    </row>
    <row r="59" spans="1:5" x14ac:dyDescent="0.25">
      <c r="A59" s="1">
        <v>28</v>
      </c>
      <c r="B59" s="1">
        <v>0</v>
      </c>
      <c r="C59" s="91">
        <v>0.75471849999999996</v>
      </c>
      <c r="D59" s="91">
        <v>1.5929850000000001</v>
      </c>
      <c r="E59" s="42">
        <v>2.1107008772144846</v>
      </c>
    </row>
    <row r="60" spans="1:5" x14ac:dyDescent="0.25">
      <c r="A60" s="1">
        <v>29</v>
      </c>
      <c r="B60" s="1">
        <v>0</v>
      </c>
      <c r="C60" s="91">
        <v>0.36878179999999999</v>
      </c>
      <c r="D60" s="91">
        <v>1.5558920000000001</v>
      </c>
      <c r="E60" s="42">
        <v>4.2190043001037472</v>
      </c>
    </row>
    <row r="61" spans="1:5" x14ac:dyDescent="0.25">
      <c r="A61" s="1">
        <v>30</v>
      </c>
      <c r="B61" s="1">
        <v>0</v>
      </c>
      <c r="C61" s="91">
        <v>0.1788854</v>
      </c>
      <c r="D61" s="91">
        <v>1.278124</v>
      </c>
      <c r="E61" s="42">
        <v>7.1449318949450324</v>
      </c>
    </row>
    <row r="62" spans="1:5" x14ac:dyDescent="0.25">
      <c r="A62" s="1">
        <v>31</v>
      </c>
      <c r="B62" s="1">
        <v>0</v>
      </c>
      <c r="C62" s="91">
        <v>0.34409299999999998</v>
      </c>
      <c r="D62" s="91">
        <v>1.03769</v>
      </c>
      <c r="E62" s="42">
        <v>3.0157253998192353</v>
      </c>
    </row>
    <row r="63" spans="1:5" x14ac:dyDescent="0.25">
      <c r="A63" s="1">
        <v>32</v>
      </c>
      <c r="B63" s="1">
        <v>0</v>
      </c>
      <c r="C63" s="91">
        <v>0.28000000000000003</v>
      </c>
      <c r="D63" s="91">
        <v>0.2828427</v>
      </c>
      <c r="E63" s="42">
        <v>1.0101525</v>
      </c>
    </row>
    <row r="64" spans="1:5" x14ac:dyDescent="0.25">
      <c r="A64" s="1">
        <v>33</v>
      </c>
      <c r="B64" s="1">
        <v>0</v>
      </c>
      <c r="C64" s="91">
        <v>0.68818599999999996</v>
      </c>
      <c r="D64" s="91">
        <v>2.97106</v>
      </c>
      <c r="E64" s="42">
        <v>4.3172340035978651</v>
      </c>
    </row>
    <row r="65" spans="1:5" x14ac:dyDescent="0.25">
      <c r="A65" s="1">
        <v>34</v>
      </c>
      <c r="B65" s="1">
        <v>0</v>
      </c>
      <c r="C65" s="91">
        <v>0.89888820000000003</v>
      </c>
      <c r="D65" s="91">
        <v>1.1461239999999999</v>
      </c>
      <c r="E65" s="42">
        <v>1.2750462182060014</v>
      </c>
    </row>
    <row r="66" spans="1:5" x14ac:dyDescent="0.25">
      <c r="A66" s="1">
        <v>35</v>
      </c>
      <c r="B66" s="1">
        <v>0</v>
      </c>
      <c r="C66" s="91">
        <v>0.4418144</v>
      </c>
      <c r="D66" s="91">
        <v>10.01567</v>
      </c>
      <c r="E66" s="42">
        <v>22.66940597680836</v>
      </c>
    </row>
    <row r="67" spans="1:5" x14ac:dyDescent="0.25">
      <c r="A67" s="1">
        <v>36</v>
      </c>
      <c r="B67" s="1">
        <v>0</v>
      </c>
      <c r="C67" s="91">
        <v>0.25612499999999999</v>
      </c>
      <c r="D67" s="91">
        <v>3.1117840000000001</v>
      </c>
      <c r="E67" s="42">
        <v>12.149473889702294</v>
      </c>
    </row>
    <row r="68" spans="1:5" x14ac:dyDescent="0.25">
      <c r="A68" s="1">
        <v>37</v>
      </c>
      <c r="B68" s="1">
        <v>0</v>
      </c>
      <c r="C68" s="91">
        <v>0.52153620000000001</v>
      </c>
      <c r="D68" s="91">
        <v>1.049952</v>
      </c>
      <c r="E68" s="42">
        <v>2.0131910306513716</v>
      </c>
    </row>
    <row r="69" spans="1:5" x14ac:dyDescent="0.25">
      <c r="A69" s="1">
        <v>38</v>
      </c>
      <c r="B69" s="1">
        <v>1</v>
      </c>
      <c r="C69" s="91">
        <v>0.2828427</v>
      </c>
      <c r="D69" s="91">
        <v>0.95046850000000005</v>
      </c>
      <c r="E69" s="42">
        <v>3.3604137564801921</v>
      </c>
    </row>
    <row r="70" spans="1:5" x14ac:dyDescent="0.25">
      <c r="A70" s="1">
        <v>39</v>
      </c>
      <c r="B70" s="1">
        <v>0</v>
      </c>
      <c r="C70" s="91">
        <v>0.48332180000000002</v>
      </c>
      <c r="D70" s="91">
        <v>5.0039980000000002</v>
      </c>
      <c r="E70" s="42">
        <v>10.353346362609756</v>
      </c>
    </row>
    <row r="71" spans="1:5" x14ac:dyDescent="0.25">
      <c r="A71" s="1">
        <v>40</v>
      </c>
      <c r="B71" s="1">
        <v>0</v>
      </c>
      <c r="C71" s="91">
        <v>0.16970560000000001</v>
      </c>
      <c r="D71" s="91">
        <v>5.7699910000000001</v>
      </c>
      <c r="E71" s="42">
        <v>34.000003535534475</v>
      </c>
    </row>
    <row r="72" spans="1:5" x14ac:dyDescent="0.25">
      <c r="A72" s="1">
        <v>41</v>
      </c>
      <c r="B72" s="1">
        <v>0</v>
      </c>
      <c r="C72" s="91">
        <v>0.2</v>
      </c>
      <c r="D72" s="91">
        <v>2.148488</v>
      </c>
      <c r="E72" s="42">
        <v>10.742439999999998</v>
      </c>
    </row>
    <row r="73" spans="1:5" x14ac:dyDescent="0.25">
      <c r="A73" s="1">
        <v>42</v>
      </c>
      <c r="B73" s="1">
        <v>0</v>
      </c>
      <c r="C73" s="91">
        <v>0.16970560000000001</v>
      </c>
      <c r="D73" s="91">
        <v>1.336862</v>
      </c>
      <c r="E73" s="42">
        <v>7.8775361567325994</v>
      </c>
    </row>
    <row r="74" spans="1:5" x14ac:dyDescent="0.25">
      <c r="A74" s="1">
        <v>43</v>
      </c>
      <c r="B74" s="1">
        <v>0</v>
      </c>
      <c r="C74" s="91">
        <v>0.1264911</v>
      </c>
      <c r="D74" s="91">
        <v>3.4753989999999999</v>
      </c>
      <c r="E74" s="42">
        <v>27.475442936301448</v>
      </c>
    </row>
    <row r="75" spans="1:5" x14ac:dyDescent="0.25">
      <c r="A75" s="1">
        <v>44</v>
      </c>
      <c r="B75" s="1">
        <v>0</v>
      </c>
      <c r="C75" s="91">
        <v>0.33941130000000003</v>
      </c>
      <c r="D75" s="91">
        <v>9.1522240000000004</v>
      </c>
      <c r="E75" s="42">
        <v>26.964994978069381</v>
      </c>
    </row>
    <row r="76" spans="1:5" x14ac:dyDescent="0.25">
      <c r="A76" s="1">
        <v>45</v>
      </c>
      <c r="B76" s="1">
        <v>0</v>
      </c>
      <c r="C76" s="91">
        <v>0.44721359999999999</v>
      </c>
      <c r="D76" s="91">
        <v>4.08</v>
      </c>
      <c r="E76" s="42">
        <v>9.1231572563982848</v>
      </c>
    </row>
    <row r="77" spans="1:5" x14ac:dyDescent="0.25">
      <c r="A77" s="1">
        <v>46</v>
      </c>
      <c r="B77" s="1">
        <v>0</v>
      </c>
      <c r="C77" s="91">
        <v>0.84852810000000001</v>
      </c>
      <c r="D77" s="91">
        <v>4.8678540000000003</v>
      </c>
      <c r="E77" s="42">
        <v>5.7368212083960453</v>
      </c>
    </row>
    <row r="78" spans="1:5" x14ac:dyDescent="0.25">
      <c r="A78" s="1">
        <v>47</v>
      </c>
      <c r="B78" s="1">
        <v>0</v>
      </c>
      <c r="C78" s="91">
        <v>0.34409299999999998</v>
      </c>
      <c r="D78" s="91">
        <v>1.4647870000000001</v>
      </c>
      <c r="E78" s="42">
        <v>4.2569508824649152</v>
      </c>
    </row>
    <row r="79" spans="1:5" x14ac:dyDescent="0.25">
      <c r="A79" s="1">
        <v>48</v>
      </c>
      <c r="B79" s="1">
        <v>0</v>
      </c>
      <c r="C79" s="91">
        <v>0.14422209999999999</v>
      </c>
      <c r="D79" s="91">
        <v>5.0119860000000003</v>
      </c>
      <c r="E79" s="42">
        <v>34.751858418370006</v>
      </c>
    </row>
    <row r="80" spans="1:5" x14ac:dyDescent="0.25">
      <c r="A80" s="1">
        <v>49</v>
      </c>
      <c r="B80" s="1">
        <v>0</v>
      </c>
      <c r="C80" s="91">
        <v>0.16492419999999999</v>
      </c>
      <c r="D80" s="91">
        <v>0.48166379999999998</v>
      </c>
      <c r="E80" s="42">
        <f>D80/C80</f>
        <v>2.9205162129026547</v>
      </c>
    </row>
    <row r="81" spans="1:5" x14ac:dyDescent="0.25">
      <c r="A81" s="1">
        <v>50</v>
      </c>
      <c r="B81" s="1">
        <v>0</v>
      </c>
      <c r="C81" s="91">
        <v>0.8</v>
      </c>
      <c r="D81" s="91">
        <v>3.7352379999999998</v>
      </c>
      <c r="E81" s="42">
        <v>4.6690474999999996</v>
      </c>
    </row>
    <row r="82" spans="1:5" x14ac:dyDescent="0.25">
      <c r="A82" s="1">
        <v>51</v>
      </c>
      <c r="B82" s="1">
        <v>0</v>
      </c>
      <c r="C82" s="91">
        <v>0.16</v>
      </c>
      <c r="D82" s="91">
        <v>0.22627420000000001</v>
      </c>
      <c r="E82" s="42">
        <v>1.41421375</v>
      </c>
    </row>
    <row r="83" spans="1:5" x14ac:dyDescent="0.25">
      <c r="A83" s="1">
        <v>52</v>
      </c>
      <c r="B83" s="1">
        <v>3</v>
      </c>
      <c r="C83" s="91">
        <v>0.87726850000000001</v>
      </c>
      <c r="D83" s="91">
        <v>8.0518040000000006</v>
      </c>
      <c r="E83" s="42">
        <v>9.1782664030453631</v>
      </c>
    </row>
    <row r="84" spans="1:5" x14ac:dyDescent="0.25">
      <c r="A84" s="1">
        <v>53</v>
      </c>
      <c r="B84" s="1">
        <v>3</v>
      </c>
      <c r="C84" s="91">
        <v>0.7610519</v>
      </c>
      <c r="D84" s="91">
        <v>7.4712050000000003</v>
      </c>
      <c r="E84" s="42">
        <v>9.8169454671882441</v>
      </c>
    </row>
    <row r="85" spans="1:5" x14ac:dyDescent="0.25">
      <c r="A85" s="1">
        <v>54</v>
      </c>
      <c r="B85" s="1">
        <v>0</v>
      </c>
      <c r="C85" s="91">
        <v>0.36878179999999999</v>
      </c>
      <c r="D85" s="91">
        <v>3.936293</v>
      </c>
      <c r="E85" s="42">
        <v>10.67377240416962</v>
      </c>
    </row>
    <row r="86" spans="1:5" x14ac:dyDescent="0.25">
      <c r="A86" s="1">
        <v>55</v>
      </c>
      <c r="B86" s="1">
        <v>0</v>
      </c>
      <c r="C86" s="91">
        <v>0.30463089999999998</v>
      </c>
      <c r="D86" s="91">
        <v>3.885151</v>
      </c>
      <c r="E86" s="42">
        <v>12.753633987885012</v>
      </c>
    </row>
    <row r="87" spans="1:5" x14ac:dyDescent="0.25">
      <c r="A87" s="1">
        <v>56</v>
      </c>
      <c r="B87" s="1">
        <v>0</v>
      </c>
      <c r="C87" s="91">
        <v>0.22627420000000001</v>
      </c>
      <c r="D87" s="91">
        <v>3.4058769999999998</v>
      </c>
      <c r="E87" s="42">
        <v>15.051990019189107</v>
      </c>
    </row>
    <row r="88" spans="1:5" x14ac:dyDescent="0.25">
      <c r="A88" s="1">
        <v>57</v>
      </c>
      <c r="B88" s="1">
        <v>0</v>
      </c>
      <c r="C88" s="91">
        <v>0.32249030000000001</v>
      </c>
      <c r="D88" s="91">
        <v>1.1271199999999999</v>
      </c>
      <c r="E88" s="42">
        <v>3.4950508588940501</v>
      </c>
    </row>
    <row r="89" spans="1:5" x14ac:dyDescent="0.25">
      <c r="A89" s="1">
        <v>58</v>
      </c>
      <c r="B89" s="1">
        <v>0</v>
      </c>
      <c r="C89" s="91">
        <v>0.12</v>
      </c>
      <c r="D89" s="91">
        <v>0.68468969999999996</v>
      </c>
      <c r="E89" s="42">
        <v>5.7057475000000002</v>
      </c>
    </row>
    <row r="90" spans="1:5" x14ac:dyDescent="0.25">
      <c r="A90" s="1">
        <v>59</v>
      </c>
      <c r="B90" s="1">
        <v>0</v>
      </c>
      <c r="C90" s="91">
        <v>0.34176010000000001</v>
      </c>
      <c r="D90" s="91">
        <v>15.571149999999999</v>
      </c>
      <c r="E90" s="42">
        <v>45.561638119839031</v>
      </c>
    </row>
    <row r="91" spans="1:5" x14ac:dyDescent="0.25">
      <c r="A91" s="1">
        <v>60</v>
      </c>
      <c r="B91" s="1">
        <v>0</v>
      </c>
      <c r="C91" s="91">
        <v>0.37735920000000001</v>
      </c>
      <c r="D91" s="91">
        <v>4.5376649999999996</v>
      </c>
      <c r="E91" s="42">
        <v>12.024789643395469</v>
      </c>
    </row>
    <row r="92" spans="1:5" x14ac:dyDescent="0.25">
      <c r="A92" s="1">
        <v>61</v>
      </c>
      <c r="B92" s="1">
        <v>0</v>
      </c>
      <c r="C92" s="91">
        <v>0.2332381</v>
      </c>
      <c r="D92" s="91">
        <v>1.6321760000000001</v>
      </c>
      <c r="E92" s="42">
        <v>6.9978961413251097</v>
      </c>
    </row>
    <row r="93" spans="1:5" x14ac:dyDescent="0.25">
      <c r="A93" s="1">
        <v>62</v>
      </c>
      <c r="B93" s="1">
        <v>0</v>
      </c>
      <c r="C93" s="91">
        <v>0.2039608</v>
      </c>
      <c r="D93" s="91">
        <v>5.1365360000000004</v>
      </c>
      <c r="E93" s="42">
        <v>25.183937305599901</v>
      </c>
    </row>
    <row r="94" spans="1:5" x14ac:dyDescent="0.25">
      <c r="A94" s="1">
        <v>63</v>
      </c>
      <c r="B94" s="1">
        <v>0</v>
      </c>
      <c r="C94" s="91">
        <v>0.36878179999999999</v>
      </c>
      <c r="D94" s="91">
        <v>7.3539110000000001</v>
      </c>
      <c r="E94" s="42">
        <v>19.941089826016359</v>
      </c>
    </row>
    <row r="95" spans="1:5" x14ac:dyDescent="0.25">
      <c r="A95" s="1">
        <v>64</v>
      </c>
      <c r="B95" s="1">
        <v>0</v>
      </c>
      <c r="C95" s="91">
        <v>0.43081320000000001</v>
      </c>
      <c r="D95" s="91">
        <v>1.367041</v>
      </c>
      <c r="E95" s="42">
        <v>3.1731641463167795</v>
      </c>
    </row>
    <row r="96" spans="1:5" x14ac:dyDescent="0.25">
      <c r="A96" s="1">
        <v>65</v>
      </c>
      <c r="B96" s="1">
        <v>0</v>
      </c>
      <c r="C96" s="91">
        <v>0.16492419999999999</v>
      </c>
      <c r="D96" s="91">
        <v>1.494523</v>
      </c>
      <c r="E96" s="42">
        <v>9.0618781234045702</v>
      </c>
    </row>
    <row r="97" spans="1:5" x14ac:dyDescent="0.25">
      <c r="A97" s="1">
        <v>66</v>
      </c>
      <c r="B97" s="1">
        <v>0</v>
      </c>
      <c r="C97" s="91">
        <v>0.14422209999999999</v>
      </c>
      <c r="D97" s="91">
        <v>2.8880439999999998</v>
      </c>
      <c r="E97" s="42">
        <v>20.024975367852775</v>
      </c>
    </row>
    <row r="98" spans="1:5" x14ac:dyDescent="0.25">
      <c r="A98" s="1">
        <v>67</v>
      </c>
      <c r="B98" s="1">
        <v>0</v>
      </c>
      <c r="C98" s="91">
        <v>0.40199499999999999</v>
      </c>
      <c r="D98" s="91">
        <v>1.724181</v>
      </c>
      <c r="E98" s="42">
        <v>4.2890608092140452</v>
      </c>
    </row>
    <row r="99" spans="1:5" x14ac:dyDescent="0.25">
      <c r="A99" s="1">
        <v>68</v>
      </c>
      <c r="B99" s="1">
        <v>0</v>
      </c>
      <c r="C99" s="91">
        <v>0.25612499999999999</v>
      </c>
      <c r="D99" s="91">
        <v>0.83234609999999998</v>
      </c>
      <c r="E99" s="42">
        <v>3.2497651537335286</v>
      </c>
    </row>
    <row r="100" spans="1:5" x14ac:dyDescent="0.25">
      <c r="A100" s="1">
        <v>69</v>
      </c>
      <c r="B100" s="1">
        <v>0</v>
      </c>
      <c r="C100" s="91">
        <v>0.24</v>
      </c>
      <c r="D100" s="91">
        <v>2.1603699999999999</v>
      </c>
      <c r="E100" s="42">
        <v>9.0015416666666663</v>
      </c>
    </row>
    <row r="101" spans="1:5" x14ac:dyDescent="0.25">
      <c r="A101" s="1">
        <v>70</v>
      </c>
      <c r="B101" s="1">
        <v>0</v>
      </c>
      <c r="C101" s="91">
        <v>0.45254830000000001</v>
      </c>
      <c r="D101" s="91">
        <v>0.85041169999999999</v>
      </c>
      <c r="E101" s="42">
        <v>1.8791622905223597</v>
      </c>
    </row>
    <row r="102" spans="1:5" x14ac:dyDescent="0.25">
      <c r="A102" s="1">
        <v>71</v>
      </c>
      <c r="B102" s="1">
        <v>0</v>
      </c>
      <c r="C102" s="91">
        <v>0.32249030000000001</v>
      </c>
      <c r="D102" s="91">
        <v>0.48662100000000003</v>
      </c>
      <c r="E102" s="42">
        <v>1.5089477109854157</v>
      </c>
    </row>
    <row r="103" spans="1:5" x14ac:dyDescent="0.25">
      <c r="A103" s="1">
        <v>72</v>
      </c>
      <c r="B103" s="1">
        <v>4</v>
      </c>
      <c r="C103" s="91">
        <v>0.2332381</v>
      </c>
      <c r="D103" s="91">
        <v>6.5931040000000003</v>
      </c>
      <c r="E103" s="42">
        <v>28.267697258724027</v>
      </c>
    </row>
    <row r="104" spans="1:5" x14ac:dyDescent="0.25">
      <c r="A104" s="1">
        <v>73</v>
      </c>
      <c r="B104" s="1">
        <v>1</v>
      </c>
      <c r="C104" s="91">
        <v>0.64498060000000002</v>
      </c>
      <c r="D104" s="91">
        <v>4.8661539999999999</v>
      </c>
      <c r="E104" s="42">
        <v>7.5446517306101919</v>
      </c>
    </row>
    <row r="105" spans="1:5" x14ac:dyDescent="0.25">
      <c r="A105" s="1">
        <v>74</v>
      </c>
      <c r="B105" s="1">
        <v>3</v>
      </c>
      <c r="C105" s="91">
        <v>0.84852810000000001</v>
      </c>
      <c r="D105" s="91">
        <v>9.2726209999999991</v>
      </c>
      <c r="E105" s="42">
        <v>10.927889129423056</v>
      </c>
    </row>
    <row r="106" spans="1:5" x14ac:dyDescent="0.25">
      <c r="A106" s="1">
        <v>75</v>
      </c>
      <c r="B106" s="1">
        <v>0</v>
      </c>
      <c r="C106" s="91">
        <v>0.50911689999999998</v>
      </c>
      <c r="D106" s="91">
        <v>4.9110490000000002</v>
      </c>
      <c r="E106" s="42">
        <v>9.6462109193389587</v>
      </c>
    </row>
    <row r="107" spans="1:5" x14ac:dyDescent="0.25">
      <c r="A107" s="1">
        <v>76</v>
      </c>
      <c r="B107" s="1">
        <v>0</v>
      </c>
      <c r="C107" s="91">
        <v>0.46818799999999999</v>
      </c>
      <c r="D107" s="91">
        <v>2.120377</v>
      </c>
      <c r="E107" s="42">
        <v>4.528900783445966</v>
      </c>
    </row>
    <row r="108" spans="1:5" x14ac:dyDescent="0.25">
      <c r="A108" s="1">
        <v>77</v>
      </c>
      <c r="B108" s="1">
        <v>0</v>
      </c>
      <c r="C108" s="91">
        <v>0.52611790000000003</v>
      </c>
      <c r="D108" s="91">
        <v>0.85603739999999995</v>
      </c>
      <c r="E108" s="42">
        <v>1.6270828268720754</v>
      </c>
    </row>
    <row r="109" spans="1:5" x14ac:dyDescent="0.25">
      <c r="A109" s="1">
        <v>78</v>
      </c>
      <c r="B109" s="1">
        <v>0</v>
      </c>
      <c r="C109" s="91">
        <v>0.16</v>
      </c>
      <c r="D109" s="91">
        <v>4.814146</v>
      </c>
      <c r="E109" s="42">
        <v>30.0884125</v>
      </c>
    </row>
    <row r="110" spans="1:5" x14ac:dyDescent="0.25">
      <c r="A110" s="1">
        <v>79</v>
      </c>
      <c r="B110" s="1">
        <v>0</v>
      </c>
      <c r="C110" s="91">
        <v>0.3577709</v>
      </c>
      <c r="D110" s="91">
        <v>3.095545</v>
      </c>
      <c r="E110" s="42">
        <v>8.6523107385200984</v>
      </c>
    </row>
    <row r="111" spans="1:5" x14ac:dyDescent="0.25">
      <c r="A111" s="1">
        <v>80</v>
      </c>
      <c r="B111" s="1">
        <v>0</v>
      </c>
      <c r="C111" s="91">
        <v>0.4118252</v>
      </c>
      <c r="D111" s="91">
        <v>2.456013</v>
      </c>
      <c r="E111" s="42">
        <v>5.9637268433306172</v>
      </c>
    </row>
    <row r="112" spans="1:5" x14ac:dyDescent="0.25">
      <c r="A112" s="1">
        <v>81</v>
      </c>
      <c r="B112" s="1">
        <v>0</v>
      </c>
      <c r="C112" s="91">
        <v>0.2828427</v>
      </c>
      <c r="D112" s="91">
        <v>2.0131570000000001</v>
      </c>
      <c r="E112" s="42">
        <v>7.1175851453829289</v>
      </c>
    </row>
    <row r="113" spans="1:5" x14ac:dyDescent="0.25">
      <c r="A113" s="1">
        <v>82</v>
      </c>
      <c r="B113" s="1">
        <v>0</v>
      </c>
      <c r="C113" s="91">
        <v>0.41761229999999999</v>
      </c>
      <c r="D113" s="91">
        <v>1.9481269999999999</v>
      </c>
      <c r="E113" s="42">
        <v>4.6649176760358833</v>
      </c>
    </row>
    <row r="114" spans="1:5" x14ac:dyDescent="0.25">
      <c r="A114" s="1">
        <v>83</v>
      </c>
      <c r="B114" s="1">
        <v>0</v>
      </c>
      <c r="C114" s="91">
        <v>0.2039608</v>
      </c>
      <c r="D114" s="91">
        <v>2.4003329999999998</v>
      </c>
      <c r="E114" s="42">
        <v>11.768599652482241</v>
      </c>
    </row>
    <row r="115" spans="1:5" x14ac:dyDescent="0.25">
      <c r="A115" s="1">
        <v>84</v>
      </c>
      <c r="B115" s="1">
        <v>0</v>
      </c>
      <c r="C115" s="91">
        <v>0.4</v>
      </c>
      <c r="D115" s="91">
        <v>5.2</v>
      </c>
      <c r="E115" s="42">
        <v>13</v>
      </c>
    </row>
    <row r="116" spans="1:5" x14ac:dyDescent="0.25">
      <c r="A116" s="1">
        <v>85</v>
      </c>
      <c r="B116" s="1">
        <v>0</v>
      </c>
      <c r="C116" s="91">
        <v>0.52153620000000001</v>
      </c>
      <c r="D116" s="91">
        <v>1.6823790000000001</v>
      </c>
      <c r="E116" s="42">
        <v>3.2258144305227519</v>
      </c>
    </row>
    <row r="117" spans="1:5" x14ac:dyDescent="0.25">
      <c r="A117" s="1">
        <v>86</v>
      </c>
      <c r="B117" s="1">
        <v>0</v>
      </c>
      <c r="C117" s="91">
        <v>0.25612499999999999</v>
      </c>
      <c r="D117" s="91">
        <v>0.98792709999999995</v>
      </c>
      <c r="E117" s="42">
        <v>3.857206832601269</v>
      </c>
    </row>
    <row r="118" spans="1:5" x14ac:dyDescent="0.25">
      <c r="A118" s="1">
        <v>87</v>
      </c>
      <c r="B118" s="1">
        <v>0</v>
      </c>
      <c r="C118" s="91">
        <v>0.91301699999999997</v>
      </c>
      <c r="D118" s="91">
        <v>2.778489</v>
      </c>
      <c r="E118" s="42">
        <v>3.0431952526623274</v>
      </c>
    </row>
    <row r="119" spans="1:5" x14ac:dyDescent="0.25">
      <c r="A119" s="1">
        <v>88</v>
      </c>
      <c r="B119" s="1">
        <v>0</v>
      </c>
      <c r="C119" s="91">
        <v>0.4326662</v>
      </c>
      <c r="D119" s="91">
        <v>0.52</v>
      </c>
      <c r="E119" s="42">
        <v>1.2018502947537848</v>
      </c>
    </row>
    <row r="120" spans="1:5" x14ac:dyDescent="0.25">
      <c r="A120" s="1">
        <v>89</v>
      </c>
      <c r="B120" s="1">
        <v>0</v>
      </c>
      <c r="C120" s="91">
        <v>1.0127189999999999</v>
      </c>
      <c r="D120" s="91">
        <v>9.5240329999999993</v>
      </c>
      <c r="E120" s="42">
        <v>9.4044182048524814</v>
      </c>
    </row>
    <row r="121" spans="1:5" x14ac:dyDescent="0.25">
      <c r="A121" s="1">
        <v>90</v>
      </c>
      <c r="B121" s="1">
        <v>0</v>
      </c>
      <c r="C121" s="91">
        <v>0.32249030000000001</v>
      </c>
      <c r="D121" s="91">
        <v>2.2574320000000001</v>
      </c>
      <c r="E121" s="42">
        <v>6.999999689913154</v>
      </c>
    </row>
    <row r="122" spans="1:5" x14ac:dyDescent="0.25">
      <c r="A122" s="1">
        <v>91</v>
      </c>
      <c r="B122" s="1">
        <v>0</v>
      </c>
      <c r="C122" s="91">
        <v>0.25298219999999999</v>
      </c>
      <c r="D122" s="91">
        <v>0.75894660000000003</v>
      </c>
      <c r="E122" s="42">
        <v>3</v>
      </c>
    </row>
    <row r="123" spans="1:5" x14ac:dyDescent="0.25">
      <c r="A123" s="1">
        <v>92</v>
      </c>
      <c r="B123" s="1">
        <v>0</v>
      </c>
      <c r="C123" s="91">
        <v>0.24</v>
      </c>
      <c r="D123" s="91">
        <v>0.7610519</v>
      </c>
      <c r="E123" s="42">
        <v>3.1710495833333336</v>
      </c>
    </row>
    <row r="124" spans="1:5" x14ac:dyDescent="0.25">
      <c r="A124" s="1">
        <v>93</v>
      </c>
      <c r="B124" s="1">
        <v>0</v>
      </c>
      <c r="C124" s="91">
        <v>0.28844409999999998</v>
      </c>
      <c r="D124" s="91">
        <v>0.62482000000000004</v>
      </c>
      <c r="E124" s="42">
        <f>D124/C124</f>
        <v>2.1661736190825192</v>
      </c>
    </row>
    <row r="125" spans="1:5" x14ac:dyDescent="0.25">
      <c r="A125" s="1">
        <v>94</v>
      </c>
      <c r="B125" s="1">
        <v>0</v>
      </c>
      <c r="C125" s="91">
        <v>0.28000000000000003</v>
      </c>
      <c r="D125" s="91">
        <v>0.28000000000000003</v>
      </c>
      <c r="E125" s="42">
        <v>1</v>
      </c>
    </row>
    <row r="126" spans="1:5" x14ac:dyDescent="0.25">
      <c r="A126" s="1">
        <v>95</v>
      </c>
      <c r="B126" s="1">
        <v>0</v>
      </c>
      <c r="C126" s="91">
        <v>0.2</v>
      </c>
      <c r="D126" s="91">
        <v>0.4</v>
      </c>
      <c r="E126" s="42">
        <v>2</v>
      </c>
    </row>
    <row r="127" spans="1:5" x14ac:dyDescent="0.25">
      <c r="A127" s="1">
        <v>96</v>
      </c>
      <c r="B127" s="1">
        <v>0</v>
      </c>
      <c r="C127" s="91">
        <v>0.34176010000000001</v>
      </c>
      <c r="D127" s="91">
        <v>5.8443820000000004</v>
      </c>
      <c r="E127" s="42">
        <v>17.100831840814653</v>
      </c>
    </row>
    <row r="128" spans="1:5" x14ac:dyDescent="0.25">
      <c r="A128" s="1">
        <v>97</v>
      </c>
      <c r="B128" s="1">
        <v>0</v>
      </c>
      <c r="C128" s="91">
        <v>0.59464269999999997</v>
      </c>
      <c r="D128" s="91">
        <v>2.54244</v>
      </c>
      <c r="E128" s="42">
        <v>4.2755759046566961</v>
      </c>
    </row>
    <row r="129" spans="1:5" x14ac:dyDescent="0.25">
      <c r="A129" s="1">
        <v>98</v>
      </c>
      <c r="B129" s="1">
        <v>0</v>
      </c>
      <c r="C129" s="91">
        <v>0.4418144</v>
      </c>
      <c r="D129" s="91">
        <v>3.9492780000000001</v>
      </c>
      <c r="E129" s="42">
        <v>8.9387715746702696</v>
      </c>
    </row>
    <row r="130" spans="1:5" x14ac:dyDescent="0.25">
      <c r="A130" s="1">
        <v>99</v>
      </c>
      <c r="B130" s="1">
        <v>0</v>
      </c>
      <c r="C130" s="91">
        <v>0.25298219999999999</v>
      </c>
      <c r="D130" s="91">
        <v>3.148841</v>
      </c>
      <c r="E130" s="42">
        <v>12.446887567583806</v>
      </c>
    </row>
    <row r="131" spans="1:5" x14ac:dyDescent="0.25">
      <c r="A131" s="1">
        <v>100</v>
      </c>
      <c r="B131" s="1">
        <v>3</v>
      </c>
      <c r="C131" s="91">
        <v>0.68352029999999997</v>
      </c>
      <c r="D131" s="91">
        <v>5.8472790000000003</v>
      </c>
      <c r="E131" s="42">
        <v>8.5546530220097345</v>
      </c>
    </row>
    <row r="132" spans="1:5" x14ac:dyDescent="0.25">
      <c r="A132" s="1">
        <v>101</v>
      </c>
      <c r="B132" s="1">
        <v>1</v>
      </c>
      <c r="C132" s="91">
        <v>0.24331050000000001</v>
      </c>
      <c r="D132" s="91">
        <v>11.287599999999999</v>
      </c>
      <c r="E132" s="42">
        <v>46.391750458775924</v>
      </c>
    </row>
    <row r="133" spans="1:5" x14ac:dyDescent="0.25">
      <c r="A133" s="1">
        <v>102</v>
      </c>
      <c r="B133" s="1">
        <v>2</v>
      </c>
      <c r="C133" s="91">
        <v>0.43081320000000001</v>
      </c>
      <c r="D133" s="91">
        <v>3.5905309999999999</v>
      </c>
      <c r="E133" s="42">
        <v>8.3343105550154917</v>
      </c>
    </row>
    <row r="134" spans="1:5" x14ac:dyDescent="0.25">
      <c r="A134" s="1">
        <v>103</v>
      </c>
      <c r="B134" s="1">
        <v>1</v>
      </c>
      <c r="C134" s="91">
        <v>0.76941539999999997</v>
      </c>
      <c r="D134" s="91">
        <v>9.2266600000000007</v>
      </c>
      <c r="E134" s="42">
        <v>11.99177973302848</v>
      </c>
    </row>
    <row r="135" spans="1:5" x14ac:dyDescent="0.25">
      <c r="A135" s="1">
        <v>104</v>
      </c>
      <c r="B135" s="1">
        <v>4</v>
      </c>
      <c r="C135" s="91">
        <v>0.4418144</v>
      </c>
      <c r="D135" s="91">
        <v>21.735959999999999</v>
      </c>
      <c r="E135" s="42">
        <v>49.197038394402718</v>
      </c>
    </row>
    <row r="136" spans="1:5" x14ac:dyDescent="0.25">
      <c r="A136" s="1">
        <v>105</v>
      </c>
      <c r="B136" s="1">
        <v>0</v>
      </c>
      <c r="C136" s="91">
        <v>0.25612499999999999</v>
      </c>
      <c r="D136" s="91">
        <v>6.0827629999999999</v>
      </c>
      <c r="E136" s="42">
        <v>23.749196681307957</v>
      </c>
    </row>
    <row r="137" spans="1:5" x14ac:dyDescent="0.25">
      <c r="A137" s="1">
        <v>106</v>
      </c>
      <c r="B137" s="1">
        <v>0</v>
      </c>
      <c r="C137" s="91">
        <v>0.41761229999999999</v>
      </c>
      <c r="D137" s="91">
        <v>6.6785629999999996</v>
      </c>
      <c r="E137" s="42">
        <v>15.992256454132217</v>
      </c>
    </row>
    <row r="138" spans="1:5" x14ac:dyDescent="0.25">
      <c r="A138" s="1">
        <v>107</v>
      </c>
      <c r="B138" s="1">
        <v>0</v>
      </c>
      <c r="C138" s="91">
        <v>0.32984849999999999</v>
      </c>
      <c r="D138" s="91">
        <v>3.0114450000000001</v>
      </c>
      <c r="E138" s="42">
        <v>9.12978230915102</v>
      </c>
    </row>
    <row r="139" spans="1:5" x14ac:dyDescent="0.25">
      <c r="A139" s="1">
        <v>108</v>
      </c>
      <c r="B139" s="1">
        <v>0</v>
      </c>
      <c r="C139" s="91">
        <v>0.25612499999999999</v>
      </c>
      <c r="D139" s="91">
        <v>2.778489</v>
      </c>
      <c r="E139" s="42">
        <v>10.848175695461201</v>
      </c>
    </row>
    <row r="140" spans="1:5" x14ac:dyDescent="0.25">
      <c r="A140" s="1">
        <v>109</v>
      </c>
      <c r="B140" s="1">
        <v>0</v>
      </c>
      <c r="C140" s="91">
        <v>0.57688819999999996</v>
      </c>
      <c r="D140" s="91">
        <v>5.3362160000000003</v>
      </c>
      <c r="E140" s="42">
        <v>9.2500002600157192</v>
      </c>
    </row>
    <row r="141" spans="1:5" x14ac:dyDescent="0.25">
      <c r="A141" s="1">
        <v>110</v>
      </c>
      <c r="B141" s="1">
        <v>0</v>
      </c>
      <c r="C141" s="91">
        <v>0.41761229999999999</v>
      </c>
      <c r="D141" s="91">
        <v>0.68468969999999996</v>
      </c>
      <c r="E141" s="42">
        <v>1.6395343240608573</v>
      </c>
    </row>
    <row r="142" spans="1:5" x14ac:dyDescent="0.25">
      <c r="A142" s="1">
        <v>111</v>
      </c>
      <c r="B142" s="1">
        <v>0</v>
      </c>
      <c r="C142" s="91">
        <v>0.31241000000000002</v>
      </c>
      <c r="D142" s="91">
        <v>3.3103470000000002</v>
      </c>
      <c r="E142" s="42">
        <v>10.596162094683269</v>
      </c>
    </row>
    <row r="143" spans="1:5" x14ac:dyDescent="0.25">
      <c r="A143" s="1">
        <v>112</v>
      </c>
      <c r="B143" s="1">
        <v>0</v>
      </c>
      <c r="C143" s="91">
        <v>0.2039608</v>
      </c>
      <c r="D143" s="91">
        <v>1.7366630000000001</v>
      </c>
      <c r="E143" s="42">
        <v>8.5146900777012053</v>
      </c>
    </row>
    <row r="144" spans="1:5" x14ac:dyDescent="0.25">
      <c r="A144" s="1">
        <v>113</v>
      </c>
      <c r="B144" s="1">
        <v>0</v>
      </c>
      <c r="C144" s="91">
        <v>0.59464269999999997</v>
      </c>
      <c r="D144" s="91">
        <v>1.0031950000000001</v>
      </c>
      <c r="E144" s="42">
        <v>1.6870551004830296</v>
      </c>
    </row>
    <row r="145" spans="1:5" x14ac:dyDescent="0.25">
      <c r="A145" s="1">
        <v>114</v>
      </c>
      <c r="B145" s="1">
        <v>0</v>
      </c>
      <c r="C145" s="91">
        <v>0.40199499999999999</v>
      </c>
      <c r="D145" s="91">
        <v>2.9339390000000001</v>
      </c>
      <c r="E145" s="42">
        <v>7.2984464980907724</v>
      </c>
    </row>
    <row r="146" spans="1:5" x14ac:dyDescent="0.25">
      <c r="A146" s="1">
        <v>115</v>
      </c>
      <c r="B146" s="1">
        <v>0</v>
      </c>
      <c r="C146" s="91">
        <v>0.32984849999999999</v>
      </c>
      <c r="D146" s="91">
        <v>1.499333</v>
      </c>
      <c r="E146" s="42">
        <v>4.5455201403068379</v>
      </c>
    </row>
    <row r="147" spans="1:5" x14ac:dyDescent="0.25">
      <c r="A147" s="1">
        <v>116</v>
      </c>
      <c r="B147" s="1">
        <v>0</v>
      </c>
      <c r="C147" s="91">
        <v>0.50596439999999998</v>
      </c>
      <c r="D147" s="91">
        <v>1.4675149999999999</v>
      </c>
      <c r="E147" s="42">
        <v>2.9004313346946939</v>
      </c>
    </row>
    <row r="148" spans="1:5" x14ac:dyDescent="0.25">
      <c r="A148" s="1">
        <v>117</v>
      </c>
      <c r="B148" s="1">
        <v>0</v>
      </c>
      <c r="C148" s="91">
        <v>0.36</v>
      </c>
      <c r="D148" s="91">
        <v>2.4212389999999999</v>
      </c>
      <c r="E148" s="42">
        <v>6.7256638888888887</v>
      </c>
    </row>
    <row r="149" spans="1:5" x14ac:dyDescent="0.25">
      <c r="A149" s="1">
        <v>118</v>
      </c>
      <c r="B149" s="1">
        <v>0</v>
      </c>
      <c r="C149" s="91">
        <v>0.2</v>
      </c>
      <c r="D149" s="91">
        <v>1.4153439999999999</v>
      </c>
      <c r="E149" s="42">
        <v>7.076719999999999</v>
      </c>
    </row>
    <row r="150" spans="1:5" x14ac:dyDescent="0.25">
      <c r="A150" s="1">
        <v>119</v>
      </c>
      <c r="B150" s="1">
        <v>0</v>
      </c>
      <c r="C150" s="91">
        <v>0.52153620000000001</v>
      </c>
      <c r="D150" s="91">
        <v>2.1614810000000002</v>
      </c>
      <c r="E150" s="42">
        <v>4.1444505673815168</v>
      </c>
    </row>
    <row r="151" spans="1:5" x14ac:dyDescent="0.25">
      <c r="A151" s="1">
        <v>120</v>
      </c>
      <c r="B151" s="1">
        <v>0</v>
      </c>
      <c r="C151" s="91">
        <v>0.1788854</v>
      </c>
      <c r="D151" s="91">
        <v>3.07402</v>
      </c>
      <c r="E151" s="42">
        <v>17.184297880095301</v>
      </c>
    </row>
    <row r="152" spans="1:5" x14ac:dyDescent="0.25">
      <c r="A152" s="1">
        <v>121</v>
      </c>
      <c r="B152" s="1">
        <v>0</v>
      </c>
      <c r="C152" s="91">
        <v>0.55569780000000002</v>
      </c>
      <c r="D152" s="91">
        <v>0.98792709999999995</v>
      </c>
      <c r="E152" s="42">
        <v>1.7778135886087725</v>
      </c>
    </row>
    <row r="153" spans="1:5" x14ac:dyDescent="0.25">
      <c r="A153" s="1">
        <v>122</v>
      </c>
      <c r="B153" s="1">
        <v>0</v>
      </c>
      <c r="C153" s="91">
        <v>0.30463089999999998</v>
      </c>
      <c r="D153" s="91">
        <v>8.3416069999999998</v>
      </c>
      <c r="E153" s="42">
        <v>27.382668665588422</v>
      </c>
    </row>
    <row r="154" spans="1:5" x14ac:dyDescent="0.25">
      <c r="A154" s="1">
        <v>123</v>
      </c>
      <c r="B154" s="1">
        <v>0</v>
      </c>
      <c r="C154" s="91">
        <v>0.29120439999999997</v>
      </c>
      <c r="D154" s="91">
        <v>0.91389279999999995</v>
      </c>
      <c r="E154" s="42">
        <v>3.1383207121870411</v>
      </c>
    </row>
    <row r="155" spans="1:5" x14ac:dyDescent="0.25">
      <c r="A155" s="1">
        <v>124</v>
      </c>
      <c r="B155" s="1">
        <v>0</v>
      </c>
      <c r="C155" s="91">
        <v>0.53665629999999998</v>
      </c>
      <c r="D155" s="91">
        <v>3.009585</v>
      </c>
      <c r="E155" s="42">
        <v>5.6080306892884701</v>
      </c>
    </row>
    <row r="156" spans="1:5" x14ac:dyDescent="0.25">
      <c r="A156" s="1">
        <v>125</v>
      </c>
      <c r="B156" s="1">
        <v>0</v>
      </c>
      <c r="C156" s="91">
        <v>0.37735920000000001</v>
      </c>
      <c r="D156" s="91">
        <v>1.975854</v>
      </c>
      <c r="E156" s="42">
        <v>5.2360032563138779</v>
      </c>
    </row>
    <row r="157" spans="1:5" x14ac:dyDescent="0.25">
      <c r="A157" s="1">
        <v>126</v>
      </c>
      <c r="B157" s="1">
        <v>0</v>
      </c>
      <c r="C157" s="91">
        <v>0.76941539999999997</v>
      </c>
      <c r="D157" s="91">
        <v>0.98061209999999999</v>
      </c>
      <c r="E157" s="42">
        <v>1.2744898269517351</v>
      </c>
    </row>
    <row r="158" spans="1:5" x14ac:dyDescent="0.25">
      <c r="A158" s="1">
        <v>127</v>
      </c>
      <c r="B158" s="1">
        <v>0</v>
      </c>
      <c r="C158" s="91">
        <v>0.25612499999999999</v>
      </c>
      <c r="D158" s="91">
        <v>0.51224990000000004</v>
      </c>
      <c r="E158" s="42">
        <v>1.999999609565642</v>
      </c>
    </row>
    <row r="159" spans="1:5" x14ac:dyDescent="0.25">
      <c r="A159" s="1">
        <v>128</v>
      </c>
      <c r="B159" s="1">
        <v>0</v>
      </c>
      <c r="C159" s="91">
        <v>0.25298219999999999</v>
      </c>
      <c r="D159" s="91">
        <v>0.54405879999999995</v>
      </c>
      <c r="E159" s="42">
        <v>2.1505813452487961</v>
      </c>
    </row>
    <row r="160" spans="1:5" x14ac:dyDescent="0.25">
      <c r="A160" s="1">
        <v>129</v>
      </c>
      <c r="B160" s="1">
        <v>0</v>
      </c>
      <c r="C160" s="91">
        <v>0.53366659999999999</v>
      </c>
      <c r="D160" s="91">
        <v>0.88814409999999999</v>
      </c>
      <c r="E160" s="42">
        <v>1.6642302516215179</v>
      </c>
    </row>
    <row r="161" spans="1:5" x14ac:dyDescent="0.25">
      <c r="A161" s="1">
        <v>130</v>
      </c>
      <c r="B161" s="1">
        <v>0</v>
      </c>
      <c r="C161" s="91">
        <v>0.60530980000000001</v>
      </c>
      <c r="D161" s="91">
        <v>0.78587530000000005</v>
      </c>
      <c r="E161" s="42">
        <v>1.2983026212362663</v>
      </c>
    </row>
    <row r="162" spans="1:5" x14ac:dyDescent="0.25">
      <c r="A162" s="1">
        <v>131</v>
      </c>
      <c r="B162" s="1">
        <v>0</v>
      </c>
      <c r="C162" s="91">
        <v>0.28844409999999998</v>
      </c>
      <c r="D162" s="91">
        <v>0.59059289999999998</v>
      </c>
      <c r="E162" s="42">
        <v>2.0475124989556037</v>
      </c>
    </row>
    <row r="163" spans="1:5" x14ac:dyDescent="0.25">
      <c r="A163" s="1">
        <v>132</v>
      </c>
      <c r="B163" s="1">
        <v>3</v>
      </c>
      <c r="C163" s="91">
        <v>0.73756359999999999</v>
      </c>
      <c r="D163" s="91">
        <v>1.925932</v>
      </c>
      <c r="E163" s="42">
        <v>2.6112080368391282</v>
      </c>
    </row>
    <row r="164" spans="1:5" x14ac:dyDescent="0.25">
      <c r="A164" s="1">
        <v>133</v>
      </c>
      <c r="B164" s="1">
        <v>4</v>
      </c>
      <c r="C164" s="91">
        <v>0.48662100000000003</v>
      </c>
      <c r="D164" s="91">
        <v>12.78558</v>
      </c>
      <c r="E164" s="42">
        <v>26.274205182267099</v>
      </c>
    </row>
    <row r="165" spans="1:5" x14ac:dyDescent="0.25">
      <c r="A165" s="1">
        <v>134</v>
      </c>
      <c r="B165" s="1">
        <v>4</v>
      </c>
      <c r="C165" s="91">
        <v>0.48166379999999998</v>
      </c>
      <c r="D165" s="91">
        <v>4.671138</v>
      </c>
      <c r="E165" s="42">
        <v>9.6979220775985251</v>
      </c>
    </row>
    <row r="166" spans="1:5" x14ac:dyDescent="0.25">
      <c r="A166" s="1">
        <v>135</v>
      </c>
      <c r="B166" s="1">
        <v>0</v>
      </c>
      <c r="C166" s="91">
        <v>0.4326662</v>
      </c>
      <c r="D166" s="91">
        <v>3.8084120000000001</v>
      </c>
      <c r="E166" s="42">
        <v>8.8021943937381746</v>
      </c>
    </row>
    <row r="167" spans="1:5" x14ac:dyDescent="0.25">
      <c r="A167" s="1">
        <v>136</v>
      </c>
      <c r="B167" s="1">
        <v>0</v>
      </c>
      <c r="C167" s="91">
        <v>0.53814499999999998</v>
      </c>
      <c r="D167" s="91">
        <v>3.8283160000000001</v>
      </c>
      <c r="E167" s="42">
        <v>7.1139116780793286</v>
      </c>
    </row>
    <row r="168" spans="1:5" x14ac:dyDescent="0.25">
      <c r="A168" s="1">
        <v>137</v>
      </c>
      <c r="B168" s="1">
        <v>0</v>
      </c>
      <c r="C168" s="91">
        <v>0.30463089999999998</v>
      </c>
      <c r="D168" s="91">
        <v>3.8075709999999998</v>
      </c>
      <c r="E168" s="42">
        <v>12.498965141093697</v>
      </c>
    </row>
    <row r="169" spans="1:5" x14ac:dyDescent="0.25">
      <c r="A169" s="1">
        <v>138</v>
      </c>
      <c r="B169" s="1">
        <v>0</v>
      </c>
      <c r="C169" s="91">
        <v>0.48166379999999998</v>
      </c>
      <c r="D169" s="91">
        <v>5.2332780000000003</v>
      </c>
      <c r="E169" s="42">
        <v>10.865001687899321</v>
      </c>
    </row>
    <row r="170" spans="1:5" x14ac:dyDescent="0.25">
      <c r="A170" s="1">
        <v>139</v>
      </c>
      <c r="B170" s="1">
        <v>0</v>
      </c>
      <c r="C170" s="91">
        <v>0.28000000000000003</v>
      </c>
      <c r="D170" s="91">
        <v>0.65115279999999998</v>
      </c>
      <c r="E170" s="42">
        <v>2.3255457142857141</v>
      </c>
    </row>
    <row r="171" spans="1:5" x14ac:dyDescent="0.25">
      <c r="A171" s="1">
        <v>140</v>
      </c>
      <c r="B171" s="1">
        <v>0</v>
      </c>
      <c r="C171" s="91">
        <v>0.25298219999999999</v>
      </c>
      <c r="D171" s="91">
        <v>1.7910889999999999</v>
      </c>
      <c r="E171" s="42">
        <v>7.0799012736864491</v>
      </c>
    </row>
    <row r="172" spans="1:5" x14ac:dyDescent="0.25">
      <c r="A172" s="1">
        <v>141</v>
      </c>
      <c r="B172" s="1">
        <v>0</v>
      </c>
      <c r="C172" s="91">
        <v>0.22627420000000001</v>
      </c>
      <c r="D172" s="91">
        <v>1.2762439999999999</v>
      </c>
      <c r="E172" s="42">
        <v>5.6402541694987756</v>
      </c>
    </row>
    <row r="173" spans="1:5" x14ac:dyDescent="0.25">
      <c r="A173" s="1">
        <v>142</v>
      </c>
      <c r="B173" s="1">
        <v>0</v>
      </c>
      <c r="C173" s="91">
        <v>0.2039608</v>
      </c>
      <c r="D173" s="91">
        <v>0.76419890000000001</v>
      </c>
      <c r="E173" s="42">
        <v>3.746793011206075</v>
      </c>
    </row>
    <row r="174" spans="1:5" x14ac:dyDescent="0.25">
      <c r="A174" s="1">
        <v>143</v>
      </c>
      <c r="B174" s="1">
        <v>0</v>
      </c>
      <c r="C174" s="91">
        <v>0.30463089999999998</v>
      </c>
      <c r="D174" s="91">
        <v>0.69857000000000002</v>
      </c>
      <c r="E174" s="42">
        <v>2.2931685525007479</v>
      </c>
    </row>
    <row r="175" spans="1:5" x14ac:dyDescent="0.25">
      <c r="A175" s="1">
        <v>144</v>
      </c>
      <c r="B175" s="1">
        <v>0</v>
      </c>
      <c r="C175" s="91">
        <v>0.73430240000000002</v>
      </c>
      <c r="D175" s="91">
        <v>0.86533230000000005</v>
      </c>
      <c r="E175" s="42">
        <v>1.1784413342513929</v>
      </c>
    </row>
    <row r="176" spans="1:5" x14ac:dyDescent="0.25">
      <c r="A176" s="1">
        <v>145</v>
      </c>
      <c r="B176" s="1">
        <v>0</v>
      </c>
      <c r="C176" s="91">
        <v>0.64498060000000002</v>
      </c>
      <c r="D176" s="91">
        <v>1.291201</v>
      </c>
      <c r="E176" s="42">
        <v>2.0019222283584965</v>
      </c>
    </row>
    <row r="177" spans="1:5" x14ac:dyDescent="0.25">
      <c r="A177" s="1">
        <v>146</v>
      </c>
      <c r="B177" s="1">
        <v>0</v>
      </c>
      <c r="C177" s="91">
        <v>0.2</v>
      </c>
      <c r="D177" s="91">
        <v>0.37735920000000001</v>
      </c>
      <c r="E177" s="42">
        <v>1.8867959999999999</v>
      </c>
    </row>
    <row r="178" spans="1:5" x14ac:dyDescent="0.25">
      <c r="A178" s="1">
        <v>147</v>
      </c>
      <c r="B178" s="1">
        <v>0</v>
      </c>
      <c r="C178" s="91">
        <v>0.16</v>
      </c>
      <c r="D178" s="91">
        <v>0.64124879999999995</v>
      </c>
      <c r="E178" s="42">
        <v>4.0078049999999994</v>
      </c>
    </row>
    <row r="179" spans="1:5" x14ac:dyDescent="0.25">
      <c r="A179" s="1">
        <v>148</v>
      </c>
      <c r="B179" s="1">
        <v>0</v>
      </c>
      <c r="C179" s="91">
        <v>0.2154066</v>
      </c>
      <c r="D179" s="91">
        <v>2.0930360000000001</v>
      </c>
      <c r="E179" s="42">
        <v>9.7166753479234167</v>
      </c>
    </row>
    <row r="180" spans="1:5" x14ac:dyDescent="0.25">
      <c r="A180" s="1">
        <v>149</v>
      </c>
      <c r="B180" s="1">
        <v>0</v>
      </c>
      <c r="C180" s="91">
        <v>3.663659</v>
      </c>
      <c r="D180" s="91">
        <v>5.7601389999999997</v>
      </c>
      <c r="E180" s="42">
        <v>1.5722366628553583</v>
      </c>
    </row>
    <row r="181" spans="1:5" x14ac:dyDescent="0.25">
      <c r="A181" s="1">
        <v>150</v>
      </c>
      <c r="B181" s="1">
        <v>0</v>
      </c>
      <c r="C181" s="91">
        <v>0.28000000000000003</v>
      </c>
      <c r="D181" s="91">
        <v>0.32</v>
      </c>
      <c r="E181" s="42">
        <v>1.1428571428571428</v>
      </c>
    </row>
    <row r="182" spans="1:5" x14ac:dyDescent="0.25">
      <c r="A182" s="1">
        <v>151</v>
      </c>
      <c r="B182" s="1">
        <v>0</v>
      </c>
      <c r="C182" s="91">
        <v>0.36878179999999999</v>
      </c>
      <c r="D182" s="91">
        <v>1.1063449999999999</v>
      </c>
      <c r="E182" s="42">
        <v>2.9999989153477746</v>
      </c>
    </row>
    <row r="183" spans="1:5" x14ac:dyDescent="0.25">
      <c r="A183" s="1">
        <v>152</v>
      </c>
      <c r="B183" s="1">
        <v>0</v>
      </c>
      <c r="C183" s="91">
        <v>0.2</v>
      </c>
      <c r="D183" s="91">
        <v>0.6788225</v>
      </c>
      <c r="E183" s="42">
        <v>3.3941124999999999</v>
      </c>
    </row>
    <row r="184" spans="1:5" x14ac:dyDescent="0.25">
      <c r="A184" s="1">
        <v>153</v>
      </c>
      <c r="B184" s="1">
        <v>0</v>
      </c>
      <c r="C184" s="91">
        <v>0.1264911</v>
      </c>
      <c r="D184" s="91">
        <v>0.37947330000000001</v>
      </c>
      <c r="E184" s="42">
        <v>3</v>
      </c>
    </row>
    <row r="185" spans="1:5" x14ac:dyDescent="0.25">
      <c r="A185" s="1">
        <v>154</v>
      </c>
      <c r="B185" s="1">
        <v>4</v>
      </c>
      <c r="C185" s="91">
        <v>0.2332381</v>
      </c>
      <c r="D185" s="91">
        <v>3.1354449999999998</v>
      </c>
      <c r="E185" s="42">
        <v>13.443108137135399</v>
      </c>
    </row>
    <row r="186" spans="1:5" x14ac:dyDescent="0.25">
      <c r="A186" s="1">
        <v>155</v>
      </c>
      <c r="B186" s="1">
        <v>4</v>
      </c>
      <c r="C186" s="91">
        <v>0.44721359999999999</v>
      </c>
      <c r="D186" s="91">
        <v>3.8491040000000001</v>
      </c>
      <c r="E186" s="42">
        <v>8.6068581098607027</v>
      </c>
    </row>
    <row r="187" spans="1:5" x14ac:dyDescent="0.25">
      <c r="A187" s="1">
        <v>156</v>
      </c>
      <c r="B187" s="1">
        <v>3</v>
      </c>
      <c r="C187" s="91">
        <v>0.3577709</v>
      </c>
      <c r="D187" s="91">
        <v>4.1749400000000003</v>
      </c>
      <c r="E187" s="42">
        <v>11.669311282723106</v>
      </c>
    </row>
    <row r="188" spans="1:5" x14ac:dyDescent="0.25">
      <c r="A188" s="1">
        <v>157</v>
      </c>
      <c r="B188" s="1">
        <v>0</v>
      </c>
      <c r="C188" s="91">
        <v>0.36221540000000002</v>
      </c>
      <c r="D188" s="91">
        <v>2.6548069999999999</v>
      </c>
      <c r="E188" s="42">
        <v>7.3293598229120018</v>
      </c>
    </row>
    <row r="189" spans="1:5" x14ac:dyDescent="0.25">
      <c r="A189" s="1">
        <v>158</v>
      </c>
      <c r="B189" s="1">
        <v>0</v>
      </c>
      <c r="C189" s="91">
        <v>0.64124879999999995</v>
      </c>
      <c r="D189" s="91">
        <v>5.2483899999999997</v>
      </c>
      <c r="E189" s="42">
        <v>8.1846390979601047</v>
      </c>
    </row>
    <row r="190" spans="1:5" x14ac:dyDescent="0.25">
      <c r="A190" s="1">
        <v>159</v>
      </c>
      <c r="B190" s="1">
        <v>0</v>
      </c>
      <c r="C190" s="91">
        <v>0.49477270000000001</v>
      </c>
      <c r="D190" s="91">
        <v>4.8573240000000002</v>
      </c>
      <c r="E190" s="42">
        <v>9.8172837749536299</v>
      </c>
    </row>
    <row r="191" spans="1:5" x14ac:dyDescent="0.25">
      <c r="A191" s="1">
        <v>160</v>
      </c>
      <c r="B191" s="1">
        <v>0</v>
      </c>
      <c r="C191" s="91">
        <v>0.60926179999999996</v>
      </c>
      <c r="D191" s="91">
        <v>5.0287179999999996</v>
      </c>
      <c r="E191" s="42">
        <v>8.2537884370889483</v>
      </c>
    </row>
    <row r="192" spans="1:5" x14ac:dyDescent="0.25">
      <c r="A192" s="1">
        <v>161</v>
      </c>
      <c r="B192" s="1">
        <v>0</v>
      </c>
      <c r="C192" s="91">
        <v>0.37947330000000001</v>
      </c>
      <c r="D192" s="91">
        <v>2.289803</v>
      </c>
      <c r="E192" s="42">
        <v>6.0341610332004914</v>
      </c>
    </row>
    <row r="193" spans="1:5" x14ac:dyDescent="0.25">
      <c r="A193" s="1">
        <v>162</v>
      </c>
      <c r="B193" s="1">
        <v>0</v>
      </c>
      <c r="C193" s="91">
        <v>0.46818799999999999</v>
      </c>
      <c r="D193" s="91">
        <v>5.819966</v>
      </c>
      <c r="E193" s="42">
        <v>12.430831204558853</v>
      </c>
    </row>
    <row r="194" spans="1:5" x14ac:dyDescent="0.25">
      <c r="A194" s="1">
        <v>163</v>
      </c>
      <c r="B194" s="1">
        <v>0</v>
      </c>
      <c r="C194" s="91">
        <v>0.26832820000000002</v>
      </c>
      <c r="D194" s="91">
        <v>1.0031950000000001</v>
      </c>
      <c r="E194" s="42">
        <v>3.7386864295292108</v>
      </c>
    </row>
    <row r="195" spans="1:5" x14ac:dyDescent="0.25">
      <c r="A195" s="1">
        <v>164</v>
      </c>
      <c r="B195" s="1">
        <v>0</v>
      </c>
      <c r="C195" s="91">
        <v>0.14422209999999999</v>
      </c>
      <c r="D195" s="91">
        <v>0.75471849999999996</v>
      </c>
      <c r="E195" s="42">
        <v>5.2330294732915412</v>
      </c>
    </row>
    <row r="196" spans="1:5" x14ac:dyDescent="0.25">
      <c r="A196" s="1">
        <v>165</v>
      </c>
      <c r="B196" s="1">
        <v>0</v>
      </c>
      <c r="C196" s="91">
        <v>0.34409299999999998</v>
      </c>
      <c r="D196" s="91">
        <v>6.7467329999999999</v>
      </c>
      <c r="E196" s="42">
        <v>19.607295120795833</v>
      </c>
    </row>
    <row r="197" spans="1:5" x14ac:dyDescent="0.25">
      <c r="A197" s="1">
        <v>166</v>
      </c>
      <c r="B197" s="1">
        <v>0</v>
      </c>
      <c r="C197" s="91">
        <v>0.32</v>
      </c>
      <c r="D197" s="91">
        <v>0.40199499999999999</v>
      </c>
      <c r="E197" s="42">
        <v>1.256234375</v>
      </c>
    </row>
    <row r="198" spans="1:5" x14ac:dyDescent="0.25">
      <c r="A198" s="1">
        <v>167</v>
      </c>
      <c r="B198" s="1">
        <v>0</v>
      </c>
      <c r="C198" s="91">
        <v>0.24331050000000001</v>
      </c>
      <c r="D198" s="91">
        <v>0.4118252</v>
      </c>
      <c r="E198" s="42">
        <v>1.6925911541014464</v>
      </c>
    </row>
    <row r="199" spans="1:5" x14ac:dyDescent="0.25">
      <c r="A199" s="1">
        <v>168</v>
      </c>
      <c r="B199" s="1">
        <v>0</v>
      </c>
      <c r="C199" s="91">
        <v>0.2</v>
      </c>
      <c r="D199" s="91">
        <v>0.28844409999999998</v>
      </c>
      <c r="E199" s="42">
        <v>1.4422204999999999</v>
      </c>
    </row>
    <row r="200" spans="1:5" x14ac:dyDescent="0.25">
      <c r="A200" s="1">
        <v>169</v>
      </c>
      <c r="B200" s="1">
        <v>0</v>
      </c>
      <c r="C200" s="91">
        <v>0.16970560000000001</v>
      </c>
      <c r="D200" s="91">
        <v>0.6788225</v>
      </c>
      <c r="E200" s="42">
        <v>4.0000005892557464</v>
      </c>
    </row>
    <row r="201" spans="1:5" x14ac:dyDescent="0.25">
      <c r="A201" s="1">
        <v>170</v>
      </c>
      <c r="B201" s="1">
        <v>0</v>
      </c>
      <c r="C201" s="91">
        <v>0.2332381</v>
      </c>
      <c r="D201" s="91">
        <v>0.31241000000000002</v>
      </c>
      <c r="E201" s="42">
        <v>1.3394466855972502</v>
      </c>
    </row>
    <row r="202" spans="1:5" x14ac:dyDescent="0.25">
      <c r="A202" s="1">
        <v>171</v>
      </c>
      <c r="B202" s="1">
        <v>0</v>
      </c>
      <c r="C202" s="91">
        <v>0.2</v>
      </c>
      <c r="D202" s="91">
        <v>0.4</v>
      </c>
      <c r="E202" s="42">
        <v>2</v>
      </c>
    </row>
    <row r="203" spans="1:5" x14ac:dyDescent="0.25">
      <c r="A203" s="1">
        <v>172</v>
      </c>
      <c r="B203" s="1">
        <v>0</v>
      </c>
      <c r="C203" s="91">
        <v>0.1788854</v>
      </c>
      <c r="D203" s="91">
        <v>0.39395429999999998</v>
      </c>
      <c r="E203" s="42">
        <v>2.2022719573537022</v>
      </c>
    </row>
    <row r="204" spans="1:5" x14ac:dyDescent="0.25">
      <c r="A204" s="1">
        <v>173</v>
      </c>
      <c r="B204" s="1">
        <v>0</v>
      </c>
      <c r="C204" s="91">
        <v>0.36221540000000002</v>
      </c>
      <c r="D204" s="91">
        <v>4.1295039999999998</v>
      </c>
      <c r="E204" s="42">
        <v>11.400685890218913</v>
      </c>
    </row>
    <row r="205" spans="1:5" x14ac:dyDescent="0.25">
      <c r="A205" s="1">
        <v>174</v>
      </c>
      <c r="B205" s="1">
        <v>0</v>
      </c>
      <c r="C205" s="91">
        <v>0.56000000000000005</v>
      </c>
      <c r="D205" s="91">
        <v>6.24</v>
      </c>
      <c r="E205" s="42">
        <v>11.142857142857142</v>
      </c>
    </row>
    <row r="206" spans="1:5" x14ac:dyDescent="0.25">
      <c r="A206" s="1">
        <v>175</v>
      </c>
      <c r="B206" s="1">
        <v>0</v>
      </c>
      <c r="C206" s="91">
        <v>0.4326662</v>
      </c>
      <c r="D206" s="91">
        <v>11.616949999999999</v>
      </c>
      <c r="E206" s="42">
        <v>26.849682272384577</v>
      </c>
    </row>
    <row r="207" spans="1:5" x14ac:dyDescent="0.25">
      <c r="A207" s="1">
        <v>176</v>
      </c>
      <c r="B207" s="1">
        <v>0</v>
      </c>
      <c r="C207" s="91">
        <v>0.4</v>
      </c>
      <c r="D207" s="91">
        <v>11.201790000000001</v>
      </c>
      <c r="E207" s="42">
        <v>28.004474999999999</v>
      </c>
    </row>
    <row r="208" spans="1:5" x14ac:dyDescent="0.25">
      <c r="A208" s="1">
        <v>177</v>
      </c>
      <c r="B208" s="1">
        <v>0</v>
      </c>
      <c r="C208" s="91">
        <v>0.4079216</v>
      </c>
      <c r="D208" s="91">
        <v>2.7770489999999999</v>
      </c>
      <c r="E208" s="42">
        <v>6.8078008127051861</v>
      </c>
    </row>
    <row r="209" spans="1:5" x14ac:dyDescent="0.25">
      <c r="A209" s="1">
        <v>178</v>
      </c>
      <c r="B209" s="1">
        <v>0</v>
      </c>
      <c r="C209" s="91">
        <v>0.2828427</v>
      </c>
      <c r="D209" s="91">
        <v>2.7448860000000002</v>
      </c>
      <c r="E209" s="42">
        <v>9.7046379489376964</v>
      </c>
    </row>
    <row r="210" spans="1:5" x14ac:dyDescent="0.25">
      <c r="A210" s="1">
        <v>179</v>
      </c>
      <c r="B210" s="1">
        <v>0</v>
      </c>
      <c r="C210" s="91">
        <v>0.41761229999999999</v>
      </c>
      <c r="D210" s="91">
        <v>2.164809</v>
      </c>
      <c r="E210" s="42">
        <v>5.1837769146167387</v>
      </c>
    </row>
    <row r="211" spans="1:5" x14ac:dyDescent="0.25">
      <c r="A211" s="1">
        <v>180</v>
      </c>
      <c r="B211" s="1">
        <v>0</v>
      </c>
      <c r="C211" s="91">
        <v>0.1264911</v>
      </c>
      <c r="D211" s="91">
        <v>4.1135869999999999</v>
      </c>
      <c r="E211" s="42">
        <v>32.520762330314149</v>
      </c>
    </row>
    <row r="212" spans="1:5" x14ac:dyDescent="0.25">
      <c r="A212" s="1">
        <v>181</v>
      </c>
      <c r="B212" s="1">
        <v>0</v>
      </c>
      <c r="C212" s="91">
        <v>0.3577709</v>
      </c>
      <c r="D212" s="91">
        <v>1.7767390000000001</v>
      </c>
      <c r="E212" s="42">
        <v>4.96613615025705</v>
      </c>
    </row>
    <row r="213" spans="1:5" x14ac:dyDescent="0.25">
      <c r="A213" s="1">
        <v>182</v>
      </c>
      <c r="B213" s="1">
        <v>0</v>
      </c>
      <c r="C213" s="91">
        <v>0.24331050000000001</v>
      </c>
      <c r="D213" s="91">
        <v>3.9729079999999999</v>
      </c>
      <c r="E213" s="42">
        <v>16.328551377766267</v>
      </c>
    </row>
    <row r="214" spans="1:5" x14ac:dyDescent="0.25">
      <c r="A214" s="1">
        <v>183</v>
      </c>
      <c r="B214" s="1">
        <v>0</v>
      </c>
      <c r="C214" s="91">
        <v>0.4418144</v>
      </c>
      <c r="D214" s="91">
        <v>3.0410520000000001</v>
      </c>
      <c r="E214" s="42">
        <v>6.8830984232293018</v>
      </c>
    </row>
    <row r="215" spans="1:5" x14ac:dyDescent="0.25">
      <c r="A215" s="1">
        <v>184</v>
      </c>
      <c r="B215" s="1">
        <v>0</v>
      </c>
      <c r="C215" s="91">
        <v>0.57271280000000002</v>
      </c>
      <c r="D215" s="91">
        <v>5.1717700000000004</v>
      </c>
      <c r="E215" s="42">
        <v>9.0303027974929151</v>
      </c>
    </row>
    <row r="216" spans="1:5" x14ac:dyDescent="0.25">
      <c r="A216" s="1">
        <v>185</v>
      </c>
      <c r="B216" s="1">
        <v>0</v>
      </c>
      <c r="C216" s="91">
        <v>0.36878179999999999</v>
      </c>
      <c r="D216" s="91">
        <v>1.6804760000000001</v>
      </c>
      <c r="E216" s="42">
        <v>4.556830082178676</v>
      </c>
    </row>
    <row r="217" spans="1:5" x14ac:dyDescent="0.25">
      <c r="A217" s="1">
        <v>186</v>
      </c>
      <c r="B217" s="1">
        <v>0</v>
      </c>
      <c r="C217" s="91">
        <v>0.52611790000000003</v>
      </c>
      <c r="D217" s="91">
        <v>6.1283599999999998</v>
      </c>
      <c r="E217" s="42">
        <v>11.648263630642484</v>
      </c>
    </row>
    <row r="218" spans="1:5" x14ac:dyDescent="0.25">
      <c r="A218" s="1">
        <v>187</v>
      </c>
      <c r="B218" s="1">
        <v>0</v>
      </c>
      <c r="C218" s="91">
        <v>0.8099383</v>
      </c>
      <c r="D218" s="91">
        <v>3.932429</v>
      </c>
      <c r="E218" s="42">
        <v>4.8552204532122998</v>
      </c>
    </row>
    <row r="219" spans="1:5" x14ac:dyDescent="0.25">
      <c r="A219" s="1">
        <v>188</v>
      </c>
      <c r="B219" s="1">
        <v>0</v>
      </c>
      <c r="C219" s="91">
        <v>0.31241000000000002</v>
      </c>
      <c r="D219" s="91">
        <v>2.8680310000000002</v>
      </c>
      <c r="E219" s="42">
        <v>9.1803431388239822</v>
      </c>
    </row>
    <row r="220" spans="1:5" x14ac:dyDescent="0.25">
      <c r="A220" s="1">
        <v>189</v>
      </c>
      <c r="B220" s="1">
        <v>0</v>
      </c>
      <c r="C220" s="91">
        <v>0.30463089999999998</v>
      </c>
      <c r="D220" s="91">
        <v>4.2379239999999996</v>
      </c>
      <c r="E220" s="42">
        <v>13.911668185991637</v>
      </c>
    </row>
    <row r="221" spans="1:5" x14ac:dyDescent="0.25">
      <c r="A221" s="1">
        <v>190</v>
      </c>
      <c r="B221" s="1">
        <v>0</v>
      </c>
      <c r="C221" s="91">
        <v>0.32</v>
      </c>
      <c r="D221" s="91">
        <v>3.657759</v>
      </c>
      <c r="E221" s="42">
        <v>11.430496874999999</v>
      </c>
    </row>
    <row r="222" spans="1:5" x14ac:dyDescent="0.25">
      <c r="A222" s="1">
        <v>191</v>
      </c>
      <c r="B222" s="1">
        <v>0</v>
      </c>
      <c r="C222" s="91">
        <v>0.1788854</v>
      </c>
      <c r="D222" s="91">
        <v>3.6320790000000001</v>
      </c>
      <c r="E222" s="42">
        <v>20.303943194916968</v>
      </c>
    </row>
    <row r="223" spans="1:5" x14ac:dyDescent="0.25">
      <c r="A223" s="1">
        <v>192</v>
      </c>
      <c r="B223" s="1">
        <v>0</v>
      </c>
      <c r="C223" s="91">
        <v>0.77252829999999995</v>
      </c>
      <c r="D223" s="91">
        <v>2.9570259999999999</v>
      </c>
      <c r="E223" s="42">
        <v>3.8277251461208608</v>
      </c>
    </row>
    <row r="224" spans="1:5" x14ac:dyDescent="0.25">
      <c r="A224" s="1">
        <v>193</v>
      </c>
      <c r="B224" s="1">
        <v>0</v>
      </c>
      <c r="C224" s="91">
        <v>0.2</v>
      </c>
      <c r="D224" s="91">
        <v>1.2445079999999999</v>
      </c>
      <c r="E224" s="42">
        <v>6.2225399999999995</v>
      </c>
    </row>
    <row r="225" spans="1:5" x14ac:dyDescent="0.25">
      <c r="A225" s="1">
        <v>194</v>
      </c>
      <c r="B225" s="1">
        <v>0</v>
      </c>
      <c r="C225" s="91">
        <v>0.37735920000000001</v>
      </c>
      <c r="D225" s="91">
        <v>1.5035959999999999</v>
      </c>
      <c r="E225" s="42">
        <v>3.9845219090988109</v>
      </c>
    </row>
    <row r="226" spans="1:5" x14ac:dyDescent="0.25">
      <c r="A226" s="1">
        <v>195</v>
      </c>
      <c r="B226" s="1">
        <v>0</v>
      </c>
      <c r="C226" s="91">
        <v>0.44721359999999999</v>
      </c>
      <c r="D226" s="91">
        <v>1.8260339999999999</v>
      </c>
      <c r="E226" s="42">
        <v>4.0831361121397025</v>
      </c>
    </row>
    <row r="227" spans="1:5" x14ac:dyDescent="0.25">
      <c r="A227" s="1">
        <v>196</v>
      </c>
      <c r="B227" s="1">
        <v>4</v>
      </c>
      <c r="C227" s="91">
        <v>0.3577709</v>
      </c>
      <c r="D227" s="91">
        <v>1.2414019999999999</v>
      </c>
      <c r="E227" s="42">
        <v>3.4698238453714372</v>
      </c>
    </row>
    <row r="228" spans="1:5" x14ac:dyDescent="0.25">
      <c r="A228" s="1">
        <v>197</v>
      </c>
      <c r="B228" s="1">
        <v>3</v>
      </c>
      <c r="C228" s="91">
        <v>0.22627420000000001</v>
      </c>
      <c r="D228" s="91">
        <v>9.1148249999999997</v>
      </c>
      <c r="E228" s="42">
        <v>40.282210698347399</v>
      </c>
    </row>
    <row r="229" spans="1:5" x14ac:dyDescent="0.25">
      <c r="A229" s="1">
        <v>198</v>
      </c>
      <c r="B229" s="1">
        <v>4</v>
      </c>
      <c r="C229" s="91">
        <v>0.31241000000000002</v>
      </c>
      <c r="D229" s="91">
        <v>9.2668890000000008</v>
      </c>
      <c r="E229" s="42">
        <v>29.662587625236068</v>
      </c>
    </row>
    <row r="230" spans="1:5" x14ac:dyDescent="0.25">
      <c r="A230" s="1">
        <v>199</v>
      </c>
      <c r="B230" s="1">
        <v>4</v>
      </c>
      <c r="C230" s="91">
        <v>0.42520580000000002</v>
      </c>
      <c r="D230" s="91">
        <v>2.8884379999999998</v>
      </c>
      <c r="E230" s="42">
        <v>6.7930352784463421</v>
      </c>
    </row>
    <row r="231" spans="1:5" x14ac:dyDescent="0.25">
      <c r="A231" s="1">
        <v>200</v>
      </c>
      <c r="B231" s="1">
        <v>0</v>
      </c>
      <c r="C231" s="91">
        <v>0.39597979999999999</v>
      </c>
      <c r="D231" s="91">
        <v>2.962431</v>
      </c>
      <c r="E231" s="42">
        <v>7.4812679838719047</v>
      </c>
    </row>
    <row r="232" spans="1:5" x14ac:dyDescent="0.25">
      <c r="A232" s="1">
        <v>201</v>
      </c>
      <c r="B232" s="1">
        <v>0</v>
      </c>
      <c r="C232" s="91">
        <v>0.57688819999999996</v>
      </c>
      <c r="D232" s="91">
        <v>3.038421</v>
      </c>
      <c r="E232" s="42">
        <v>5.2669148025561974</v>
      </c>
    </row>
    <row r="233" spans="1:5" x14ac:dyDescent="0.25">
      <c r="A233" s="1">
        <v>202</v>
      </c>
      <c r="B233" s="1">
        <v>0</v>
      </c>
      <c r="C233" s="91">
        <v>0.36</v>
      </c>
      <c r="D233" s="91">
        <v>4.7680600000000002</v>
      </c>
      <c r="E233" s="42">
        <v>13.244611111111112</v>
      </c>
    </row>
    <row r="234" spans="1:5" x14ac:dyDescent="0.25">
      <c r="A234" s="1">
        <v>203</v>
      </c>
      <c r="B234" s="1">
        <v>0</v>
      </c>
      <c r="C234" s="91">
        <v>0.2</v>
      </c>
      <c r="D234" s="91">
        <v>5.9201350000000001</v>
      </c>
      <c r="E234" s="42">
        <v>29.600674999999999</v>
      </c>
    </row>
    <row r="235" spans="1:5" x14ac:dyDescent="0.25">
      <c r="A235" s="1">
        <v>204</v>
      </c>
      <c r="B235" s="1">
        <v>0</v>
      </c>
      <c r="C235" s="91">
        <v>0.2828427</v>
      </c>
      <c r="D235" s="91">
        <v>2.3765520000000002</v>
      </c>
      <c r="E235" s="42">
        <v>8.4023805457945357</v>
      </c>
    </row>
    <row r="236" spans="1:5" x14ac:dyDescent="0.25">
      <c r="A236" s="1">
        <v>205</v>
      </c>
      <c r="B236" s="1">
        <v>0</v>
      </c>
      <c r="C236" s="91">
        <v>0.2828427</v>
      </c>
      <c r="D236" s="91">
        <v>3.939543</v>
      </c>
      <c r="E236" s="42">
        <v>13.928388464683726</v>
      </c>
    </row>
    <row r="237" spans="1:5" x14ac:dyDescent="0.25">
      <c r="A237" s="1">
        <v>206</v>
      </c>
      <c r="B237" s="1">
        <v>0</v>
      </c>
      <c r="C237" s="91">
        <v>0.2332381</v>
      </c>
      <c r="D237" s="91">
        <v>1.1092340000000001</v>
      </c>
      <c r="E237" s="42">
        <v>4.7558010462270106</v>
      </c>
    </row>
    <row r="238" spans="1:5" x14ac:dyDescent="0.25">
      <c r="A238" s="1">
        <v>207</v>
      </c>
      <c r="B238" s="1">
        <v>0</v>
      </c>
      <c r="C238" s="91">
        <v>0.2039608</v>
      </c>
      <c r="D238" s="91">
        <v>2.8910900000000002</v>
      </c>
      <c r="E238" s="42">
        <v>14.17473357625583</v>
      </c>
    </row>
    <row r="239" spans="1:5" x14ac:dyDescent="0.25">
      <c r="A239" s="1">
        <v>208</v>
      </c>
      <c r="B239" s="1">
        <v>0</v>
      </c>
      <c r="C239" s="91">
        <v>0.1788854</v>
      </c>
      <c r="D239" s="91">
        <v>1.120714</v>
      </c>
      <c r="E239" s="42">
        <v>6.2649830561912818</v>
      </c>
    </row>
    <row r="240" spans="1:5" x14ac:dyDescent="0.25">
      <c r="A240" s="1">
        <v>209</v>
      </c>
      <c r="B240" s="1">
        <v>0</v>
      </c>
      <c r="C240" s="91">
        <v>0.61188229999999999</v>
      </c>
      <c r="D240" s="91">
        <v>3.1066379999999998</v>
      </c>
      <c r="E240" s="42">
        <v>5.0771823273855112</v>
      </c>
    </row>
    <row r="241" spans="1:5" x14ac:dyDescent="0.25">
      <c r="A241" s="1">
        <v>210</v>
      </c>
      <c r="B241" s="1">
        <v>0</v>
      </c>
      <c r="C241" s="91">
        <v>0.37735920000000001</v>
      </c>
      <c r="D241" s="91">
        <v>6.013452</v>
      </c>
      <c r="E241" s="42">
        <v>15.935617841038459</v>
      </c>
    </row>
    <row r="242" spans="1:5" x14ac:dyDescent="0.25">
      <c r="A242" s="1">
        <v>211</v>
      </c>
      <c r="B242" s="1">
        <v>0</v>
      </c>
      <c r="C242" s="91">
        <v>0.2039608</v>
      </c>
      <c r="D242" s="91">
        <v>2.981007</v>
      </c>
      <c r="E242" s="42">
        <v>14.615587897282223</v>
      </c>
    </row>
    <row r="243" spans="1:5" x14ac:dyDescent="0.25">
      <c r="A243" s="1">
        <v>212</v>
      </c>
      <c r="B243" s="1">
        <v>0</v>
      </c>
      <c r="C243" s="91">
        <v>0.31241000000000002</v>
      </c>
      <c r="D243" s="91">
        <v>0.8099383</v>
      </c>
      <c r="E243" s="42">
        <v>2.5925492141736819</v>
      </c>
    </row>
    <row r="244" spans="1:5" x14ac:dyDescent="0.25">
      <c r="A244" s="1">
        <v>213</v>
      </c>
      <c r="B244" s="1">
        <v>0</v>
      </c>
      <c r="C244" s="91">
        <v>0.53366659999999999</v>
      </c>
      <c r="D244" s="91">
        <v>2.4947949999999999</v>
      </c>
      <c r="E244" s="42">
        <v>4.6748194471979323</v>
      </c>
    </row>
    <row r="245" spans="1:5" x14ac:dyDescent="0.25">
      <c r="A245" s="1">
        <v>214</v>
      </c>
      <c r="B245" s="1">
        <v>0</v>
      </c>
      <c r="C245" s="91">
        <v>0.1788854</v>
      </c>
      <c r="D245" s="91">
        <v>1.0925199999999999</v>
      </c>
      <c r="E245" s="42">
        <v>6.1073737711406295</v>
      </c>
    </row>
    <row r="246" spans="1:5" x14ac:dyDescent="0.25">
      <c r="A246" s="1">
        <v>215</v>
      </c>
      <c r="B246" s="1">
        <v>0</v>
      </c>
      <c r="C246" s="91">
        <v>0.36878179999999999</v>
      </c>
      <c r="D246" s="91">
        <v>3.9232640000000001</v>
      </c>
      <c r="E246" s="42">
        <v>10.638442569562814</v>
      </c>
    </row>
    <row r="247" spans="1:5" x14ac:dyDescent="0.25">
      <c r="A247" s="1">
        <v>216</v>
      </c>
      <c r="B247" s="1">
        <v>0</v>
      </c>
      <c r="C247" s="91">
        <v>0.14422209999999999</v>
      </c>
      <c r="D247" s="91">
        <v>0.84380089999999996</v>
      </c>
      <c r="E247" s="42">
        <v>5.8507045730162019</v>
      </c>
    </row>
    <row r="248" spans="1:5" x14ac:dyDescent="0.25">
      <c r="A248" s="1">
        <v>217</v>
      </c>
      <c r="B248" s="1">
        <v>0</v>
      </c>
      <c r="C248" s="91">
        <v>0.31241000000000002</v>
      </c>
      <c r="D248" s="91">
        <v>2.0960920000000001</v>
      </c>
      <c r="E248" s="42">
        <v>6.7094267148938895</v>
      </c>
    </row>
    <row r="249" spans="1:5" x14ac:dyDescent="0.25">
      <c r="A249" s="1">
        <v>218</v>
      </c>
      <c r="B249" s="1">
        <v>0</v>
      </c>
      <c r="C249" s="91">
        <v>0.37735920000000001</v>
      </c>
      <c r="D249" s="91">
        <v>1.0322789999999999</v>
      </c>
      <c r="E249" s="42">
        <v>2.7355342071956903</v>
      </c>
    </row>
    <row r="250" spans="1:5" x14ac:dyDescent="0.25">
      <c r="A250" s="1">
        <v>219</v>
      </c>
      <c r="B250" s="1">
        <v>3</v>
      </c>
      <c r="C250" s="91">
        <v>0.8</v>
      </c>
      <c r="D250" s="91">
        <v>3.8642609999999999</v>
      </c>
      <c r="E250" s="42">
        <v>4.8303262499999997</v>
      </c>
    </row>
    <row r="251" spans="1:5" x14ac:dyDescent="0.25">
      <c r="A251" s="1">
        <v>220</v>
      </c>
      <c r="B251" s="1">
        <v>2</v>
      </c>
      <c r="C251" s="91">
        <v>0.2828427</v>
      </c>
      <c r="D251" s="91">
        <v>14.23203</v>
      </c>
      <c r="E251" s="42">
        <v>50.317826834491399</v>
      </c>
    </row>
    <row r="252" spans="1:5" x14ac:dyDescent="0.25">
      <c r="A252" s="1">
        <v>221</v>
      </c>
      <c r="B252" s="1">
        <v>0</v>
      </c>
      <c r="C252" s="91">
        <v>0.40199499999999999</v>
      </c>
      <c r="D252" s="91">
        <v>6.6223859999999997</v>
      </c>
      <c r="E252" s="42">
        <v>16.473801912959114</v>
      </c>
    </row>
    <row r="253" spans="1:5" x14ac:dyDescent="0.25">
      <c r="A253" s="1">
        <v>222</v>
      </c>
      <c r="B253" s="1">
        <v>0</v>
      </c>
      <c r="C253" s="91">
        <v>0.26832820000000002</v>
      </c>
      <c r="D253" s="91">
        <v>1.7181390000000001</v>
      </c>
      <c r="E253" s="42">
        <v>6.4031249790368658</v>
      </c>
    </row>
    <row r="254" spans="1:5" x14ac:dyDescent="0.25">
      <c r="A254" s="1">
        <v>223</v>
      </c>
      <c r="B254" s="1">
        <v>0</v>
      </c>
      <c r="C254" s="91">
        <v>0.29120439999999997</v>
      </c>
      <c r="D254" s="91">
        <v>2.9429240000000001</v>
      </c>
      <c r="E254" s="42">
        <v>10.106042353755646</v>
      </c>
    </row>
    <row r="255" spans="1:5" x14ac:dyDescent="0.25">
      <c r="A255" s="1">
        <v>224</v>
      </c>
      <c r="B255" s="1">
        <v>0</v>
      </c>
      <c r="C255" s="91">
        <v>0.4418144</v>
      </c>
      <c r="D255" s="91">
        <v>0.8089499</v>
      </c>
      <c r="E255" s="42">
        <v>1.8309722363055618</v>
      </c>
    </row>
    <row r="256" spans="1:5" x14ac:dyDescent="0.25">
      <c r="A256" s="1">
        <v>225</v>
      </c>
      <c r="B256" s="1">
        <v>0</v>
      </c>
      <c r="C256" s="91">
        <v>0.60926179999999996</v>
      </c>
      <c r="D256" s="91">
        <v>1.6574679999999999</v>
      </c>
      <c r="E256" s="42">
        <v>2.7204528496616724</v>
      </c>
    </row>
    <row r="257" spans="1:5" x14ac:dyDescent="0.25">
      <c r="A257" s="1">
        <v>226</v>
      </c>
      <c r="B257" s="1">
        <v>0</v>
      </c>
      <c r="C257" s="91">
        <v>0.66573269999999996</v>
      </c>
      <c r="D257" s="91">
        <v>1.03769</v>
      </c>
      <c r="E257" s="42">
        <v>1.5587186869444749</v>
      </c>
    </row>
    <row r="258" spans="1:5" x14ac:dyDescent="0.25">
      <c r="A258" s="1">
        <v>227</v>
      </c>
      <c r="B258" s="1">
        <v>0</v>
      </c>
      <c r="C258" s="91">
        <v>0.14422209999999999</v>
      </c>
      <c r="D258" s="91">
        <v>2.1466249999999998</v>
      </c>
      <c r="E258" s="42">
        <v>14.884161303988778</v>
      </c>
    </row>
    <row r="259" spans="1:5" x14ac:dyDescent="0.25">
      <c r="A259" s="1">
        <v>228</v>
      </c>
      <c r="B259" s="1">
        <v>0</v>
      </c>
      <c r="C259" s="91">
        <v>0.48166379999999998</v>
      </c>
      <c r="D259" s="91">
        <v>1.700823</v>
      </c>
      <c r="E259" s="42">
        <v>3.5311414310147451</v>
      </c>
    </row>
    <row r="260" spans="1:5" x14ac:dyDescent="0.25">
      <c r="A260" s="1">
        <v>229</v>
      </c>
      <c r="B260" s="1">
        <v>0</v>
      </c>
      <c r="C260" s="91">
        <v>0.44721359999999999</v>
      </c>
      <c r="D260" s="91">
        <v>6.8353200000000003</v>
      </c>
      <c r="E260" s="42">
        <v>15.284240014167727</v>
      </c>
    </row>
    <row r="261" spans="1:5" x14ac:dyDescent="0.25">
      <c r="A261" s="1">
        <v>230</v>
      </c>
      <c r="B261" s="1">
        <v>0</v>
      </c>
      <c r="C261" s="91">
        <v>1.4675149999999999</v>
      </c>
      <c r="D261" s="91">
        <v>7.6529730000000002</v>
      </c>
      <c r="E261" s="42">
        <v>5.2149197793548963</v>
      </c>
    </row>
    <row r="262" spans="1:5" x14ac:dyDescent="0.25">
      <c r="A262" s="1">
        <v>231</v>
      </c>
      <c r="B262" s="1">
        <v>0</v>
      </c>
      <c r="C262" s="91">
        <v>0.9616652</v>
      </c>
      <c r="D262" s="91">
        <v>4.3025570000000002</v>
      </c>
      <c r="E262" s="42">
        <v>4.474069561839193</v>
      </c>
    </row>
    <row r="263" spans="1:5" x14ac:dyDescent="0.25">
      <c r="A263" s="1">
        <v>232</v>
      </c>
      <c r="B263" s="1">
        <v>0</v>
      </c>
      <c r="C263" s="91">
        <v>0.76837489999999997</v>
      </c>
      <c r="D263" s="91">
        <v>1.4243600000000001</v>
      </c>
      <c r="E263" s="42">
        <v>1.8537305161842221</v>
      </c>
    </row>
    <row r="264" spans="1:5" x14ac:dyDescent="0.25">
      <c r="A264" s="1">
        <v>233</v>
      </c>
      <c r="B264" s="1">
        <v>0</v>
      </c>
      <c r="C264" s="91">
        <v>0.28844409999999998</v>
      </c>
      <c r="D264" s="91">
        <v>7.4868420000000002</v>
      </c>
      <c r="E264" s="42">
        <v>25.955954723982916</v>
      </c>
    </row>
    <row r="265" spans="1:5" x14ac:dyDescent="0.25">
      <c r="A265" s="1">
        <v>234</v>
      </c>
      <c r="B265" s="1">
        <v>0</v>
      </c>
      <c r="C265" s="91">
        <v>0.85510229999999998</v>
      </c>
      <c r="D265" s="91">
        <v>3.2557640000000001</v>
      </c>
      <c r="E265" s="42">
        <v>3.8074555523941407</v>
      </c>
    </row>
    <row r="266" spans="1:5" x14ac:dyDescent="0.25">
      <c r="A266" s="1">
        <v>235</v>
      </c>
      <c r="B266" s="1">
        <v>0</v>
      </c>
      <c r="C266" s="91">
        <v>1.2899609999999999</v>
      </c>
      <c r="D266" s="91">
        <v>1.3605879999999999</v>
      </c>
      <c r="E266" s="42">
        <v>1.0547512676739839</v>
      </c>
    </row>
    <row r="267" spans="1:5" x14ac:dyDescent="0.25">
      <c r="A267" s="1">
        <v>236</v>
      </c>
      <c r="B267" s="1">
        <v>0</v>
      </c>
      <c r="C267" s="91">
        <v>0.52</v>
      </c>
      <c r="D267" s="91">
        <v>6.9490720000000001</v>
      </c>
      <c r="E267" s="42">
        <v>13.3636</v>
      </c>
    </row>
    <row r="268" spans="1:5" x14ac:dyDescent="0.25">
      <c r="A268" s="1">
        <v>237</v>
      </c>
      <c r="B268" s="1">
        <v>0</v>
      </c>
      <c r="C268" s="91">
        <v>0.26832820000000002</v>
      </c>
      <c r="D268" s="91">
        <v>5.7469299999999999</v>
      </c>
      <c r="E268" s="42">
        <v>21.417540161637874</v>
      </c>
    </row>
    <row r="269" spans="1:5" x14ac:dyDescent="0.25">
      <c r="A269" s="1">
        <v>238</v>
      </c>
      <c r="B269" s="1">
        <v>0</v>
      </c>
      <c r="C269" s="91">
        <v>0.4118252</v>
      </c>
      <c r="D269" s="91">
        <v>1.1661900000000001</v>
      </c>
      <c r="E269" s="42">
        <v>2.8317596883337885</v>
      </c>
    </row>
    <row r="270" spans="1:5" x14ac:dyDescent="0.25">
      <c r="A270" s="1">
        <v>239</v>
      </c>
      <c r="B270" s="1">
        <v>0</v>
      </c>
      <c r="C270" s="91">
        <v>0.28844409999999998</v>
      </c>
      <c r="D270" s="91">
        <v>1.8646180000000001</v>
      </c>
      <c r="E270" s="42">
        <v>6.4643998611862754</v>
      </c>
    </row>
    <row r="271" spans="1:5" x14ac:dyDescent="0.25">
      <c r="A271" s="1">
        <v>240</v>
      </c>
      <c r="B271" s="1">
        <v>0</v>
      </c>
      <c r="C271" s="91">
        <v>0.37735920000000001</v>
      </c>
      <c r="D271" s="91">
        <v>1.0322789999999999</v>
      </c>
      <c r="E271" s="42">
        <v>2.7355342071956903</v>
      </c>
    </row>
    <row r="272" spans="1:5" x14ac:dyDescent="0.25">
      <c r="A272" s="1">
        <v>241</v>
      </c>
      <c r="B272" s="1">
        <v>0</v>
      </c>
      <c r="C272" s="91">
        <v>0.1788854</v>
      </c>
      <c r="D272" s="91">
        <v>3.2938730000000001</v>
      </c>
      <c r="E272" s="42">
        <v>18.413313775187913</v>
      </c>
    </row>
    <row r="273" spans="1:5" x14ac:dyDescent="0.25">
      <c r="A273" s="1">
        <v>242</v>
      </c>
      <c r="B273" s="1">
        <v>0</v>
      </c>
      <c r="C273" s="91">
        <v>0.65604879999999999</v>
      </c>
      <c r="D273" s="91">
        <v>4.8101560000000001</v>
      </c>
      <c r="E273" s="42">
        <v>7.3320094480776437</v>
      </c>
    </row>
    <row r="274" spans="1:5" x14ac:dyDescent="0.25">
      <c r="A274" s="1">
        <v>243</v>
      </c>
      <c r="B274" s="1">
        <v>0</v>
      </c>
      <c r="C274" s="91">
        <v>0.32249030000000001</v>
      </c>
      <c r="D274" s="91">
        <v>6.5932089999999999</v>
      </c>
      <c r="E274" s="42">
        <v>20.444673839802313</v>
      </c>
    </row>
    <row r="275" spans="1:5" x14ac:dyDescent="0.25">
      <c r="A275" s="1">
        <v>244</v>
      </c>
      <c r="B275" s="1">
        <v>0</v>
      </c>
      <c r="C275" s="91">
        <v>0.68117550000000004</v>
      </c>
      <c r="D275" s="91">
        <v>2.619618</v>
      </c>
      <c r="E275" s="42">
        <v>3.8457313864048248</v>
      </c>
    </row>
    <row r="276" spans="1:5" x14ac:dyDescent="0.25">
      <c r="A276" s="1">
        <v>245</v>
      </c>
      <c r="B276" s="1">
        <v>0</v>
      </c>
      <c r="C276" s="91">
        <v>0.2</v>
      </c>
      <c r="D276" s="91">
        <v>1.386218</v>
      </c>
      <c r="E276" s="42">
        <v>6.9310899999999993</v>
      </c>
    </row>
    <row r="277" spans="1:5" x14ac:dyDescent="0.25">
      <c r="A277" s="1">
        <v>246</v>
      </c>
      <c r="B277" s="1">
        <v>0</v>
      </c>
      <c r="C277" s="91">
        <v>1.08074</v>
      </c>
      <c r="D277" s="91">
        <v>2.8002859999999998</v>
      </c>
      <c r="E277" s="42">
        <v>2.5910820363824785</v>
      </c>
    </row>
    <row r="278" spans="1:5" x14ac:dyDescent="0.25">
      <c r="A278" s="1">
        <v>247</v>
      </c>
      <c r="B278" s="1">
        <v>0</v>
      </c>
      <c r="C278" s="91">
        <v>0.59059289999999998</v>
      </c>
      <c r="D278" s="91">
        <v>1.2185239999999999</v>
      </c>
      <c r="E278" s="42">
        <v>2.063221552443316</v>
      </c>
    </row>
    <row r="279" spans="1:5" x14ac:dyDescent="0.25">
      <c r="A279" s="1">
        <v>248</v>
      </c>
      <c r="B279" s="1">
        <v>0</v>
      </c>
      <c r="C279" s="91">
        <v>0.61057349999999999</v>
      </c>
      <c r="D279" s="91">
        <v>12.760439999999999</v>
      </c>
      <c r="E279" s="42">
        <v>20.899105513095474</v>
      </c>
    </row>
    <row r="280" spans="1:5" x14ac:dyDescent="0.25">
      <c r="A280" s="1">
        <v>249</v>
      </c>
      <c r="B280" s="1">
        <v>0</v>
      </c>
      <c r="C280" s="91">
        <v>0.53366659999999999</v>
      </c>
      <c r="D280" s="91">
        <v>1.0031950000000001</v>
      </c>
      <c r="E280" s="42">
        <v>1.8798159749926266</v>
      </c>
    </row>
    <row r="281" spans="1:5" x14ac:dyDescent="0.25">
      <c r="A281" s="1">
        <v>250</v>
      </c>
      <c r="B281" s="1">
        <v>0</v>
      </c>
      <c r="C281" s="91">
        <v>0.29120439999999997</v>
      </c>
      <c r="D281" s="91">
        <v>6.5287059999999997</v>
      </c>
      <c r="E281" s="42">
        <v>22.419668109410434</v>
      </c>
    </row>
    <row r="282" spans="1:5" x14ac:dyDescent="0.25">
      <c r="A282" s="1">
        <v>251</v>
      </c>
      <c r="B282" s="1">
        <v>0</v>
      </c>
      <c r="C282" s="91">
        <v>0.2828427</v>
      </c>
      <c r="D282" s="91">
        <v>2.291201</v>
      </c>
      <c r="E282" s="42">
        <v>8.1006191780802546</v>
      </c>
    </row>
    <row r="283" spans="1:5" x14ac:dyDescent="0.25">
      <c r="A283" s="1">
        <v>252</v>
      </c>
      <c r="B283" s="1">
        <v>0</v>
      </c>
      <c r="C283" s="91">
        <v>0.16</v>
      </c>
      <c r="D283" s="91">
        <v>0.1788854</v>
      </c>
      <c r="E283" s="42">
        <f>D283/C283</f>
        <v>1.1180337499999999</v>
      </c>
    </row>
    <row r="284" spans="1:5" x14ac:dyDescent="0.25">
      <c r="A284" s="1">
        <v>253</v>
      </c>
      <c r="B284" s="1">
        <v>0</v>
      </c>
      <c r="C284" s="91">
        <v>0.14422209999999999</v>
      </c>
      <c r="D284" s="91">
        <v>0.4</v>
      </c>
      <c r="E284" s="42">
        <v>2.7735000391756883</v>
      </c>
    </row>
    <row r="285" spans="1:5" x14ac:dyDescent="0.25">
      <c r="A285" s="1">
        <v>254</v>
      </c>
      <c r="B285" s="1">
        <v>0</v>
      </c>
      <c r="C285" s="91">
        <v>0.26832820000000002</v>
      </c>
      <c r="D285" s="91">
        <v>2.8677519999999999</v>
      </c>
      <c r="E285" s="42">
        <v>10.687478990281303</v>
      </c>
    </row>
    <row r="286" spans="1:5" x14ac:dyDescent="0.25">
      <c r="A286" s="1">
        <v>255</v>
      </c>
      <c r="B286" s="1">
        <v>0</v>
      </c>
      <c r="C286" s="91">
        <v>0.70880180000000004</v>
      </c>
      <c r="D286" s="91">
        <v>2.1736610000000001</v>
      </c>
      <c r="E286" s="42">
        <v>3.0666696952519024</v>
      </c>
    </row>
    <row r="287" spans="1:5" x14ac:dyDescent="0.25">
      <c r="A287" s="1">
        <v>256</v>
      </c>
      <c r="B287" s="1">
        <v>0</v>
      </c>
      <c r="C287" s="91">
        <v>0.24</v>
      </c>
      <c r="D287" s="91">
        <v>0.4</v>
      </c>
      <c r="E287" s="42">
        <v>1.6666666666666667</v>
      </c>
    </row>
    <row r="288" spans="1:5" x14ac:dyDescent="0.25">
      <c r="A288" s="1">
        <v>257</v>
      </c>
      <c r="B288" s="1">
        <v>0</v>
      </c>
      <c r="C288" s="91">
        <v>0.25298219999999999</v>
      </c>
      <c r="D288" s="91">
        <v>0.30463089999999998</v>
      </c>
      <c r="E288" s="42">
        <v>1.2041594230740345</v>
      </c>
    </row>
    <row r="289" spans="1:5" x14ac:dyDescent="0.25">
      <c r="A289" s="1">
        <v>258</v>
      </c>
      <c r="B289" s="1">
        <v>0</v>
      </c>
      <c r="C289" s="91">
        <v>0.2154066</v>
      </c>
      <c r="D289" s="91">
        <v>0.43081320000000001</v>
      </c>
      <c r="E289" s="42">
        <v>2</v>
      </c>
    </row>
    <row r="290" spans="1:5" x14ac:dyDescent="0.25">
      <c r="A290" s="1">
        <v>259</v>
      </c>
      <c r="B290" s="1">
        <v>0</v>
      </c>
      <c r="C290" s="91">
        <v>0.2039608</v>
      </c>
      <c r="D290" s="91">
        <v>0.52611790000000003</v>
      </c>
      <c r="E290" s="42">
        <v>2.5795049833105188</v>
      </c>
    </row>
    <row r="291" spans="1:5" x14ac:dyDescent="0.25">
      <c r="A291" s="1">
        <v>260</v>
      </c>
      <c r="B291" s="1">
        <v>0</v>
      </c>
      <c r="C291" s="91">
        <v>0.2</v>
      </c>
      <c r="D291" s="91">
        <v>0.32249030000000001</v>
      </c>
      <c r="E291" s="42">
        <v>1.6124514999999999</v>
      </c>
    </row>
    <row r="292" spans="1:5" x14ac:dyDescent="0.25">
      <c r="A292" s="1">
        <v>261</v>
      </c>
      <c r="B292" s="1">
        <v>0</v>
      </c>
      <c r="C292" s="91">
        <v>0.2332381</v>
      </c>
      <c r="D292" s="91">
        <v>0.39395429999999998</v>
      </c>
      <c r="E292" s="42">
        <v>1.6890649512236635</v>
      </c>
    </row>
    <row r="293" spans="1:5" x14ac:dyDescent="0.25">
      <c r="A293" s="1">
        <v>262</v>
      </c>
      <c r="B293" s="1">
        <v>0</v>
      </c>
      <c r="C293" s="91">
        <v>0.16970560000000001</v>
      </c>
      <c r="D293" s="91">
        <v>0.22627420000000001</v>
      </c>
      <c r="E293" s="42">
        <v>1.3333337261704976</v>
      </c>
    </row>
    <row r="294" spans="1:5" x14ac:dyDescent="0.25">
      <c r="A294" s="1">
        <v>263</v>
      </c>
      <c r="B294" s="1">
        <v>0</v>
      </c>
      <c r="C294" s="91">
        <v>0.2</v>
      </c>
      <c r="D294" s="91">
        <v>1.0468999999999999</v>
      </c>
      <c r="E294" s="42">
        <v>5.2344999999999997</v>
      </c>
    </row>
    <row r="295" spans="1:5" x14ac:dyDescent="0.25">
      <c r="A295" s="1">
        <v>264</v>
      </c>
      <c r="B295" s="1">
        <v>3</v>
      </c>
      <c r="C295" s="91">
        <v>1.4204220000000001</v>
      </c>
      <c r="D295" s="91">
        <v>7.3514619999999997</v>
      </c>
      <c r="E295" s="42">
        <v>5.175547830151884</v>
      </c>
    </row>
    <row r="296" spans="1:5" x14ac:dyDescent="0.25">
      <c r="A296" s="1">
        <v>265</v>
      </c>
      <c r="B296" s="1">
        <v>1</v>
      </c>
      <c r="C296" s="91">
        <v>0.73430240000000002</v>
      </c>
      <c r="D296" s="91">
        <v>0.74341259999999998</v>
      </c>
      <c r="E296" s="42">
        <v>1.0124066052351184</v>
      </c>
    </row>
    <row r="297" spans="1:5" x14ac:dyDescent="0.25">
      <c r="A297" s="1">
        <v>266</v>
      </c>
      <c r="B297" s="1">
        <v>4</v>
      </c>
      <c r="C297" s="91">
        <v>0.36878179999999999</v>
      </c>
      <c r="D297" s="91">
        <v>11.69501</v>
      </c>
      <c r="E297" s="42">
        <v>31.712546551917693</v>
      </c>
    </row>
    <row r="298" spans="1:5" x14ac:dyDescent="0.25">
      <c r="A298" s="1">
        <v>267</v>
      </c>
      <c r="B298" s="1">
        <v>3</v>
      </c>
      <c r="C298" s="91">
        <v>0.26832820000000002</v>
      </c>
      <c r="D298" s="91">
        <v>15.202249999999999</v>
      </c>
      <c r="E298" s="42">
        <v>56.65543166912758</v>
      </c>
    </row>
    <row r="299" spans="1:5" x14ac:dyDescent="0.25">
      <c r="A299" s="1">
        <v>268</v>
      </c>
      <c r="B299" s="1">
        <v>4</v>
      </c>
      <c r="C299" s="91">
        <v>0.50596439999999998</v>
      </c>
      <c r="D299" s="91">
        <v>28.095949999999998</v>
      </c>
      <c r="E299" s="42">
        <v>55.529499703931741</v>
      </c>
    </row>
    <row r="300" spans="1:5" x14ac:dyDescent="0.25">
      <c r="A300" s="1">
        <v>269</v>
      </c>
      <c r="B300" s="1">
        <v>0</v>
      </c>
      <c r="C300" s="91">
        <v>0.32</v>
      </c>
      <c r="D300" s="91">
        <v>2.7888350000000002</v>
      </c>
      <c r="E300" s="42">
        <v>8.7151093750000008</v>
      </c>
    </row>
    <row r="301" spans="1:5" x14ac:dyDescent="0.25">
      <c r="A301" s="1">
        <v>270</v>
      </c>
      <c r="B301" s="1">
        <v>0</v>
      </c>
      <c r="C301" s="91">
        <v>0.2</v>
      </c>
      <c r="D301" s="91">
        <v>3.657759</v>
      </c>
      <c r="E301" s="42">
        <v>18.288795</v>
      </c>
    </row>
    <row r="302" spans="1:5" x14ac:dyDescent="0.25">
      <c r="A302" s="1">
        <v>271</v>
      </c>
      <c r="B302" s="1">
        <v>0</v>
      </c>
      <c r="C302" s="91">
        <v>0.36221540000000002</v>
      </c>
      <c r="D302" s="91">
        <v>2.634236</v>
      </c>
      <c r="E302" s="42">
        <v>7.2725676489735109</v>
      </c>
    </row>
    <row r="303" spans="1:5" x14ac:dyDescent="0.25">
      <c r="A303" s="1">
        <v>272</v>
      </c>
      <c r="B303" s="1">
        <v>0</v>
      </c>
      <c r="C303" s="91">
        <v>1.449414</v>
      </c>
      <c r="D303" s="91">
        <v>4.1793779999999998</v>
      </c>
      <c r="E303" s="42">
        <v>2.8834949848697473</v>
      </c>
    </row>
    <row r="304" spans="1:5" x14ac:dyDescent="0.25">
      <c r="A304" s="1">
        <v>273</v>
      </c>
      <c r="B304" s="1">
        <v>0</v>
      </c>
      <c r="C304" s="91">
        <v>0.2154066</v>
      </c>
      <c r="D304" s="91">
        <v>2.5814720000000002</v>
      </c>
      <c r="E304" s="42">
        <v>11.984182471660572</v>
      </c>
    </row>
    <row r="305" spans="1:5" x14ac:dyDescent="0.25">
      <c r="A305" s="1">
        <v>274</v>
      </c>
      <c r="B305" s="1">
        <v>0</v>
      </c>
      <c r="C305" s="91">
        <v>0.28000000000000003</v>
      </c>
      <c r="D305" s="91">
        <v>3.640879</v>
      </c>
      <c r="E305" s="42">
        <v>13.003139285714285</v>
      </c>
    </row>
    <row r="306" spans="1:5" x14ac:dyDescent="0.25">
      <c r="A306" s="1">
        <v>275</v>
      </c>
      <c r="B306" s="1">
        <v>0</v>
      </c>
      <c r="C306" s="91">
        <v>0.78892329999999999</v>
      </c>
      <c r="D306" s="91">
        <v>1.9303889999999999</v>
      </c>
      <c r="E306" s="42">
        <v>2.4468652402584636</v>
      </c>
    </row>
    <row r="307" spans="1:5" x14ac:dyDescent="0.25">
      <c r="A307" s="1">
        <v>276</v>
      </c>
      <c r="B307" s="1">
        <v>0</v>
      </c>
      <c r="C307" s="91">
        <v>0.60133190000000003</v>
      </c>
      <c r="D307" s="91">
        <v>2.6248049999999998</v>
      </c>
      <c r="E307" s="42">
        <v>4.3649854597768716</v>
      </c>
    </row>
    <row r="308" spans="1:5" x14ac:dyDescent="0.25">
      <c r="A308" s="1">
        <v>277</v>
      </c>
      <c r="B308" s="1">
        <v>0</v>
      </c>
      <c r="C308" s="91">
        <v>1.332066</v>
      </c>
      <c r="D308" s="91">
        <v>1.449414</v>
      </c>
      <c r="E308" s="42">
        <v>1.0880947340447096</v>
      </c>
    </row>
    <row r="309" spans="1:5" x14ac:dyDescent="0.25">
      <c r="A309" s="1">
        <v>278</v>
      </c>
      <c r="B309" s="1">
        <v>0</v>
      </c>
      <c r="C309" s="91">
        <v>0.2828427</v>
      </c>
      <c r="D309" s="91">
        <v>2.1835749999999998</v>
      </c>
      <c r="E309" s="42">
        <v>7.7201037891379194</v>
      </c>
    </row>
    <row r="310" spans="1:5" x14ac:dyDescent="0.25">
      <c r="A310" s="1">
        <v>279</v>
      </c>
      <c r="B310" s="1">
        <v>0</v>
      </c>
      <c r="C310" s="91">
        <v>0.4</v>
      </c>
      <c r="D310" s="91">
        <v>0.95078910000000005</v>
      </c>
      <c r="E310" s="42">
        <v>2.3769727500000002</v>
      </c>
    </row>
    <row r="311" spans="1:5" x14ac:dyDescent="0.25">
      <c r="A311" s="1">
        <v>280</v>
      </c>
      <c r="B311" s="1">
        <v>0</v>
      </c>
      <c r="C311" s="91">
        <v>0.36878179999999999</v>
      </c>
      <c r="D311" s="91">
        <v>1.9927870000000001</v>
      </c>
      <c r="E311" s="42">
        <v>5.4037021349752079</v>
      </c>
    </row>
    <row r="312" spans="1:5" x14ac:dyDescent="0.25">
      <c r="A312" s="1">
        <v>281</v>
      </c>
      <c r="B312" s="1">
        <v>0</v>
      </c>
      <c r="C312" s="91">
        <v>0.66573269999999996</v>
      </c>
      <c r="D312" s="91">
        <v>0.89888820000000003</v>
      </c>
      <c r="E312" s="42">
        <v>1.3502238961673358</v>
      </c>
    </row>
    <row r="313" spans="1:5" x14ac:dyDescent="0.25">
      <c r="A313" s="1">
        <v>282</v>
      </c>
      <c r="B313" s="1">
        <v>0</v>
      </c>
      <c r="C313" s="91">
        <v>0.2828427</v>
      </c>
      <c r="D313" s="91">
        <v>1.440555</v>
      </c>
      <c r="E313" s="42">
        <v>5.0931312704906295</v>
      </c>
    </row>
    <row r="314" spans="1:5" x14ac:dyDescent="0.25">
      <c r="A314" s="1">
        <v>283</v>
      </c>
      <c r="B314" s="1">
        <v>0</v>
      </c>
      <c r="C314" s="91">
        <v>0.41761229999999999</v>
      </c>
      <c r="D314" s="91">
        <v>0.79699439999999999</v>
      </c>
      <c r="E314" s="42">
        <v>1.9084552825671084</v>
      </c>
    </row>
    <row r="315" spans="1:5" x14ac:dyDescent="0.25">
      <c r="A315" s="1">
        <v>284</v>
      </c>
      <c r="B315" s="1">
        <v>0</v>
      </c>
      <c r="C315" s="91">
        <v>0.2</v>
      </c>
      <c r="D315" s="91">
        <v>1.3440240000000001</v>
      </c>
      <c r="E315" s="42">
        <v>6.7201200000000005</v>
      </c>
    </row>
    <row r="316" spans="1:5" x14ac:dyDescent="0.25">
      <c r="A316" s="1">
        <v>285</v>
      </c>
      <c r="B316" s="1">
        <v>0</v>
      </c>
      <c r="C316" s="91">
        <v>0.16</v>
      </c>
      <c r="D316" s="91">
        <v>0.2039608</v>
      </c>
      <c r="E316" s="42">
        <v>1.2747549999999999</v>
      </c>
    </row>
    <row r="317" spans="1:5" x14ac:dyDescent="0.25">
      <c r="A317" s="1">
        <v>286</v>
      </c>
      <c r="B317" s="1">
        <v>0</v>
      </c>
      <c r="C317" s="91">
        <v>0.28000000000000003</v>
      </c>
      <c r="D317" s="91">
        <v>0.48</v>
      </c>
      <c r="E317" s="42">
        <v>1.714285714285714</v>
      </c>
    </row>
    <row r="318" spans="1:5" x14ac:dyDescent="0.25">
      <c r="A318" s="1">
        <v>287</v>
      </c>
      <c r="B318" s="1">
        <v>0</v>
      </c>
      <c r="C318" s="91">
        <v>0.28844409999999998</v>
      </c>
      <c r="D318" s="91">
        <v>1.2322340000000001</v>
      </c>
      <c r="E318" s="42">
        <v>4.2720027901420075</v>
      </c>
    </row>
    <row r="319" spans="1:5" x14ac:dyDescent="0.25">
      <c r="A319" s="1">
        <v>288</v>
      </c>
      <c r="B319" s="1">
        <v>0</v>
      </c>
      <c r="C319" s="91">
        <v>0.36</v>
      </c>
      <c r="D319" s="91">
        <v>1.3605879999999999</v>
      </c>
      <c r="E319" s="42">
        <v>3.7794111111111111</v>
      </c>
    </row>
    <row r="320" spans="1:5" x14ac:dyDescent="0.25">
      <c r="A320" s="1">
        <v>289</v>
      </c>
      <c r="B320" s="1">
        <v>0</v>
      </c>
      <c r="C320" s="91">
        <v>0.48166379999999998</v>
      </c>
      <c r="D320" s="91">
        <v>0.61188229999999999</v>
      </c>
      <c r="E320" s="42">
        <v>1.2703514360016261</v>
      </c>
    </row>
    <row r="321" spans="1:5" x14ac:dyDescent="0.25">
      <c r="A321" s="1">
        <v>290</v>
      </c>
      <c r="B321" s="1">
        <v>0</v>
      </c>
      <c r="C321" s="91">
        <v>0.57271280000000002</v>
      </c>
      <c r="D321" s="91">
        <v>1.1764349999999999</v>
      </c>
      <c r="E321" s="42">
        <v>2.0541447650550153</v>
      </c>
    </row>
    <row r="322" spans="1:5" x14ac:dyDescent="0.25">
      <c r="A322" s="1">
        <v>291</v>
      </c>
      <c r="B322" s="1">
        <v>0</v>
      </c>
      <c r="C322" s="91">
        <v>0.48662100000000003</v>
      </c>
      <c r="D322" s="91">
        <v>0.70880180000000004</v>
      </c>
      <c r="E322" s="42">
        <v>1.4565787337578937</v>
      </c>
    </row>
    <row r="323" spans="1:5" x14ac:dyDescent="0.25">
      <c r="A323" s="1">
        <v>292</v>
      </c>
      <c r="B323" s="1">
        <v>0</v>
      </c>
      <c r="C323" s="91">
        <v>0.4326662</v>
      </c>
      <c r="D323" s="91">
        <v>3.9440080000000002</v>
      </c>
      <c r="E323" s="42">
        <v>9.1155907255986257</v>
      </c>
    </row>
    <row r="324" spans="1:5" x14ac:dyDescent="0.25">
      <c r="A324" s="1">
        <v>293</v>
      </c>
      <c r="B324" s="1">
        <v>0</v>
      </c>
      <c r="C324" s="91">
        <v>0.65969690000000003</v>
      </c>
      <c r="D324" s="91">
        <v>1.2145779999999999</v>
      </c>
      <c r="E324" s="42">
        <v>1.8411152151844277</v>
      </c>
    </row>
    <row r="325" spans="1:5" x14ac:dyDescent="0.25">
      <c r="A325" s="1">
        <v>294</v>
      </c>
      <c r="B325" s="1">
        <v>0</v>
      </c>
      <c r="C325" s="91">
        <v>0.50119860000000005</v>
      </c>
      <c r="D325" s="91">
        <v>0.62609899999999996</v>
      </c>
      <c r="E325" s="42">
        <v>1.249203409586539</v>
      </c>
    </row>
    <row r="326" spans="1:5" x14ac:dyDescent="0.25">
      <c r="A326" s="1">
        <v>295</v>
      </c>
      <c r="B326" s="1">
        <v>0</v>
      </c>
      <c r="C326" s="91">
        <v>0.4326662</v>
      </c>
      <c r="D326" s="91">
        <v>6.5361760000000002</v>
      </c>
      <c r="E326" s="42">
        <v>15.106740484928105</v>
      </c>
    </row>
    <row r="327" spans="1:5" x14ac:dyDescent="0.25">
      <c r="A327" s="1">
        <v>296</v>
      </c>
      <c r="B327" s="1">
        <v>0</v>
      </c>
      <c r="C327" s="91">
        <v>0.48166379999999998</v>
      </c>
      <c r="D327" s="91">
        <v>7.485239</v>
      </c>
      <c r="E327" s="42">
        <v>15.540381070780075</v>
      </c>
    </row>
    <row r="328" spans="1:5" x14ac:dyDescent="0.25">
      <c r="A328" s="1">
        <v>297</v>
      </c>
      <c r="B328" s="1">
        <v>0</v>
      </c>
      <c r="C328" s="91">
        <v>0.68352029999999997</v>
      </c>
      <c r="D328" s="91">
        <v>6.208253</v>
      </c>
      <c r="E328" s="42">
        <v>9.0827631600700087</v>
      </c>
    </row>
    <row r="329" spans="1:5" x14ac:dyDescent="0.25">
      <c r="A329" s="1">
        <v>298</v>
      </c>
      <c r="B329" s="1">
        <v>0</v>
      </c>
      <c r="C329" s="91">
        <v>0.36878179999999999</v>
      </c>
      <c r="D329" s="91">
        <v>1.6492420000000001</v>
      </c>
      <c r="E329" s="42">
        <v>4.4721350131703899</v>
      </c>
    </row>
    <row r="330" spans="1:5" x14ac:dyDescent="0.25">
      <c r="A330" s="1">
        <v>299</v>
      </c>
      <c r="B330" s="1">
        <v>0</v>
      </c>
      <c r="C330" s="91">
        <v>0.16970560000000001</v>
      </c>
      <c r="D330" s="91">
        <v>1.312098</v>
      </c>
      <c r="E330" s="42">
        <v>7.7316128636886461</v>
      </c>
    </row>
    <row r="331" spans="1:5" x14ac:dyDescent="0.25">
      <c r="A331" s="1">
        <v>300</v>
      </c>
      <c r="B331" s="1">
        <v>0</v>
      </c>
      <c r="C331" s="91">
        <v>0.48166379999999998</v>
      </c>
      <c r="D331" s="91">
        <v>1.043072</v>
      </c>
      <c r="E331" s="42">
        <v>2.1655602933000155</v>
      </c>
    </row>
    <row r="332" spans="1:5" x14ac:dyDescent="0.25">
      <c r="A332" s="1">
        <v>301</v>
      </c>
      <c r="B332" s="1">
        <v>0</v>
      </c>
      <c r="C332" s="91">
        <v>0.28000000000000003</v>
      </c>
      <c r="D332" s="91">
        <v>0.32</v>
      </c>
      <c r="E332" s="42">
        <v>1.1428571428571428</v>
      </c>
    </row>
    <row r="333" spans="1:5" x14ac:dyDescent="0.25">
      <c r="A333" s="1">
        <v>302</v>
      </c>
      <c r="B333" s="1">
        <v>0</v>
      </c>
      <c r="C333" s="91">
        <v>0.36221540000000002</v>
      </c>
      <c r="D333" s="91">
        <v>0.80099940000000003</v>
      </c>
      <c r="E333" s="42">
        <v>2.2113896869100542</v>
      </c>
    </row>
    <row r="334" spans="1:5" x14ac:dyDescent="0.25">
      <c r="A334" s="1">
        <v>303</v>
      </c>
      <c r="B334" s="1">
        <v>0</v>
      </c>
      <c r="C334" s="91">
        <v>0.53814499999999998</v>
      </c>
      <c r="D334" s="91">
        <v>2.6847720000000002</v>
      </c>
      <c r="E334" s="42">
        <v>4.9889379256520083</v>
      </c>
    </row>
    <row r="335" spans="1:5" x14ac:dyDescent="0.25">
      <c r="A335" s="1">
        <v>304</v>
      </c>
      <c r="B335" s="1">
        <v>0</v>
      </c>
      <c r="C335" s="91">
        <v>0.2</v>
      </c>
      <c r="D335" s="91">
        <v>0.2828427</v>
      </c>
      <c r="E335" s="42">
        <v>1.4142135</v>
      </c>
    </row>
    <row r="336" spans="1:5" x14ac:dyDescent="0.25">
      <c r="A336" s="1">
        <v>305</v>
      </c>
      <c r="B336" s="1">
        <v>0</v>
      </c>
      <c r="C336" s="91">
        <v>0.12</v>
      </c>
      <c r="D336" s="91">
        <v>0.2</v>
      </c>
      <c r="E336" s="42">
        <v>1.6666666666666667</v>
      </c>
    </row>
    <row r="337" spans="1:5" x14ac:dyDescent="0.25">
      <c r="A337" s="1">
        <v>306</v>
      </c>
      <c r="B337" s="1">
        <v>2</v>
      </c>
      <c r="C337" s="91">
        <v>0.46647620000000001</v>
      </c>
      <c r="D337" s="91">
        <v>4.5090570000000003</v>
      </c>
      <c r="E337" s="42">
        <v>9.6662101946465864</v>
      </c>
    </row>
    <row r="338" spans="1:5" x14ac:dyDescent="0.25">
      <c r="A338" s="1">
        <v>307</v>
      </c>
      <c r="B338" s="1">
        <v>3</v>
      </c>
      <c r="C338" s="91">
        <v>0.9414882</v>
      </c>
      <c r="D338" s="91">
        <v>1.5600769999999999</v>
      </c>
      <c r="E338" s="42">
        <v>1.6570329824632959</v>
      </c>
    </row>
    <row r="339" spans="1:5" x14ac:dyDescent="0.25">
      <c r="A339" s="1">
        <v>308</v>
      </c>
      <c r="B339" s="1">
        <v>3</v>
      </c>
      <c r="C339" s="91">
        <v>0.68818599999999996</v>
      </c>
      <c r="D339" s="91">
        <v>9.9054950000000002</v>
      </c>
      <c r="E339" s="42">
        <v>14.393630501056402</v>
      </c>
    </row>
    <row r="340" spans="1:5" x14ac:dyDescent="0.25">
      <c r="A340" s="1">
        <v>309</v>
      </c>
      <c r="B340" s="1">
        <v>0</v>
      </c>
      <c r="C340" s="91">
        <v>1.2824979999999999</v>
      </c>
      <c r="D340" s="91">
        <v>4.7687309999999998</v>
      </c>
      <c r="E340" s="42">
        <v>3.7183145704710654</v>
      </c>
    </row>
    <row r="341" spans="1:5" x14ac:dyDescent="0.25">
      <c r="A341" s="1">
        <v>310</v>
      </c>
      <c r="B341" s="1">
        <v>0</v>
      </c>
      <c r="C341" s="91">
        <v>0.42520580000000002</v>
      </c>
      <c r="D341" s="91">
        <v>1.9734229999999999</v>
      </c>
      <c r="E341" s="42">
        <v>4.6411008504587654</v>
      </c>
    </row>
    <row r="342" spans="1:5" x14ac:dyDescent="0.25">
      <c r="A342" s="1">
        <v>311</v>
      </c>
      <c r="B342" s="1">
        <v>0</v>
      </c>
      <c r="C342" s="91">
        <v>0.44</v>
      </c>
      <c r="D342" s="91">
        <v>4.3401379999999996</v>
      </c>
      <c r="E342" s="42">
        <v>9.8639499999999991</v>
      </c>
    </row>
    <row r="343" spans="1:5" x14ac:dyDescent="0.25">
      <c r="A343" s="1">
        <v>312</v>
      </c>
      <c r="B343" s="1">
        <v>0</v>
      </c>
      <c r="C343" s="91">
        <v>0.62096700000000005</v>
      </c>
      <c r="D343" s="91">
        <v>7.1598879999999996</v>
      </c>
      <c r="E343" s="42">
        <v>11.530223023123611</v>
      </c>
    </row>
    <row r="344" spans="1:5" x14ac:dyDescent="0.25">
      <c r="A344" s="1">
        <v>313</v>
      </c>
      <c r="B344" s="1">
        <v>0</v>
      </c>
      <c r="C344" s="91">
        <v>0.69857000000000002</v>
      </c>
      <c r="D344" s="91">
        <v>2.5904440000000002</v>
      </c>
      <c r="E344" s="42">
        <v>3.7082096282405486</v>
      </c>
    </row>
    <row r="345" spans="1:5" x14ac:dyDescent="0.25">
      <c r="A345" s="1">
        <v>314</v>
      </c>
      <c r="B345" s="1">
        <v>0</v>
      </c>
      <c r="C345" s="91">
        <v>0.60926179999999996</v>
      </c>
      <c r="D345" s="91">
        <v>2.2743790000000002</v>
      </c>
      <c r="E345" s="42">
        <v>3.733007715238343</v>
      </c>
    </row>
    <row r="346" spans="1:5" x14ac:dyDescent="0.25">
      <c r="A346" s="1">
        <v>315</v>
      </c>
      <c r="B346" s="1">
        <v>0</v>
      </c>
      <c r="C346" s="91">
        <v>0.8246211</v>
      </c>
      <c r="D346" s="91">
        <v>7.0560049999999999</v>
      </c>
      <c r="E346" s="42">
        <v>8.5566631753662374</v>
      </c>
    </row>
    <row r="347" spans="1:5" x14ac:dyDescent="0.25">
      <c r="A347" s="1">
        <v>316</v>
      </c>
      <c r="B347" s="1">
        <v>0</v>
      </c>
      <c r="C347" s="91">
        <v>0.78587530000000005</v>
      </c>
      <c r="D347" s="91">
        <v>2.823048</v>
      </c>
      <c r="E347" s="42">
        <v>3.5922340350943718</v>
      </c>
    </row>
    <row r="348" spans="1:5" x14ac:dyDescent="0.25">
      <c r="A348" s="1">
        <v>317</v>
      </c>
      <c r="B348" s="1">
        <v>3</v>
      </c>
      <c r="C348" s="91">
        <v>1.0309280000000001</v>
      </c>
      <c r="D348" s="91">
        <v>1.985951</v>
      </c>
      <c r="E348" s="42">
        <f>D348/C348</f>
        <v>1.9263721617804541</v>
      </c>
    </row>
    <row r="349" spans="1:5" x14ac:dyDescent="0.25">
      <c r="A349" s="1">
        <v>318</v>
      </c>
      <c r="B349" s="1">
        <v>3</v>
      </c>
      <c r="C349" s="91">
        <v>0.36878179999999999</v>
      </c>
      <c r="D349" s="91">
        <v>8.3307640000000003</v>
      </c>
      <c r="E349" s="42">
        <v>22.589954276485447</v>
      </c>
    </row>
    <row r="350" spans="1:5" x14ac:dyDescent="0.25">
      <c r="A350" s="1">
        <v>319</v>
      </c>
      <c r="B350" s="1">
        <v>0</v>
      </c>
      <c r="C350" s="91">
        <v>0.68818599999999996</v>
      </c>
      <c r="D350" s="91">
        <v>4.1722900000000003</v>
      </c>
      <c r="E350" s="42">
        <v>6.0627359463865877</v>
      </c>
    </row>
    <row r="351" spans="1:5" x14ac:dyDescent="0.25">
      <c r="A351" s="1">
        <v>320</v>
      </c>
      <c r="B351" s="1">
        <v>0</v>
      </c>
      <c r="C351" s="91">
        <v>0.73539109999999996</v>
      </c>
      <c r="D351" s="91">
        <v>3.226143</v>
      </c>
      <c r="E351" s="42">
        <v>4.3869758554325724</v>
      </c>
    </row>
    <row r="352" spans="1:5" x14ac:dyDescent="0.25">
      <c r="A352" s="1">
        <v>321</v>
      </c>
      <c r="B352" s="1">
        <v>0</v>
      </c>
      <c r="C352" s="91">
        <v>0.16</v>
      </c>
      <c r="D352" s="91">
        <v>2.8568509999999998</v>
      </c>
      <c r="E352" s="42">
        <v>17.855318749999999</v>
      </c>
    </row>
    <row r="353" spans="1:5" x14ac:dyDescent="0.25">
      <c r="A353" s="1">
        <v>322</v>
      </c>
      <c r="B353" s="1">
        <v>0</v>
      </c>
      <c r="C353" s="91">
        <v>0.44721359999999999</v>
      </c>
      <c r="D353" s="91">
        <v>3.8470770000000001</v>
      </c>
      <c r="E353" s="42">
        <v>8.6023256001159183</v>
      </c>
    </row>
    <row r="354" spans="1:5" x14ac:dyDescent="0.25">
      <c r="A354" s="1">
        <v>323</v>
      </c>
      <c r="B354" s="1">
        <v>0</v>
      </c>
      <c r="C354" s="91">
        <v>0.2828427</v>
      </c>
      <c r="D354" s="91">
        <v>3.7337379999999998</v>
      </c>
      <c r="E354" s="42">
        <v>13.2007578770815</v>
      </c>
    </row>
    <row r="355" spans="1:5" x14ac:dyDescent="0.25">
      <c r="A355" s="1">
        <v>324</v>
      </c>
      <c r="B355" s="1">
        <v>0</v>
      </c>
      <c r="C355" s="91">
        <v>0.26832820000000002</v>
      </c>
      <c r="D355" s="91">
        <v>0.44721359999999999</v>
      </c>
      <c r="E355" s="42">
        <v>1.6666664182147086</v>
      </c>
    </row>
    <row r="356" spans="1:5" x14ac:dyDescent="0.25">
      <c r="A356" s="1">
        <v>325</v>
      </c>
      <c r="B356" s="1">
        <v>0</v>
      </c>
      <c r="C356" s="91">
        <v>1.319394</v>
      </c>
      <c r="D356" s="91">
        <v>2.2263869999999999</v>
      </c>
      <c r="E356" s="42">
        <v>1.6874315026443958</v>
      </c>
    </row>
    <row r="357" spans="1:5" x14ac:dyDescent="0.25">
      <c r="A357" s="1">
        <v>326</v>
      </c>
      <c r="B357" s="1">
        <v>0</v>
      </c>
      <c r="C357" s="91">
        <v>0.4</v>
      </c>
      <c r="D357" s="91">
        <v>6.4001250000000001</v>
      </c>
      <c r="E357" s="42">
        <v>16.0003125</v>
      </c>
    </row>
    <row r="358" spans="1:5" x14ac:dyDescent="0.25">
      <c r="A358" s="1">
        <v>327</v>
      </c>
      <c r="B358" s="1">
        <v>0</v>
      </c>
      <c r="C358" s="91">
        <v>0.24</v>
      </c>
      <c r="D358" s="91">
        <v>0.93380940000000001</v>
      </c>
      <c r="E358" s="42">
        <v>3.8908725000000004</v>
      </c>
    </row>
    <row r="359" spans="1:5" x14ac:dyDescent="0.25">
      <c r="A359" s="1">
        <v>328</v>
      </c>
      <c r="B359" s="1">
        <v>0</v>
      </c>
      <c r="C359" s="91">
        <v>0.37947330000000001</v>
      </c>
      <c r="D359" s="91">
        <v>10.73916</v>
      </c>
      <c r="E359" s="42">
        <v>28.300172897539827</v>
      </c>
    </row>
    <row r="360" spans="1:5" x14ac:dyDescent="0.25">
      <c r="A360" s="1">
        <v>329</v>
      </c>
      <c r="B360" s="1">
        <v>0</v>
      </c>
      <c r="C360" s="91">
        <v>0.36878179999999999</v>
      </c>
      <c r="D360" s="91">
        <v>1.2457929999999999</v>
      </c>
      <c r="E360" s="42">
        <v>3.3781303741128221</v>
      </c>
    </row>
    <row r="361" spans="1:5" x14ac:dyDescent="0.25">
      <c r="A361" s="1">
        <v>330</v>
      </c>
      <c r="B361" s="1">
        <v>0</v>
      </c>
      <c r="C361" s="91">
        <v>0.84758480000000003</v>
      </c>
      <c r="D361" s="91">
        <v>8.2202680000000008</v>
      </c>
      <c r="E361" s="42">
        <v>9.6984608501709797</v>
      </c>
    </row>
    <row r="362" spans="1:5" x14ac:dyDescent="0.25">
      <c r="A362" s="1">
        <v>331</v>
      </c>
      <c r="B362" s="1">
        <v>0</v>
      </c>
      <c r="C362" s="91">
        <v>0.2332381</v>
      </c>
      <c r="D362" s="91">
        <v>3.0528680000000001</v>
      </c>
      <c r="E362" s="42">
        <v>13.089062207246586</v>
      </c>
    </row>
    <row r="363" spans="1:5" x14ac:dyDescent="0.25">
      <c r="A363" s="1">
        <v>332</v>
      </c>
      <c r="B363" s="1">
        <v>0</v>
      </c>
      <c r="C363" s="91">
        <v>0.73430240000000002</v>
      </c>
      <c r="D363" s="91">
        <v>7.4285930000000002</v>
      </c>
      <c r="E363" s="42">
        <v>10.116531009567721</v>
      </c>
    </row>
    <row r="364" spans="1:5" x14ac:dyDescent="0.25">
      <c r="A364" s="1">
        <v>333</v>
      </c>
      <c r="B364" s="1">
        <v>0</v>
      </c>
      <c r="C364" s="91">
        <v>1.08074</v>
      </c>
      <c r="D364" s="91">
        <v>1.724181</v>
      </c>
      <c r="E364" s="42">
        <v>1.5953707644761921</v>
      </c>
    </row>
    <row r="365" spans="1:5" x14ac:dyDescent="0.25">
      <c r="A365" s="1">
        <v>334</v>
      </c>
      <c r="B365" s="1">
        <v>0</v>
      </c>
      <c r="C365" s="91">
        <v>0.72993149999999996</v>
      </c>
      <c r="D365" s="91">
        <v>2.4083190000000001</v>
      </c>
      <c r="E365" s="42">
        <v>3.2993767223362744</v>
      </c>
    </row>
    <row r="366" spans="1:5" x14ac:dyDescent="0.25">
      <c r="A366" s="1">
        <v>335</v>
      </c>
      <c r="B366" s="1">
        <v>0</v>
      </c>
      <c r="C366" s="91">
        <v>0.4</v>
      </c>
      <c r="D366" s="91">
        <v>1.612452</v>
      </c>
      <c r="E366" s="42">
        <v>4.0311300000000001</v>
      </c>
    </row>
    <row r="367" spans="1:5" x14ac:dyDescent="0.25">
      <c r="A367" s="1">
        <v>336</v>
      </c>
      <c r="B367" s="1">
        <v>0</v>
      </c>
      <c r="C367" s="91">
        <v>0.48826219999999998</v>
      </c>
      <c r="D367" s="91">
        <v>2.2645089999999999</v>
      </c>
      <c r="E367" s="42">
        <v>4.6378953767053845</v>
      </c>
    </row>
    <row r="368" spans="1:5" x14ac:dyDescent="0.25">
      <c r="A368" s="1">
        <v>337</v>
      </c>
      <c r="B368" s="1">
        <v>0</v>
      </c>
      <c r="C368" s="91">
        <v>0.2332381</v>
      </c>
      <c r="D368" s="91">
        <v>4.7038710000000004</v>
      </c>
      <c r="E368" s="42">
        <v>20.167678436756262</v>
      </c>
    </row>
    <row r="369" spans="1:5" x14ac:dyDescent="0.25">
      <c r="A369" s="1">
        <v>338</v>
      </c>
      <c r="B369" s="1">
        <v>0</v>
      </c>
      <c r="C369" s="91">
        <v>0.34409299999999998</v>
      </c>
      <c r="D369" s="91">
        <v>6.2652060000000001</v>
      </c>
      <c r="E369" s="42">
        <v>18.207885658818984</v>
      </c>
    </row>
    <row r="370" spans="1:5" x14ac:dyDescent="0.25">
      <c r="A370" s="1">
        <v>339</v>
      </c>
      <c r="B370" s="1">
        <v>0</v>
      </c>
      <c r="C370" s="91">
        <v>0.31241000000000002</v>
      </c>
      <c r="D370" s="91">
        <v>1.8181309999999999</v>
      </c>
      <c r="E370" s="42">
        <v>5.8196952722384037</v>
      </c>
    </row>
    <row r="371" spans="1:5" x14ac:dyDescent="0.25">
      <c r="A371" s="1">
        <v>340</v>
      </c>
      <c r="B371" s="1">
        <v>0</v>
      </c>
      <c r="C371" s="91">
        <v>0.25298219999999999</v>
      </c>
      <c r="D371" s="91">
        <v>1.9403090000000001</v>
      </c>
      <c r="E371" s="42">
        <v>7.6697451441247653</v>
      </c>
    </row>
    <row r="372" spans="1:5" x14ac:dyDescent="0.25">
      <c r="A372" s="1">
        <v>341</v>
      </c>
      <c r="B372" s="1">
        <v>0</v>
      </c>
      <c r="C372" s="91">
        <v>0.1131371</v>
      </c>
      <c r="D372" s="91">
        <v>2.0131570000000001</v>
      </c>
      <c r="E372" s="42">
        <v>17.793959717899789</v>
      </c>
    </row>
    <row r="373" spans="1:5" x14ac:dyDescent="0.25">
      <c r="A373" s="1">
        <v>342</v>
      </c>
      <c r="B373" s="1">
        <v>0</v>
      </c>
      <c r="C373" s="91">
        <v>0.39395429999999998</v>
      </c>
      <c r="D373" s="91">
        <v>0.95414880000000002</v>
      </c>
      <c r="E373" s="42">
        <v>2.4219783868331937</v>
      </c>
    </row>
    <row r="374" spans="1:5" x14ac:dyDescent="0.25">
      <c r="A374" s="1">
        <v>343</v>
      </c>
      <c r="B374" s="1">
        <v>0</v>
      </c>
      <c r="C374" s="91">
        <v>0.2</v>
      </c>
      <c r="D374" s="91">
        <v>2.1762350000000001</v>
      </c>
      <c r="E374" s="42">
        <v>10.881175000000001</v>
      </c>
    </row>
    <row r="375" spans="1:5" x14ac:dyDescent="0.25">
      <c r="A375" s="1">
        <v>344</v>
      </c>
      <c r="B375" s="1">
        <v>0</v>
      </c>
      <c r="C375" s="91">
        <v>0.2154066</v>
      </c>
      <c r="D375" s="91">
        <v>3.6055510000000002</v>
      </c>
      <c r="E375" s="42">
        <v>16.738349707019193</v>
      </c>
    </row>
    <row r="376" spans="1:5" x14ac:dyDescent="0.25">
      <c r="A376" s="1">
        <v>345</v>
      </c>
      <c r="B376" s="1">
        <v>0</v>
      </c>
      <c r="C376" s="91">
        <v>0.39395429999999998</v>
      </c>
      <c r="D376" s="91">
        <v>0.89888820000000003</v>
      </c>
      <c r="E376" s="42">
        <v>2.2817067868024288</v>
      </c>
    </row>
    <row r="377" spans="1:5" x14ac:dyDescent="0.25">
      <c r="A377" s="1">
        <v>346</v>
      </c>
      <c r="B377" s="1">
        <v>3</v>
      </c>
      <c r="C377" s="91">
        <v>0.48662100000000003</v>
      </c>
      <c r="D377" s="91">
        <v>3.9459089999999999</v>
      </c>
      <c r="E377" s="42">
        <v>8.1087930853785597</v>
      </c>
    </row>
    <row r="378" spans="1:5" x14ac:dyDescent="0.25">
      <c r="A378" s="1">
        <v>347</v>
      </c>
      <c r="B378" s="1">
        <v>4</v>
      </c>
      <c r="C378" s="91">
        <v>0.28844409999999998</v>
      </c>
      <c r="D378" s="91">
        <v>0.52567209999999998</v>
      </c>
      <c r="E378" s="42">
        <v>1.8224401192466755</v>
      </c>
    </row>
    <row r="379" spans="1:5" x14ac:dyDescent="0.25">
      <c r="A379" s="1">
        <v>348</v>
      </c>
      <c r="B379" s="1">
        <v>2</v>
      </c>
      <c r="C379" s="91">
        <v>0.34176010000000001</v>
      </c>
      <c r="D379" s="91">
        <v>3.0599630000000002</v>
      </c>
      <c r="E379" s="42">
        <v>8.9535408024517782</v>
      </c>
    </row>
    <row r="380" spans="1:5" x14ac:dyDescent="0.25">
      <c r="A380" s="1">
        <v>349</v>
      </c>
      <c r="B380" s="1">
        <v>0</v>
      </c>
      <c r="C380" s="91">
        <v>0.24</v>
      </c>
      <c r="D380" s="91">
        <v>1.1606890000000001</v>
      </c>
      <c r="E380" s="42">
        <v>4.8362041666666675</v>
      </c>
    </row>
    <row r="381" spans="1:5" x14ac:dyDescent="0.25">
      <c r="A381" s="1">
        <v>350</v>
      </c>
      <c r="B381" s="1">
        <v>0</v>
      </c>
      <c r="C381" s="91">
        <v>0.30463089999999998</v>
      </c>
      <c r="D381" s="91">
        <v>5.5553939999999997</v>
      </c>
      <c r="E381" s="42">
        <v>18.236475682539098</v>
      </c>
    </row>
    <row r="382" spans="1:5" x14ac:dyDescent="0.25">
      <c r="A382" s="1">
        <v>351</v>
      </c>
      <c r="B382" s="1">
        <v>0</v>
      </c>
      <c r="C382" s="91">
        <v>0.26832820000000002</v>
      </c>
      <c r="D382" s="91">
        <v>3.1498569999999999</v>
      </c>
      <c r="E382" s="42">
        <v>11.738822084298258</v>
      </c>
    </row>
    <row r="383" spans="1:5" x14ac:dyDescent="0.25">
      <c r="A383" s="1">
        <v>352</v>
      </c>
      <c r="B383" s="1">
        <v>0</v>
      </c>
      <c r="C383" s="91">
        <v>1.28</v>
      </c>
      <c r="D383" s="91">
        <v>3.6349420000000001</v>
      </c>
      <c r="E383" s="42">
        <v>2.8397984374999998</v>
      </c>
    </row>
    <row r="384" spans="1:5" x14ac:dyDescent="0.25">
      <c r="A384" s="1">
        <v>353</v>
      </c>
      <c r="B384" s="1">
        <v>0</v>
      </c>
      <c r="C384" s="91">
        <v>0.34176010000000001</v>
      </c>
      <c r="D384" s="91">
        <v>1.6443840000000001</v>
      </c>
      <c r="E384" s="42">
        <v>4.8115154460687481</v>
      </c>
    </row>
    <row r="385" spans="1:5" x14ac:dyDescent="0.25">
      <c r="A385" s="1">
        <v>354</v>
      </c>
      <c r="B385" s="1">
        <v>0</v>
      </c>
      <c r="C385" s="91">
        <v>0.29120439999999997</v>
      </c>
      <c r="D385" s="91">
        <v>1.1264099999999999</v>
      </c>
      <c r="E385" s="42">
        <v>3.8681077621079902</v>
      </c>
    </row>
    <row r="386" spans="1:5" x14ac:dyDescent="0.25">
      <c r="A386" s="1">
        <v>355</v>
      </c>
      <c r="B386" s="1">
        <v>0</v>
      </c>
      <c r="C386" s="91">
        <v>0.25298219999999999</v>
      </c>
      <c r="D386" s="91">
        <v>2.7191179999999999</v>
      </c>
      <c r="E386" s="42">
        <v>10.748258177848086</v>
      </c>
    </row>
    <row r="387" spans="1:5" x14ac:dyDescent="0.25">
      <c r="A387" s="1">
        <v>356</v>
      </c>
      <c r="B387" s="1">
        <v>0</v>
      </c>
      <c r="C387" s="91">
        <v>0.32249030000000001</v>
      </c>
      <c r="D387" s="91">
        <v>0.68468969999999996</v>
      </c>
      <c r="E387" s="42">
        <v>2.1231326957741055</v>
      </c>
    </row>
    <row r="388" spans="1:5" x14ac:dyDescent="0.25">
      <c r="A388" s="1">
        <v>357</v>
      </c>
      <c r="B388" s="1">
        <v>0</v>
      </c>
      <c r="C388" s="91">
        <v>0.24</v>
      </c>
      <c r="D388" s="91">
        <v>0.72111029999999998</v>
      </c>
      <c r="E388" s="42">
        <v>3.0046262499999998</v>
      </c>
    </row>
    <row r="389" spans="1:5" x14ac:dyDescent="0.25">
      <c r="A389" s="1">
        <v>358</v>
      </c>
      <c r="B389" s="1">
        <v>0</v>
      </c>
      <c r="C389" s="91">
        <v>0.44721359999999999</v>
      </c>
      <c r="D389" s="91">
        <v>2.059126</v>
      </c>
      <c r="E389" s="42">
        <v>4.6043456639064644</v>
      </c>
    </row>
    <row r="390" spans="1:5" x14ac:dyDescent="0.25">
      <c r="A390" s="1">
        <v>359</v>
      </c>
      <c r="B390" s="1">
        <v>0</v>
      </c>
      <c r="C390" s="91">
        <v>0.72111029999999998</v>
      </c>
      <c r="D390" s="91">
        <v>1.577847</v>
      </c>
      <c r="E390" s="42">
        <v>2.188079965020608</v>
      </c>
    </row>
    <row r="391" spans="1:5" x14ac:dyDescent="0.25">
      <c r="A391" s="1">
        <v>360</v>
      </c>
      <c r="B391" s="1">
        <v>0</v>
      </c>
      <c r="C391" s="91">
        <v>0.45607019999999998</v>
      </c>
      <c r="D391" s="91">
        <v>1.05603</v>
      </c>
      <c r="E391" s="42">
        <v>2.315498798211328</v>
      </c>
    </row>
    <row r="392" spans="1:5" x14ac:dyDescent="0.25">
      <c r="A392" s="1">
        <v>361</v>
      </c>
      <c r="B392" s="1">
        <v>0</v>
      </c>
      <c r="C392" s="91">
        <v>0.44721359999999999</v>
      </c>
      <c r="D392" s="91">
        <v>0.78790859999999996</v>
      </c>
      <c r="E392" s="42">
        <v>1.7618171719285818</v>
      </c>
    </row>
    <row r="393" spans="1:5" x14ac:dyDescent="0.25">
      <c r="A393" s="1">
        <v>362</v>
      </c>
      <c r="B393" s="1">
        <v>0</v>
      </c>
      <c r="C393" s="91">
        <v>0.16</v>
      </c>
      <c r="D393" s="91">
        <v>1.400571</v>
      </c>
      <c r="E393" s="42">
        <v>8.7535687499999995</v>
      </c>
    </row>
    <row r="394" spans="1:5" x14ac:dyDescent="0.25">
      <c r="A394" s="1">
        <v>363</v>
      </c>
      <c r="B394" s="1">
        <v>0</v>
      </c>
      <c r="C394" s="91">
        <v>0.44721359999999999</v>
      </c>
      <c r="D394" s="91">
        <v>1.56</v>
      </c>
      <c r="E394" s="42">
        <v>3.4882660097993443</v>
      </c>
    </row>
    <row r="395" spans="1:5" x14ac:dyDescent="0.25">
      <c r="A395" s="1">
        <v>364</v>
      </c>
      <c r="B395" s="1">
        <v>0</v>
      </c>
      <c r="C395" s="91">
        <v>0.2332381</v>
      </c>
      <c r="D395" s="91">
        <v>1.2033290000000001</v>
      </c>
      <c r="E395" s="42">
        <v>5.1592299885824833</v>
      </c>
    </row>
    <row r="396" spans="1:5" x14ac:dyDescent="0.25">
      <c r="A396" s="1">
        <v>365</v>
      </c>
      <c r="B396" s="1">
        <v>0</v>
      </c>
      <c r="C396" s="91">
        <v>0.40199499999999999</v>
      </c>
      <c r="D396" s="91">
        <v>1.263012</v>
      </c>
      <c r="E396" s="42">
        <v>3.1418599733827537</v>
      </c>
    </row>
    <row r="397" spans="1:5" x14ac:dyDescent="0.25">
      <c r="A397" s="1">
        <v>366</v>
      </c>
      <c r="B397" s="1">
        <v>0</v>
      </c>
      <c r="C397" s="91">
        <v>0.25612499999999999</v>
      </c>
      <c r="D397" s="91">
        <v>2.1525799999999999</v>
      </c>
      <c r="E397" s="42">
        <v>8.4044119082479263</v>
      </c>
    </row>
    <row r="398" spans="1:5" x14ac:dyDescent="0.25">
      <c r="A398" s="1">
        <v>367</v>
      </c>
      <c r="B398" s="1">
        <v>0</v>
      </c>
      <c r="C398" s="91">
        <v>0.14422209999999999</v>
      </c>
      <c r="D398" s="91">
        <v>1.3815930000000001</v>
      </c>
      <c r="E398" s="42">
        <v>9.5796205990621424</v>
      </c>
    </row>
    <row r="399" spans="1:5" x14ac:dyDescent="0.25">
      <c r="A399" s="1">
        <v>368</v>
      </c>
      <c r="B399" s="1">
        <v>0</v>
      </c>
      <c r="C399" s="91">
        <v>0.28844409999999998</v>
      </c>
      <c r="D399" s="91">
        <v>0.66573269999999996</v>
      </c>
      <c r="E399" s="42">
        <v>2.3080128870723997</v>
      </c>
    </row>
    <row r="400" spans="1:5" x14ac:dyDescent="0.25">
      <c r="A400" s="1">
        <v>369</v>
      </c>
      <c r="B400" s="1">
        <v>0</v>
      </c>
      <c r="C400" s="91">
        <v>0.4079216</v>
      </c>
      <c r="D400" s="91">
        <v>4.4803569999999997</v>
      </c>
      <c r="E400" s="42">
        <v>10.983377688261665</v>
      </c>
    </row>
    <row r="401" spans="1:5" x14ac:dyDescent="0.25">
      <c r="A401" s="1">
        <v>370</v>
      </c>
      <c r="B401" s="1">
        <v>0</v>
      </c>
      <c r="C401" s="91">
        <v>0.32249030000000001</v>
      </c>
      <c r="D401" s="91">
        <v>2.238928</v>
      </c>
      <c r="E401" s="42">
        <v>6.9426212199250648</v>
      </c>
    </row>
    <row r="402" spans="1:5" x14ac:dyDescent="0.25">
      <c r="A402" s="1">
        <v>371</v>
      </c>
      <c r="B402" s="1">
        <v>0</v>
      </c>
      <c r="C402" s="91">
        <v>0.3577709</v>
      </c>
      <c r="D402" s="91">
        <v>2.289803</v>
      </c>
      <c r="E402" s="42">
        <v>6.4001935316706868</v>
      </c>
    </row>
    <row r="403" spans="1:5" x14ac:dyDescent="0.25">
      <c r="A403" s="1">
        <v>372</v>
      </c>
      <c r="B403" s="1">
        <v>0</v>
      </c>
      <c r="C403" s="91">
        <v>0.28000000000000003</v>
      </c>
      <c r="D403" s="91">
        <v>1.120714</v>
      </c>
      <c r="E403" s="42">
        <v>4.0025499999999994</v>
      </c>
    </row>
    <row r="404" spans="1:5" x14ac:dyDescent="0.25">
      <c r="A404" s="1">
        <v>373</v>
      </c>
      <c r="B404" s="1">
        <v>0</v>
      </c>
      <c r="C404" s="91">
        <v>0.32249030000000001</v>
      </c>
      <c r="D404" s="91">
        <v>1.0198039999999999</v>
      </c>
      <c r="E404" s="42">
        <v>3.1622780592160442</v>
      </c>
    </row>
    <row r="405" spans="1:5" x14ac:dyDescent="0.25">
      <c r="A405" s="1">
        <v>374</v>
      </c>
      <c r="B405" s="1">
        <v>0</v>
      </c>
      <c r="C405" s="91">
        <v>0.33941130000000003</v>
      </c>
      <c r="D405" s="91">
        <v>3.296786</v>
      </c>
      <c r="E405" s="42">
        <v>9.7132476143251552</v>
      </c>
    </row>
    <row r="406" spans="1:5" x14ac:dyDescent="0.25">
      <c r="A406" s="1">
        <v>375</v>
      </c>
      <c r="B406" s="1">
        <v>0</v>
      </c>
      <c r="C406" s="91">
        <v>0.1264911</v>
      </c>
      <c r="D406" s="91">
        <v>0.30463089999999998</v>
      </c>
      <c r="E406" s="42">
        <v>2.4083188461480689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73" priority="7" operator="lessThan">
      <formula>1</formula>
    </cfRule>
  </conditionalFormatting>
  <conditionalFormatting sqref="E50">
    <cfRule type="cellIs" dxfId="272" priority="6" operator="lessThan">
      <formula>1</formula>
    </cfRule>
  </conditionalFormatting>
  <conditionalFormatting sqref="E80">
    <cfRule type="cellIs" dxfId="271" priority="5" operator="lessThan">
      <formula>1</formula>
    </cfRule>
  </conditionalFormatting>
  <conditionalFormatting sqref="E124">
    <cfRule type="cellIs" dxfId="270" priority="4" operator="lessThan">
      <formula>1</formula>
    </cfRule>
  </conditionalFormatting>
  <conditionalFormatting sqref="E283">
    <cfRule type="cellIs" dxfId="269" priority="3" operator="lessThan">
      <formula>1</formula>
    </cfRule>
  </conditionalFormatting>
  <conditionalFormatting sqref="E348">
    <cfRule type="cellIs" dxfId="268" priority="2" operator="lessThan">
      <formula>1</formula>
    </cfRule>
  </conditionalFormatting>
  <conditionalFormatting sqref="E22">
    <cfRule type="cellIs" dxfId="267" priority="1" operator="lessThan">
      <formula>1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160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41492</v>
      </c>
      <c r="F2" s="90" t="s">
        <v>61</v>
      </c>
      <c r="G2" s="91">
        <v>0.328568995522388</v>
      </c>
      <c r="I2" s="91"/>
    </row>
    <row r="3" spans="1:10" x14ac:dyDescent="0.25">
      <c r="F3" s="92" t="s">
        <v>62</v>
      </c>
      <c r="G3" s="91">
        <v>3.6167620843283568</v>
      </c>
      <c r="I3" s="91"/>
    </row>
    <row r="4" spans="1:10" x14ac:dyDescent="0.25">
      <c r="A4" s="93"/>
      <c r="B4" s="7"/>
      <c r="C4" s="7" t="s">
        <v>63</v>
      </c>
      <c r="D4" s="94">
        <v>269</v>
      </c>
      <c r="F4" s="40" t="s">
        <v>21</v>
      </c>
      <c r="G4" s="1">
        <v>134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135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134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88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19</v>
      </c>
      <c r="F8" s="99" t="s">
        <v>73</v>
      </c>
      <c r="G8" s="103">
        <v>21.75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10</v>
      </c>
      <c r="J11" s="293" t="s">
        <v>374</v>
      </c>
    </row>
    <row r="12" spans="1:10" x14ac:dyDescent="0.25">
      <c r="A12" s="108" t="s">
        <v>70</v>
      </c>
      <c r="B12" s="109">
        <v>19</v>
      </c>
      <c r="C12" s="109">
        <v>89</v>
      </c>
      <c r="D12" s="109">
        <v>16</v>
      </c>
      <c r="E12" s="109">
        <v>7</v>
      </c>
      <c r="F12" s="109">
        <v>2</v>
      </c>
      <c r="G12" s="109">
        <v>1</v>
      </c>
      <c r="H12" s="109">
        <v>134</v>
      </c>
      <c r="I12" s="39">
        <f>SUM(D12:G12)</f>
        <v>26</v>
      </c>
    </row>
    <row r="13" spans="1:10" x14ac:dyDescent="0.25">
      <c r="A13" s="108" t="s">
        <v>37</v>
      </c>
      <c r="B13" s="109">
        <v>1</v>
      </c>
      <c r="C13" s="109">
        <v>61</v>
      </c>
      <c r="D13" s="109">
        <v>16</v>
      </c>
      <c r="E13" s="109">
        <v>7</v>
      </c>
      <c r="F13" s="109">
        <v>2</v>
      </c>
      <c r="G13" s="109">
        <v>1</v>
      </c>
      <c r="H13" s="109">
        <v>88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8</v>
      </c>
      <c r="E14" s="109">
        <v>7</v>
      </c>
      <c r="F14" s="109">
        <v>2</v>
      </c>
      <c r="G14" s="109">
        <v>1</v>
      </c>
      <c r="H14" s="109">
        <v>19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0.33168018847583658</v>
      </c>
      <c r="D17" s="182">
        <f t="shared" ref="D17:E17" si="0">AVERAGE(D32:D502)</f>
        <v>2.0940757011152398</v>
      </c>
      <c r="E17" s="182">
        <f t="shared" si="0"/>
        <v>6.666365981990567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0.17544562467657362</v>
      </c>
      <c r="D18" s="182">
        <f t="shared" ref="D18:E18" si="1">STDEV(D32:D502)</f>
        <v>3.3089210862837222</v>
      </c>
      <c r="E18" s="182">
        <f t="shared" si="1"/>
        <v>10.356603357471858</v>
      </c>
      <c r="F18" s="11"/>
    </row>
    <row r="19" spans="1:21" x14ac:dyDescent="0.25">
      <c r="B19" s="40" t="s">
        <v>152</v>
      </c>
      <c r="C19" s="43">
        <f>MEDIAN(C32:C502)</f>
        <v>0.28844409999999998</v>
      </c>
      <c r="D19" s="182">
        <f t="shared" ref="D19:E19" si="2">MEDIAN(D32:D502)</f>
        <v>0.91214030000000001</v>
      </c>
      <c r="E19" s="182">
        <f t="shared" si="2"/>
        <v>2.9609341022896132</v>
      </c>
    </row>
    <row r="20" spans="1:21" x14ac:dyDescent="0.25">
      <c r="B20" s="40" t="s">
        <v>20</v>
      </c>
      <c r="C20" s="43">
        <f>MIN(C32:C502)</f>
        <v>0.08</v>
      </c>
      <c r="D20" s="182">
        <f t="shared" ref="D20:E20" si="3">MIN(D32:D502)</f>
        <v>0.16</v>
      </c>
      <c r="E20" s="182">
        <f t="shared" si="3"/>
        <v>1.0090091964842693</v>
      </c>
    </row>
    <row r="21" spans="1:21" x14ac:dyDescent="0.25">
      <c r="B21" s="40" t="s">
        <v>19</v>
      </c>
      <c r="C21" s="43">
        <f>MAX(C32:C502)</f>
        <v>1.5727679999999999</v>
      </c>
      <c r="D21" s="182">
        <f t="shared" ref="D21:E21" si="4">MAX(D32:D502)</f>
        <v>33.364019999999996</v>
      </c>
      <c r="E21" s="182">
        <f t="shared" si="4"/>
        <v>83.410049999999984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0.37638076153846151</v>
      </c>
      <c r="D23" s="315">
        <f t="array" ref="D23">AVERAGE(IF(($E$32:$E$552&gt;=3)*($D$32:$D$552&gt;=5),$D$32:$D$552))</f>
        <v>10.035241115384618</v>
      </c>
      <c r="E23" s="315">
        <f t="array" ref="E23">AVERAGE(IF(($E$32:$E$552&gt;=3)*($D$32:$D$552&gt;=5),$E$32:$E$552))</f>
        <v>31.029012290123429</v>
      </c>
      <c r="F23">
        <f>COUNTIF(E32:E550,"&gt;=5")</f>
        <v>88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0.19887447655555607</v>
      </c>
      <c r="D24" s="315">
        <f t="array" ref="D24">STDEV(IF(($E$32:$E$552&gt;=3)*($D$32:$D$552&gt;=5),$D$32:$D$552))</f>
        <v>5.7202740605334288</v>
      </c>
      <c r="E24" s="315">
        <f t="array" ref="E24">STDEV(IF(($E$32:$E$552&gt;=3)*($D$32:$D$552&gt;=5),$E$32:$E$552))</f>
        <v>18.197765590604785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0.33095079999999999</v>
      </c>
      <c r="D25" s="315">
        <f t="array" ref="D25">MEDIAN(IF(($E$32:$E$552&gt;=3)*($D$32:$D$552&gt;=5),$D$32:$D$552))</f>
        <v>8.0163465000000009</v>
      </c>
      <c r="E25" s="315">
        <f t="array" ref="E25">MEDIAN(IF(($E$32:$E$552&gt;=3)*($D$32:$D$552&gt;=5),$E$32:$E$552))</f>
        <v>27.378848120480924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0.16492419999999999</v>
      </c>
      <c r="D26" s="315">
        <f t="array" ref="D26">MIN(IF(($E$32:$E$552&gt;=3)*($D$32:$D$552&gt;=5),$D$32:$D$552))</f>
        <v>5.0274450000000002</v>
      </c>
      <c r="E26" s="315">
        <f t="array" ref="E26">MIN(IF(($E$32:$E$552&gt;=3)*($D$32:$D$552&gt;=5),$E$32:$E$552))</f>
        <v>6.5577961535621885</v>
      </c>
    </row>
    <row r="27" spans="1:21" x14ac:dyDescent="0.25">
      <c r="B27" s="40" t="s">
        <v>19</v>
      </c>
      <c r="C27" s="314">
        <f t="array" ref="C27">MAX(IF(($E$32:$E$552&gt;=3)*($D$32:$D$552&gt;=5),$C$32:$C$552))</f>
        <v>1.1648179999999999</v>
      </c>
      <c r="D27" s="315">
        <f t="array" ref="D27">MAX(IF(($E$32:$E$552&gt;=3)*($D$32:$D$552&gt;=5),$D$32:$D$552))</f>
        <v>33.364019999999996</v>
      </c>
      <c r="E27" s="315">
        <f t="array" ref="E27">MAX(IF(($E$32:$E$552&gt;=3)*($D$32:$D$552&gt;=5),$E$32:$E$552))</f>
        <v>83.410049999999984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4</v>
      </c>
      <c r="C32" s="91">
        <v>0.2061856</v>
      </c>
      <c r="D32" s="91">
        <v>0.2332381</v>
      </c>
      <c r="E32" s="42">
        <f>D32/C32</f>
        <v>1.1312046040072634</v>
      </c>
    </row>
    <row r="33" spans="1:5" x14ac:dyDescent="0.25">
      <c r="A33" s="1">
        <v>2</v>
      </c>
      <c r="B33" s="1">
        <v>0</v>
      </c>
      <c r="C33" s="91">
        <v>0.4</v>
      </c>
      <c r="D33" s="91">
        <v>1.64195</v>
      </c>
      <c r="E33" s="42">
        <v>4.1048749999999998</v>
      </c>
    </row>
    <row r="34" spans="1:5" x14ac:dyDescent="0.25">
      <c r="A34" s="1">
        <v>3</v>
      </c>
      <c r="B34" s="1">
        <v>0</v>
      </c>
      <c r="C34" s="91">
        <v>0.28844409999999998</v>
      </c>
      <c r="D34" s="91">
        <v>0.97652439999999996</v>
      </c>
      <c r="E34" s="42">
        <v>3.3854892507768404</v>
      </c>
    </row>
    <row r="35" spans="1:5" x14ac:dyDescent="0.25">
      <c r="A35" s="1">
        <v>4</v>
      </c>
      <c r="B35" s="1">
        <v>0</v>
      </c>
      <c r="C35" s="91">
        <v>0.22627420000000001</v>
      </c>
      <c r="D35" s="91">
        <v>0.37947330000000001</v>
      </c>
      <c r="E35" s="42">
        <v>1.677050675684634</v>
      </c>
    </row>
    <row r="36" spans="1:5" x14ac:dyDescent="0.25">
      <c r="A36" s="1">
        <v>5</v>
      </c>
      <c r="B36" s="1">
        <v>0</v>
      </c>
      <c r="C36" s="91">
        <v>0.45254830000000001</v>
      </c>
      <c r="D36" s="91">
        <v>1.3588229999999999</v>
      </c>
      <c r="E36" s="42">
        <v>3.0026032580389757</v>
      </c>
    </row>
    <row r="37" spans="1:5" x14ac:dyDescent="0.25">
      <c r="A37" s="1">
        <v>6</v>
      </c>
      <c r="B37" s="1">
        <v>0</v>
      </c>
      <c r="C37" s="91">
        <v>0.16970560000000001</v>
      </c>
      <c r="D37" s="91">
        <v>0.53814499999999998</v>
      </c>
      <c r="E37" s="42">
        <v>3.1710503365828822</v>
      </c>
    </row>
    <row r="38" spans="1:5" x14ac:dyDescent="0.25">
      <c r="A38" s="1">
        <v>7</v>
      </c>
      <c r="B38" s="1">
        <v>0</v>
      </c>
      <c r="C38" s="91">
        <v>0.24</v>
      </c>
      <c r="D38" s="91">
        <v>1.0007999999999999</v>
      </c>
      <c r="E38" s="42">
        <v>4.17</v>
      </c>
    </row>
    <row r="39" spans="1:5" x14ac:dyDescent="0.25">
      <c r="A39" s="1">
        <v>8</v>
      </c>
      <c r="B39" s="1">
        <v>0</v>
      </c>
      <c r="C39" s="91">
        <v>0.29120439999999997</v>
      </c>
      <c r="D39" s="91">
        <v>0.89888820000000003</v>
      </c>
      <c r="E39" s="42">
        <v>3.0867947050250617</v>
      </c>
    </row>
    <row r="40" spans="1:5" x14ac:dyDescent="0.25">
      <c r="A40" s="1">
        <v>9</v>
      </c>
      <c r="B40" s="1">
        <v>0</v>
      </c>
      <c r="C40" s="91">
        <v>0.45607019999999998</v>
      </c>
      <c r="D40" s="91">
        <v>0.76419890000000001</v>
      </c>
      <c r="E40" s="42">
        <v>1.6756168239012328</v>
      </c>
    </row>
    <row r="41" spans="1:5" x14ac:dyDescent="0.25">
      <c r="A41" s="1">
        <v>10</v>
      </c>
      <c r="B41" s="1">
        <v>0</v>
      </c>
      <c r="C41" s="91">
        <v>0.24</v>
      </c>
      <c r="D41" s="91">
        <v>0.32984849999999999</v>
      </c>
      <c r="E41" s="42">
        <v>1.3743687499999999</v>
      </c>
    </row>
    <row r="42" spans="1:5" x14ac:dyDescent="0.25">
      <c r="A42" s="1">
        <v>11</v>
      </c>
      <c r="B42" s="1">
        <v>0</v>
      </c>
      <c r="C42" s="91">
        <v>0.2</v>
      </c>
      <c r="D42" s="91">
        <v>1.4449909999999999</v>
      </c>
      <c r="E42" s="42">
        <v>7.2249549999999996</v>
      </c>
    </row>
    <row r="43" spans="1:5" x14ac:dyDescent="0.25">
      <c r="A43" s="1">
        <v>12</v>
      </c>
      <c r="B43" s="1">
        <v>0</v>
      </c>
      <c r="C43" s="91">
        <v>0.2039608</v>
      </c>
      <c r="D43" s="91">
        <v>0.32</v>
      </c>
      <c r="E43" s="42">
        <v>1.5689289314417281</v>
      </c>
    </row>
    <row r="44" spans="1:5" x14ac:dyDescent="0.25">
      <c r="A44" s="1">
        <v>13</v>
      </c>
      <c r="B44" s="1">
        <v>0</v>
      </c>
      <c r="C44" s="91">
        <v>0.2</v>
      </c>
      <c r="D44" s="91">
        <v>0.73539109999999996</v>
      </c>
      <c r="E44" s="42">
        <v>3.6769554999999996</v>
      </c>
    </row>
    <row r="45" spans="1:5" x14ac:dyDescent="0.25">
      <c r="A45" s="1">
        <v>14</v>
      </c>
      <c r="B45" s="1">
        <v>0</v>
      </c>
      <c r="C45" s="91">
        <v>0.24331050000000001</v>
      </c>
      <c r="D45" s="91">
        <v>0.28000000000000003</v>
      </c>
      <c r="E45" s="42">
        <f>D45/C45</f>
        <v>1.1507929168695967</v>
      </c>
    </row>
    <row r="46" spans="1:5" x14ac:dyDescent="0.25">
      <c r="A46" s="1">
        <v>15</v>
      </c>
      <c r="B46" s="1">
        <v>0</v>
      </c>
      <c r="C46" s="91">
        <v>0.32984849999999999</v>
      </c>
      <c r="D46" s="91">
        <v>1.4455450000000001</v>
      </c>
      <c r="E46" s="42">
        <v>4.3824513375079777</v>
      </c>
    </row>
    <row r="47" spans="1:5" x14ac:dyDescent="0.25">
      <c r="A47" s="1">
        <v>16</v>
      </c>
      <c r="B47" s="1">
        <v>0</v>
      </c>
      <c r="C47" s="91">
        <v>0.26832820000000002</v>
      </c>
      <c r="D47" s="91">
        <v>1.29244</v>
      </c>
      <c r="E47" s="42">
        <v>4.8166387282439933</v>
      </c>
    </row>
    <row r="48" spans="1:5" x14ac:dyDescent="0.25">
      <c r="A48" s="1">
        <v>17</v>
      </c>
      <c r="B48" s="1">
        <v>0</v>
      </c>
      <c r="C48" s="91">
        <v>0.2332381</v>
      </c>
      <c r="D48" s="91">
        <v>0.50119860000000005</v>
      </c>
      <c r="E48" s="42">
        <v>2.1488710463684968</v>
      </c>
    </row>
    <row r="49" spans="1:5" x14ac:dyDescent="0.25">
      <c r="A49" s="1">
        <v>18</v>
      </c>
      <c r="B49" s="1">
        <v>0</v>
      </c>
      <c r="C49" s="91">
        <v>0.2332381</v>
      </c>
      <c r="D49" s="91">
        <v>0.65604879999999999</v>
      </c>
      <c r="E49" s="42">
        <v>2.8127857326911854</v>
      </c>
    </row>
    <row r="50" spans="1:5" x14ac:dyDescent="0.25">
      <c r="A50" s="1">
        <v>19</v>
      </c>
      <c r="B50" s="1">
        <v>0</v>
      </c>
      <c r="C50" s="91">
        <v>0.25298219999999999</v>
      </c>
      <c r="D50" s="91">
        <v>7.7835720000000004</v>
      </c>
      <c r="E50" s="42">
        <v>30.767271373242863</v>
      </c>
    </row>
    <row r="51" spans="1:5" x14ac:dyDescent="0.25">
      <c r="A51" s="1">
        <v>20</v>
      </c>
      <c r="B51" s="1">
        <v>0</v>
      </c>
      <c r="C51" s="91">
        <v>0.29120439999999997</v>
      </c>
      <c r="D51" s="91">
        <v>2.8523670000000001</v>
      </c>
      <c r="E51" s="42">
        <v>9.7950683437475536</v>
      </c>
    </row>
    <row r="52" spans="1:5" x14ac:dyDescent="0.25">
      <c r="A52" s="1">
        <v>21</v>
      </c>
      <c r="B52" s="1">
        <v>0</v>
      </c>
      <c r="C52" s="91">
        <v>0.2332381</v>
      </c>
      <c r="D52" s="91">
        <v>1.4322010000000001</v>
      </c>
      <c r="E52" s="42">
        <v>6.1405104912104838</v>
      </c>
    </row>
    <row r="53" spans="1:5" x14ac:dyDescent="0.25">
      <c r="A53" s="1">
        <v>22</v>
      </c>
      <c r="B53" s="1">
        <v>0</v>
      </c>
      <c r="C53" s="91">
        <v>0.2332381</v>
      </c>
      <c r="D53" s="91">
        <v>0.85041169999999999</v>
      </c>
      <c r="E53" s="42">
        <v>3.6461097050610514</v>
      </c>
    </row>
    <row r="54" spans="1:5" x14ac:dyDescent="0.25">
      <c r="A54" s="1">
        <v>23</v>
      </c>
      <c r="B54" s="1">
        <v>0</v>
      </c>
      <c r="C54" s="91">
        <v>0.31241000000000002</v>
      </c>
      <c r="D54" s="91">
        <v>0.45607019999999998</v>
      </c>
      <c r="E54" s="42">
        <v>1.4598450753817098</v>
      </c>
    </row>
    <row r="55" spans="1:5" x14ac:dyDescent="0.25">
      <c r="A55" s="1">
        <v>24</v>
      </c>
      <c r="B55" s="1">
        <v>0</v>
      </c>
      <c r="C55" s="91">
        <v>0.2154066</v>
      </c>
      <c r="D55" s="91">
        <v>1.4338759999999999</v>
      </c>
      <c r="E55" s="42">
        <v>6.6566019796979292</v>
      </c>
    </row>
    <row r="56" spans="1:5" x14ac:dyDescent="0.25">
      <c r="A56" s="1">
        <v>25</v>
      </c>
      <c r="B56" s="1">
        <v>0</v>
      </c>
      <c r="C56" s="91">
        <v>0.2154066</v>
      </c>
      <c r="D56" s="91">
        <v>0.46818799999999999</v>
      </c>
      <c r="E56" s="42">
        <v>2.1735081469184325</v>
      </c>
    </row>
    <row r="57" spans="1:5" x14ac:dyDescent="0.25">
      <c r="A57" s="1">
        <v>26</v>
      </c>
      <c r="B57" s="1">
        <v>0</v>
      </c>
      <c r="C57" s="91">
        <v>0.12</v>
      </c>
      <c r="D57" s="91">
        <v>0.16</v>
      </c>
      <c r="E57" s="42">
        <f>D57/C57</f>
        <v>1.3333333333333335</v>
      </c>
    </row>
    <row r="58" spans="1:5" x14ac:dyDescent="0.25">
      <c r="A58" s="1">
        <v>27</v>
      </c>
      <c r="B58" s="1">
        <v>0</v>
      </c>
      <c r="C58" s="91">
        <v>0.2</v>
      </c>
      <c r="D58" s="91">
        <v>0.52153620000000001</v>
      </c>
      <c r="E58" s="42">
        <v>2.6076809999999999</v>
      </c>
    </row>
    <row r="59" spans="1:5" x14ac:dyDescent="0.25">
      <c r="A59" s="1">
        <v>28</v>
      </c>
      <c r="B59" s="1">
        <v>0</v>
      </c>
      <c r="C59" s="91">
        <v>0.32249030000000001</v>
      </c>
      <c r="D59" s="91">
        <v>0.57271280000000002</v>
      </c>
      <c r="E59" s="42">
        <v>1.7759070582898153</v>
      </c>
    </row>
    <row r="60" spans="1:5" x14ac:dyDescent="0.25">
      <c r="A60" s="1">
        <v>29</v>
      </c>
      <c r="B60" s="1">
        <v>0</v>
      </c>
      <c r="C60" s="91">
        <v>0.2</v>
      </c>
      <c r="D60" s="91">
        <v>0.8246211</v>
      </c>
      <c r="E60" s="42">
        <v>4.1231054999999994</v>
      </c>
    </row>
    <row r="61" spans="1:5" x14ac:dyDescent="0.25">
      <c r="A61" s="1">
        <v>30</v>
      </c>
      <c r="B61" s="1">
        <v>0</v>
      </c>
      <c r="C61" s="91">
        <v>0.28000000000000003</v>
      </c>
      <c r="D61" s="91">
        <v>0.2828427</v>
      </c>
      <c r="E61" s="42">
        <f>D61/C61</f>
        <v>1.0101525</v>
      </c>
    </row>
    <row r="62" spans="1:5" x14ac:dyDescent="0.25">
      <c r="A62" s="1">
        <v>31</v>
      </c>
      <c r="B62" s="1">
        <v>0</v>
      </c>
      <c r="C62" s="91">
        <v>0.14422209999999999</v>
      </c>
      <c r="D62" s="91">
        <v>0.4</v>
      </c>
      <c r="E62" s="42">
        <v>2.7735000391756883</v>
      </c>
    </row>
    <row r="63" spans="1:5" x14ac:dyDescent="0.25">
      <c r="A63" s="1">
        <v>32</v>
      </c>
      <c r="B63" s="1">
        <v>0</v>
      </c>
      <c r="C63" s="91">
        <v>0.25298219999999999</v>
      </c>
      <c r="D63" s="91">
        <v>0.28844409999999998</v>
      </c>
      <c r="E63" s="42">
        <v>1.1401754747962505</v>
      </c>
    </row>
    <row r="64" spans="1:5" x14ac:dyDescent="0.25">
      <c r="A64" s="1">
        <v>33</v>
      </c>
      <c r="B64" s="1">
        <v>0</v>
      </c>
      <c r="C64" s="91">
        <v>0.16492419999999999</v>
      </c>
      <c r="D64" s="91">
        <v>0.3577709</v>
      </c>
      <c r="E64" s="42">
        <v>2.1693050504413542</v>
      </c>
    </row>
    <row r="65" spans="1:5" x14ac:dyDescent="0.25">
      <c r="A65" s="1">
        <v>34</v>
      </c>
      <c r="B65" s="1">
        <v>0</v>
      </c>
      <c r="C65" s="91">
        <v>0.2828427</v>
      </c>
      <c r="D65" s="91">
        <v>3.5525769999999999</v>
      </c>
      <c r="E65" s="42">
        <v>12.560256990899889</v>
      </c>
    </row>
    <row r="66" spans="1:5" x14ac:dyDescent="0.25">
      <c r="A66" s="1">
        <v>35</v>
      </c>
      <c r="B66" s="1">
        <v>0</v>
      </c>
      <c r="C66" s="91">
        <v>0.28000000000000003</v>
      </c>
      <c r="D66" s="91">
        <v>0.32249030000000001</v>
      </c>
      <c r="E66" s="42">
        <v>1.1517510714285712</v>
      </c>
    </row>
    <row r="67" spans="1:5" x14ac:dyDescent="0.25">
      <c r="A67" s="1">
        <v>36</v>
      </c>
      <c r="B67" s="1">
        <v>0</v>
      </c>
      <c r="C67" s="91">
        <v>0.34409299999999998</v>
      </c>
      <c r="D67" s="91">
        <v>0.6</v>
      </c>
      <c r="E67" s="42">
        <v>1.743714635287553</v>
      </c>
    </row>
    <row r="68" spans="1:5" x14ac:dyDescent="0.25">
      <c r="A68" s="1">
        <v>37</v>
      </c>
      <c r="B68" s="1">
        <v>0</v>
      </c>
      <c r="C68" s="91">
        <v>0.34176010000000001</v>
      </c>
      <c r="D68" s="91">
        <v>0.57271280000000002</v>
      </c>
      <c r="E68" s="42">
        <v>1.6757743223974946</v>
      </c>
    </row>
    <row r="69" spans="1:5" x14ac:dyDescent="0.25">
      <c r="A69" s="1">
        <v>38</v>
      </c>
      <c r="B69" s="1">
        <v>0</v>
      </c>
      <c r="C69" s="91">
        <v>0.28000000000000003</v>
      </c>
      <c r="D69" s="91">
        <v>0.52</v>
      </c>
      <c r="E69" s="42">
        <v>1.857142857142857</v>
      </c>
    </row>
    <row r="70" spans="1:5" x14ac:dyDescent="0.25">
      <c r="A70" s="1">
        <v>39</v>
      </c>
      <c r="B70" s="1">
        <v>0</v>
      </c>
      <c r="C70" s="91">
        <v>0.36878179999999999</v>
      </c>
      <c r="D70" s="91">
        <v>0.76837489999999997</v>
      </c>
      <c r="E70" s="42">
        <v>2.0835488627692582</v>
      </c>
    </row>
    <row r="71" spans="1:5" x14ac:dyDescent="0.25">
      <c r="A71" s="1">
        <v>40</v>
      </c>
      <c r="B71" s="1">
        <v>0</v>
      </c>
      <c r="C71" s="91">
        <v>0.4418144</v>
      </c>
      <c r="D71" s="91">
        <v>0.68117550000000004</v>
      </c>
      <c r="E71" s="42">
        <v>1.5417684439438823</v>
      </c>
    </row>
    <row r="72" spans="1:5" x14ac:dyDescent="0.25">
      <c r="A72" s="1">
        <v>41</v>
      </c>
      <c r="B72" s="1">
        <v>0</v>
      </c>
      <c r="C72" s="91">
        <v>0.44721359999999999</v>
      </c>
      <c r="D72" s="91">
        <v>2.1835749999999998</v>
      </c>
      <c r="E72" s="42">
        <v>4.8826220848382071</v>
      </c>
    </row>
    <row r="73" spans="1:5" x14ac:dyDescent="0.25">
      <c r="A73" s="1">
        <v>42</v>
      </c>
      <c r="B73" s="1">
        <v>0</v>
      </c>
      <c r="C73" s="91">
        <v>0.26832820000000002</v>
      </c>
      <c r="D73" s="91">
        <v>0.53665629999999998</v>
      </c>
      <c r="E73" s="42">
        <v>1.9999996273220628</v>
      </c>
    </row>
    <row r="74" spans="1:5" x14ac:dyDescent="0.25">
      <c r="A74" s="1">
        <v>43</v>
      </c>
      <c r="B74" s="1">
        <v>0</v>
      </c>
      <c r="C74" s="91">
        <v>0.3577709</v>
      </c>
      <c r="D74" s="91">
        <v>0.77665949999999995</v>
      </c>
      <c r="E74" s="42">
        <v>2.1708291535169573</v>
      </c>
    </row>
    <row r="75" spans="1:5" x14ac:dyDescent="0.25">
      <c r="A75" s="1">
        <v>44</v>
      </c>
      <c r="B75" s="1">
        <v>0</v>
      </c>
      <c r="C75" s="91">
        <v>0.29120439999999997</v>
      </c>
      <c r="D75" s="91">
        <v>0.30463089999999998</v>
      </c>
      <c r="E75" s="42">
        <v>1.0461067895952121</v>
      </c>
    </row>
    <row r="76" spans="1:5" x14ac:dyDescent="0.25">
      <c r="A76" s="1">
        <v>45</v>
      </c>
      <c r="B76" s="1">
        <v>1</v>
      </c>
      <c r="C76" s="91">
        <v>0.30463089999999998</v>
      </c>
      <c r="D76" s="91">
        <v>2.5793810000000001</v>
      </c>
      <c r="E76" s="42">
        <v>8.4672336260044538</v>
      </c>
    </row>
    <row r="77" spans="1:5" x14ac:dyDescent="0.25">
      <c r="A77" s="1">
        <v>46</v>
      </c>
      <c r="B77" s="1">
        <v>2</v>
      </c>
      <c r="C77" s="91">
        <v>0.4</v>
      </c>
      <c r="D77" s="91">
        <v>33.364019999999996</v>
      </c>
      <c r="E77" s="42">
        <v>83.410049999999984</v>
      </c>
    </row>
    <row r="78" spans="1:5" x14ac:dyDescent="0.25">
      <c r="A78" s="1">
        <v>47</v>
      </c>
      <c r="B78" s="1">
        <v>3</v>
      </c>
      <c r="C78" s="91">
        <v>0.77665949999999995</v>
      </c>
      <c r="D78" s="91">
        <v>4.3799270000000003</v>
      </c>
      <c r="E78" s="42">
        <v>5.63944302490345</v>
      </c>
    </row>
    <row r="79" spans="1:5" x14ac:dyDescent="0.25">
      <c r="A79" s="1">
        <v>48</v>
      </c>
      <c r="B79" s="1">
        <v>2</v>
      </c>
      <c r="C79" s="91">
        <v>0.31241000000000002</v>
      </c>
      <c r="D79" s="91">
        <v>15.451890000000001</v>
      </c>
      <c r="E79" s="42">
        <v>49.460292564258502</v>
      </c>
    </row>
    <row r="80" spans="1:5" x14ac:dyDescent="0.25">
      <c r="A80" s="1">
        <v>49</v>
      </c>
      <c r="B80" s="1">
        <v>0</v>
      </c>
      <c r="C80" s="91">
        <v>0.2039608</v>
      </c>
      <c r="D80" s="91">
        <v>1.96367</v>
      </c>
      <c r="E80" s="42">
        <v>9.6276833587630559</v>
      </c>
    </row>
    <row r="81" spans="1:5" x14ac:dyDescent="0.25">
      <c r="A81" s="1">
        <v>50</v>
      </c>
      <c r="B81" s="1">
        <v>0</v>
      </c>
      <c r="C81" s="91">
        <v>0.26832820000000002</v>
      </c>
      <c r="D81" s="91">
        <v>3.5709939999999998</v>
      </c>
      <c r="E81" s="42">
        <v>13.308306767607727</v>
      </c>
    </row>
    <row r="82" spans="1:5" x14ac:dyDescent="0.25">
      <c r="A82" s="1">
        <v>51</v>
      </c>
      <c r="B82" s="1">
        <v>0</v>
      </c>
      <c r="C82" s="91">
        <v>0.31241000000000002</v>
      </c>
      <c r="D82" s="91">
        <v>2.1651790000000002</v>
      </c>
      <c r="E82" s="42">
        <v>6.9305688038154987</v>
      </c>
    </row>
    <row r="83" spans="1:5" x14ac:dyDescent="0.25">
      <c r="A83" s="1">
        <v>52</v>
      </c>
      <c r="B83" s="1">
        <v>0</v>
      </c>
      <c r="C83" s="91">
        <v>0.26832820000000002</v>
      </c>
      <c r="D83" s="91">
        <v>3.7139739999999999</v>
      </c>
      <c r="E83" s="42">
        <v>13.841161681850807</v>
      </c>
    </row>
    <row r="84" spans="1:5" x14ac:dyDescent="0.25">
      <c r="A84" s="1">
        <v>53</v>
      </c>
      <c r="B84" s="1">
        <v>0</v>
      </c>
      <c r="C84" s="91">
        <v>0.28000000000000003</v>
      </c>
      <c r="D84" s="91">
        <v>2.2432120000000002</v>
      </c>
      <c r="E84" s="42">
        <v>8.0114714285714292</v>
      </c>
    </row>
    <row r="85" spans="1:5" x14ac:dyDescent="0.25">
      <c r="A85" s="1">
        <v>54</v>
      </c>
      <c r="B85" s="1">
        <v>0</v>
      </c>
      <c r="C85" s="91">
        <v>0.28000000000000003</v>
      </c>
      <c r="D85" s="91">
        <v>1.400571</v>
      </c>
      <c r="E85" s="42">
        <v>5.002039285714285</v>
      </c>
    </row>
    <row r="86" spans="1:5" x14ac:dyDescent="0.25">
      <c r="A86" s="1">
        <v>55</v>
      </c>
      <c r="B86" s="1">
        <v>0</v>
      </c>
      <c r="C86" s="91">
        <v>0.1788854</v>
      </c>
      <c r="D86" s="91">
        <v>0.84380089999999996</v>
      </c>
      <c r="E86" s="42">
        <v>4.7169914369758512</v>
      </c>
    </row>
    <row r="87" spans="1:5" x14ac:dyDescent="0.25">
      <c r="A87" s="1">
        <v>56</v>
      </c>
      <c r="B87" s="1">
        <v>0</v>
      </c>
      <c r="C87" s="91">
        <v>0.34409299999999998</v>
      </c>
      <c r="D87" s="91">
        <v>0.45607019999999998</v>
      </c>
      <c r="E87" s="42">
        <v>1.325427137430869</v>
      </c>
    </row>
    <row r="88" spans="1:5" x14ac:dyDescent="0.25">
      <c r="A88" s="1">
        <v>57</v>
      </c>
      <c r="B88" s="1">
        <v>0</v>
      </c>
      <c r="C88" s="91">
        <v>0.33941130000000003</v>
      </c>
      <c r="D88" s="91">
        <v>0.6788225</v>
      </c>
      <c r="E88" s="42">
        <v>1.9999997053722134</v>
      </c>
    </row>
    <row r="89" spans="1:5" x14ac:dyDescent="0.25">
      <c r="A89" s="1">
        <v>58</v>
      </c>
      <c r="B89" s="1">
        <v>0</v>
      </c>
      <c r="C89" s="91">
        <v>0.1788854</v>
      </c>
      <c r="D89" s="91">
        <v>0.48332180000000002</v>
      </c>
      <c r="E89" s="42">
        <v>2.7018515764841626</v>
      </c>
    </row>
    <row r="90" spans="1:5" x14ac:dyDescent="0.25">
      <c r="A90" s="1">
        <v>59</v>
      </c>
      <c r="B90" s="1">
        <v>0</v>
      </c>
      <c r="C90" s="91">
        <v>0.4</v>
      </c>
      <c r="D90" s="91">
        <v>10.25319</v>
      </c>
      <c r="E90" s="42">
        <v>25.632974999999998</v>
      </c>
    </row>
    <row r="91" spans="1:5" x14ac:dyDescent="0.25">
      <c r="A91" s="1">
        <v>60</v>
      </c>
      <c r="B91" s="1">
        <v>0</v>
      </c>
      <c r="C91" s="91">
        <v>0.44721359999999999</v>
      </c>
      <c r="D91" s="91">
        <v>0.73756359999999999</v>
      </c>
      <c r="E91" s="42">
        <v>1.649242330734128</v>
      </c>
    </row>
    <row r="92" spans="1:5" x14ac:dyDescent="0.25">
      <c r="A92" s="1">
        <v>61</v>
      </c>
      <c r="B92" s="1">
        <v>0</v>
      </c>
      <c r="C92" s="91">
        <v>0.32249030000000001</v>
      </c>
      <c r="D92" s="91">
        <v>1.0673330000000001</v>
      </c>
      <c r="E92" s="42">
        <v>3.3096592362623003</v>
      </c>
    </row>
    <row r="93" spans="1:5" x14ac:dyDescent="0.25">
      <c r="A93" s="1">
        <v>62</v>
      </c>
      <c r="B93" s="1">
        <v>0</v>
      </c>
      <c r="C93" s="91">
        <v>0.24</v>
      </c>
      <c r="D93" s="91">
        <v>0.85510229999999998</v>
      </c>
      <c r="E93" s="42">
        <v>3.5629262499999999</v>
      </c>
    </row>
    <row r="94" spans="1:5" x14ac:dyDescent="0.25">
      <c r="A94" s="1">
        <v>63</v>
      </c>
      <c r="B94" s="1">
        <v>0</v>
      </c>
      <c r="C94" s="91">
        <v>0.43081320000000001</v>
      </c>
      <c r="D94" s="91">
        <v>0.60926179999999996</v>
      </c>
      <c r="E94" s="42">
        <v>1.4142133992180368</v>
      </c>
    </row>
    <row r="95" spans="1:5" x14ac:dyDescent="0.25">
      <c r="A95" s="1">
        <v>64</v>
      </c>
      <c r="B95" s="1">
        <v>0</v>
      </c>
      <c r="C95" s="91">
        <v>0.1788854</v>
      </c>
      <c r="D95" s="91">
        <v>0.39395429999999998</v>
      </c>
      <c r="E95" s="42">
        <v>2.2022719573537022</v>
      </c>
    </row>
    <row r="96" spans="1:5" x14ac:dyDescent="0.25">
      <c r="A96" s="1">
        <v>65</v>
      </c>
      <c r="B96" s="1">
        <v>0</v>
      </c>
      <c r="C96" s="91">
        <v>0.32984849999999999</v>
      </c>
      <c r="D96" s="91">
        <v>0.45607019999999998</v>
      </c>
      <c r="E96" s="42">
        <v>1.3826656783341442</v>
      </c>
    </row>
    <row r="97" spans="1:5" x14ac:dyDescent="0.25">
      <c r="A97" s="1">
        <v>66</v>
      </c>
      <c r="B97" s="1">
        <v>0</v>
      </c>
      <c r="C97" s="91">
        <v>0.2828427</v>
      </c>
      <c r="D97" s="91">
        <v>1.5388310000000001</v>
      </c>
      <c r="E97" s="42">
        <v>5.4405894159545216</v>
      </c>
    </row>
    <row r="98" spans="1:5" x14ac:dyDescent="0.25">
      <c r="A98" s="1">
        <v>67</v>
      </c>
      <c r="B98" s="1">
        <v>0</v>
      </c>
      <c r="C98" s="91">
        <v>0.4418144</v>
      </c>
      <c r="D98" s="91">
        <v>1.216553</v>
      </c>
      <c r="E98" s="42">
        <v>2.7535385899599469</v>
      </c>
    </row>
    <row r="99" spans="1:5" x14ac:dyDescent="0.25">
      <c r="A99" s="1">
        <v>68</v>
      </c>
      <c r="B99" s="1">
        <v>0</v>
      </c>
      <c r="C99" s="91">
        <v>0.32249030000000001</v>
      </c>
      <c r="D99" s="91">
        <v>0.63245549999999995</v>
      </c>
      <c r="E99" s="42">
        <v>1.9611613124487772</v>
      </c>
    </row>
    <row r="100" spans="1:5" x14ac:dyDescent="0.25">
      <c r="A100" s="1">
        <v>69</v>
      </c>
      <c r="B100" s="1">
        <v>0</v>
      </c>
      <c r="C100" s="91">
        <v>0.30463089999999998</v>
      </c>
      <c r="D100" s="91">
        <v>0.59059289999999998</v>
      </c>
      <c r="E100" s="42">
        <v>1.9387163285142774</v>
      </c>
    </row>
    <row r="101" spans="1:5" x14ac:dyDescent="0.25">
      <c r="A101" s="1">
        <v>70</v>
      </c>
      <c r="B101" s="1">
        <v>0</v>
      </c>
      <c r="C101" s="91">
        <v>0.2828427</v>
      </c>
      <c r="D101" s="91">
        <v>0.37947330000000001</v>
      </c>
      <c r="E101" s="42">
        <v>1.3416407777184987</v>
      </c>
    </row>
    <row r="102" spans="1:5" x14ac:dyDescent="0.25">
      <c r="A102" s="1">
        <v>71</v>
      </c>
      <c r="B102" s="1">
        <v>0</v>
      </c>
      <c r="C102" s="91">
        <v>0.1788854</v>
      </c>
      <c r="D102" s="91">
        <v>0.68818599999999996</v>
      </c>
      <c r="E102" s="42">
        <v>3.8470775144310267</v>
      </c>
    </row>
    <row r="103" spans="1:5" x14ac:dyDescent="0.25">
      <c r="A103" s="1">
        <v>72</v>
      </c>
      <c r="B103" s="1">
        <v>0</v>
      </c>
      <c r="C103" s="91">
        <v>0.55713550000000001</v>
      </c>
      <c r="D103" s="91">
        <v>0.97406369999999998</v>
      </c>
      <c r="E103" s="42">
        <v>1.7483425486259625</v>
      </c>
    </row>
    <row r="104" spans="1:5" x14ac:dyDescent="0.25">
      <c r="A104" s="1">
        <v>73</v>
      </c>
      <c r="B104" s="1">
        <v>0</v>
      </c>
      <c r="C104" s="91">
        <v>0.14422209999999999</v>
      </c>
      <c r="D104" s="91">
        <v>0.72111029999999998</v>
      </c>
      <c r="E104" s="42">
        <v>4.9999986132499803</v>
      </c>
    </row>
    <row r="105" spans="1:5" x14ac:dyDescent="0.25">
      <c r="A105" s="1">
        <v>74</v>
      </c>
      <c r="B105" s="1">
        <v>1</v>
      </c>
      <c r="C105" s="91">
        <v>0.24</v>
      </c>
      <c r="D105" s="91">
        <v>1.5736429999999999</v>
      </c>
      <c r="E105" s="42">
        <v>6.556845833333333</v>
      </c>
    </row>
    <row r="106" spans="1:5" x14ac:dyDescent="0.25">
      <c r="A106" s="1">
        <v>75</v>
      </c>
      <c r="B106" s="1">
        <v>0</v>
      </c>
      <c r="C106" s="91">
        <v>0.44721359999999999</v>
      </c>
      <c r="D106" s="91">
        <v>1.8611819999999999</v>
      </c>
      <c r="E106" s="42">
        <v>4.1617294286220279</v>
      </c>
    </row>
    <row r="107" spans="1:5" x14ac:dyDescent="0.25">
      <c r="A107" s="1">
        <v>76</v>
      </c>
      <c r="B107" s="1">
        <v>0</v>
      </c>
      <c r="C107" s="91">
        <v>0.40199499999999999</v>
      </c>
      <c r="D107" s="91">
        <v>2.0960920000000001</v>
      </c>
      <c r="E107" s="42">
        <v>5.2142240575131531</v>
      </c>
    </row>
    <row r="108" spans="1:5" x14ac:dyDescent="0.25">
      <c r="A108" s="1">
        <v>77</v>
      </c>
      <c r="B108" s="1">
        <v>0</v>
      </c>
      <c r="C108" s="91">
        <v>0.3577709</v>
      </c>
      <c r="D108" s="91">
        <v>1.1461239999999999</v>
      </c>
      <c r="E108" s="42">
        <v>3.2035137569880612</v>
      </c>
    </row>
    <row r="109" spans="1:5" x14ac:dyDescent="0.25">
      <c r="A109" s="1">
        <v>78</v>
      </c>
      <c r="B109" s="1">
        <v>0</v>
      </c>
      <c r="C109" s="91">
        <v>0.2154066</v>
      </c>
      <c r="D109" s="91">
        <v>3.5065650000000002</v>
      </c>
      <c r="E109" s="42">
        <v>16.278818754857095</v>
      </c>
    </row>
    <row r="110" spans="1:5" x14ac:dyDescent="0.25">
      <c r="A110" s="1">
        <v>79</v>
      </c>
      <c r="B110" s="1">
        <v>0</v>
      </c>
      <c r="C110" s="91">
        <v>0.25612499999999999</v>
      </c>
      <c r="D110" s="91">
        <v>0.31241000000000002</v>
      </c>
      <c r="E110" s="42">
        <v>1.2197559785261105</v>
      </c>
    </row>
    <row r="111" spans="1:5" x14ac:dyDescent="0.25">
      <c r="A111" s="1">
        <v>80</v>
      </c>
      <c r="B111" s="1">
        <v>0</v>
      </c>
      <c r="C111" s="91">
        <v>0.2154066</v>
      </c>
      <c r="D111" s="91">
        <v>0.87361319999999998</v>
      </c>
      <c r="E111" s="42">
        <v>4.0556473199985517</v>
      </c>
    </row>
    <row r="112" spans="1:5" x14ac:dyDescent="0.25">
      <c r="A112" s="1">
        <v>81</v>
      </c>
      <c r="B112" s="1">
        <v>0</v>
      </c>
      <c r="C112" s="91">
        <v>0.32984849999999999</v>
      </c>
      <c r="D112" s="91">
        <v>4.0872479999999998</v>
      </c>
      <c r="E112" s="42">
        <v>12.391288728006948</v>
      </c>
    </row>
    <row r="113" spans="1:5" x14ac:dyDescent="0.25">
      <c r="A113" s="1">
        <v>82</v>
      </c>
      <c r="B113" s="1">
        <v>0</v>
      </c>
      <c r="C113" s="91">
        <v>0.46647620000000001</v>
      </c>
      <c r="D113" s="91">
        <v>0.95414880000000002</v>
      </c>
      <c r="E113" s="42">
        <v>2.045439402910588</v>
      </c>
    </row>
    <row r="114" spans="1:5" x14ac:dyDescent="0.25">
      <c r="A114" s="1">
        <v>83</v>
      </c>
      <c r="B114" s="1">
        <v>0</v>
      </c>
      <c r="C114" s="91">
        <v>0.2828427</v>
      </c>
      <c r="D114" s="91">
        <v>1.1892849999999999</v>
      </c>
      <c r="E114" s="42">
        <v>4.2047576267656899</v>
      </c>
    </row>
    <row r="115" spans="1:5" x14ac:dyDescent="0.25">
      <c r="A115" s="1">
        <v>84</v>
      </c>
      <c r="B115" s="1">
        <v>0</v>
      </c>
      <c r="C115" s="91">
        <v>0.16</v>
      </c>
      <c r="D115" s="91">
        <v>0.2828427</v>
      </c>
      <c r="E115" s="42">
        <v>1.767766875</v>
      </c>
    </row>
    <row r="116" spans="1:5" x14ac:dyDescent="0.25">
      <c r="A116" s="1">
        <v>85</v>
      </c>
      <c r="B116" s="1">
        <v>1</v>
      </c>
      <c r="C116" s="91">
        <v>0.33941130000000003</v>
      </c>
      <c r="D116" s="91">
        <v>13.519310000000001</v>
      </c>
      <c r="E116" s="42">
        <v>39.83164379029219</v>
      </c>
    </row>
    <row r="117" spans="1:5" x14ac:dyDescent="0.25">
      <c r="A117" s="1">
        <v>86</v>
      </c>
      <c r="B117" s="1">
        <v>0</v>
      </c>
      <c r="C117" s="91">
        <v>0.16970560000000001</v>
      </c>
      <c r="D117" s="91">
        <v>3.6975669999999998</v>
      </c>
      <c r="E117" s="42">
        <v>21.788126025304997</v>
      </c>
    </row>
    <row r="118" spans="1:5" x14ac:dyDescent="0.25">
      <c r="A118" s="1">
        <v>87</v>
      </c>
      <c r="B118" s="1">
        <v>0</v>
      </c>
      <c r="C118" s="91">
        <v>0.8</v>
      </c>
      <c r="D118" s="91">
        <v>4.5942569999999998</v>
      </c>
      <c r="E118" s="42">
        <v>5.7428212499999995</v>
      </c>
    </row>
    <row r="119" spans="1:5" x14ac:dyDescent="0.25">
      <c r="A119" s="1">
        <v>88</v>
      </c>
      <c r="B119" s="1">
        <v>0</v>
      </c>
      <c r="C119" s="91">
        <v>0.48166379999999998</v>
      </c>
      <c r="D119" s="91">
        <v>0.76</v>
      </c>
      <c r="E119" s="42">
        <v>1.5778640620283277</v>
      </c>
    </row>
    <row r="120" spans="1:5" x14ac:dyDescent="0.25">
      <c r="A120" s="1">
        <v>89</v>
      </c>
      <c r="B120" s="1">
        <v>0</v>
      </c>
      <c r="C120" s="91">
        <v>0.2039608</v>
      </c>
      <c r="D120" s="91">
        <v>13.120979999999999</v>
      </c>
      <c r="E120" s="42">
        <v>64.330891033963383</v>
      </c>
    </row>
    <row r="121" spans="1:5" x14ac:dyDescent="0.25">
      <c r="A121" s="1">
        <v>90</v>
      </c>
      <c r="B121" s="1">
        <v>0</v>
      </c>
      <c r="C121" s="91">
        <v>0.37735920000000001</v>
      </c>
      <c r="D121" s="91">
        <v>2.7402190000000002</v>
      </c>
      <c r="E121" s="42">
        <v>7.2615666982546072</v>
      </c>
    </row>
    <row r="122" spans="1:5" x14ac:dyDescent="0.25">
      <c r="A122" s="1">
        <v>91</v>
      </c>
      <c r="B122" s="1">
        <v>0</v>
      </c>
      <c r="C122" s="91">
        <v>0.42520580000000002</v>
      </c>
      <c r="D122" s="91">
        <v>2.9048919999999998</v>
      </c>
      <c r="E122" s="42">
        <v>6.8317318343258719</v>
      </c>
    </row>
    <row r="123" spans="1:5" x14ac:dyDescent="0.25">
      <c r="A123" s="1">
        <v>92</v>
      </c>
      <c r="B123" s="1">
        <v>0</v>
      </c>
      <c r="C123" s="91">
        <v>0.2154066</v>
      </c>
      <c r="D123" s="91">
        <v>0.73430240000000002</v>
      </c>
      <c r="E123" s="42">
        <v>3.4089131902179415</v>
      </c>
    </row>
    <row r="124" spans="1:5" x14ac:dyDescent="0.25">
      <c r="A124" s="1">
        <v>93</v>
      </c>
      <c r="B124" s="1">
        <v>0</v>
      </c>
      <c r="C124" s="91">
        <v>0.31241000000000002</v>
      </c>
      <c r="D124" s="91">
        <v>6.4534019999999996</v>
      </c>
      <c r="E124" s="42">
        <v>20.656835568643768</v>
      </c>
    </row>
    <row r="125" spans="1:5" x14ac:dyDescent="0.25">
      <c r="A125" s="1">
        <v>94</v>
      </c>
      <c r="B125" s="1">
        <v>0</v>
      </c>
      <c r="C125" s="91">
        <v>0.24331050000000001</v>
      </c>
      <c r="D125" s="91">
        <v>0.36221540000000002</v>
      </c>
      <c r="E125" s="42">
        <v>1.4886961310753133</v>
      </c>
    </row>
    <row r="126" spans="1:5" x14ac:dyDescent="0.25">
      <c r="A126" s="1">
        <v>95</v>
      </c>
      <c r="B126" s="1">
        <v>0</v>
      </c>
      <c r="C126" s="91">
        <v>0.2332381</v>
      </c>
      <c r="D126" s="91">
        <v>0.48166379999999998</v>
      </c>
      <c r="E126" s="42">
        <v>2.0651162910347836</v>
      </c>
    </row>
    <row r="127" spans="1:5" x14ac:dyDescent="0.25">
      <c r="A127" s="1">
        <v>96</v>
      </c>
      <c r="B127" s="1">
        <v>0</v>
      </c>
      <c r="C127" s="91">
        <v>0.2039608</v>
      </c>
      <c r="D127" s="91">
        <v>1.4886239999999999</v>
      </c>
      <c r="E127" s="42">
        <v>7.2985789426203462</v>
      </c>
    </row>
    <row r="128" spans="1:5" x14ac:dyDescent="0.25">
      <c r="A128" s="1">
        <v>97</v>
      </c>
      <c r="B128" s="1">
        <v>0</v>
      </c>
      <c r="C128" s="91">
        <v>0.4079216</v>
      </c>
      <c r="D128" s="91">
        <v>1.533101</v>
      </c>
      <c r="E128" s="42">
        <v>3.7583226776910075</v>
      </c>
    </row>
    <row r="129" spans="1:5" x14ac:dyDescent="0.25">
      <c r="A129" s="1">
        <v>98</v>
      </c>
      <c r="B129" s="1">
        <v>0</v>
      </c>
      <c r="C129" s="91">
        <v>0.48332180000000002</v>
      </c>
      <c r="D129" s="91">
        <v>1.431084</v>
      </c>
      <c r="E129" s="42">
        <v>2.9609341022896132</v>
      </c>
    </row>
    <row r="130" spans="1:5" x14ac:dyDescent="0.25">
      <c r="A130" s="1">
        <v>99</v>
      </c>
      <c r="B130" s="1">
        <v>0</v>
      </c>
      <c r="C130" s="91">
        <v>0.28000000000000003</v>
      </c>
      <c r="D130" s="91">
        <v>2.442949</v>
      </c>
      <c r="E130" s="42">
        <v>8.7248178571428561</v>
      </c>
    </row>
    <row r="131" spans="1:5" x14ac:dyDescent="0.25">
      <c r="A131" s="1">
        <v>100</v>
      </c>
      <c r="B131" s="1">
        <v>0</v>
      </c>
      <c r="C131" s="91">
        <v>0.2039608</v>
      </c>
      <c r="D131" s="91">
        <v>0.36</v>
      </c>
      <c r="E131" s="42">
        <v>1.7650450478719439</v>
      </c>
    </row>
    <row r="132" spans="1:5" x14ac:dyDescent="0.25">
      <c r="A132" s="1">
        <v>101</v>
      </c>
      <c r="B132" s="1">
        <v>0</v>
      </c>
      <c r="C132" s="91">
        <v>0.32249030000000001</v>
      </c>
      <c r="D132" s="91">
        <v>0.92779310000000004</v>
      </c>
      <c r="E132" s="42">
        <v>2.8769643614086999</v>
      </c>
    </row>
    <row r="133" spans="1:5" x14ac:dyDescent="0.25">
      <c r="A133" s="1">
        <v>102</v>
      </c>
      <c r="B133" s="1">
        <v>0</v>
      </c>
      <c r="C133" s="91">
        <v>0.29120439999999997</v>
      </c>
      <c r="D133" s="91">
        <v>1.2322340000000001</v>
      </c>
      <c r="E133" s="42">
        <v>4.2315088645638603</v>
      </c>
    </row>
    <row r="134" spans="1:5" x14ac:dyDescent="0.25">
      <c r="A134" s="1">
        <v>103</v>
      </c>
      <c r="B134" s="1">
        <v>0</v>
      </c>
      <c r="C134" s="91">
        <v>0.46818799999999999</v>
      </c>
      <c r="D134" s="91">
        <v>0.86162640000000001</v>
      </c>
      <c r="E134" s="42">
        <v>1.8403427682896614</v>
      </c>
    </row>
    <row r="135" spans="1:5" x14ac:dyDescent="0.25">
      <c r="A135" s="1">
        <v>104</v>
      </c>
      <c r="B135" s="1">
        <v>0</v>
      </c>
      <c r="C135" s="91">
        <v>0.34409299999999998</v>
      </c>
      <c r="D135" s="91">
        <v>0.48332180000000002</v>
      </c>
      <c r="E135" s="42">
        <v>1.4046254936892062</v>
      </c>
    </row>
    <row r="136" spans="1:5" x14ac:dyDescent="0.25">
      <c r="A136" s="1">
        <v>105</v>
      </c>
      <c r="B136" s="1">
        <v>0</v>
      </c>
      <c r="C136" s="91">
        <v>0.3577709</v>
      </c>
      <c r="D136" s="91">
        <v>6.1472600000000002</v>
      </c>
      <c r="E136" s="42">
        <v>17.182112910804094</v>
      </c>
    </row>
    <row r="137" spans="1:5" x14ac:dyDescent="0.25">
      <c r="A137" s="1">
        <v>106</v>
      </c>
      <c r="B137" s="1">
        <v>0</v>
      </c>
      <c r="C137" s="91">
        <v>0.25612499999999999</v>
      </c>
      <c r="D137" s="91">
        <v>1.08074</v>
      </c>
      <c r="E137" s="42">
        <v>4.2195802830649098</v>
      </c>
    </row>
    <row r="138" spans="1:5" x14ac:dyDescent="0.25">
      <c r="A138" s="1">
        <v>107</v>
      </c>
      <c r="B138" s="1">
        <v>0</v>
      </c>
      <c r="C138" s="91">
        <v>0.52153620000000001</v>
      </c>
      <c r="D138" s="91">
        <v>2.3721719999999999</v>
      </c>
      <c r="E138" s="42">
        <v>4.5484321126702225</v>
      </c>
    </row>
    <row r="139" spans="1:5" x14ac:dyDescent="0.25">
      <c r="A139" s="1">
        <v>108</v>
      </c>
      <c r="B139" s="1">
        <v>0</v>
      </c>
      <c r="C139" s="91">
        <v>0.29120439999999997</v>
      </c>
      <c r="D139" s="91">
        <v>0.88543769999999999</v>
      </c>
      <c r="E139" s="42">
        <v>3.0406054990927336</v>
      </c>
    </row>
    <row r="140" spans="1:5" x14ac:dyDescent="0.25">
      <c r="A140" s="1">
        <v>109</v>
      </c>
      <c r="B140" s="1">
        <v>0</v>
      </c>
      <c r="C140" s="91">
        <v>0.2039608</v>
      </c>
      <c r="D140" s="91">
        <v>1.8594619999999999</v>
      </c>
      <c r="E140" s="42">
        <v>9.1167616522390578</v>
      </c>
    </row>
    <row r="141" spans="1:5" x14ac:dyDescent="0.25">
      <c r="A141" s="1">
        <v>110</v>
      </c>
      <c r="B141" s="1">
        <v>0</v>
      </c>
      <c r="C141" s="91">
        <v>0.46818799999999999</v>
      </c>
      <c r="D141" s="91">
        <v>0.69857000000000002</v>
      </c>
      <c r="E141" s="42">
        <v>1.4920715609968647</v>
      </c>
    </row>
    <row r="142" spans="1:5" x14ac:dyDescent="0.25">
      <c r="A142" s="1">
        <v>111</v>
      </c>
      <c r="B142" s="1">
        <v>0</v>
      </c>
      <c r="C142" s="91">
        <v>0.33941130000000003</v>
      </c>
      <c r="D142" s="91">
        <v>0.89888820000000003</v>
      </c>
      <c r="E142" s="42">
        <v>2.6483744059198973</v>
      </c>
    </row>
    <row r="143" spans="1:5" x14ac:dyDescent="0.25">
      <c r="A143" s="1">
        <v>112</v>
      </c>
      <c r="B143" s="1">
        <v>0</v>
      </c>
      <c r="C143" s="91">
        <v>0.36221540000000002</v>
      </c>
      <c r="D143" s="91">
        <v>6.9824919999999997</v>
      </c>
      <c r="E143" s="42">
        <v>19.2771814782033</v>
      </c>
    </row>
    <row r="144" spans="1:5" x14ac:dyDescent="0.25">
      <c r="A144" s="1">
        <v>113</v>
      </c>
      <c r="B144" s="1">
        <v>0</v>
      </c>
      <c r="C144" s="91">
        <v>0.51224990000000004</v>
      </c>
      <c r="D144" s="91">
        <v>1.2</v>
      </c>
      <c r="E144" s="42">
        <v>2.3426066066581952</v>
      </c>
    </row>
    <row r="145" spans="1:5" x14ac:dyDescent="0.25">
      <c r="A145" s="1">
        <v>114</v>
      </c>
      <c r="B145" s="1">
        <v>0</v>
      </c>
      <c r="C145" s="91">
        <v>0.56000000000000005</v>
      </c>
      <c r="D145" s="91">
        <v>1.4821610000000001</v>
      </c>
      <c r="E145" s="42">
        <v>2.6467160714285711</v>
      </c>
    </row>
    <row r="146" spans="1:5" x14ac:dyDescent="0.25">
      <c r="A146" s="1">
        <v>115</v>
      </c>
      <c r="B146" s="1">
        <v>0</v>
      </c>
      <c r="C146" s="91">
        <v>0.26832820000000002</v>
      </c>
      <c r="D146" s="91">
        <v>0.68</v>
      </c>
      <c r="E146" s="42">
        <v>2.5342099712218098</v>
      </c>
    </row>
    <row r="147" spans="1:5" x14ac:dyDescent="0.25">
      <c r="A147" s="1">
        <v>116</v>
      </c>
      <c r="B147" s="1">
        <v>0</v>
      </c>
      <c r="C147" s="91">
        <v>0.2039608</v>
      </c>
      <c r="D147" s="91">
        <v>0.28000000000000003</v>
      </c>
      <c r="E147" s="42">
        <v>1.3728128150115122</v>
      </c>
    </row>
    <row r="148" spans="1:5" x14ac:dyDescent="0.25">
      <c r="A148" s="1">
        <v>117</v>
      </c>
      <c r="B148" s="1">
        <v>3</v>
      </c>
      <c r="C148" s="91">
        <v>0.2828427</v>
      </c>
      <c r="D148" s="91">
        <v>7.3456770000000002</v>
      </c>
      <c r="E148" s="42">
        <v>25.970891240961851</v>
      </c>
    </row>
    <row r="149" spans="1:5" x14ac:dyDescent="0.25">
      <c r="A149" s="1">
        <v>118</v>
      </c>
      <c r="B149" s="1">
        <v>3</v>
      </c>
      <c r="C149" s="91">
        <v>0.2828427</v>
      </c>
      <c r="D149" s="91">
        <v>8.4466909999999995</v>
      </c>
      <c r="E149" s="42">
        <v>29.86356374055261</v>
      </c>
    </row>
    <row r="150" spans="1:5" x14ac:dyDescent="0.25">
      <c r="A150" s="1">
        <v>119</v>
      </c>
      <c r="B150" s="1">
        <v>0</v>
      </c>
      <c r="C150" s="91">
        <v>0.32984849999999999</v>
      </c>
      <c r="D150" s="91">
        <v>3.4253179999999999</v>
      </c>
      <c r="E150" s="42">
        <v>10.384518953398302</v>
      </c>
    </row>
    <row r="151" spans="1:5" x14ac:dyDescent="0.25">
      <c r="A151" s="1">
        <v>120</v>
      </c>
      <c r="B151" s="1">
        <v>0</v>
      </c>
      <c r="C151" s="91">
        <v>1.1648179999999999</v>
      </c>
      <c r="D151" s="91">
        <v>7.6386390000000004</v>
      </c>
      <c r="E151" s="42">
        <v>6.5577961535621885</v>
      </c>
    </row>
    <row r="152" spans="1:5" x14ac:dyDescent="0.25">
      <c r="A152" s="1">
        <v>121</v>
      </c>
      <c r="B152" s="1">
        <v>0</v>
      </c>
      <c r="C152" s="91">
        <v>0.28000000000000003</v>
      </c>
      <c r="D152" s="91">
        <v>1.4091130000000001</v>
      </c>
      <c r="E152" s="42">
        <v>5.0325464285714281</v>
      </c>
    </row>
    <row r="153" spans="1:5" x14ac:dyDescent="0.25">
      <c r="A153" s="1">
        <v>122</v>
      </c>
      <c r="B153" s="1">
        <v>0</v>
      </c>
      <c r="C153" s="91">
        <v>0.85603739999999995</v>
      </c>
      <c r="D153" s="91">
        <v>4.1761229999999996</v>
      </c>
      <c r="E153" s="42">
        <v>4.8784352179005257</v>
      </c>
    </row>
    <row r="154" spans="1:5" x14ac:dyDescent="0.25">
      <c r="A154" s="1">
        <v>123</v>
      </c>
      <c r="B154" s="1">
        <v>0</v>
      </c>
      <c r="C154" s="91">
        <v>0.34176010000000001</v>
      </c>
      <c r="D154" s="91">
        <v>5.6462380000000003</v>
      </c>
      <c r="E154" s="42">
        <v>16.521056729559714</v>
      </c>
    </row>
    <row r="155" spans="1:5" x14ac:dyDescent="0.25">
      <c r="A155" s="1">
        <v>124</v>
      </c>
      <c r="B155" s="1">
        <v>0</v>
      </c>
      <c r="C155" s="91">
        <v>0.52</v>
      </c>
      <c r="D155" s="91">
        <v>1.891877</v>
      </c>
      <c r="E155" s="42">
        <v>3.6382249999999998</v>
      </c>
    </row>
    <row r="156" spans="1:5" x14ac:dyDescent="0.25">
      <c r="A156" s="1">
        <v>125</v>
      </c>
      <c r="B156" s="1">
        <v>0</v>
      </c>
      <c r="C156" s="91">
        <v>0.24</v>
      </c>
      <c r="D156" s="91">
        <v>1.7204649999999999</v>
      </c>
      <c r="E156" s="42">
        <v>7.1686041666666664</v>
      </c>
    </row>
    <row r="157" spans="1:5" x14ac:dyDescent="0.25">
      <c r="A157" s="1">
        <v>126</v>
      </c>
      <c r="B157" s="1">
        <v>0</v>
      </c>
      <c r="C157" s="91">
        <v>0.24</v>
      </c>
      <c r="D157" s="91">
        <v>0.88090860000000004</v>
      </c>
      <c r="E157" s="42">
        <v>3.6704525000000001</v>
      </c>
    </row>
    <row r="158" spans="1:5" x14ac:dyDescent="0.25">
      <c r="A158" s="1">
        <v>127</v>
      </c>
      <c r="B158" s="1">
        <v>0</v>
      </c>
      <c r="C158" s="91">
        <v>0.2332381</v>
      </c>
      <c r="D158" s="91">
        <v>0.36878179999999999</v>
      </c>
      <c r="E158" s="42">
        <v>1.5811387590620913</v>
      </c>
    </row>
    <row r="159" spans="1:5" x14ac:dyDescent="0.25">
      <c r="A159" s="1">
        <v>128</v>
      </c>
      <c r="B159" s="1">
        <v>0</v>
      </c>
      <c r="C159" s="91">
        <v>0.16492419999999999</v>
      </c>
      <c r="D159" s="91">
        <v>0.2828427</v>
      </c>
      <c r="E159" s="42">
        <v>1.7149860360092699</v>
      </c>
    </row>
    <row r="160" spans="1:5" x14ac:dyDescent="0.25">
      <c r="A160" s="1">
        <v>129</v>
      </c>
      <c r="B160" s="1">
        <v>0</v>
      </c>
      <c r="C160" s="91">
        <v>0.16</v>
      </c>
      <c r="D160" s="91">
        <v>0.4</v>
      </c>
      <c r="E160" s="42">
        <v>2.5</v>
      </c>
    </row>
    <row r="161" spans="1:5" x14ac:dyDescent="0.25">
      <c r="A161" s="1">
        <v>130</v>
      </c>
      <c r="B161" s="1">
        <v>0</v>
      </c>
      <c r="C161" s="91">
        <v>0.16492419999999999</v>
      </c>
      <c r="D161" s="91">
        <v>5.0274450000000002</v>
      </c>
      <c r="E161" s="42">
        <v>30.48336751065035</v>
      </c>
    </row>
    <row r="162" spans="1:5" x14ac:dyDescent="0.25">
      <c r="A162" s="1">
        <v>131</v>
      </c>
      <c r="B162" s="1">
        <v>0</v>
      </c>
      <c r="C162" s="91">
        <v>0.2154066</v>
      </c>
      <c r="D162" s="91">
        <v>1.0770329999999999</v>
      </c>
      <c r="E162" s="42">
        <v>4.9999999999999991</v>
      </c>
    </row>
    <row r="163" spans="1:5" x14ac:dyDescent="0.25">
      <c r="A163" s="1">
        <v>132</v>
      </c>
      <c r="B163" s="1">
        <v>0</v>
      </c>
      <c r="C163" s="91">
        <v>0.16492419999999999</v>
      </c>
      <c r="D163" s="91">
        <v>0.72111029999999998</v>
      </c>
      <c r="E163" s="42">
        <v>4.3723740967062446</v>
      </c>
    </row>
    <row r="164" spans="1:5" x14ac:dyDescent="0.25">
      <c r="A164" s="1">
        <v>133</v>
      </c>
      <c r="B164" s="1">
        <v>0</v>
      </c>
      <c r="C164" s="91">
        <v>0.36878179999999999</v>
      </c>
      <c r="D164" s="91">
        <v>0.41761229999999999</v>
      </c>
      <c r="E164" s="42">
        <v>1.1324102762121124</v>
      </c>
    </row>
    <row r="165" spans="1:5" x14ac:dyDescent="0.25">
      <c r="A165" s="1">
        <v>134</v>
      </c>
      <c r="B165" s="1">
        <v>0</v>
      </c>
      <c r="C165" s="91">
        <v>0.46818799999999999</v>
      </c>
      <c r="D165" s="91">
        <v>0.71554180000000001</v>
      </c>
      <c r="E165" s="42">
        <v>1.5283215289584526</v>
      </c>
    </row>
    <row r="166" spans="1:5" x14ac:dyDescent="0.25">
      <c r="A166" s="1">
        <v>135</v>
      </c>
      <c r="B166" s="1">
        <v>0</v>
      </c>
      <c r="C166" s="91">
        <v>0.59464269999999997</v>
      </c>
      <c r="D166" s="91">
        <v>1.4751270000000001</v>
      </c>
      <c r="E166" s="42">
        <v>2.4806947096130165</v>
      </c>
    </row>
    <row r="167" spans="1:5" x14ac:dyDescent="0.25">
      <c r="A167" s="1">
        <v>136</v>
      </c>
      <c r="B167" s="1">
        <v>0</v>
      </c>
      <c r="C167" s="91">
        <v>0.2332381</v>
      </c>
      <c r="D167" s="91">
        <v>2.1525799999999999</v>
      </c>
      <c r="E167" s="42">
        <v>9.2291096523252421</v>
      </c>
    </row>
    <row r="168" spans="1:5" x14ac:dyDescent="0.25">
      <c r="A168" s="1">
        <v>137</v>
      </c>
      <c r="B168" s="1">
        <v>0</v>
      </c>
      <c r="C168" s="91">
        <v>0.32</v>
      </c>
      <c r="D168" s="91">
        <v>2.2432120000000002</v>
      </c>
      <c r="E168" s="42">
        <v>7.0100375000000001</v>
      </c>
    </row>
    <row r="169" spans="1:5" x14ac:dyDescent="0.25">
      <c r="A169" s="1">
        <v>138</v>
      </c>
      <c r="B169" s="1">
        <v>0</v>
      </c>
      <c r="C169" s="91">
        <v>0.25298219999999999</v>
      </c>
      <c r="D169" s="91">
        <v>1.2553879999999999</v>
      </c>
      <c r="E169" s="42">
        <v>4.9623570353961659</v>
      </c>
    </row>
    <row r="170" spans="1:5" x14ac:dyDescent="0.25">
      <c r="A170" s="1">
        <v>139</v>
      </c>
      <c r="B170" s="1">
        <v>0</v>
      </c>
      <c r="C170" s="91">
        <v>0.36878179999999999</v>
      </c>
      <c r="D170" s="91">
        <v>0.91214030000000001</v>
      </c>
      <c r="E170" s="42">
        <v>2.473387515327492</v>
      </c>
    </row>
    <row r="171" spans="1:5" x14ac:dyDescent="0.25">
      <c r="A171" s="1">
        <v>140</v>
      </c>
      <c r="B171" s="1">
        <v>0</v>
      </c>
      <c r="C171" s="91">
        <v>0.44721359999999999</v>
      </c>
      <c r="D171" s="91">
        <v>0.58240879999999995</v>
      </c>
      <c r="E171" s="42">
        <v>1.3023056543897591</v>
      </c>
    </row>
    <row r="172" spans="1:5" x14ac:dyDescent="0.25">
      <c r="A172" s="1">
        <v>141</v>
      </c>
      <c r="B172" s="1">
        <v>0</v>
      </c>
      <c r="C172" s="91">
        <v>0.14422209999999999</v>
      </c>
      <c r="D172" s="91">
        <v>0.8</v>
      </c>
      <c r="E172" s="42">
        <v>5.5470000783513767</v>
      </c>
    </row>
    <row r="173" spans="1:5" x14ac:dyDescent="0.25">
      <c r="A173" s="1">
        <v>142</v>
      </c>
      <c r="B173" s="1">
        <v>0</v>
      </c>
      <c r="C173" s="91">
        <v>0.24</v>
      </c>
      <c r="D173" s="91">
        <v>0.4418144</v>
      </c>
      <c r="E173" s="42">
        <v>1.8408933333333335</v>
      </c>
    </row>
    <row r="174" spans="1:5" x14ac:dyDescent="0.25">
      <c r="A174" s="1">
        <v>143</v>
      </c>
      <c r="B174" s="1">
        <v>0</v>
      </c>
      <c r="C174" s="91">
        <v>0.16</v>
      </c>
      <c r="D174" s="91">
        <v>0.2828427</v>
      </c>
      <c r="E174" s="42">
        <v>1.767766875</v>
      </c>
    </row>
    <row r="175" spans="1:5" x14ac:dyDescent="0.25">
      <c r="A175" s="1">
        <v>144</v>
      </c>
      <c r="B175" s="1">
        <v>0</v>
      </c>
      <c r="C175" s="91">
        <v>0.28000000000000003</v>
      </c>
      <c r="D175" s="91">
        <v>0.44</v>
      </c>
      <c r="E175" s="42">
        <v>1.5714285714285714</v>
      </c>
    </row>
    <row r="176" spans="1:5" x14ac:dyDescent="0.25">
      <c r="A176" s="1">
        <v>145</v>
      </c>
      <c r="B176" s="1">
        <v>0</v>
      </c>
      <c r="C176" s="91">
        <v>0.84095180000000003</v>
      </c>
      <c r="D176" s="91">
        <v>0.84852810000000001</v>
      </c>
      <c r="E176" s="42">
        <v>1.0090091964842693</v>
      </c>
    </row>
    <row r="177" spans="1:5" x14ac:dyDescent="0.25">
      <c r="A177" s="1">
        <v>146</v>
      </c>
      <c r="B177" s="1">
        <v>0</v>
      </c>
      <c r="C177" s="91">
        <v>0.28000000000000003</v>
      </c>
      <c r="D177" s="91">
        <v>0.32</v>
      </c>
      <c r="E177" s="42">
        <v>1.1428571428571428</v>
      </c>
    </row>
    <row r="178" spans="1:5" x14ac:dyDescent="0.25">
      <c r="A178" s="1">
        <v>147</v>
      </c>
      <c r="B178" s="1">
        <v>0</v>
      </c>
      <c r="C178" s="91">
        <v>0.59464269999999997</v>
      </c>
      <c r="D178" s="91">
        <v>0.64621980000000001</v>
      </c>
      <c r="E178" s="42">
        <v>1.0867362871855655</v>
      </c>
    </row>
    <row r="179" spans="1:5" x14ac:dyDescent="0.25">
      <c r="A179" s="1">
        <v>148</v>
      </c>
      <c r="B179" s="1">
        <v>0</v>
      </c>
      <c r="C179" s="91">
        <v>0.53665629999999998</v>
      </c>
      <c r="D179" s="91">
        <v>4.5650849999999998</v>
      </c>
      <c r="E179" s="42">
        <v>8.5065338839775109</v>
      </c>
    </row>
    <row r="180" spans="1:5" x14ac:dyDescent="0.25">
      <c r="A180" s="1">
        <v>149</v>
      </c>
      <c r="B180" s="1">
        <v>0</v>
      </c>
      <c r="C180" s="91">
        <v>0.48662100000000003</v>
      </c>
      <c r="D180" s="91">
        <v>3.4409299999999998</v>
      </c>
      <c r="E180" s="42">
        <v>7.0710676275787518</v>
      </c>
    </row>
    <row r="181" spans="1:5" x14ac:dyDescent="0.25">
      <c r="A181" s="1">
        <v>150</v>
      </c>
      <c r="B181" s="1">
        <v>0</v>
      </c>
      <c r="C181" s="91">
        <v>0.2828427</v>
      </c>
      <c r="D181" s="91">
        <v>1.0221549999999999</v>
      </c>
      <c r="E181" s="42">
        <v>3.6138638190061116</v>
      </c>
    </row>
    <row r="182" spans="1:5" x14ac:dyDescent="0.25">
      <c r="A182" s="1">
        <v>151</v>
      </c>
      <c r="B182" s="1">
        <v>0</v>
      </c>
      <c r="C182" s="91">
        <v>0.68818599999999996</v>
      </c>
      <c r="D182" s="91">
        <v>5.7846690000000001</v>
      </c>
      <c r="E182" s="42">
        <v>8.4056766629951785</v>
      </c>
    </row>
    <row r="183" spans="1:5" x14ac:dyDescent="0.25">
      <c r="A183" s="1">
        <v>152</v>
      </c>
      <c r="B183" s="1">
        <v>0</v>
      </c>
      <c r="C183" s="91">
        <v>0.39597979999999999</v>
      </c>
      <c r="D183" s="91">
        <v>3.720215</v>
      </c>
      <c r="E183" s="42">
        <v>9.394961561170545</v>
      </c>
    </row>
    <row r="184" spans="1:5" x14ac:dyDescent="0.25">
      <c r="A184" s="1">
        <v>153</v>
      </c>
      <c r="B184" s="1">
        <v>0</v>
      </c>
      <c r="C184" s="91">
        <v>0.64124879999999995</v>
      </c>
      <c r="D184" s="91">
        <v>3.5525769999999999</v>
      </c>
      <c r="E184" s="42">
        <v>5.5400914590405472</v>
      </c>
    </row>
    <row r="185" spans="1:5" x14ac:dyDescent="0.25">
      <c r="A185" s="1">
        <v>154</v>
      </c>
      <c r="B185" s="1">
        <v>0</v>
      </c>
      <c r="C185" s="91">
        <v>0.1788854</v>
      </c>
      <c r="D185" s="91">
        <v>2.8968950000000002</v>
      </c>
      <c r="E185" s="42">
        <v>16.194138817365754</v>
      </c>
    </row>
    <row r="186" spans="1:5" x14ac:dyDescent="0.25">
      <c r="A186" s="1">
        <v>155</v>
      </c>
      <c r="B186" s="1">
        <v>0</v>
      </c>
      <c r="C186" s="91">
        <v>0.32984849999999999</v>
      </c>
      <c r="D186" s="91">
        <v>0.57271280000000002</v>
      </c>
      <c r="E186" s="42">
        <v>1.7362904484937782</v>
      </c>
    </row>
    <row r="187" spans="1:5" x14ac:dyDescent="0.25">
      <c r="A187" s="1">
        <v>156</v>
      </c>
      <c r="B187" s="1">
        <v>0</v>
      </c>
      <c r="C187" s="91">
        <v>0.4418144</v>
      </c>
      <c r="D187" s="91">
        <v>0.80398999999999998</v>
      </c>
      <c r="E187" s="42">
        <v>1.8197460291018128</v>
      </c>
    </row>
    <row r="188" spans="1:5" x14ac:dyDescent="0.25">
      <c r="A188" s="1">
        <v>157</v>
      </c>
      <c r="B188" s="1">
        <v>0</v>
      </c>
      <c r="C188" s="91">
        <v>0.16</v>
      </c>
      <c r="D188" s="91">
        <v>0.48166379999999998</v>
      </c>
      <c r="E188" s="42">
        <v>3.0103987499999998</v>
      </c>
    </row>
    <row r="189" spans="1:5" x14ac:dyDescent="0.25">
      <c r="A189" s="1">
        <v>158</v>
      </c>
      <c r="B189" s="1">
        <v>0</v>
      </c>
      <c r="C189" s="91">
        <v>0.12</v>
      </c>
      <c r="D189" s="91">
        <v>0.24331050000000001</v>
      </c>
      <c r="E189" s="42">
        <v>2.0275875000000001</v>
      </c>
    </row>
    <row r="190" spans="1:5" x14ac:dyDescent="0.25">
      <c r="A190" s="1">
        <v>159</v>
      </c>
      <c r="B190" s="1">
        <v>0</v>
      </c>
      <c r="C190" s="91">
        <v>8.94427E-2</v>
      </c>
      <c r="D190" s="91">
        <v>0.2332381</v>
      </c>
      <c r="E190" s="42">
        <v>2.6076817895703059</v>
      </c>
    </row>
    <row r="191" spans="1:5" x14ac:dyDescent="0.25">
      <c r="A191" s="1">
        <v>160</v>
      </c>
      <c r="B191" s="1">
        <v>0</v>
      </c>
      <c r="C191" s="91">
        <v>0.2154066</v>
      </c>
      <c r="D191" s="91">
        <v>0.42520580000000002</v>
      </c>
      <c r="E191" s="42">
        <v>1.9739682999499553</v>
      </c>
    </row>
    <row r="192" spans="1:5" x14ac:dyDescent="0.25">
      <c r="A192" s="1">
        <v>161</v>
      </c>
      <c r="B192" s="1">
        <v>0</v>
      </c>
      <c r="C192" s="91">
        <v>0.16492419999999999</v>
      </c>
      <c r="D192" s="91">
        <v>0.2332381</v>
      </c>
      <c r="E192" s="42">
        <v>1.4142139237298106</v>
      </c>
    </row>
    <row r="193" spans="1:5" x14ac:dyDescent="0.25">
      <c r="A193" s="1">
        <v>162</v>
      </c>
      <c r="B193" s="1">
        <v>0</v>
      </c>
      <c r="C193" s="91">
        <v>0.1264911</v>
      </c>
      <c r="D193" s="91">
        <v>0.2154066</v>
      </c>
      <c r="E193" s="42">
        <v>1.7029387838353847</v>
      </c>
    </row>
    <row r="194" spans="1:5" x14ac:dyDescent="0.25">
      <c r="A194" s="1">
        <v>163</v>
      </c>
      <c r="B194" s="1">
        <v>0</v>
      </c>
      <c r="C194" s="91">
        <v>0.24</v>
      </c>
      <c r="D194" s="91">
        <v>0.28000000000000003</v>
      </c>
      <c r="E194" s="42">
        <v>1.1666666666666667</v>
      </c>
    </row>
    <row r="195" spans="1:5" x14ac:dyDescent="0.25">
      <c r="A195" s="1">
        <v>164</v>
      </c>
      <c r="B195" s="1">
        <v>1</v>
      </c>
      <c r="C195" s="91">
        <v>0.5656854</v>
      </c>
      <c r="D195" s="91">
        <v>1.2751870000000001</v>
      </c>
      <c r="E195" s="42">
        <v>2.2542335368740294</v>
      </c>
    </row>
    <row r="196" spans="1:5" x14ac:dyDescent="0.25">
      <c r="A196" s="1">
        <v>165</v>
      </c>
      <c r="B196" s="1">
        <v>0</v>
      </c>
      <c r="C196" s="91">
        <v>0.40199499999999999</v>
      </c>
      <c r="D196" s="91">
        <v>2.2090719999999999</v>
      </c>
      <c r="E196" s="42">
        <v>5.4952723292578263</v>
      </c>
    </row>
    <row r="197" spans="1:5" x14ac:dyDescent="0.25">
      <c r="A197" s="1">
        <v>166</v>
      </c>
      <c r="B197" s="1">
        <v>0</v>
      </c>
      <c r="C197" s="91">
        <v>0.63245549999999995</v>
      </c>
      <c r="D197" s="91">
        <v>4.28803</v>
      </c>
      <c r="E197" s="42">
        <v>6.7799710809693332</v>
      </c>
    </row>
    <row r="198" spans="1:5" x14ac:dyDescent="0.25">
      <c r="A198" s="1">
        <v>167</v>
      </c>
      <c r="B198" s="1">
        <v>0</v>
      </c>
      <c r="C198" s="91">
        <v>0.36</v>
      </c>
      <c r="D198" s="91">
        <v>0.48166379999999998</v>
      </c>
      <c r="E198" s="42">
        <v>1.337955</v>
      </c>
    </row>
    <row r="199" spans="1:5" x14ac:dyDescent="0.25">
      <c r="A199" s="1">
        <v>168</v>
      </c>
      <c r="B199" s="1">
        <v>0</v>
      </c>
      <c r="C199" s="91">
        <v>0.43081320000000001</v>
      </c>
      <c r="D199" s="91">
        <v>1.917081</v>
      </c>
      <c r="E199" s="42">
        <v>4.4499123982273527</v>
      </c>
    </row>
    <row r="200" spans="1:5" x14ac:dyDescent="0.25">
      <c r="A200" s="1">
        <v>169</v>
      </c>
      <c r="B200" s="1">
        <v>0</v>
      </c>
      <c r="C200" s="91">
        <v>0.25298219999999999</v>
      </c>
      <c r="D200" s="91">
        <v>0.42520580000000002</v>
      </c>
      <c r="E200" s="42">
        <v>1.6807735880231891</v>
      </c>
    </row>
    <row r="201" spans="1:5" x14ac:dyDescent="0.25">
      <c r="A201" s="1">
        <v>170</v>
      </c>
      <c r="B201" s="1">
        <v>0</v>
      </c>
      <c r="C201" s="91">
        <v>0.39395429999999998</v>
      </c>
      <c r="D201" s="91">
        <v>0.59059289999999998</v>
      </c>
      <c r="E201" s="42">
        <v>1.4991406363631519</v>
      </c>
    </row>
    <row r="202" spans="1:5" x14ac:dyDescent="0.25">
      <c r="A202" s="1">
        <v>171</v>
      </c>
      <c r="B202" s="1">
        <v>0</v>
      </c>
      <c r="C202" s="91">
        <v>0.32</v>
      </c>
      <c r="D202" s="91">
        <v>1.162755</v>
      </c>
      <c r="E202" s="42">
        <v>3.6336093749999998</v>
      </c>
    </row>
    <row r="203" spans="1:5" x14ac:dyDescent="0.25">
      <c r="A203" s="1">
        <v>172</v>
      </c>
      <c r="B203" s="1">
        <v>0</v>
      </c>
      <c r="C203" s="91">
        <v>0.65115279999999998</v>
      </c>
      <c r="D203" s="91">
        <v>4.4344109999999999</v>
      </c>
      <c r="E203" s="42">
        <v>6.8100928077096494</v>
      </c>
    </row>
    <row r="204" spans="1:5" x14ac:dyDescent="0.25">
      <c r="A204" s="1">
        <v>173</v>
      </c>
      <c r="B204" s="1">
        <v>0</v>
      </c>
      <c r="C204" s="91">
        <v>0.12</v>
      </c>
      <c r="D204" s="91">
        <v>0.48662100000000003</v>
      </c>
      <c r="E204" s="42">
        <v>4.0551750000000002</v>
      </c>
    </row>
    <row r="205" spans="1:5" x14ac:dyDescent="0.25">
      <c r="A205" s="1">
        <v>174</v>
      </c>
      <c r="B205" s="1">
        <v>0</v>
      </c>
      <c r="C205" s="91">
        <v>0.33941130000000003</v>
      </c>
      <c r="D205" s="91">
        <v>0.91214030000000001</v>
      </c>
      <c r="E205" s="42">
        <v>2.687418774802135</v>
      </c>
    </row>
    <row r="206" spans="1:5" x14ac:dyDescent="0.25">
      <c r="A206" s="1">
        <v>175</v>
      </c>
      <c r="B206" s="1">
        <v>0</v>
      </c>
      <c r="C206" s="91">
        <v>1.5727679999999999</v>
      </c>
      <c r="D206" s="91">
        <v>1.7366630000000001</v>
      </c>
      <c r="E206" s="42">
        <v>1.1042079950761969</v>
      </c>
    </row>
    <row r="207" spans="1:5" x14ac:dyDescent="0.25">
      <c r="A207" s="1">
        <v>176</v>
      </c>
      <c r="B207" s="1">
        <v>0</v>
      </c>
      <c r="C207" s="91">
        <v>0.30463089999999998</v>
      </c>
      <c r="D207" s="91">
        <v>0.55569780000000002</v>
      </c>
      <c r="E207" s="42">
        <v>1.8241675417694005</v>
      </c>
    </row>
    <row r="208" spans="1:5" x14ac:dyDescent="0.25">
      <c r="A208" s="1">
        <v>177</v>
      </c>
      <c r="B208" s="1">
        <v>0</v>
      </c>
      <c r="C208" s="91">
        <v>0.1788854</v>
      </c>
      <c r="D208" s="91">
        <v>3.2557640000000001</v>
      </c>
      <c r="E208" s="42">
        <v>18.200277943308958</v>
      </c>
    </row>
    <row r="209" spans="1:5" x14ac:dyDescent="0.25">
      <c r="A209" s="1">
        <v>178</v>
      </c>
      <c r="B209" s="1">
        <v>0</v>
      </c>
      <c r="C209" s="91">
        <v>0.25612499999999999</v>
      </c>
      <c r="D209" s="91">
        <v>1.08074</v>
      </c>
      <c r="E209" s="42">
        <v>4.2195802830649098</v>
      </c>
    </row>
    <row r="210" spans="1:5" x14ac:dyDescent="0.25">
      <c r="A210" s="1">
        <v>179</v>
      </c>
      <c r="B210" s="1">
        <v>0</v>
      </c>
      <c r="C210" s="91">
        <v>0.2</v>
      </c>
      <c r="D210" s="91">
        <v>0.4118252</v>
      </c>
      <c r="E210" s="42">
        <v>2.059126</v>
      </c>
    </row>
    <row r="211" spans="1:5" x14ac:dyDescent="0.25">
      <c r="A211" s="1">
        <v>180</v>
      </c>
      <c r="B211" s="1">
        <v>0</v>
      </c>
      <c r="C211" s="91">
        <v>0.24331050000000001</v>
      </c>
      <c r="D211" s="91">
        <v>0.2828427</v>
      </c>
      <c r="E211" s="42">
        <v>1.1624763419581152</v>
      </c>
    </row>
    <row r="212" spans="1:5" x14ac:dyDescent="0.25">
      <c r="A212" s="1">
        <v>181</v>
      </c>
      <c r="B212" s="1">
        <v>0</v>
      </c>
      <c r="C212" s="91">
        <v>0.25298219999999999</v>
      </c>
      <c r="D212" s="91">
        <v>0.37947330000000001</v>
      </c>
      <c r="E212" s="42">
        <v>1.5</v>
      </c>
    </row>
    <row r="213" spans="1:5" x14ac:dyDescent="0.25">
      <c r="A213" s="1">
        <v>182</v>
      </c>
      <c r="B213" s="1">
        <v>0</v>
      </c>
      <c r="C213" s="91">
        <v>0.1788854</v>
      </c>
      <c r="D213" s="91">
        <v>0.3577709</v>
      </c>
      <c r="E213" s="42">
        <v>2.0000005590171139</v>
      </c>
    </row>
    <row r="214" spans="1:5" x14ac:dyDescent="0.25">
      <c r="A214" s="1">
        <v>183</v>
      </c>
      <c r="B214" s="1">
        <v>0</v>
      </c>
      <c r="C214" s="91">
        <v>0.33941130000000003</v>
      </c>
      <c r="D214" s="91">
        <v>0.94826160000000004</v>
      </c>
      <c r="E214" s="42">
        <v>2.7938421614130111</v>
      </c>
    </row>
    <row r="215" spans="1:5" x14ac:dyDescent="0.25">
      <c r="A215" s="1">
        <v>184</v>
      </c>
      <c r="B215" s="1">
        <v>0</v>
      </c>
      <c r="C215" s="91">
        <v>0.24331050000000001</v>
      </c>
      <c r="D215" s="91">
        <v>0.28000000000000003</v>
      </c>
      <c r="E215" s="42">
        <v>1.1507929168695967</v>
      </c>
    </row>
    <row r="216" spans="1:5" x14ac:dyDescent="0.25">
      <c r="A216" s="1">
        <v>185</v>
      </c>
      <c r="B216" s="1">
        <v>0</v>
      </c>
      <c r="C216" s="91">
        <v>0.29120439999999997</v>
      </c>
      <c r="D216" s="91">
        <v>2.1850399999999999</v>
      </c>
      <c r="E216" s="42">
        <v>7.5034580521448166</v>
      </c>
    </row>
    <row r="217" spans="1:5" x14ac:dyDescent="0.25">
      <c r="A217" s="1">
        <v>186</v>
      </c>
      <c r="B217" s="1">
        <v>0</v>
      </c>
      <c r="C217" s="91">
        <v>0.2828427</v>
      </c>
      <c r="D217" s="91">
        <v>0.59464269999999997</v>
      </c>
      <c r="E217" s="42">
        <v>2.1023795204896571</v>
      </c>
    </row>
    <row r="218" spans="1:5" x14ac:dyDescent="0.25">
      <c r="A218" s="1">
        <v>187</v>
      </c>
      <c r="B218" s="1">
        <v>0</v>
      </c>
      <c r="C218" s="91">
        <v>0.24</v>
      </c>
      <c r="D218" s="91">
        <v>0.34176010000000001</v>
      </c>
      <c r="E218" s="42">
        <v>1.4240004166666667</v>
      </c>
    </row>
    <row r="219" spans="1:5" x14ac:dyDescent="0.25">
      <c r="A219" s="1">
        <v>188</v>
      </c>
      <c r="B219" s="1">
        <v>0</v>
      </c>
      <c r="C219" s="91">
        <v>0.24331050000000001</v>
      </c>
      <c r="D219" s="91">
        <v>0.50596439999999998</v>
      </c>
      <c r="E219" s="42">
        <v>2.0795008846720546</v>
      </c>
    </row>
    <row r="220" spans="1:5" x14ac:dyDescent="0.25">
      <c r="A220" s="1">
        <v>189</v>
      </c>
      <c r="B220" s="1">
        <v>0</v>
      </c>
      <c r="C220" s="91">
        <v>0.16492419999999999</v>
      </c>
      <c r="D220" s="91">
        <v>0.24</v>
      </c>
      <c r="E220" s="42">
        <v>1.4552139710242644</v>
      </c>
    </row>
    <row r="221" spans="1:5" x14ac:dyDescent="0.25">
      <c r="A221" s="1">
        <v>190</v>
      </c>
      <c r="B221" s="1">
        <v>2</v>
      </c>
      <c r="C221" s="91">
        <v>0.2332381</v>
      </c>
      <c r="D221" s="91">
        <v>0.46104489999999998</v>
      </c>
      <c r="E221" s="42">
        <v>1.9767134957796346</v>
      </c>
    </row>
    <row r="222" spans="1:5" x14ac:dyDescent="0.25">
      <c r="A222" s="1">
        <v>191</v>
      </c>
      <c r="B222" s="1">
        <v>0</v>
      </c>
      <c r="C222" s="91">
        <v>0.39395429999999998</v>
      </c>
      <c r="D222" s="91">
        <v>2.290851</v>
      </c>
      <c r="E222" s="42">
        <v>5.8150171225444174</v>
      </c>
    </row>
    <row r="223" spans="1:5" x14ac:dyDescent="0.25">
      <c r="A223" s="1">
        <v>192</v>
      </c>
      <c r="B223" s="1">
        <v>0</v>
      </c>
      <c r="C223" s="91">
        <v>0.52153620000000001</v>
      </c>
      <c r="D223" s="91">
        <v>4.0895970000000004</v>
      </c>
      <c r="E223" s="42">
        <v>7.8414441797137</v>
      </c>
    </row>
    <row r="224" spans="1:5" x14ac:dyDescent="0.25">
      <c r="A224" s="1">
        <v>193</v>
      </c>
      <c r="B224" s="1">
        <v>0</v>
      </c>
      <c r="C224" s="91">
        <v>0.32249030000000001</v>
      </c>
      <c r="D224" s="91">
        <v>1.0095540000000001</v>
      </c>
      <c r="E224" s="42">
        <v>3.1304941574986906</v>
      </c>
    </row>
    <row r="225" spans="1:5" x14ac:dyDescent="0.25">
      <c r="A225" s="1">
        <v>194</v>
      </c>
      <c r="B225" s="1">
        <v>0</v>
      </c>
      <c r="C225" s="91">
        <v>0.16970560000000001</v>
      </c>
      <c r="D225" s="91">
        <v>0.45254830000000001</v>
      </c>
      <c r="E225" s="42">
        <v>2.6666668630852488</v>
      </c>
    </row>
    <row r="226" spans="1:5" x14ac:dyDescent="0.25">
      <c r="A226" s="1">
        <v>195</v>
      </c>
      <c r="B226" s="1">
        <v>0</v>
      </c>
      <c r="C226" s="91">
        <v>0.28000000000000003</v>
      </c>
      <c r="D226" s="91">
        <v>0.68468969999999996</v>
      </c>
      <c r="E226" s="42">
        <v>2.4453203571428568</v>
      </c>
    </row>
    <row r="227" spans="1:5" x14ac:dyDescent="0.25">
      <c r="A227" s="1">
        <v>196</v>
      </c>
      <c r="B227" s="1">
        <v>0</v>
      </c>
      <c r="C227" s="91">
        <v>0.16</v>
      </c>
      <c r="D227" s="91">
        <v>0.24331050000000001</v>
      </c>
      <c r="E227" s="42">
        <v>1.5206906250000001</v>
      </c>
    </row>
    <row r="228" spans="1:5" x14ac:dyDescent="0.25">
      <c r="A228" s="1">
        <v>197</v>
      </c>
      <c r="B228" s="1">
        <v>0</v>
      </c>
      <c r="C228" s="91">
        <v>0.43081320000000001</v>
      </c>
      <c r="D228" s="91">
        <v>0.73539109999999996</v>
      </c>
      <c r="E228" s="42">
        <v>1.706983676451882</v>
      </c>
    </row>
    <row r="229" spans="1:5" x14ac:dyDescent="0.25">
      <c r="A229" s="1">
        <v>198</v>
      </c>
      <c r="B229" s="1">
        <v>0</v>
      </c>
      <c r="C229" s="91">
        <v>0.16492419999999999</v>
      </c>
      <c r="D229" s="91">
        <v>0.34409299999999998</v>
      </c>
      <c r="E229" s="42">
        <v>2.0863705872152178</v>
      </c>
    </row>
    <row r="230" spans="1:5" x14ac:dyDescent="0.25">
      <c r="A230" s="1">
        <v>199</v>
      </c>
      <c r="B230" s="1">
        <v>2</v>
      </c>
      <c r="C230" s="91">
        <v>0.25298219999999999</v>
      </c>
      <c r="D230" s="91">
        <v>15.4931</v>
      </c>
      <c r="E230" s="42">
        <v>61.241858122824453</v>
      </c>
    </row>
    <row r="231" spans="1:5" x14ac:dyDescent="0.25">
      <c r="A231" s="1">
        <v>200</v>
      </c>
      <c r="B231" s="1">
        <v>2</v>
      </c>
      <c r="C231" s="91">
        <v>0.48332180000000002</v>
      </c>
      <c r="D231" s="91">
        <v>11.35192</v>
      </c>
      <c r="E231" s="42">
        <v>23.487291489852101</v>
      </c>
    </row>
    <row r="232" spans="1:5" x14ac:dyDescent="0.25">
      <c r="A232" s="1">
        <v>201</v>
      </c>
      <c r="B232" s="1">
        <v>4</v>
      </c>
      <c r="C232" s="91">
        <v>0.39597979999999999</v>
      </c>
      <c r="D232" s="91">
        <v>12.745200000000001</v>
      </c>
      <c r="E232" s="42">
        <v>32.186490320970918</v>
      </c>
    </row>
    <row r="233" spans="1:5" x14ac:dyDescent="0.25">
      <c r="A233" s="1">
        <v>202</v>
      </c>
      <c r="B233" s="1">
        <v>1</v>
      </c>
      <c r="C233" s="91">
        <v>0.28844409999999998</v>
      </c>
      <c r="D233" s="91">
        <v>1.0153460000000001</v>
      </c>
      <c r="E233" s="42">
        <v>3.520078933838481</v>
      </c>
    </row>
    <row r="234" spans="1:5" x14ac:dyDescent="0.25">
      <c r="A234" s="1">
        <v>203</v>
      </c>
      <c r="B234" s="1">
        <v>0</v>
      </c>
      <c r="C234" s="91">
        <v>0.32249030000000001</v>
      </c>
      <c r="D234" s="91">
        <v>8.2491210000000006</v>
      </c>
      <c r="E234" s="42">
        <v>25.579439133518125</v>
      </c>
    </row>
    <row r="235" spans="1:5" x14ac:dyDescent="0.25">
      <c r="A235" s="1">
        <v>204</v>
      </c>
      <c r="B235" s="1">
        <v>0</v>
      </c>
      <c r="C235" s="91">
        <v>0.2039608</v>
      </c>
      <c r="D235" s="91">
        <v>3.4912459999999998</v>
      </c>
      <c r="E235" s="42">
        <v>17.117240175563147</v>
      </c>
    </row>
    <row r="236" spans="1:5" x14ac:dyDescent="0.25">
      <c r="A236" s="1">
        <v>205</v>
      </c>
      <c r="B236" s="1">
        <v>0</v>
      </c>
      <c r="C236" s="91">
        <v>0.2154066</v>
      </c>
      <c r="D236" s="91">
        <v>2.7226460000000001</v>
      </c>
      <c r="E236" s="42">
        <v>12.639566289983687</v>
      </c>
    </row>
    <row r="237" spans="1:5" x14ac:dyDescent="0.25">
      <c r="A237" s="1">
        <v>206</v>
      </c>
      <c r="B237" s="1">
        <v>0</v>
      </c>
      <c r="C237" s="91">
        <v>0.4418144</v>
      </c>
      <c r="D237" s="91">
        <v>0.80398999999999998</v>
      </c>
      <c r="E237" s="42">
        <v>1.8197460291018128</v>
      </c>
    </row>
    <row r="238" spans="1:5" x14ac:dyDescent="0.25">
      <c r="A238" s="1">
        <v>207</v>
      </c>
      <c r="B238" s="1">
        <v>0</v>
      </c>
      <c r="C238" s="91">
        <v>0.30463089999999998</v>
      </c>
      <c r="D238" s="91">
        <v>12.131019999999999</v>
      </c>
      <c r="E238" s="42">
        <v>39.822027246743517</v>
      </c>
    </row>
    <row r="239" spans="1:5" x14ac:dyDescent="0.25">
      <c r="A239" s="1">
        <v>208</v>
      </c>
      <c r="B239" s="1">
        <v>0</v>
      </c>
      <c r="C239" s="91">
        <v>0.29120439999999997</v>
      </c>
      <c r="D239" s="91">
        <v>4.6173590000000004</v>
      </c>
      <c r="E239" s="42">
        <v>15.856075663691898</v>
      </c>
    </row>
    <row r="240" spans="1:5" x14ac:dyDescent="0.25">
      <c r="A240" s="1">
        <v>209</v>
      </c>
      <c r="B240" s="1">
        <v>0</v>
      </c>
      <c r="C240" s="91">
        <v>0.57271280000000002</v>
      </c>
      <c r="D240" s="91">
        <v>7.4426880000000004</v>
      </c>
      <c r="E240" s="42">
        <v>12.995497917979135</v>
      </c>
    </row>
    <row r="241" spans="1:5" x14ac:dyDescent="0.25">
      <c r="A241" s="1">
        <v>210</v>
      </c>
      <c r="B241" s="1">
        <v>0</v>
      </c>
      <c r="C241" s="91">
        <v>0.41761229999999999</v>
      </c>
      <c r="D241" s="91">
        <v>0.86348130000000001</v>
      </c>
      <c r="E241" s="42">
        <v>2.0676625185608759</v>
      </c>
    </row>
    <row r="242" spans="1:5" x14ac:dyDescent="0.25">
      <c r="A242" s="1">
        <v>211</v>
      </c>
      <c r="B242" s="1">
        <v>0</v>
      </c>
      <c r="C242" s="91">
        <v>0.44</v>
      </c>
      <c r="D242" s="91">
        <v>0.72</v>
      </c>
      <c r="E242" s="42">
        <v>1.6363636363636362</v>
      </c>
    </row>
    <row r="243" spans="1:5" x14ac:dyDescent="0.25">
      <c r="A243" s="1">
        <v>212</v>
      </c>
      <c r="B243" s="1">
        <v>0</v>
      </c>
      <c r="C243" s="91">
        <v>0.63245549999999995</v>
      </c>
      <c r="D243" s="91">
        <v>0.93723000000000001</v>
      </c>
      <c r="E243" s="42">
        <v>1.4818908207771142</v>
      </c>
    </row>
    <row r="244" spans="1:5" x14ac:dyDescent="0.25">
      <c r="A244" s="1">
        <v>213</v>
      </c>
      <c r="B244" s="1">
        <v>0</v>
      </c>
      <c r="C244" s="91">
        <v>0.14422209999999999</v>
      </c>
      <c r="D244" s="91">
        <v>0.28844409999999998</v>
      </c>
      <c r="E244" s="42">
        <v>1.9999993066249901</v>
      </c>
    </row>
    <row r="245" spans="1:5" x14ac:dyDescent="0.25">
      <c r="A245" s="1">
        <v>214</v>
      </c>
      <c r="B245" s="1">
        <v>0</v>
      </c>
      <c r="C245" s="91">
        <v>0.1788854</v>
      </c>
      <c r="D245" s="91">
        <v>0.2332381</v>
      </c>
      <c r="E245" s="42">
        <v>1.303840894785153</v>
      </c>
    </row>
    <row r="246" spans="1:5" x14ac:dyDescent="0.25">
      <c r="A246" s="1">
        <v>215</v>
      </c>
      <c r="B246" s="1">
        <v>0</v>
      </c>
      <c r="C246" s="91">
        <v>0.2</v>
      </c>
      <c r="D246" s="91">
        <v>0.2828427</v>
      </c>
      <c r="E246" s="42">
        <v>1.4142135</v>
      </c>
    </row>
    <row r="247" spans="1:5" x14ac:dyDescent="0.25">
      <c r="A247" s="1">
        <v>216</v>
      </c>
      <c r="B247" s="1">
        <v>0</v>
      </c>
      <c r="C247" s="91">
        <v>0.34176010000000001</v>
      </c>
      <c r="D247" s="91">
        <v>0.46818799999999999</v>
      </c>
      <c r="E247" s="42">
        <v>1.3699317152587442</v>
      </c>
    </row>
    <row r="248" spans="1:5" x14ac:dyDescent="0.25">
      <c r="A248" s="1">
        <v>217</v>
      </c>
      <c r="B248" s="1">
        <v>2</v>
      </c>
      <c r="C248" s="91">
        <v>0.2332381</v>
      </c>
      <c r="D248" s="91">
        <v>7.5701280000000004</v>
      </c>
      <c r="E248" s="42">
        <v>32.456652665237797</v>
      </c>
    </row>
    <row r="249" spans="1:5" x14ac:dyDescent="0.25">
      <c r="A249" s="1">
        <v>218</v>
      </c>
      <c r="B249" s="1">
        <v>1</v>
      </c>
      <c r="C249" s="91">
        <v>0.25612499999999999</v>
      </c>
      <c r="D249" s="91">
        <v>12.604329999999999</v>
      </c>
      <c r="E249" s="42">
        <v>49.211634943875062</v>
      </c>
    </row>
    <row r="250" spans="1:5" x14ac:dyDescent="0.25">
      <c r="A250" s="1">
        <v>219</v>
      </c>
      <c r="B250" s="1">
        <v>0</v>
      </c>
      <c r="C250" s="91">
        <v>0.2</v>
      </c>
      <c r="D250" s="91">
        <v>5.7573610000000004</v>
      </c>
      <c r="E250" s="42">
        <v>28.786805000000001</v>
      </c>
    </row>
    <row r="251" spans="1:5" x14ac:dyDescent="0.25">
      <c r="A251" s="1">
        <v>220</v>
      </c>
      <c r="B251" s="1">
        <v>0</v>
      </c>
      <c r="C251" s="91">
        <v>0.24331050000000001</v>
      </c>
      <c r="D251" s="91">
        <v>1.9604079999999999</v>
      </c>
      <c r="E251" s="42">
        <v>8.0572272877660431</v>
      </c>
    </row>
    <row r="252" spans="1:5" x14ac:dyDescent="0.25">
      <c r="A252" s="1">
        <v>221</v>
      </c>
      <c r="B252" s="1">
        <v>0</v>
      </c>
      <c r="C252" s="91">
        <v>0.37947330000000001</v>
      </c>
      <c r="D252" s="91">
        <v>3.57077</v>
      </c>
      <c r="E252" s="42">
        <v>9.4098056437699302</v>
      </c>
    </row>
    <row r="253" spans="1:5" x14ac:dyDescent="0.25">
      <c r="A253" s="1">
        <v>222</v>
      </c>
      <c r="B253" s="1">
        <v>0</v>
      </c>
      <c r="C253" s="91">
        <v>0.32249030000000001</v>
      </c>
      <c r="D253" s="91">
        <v>1.920833</v>
      </c>
      <c r="E253" s="42">
        <v>5.9562504670683118</v>
      </c>
    </row>
    <row r="254" spans="1:5" x14ac:dyDescent="0.25">
      <c r="A254" s="1">
        <v>223</v>
      </c>
      <c r="B254" s="1">
        <v>0</v>
      </c>
      <c r="C254" s="91">
        <v>0.24331050000000001</v>
      </c>
      <c r="D254" s="91">
        <v>0.36221540000000002</v>
      </c>
      <c r="E254" s="42">
        <v>1.4886961310753133</v>
      </c>
    </row>
    <row r="255" spans="1:5" x14ac:dyDescent="0.25">
      <c r="A255" s="1">
        <v>224</v>
      </c>
      <c r="B255" s="1">
        <v>0</v>
      </c>
      <c r="C255" s="91">
        <v>0.2332381</v>
      </c>
      <c r="D255" s="91">
        <v>4.2951139999999999</v>
      </c>
      <c r="E255" s="42">
        <v>18.415147439462078</v>
      </c>
    </row>
    <row r="256" spans="1:5" x14ac:dyDescent="0.25">
      <c r="A256" s="1">
        <v>225</v>
      </c>
      <c r="B256" s="1">
        <v>0</v>
      </c>
      <c r="C256" s="91">
        <v>0.8099383</v>
      </c>
      <c r="D256" s="91">
        <v>4.3631180000000001</v>
      </c>
      <c r="E256" s="42">
        <v>5.3869757733397714</v>
      </c>
    </row>
    <row r="257" spans="1:5" x14ac:dyDescent="0.25">
      <c r="A257" s="1">
        <v>226</v>
      </c>
      <c r="B257" s="1">
        <v>0</v>
      </c>
      <c r="C257" s="91">
        <v>0.28844409999999998</v>
      </c>
      <c r="D257" s="91">
        <v>0.91214030000000001</v>
      </c>
      <c r="E257" s="42">
        <v>3.1622775435517663</v>
      </c>
    </row>
    <row r="258" spans="1:5" x14ac:dyDescent="0.25">
      <c r="A258" s="1">
        <v>227</v>
      </c>
      <c r="B258" s="1">
        <v>0</v>
      </c>
      <c r="C258" s="91">
        <v>0.44</v>
      </c>
      <c r="D258" s="91">
        <v>0.52153620000000001</v>
      </c>
      <c r="E258" s="42">
        <v>1.1853095454545455</v>
      </c>
    </row>
    <row r="259" spans="1:5" x14ac:dyDescent="0.25">
      <c r="A259" s="1">
        <v>228</v>
      </c>
      <c r="B259" s="1">
        <v>0</v>
      </c>
      <c r="C259" s="91">
        <v>0.24331050000000001</v>
      </c>
      <c r="D259" s="91">
        <v>1.4821610000000001</v>
      </c>
      <c r="E259" s="42">
        <v>6.0916442159298505</v>
      </c>
    </row>
    <row r="260" spans="1:5" x14ac:dyDescent="0.25">
      <c r="A260" s="1">
        <v>229</v>
      </c>
      <c r="B260" s="1">
        <v>0</v>
      </c>
      <c r="C260" s="91">
        <v>0.16492419999999999</v>
      </c>
      <c r="D260" s="91">
        <v>0.39395429999999998</v>
      </c>
      <c r="E260" s="42">
        <v>2.3886991721045181</v>
      </c>
    </row>
    <row r="261" spans="1:5" x14ac:dyDescent="0.25">
      <c r="A261" s="1">
        <v>230</v>
      </c>
      <c r="B261" s="1">
        <v>0</v>
      </c>
      <c r="C261" s="91">
        <v>0.37947330000000001</v>
      </c>
      <c r="D261" s="91">
        <v>0.87361319999999998</v>
      </c>
      <c r="E261" s="42">
        <v>2.3021730382611896</v>
      </c>
    </row>
    <row r="262" spans="1:5" x14ac:dyDescent="0.25">
      <c r="A262" s="1">
        <v>231</v>
      </c>
      <c r="B262" s="1">
        <v>0</v>
      </c>
      <c r="C262" s="91">
        <v>0.2828427</v>
      </c>
      <c r="D262" s="91">
        <v>0.50596439999999998</v>
      </c>
      <c r="E262" s="42">
        <v>1.7888543702913315</v>
      </c>
    </row>
    <row r="263" spans="1:5" x14ac:dyDescent="0.25">
      <c r="A263" s="1">
        <v>232</v>
      </c>
      <c r="B263" s="1">
        <v>0</v>
      </c>
      <c r="C263" s="91">
        <v>0.32</v>
      </c>
      <c r="D263" s="91">
        <v>0.49477270000000001</v>
      </c>
      <c r="E263" s="42">
        <v>1.5461646874999999</v>
      </c>
    </row>
    <row r="264" spans="1:5" x14ac:dyDescent="0.25">
      <c r="A264" s="1">
        <v>233</v>
      </c>
      <c r="B264" s="1">
        <v>0</v>
      </c>
      <c r="C264" s="91">
        <v>0.2</v>
      </c>
      <c r="D264" s="91">
        <v>0.28000000000000003</v>
      </c>
      <c r="E264" s="42">
        <v>1.4000000000000001</v>
      </c>
    </row>
    <row r="265" spans="1:5" x14ac:dyDescent="0.25">
      <c r="A265" s="1">
        <v>234</v>
      </c>
      <c r="B265" s="1">
        <v>2</v>
      </c>
      <c r="C265" s="91">
        <v>0.32249030000000001</v>
      </c>
      <c r="D265" s="91">
        <v>4.4628579999999998</v>
      </c>
      <c r="E265" s="42">
        <v>13.838735614683603</v>
      </c>
    </row>
    <row r="266" spans="1:5" x14ac:dyDescent="0.25">
      <c r="A266" s="1">
        <v>235</v>
      </c>
      <c r="B266" s="1">
        <v>0</v>
      </c>
      <c r="C266" s="91">
        <v>0.29120439999999997</v>
      </c>
      <c r="D266" s="91">
        <v>2.200364</v>
      </c>
      <c r="E266" s="42">
        <v>7.5560808833932462</v>
      </c>
    </row>
    <row r="267" spans="1:5" x14ac:dyDescent="0.25">
      <c r="A267" s="1">
        <v>236</v>
      </c>
      <c r="B267" s="1">
        <v>0</v>
      </c>
      <c r="C267" s="91">
        <v>0.45607019999999998</v>
      </c>
      <c r="D267" s="91">
        <v>5.9922620000000002</v>
      </c>
      <c r="E267" s="42">
        <v>13.138902739095869</v>
      </c>
    </row>
    <row r="268" spans="1:5" x14ac:dyDescent="0.25">
      <c r="A268" s="1">
        <v>237</v>
      </c>
      <c r="B268" s="1">
        <v>0</v>
      </c>
      <c r="C268" s="91">
        <v>0.2</v>
      </c>
      <c r="D268" s="91">
        <v>0.36</v>
      </c>
      <c r="E268" s="42">
        <v>1.7999999999999998</v>
      </c>
    </row>
    <row r="269" spans="1:5" x14ac:dyDescent="0.25">
      <c r="A269" s="1">
        <v>238</v>
      </c>
      <c r="B269" s="1">
        <v>0</v>
      </c>
      <c r="C269" s="91">
        <v>0.2</v>
      </c>
      <c r="D269" s="91">
        <v>1.240645</v>
      </c>
      <c r="E269" s="42">
        <v>6.2032249999999998</v>
      </c>
    </row>
    <row r="270" spans="1:5" x14ac:dyDescent="0.25">
      <c r="A270" s="1">
        <v>239</v>
      </c>
      <c r="B270" s="1">
        <v>0</v>
      </c>
      <c r="C270" s="91">
        <v>0.26832820000000002</v>
      </c>
      <c r="D270" s="91">
        <v>0.46818799999999999</v>
      </c>
      <c r="E270" s="42">
        <v>1.7448333794211714</v>
      </c>
    </row>
    <row r="271" spans="1:5" x14ac:dyDescent="0.25">
      <c r="A271" s="1">
        <v>240</v>
      </c>
      <c r="B271" s="1">
        <v>0</v>
      </c>
      <c r="C271" s="91">
        <v>0.36</v>
      </c>
      <c r="D271" s="91">
        <v>2.48129</v>
      </c>
      <c r="E271" s="42">
        <v>6.8924722222222226</v>
      </c>
    </row>
    <row r="272" spans="1:5" x14ac:dyDescent="0.25">
      <c r="A272" s="1">
        <v>241</v>
      </c>
      <c r="B272" s="1">
        <v>0</v>
      </c>
      <c r="C272" s="91">
        <v>0.50911689999999998</v>
      </c>
      <c r="D272" s="91">
        <v>1.4153439999999999</v>
      </c>
      <c r="E272" s="42">
        <v>2.7799980711699024</v>
      </c>
    </row>
    <row r="273" spans="1:5" x14ac:dyDescent="0.25">
      <c r="A273" s="1">
        <v>242</v>
      </c>
      <c r="B273" s="1">
        <v>0</v>
      </c>
      <c r="C273" s="91">
        <v>0.08</v>
      </c>
      <c r="D273" s="91">
        <v>1.0407690000000001</v>
      </c>
      <c r="E273" s="42">
        <v>13.009612500000001</v>
      </c>
    </row>
    <row r="274" spans="1:5" x14ac:dyDescent="0.25">
      <c r="A274" s="1">
        <v>243</v>
      </c>
      <c r="B274" s="1">
        <v>0</v>
      </c>
      <c r="C274" s="91">
        <v>0.28844409999999998</v>
      </c>
      <c r="D274" s="91">
        <v>1.242578</v>
      </c>
      <c r="E274" s="42">
        <v>4.3078641580812365</v>
      </c>
    </row>
    <row r="275" spans="1:5" x14ac:dyDescent="0.25">
      <c r="A275" s="1">
        <v>244</v>
      </c>
      <c r="B275" s="1">
        <v>0</v>
      </c>
      <c r="C275" s="91">
        <v>0.2828427</v>
      </c>
      <c r="D275" s="91">
        <v>0.46647620000000001</v>
      </c>
      <c r="E275" s="42">
        <v>1.6492424941495751</v>
      </c>
    </row>
    <row r="276" spans="1:5" x14ac:dyDescent="0.25">
      <c r="A276" s="1">
        <v>245</v>
      </c>
      <c r="B276" s="1">
        <v>0</v>
      </c>
      <c r="C276" s="91">
        <v>0.52153620000000001</v>
      </c>
      <c r="D276" s="91">
        <v>1.6560189999999999</v>
      </c>
      <c r="E276" s="42">
        <v>3.1752714384926684</v>
      </c>
    </row>
    <row r="277" spans="1:5" x14ac:dyDescent="0.25">
      <c r="A277" s="1">
        <v>246</v>
      </c>
      <c r="B277" s="1">
        <v>0</v>
      </c>
      <c r="C277" s="91">
        <v>0.25298219999999999</v>
      </c>
      <c r="D277" s="91">
        <v>0.32984849999999999</v>
      </c>
      <c r="E277" s="42">
        <v>1.30384074452669</v>
      </c>
    </row>
    <row r="278" spans="1:5" x14ac:dyDescent="0.25">
      <c r="A278" s="1">
        <v>247</v>
      </c>
      <c r="B278" s="1">
        <v>0</v>
      </c>
      <c r="C278" s="91">
        <v>1.1872659999999999</v>
      </c>
      <c r="D278" s="91">
        <v>1.2899609999999999</v>
      </c>
      <c r="E278" s="42">
        <v>1.0864970444702367</v>
      </c>
    </row>
    <row r="279" spans="1:5" x14ac:dyDescent="0.25">
      <c r="A279" s="1">
        <v>248</v>
      </c>
      <c r="B279" s="1">
        <v>2</v>
      </c>
      <c r="C279" s="91">
        <v>0.24331050000000001</v>
      </c>
      <c r="D279" s="91">
        <v>4.4521280000000001</v>
      </c>
      <c r="E279" s="42">
        <v>18.298133454988584</v>
      </c>
    </row>
    <row r="280" spans="1:5" x14ac:dyDescent="0.25">
      <c r="A280" s="1">
        <v>249</v>
      </c>
      <c r="B280" s="1">
        <v>0</v>
      </c>
      <c r="C280" s="91">
        <v>0.45607019999999998</v>
      </c>
      <c r="D280" s="91">
        <v>0.87817990000000001</v>
      </c>
      <c r="E280" s="42">
        <v>1.9255366827299834</v>
      </c>
    </row>
    <row r="281" spans="1:5" x14ac:dyDescent="0.25">
      <c r="A281" s="1">
        <v>250</v>
      </c>
      <c r="B281" s="1">
        <v>0</v>
      </c>
      <c r="C281" s="91">
        <v>0.4418144</v>
      </c>
      <c r="D281" s="91">
        <v>8.613664</v>
      </c>
      <c r="E281" s="42">
        <v>19.496114205422007</v>
      </c>
    </row>
    <row r="282" spans="1:5" x14ac:dyDescent="0.25">
      <c r="A282" s="1">
        <v>251</v>
      </c>
      <c r="B282" s="1">
        <v>0</v>
      </c>
      <c r="C282" s="91">
        <v>0.44721359999999999</v>
      </c>
      <c r="D282" s="91">
        <v>1.1063449999999999</v>
      </c>
      <c r="E282" s="42">
        <v>2.4738626016740097</v>
      </c>
    </row>
    <row r="283" spans="1:5" x14ac:dyDescent="0.25">
      <c r="A283" s="1">
        <v>252</v>
      </c>
      <c r="B283" s="1">
        <v>0</v>
      </c>
      <c r="C283" s="91">
        <v>0.32249030000000001</v>
      </c>
      <c r="D283" s="91">
        <v>1.0567880000000001</v>
      </c>
      <c r="E283" s="42">
        <v>3.2769605783491782</v>
      </c>
    </row>
    <row r="284" spans="1:5" x14ac:dyDescent="0.25">
      <c r="A284" s="1">
        <v>253</v>
      </c>
      <c r="B284" s="1">
        <v>0</v>
      </c>
      <c r="C284" s="91">
        <v>0.31241000000000002</v>
      </c>
      <c r="D284" s="91">
        <v>2.0999050000000001</v>
      </c>
      <c r="E284" s="42">
        <v>6.7216318299670306</v>
      </c>
    </row>
    <row r="285" spans="1:5" x14ac:dyDescent="0.25">
      <c r="A285" s="1">
        <v>254</v>
      </c>
      <c r="B285" s="1">
        <v>0</v>
      </c>
      <c r="C285" s="91">
        <v>0.88814409999999999</v>
      </c>
      <c r="D285" s="91">
        <v>1.557947</v>
      </c>
      <c r="E285" s="42">
        <v>1.7541601638743083</v>
      </c>
    </row>
    <row r="286" spans="1:5" x14ac:dyDescent="0.25">
      <c r="A286" s="1">
        <v>255</v>
      </c>
      <c r="B286" s="1">
        <v>0</v>
      </c>
      <c r="C286" s="91">
        <v>0.60926179999999996</v>
      </c>
      <c r="D286" s="91">
        <v>1.062826</v>
      </c>
      <c r="E286" s="42">
        <v>1.7444487739096726</v>
      </c>
    </row>
    <row r="287" spans="1:5" x14ac:dyDescent="0.25">
      <c r="A287" s="1">
        <v>256</v>
      </c>
      <c r="B287" s="1">
        <v>0</v>
      </c>
      <c r="C287" s="91">
        <v>0.30463089999999998</v>
      </c>
      <c r="D287" s="91">
        <v>1.3416410000000001</v>
      </c>
      <c r="E287" s="42">
        <v>4.4041526975759853</v>
      </c>
    </row>
    <row r="288" spans="1:5" x14ac:dyDescent="0.25">
      <c r="A288" s="1">
        <v>257</v>
      </c>
      <c r="B288" s="1">
        <v>0</v>
      </c>
      <c r="C288" s="91">
        <v>0.28000000000000003</v>
      </c>
      <c r="D288" s="91">
        <v>0.49477270000000001</v>
      </c>
      <c r="E288" s="42">
        <v>1.767045357142857</v>
      </c>
    </row>
    <row r="289" spans="1:5" x14ac:dyDescent="0.25">
      <c r="A289" s="1">
        <v>258</v>
      </c>
      <c r="B289" s="1">
        <v>0</v>
      </c>
      <c r="C289" s="91">
        <v>0.25298219999999999</v>
      </c>
      <c r="D289" s="91">
        <v>0.29120439999999997</v>
      </c>
      <c r="E289" s="42">
        <v>1.151086519130595</v>
      </c>
    </row>
    <row r="290" spans="1:5" x14ac:dyDescent="0.25">
      <c r="A290" s="1">
        <v>259</v>
      </c>
      <c r="B290" s="1">
        <v>0</v>
      </c>
      <c r="C290" s="91">
        <v>0.31241000000000002</v>
      </c>
      <c r="D290" s="91">
        <v>0.66211779999999998</v>
      </c>
      <c r="E290" s="42">
        <v>2.1193873435549437</v>
      </c>
    </row>
    <row r="291" spans="1:5" x14ac:dyDescent="0.25">
      <c r="A291" s="1">
        <v>260</v>
      </c>
      <c r="B291" s="1">
        <v>0</v>
      </c>
      <c r="C291" s="91">
        <v>0.26832820000000002</v>
      </c>
      <c r="D291" s="91">
        <v>0.42520580000000002</v>
      </c>
      <c r="E291" s="42">
        <v>1.5846482032078626</v>
      </c>
    </row>
    <row r="292" spans="1:5" x14ac:dyDescent="0.25">
      <c r="A292" s="1">
        <v>261</v>
      </c>
      <c r="B292" s="1">
        <v>0</v>
      </c>
      <c r="C292" s="91">
        <v>0.4</v>
      </c>
      <c r="D292" s="91">
        <v>0.69971419999999995</v>
      </c>
      <c r="E292" s="42">
        <v>1.7492854999999998</v>
      </c>
    </row>
    <row r="293" spans="1:5" x14ac:dyDescent="0.25">
      <c r="A293" s="1">
        <v>262</v>
      </c>
      <c r="B293" s="1">
        <v>0</v>
      </c>
      <c r="C293" s="91">
        <v>0.48826219999999998</v>
      </c>
      <c r="D293" s="91">
        <v>0.53814499999999998</v>
      </c>
      <c r="E293" s="42">
        <v>1.1021639602656115</v>
      </c>
    </row>
    <row r="294" spans="1:5" x14ac:dyDescent="0.25">
      <c r="A294" s="1">
        <v>263</v>
      </c>
      <c r="B294" s="1">
        <v>0</v>
      </c>
      <c r="C294" s="91">
        <v>0.2332381</v>
      </c>
      <c r="D294" s="91">
        <v>1.4886239999999999</v>
      </c>
      <c r="E294" s="42">
        <v>6.3824220828415248</v>
      </c>
    </row>
    <row r="295" spans="1:5" x14ac:dyDescent="0.25">
      <c r="A295" s="1">
        <v>264</v>
      </c>
      <c r="B295" s="1">
        <v>0</v>
      </c>
      <c r="C295" s="91">
        <v>0.4</v>
      </c>
      <c r="D295" s="91">
        <v>0.66573269999999996</v>
      </c>
      <c r="E295" s="42">
        <v>1.6643317499999999</v>
      </c>
    </row>
    <row r="296" spans="1:5" x14ac:dyDescent="0.25">
      <c r="A296" s="1">
        <v>265</v>
      </c>
      <c r="B296" s="1">
        <v>0</v>
      </c>
      <c r="C296" s="91">
        <v>0.2828427</v>
      </c>
      <c r="D296" s="91">
        <v>0.32249030000000001</v>
      </c>
      <c r="E296" s="42">
        <f>D296/C296</f>
        <v>1.1401754402712179</v>
      </c>
    </row>
    <row r="297" spans="1:5" x14ac:dyDescent="0.25">
      <c r="A297" s="1">
        <v>266</v>
      </c>
      <c r="B297" s="1">
        <v>0</v>
      </c>
      <c r="C297" s="91">
        <v>0.16492419999999999</v>
      </c>
      <c r="D297" s="91">
        <v>1.507846</v>
      </c>
      <c r="E297" s="42">
        <v>9.1426606889710555</v>
      </c>
    </row>
    <row r="298" spans="1:5" x14ac:dyDescent="0.25">
      <c r="A298" s="1">
        <v>267</v>
      </c>
      <c r="B298" s="1">
        <v>0</v>
      </c>
      <c r="C298" s="91">
        <v>0.63245549999999995</v>
      </c>
      <c r="D298" s="91">
        <v>0.68352029999999997</v>
      </c>
      <c r="E298" s="42">
        <v>1.0807405422199665</v>
      </c>
    </row>
    <row r="299" spans="1:5" x14ac:dyDescent="0.25">
      <c r="A299" s="1">
        <v>268</v>
      </c>
      <c r="B299" s="1">
        <v>0</v>
      </c>
      <c r="C299" s="91">
        <v>0.36</v>
      </c>
      <c r="D299" s="91">
        <v>1.170982</v>
      </c>
      <c r="E299" s="42">
        <v>3.2527277777777779</v>
      </c>
    </row>
    <row r="300" spans="1:5" x14ac:dyDescent="0.25">
      <c r="A300" s="1">
        <v>269</v>
      </c>
      <c r="B300" s="1">
        <v>0</v>
      </c>
      <c r="C300" s="91">
        <v>0.2</v>
      </c>
      <c r="D300" s="91">
        <v>0.4118252</v>
      </c>
      <c r="E300" s="42">
        <v>2.059126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66" priority="7" operator="lessThan">
      <formula>1</formula>
    </cfRule>
  </conditionalFormatting>
  <conditionalFormatting sqref="E32">
    <cfRule type="cellIs" dxfId="265" priority="6" operator="lessThan">
      <formula>1</formula>
    </cfRule>
  </conditionalFormatting>
  <conditionalFormatting sqref="E45">
    <cfRule type="cellIs" dxfId="264" priority="5" operator="lessThan">
      <formula>1</formula>
    </cfRule>
  </conditionalFormatting>
  <conditionalFormatting sqref="E57">
    <cfRule type="cellIs" dxfId="263" priority="4" operator="lessThan">
      <formula>1</formula>
    </cfRule>
  </conditionalFormatting>
  <conditionalFormatting sqref="E61">
    <cfRule type="cellIs" dxfId="262" priority="3" operator="lessThan">
      <formula>1</formula>
    </cfRule>
  </conditionalFormatting>
  <conditionalFormatting sqref="E296">
    <cfRule type="cellIs" dxfId="261" priority="2" operator="lessThan">
      <formula>1</formula>
    </cfRule>
  </conditionalFormatting>
  <conditionalFormatting sqref="E22">
    <cfRule type="cellIs" dxfId="260" priority="1" operator="lessThan">
      <formula>1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161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41488</v>
      </c>
      <c r="F2" s="90" t="s">
        <v>61</v>
      </c>
      <c r="G2" s="91">
        <v>0.3463645191919193</v>
      </c>
      <c r="I2" s="91"/>
    </row>
    <row r="3" spans="1:10" x14ac:dyDescent="0.25">
      <c r="F3" s="92" t="s">
        <v>62</v>
      </c>
      <c r="G3" s="91">
        <v>3.3835506232323231</v>
      </c>
      <c r="I3" s="91"/>
    </row>
    <row r="4" spans="1:10" x14ac:dyDescent="0.25">
      <c r="A4" s="93"/>
      <c r="B4" s="7"/>
      <c r="C4" s="7" t="s">
        <v>63</v>
      </c>
      <c r="D4" s="94">
        <v>187</v>
      </c>
      <c r="F4" s="40" t="s">
        <v>21</v>
      </c>
      <c r="G4" s="1">
        <v>99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88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99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67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9</v>
      </c>
      <c r="F8" s="99" t="s">
        <v>73</v>
      </c>
      <c r="G8" s="103">
        <v>23.05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2</v>
      </c>
      <c r="J11" s="293" t="s">
        <v>374</v>
      </c>
    </row>
    <row r="12" spans="1:10" x14ac:dyDescent="0.25">
      <c r="A12" s="108" t="s">
        <v>70</v>
      </c>
      <c r="B12" s="109">
        <v>15</v>
      </c>
      <c r="C12" s="109">
        <v>65</v>
      </c>
      <c r="D12" s="109">
        <v>17</v>
      </c>
      <c r="E12" s="109">
        <v>1</v>
      </c>
      <c r="F12" s="109">
        <v>0</v>
      </c>
      <c r="G12" s="109">
        <v>1</v>
      </c>
      <c r="H12" s="109">
        <v>99</v>
      </c>
      <c r="I12" s="39">
        <f>SUM(D12:G12)</f>
        <v>19</v>
      </c>
    </row>
    <row r="13" spans="1:10" x14ac:dyDescent="0.25">
      <c r="A13" s="108" t="s">
        <v>37</v>
      </c>
      <c r="B13" s="109">
        <v>0</v>
      </c>
      <c r="C13" s="109">
        <v>48</v>
      </c>
      <c r="D13" s="109">
        <v>17</v>
      </c>
      <c r="E13" s="109">
        <v>1</v>
      </c>
      <c r="F13" s="109">
        <v>0</v>
      </c>
      <c r="G13" s="109">
        <v>1</v>
      </c>
      <c r="H13" s="109">
        <v>67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6</v>
      </c>
      <c r="E14" s="109">
        <v>1</v>
      </c>
      <c r="F14" s="109">
        <v>0</v>
      </c>
      <c r="G14" s="109">
        <v>1</v>
      </c>
      <c r="H14" s="109">
        <v>9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0.34607410962566837</v>
      </c>
      <c r="D17" s="182">
        <f t="shared" ref="D17:E17" si="0">AVERAGE(D32:D502)</f>
        <v>2.0884438294117653</v>
      </c>
      <c r="E17" s="182">
        <f t="shared" si="0"/>
        <v>5.9119402094680833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0.18368270358947883</v>
      </c>
      <c r="D18" s="182">
        <f t="shared" ref="D18:E18" si="1">STDEV(D32:D502)</f>
        <v>2.6701092257278125</v>
      </c>
      <c r="E18" s="182">
        <f t="shared" si="1"/>
        <v>6.4829419866047928</v>
      </c>
      <c r="F18" s="11"/>
    </row>
    <row r="19" spans="1:21" x14ac:dyDescent="0.25">
      <c r="B19" s="40" t="s">
        <v>152</v>
      </c>
      <c r="C19" s="43">
        <f>MEDIAN(C32:C502)</f>
        <v>0.32</v>
      </c>
      <c r="D19" s="182">
        <f t="shared" ref="D19:E19" si="2">MEDIAN(D32:D502)</f>
        <v>1.0673330000000001</v>
      </c>
      <c r="E19" s="182">
        <f t="shared" si="2"/>
        <v>3.4170849445266445</v>
      </c>
    </row>
    <row r="20" spans="1:21" x14ac:dyDescent="0.25">
      <c r="B20" s="40" t="s">
        <v>20</v>
      </c>
      <c r="C20" s="43">
        <f>MIN(C32:C502)</f>
        <v>0.08</v>
      </c>
      <c r="D20" s="182">
        <f t="shared" ref="D20:E20" si="3">MIN(D32:D502)</f>
        <v>8.94427E-2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1.2322340000000001</v>
      </c>
      <c r="D21" s="182">
        <f t="shared" ref="D21:E21" si="4">MAX(D32:D502)</f>
        <v>22.646650000000001</v>
      </c>
      <c r="E21" s="182">
        <f t="shared" si="4"/>
        <v>47.18052083333334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0.4475059315789473</v>
      </c>
      <c r="D23" s="315">
        <f t="array" ref="D23">AVERAGE(IF(($E$32:$E$552&gt;=3)*($D$32:$D$552&gt;=5),$D$32:$D$552))</f>
        <v>8.1266123157894725</v>
      </c>
      <c r="E23" s="315">
        <f t="array" ref="E23">AVERAGE(IF(($E$32:$E$552&gt;=3)*($D$32:$D$552&gt;=5),$E$32:$E$552))</f>
        <v>19.135237914551904</v>
      </c>
      <c r="F23">
        <f>COUNTIF(E32:E550,"&gt;=5")</f>
        <v>67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0.11884409545479764</v>
      </c>
      <c r="D24" s="315">
        <f t="array" ref="D24">STDEV(IF(($E$32:$E$552&gt;=3)*($D$32:$D$552&gt;=5),$D$32:$D$552))</f>
        <v>4.1831437451721394</v>
      </c>
      <c r="E24" s="315">
        <f t="array" ref="E24">STDEV(IF(($E$32:$E$552&gt;=3)*($D$32:$D$552&gt;=5),$E$32:$E$552))</f>
        <v>9.1496936148682089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0.46818799999999999</v>
      </c>
      <c r="D25" s="315">
        <f t="array" ref="D25">MEDIAN(IF(($E$32:$E$552&gt;=3)*($D$32:$D$552&gt;=5),$D$32:$D$552))</f>
        <v>7.0967029999999998</v>
      </c>
      <c r="E25" s="315">
        <f t="array" ref="E25">MEDIAN(IF(($E$32:$E$552&gt;=3)*($D$32:$D$552&gt;=5),$E$32:$E$552))</f>
        <v>17.408440630411722</v>
      </c>
    </row>
    <row r="26" spans="1:21" x14ac:dyDescent="0.25">
      <c r="B26" s="40" t="s">
        <v>20</v>
      </c>
      <c r="C26" s="314">
        <f t="array" ref="C26">MIN(IF(($E$32:$E$552&gt;=3)*($D$32:$D$552&gt;=5),$C$32:$C$552))</f>
        <v>0.24331050000000001</v>
      </c>
      <c r="D26" s="315">
        <f t="array" ref="D26">MIN(IF(($E$32:$E$552&gt;=3)*($D$32:$D$552&gt;=5),$D$32:$D$552))</f>
        <v>5.0724349999999996</v>
      </c>
      <c r="E26" s="315">
        <f t="array" ref="E26">MIN(IF(($E$32:$E$552&gt;=3)*($D$32:$D$552&gt;=5),$E$32:$E$552))</f>
        <v>8.6616474021746228</v>
      </c>
    </row>
    <row r="27" spans="1:21" x14ac:dyDescent="0.25">
      <c r="B27" s="40" t="s">
        <v>19</v>
      </c>
      <c r="C27" s="314">
        <f t="array" ref="C27">MAX(IF(($E$32:$E$552&gt;=3)*($D$32:$D$552&gt;=5),$C$32:$C$552))</f>
        <v>0.68117550000000004</v>
      </c>
      <c r="D27" s="315">
        <f t="array" ref="D27">MAX(IF(($E$32:$E$552&gt;=3)*($D$32:$D$552&gt;=5),$D$32:$D$552))</f>
        <v>22.646650000000001</v>
      </c>
      <c r="E27" s="315">
        <f t="array" ref="E27">MAX(IF(($E$32:$E$552&gt;=3)*($D$32:$D$552&gt;=5),$E$32:$E$552))</f>
        <v>47.18052083333334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0.64124879999999995</v>
      </c>
      <c r="D32" s="91">
        <v>1.64195</v>
      </c>
      <c r="E32" s="42">
        <v>2.5605506006405006</v>
      </c>
    </row>
    <row r="33" spans="1:5" x14ac:dyDescent="0.25">
      <c r="A33" s="1">
        <v>2</v>
      </c>
      <c r="B33" s="1">
        <v>0</v>
      </c>
      <c r="C33" s="91">
        <v>0.2</v>
      </c>
      <c r="D33" s="91">
        <v>0.44</v>
      </c>
      <c r="E33" s="42">
        <v>2.1999999999999997</v>
      </c>
    </row>
    <row r="34" spans="1:5" x14ac:dyDescent="0.25">
      <c r="A34" s="1">
        <v>3</v>
      </c>
      <c r="B34" s="1">
        <v>0</v>
      </c>
      <c r="C34" s="91">
        <v>0.68468969999999996</v>
      </c>
      <c r="D34" s="91">
        <v>3.499028</v>
      </c>
      <c r="E34" s="42">
        <v>5.1103850401137922</v>
      </c>
    </row>
    <row r="35" spans="1:5" x14ac:dyDescent="0.25">
      <c r="A35" s="1">
        <v>4</v>
      </c>
      <c r="B35" s="1">
        <v>0</v>
      </c>
      <c r="C35" s="91">
        <v>0.68</v>
      </c>
      <c r="D35" s="91">
        <v>4.2891490000000001</v>
      </c>
      <c r="E35" s="42">
        <v>6.3075720588235287</v>
      </c>
    </row>
    <row r="36" spans="1:5" x14ac:dyDescent="0.25">
      <c r="A36" s="1">
        <v>5</v>
      </c>
      <c r="B36" s="1">
        <v>0</v>
      </c>
      <c r="C36" s="91">
        <v>0.2</v>
      </c>
      <c r="D36" s="91">
        <v>0.32</v>
      </c>
      <c r="E36" s="42">
        <v>1.5999999999999999</v>
      </c>
    </row>
    <row r="37" spans="1:5" x14ac:dyDescent="0.25">
      <c r="A37" s="1">
        <v>6</v>
      </c>
      <c r="B37" s="1">
        <v>0</v>
      </c>
      <c r="C37" s="91">
        <v>0.16</v>
      </c>
      <c r="D37" s="91">
        <v>0.48166379999999998</v>
      </c>
      <c r="E37" s="42">
        <v>3.0103987499999998</v>
      </c>
    </row>
    <row r="38" spans="1:5" x14ac:dyDescent="0.25">
      <c r="A38" s="1">
        <v>7</v>
      </c>
      <c r="B38" s="1">
        <v>0</v>
      </c>
      <c r="C38" s="91">
        <v>0.2154066</v>
      </c>
      <c r="D38" s="91">
        <v>3.5727859999999998</v>
      </c>
      <c r="E38" s="42">
        <v>16.586242018582531</v>
      </c>
    </row>
    <row r="39" spans="1:5" x14ac:dyDescent="0.25">
      <c r="A39" s="1">
        <v>8</v>
      </c>
      <c r="B39" s="1">
        <v>0</v>
      </c>
      <c r="C39" s="91">
        <v>0.4</v>
      </c>
      <c r="D39" s="91">
        <v>2.5761989999999999</v>
      </c>
      <c r="E39" s="42">
        <v>6.4404974999999993</v>
      </c>
    </row>
    <row r="40" spans="1:5" x14ac:dyDescent="0.25">
      <c r="A40" s="1">
        <v>9</v>
      </c>
      <c r="B40" s="1">
        <v>0</v>
      </c>
      <c r="C40" s="91">
        <v>0.3577709</v>
      </c>
      <c r="D40" s="91">
        <v>8.3878959999999996</v>
      </c>
      <c r="E40" s="42">
        <v>23.444880508727792</v>
      </c>
    </row>
    <row r="41" spans="1:5" x14ac:dyDescent="0.25">
      <c r="A41" s="1">
        <v>10</v>
      </c>
      <c r="B41" s="1">
        <v>0</v>
      </c>
      <c r="C41" s="91">
        <v>0.34409299999999998</v>
      </c>
      <c r="D41" s="91">
        <v>0.75471849999999996</v>
      </c>
      <c r="E41" s="42">
        <v>2.1933561566204487</v>
      </c>
    </row>
    <row r="42" spans="1:5" x14ac:dyDescent="0.25">
      <c r="A42" s="1">
        <v>11</v>
      </c>
      <c r="B42" s="1">
        <v>0</v>
      </c>
      <c r="C42" s="91">
        <v>0.37947330000000001</v>
      </c>
      <c r="D42" s="91">
        <v>6.452286</v>
      </c>
      <c r="E42" s="42">
        <v>17.003267423557862</v>
      </c>
    </row>
    <row r="43" spans="1:5" x14ac:dyDescent="0.25">
      <c r="A43" s="1">
        <v>12</v>
      </c>
      <c r="B43" s="1">
        <v>4</v>
      </c>
      <c r="C43" s="91">
        <v>0.28844409999999998</v>
      </c>
      <c r="D43" s="91">
        <v>6.7326769999999998</v>
      </c>
      <c r="E43" s="42">
        <v>23.341357996228734</v>
      </c>
    </row>
    <row r="44" spans="1:5" x14ac:dyDescent="0.25">
      <c r="A44" s="1">
        <v>13</v>
      </c>
      <c r="B44" s="1">
        <v>0</v>
      </c>
      <c r="C44" s="91">
        <v>0.50119860000000005</v>
      </c>
      <c r="D44" s="91">
        <v>2.0396079999999999</v>
      </c>
      <c r="E44" s="42">
        <v>4.0694606888367195</v>
      </c>
    </row>
    <row r="45" spans="1:5" x14ac:dyDescent="0.25">
      <c r="A45" s="1">
        <v>14</v>
      </c>
      <c r="B45" s="1">
        <v>0</v>
      </c>
      <c r="C45" s="91">
        <v>0.37947330000000001</v>
      </c>
      <c r="D45" s="91">
        <v>1.523155</v>
      </c>
      <c r="E45" s="42">
        <v>4.0138660611958734</v>
      </c>
    </row>
    <row r="46" spans="1:5" x14ac:dyDescent="0.25">
      <c r="A46" s="1">
        <v>15</v>
      </c>
      <c r="B46" s="1">
        <v>0</v>
      </c>
      <c r="C46" s="91">
        <v>0.53366659999999999</v>
      </c>
      <c r="D46" s="91">
        <v>5.0724349999999996</v>
      </c>
      <c r="E46" s="42">
        <v>9.504876265443631</v>
      </c>
    </row>
    <row r="47" spans="1:5" x14ac:dyDescent="0.25">
      <c r="A47" s="1">
        <v>16</v>
      </c>
      <c r="B47" s="1">
        <v>0</v>
      </c>
      <c r="C47" s="91">
        <v>1.2322340000000001</v>
      </c>
      <c r="D47" s="91">
        <v>1.5440210000000001</v>
      </c>
      <c r="E47" s="42">
        <v>1.2530258051636296</v>
      </c>
    </row>
    <row r="48" spans="1:5" x14ac:dyDescent="0.25">
      <c r="A48" s="1">
        <v>17</v>
      </c>
      <c r="B48" s="1">
        <v>0</v>
      </c>
      <c r="C48" s="91">
        <v>0.6</v>
      </c>
      <c r="D48" s="91">
        <v>2.0004</v>
      </c>
      <c r="E48" s="42">
        <v>3.3340000000000001</v>
      </c>
    </row>
    <row r="49" spans="1:5" x14ac:dyDescent="0.25">
      <c r="A49" s="1">
        <v>18</v>
      </c>
      <c r="B49" s="1">
        <v>0</v>
      </c>
      <c r="C49" s="91">
        <v>0.12</v>
      </c>
      <c r="D49" s="91">
        <v>0.2828427</v>
      </c>
      <c r="E49" s="42">
        <v>2.3570225000000002</v>
      </c>
    </row>
    <row r="50" spans="1:5" x14ac:dyDescent="0.25">
      <c r="A50" s="1">
        <v>19</v>
      </c>
      <c r="B50" s="1">
        <v>0</v>
      </c>
      <c r="C50" s="91">
        <v>0.26832820000000002</v>
      </c>
      <c r="D50" s="91">
        <v>0.69971419999999995</v>
      </c>
      <c r="E50" s="42">
        <v>2.6076804450668991</v>
      </c>
    </row>
    <row r="51" spans="1:5" x14ac:dyDescent="0.25">
      <c r="A51" s="1">
        <v>20</v>
      </c>
      <c r="B51" s="1">
        <v>4</v>
      </c>
      <c r="C51" s="91">
        <v>0.32249030000000001</v>
      </c>
      <c r="D51" s="91">
        <v>3.228961</v>
      </c>
      <c r="E51" s="42">
        <v>10.012583324211612</v>
      </c>
    </row>
    <row r="52" spans="1:5" x14ac:dyDescent="0.25">
      <c r="A52" s="1">
        <v>21</v>
      </c>
      <c r="B52" s="1">
        <v>3</v>
      </c>
      <c r="C52" s="91">
        <v>0.48</v>
      </c>
      <c r="D52" s="91">
        <v>22.646650000000001</v>
      </c>
      <c r="E52" s="42">
        <v>47.18052083333334</v>
      </c>
    </row>
    <row r="53" spans="1:5" x14ac:dyDescent="0.25">
      <c r="A53" s="1">
        <v>22</v>
      </c>
      <c r="B53" s="1">
        <v>1</v>
      </c>
      <c r="C53" s="91">
        <v>0.5614268</v>
      </c>
      <c r="D53" s="91">
        <v>3.7469649999999999</v>
      </c>
      <c r="E53" s="42">
        <v>6.6740045184875392</v>
      </c>
    </row>
    <row r="54" spans="1:5" x14ac:dyDescent="0.25">
      <c r="A54" s="1">
        <v>23</v>
      </c>
      <c r="B54" s="1">
        <v>0</v>
      </c>
      <c r="C54" s="91">
        <v>0.24331050000000001</v>
      </c>
      <c r="D54" s="91">
        <v>3.2996970000000001</v>
      </c>
      <c r="E54" s="42">
        <v>13.561671197913777</v>
      </c>
    </row>
    <row r="55" spans="1:5" x14ac:dyDescent="0.25">
      <c r="A55" s="1">
        <v>24</v>
      </c>
      <c r="B55" s="1">
        <v>0</v>
      </c>
      <c r="C55" s="91">
        <v>0.32249030000000001</v>
      </c>
      <c r="D55" s="91">
        <v>5.9578519999999999</v>
      </c>
      <c r="E55" s="42">
        <v>18.474515357516179</v>
      </c>
    </row>
    <row r="56" spans="1:5" x14ac:dyDescent="0.25">
      <c r="A56" s="1">
        <v>25</v>
      </c>
      <c r="B56" s="1">
        <v>0</v>
      </c>
      <c r="C56" s="91">
        <v>0.32249030000000001</v>
      </c>
      <c r="D56" s="91">
        <v>3.6505339999999999</v>
      </c>
      <c r="E56" s="42">
        <v>11.319825743596008</v>
      </c>
    </row>
    <row r="57" spans="1:5" x14ac:dyDescent="0.25">
      <c r="A57" s="1">
        <v>26</v>
      </c>
      <c r="B57" s="1">
        <v>0</v>
      </c>
      <c r="C57" s="91">
        <v>0.2</v>
      </c>
      <c r="D57" s="91">
        <v>3.08026</v>
      </c>
      <c r="E57" s="42">
        <v>15.401299999999999</v>
      </c>
    </row>
    <row r="58" spans="1:5" x14ac:dyDescent="0.25">
      <c r="A58" s="1">
        <v>27</v>
      </c>
      <c r="B58" s="1">
        <v>0</v>
      </c>
      <c r="C58" s="91">
        <v>0.32984849999999999</v>
      </c>
      <c r="D58" s="91">
        <v>1.95059</v>
      </c>
      <c r="E58" s="42">
        <v>5.9135936649704339</v>
      </c>
    </row>
    <row r="59" spans="1:5" x14ac:dyDescent="0.25">
      <c r="A59" s="1">
        <v>28</v>
      </c>
      <c r="B59" s="1">
        <v>0</v>
      </c>
      <c r="C59" s="91">
        <v>0.1264911</v>
      </c>
      <c r="D59" s="91">
        <v>0.2332381</v>
      </c>
      <c r="E59" s="42">
        <v>1.8439091762187223</v>
      </c>
    </row>
    <row r="60" spans="1:5" x14ac:dyDescent="0.25">
      <c r="A60" s="1">
        <v>29</v>
      </c>
      <c r="B60" s="1">
        <v>0</v>
      </c>
      <c r="C60" s="91">
        <v>0.2154066</v>
      </c>
      <c r="D60" s="91">
        <v>0.24331050000000001</v>
      </c>
      <c r="E60" s="42">
        <f>D60/C60</f>
        <v>1.1295405990345699</v>
      </c>
    </row>
    <row r="61" spans="1:5" x14ac:dyDescent="0.25">
      <c r="A61" s="1">
        <v>30</v>
      </c>
      <c r="B61" s="1">
        <v>0</v>
      </c>
      <c r="C61" s="91">
        <v>0.26832820000000002</v>
      </c>
      <c r="D61" s="91">
        <v>1.9320459999999999</v>
      </c>
      <c r="E61" s="42">
        <v>7.2003091736164881</v>
      </c>
    </row>
    <row r="62" spans="1:5" x14ac:dyDescent="0.25">
      <c r="A62" s="1">
        <v>31</v>
      </c>
      <c r="B62" s="1">
        <v>0</v>
      </c>
      <c r="C62" s="91">
        <v>0.4326662</v>
      </c>
      <c r="D62" s="91">
        <v>9.9180639999999993</v>
      </c>
      <c r="E62" s="42">
        <v>22.923131041897886</v>
      </c>
    </row>
    <row r="63" spans="1:5" x14ac:dyDescent="0.25">
      <c r="A63" s="1">
        <v>32</v>
      </c>
      <c r="B63" s="1">
        <v>0</v>
      </c>
      <c r="C63" s="91">
        <v>0.2828427</v>
      </c>
      <c r="D63" s="91">
        <v>4.7531040000000004</v>
      </c>
      <c r="E63" s="42">
        <v>16.804761091589071</v>
      </c>
    </row>
    <row r="64" spans="1:5" x14ac:dyDescent="0.25">
      <c r="A64" s="1">
        <v>33</v>
      </c>
      <c r="B64" s="1">
        <v>0</v>
      </c>
      <c r="C64" s="91">
        <v>0.26832820000000002</v>
      </c>
      <c r="D64" s="91">
        <v>0.64498060000000002</v>
      </c>
      <c r="E64" s="42">
        <v>2.403700393771508</v>
      </c>
    </row>
    <row r="65" spans="1:5" x14ac:dyDescent="0.25">
      <c r="A65" s="1">
        <v>34</v>
      </c>
      <c r="B65" s="1">
        <v>0</v>
      </c>
      <c r="C65" s="91">
        <v>0.24</v>
      </c>
      <c r="D65" s="91">
        <v>0.36878179999999999</v>
      </c>
      <c r="E65" s="42">
        <v>1.5365908333333334</v>
      </c>
    </row>
    <row r="66" spans="1:5" x14ac:dyDescent="0.25">
      <c r="A66" s="1">
        <v>35</v>
      </c>
      <c r="B66" s="1">
        <v>0</v>
      </c>
      <c r="C66" s="91">
        <v>0.16492419999999999</v>
      </c>
      <c r="D66" s="91">
        <v>0.2</v>
      </c>
      <c r="E66" s="42">
        <v>1.2126783091868871</v>
      </c>
    </row>
    <row r="67" spans="1:5" x14ac:dyDescent="0.25">
      <c r="A67" s="1">
        <v>36</v>
      </c>
      <c r="B67" s="1">
        <v>0</v>
      </c>
      <c r="C67" s="91">
        <v>0.52153620000000001</v>
      </c>
      <c r="D67" s="91">
        <v>0.59464269999999997</v>
      </c>
      <c r="E67" s="42">
        <v>1.1401753128546015</v>
      </c>
    </row>
    <row r="68" spans="1:5" x14ac:dyDescent="0.25">
      <c r="A68" s="1">
        <v>37</v>
      </c>
      <c r="B68" s="1">
        <v>0</v>
      </c>
      <c r="C68" s="91">
        <v>0.2</v>
      </c>
      <c r="D68" s="91">
        <v>0.2</v>
      </c>
      <c r="E68" s="42">
        <v>1</v>
      </c>
    </row>
    <row r="69" spans="1:5" x14ac:dyDescent="0.25">
      <c r="A69" s="1">
        <v>38</v>
      </c>
      <c r="B69" s="1">
        <v>0</v>
      </c>
      <c r="C69" s="91">
        <v>0.32249030000000001</v>
      </c>
      <c r="D69" s="91">
        <v>0.4</v>
      </c>
      <c r="E69" s="42">
        <v>1.2403473840918626</v>
      </c>
    </row>
    <row r="70" spans="1:5" x14ac:dyDescent="0.25">
      <c r="A70" s="1">
        <v>39</v>
      </c>
      <c r="B70" s="1">
        <v>0</v>
      </c>
      <c r="C70" s="91">
        <v>0.22627420000000001</v>
      </c>
      <c r="D70" s="91">
        <v>0.25612499999999999</v>
      </c>
      <c r="E70" s="42">
        <v>1.1319231268964822</v>
      </c>
    </row>
    <row r="71" spans="1:5" x14ac:dyDescent="0.25">
      <c r="A71" s="1">
        <v>40</v>
      </c>
      <c r="B71" s="1">
        <v>0</v>
      </c>
      <c r="C71" s="91">
        <v>0.45607019999999998</v>
      </c>
      <c r="D71" s="91">
        <v>7.9394710000000002</v>
      </c>
      <c r="E71" s="42">
        <v>17.408440630411722</v>
      </c>
    </row>
    <row r="72" spans="1:5" x14ac:dyDescent="0.25">
      <c r="A72" s="1">
        <v>41</v>
      </c>
      <c r="B72" s="1">
        <v>0</v>
      </c>
      <c r="C72" s="91">
        <v>0.1264911</v>
      </c>
      <c r="D72" s="91">
        <v>0.1788854</v>
      </c>
      <c r="E72" s="42">
        <v>1.4142133320051766</v>
      </c>
    </row>
    <row r="73" spans="1:5" x14ac:dyDescent="0.25">
      <c r="A73" s="1">
        <v>42</v>
      </c>
      <c r="B73" s="1">
        <v>0</v>
      </c>
      <c r="C73" s="91">
        <v>0.49477270000000001</v>
      </c>
      <c r="D73" s="91">
        <v>1.797776</v>
      </c>
      <c r="E73" s="42">
        <v>3.6335391989089132</v>
      </c>
    </row>
    <row r="74" spans="1:5" x14ac:dyDescent="0.25">
      <c r="A74" s="1">
        <v>43</v>
      </c>
      <c r="B74" s="1">
        <v>0</v>
      </c>
      <c r="C74" s="91">
        <v>8.94427E-2</v>
      </c>
      <c r="D74" s="91">
        <v>8.94427E-2</v>
      </c>
      <c r="E74" s="42">
        <v>1</v>
      </c>
    </row>
    <row r="75" spans="1:5" x14ac:dyDescent="0.25">
      <c r="A75" s="1">
        <v>44</v>
      </c>
      <c r="B75" s="1">
        <v>1</v>
      </c>
      <c r="C75" s="91">
        <v>0.16970560000000001</v>
      </c>
      <c r="D75" s="91">
        <v>2.3733740000000001</v>
      </c>
      <c r="E75" s="42">
        <v>13.985242679086607</v>
      </c>
    </row>
    <row r="76" spans="1:5" x14ac:dyDescent="0.25">
      <c r="A76" s="1">
        <v>45</v>
      </c>
      <c r="B76" s="1">
        <v>1</v>
      </c>
      <c r="C76" s="91">
        <v>0.52153620000000001</v>
      </c>
      <c r="D76" s="91">
        <v>8.4088580000000004</v>
      </c>
      <c r="E76" s="42">
        <v>16.123248971020612</v>
      </c>
    </row>
    <row r="77" spans="1:5" x14ac:dyDescent="0.25">
      <c r="A77" s="1">
        <v>46</v>
      </c>
      <c r="B77" s="1">
        <v>0</v>
      </c>
      <c r="C77" s="91">
        <v>0.32984849999999999</v>
      </c>
      <c r="D77" s="91">
        <v>2.8105519999999999</v>
      </c>
      <c r="E77" s="42">
        <v>8.5207360348766183</v>
      </c>
    </row>
    <row r="78" spans="1:5" x14ac:dyDescent="0.25">
      <c r="A78" s="1">
        <v>47</v>
      </c>
      <c r="B78" s="1">
        <v>0</v>
      </c>
      <c r="C78" s="91">
        <v>0.2</v>
      </c>
      <c r="D78" s="91">
        <v>2.344014</v>
      </c>
      <c r="E78" s="42">
        <v>11.72007</v>
      </c>
    </row>
    <row r="79" spans="1:5" x14ac:dyDescent="0.25">
      <c r="A79" s="1">
        <v>48</v>
      </c>
      <c r="B79" s="1">
        <v>0</v>
      </c>
      <c r="C79" s="91">
        <v>1.0384599999999999</v>
      </c>
      <c r="D79" s="91">
        <v>2.4162780000000001</v>
      </c>
      <c r="E79" s="42">
        <v>2.3267896693180288</v>
      </c>
    </row>
    <row r="80" spans="1:5" x14ac:dyDescent="0.25">
      <c r="A80" s="1">
        <v>49</v>
      </c>
      <c r="B80" s="1">
        <v>0</v>
      </c>
      <c r="C80" s="91">
        <v>0.80099940000000003</v>
      </c>
      <c r="D80" s="91">
        <v>2.0004</v>
      </c>
      <c r="E80" s="42">
        <v>2.4973801478502979</v>
      </c>
    </row>
    <row r="81" spans="1:5" x14ac:dyDescent="0.25">
      <c r="A81" s="1">
        <v>50</v>
      </c>
      <c r="B81" s="1">
        <v>0</v>
      </c>
      <c r="C81" s="91">
        <v>0.26832820000000002</v>
      </c>
      <c r="D81" s="91">
        <v>1.151694</v>
      </c>
      <c r="E81" s="42">
        <v>4.2921094391122514</v>
      </c>
    </row>
    <row r="82" spans="1:5" x14ac:dyDescent="0.25">
      <c r="A82" s="1">
        <v>51</v>
      </c>
      <c r="B82" s="1">
        <v>0</v>
      </c>
      <c r="C82" s="91">
        <v>0.33941130000000003</v>
      </c>
      <c r="D82" s="91">
        <v>0.4</v>
      </c>
      <c r="E82" s="42">
        <v>1.1785111456218458</v>
      </c>
    </row>
    <row r="83" spans="1:5" x14ac:dyDescent="0.25">
      <c r="A83" s="1">
        <v>52</v>
      </c>
      <c r="B83" s="1">
        <v>0</v>
      </c>
      <c r="C83" s="91">
        <v>0.4118252</v>
      </c>
      <c r="D83" s="91">
        <v>0.65604879999999999</v>
      </c>
      <c r="E83" s="42">
        <v>1.5930273329558269</v>
      </c>
    </row>
    <row r="84" spans="1:5" x14ac:dyDescent="0.25">
      <c r="A84" s="1">
        <v>53</v>
      </c>
      <c r="B84" s="1">
        <v>0</v>
      </c>
      <c r="C84" s="91">
        <v>0.24331050000000001</v>
      </c>
      <c r="D84" s="91">
        <v>3.2241590000000002</v>
      </c>
      <c r="E84" s="42">
        <v>13.251211928790578</v>
      </c>
    </row>
    <row r="85" spans="1:5" x14ac:dyDescent="0.25">
      <c r="A85" s="1">
        <v>54</v>
      </c>
      <c r="B85" s="1">
        <v>0</v>
      </c>
      <c r="C85" s="91">
        <v>0.26832820000000002</v>
      </c>
      <c r="D85" s="91">
        <v>1.297998</v>
      </c>
      <c r="E85" s="42">
        <v>4.8373521679793621</v>
      </c>
    </row>
    <row r="86" spans="1:5" x14ac:dyDescent="0.25">
      <c r="A86" s="1">
        <v>55</v>
      </c>
      <c r="B86" s="1">
        <v>0</v>
      </c>
      <c r="C86" s="91">
        <v>0.24331050000000001</v>
      </c>
      <c r="D86" s="91">
        <v>1.3102670000000001</v>
      </c>
      <c r="E86" s="42">
        <v>5.3851642243141997</v>
      </c>
    </row>
    <row r="87" spans="1:5" x14ac:dyDescent="0.25">
      <c r="A87" s="1">
        <v>56</v>
      </c>
      <c r="B87" s="1">
        <v>0</v>
      </c>
      <c r="C87" s="91">
        <v>0.36878179999999999</v>
      </c>
      <c r="D87" s="91">
        <v>1.0095540000000001</v>
      </c>
      <c r="E87" s="42">
        <v>2.737537481513459</v>
      </c>
    </row>
    <row r="88" spans="1:5" x14ac:dyDescent="0.25">
      <c r="A88" s="1">
        <v>57</v>
      </c>
      <c r="B88" s="1">
        <v>0</v>
      </c>
      <c r="C88" s="91">
        <v>0.2332381</v>
      </c>
      <c r="D88" s="91">
        <v>2.4149530000000001</v>
      </c>
      <c r="E88" s="42">
        <v>10.354024492567895</v>
      </c>
    </row>
    <row r="89" spans="1:5" x14ac:dyDescent="0.25">
      <c r="A89" s="1">
        <v>58</v>
      </c>
      <c r="B89" s="1">
        <v>0</v>
      </c>
      <c r="C89" s="91">
        <v>8.94427E-2</v>
      </c>
      <c r="D89" s="91">
        <v>0.2332381</v>
      </c>
      <c r="E89" s="42">
        <v>2.6076817895703059</v>
      </c>
    </row>
    <row r="90" spans="1:5" x14ac:dyDescent="0.25">
      <c r="A90" s="1">
        <v>59</v>
      </c>
      <c r="B90" s="1">
        <v>0</v>
      </c>
      <c r="C90" s="91">
        <v>0.32249030000000001</v>
      </c>
      <c r="D90" s="91">
        <v>1.2185239999999999</v>
      </c>
      <c r="E90" s="42">
        <v>3.7784826396328817</v>
      </c>
    </row>
    <row r="91" spans="1:5" x14ac:dyDescent="0.25">
      <c r="A91" s="1">
        <v>60</v>
      </c>
      <c r="B91" s="1">
        <v>0</v>
      </c>
      <c r="C91" s="91">
        <v>0.2</v>
      </c>
      <c r="D91" s="91">
        <v>0.24</v>
      </c>
      <c r="E91" s="42">
        <v>1.2</v>
      </c>
    </row>
    <row r="92" spans="1:5" x14ac:dyDescent="0.25">
      <c r="A92" s="1">
        <v>61</v>
      </c>
      <c r="B92" s="1">
        <v>0</v>
      </c>
      <c r="C92" s="91">
        <v>0.24</v>
      </c>
      <c r="D92" s="91">
        <v>0.64498060000000002</v>
      </c>
      <c r="E92" s="42">
        <v>2.6874191666666669</v>
      </c>
    </row>
    <row r="93" spans="1:5" x14ac:dyDescent="0.25">
      <c r="A93" s="1">
        <v>62</v>
      </c>
      <c r="B93" s="1">
        <v>0</v>
      </c>
      <c r="C93" s="91">
        <v>0.16</v>
      </c>
      <c r="D93" s="91">
        <v>0.32</v>
      </c>
      <c r="E93" s="42">
        <v>2</v>
      </c>
    </row>
    <row r="94" spans="1:5" x14ac:dyDescent="0.25">
      <c r="A94" s="1">
        <v>63</v>
      </c>
      <c r="B94" s="1">
        <v>0</v>
      </c>
      <c r="C94" s="91">
        <v>0.2</v>
      </c>
      <c r="D94" s="91">
        <v>0.25298219999999999</v>
      </c>
      <c r="E94" s="42">
        <f>D94/C94</f>
        <v>1.2649109999999999</v>
      </c>
    </row>
    <row r="95" spans="1:5" x14ac:dyDescent="0.25">
      <c r="A95" s="1">
        <v>64</v>
      </c>
      <c r="B95" s="1">
        <v>0</v>
      </c>
      <c r="C95" s="91">
        <v>0.16</v>
      </c>
      <c r="D95" s="91">
        <v>0.6</v>
      </c>
      <c r="E95" s="42">
        <v>3.75</v>
      </c>
    </row>
    <row r="96" spans="1:5" x14ac:dyDescent="0.25">
      <c r="A96" s="1">
        <v>65</v>
      </c>
      <c r="B96" s="1">
        <v>0</v>
      </c>
      <c r="C96" s="91">
        <v>0.1788854</v>
      </c>
      <c r="D96" s="91">
        <v>0.50119860000000005</v>
      </c>
      <c r="E96" s="42">
        <v>2.8017859478750085</v>
      </c>
    </row>
    <row r="97" spans="1:5" x14ac:dyDescent="0.25">
      <c r="A97" s="1">
        <v>66</v>
      </c>
      <c r="B97" s="1">
        <v>0</v>
      </c>
      <c r="C97" s="91">
        <v>0.12</v>
      </c>
      <c r="D97" s="91">
        <v>0.2</v>
      </c>
      <c r="E97" s="42">
        <v>1.6666666666666667</v>
      </c>
    </row>
    <row r="98" spans="1:5" x14ac:dyDescent="0.25">
      <c r="A98" s="1">
        <v>67</v>
      </c>
      <c r="B98" s="1">
        <v>0</v>
      </c>
      <c r="C98" s="91">
        <v>0.28000000000000003</v>
      </c>
      <c r="D98" s="91">
        <v>0.48</v>
      </c>
      <c r="E98" s="42">
        <v>1.714285714285714</v>
      </c>
    </row>
    <row r="99" spans="1:5" x14ac:dyDescent="0.25">
      <c r="A99" s="1">
        <v>68</v>
      </c>
      <c r="B99" s="1">
        <v>0</v>
      </c>
      <c r="C99" s="91">
        <v>0.2828427</v>
      </c>
      <c r="D99" s="91">
        <v>1.202664</v>
      </c>
      <c r="E99" s="42">
        <v>4.2520595369793881</v>
      </c>
    </row>
    <row r="100" spans="1:5" x14ac:dyDescent="0.25">
      <c r="A100" s="1">
        <v>69</v>
      </c>
      <c r="B100" s="1">
        <v>0</v>
      </c>
      <c r="C100" s="91">
        <v>0.2</v>
      </c>
      <c r="D100" s="91">
        <v>1.120714</v>
      </c>
      <c r="E100" s="42">
        <v>5.6035699999999995</v>
      </c>
    </row>
    <row r="101" spans="1:5" x14ac:dyDescent="0.25">
      <c r="A101" s="1">
        <v>70</v>
      </c>
      <c r="B101" s="1">
        <v>0</v>
      </c>
      <c r="C101" s="91">
        <v>0.22627420000000001</v>
      </c>
      <c r="D101" s="91">
        <v>0.79195959999999999</v>
      </c>
      <c r="E101" s="42">
        <v>3.4999995580583203</v>
      </c>
    </row>
    <row r="102" spans="1:5" x14ac:dyDescent="0.25">
      <c r="A102" s="1">
        <v>71</v>
      </c>
      <c r="B102" s="1">
        <v>0</v>
      </c>
      <c r="C102" s="91">
        <v>0.31241000000000002</v>
      </c>
      <c r="D102" s="91">
        <v>0.9903535</v>
      </c>
      <c r="E102" s="42">
        <v>3.1700441727217434</v>
      </c>
    </row>
    <row r="103" spans="1:5" x14ac:dyDescent="0.25">
      <c r="A103" s="1">
        <v>72</v>
      </c>
      <c r="B103" s="1">
        <v>0</v>
      </c>
      <c r="C103" s="91">
        <v>0.2039608</v>
      </c>
      <c r="D103" s="91">
        <v>0.34176010000000001</v>
      </c>
      <c r="E103" s="42">
        <v>1.6756165890700567</v>
      </c>
    </row>
    <row r="104" spans="1:5" x14ac:dyDescent="0.25">
      <c r="A104" s="1">
        <v>73</v>
      </c>
      <c r="B104" s="1">
        <v>0</v>
      </c>
      <c r="C104" s="91">
        <v>0.29120439999999997</v>
      </c>
      <c r="D104" s="91">
        <v>7.0967029999999998</v>
      </c>
      <c r="E104" s="42">
        <v>24.370177785775216</v>
      </c>
    </row>
    <row r="105" spans="1:5" x14ac:dyDescent="0.25">
      <c r="A105" s="1">
        <v>74</v>
      </c>
      <c r="B105" s="1">
        <v>0</v>
      </c>
      <c r="C105" s="91">
        <v>0.37735920000000001</v>
      </c>
      <c r="D105" s="91">
        <v>2.7741669999999998</v>
      </c>
      <c r="E105" s="42">
        <v>7.351528729125989</v>
      </c>
    </row>
    <row r="106" spans="1:5" x14ac:dyDescent="0.25">
      <c r="A106" s="1">
        <v>75</v>
      </c>
      <c r="B106" s="1">
        <v>0</v>
      </c>
      <c r="C106" s="91">
        <v>0.2828427</v>
      </c>
      <c r="D106" s="91">
        <v>2.7073230000000001</v>
      </c>
      <c r="E106" s="42">
        <v>9.5718326829718432</v>
      </c>
    </row>
    <row r="107" spans="1:5" x14ac:dyDescent="0.25">
      <c r="A107" s="1">
        <v>76</v>
      </c>
      <c r="B107" s="1">
        <v>0</v>
      </c>
      <c r="C107" s="91">
        <v>0.37735920000000001</v>
      </c>
      <c r="D107" s="91">
        <v>1.0198039999999999</v>
      </c>
      <c r="E107" s="42">
        <v>2.7024755193460233</v>
      </c>
    </row>
    <row r="108" spans="1:5" x14ac:dyDescent="0.25">
      <c r="A108" s="1">
        <v>77</v>
      </c>
      <c r="B108" s="1">
        <v>0</v>
      </c>
      <c r="C108" s="91">
        <v>0.2039608</v>
      </c>
      <c r="D108" s="91">
        <v>0.28000000000000003</v>
      </c>
      <c r="E108" s="42">
        <v>1.3728128150115122</v>
      </c>
    </row>
    <row r="109" spans="1:5" x14ac:dyDescent="0.25">
      <c r="A109" s="1">
        <v>78</v>
      </c>
      <c r="B109" s="1">
        <v>0</v>
      </c>
      <c r="C109" s="91">
        <v>0.24331050000000001</v>
      </c>
      <c r="D109" s="91">
        <v>0.49477270000000001</v>
      </c>
      <c r="E109" s="42">
        <v>2.0335032807873068</v>
      </c>
    </row>
    <row r="110" spans="1:5" x14ac:dyDescent="0.25">
      <c r="A110" s="1">
        <v>79</v>
      </c>
      <c r="B110" s="1">
        <v>0</v>
      </c>
      <c r="C110" s="91">
        <v>0.32249030000000001</v>
      </c>
      <c r="D110" s="91">
        <v>0.39395429999999998</v>
      </c>
      <c r="E110" s="42">
        <v>1.221600463641852</v>
      </c>
    </row>
    <row r="111" spans="1:5" x14ac:dyDescent="0.25">
      <c r="A111" s="1">
        <v>80</v>
      </c>
      <c r="B111" s="1">
        <v>0</v>
      </c>
      <c r="C111" s="91">
        <v>0.1264911</v>
      </c>
      <c r="D111" s="91">
        <v>0.57271280000000002</v>
      </c>
      <c r="E111" s="42">
        <v>4.5276924621574173</v>
      </c>
    </row>
    <row r="112" spans="1:5" x14ac:dyDescent="0.25">
      <c r="A112" s="1">
        <v>81</v>
      </c>
      <c r="B112" s="1">
        <v>0</v>
      </c>
      <c r="C112" s="91">
        <v>0.16</v>
      </c>
      <c r="D112" s="91">
        <v>0.28000000000000003</v>
      </c>
      <c r="E112" s="42">
        <v>1.7500000000000002</v>
      </c>
    </row>
    <row r="113" spans="1:5" x14ac:dyDescent="0.25">
      <c r="A113" s="1">
        <v>82</v>
      </c>
      <c r="B113" s="1">
        <v>0</v>
      </c>
      <c r="C113" s="91">
        <v>0.12</v>
      </c>
      <c r="D113" s="91">
        <v>0.32</v>
      </c>
      <c r="E113" s="42">
        <v>2.666666666666667</v>
      </c>
    </row>
    <row r="114" spans="1:5" x14ac:dyDescent="0.25">
      <c r="A114" s="1">
        <v>83</v>
      </c>
      <c r="B114" s="1">
        <v>0</v>
      </c>
      <c r="C114" s="91">
        <v>0.24331050000000001</v>
      </c>
      <c r="D114" s="91">
        <v>0.48662100000000003</v>
      </c>
      <c r="E114" s="42">
        <v>2</v>
      </c>
    </row>
    <row r="115" spans="1:5" x14ac:dyDescent="0.25">
      <c r="A115" s="1">
        <v>84</v>
      </c>
      <c r="B115" s="1">
        <v>0</v>
      </c>
      <c r="C115" s="91">
        <v>0.32249030000000001</v>
      </c>
      <c r="D115" s="91">
        <v>0.8246211</v>
      </c>
      <c r="E115" s="42">
        <v>2.5570415606298855</v>
      </c>
    </row>
    <row r="116" spans="1:5" x14ac:dyDescent="0.25">
      <c r="A116" s="1">
        <v>85</v>
      </c>
      <c r="B116" s="1">
        <v>0</v>
      </c>
      <c r="C116" s="91">
        <v>0.2</v>
      </c>
      <c r="D116" s="91">
        <v>1.162755</v>
      </c>
      <c r="E116" s="42">
        <v>5.8137749999999997</v>
      </c>
    </row>
    <row r="117" spans="1:5" x14ac:dyDescent="0.25">
      <c r="A117" s="1">
        <v>86</v>
      </c>
      <c r="B117" s="1">
        <v>0</v>
      </c>
      <c r="C117" s="91">
        <v>0.2332381</v>
      </c>
      <c r="D117" s="91">
        <v>0.93723000000000001</v>
      </c>
      <c r="E117" s="42">
        <v>4.0183400567917502</v>
      </c>
    </row>
    <row r="118" spans="1:5" x14ac:dyDescent="0.25">
      <c r="A118" s="1">
        <v>87</v>
      </c>
      <c r="B118" s="1">
        <v>0</v>
      </c>
      <c r="C118" s="91">
        <v>0.2828427</v>
      </c>
      <c r="D118" s="91">
        <v>0.4418144</v>
      </c>
      <c r="E118" s="42">
        <v>1.5620498602226609</v>
      </c>
    </row>
    <row r="119" spans="1:5" x14ac:dyDescent="0.25">
      <c r="A119" s="1">
        <v>88</v>
      </c>
      <c r="B119" s="1">
        <v>0</v>
      </c>
      <c r="C119" s="91">
        <v>0.16</v>
      </c>
      <c r="D119" s="91">
        <v>0.32249030000000001</v>
      </c>
      <c r="E119" s="42">
        <v>2.0155643749999999</v>
      </c>
    </row>
    <row r="120" spans="1:5" x14ac:dyDescent="0.25">
      <c r="A120" s="1">
        <v>89</v>
      </c>
      <c r="B120" s="1">
        <v>0</v>
      </c>
      <c r="C120" s="91">
        <v>0.16</v>
      </c>
      <c r="D120" s="91">
        <v>0.2</v>
      </c>
      <c r="E120" s="42">
        <v>1.25</v>
      </c>
    </row>
    <row r="121" spans="1:5" x14ac:dyDescent="0.25">
      <c r="A121" s="1">
        <v>90</v>
      </c>
      <c r="B121" s="1">
        <v>0</v>
      </c>
      <c r="C121" s="91">
        <v>0.39395429999999998</v>
      </c>
      <c r="D121" s="91">
        <v>0.48332180000000002</v>
      </c>
      <c r="E121" s="42">
        <v>1.2268473779826747</v>
      </c>
    </row>
    <row r="122" spans="1:5" x14ac:dyDescent="0.25">
      <c r="A122" s="1">
        <v>91</v>
      </c>
      <c r="B122" s="1">
        <v>0</v>
      </c>
      <c r="C122" s="91">
        <v>0.25612499999999999</v>
      </c>
      <c r="D122" s="91">
        <v>0.4</v>
      </c>
      <c r="E122" s="42">
        <v>1.5617374328940947</v>
      </c>
    </row>
    <row r="123" spans="1:5" x14ac:dyDescent="0.25">
      <c r="A123" s="1">
        <v>92</v>
      </c>
      <c r="B123" s="1">
        <v>0</v>
      </c>
      <c r="C123" s="91">
        <v>0.16</v>
      </c>
      <c r="D123" s="91">
        <v>0.32</v>
      </c>
      <c r="E123" s="42">
        <v>2</v>
      </c>
    </row>
    <row r="124" spans="1:5" x14ac:dyDescent="0.25">
      <c r="A124" s="1">
        <v>93</v>
      </c>
      <c r="B124" s="1">
        <v>0</v>
      </c>
      <c r="C124" s="91">
        <v>0.16</v>
      </c>
      <c r="D124" s="91">
        <v>0.2039608</v>
      </c>
      <c r="E124" s="42">
        <v>1.2747549999999999</v>
      </c>
    </row>
    <row r="125" spans="1:5" x14ac:dyDescent="0.25">
      <c r="A125" s="1">
        <v>94</v>
      </c>
      <c r="B125" s="1">
        <v>0</v>
      </c>
      <c r="C125" s="91">
        <v>0.16492419999999999</v>
      </c>
      <c r="D125" s="91">
        <v>0.60926179999999996</v>
      </c>
      <c r="E125" s="42">
        <v>3.6941928473807968</v>
      </c>
    </row>
    <row r="126" spans="1:5" x14ac:dyDescent="0.25">
      <c r="A126" s="1">
        <v>95</v>
      </c>
      <c r="B126" s="1">
        <v>0</v>
      </c>
      <c r="C126" s="91">
        <v>0.32</v>
      </c>
      <c r="D126" s="91">
        <v>3.7305229999999998</v>
      </c>
      <c r="E126" s="42">
        <v>11.657884374999998</v>
      </c>
    </row>
    <row r="127" spans="1:5" x14ac:dyDescent="0.25">
      <c r="A127" s="1">
        <v>96</v>
      </c>
      <c r="B127" s="1">
        <v>0</v>
      </c>
      <c r="C127" s="91">
        <v>0.43081320000000001</v>
      </c>
      <c r="D127" s="91">
        <v>3.1419739999999998</v>
      </c>
      <c r="E127" s="42">
        <v>7.2931237947212386</v>
      </c>
    </row>
    <row r="128" spans="1:5" x14ac:dyDescent="0.25">
      <c r="A128" s="1">
        <v>97</v>
      </c>
      <c r="B128" s="1">
        <v>0</v>
      </c>
      <c r="C128" s="91">
        <v>0.28844409999999998</v>
      </c>
      <c r="D128" s="91">
        <v>1.137014</v>
      </c>
      <c r="E128" s="42">
        <v>3.9418868335320432</v>
      </c>
    </row>
    <row r="129" spans="1:5" x14ac:dyDescent="0.25">
      <c r="A129" s="1">
        <v>98</v>
      </c>
      <c r="B129" s="1">
        <v>0</v>
      </c>
      <c r="C129" s="91">
        <v>0.25298219999999999</v>
      </c>
      <c r="D129" s="91">
        <v>3.6810870000000002</v>
      </c>
      <c r="E129" s="42">
        <v>14.550774718537511</v>
      </c>
    </row>
    <row r="130" spans="1:5" x14ac:dyDescent="0.25">
      <c r="A130" s="1">
        <v>99</v>
      </c>
      <c r="B130" s="1">
        <v>0</v>
      </c>
      <c r="C130" s="91">
        <v>0.34409299999999998</v>
      </c>
      <c r="D130" s="91">
        <v>3.954339</v>
      </c>
      <c r="E130" s="42">
        <v>11.492064645313913</v>
      </c>
    </row>
    <row r="131" spans="1:5" x14ac:dyDescent="0.25">
      <c r="A131" s="1">
        <v>100</v>
      </c>
      <c r="B131" s="1">
        <v>0</v>
      </c>
      <c r="C131" s="91">
        <v>0.2828427</v>
      </c>
      <c r="D131" s="91">
        <v>1.4751270000000001</v>
      </c>
      <c r="E131" s="42">
        <v>5.2153617540774428</v>
      </c>
    </row>
    <row r="132" spans="1:5" x14ac:dyDescent="0.25">
      <c r="A132" s="1">
        <v>101</v>
      </c>
      <c r="B132" s="1">
        <v>0</v>
      </c>
      <c r="C132" s="91">
        <v>0.28000000000000003</v>
      </c>
      <c r="D132" s="91">
        <v>1.8</v>
      </c>
      <c r="E132" s="42">
        <v>6.4285714285714279</v>
      </c>
    </row>
    <row r="133" spans="1:5" x14ac:dyDescent="0.25">
      <c r="A133" s="1">
        <v>102</v>
      </c>
      <c r="B133" s="1">
        <v>0</v>
      </c>
      <c r="C133" s="91">
        <v>0.2154066</v>
      </c>
      <c r="D133" s="91">
        <v>4.3777619999999997</v>
      </c>
      <c r="E133" s="42">
        <v>20.323249148354783</v>
      </c>
    </row>
    <row r="134" spans="1:5" x14ac:dyDescent="0.25">
      <c r="A134" s="1">
        <v>103</v>
      </c>
      <c r="B134" s="1">
        <v>0</v>
      </c>
      <c r="C134" s="91">
        <v>0.34409299999999998</v>
      </c>
      <c r="D134" s="91">
        <v>3.15265</v>
      </c>
      <c r="E134" s="42">
        <v>9.162203241565507</v>
      </c>
    </row>
    <row r="135" spans="1:5" x14ac:dyDescent="0.25">
      <c r="A135" s="1">
        <v>104</v>
      </c>
      <c r="B135" s="1">
        <v>0</v>
      </c>
      <c r="C135" s="91">
        <v>0.50119860000000005</v>
      </c>
      <c r="D135" s="91">
        <v>1.05603</v>
      </c>
      <c r="E135" s="42">
        <v>2.107009077838605</v>
      </c>
    </row>
    <row r="136" spans="1:5" x14ac:dyDescent="0.25">
      <c r="A136" s="1">
        <v>105</v>
      </c>
      <c r="B136" s="1">
        <v>0</v>
      </c>
      <c r="C136" s="91">
        <v>0.31241000000000002</v>
      </c>
      <c r="D136" s="91">
        <v>0.4326662</v>
      </c>
      <c r="E136" s="42">
        <v>1.3849307000416118</v>
      </c>
    </row>
    <row r="137" spans="1:5" x14ac:dyDescent="0.25">
      <c r="A137" s="1">
        <v>106</v>
      </c>
      <c r="B137" s="1">
        <v>0</v>
      </c>
      <c r="C137" s="91">
        <v>0.1788854</v>
      </c>
      <c r="D137" s="91">
        <v>0.71217980000000003</v>
      </c>
      <c r="E137" s="42">
        <v>3.9812069626699556</v>
      </c>
    </row>
    <row r="138" spans="1:5" x14ac:dyDescent="0.25">
      <c r="A138" s="1">
        <v>107</v>
      </c>
      <c r="B138" s="1">
        <v>0</v>
      </c>
      <c r="C138" s="91">
        <v>0.2039608</v>
      </c>
      <c r="D138" s="91">
        <v>0.28000000000000003</v>
      </c>
      <c r="E138" s="42">
        <v>1.3728128150115122</v>
      </c>
    </row>
    <row r="139" spans="1:5" x14ac:dyDescent="0.25">
      <c r="A139" s="1">
        <v>108</v>
      </c>
      <c r="B139" s="1">
        <v>0</v>
      </c>
      <c r="C139" s="91">
        <v>0.5656854</v>
      </c>
      <c r="D139" s="91">
        <v>1.0468999999999999</v>
      </c>
      <c r="E139" s="42">
        <v>1.8506753046834865</v>
      </c>
    </row>
    <row r="140" spans="1:5" x14ac:dyDescent="0.25">
      <c r="A140" s="1">
        <v>109</v>
      </c>
      <c r="B140" s="1">
        <v>0</v>
      </c>
      <c r="C140" s="91">
        <v>0.48332180000000002</v>
      </c>
      <c r="D140" s="91">
        <v>3.9698869999999999</v>
      </c>
      <c r="E140" s="42">
        <v>8.2137553075404419</v>
      </c>
    </row>
    <row r="141" spans="1:5" x14ac:dyDescent="0.25">
      <c r="A141" s="1">
        <v>110</v>
      </c>
      <c r="B141" s="1">
        <v>0</v>
      </c>
      <c r="C141" s="91">
        <v>0.2039608</v>
      </c>
      <c r="D141" s="91">
        <v>2.5653069999999998</v>
      </c>
      <c r="E141" s="42">
        <v>12.577451157281201</v>
      </c>
    </row>
    <row r="142" spans="1:5" x14ac:dyDescent="0.25">
      <c r="A142" s="1">
        <v>111</v>
      </c>
      <c r="B142" s="1">
        <v>0</v>
      </c>
      <c r="C142" s="91">
        <v>0.2332381</v>
      </c>
      <c r="D142" s="91">
        <v>0.79699439999999999</v>
      </c>
      <c r="E142" s="42">
        <v>3.4170849445266445</v>
      </c>
    </row>
    <row r="143" spans="1:5" x14ac:dyDescent="0.25">
      <c r="A143" s="1">
        <v>112</v>
      </c>
      <c r="B143" s="1">
        <v>0</v>
      </c>
      <c r="C143" s="91">
        <v>0.24331050000000001</v>
      </c>
      <c r="D143" s="91">
        <v>0.28000000000000003</v>
      </c>
      <c r="E143" s="42">
        <v>1.1507929168695967</v>
      </c>
    </row>
    <row r="144" spans="1:5" x14ac:dyDescent="0.25">
      <c r="A144" s="1">
        <v>113</v>
      </c>
      <c r="B144" s="1">
        <v>0</v>
      </c>
      <c r="C144" s="91">
        <v>0.4118252</v>
      </c>
      <c r="D144" s="91">
        <v>0.57688819999999996</v>
      </c>
      <c r="E144" s="42">
        <v>1.4008084012343101</v>
      </c>
    </row>
    <row r="145" spans="1:5" x14ac:dyDescent="0.25">
      <c r="A145" s="1">
        <v>114</v>
      </c>
      <c r="B145" s="1">
        <v>0</v>
      </c>
      <c r="C145" s="91">
        <v>0.28000000000000003</v>
      </c>
      <c r="D145" s="91">
        <v>0.28000000000000003</v>
      </c>
      <c r="E145" s="42">
        <v>1</v>
      </c>
    </row>
    <row r="146" spans="1:5" x14ac:dyDescent="0.25">
      <c r="A146" s="1">
        <v>115</v>
      </c>
      <c r="B146" s="1">
        <v>0</v>
      </c>
      <c r="C146" s="91">
        <v>0.36878179999999999</v>
      </c>
      <c r="D146" s="91">
        <v>0.39597979999999999</v>
      </c>
      <c r="E146" s="42">
        <v>1.0737509280555602</v>
      </c>
    </row>
    <row r="147" spans="1:5" x14ac:dyDescent="0.25">
      <c r="A147" s="1">
        <v>116</v>
      </c>
      <c r="B147" s="1">
        <v>0</v>
      </c>
      <c r="C147" s="91">
        <v>0.48166379999999998</v>
      </c>
      <c r="D147" s="91">
        <v>0.73539109999999996</v>
      </c>
      <c r="E147" s="42">
        <v>1.5267726160861581</v>
      </c>
    </row>
    <row r="148" spans="1:5" x14ac:dyDescent="0.25">
      <c r="A148" s="1">
        <v>117</v>
      </c>
      <c r="B148" s="1">
        <v>0</v>
      </c>
      <c r="C148" s="91">
        <v>0.3577709</v>
      </c>
      <c r="D148" s="91">
        <v>0.78587530000000005</v>
      </c>
      <c r="E148" s="42">
        <v>2.1965880959015953</v>
      </c>
    </row>
    <row r="149" spans="1:5" x14ac:dyDescent="0.25">
      <c r="A149" s="1">
        <v>118</v>
      </c>
      <c r="B149" s="1">
        <v>0</v>
      </c>
      <c r="C149" s="91">
        <v>0.16970560000000001</v>
      </c>
      <c r="D149" s="91">
        <v>0.2332381</v>
      </c>
      <c r="E149" s="42">
        <v>1.374368907095582</v>
      </c>
    </row>
    <row r="150" spans="1:5" x14ac:dyDescent="0.25">
      <c r="A150" s="1">
        <v>119</v>
      </c>
      <c r="B150" s="1">
        <v>0</v>
      </c>
      <c r="C150" s="91">
        <v>0.32984849999999999</v>
      </c>
      <c r="D150" s="91">
        <v>7.9270680000000002</v>
      </c>
      <c r="E150" s="42">
        <v>24.032451261715607</v>
      </c>
    </row>
    <row r="151" spans="1:5" x14ac:dyDescent="0.25">
      <c r="A151" s="1">
        <v>120</v>
      </c>
      <c r="B151" s="1">
        <v>0</v>
      </c>
      <c r="C151" s="91">
        <v>0.2</v>
      </c>
      <c r="D151" s="91">
        <v>0.48662100000000003</v>
      </c>
      <c r="E151" s="42">
        <v>2.4331049999999999</v>
      </c>
    </row>
    <row r="152" spans="1:5" x14ac:dyDescent="0.25">
      <c r="A152" s="1">
        <v>121</v>
      </c>
      <c r="B152" s="1">
        <v>0</v>
      </c>
      <c r="C152" s="91">
        <v>0.36878179999999999</v>
      </c>
      <c r="D152" s="91">
        <v>3.7746520000000001</v>
      </c>
      <c r="E152" s="42">
        <v>10.235461728317397</v>
      </c>
    </row>
    <row r="153" spans="1:5" x14ac:dyDescent="0.25">
      <c r="A153" s="1">
        <v>122</v>
      </c>
      <c r="B153" s="1">
        <v>0</v>
      </c>
      <c r="C153" s="91">
        <v>0.32984849999999999</v>
      </c>
      <c r="D153" s="91">
        <v>2.920274</v>
      </c>
      <c r="E153" s="42">
        <v>8.8533796576307004</v>
      </c>
    </row>
    <row r="154" spans="1:5" x14ac:dyDescent="0.25">
      <c r="A154" s="1">
        <v>123</v>
      </c>
      <c r="B154" s="1">
        <v>0</v>
      </c>
      <c r="C154" s="91">
        <v>0.44</v>
      </c>
      <c r="D154" s="91">
        <v>3.560899</v>
      </c>
      <c r="E154" s="42">
        <v>8.0929522727272722</v>
      </c>
    </row>
    <row r="155" spans="1:5" x14ac:dyDescent="0.25">
      <c r="A155" s="1">
        <v>124</v>
      </c>
      <c r="B155" s="1">
        <v>0</v>
      </c>
      <c r="C155" s="91">
        <v>0.68117550000000004</v>
      </c>
      <c r="D155" s="91">
        <v>5.9001020000000004</v>
      </c>
      <c r="E155" s="42">
        <v>8.6616474021746228</v>
      </c>
    </row>
    <row r="156" spans="1:5" x14ac:dyDescent="0.25">
      <c r="A156" s="1">
        <v>125</v>
      </c>
      <c r="B156" s="1">
        <v>0</v>
      </c>
      <c r="C156" s="91">
        <v>0.24</v>
      </c>
      <c r="D156" s="91">
        <v>0.88090860000000004</v>
      </c>
      <c r="E156" s="42">
        <v>3.6704525000000001</v>
      </c>
    </row>
    <row r="157" spans="1:5" x14ac:dyDescent="0.25">
      <c r="A157" s="1">
        <v>126</v>
      </c>
      <c r="B157" s="1">
        <v>0</v>
      </c>
      <c r="C157" s="91">
        <v>0.42520580000000002</v>
      </c>
      <c r="D157" s="91">
        <v>0.62482000000000004</v>
      </c>
      <c r="E157" s="42">
        <v>1.4694531448065855</v>
      </c>
    </row>
    <row r="158" spans="1:5" x14ac:dyDescent="0.25">
      <c r="A158" s="1">
        <v>127</v>
      </c>
      <c r="B158" s="1">
        <v>0</v>
      </c>
      <c r="C158" s="91">
        <v>0.44721359999999999</v>
      </c>
      <c r="D158" s="91">
        <v>2.148488</v>
      </c>
      <c r="E158" s="42">
        <v>4.8041651685011368</v>
      </c>
    </row>
    <row r="159" spans="1:5" x14ac:dyDescent="0.25">
      <c r="A159" s="1">
        <v>128</v>
      </c>
      <c r="B159" s="1">
        <v>0</v>
      </c>
      <c r="C159" s="91">
        <v>0.2828427</v>
      </c>
      <c r="D159" s="91">
        <v>0.48166379999999998</v>
      </c>
      <c r="E159" s="42">
        <v>1.7029387712675632</v>
      </c>
    </row>
    <row r="160" spans="1:5" x14ac:dyDescent="0.25">
      <c r="A160" s="1">
        <v>129</v>
      </c>
      <c r="B160" s="1">
        <v>0</v>
      </c>
      <c r="C160" s="91">
        <v>0.36</v>
      </c>
      <c r="D160" s="91">
        <v>0.68117550000000004</v>
      </c>
      <c r="E160" s="42">
        <v>1.8921541666666668</v>
      </c>
    </row>
    <row r="161" spans="1:5" x14ac:dyDescent="0.25">
      <c r="A161" s="1">
        <v>130</v>
      </c>
      <c r="B161" s="1">
        <v>0</v>
      </c>
      <c r="C161" s="91">
        <v>0.32</v>
      </c>
      <c r="D161" s="91">
        <v>1.120714</v>
      </c>
      <c r="E161" s="42">
        <v>3.5022312499999999</v>
      </c>
    </row>
    <row r="162" spans="1:5" x14ac:dyDescent="0.25">
      <c r="A162" s="1">
        <v>131</v>
      </c>
      <c r="B162" s="1">
        <v>0</v>
      </c>
      <c r="C162" s="91">
        <v>0.2</v>
      </c>
      <c r="D162" s="91">
        <v>0.8246211</v>
      </c>
      <c r="E162" s="42">
        <v>4.1231054999999994</v>
      </c>
    </row>
    <row r="163" spans="1:5" x14ac:dyDescent="0.25">
      <c r="A163" s="1">
        <v>132</v>
      </c>
      <c r="B163" s="1">
        <v>0</v>
      </c>
      <c r="C163" s="91">
        <v>0.56850679999999998</v>
      </c>
      <c r="D163" s="91">
        <v>8.5645779999999991</v>
      </c>
      <c r="E163" s="42">
        <v>15.065040558881616</v>
      </c>
    </row>
    <row r="164" spans="1:5" x14ac:dyDescent="0.25">
      <c r="A164" s="1">
        <v>133</v>
      </c>
      <c r="B164" s="1">
        <v>0</v>
      </c>
      <c r="C164" s="91">
        <v>0.34409299999999998</v>
      </c>
      <c r="D164" s="91">
        <v>1.05603</v>
      </c>
      <c r="E164" s="42">
        <v>3.0690249438378578</v>
      </c>
    </row>
    <row r="165" spans="1:5" x14ac:dyDescent="0.25">
      <c r="A165" s="1">
        <v>134</v>
      </c>
      <c r="B165" s="1">
        <v>0</v>
      </c>
      <c r="C165" s="91">
        <v>0.30463089999999998</v>
      </c>
      <c r="D165" s="91">
        <v>1.1845669999999999</v>
      </c>
      <c r="E165" s="42">
        <v>3.8885319906811815</v>
      </c>
    </row>
    <row r="166" spans="1:5" x14ac:dyDescent="0.25">
      <c r="A166" s="1">
        <v>135</v>
      </c>
      <c r="B166" s="1">
        <v>0</v>
      </c>
      <c r="C166" s="91">
        <v>0.32984849999999999</v>
      </c>
      <c r="D166" s="91">
        <v>4.2484820000000001</v>
      </c>
      <c r="E166" s="42">
        <v>12.880101016072532</v>
      </c>
    </row>
    <row r="167" spans="1:5" x14ac:dyDescent="0.25">
      <c r="A167" s="1">
        <v>136</v>
      </c>
      <c r="B167" s="1">
        <v>0</v>
      </c>
      <c r="C167" s="91">
        <v>0.25298219999999999</v>
      </c>
      <c r="D167" s="91">
        <v>4.4715990000000003</v>
      </c>
      <c r="E167" s="42">
        <v>17.675547923925084</v>
      </c>
    </row>
    <row r="168" spans="1:5" x14ac:dyDescent="0.25">
      <c r="A168" s="1">
        <v>137</v>
      </c>
      <c r="B168" s="1">
        <v>0</v>
      </c>
      <c r="C168" s="91">
        <v>0.36878179999999999</v>
      </c>
      <c r="D168" s="91">
        <v>1.6492420000000001</v>
      </c>
      <c r="E168" s="42">
        <v>4.4721350131703899</v>
      </c>
    </row>
    <row r="169" spans="1:5" x14ac:dyDescent="0.25">
      <c r="A169" s="1">
        <v>138</v>
      </c>
      <c r="B169" s="1">
        <v>0</v>
      </c>
      <c r="C169" s="91">
        <v>0.32249030000000001</v>
      </c>
      <c r="D169" s="91">
        <v>0.57271280000000002</v>
      </c>
      <c r="E169" s="42">
        <v>1.7759070582898153</v>
      </c>
    </row>
    <row r="170" spans="1:5" x14ac:dyDescent="0.25">
      <c r="A170" s="1">
        <v>139</v>
      </c>
      <c r="B170" s="1">
        <v>0</v>
      </c>
      <c r="C170" s="91">
        <v>0.24</v>
      </c>
      <c r="D170" s="91">
        <v>0.36221540000000002</v>
      </c>
      <c r="E170" s="42">
        <v>1.5092308333333335</v>
      </c>
    </row>
    <row r="171" spans="1:5" x14ac:dyDescent="0.25">
      <c r="A171" s="1">
        <v>140</v>
      </c>
      <c r="B171" s="1">
        <v>1</v>
      </c>
      <c r="C171" s="91">
        <v>0.2154066</v>
      </c>
      <c r="D171" s="91">
        <v>1.152612</v>
      </c>
      <c r="E171" s="42">
        <v>5.350866686536067</v>
      </c>
    </row>
    <row r="172" spans="1:5" x14ac:dyDescent="0.25">
      <c r="A172" s="1">
        <v>141</v>
      </c>
      <c r="B172" s="1">
        <v>0</v>
      </c>
      <c r="C172" s="91">
        <v>0.32</v>
      </c>
      <c r="D172" s="91">
        <v>2.6593230000000001</v>
      </c>
      <c r="E172" s="42">
        <v>8.3103843749999999</v>
      </c>
    </row>
    <row r="173" spans="1:5" x14ac:dyDescent="0.25">
      <c r="A173" s="1">
        <v>142</v>
      </c>
      <c r="B173" s="1">
        <v>0</v>
      </c>
      <c r="C173" s="91">
        <v>0.4326662</v>
      </c>
      <c r="D173" s="91">
        <v>2.9861010000000001</v>
      </c>
      <c r="E173" s="42">
        <v>6.9016276288741762</v>
      </c>
    </row>
    <row r="174" spans="1:5" x14ac:dyDescent="0.25">
      <c r="A174" s="1">
        <v>143</v>
      </c>
      <c r="B174" s="1">
        <v>0</v>
      </c>
      <c r="C174" s="91">
        <v>0.2</v>
      </c>
      <c r="D174" s="91">
        <v>0.93637599999999999</v>
      </c>
      <c r="E174" s="42">
        <v>4.6818799999999996</v>
      </c>
    </row>
    <row r="175" spans="1:5" x14ac:dyDescent="0.25">
      <c r="A175" s="1">
        <v>144</v>
      </c>
      <c r="B175" s="1">
        <v>0</v>
      </c>
      <c r="C175" s="91">
        <v>0.32249030000000001</v>
      </c>
      <c r="D175" s="91">
        <v>0.56000000000000005</v>
      </c>
      <c r="E175" s="42">
        <v>1.7364863377286077</v>
      </c>
    </row>
    <row r="176" spans="1:5" x14ac:dyDescent="0.25">
      <c r="A176" s="1">
        <v>145</v>
      </c>
      <c r="B176" s="1">
        <v>0</v>
      </c>
      <c r="C176" s="91">
        <v>0.72</v>
      </c>
      <c r="D176" s="91">
        <v>1.9604079999999999</v>
      </c>
      <c r="E176" s="42">
        <v>2.7227888888888887</v>
      </c>
    </row>
    <row r="177" spans="1:5" x14ac:dyDescent="0.25">
      <c r="A177" s="1">
        <v>146</v>
      </c>
      <c r="B177" s="1">
        <v>0</v>
      </c>
      <c r="C177" s="91">
        <v>0.50596439999999998</v>
      </c>
      <c r="D177" s="91">
        <v>3.6329600000000002</v>
      </c>
      <c r="E177" s="42">
        <v>7.1802680188566637</v>
      </c>
    </row>
    <row r="178" spans="1:5" x14ac:dyDescent="0.25">
      <c r="A178" s="1">
        <v>147</v>
      </c>
      <c r="B178" s="1">
        <v>0</v>
      </c>
      <c r="C178" s="91">
        <v>0.63245549999999995</v>
      </c>
      <c r="D178" s="91">
        <v>1.0673330000000001</v>
      </c>
      <c r="E178" s="42">
        <v>1.6876017364067515</v>
      </c>
    </row>
    <row r="179" spans="1:5" x14ac:dyDescent="0.25">
      <c r="A179" s="1">
        <v>148</v>
      </c>
      <c r="B179" s="1">
        <v>0</v>
      </c>
      <c r="C179" s="91">
        <v>0.48</v>
      </c>
      <c r="D179" s="91">
        <v>2.8811110000000002</v>
      </c>
      <c r="E179" s="42">
        <v>6.0023145833333338</v>
      </c>
    </row>
    <row r="180" spans="1:5" x14ac:dyDescent="0.25">
      <c r="A180" s="1">
        <v>149</v>
      </c>
      <c r="B180" s="1">
        <v>0</v>
      </c>
      <c r="C180" s="91">
        <v>0.25298219999999999</v>
      </c>
      <c r="D180" s="91">
        <v>1.9403090000000001</v>
      </c>
      <c r="E180" s="42">
        <v>7.6697451441247653</v>
      </c>
    </row>
    <row r="181" spans="1:5" x14ac:dyDescent="0.25">
      <c r="A181" s="1">
        <v>150</v>
      </c>
      <c r="B181" s="1">
        <v>0</v>
      </c>
      <c r="C181" s="91">
        <v>1.1764349999999999</v>
      </c>
      <c r="D181" s="91">
        <v>1.8048820000000001</v>
      </c>
      <c r="E181" s="42">
        <v>1.5341961094323104</v>
      </c>
    </row>
    <row r="182" spans="1:5" x14ac:dyDescent="0.25">
      <c r="A182" s="1">
        <v>151</v>
      </c>
      <c r="B182" s="1">
        <v>0</v>
      </c>
      <c r="C182" s="91">
        <v>0.37735920000000001</v>
      </c>
      <c r="D182" s="91">
        <v>0.74404300000000001</v>
      </c>
      <c r="E182" s="42">
        <v>1.9717102431847429</v>
      </c>
    </row>
    <row r="183" spans="1:5" x14ac:dyDescent="0.25">
      <c r="A183" s="1">
        <v>152</v>
      </c>
      <c r="B183" s="1">
        <v>0</v>
      </c>
      <c r="C183" s="91">
        <v>0.2039608</v>
      </c>
      <c r="D183" s="91">
        <v>2.451775</v>
      </c>
      <c r="E183" s="42">
        <v>12.020814784017322</v>
      </c>
    </row>
    <row r="184" spans="1:5" x14ac:dyDescent="0.25">
      <c r="A184" s="1">
        <v>153</v>
      </c>
      <c r="B184" s="1">
        <v>0</v>
      </c>
      <c r="C184" s="91">
        <v>0.52153620000000001</v>
      </c>
      <c r="D184" s="91">
        <v>14.72348</v>
      </c>
      <c r="E184" s="42">
        <v>28.230983774472413</v>
      </c>
    </row>
    <row r="185" spans="1:5" x14ac:dyDescent="0.25">
      <c r="A185" s="1">
        <v>154</v>
      </c>
      <c r="B185" s="1">
        <v>0</v>
      </c>
      <c r="C185" s="91">
        <v>0.26832820000000002</v>
      </c>
      <c r="D185" s="91">
        <v>0.96747090000000002</v>
      </c>
      <c r="E185" s="42">
        <v>3.6055505906572622</v>
      </c>
    </row>
    <row r="186" spans="1:5" x14ac:dyDescent="0.25">
      <c r="A186" s="1">
        <v>155</v>
      </c>
      <c r="B186" s="1">
        <v>0</v>
      </c>
      <c r="C186" s="91">
        <v>0.52611790000000003</v>
      </c>
      <c r="D186" s="91">
        <v>5.3069009999999999</v>
      </c>
      <c r="E186" s="42">
        <v>10.086904475213634</v>
      </c>
    </row>
    <row r="187" spans="1:5" x14ac:dyDescent="0.25">
      <c r="A187" s="1">
        <v>156</v>
      </c>
      <c r="B187" s="1">
        <v>0</v>
      </c>
      <c r="C187" s="91">
        <v>0.32</v>
      </c>
      <c r="D187" s="91">
        <v>3.32</v>
      </c>
      <c r="E187" s="42">
        <v>10.375</v>
      </c>
    </row>
    <row r="188" spans="1:5" x14ac:dyDescent="0.25">
      <c r="A188" s="1">
        <v>157</v>
      </c>
      <c r="B188" s="1">
        <v>0</v>
      </c>
      <c r="C188" s="91">
        <v>0.4326662</v>
      </c>
      <c r="D188" s="91">
        <v>0.66211779999999998</v>
      </c>
      <c r="E188" s="42">
        <v>1.5303201405610145</v>
      </c>
    </row>
    <row r="189" spans="1:5" x14ac:dyDescent="0.25">
      <c r="A189" s="1">
        <v>158</v>
      </c>
      <c r="B189" s="1">
        <v>0</v>
      </c>
      <c r="C189" s="91">
        <v>0.32</v>
      </c>
      <c r="D189" s="91">
        <v>1.5221039999999999</v>
      </c>
      <c r="E189" s="42">
        <v>4.7565749999999998</v>
      </c>
    </row>
    <row r="190" spans="1:5" x14ac:dyDescent="0.25">
      <c r="A190" s="1">
        <v>159</v>
      </c>
      <c r="B190" s="1">
        <v>0</v>
      </c>
      <c r="C190" s="91">
        <v>0.59059289999999998</v>
      </c>
      <c r="D190" s="91">
        <v>2.737006</v>
      </c>
      <c r="E190" s="42">
        <v>4.634336105293511</v>
      </c>
    </row>
    <row r="191" spans="1:5" x14ac:dyDescent="0.25">
      <c r="A191" s="1">
        <v>160</v>
      </c>
      <c r="B191" s="1">
        <v>0</v>
      </c>
      <c r="C191" s="91">
        <v>0.76837489999999997</v>
      </c>
      <c r="D191" s="91">
        <v>3.286092</v>
      </c>
      <c r="E191" s="42">
        <v>4.2766779601988558</v>
      </c>
    </row>
    <row r="192" spans="1:5" x14ac:dyDescent="0.25">
      <c r="A192" s="1">
        <v>161</v>
      </c>
      <c r="B192" s="1">
        <v>0</v>
      </c>
      <c r="C192" s="91">
        <v>0.50596439999999998</v>
      </c>
      <c r="D192" s="91">
        <v>7.3783469999999998</v>
      </c>
      <c r="E192" s="42">
        <v>14.582739418030201</v>
      </c>
    </row>
    <row r="193" spans="1:5" x14ac:dyDescent="0.25">
      <c r="A193" s="1">
        <v>162</v>
      </c>
      <c r="B193" s="1">
        <v>0</v>
      </c>
      <c r="C193" s="91">
        <v>0.16492419999999999</v>
      </c>
      <c r="D193" s="91">
        <v>0.16492419999999999</v>
      </c>
      <c r="E193" s="42">
        <v>1</v>
      </c>
    </row>
    <row r="194" spans="1:5" x14ac:dyDescent="0.25">
      <c r="A194" s="1">
        <v>163</v>
      </c>
      <c r="B194" s="1">
        <v>0</v>
      </c>
      <c r="C194" s="91">
        <v>0.2039608</v>
      </c>
      <c r="D194" s="91">
        <v>0.2154066</v>
      </c>
      <c r="E194" s="42">
        <v>1.0561176461359243</v>
      </c>
    </row>
    <row r="195" spans="1:5" x14ac:dyDescent="0.25">
      <c r="A195" s="1">
        <v>164</v>
      </c>
      <c r="B195" s="1">
        <v>0</v>
      </c>
      <c r="C195" s="91">
        <v>0.4079216</v>
      </c>
      <c r="D195" s="91">
        <v>0.73539109999999996</v>
      </c>
      <c r="E195" s="42">
        <v>1.8027755823668077</v>
      </c>
    </row>
    <row r="196" spans="1:5" x14ac:dyDescent="0.25">
      <c r="A196" s="1">
        <v>165</v>
      </c>
      <c r="B196" s="1">
        <v>0</v>
      </c>
      <c r="C196" s="91">
        <v>0.2828427</v>
      </c>
      <c r="D196" s="91">
        <v>0.54405879999999995</v>
      </c>
      <c r="E196" s="42">
        <v>1.9235384190576599</v>
      </c>
    </row>
    <row r="197" spans="1:5" x14ac:dyDescent="0.25">
      <c r="A197" s="1">
        <v>166</v>
      </c>
      <c r="B197" s="1">
        <v>3</v>
      </c>
      <c r="C197" s="91">
        <v>0.59464269999999997</v>
      </c>
      <c r="D197" s="91">
        <v>5.1556699999999998</v>
      </c>
      <c r="E197" s="42">
        <v>8.6701980870193136</v>
      </c>
    </row>
    <row r="198" spans="1:5" x14ac:dyDescent="0.25">
      <c r="A198" s="1">
        <v>167</v>
      </c>
      <c r="B198" s="1">
        <v>0</v>
      </c>
      <c r="C198" s="91">
        <v>0.32249030000000001</v>
      </c>
      <c r="D198" s="91">
        <v>2.2528199999999998</v>
      </c>
      <c r="E198" s="42">
        <v>6.9856984845745744</v>
      </c>
    </row>
    <row r="199" spans="1:5" x14ac:dyDescent="0.25">
      <c r="A199" s="1">
        <v>168</v>
      </c>
      <c r="B199" s="1">
        <v>0</v>
      </c>
      <c r="C199" s="91">
        <v>0.68468969999999996</v>
      </c>
      <c r="D199" s="91">
        <v>1.974639</v>
      </c>
      <c r="E199" s="42">
        <v>2.8839910984494148</v>
      </c>
    </row>
    <row r="200" spans="1:5" x14ac:dyDescent="0.25">
      <c r="A200" s="1">
        <v>169</v>
      </c>
      <c r="B200" s="1">
        <v>0</v>
      </c>
      <c r="C200" s="91">
        <v>0.36</v>
      </c>
      <c r="D200" s="91">
        <v>0.40199499999999999</v>
      </c>
      <c r="E200" s="42">
        <v>1.1166527777777777</v>
      </c>
    </row>
    <row r="201" spans="1:5" x14ac:dyDescent="0.25">
      <c r="A201" s="1">
        <v>170</v>
      </c>
      <c r="B201" s="1">
        <v>0</v>
      </c>
      <c r="C201" s="91">
        <v>0.4</v>
      </c>
      <c r="D201" s="91">
        <v>1</v>
      </c>
      <c r="E201" s="42">
        <v>2.5</v>
      </c>
    </row>
    <row r="202" spans="1:5" x14ac:dyDescent="0.25">
      <c r="A202" s="1">
        <v>171</v>
      </c>
      <c r="B202" s="1">
        <v>0</v>
      </c>
      <c r="C202" s="91">
        <v>0.1788854</v>
      </c>
      <c r="D202" s="91">
        <v>0.34409299999999998</v>
      </c>
      <c r="E202" s="42">
        <v>1.9235387572155134</v>
      </c>
    </row>
    <row r="203" spans="1:5" x14ac:dyDescent="0.25">
      <c r="A203" s="1">
        <v>172</v>
      </c>
      <c r="B203" s="1">
        <v>0</v>
      </c>
      <c r="C203" s="91">
        <v>0.32</v>
      </c>
      <c r="D203" s="91">
        <v>0.32249030000000001</v>
      </c>
      <c r="E203" s="42">
        <f>D203/C203</f>
        <v>1.0077821874999999</v>
      </c>
    </row>
    <row r="204" spans="1:5" x14ac:dyDescent="0.25">
      <c r="A204" s="1">
        <v>173</v>
      </c>
      <c r="B204" s="1">
        <v>0</v>
      </c>
      <c r="C204" s="91">
        <v>0.45254830000000001</v>
      </c>
      <c r="D204" s="91">
        <v>0.73539109999999996</v>
      </c>
      <c r="E204" s="42">
        <v>1.6250002485922497</v>
      </c>
    </row>
    <row r="205" spans="1:5" x14ac:dyDescent="0.25">
      <c r="A205" s="1">
        <v>174</v>
      </c>
      <c r="B205" s="1">
        <v>0</v>
      </c>
      <c r="C205" s="91">
        <v>0.32249030000000001</v>
      </c>
      <c r="D205" s="91">
        <v>0.97324200000000005</v>
      </c>
      <c r="E205" s="42">
        <v>3.0178954219708314</v>
      </c>
    </row>
    <row r="206" spans="1:5" x14ac:dyDescent="0.25">
      <c r="A206" s="1">
        <v>175</v>
      </c>
      <c r="B206" s="1">
        <v>0</v>
      </c>
      <c r="C206" s="91">
        <v>0.31241000000000002</v>
      </c>
      <c r="D206" s="91">
        <v>0.73756359999999999</v>
      </c>
      <c r="E206" s="42">
        <v>2.3608834544348771</v>
      </c>
    </row>
    <row r="207" spans="1:5" x14ac:dyDescent="0.25">
      <c r="A207" s="1">
        <v>176</v>
      </c>
      <c r="B207" s="1">
        <v>0</v>
      </c>
      <c r="C207" s="91">
        <v>0.4326662</v>
      </c>
      <c r="D207" s="91">
        <v>2.442294</v>
      </c>
      <c r="E207" s="42">
        <v>5.6447533918757689</v>
      </c>
    </row>
    <row r="208" spans="1:5" x14ac:dyDescent="0.25">
      <c r="A208" s="1">
        <v>177</v>
      </c>
      <c r="B208" s="1">
        <v>0</v>
      </c>
      <c r="C208" s="91">
        <v>0.29120439999999997</v>
      </c>
      <c r="D208" s="91">
        <v>0.69857000000000002</v>
      </c>
      <c r="E208" s="42">
        <v>2.3988991924572569</v>
      </c>
    </row>
    <row r="209" spans="1:5" x14ac:dyDescent="0.25">
      <c r="A209" s="1">
        <v>178</v>
      </c>
      <c r="B209" s="1">
        <v>0</v>
      </c>
      <c r="C209" s="91">
        <v>0.4</v>
      </c>
      <c r="D209" s="91">
        <v>0.60133190000000003</v>
      </c>
      <c r="E209" s="42">
        <v>1.50332975</v>
      </c>
    </row>
    <row r="210" spans="1:5" x14ac:dyDescent="0.25">
      <c r="A210" s="1">
        <v>179</v>
      </c>
      <c r="B210" s="1">
        <v>4</v>
      </c>
      <c r="C210" s="91">
        <v>0.72443080000000004</v>
      </c>
      <c r="D210" s="91">
        <v>1.570262</v>
      </c>
      <c r="E210" s="42">
        <v>2.1675803955326027</v>
      </c>
    </row>
    <row r="211" spans="1:5" x14ac:dyDescent="0.25">
      <c r="A211" s="1">
        <v>180</v>
      </c>
      <c r="B211" s="1">
        <v>0</v>
      </c>
      <c r="C211" s="91">
        <v>0.46818799999999999</v>
      </c>
      <c r="D211" s="91">
        <v>5.102627</v>
      </c>
      <c r="E211" s="42">
        <v>10.898671046673559</v>
      </c>
    </row>
    <row r="212" spans="1:5" x14ac:dyDescent="0.25">
      <c r="A212" s="1">
        <v>181</v>
      </c>
      <c r="B212" s="1">
        <v>0</v>
      </c>
      <c r="C212" s="91">
        <v>0.45607019999999998</v>
      </c>
      <c r="D212" s="91">
        <v>2.7611590000000001</v>
      </c>
      <c r="E212" s="42">
        <v>6.0542412111117985</v>
      </c>
    </row>
    <row r="213" spans="1:5" x14ac:dyDescent="0.25">
      <c r="A213" s="1">
        <v>182</v>
      </c>
      <c r="B213" s="1">
        <v>0</v>
      </c>
      <c r="C213" s="91">
        <v>0.31241000000000002</v>
      </c>
      <c r="D213" s="91">
        <v>0.71217980000000003</v>
      </c>
      <c r="E213" s="42">
        <v>2.2796318939854676</v>
      </c>
    </row>
    <row r="214" spans="1:5" x14ac:dyDescent="0.25">
      <c r="A214" s="1">
        <v>183</v>
      </c>
      <c r="B214" s="1">
        <v>0</v>
      </c>
      <c r="C214" s="91">
        <v>0.34409299999999998</v>
      </c>
      <c r="D214" s="91">
        <v>0.62482000000000004</v>
      </c>
      <c r="E214" s="42">
        <v>1.8158462973672818</v>
      </c>
    </row>
    <row r="215" spans="1:5" x14ac:dyDescent="0.25">
      <c r="A215" s="1">
        <v>184</v>
      </c>
      <c r="B215" s="1">
        <v>0</v>
      </c>
      <c r="C215" s="91">
        <v>0.08</v>
      </c>
      <c r="D215" s="91">
        <v>0.29120439999999997</v>
      </c>
      <c r="E215" s="42">
        <v>3.6400549999999998</v>
      </c>
    </row>
    <row r="216" spans="1:5" x14ac:dyDescent="0.25">
      <c r="A216" s="1">
        <v>185</v>
      </c>
      <c r="B216" s="1">
        <v>0</v>
      </c>
      <c r="C216" s="91">
        <v>0.24331050000000001</v>
      </c>
      <c r="D216" s="91">
        <v>5.7339690000000001</v>
      </c>
      <c r="E216" s="42">
        <v>23.566467538392299</v>
      </c>
    </row>
    <row r="217" spans="1:5" x14ac:dyDescent="0.25">
      <c r="A217" s="1">
        <v>186</v>
      </c>
      <c r="B217" s="1">
        <v>0</v>
      </c>
      <c r="C217" s="91">
        <v>0.95414880000000002</v>
      </c>
      <c r="D217" s="91">
        <v>1.7366630000000001</v>
      </c>
      <c r="E217" s="42">
        <v>1.8201175749526699</v>
      </c>
    </row>
    <row r="218" spans="1:5" x14ac:dyDescent="0.25">
      <c r="A218" s="1">
        <v>187</v>
      </c>
      <c r="B218" s="1">
        <v>0</v>
      </c>
      <c r="C218" s="91">
        <v>0.53814499999999998</v>
      </c>
      <c r="D218" s="91">
        <v>1.07629</v>
      </c>
      <c r="E218" s="42">
        <v>2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59" priority="5" operator="lessThan">
      <formula>1</formula>
    </cfRule>
  </conditionalFormatting>
  <conditionalFormatting sqref="E60">
    <cfRule type="cellIs" dxfId="258" priority="4" operator="lessThan">
      <formula>1</formula>
    </cfRule>
  </conditionalFormatting>
  <conditionalFormatting sqref="E94">
    <cfRule type="cellIs" dxfId="257" priority="3" operator="lessThan">
      <formula>1</formula>
    </cfRule>
  </conditionalFormatting>
  <conditionalFormatting sqref="E203">
    <cfRule type="cellIs" dxfId="256" priority="2" operator="lessThan">
      <formula>1</formula>
    </cfRule>
  </conditionalFormatting>
  <conditionalFormatting sqref="E22">
    <cfRule type="cellIs" dxfId="255" priority="1" operator="lessThan">
      <formula>1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162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41488</v>
      </c>
      <c r="F2" s="90" t="s">
        <v>61</v>
      </c>
      <c r="G2" s="91">
        <v>0.42160675094339617</v>
      </c>
      <c r="I2" s="91"/>
    </row>
    <row r="3" spans="1:10" x14ac:dyDescent="0.25">
      <c r="F3" s="92" t="s">
        <v>62</v>
      </c>
      <c r="G3" s="91">
        <v>3.9997501079245286</v>
      </c>
      <c r="I3" s="91"/>
    </row>
    <row r="4" spans="1:10" x14ac:dyDescent="0.25">
      <c r="A4" s="93"/>
      <c r="B4" s="7"/>
      <c r="C4" s="7" t="s">
        <v>63</v>
      </c>
      <c r="D4" s="94">
        <v>359</v>
      </c>
      <c r="F4" s="40" t="s">
        <v>21</v>
      </c>
      <c r="G4" s="1">
        <v>265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94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265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198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31</v>
      </c>
      <c r="F8" s="99" t="s">
        <v>73</v>
      </c>
      <c r="G8" s="103">
        <v>21.6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19</v>
      </c>
      <c r="J11" s="293" t="s">
        <v>374</v>
      </c>
    </row>
    <row r="12" spans="1:10" x14ac:dyDescent="0.25">
      <c r="A12" s="108" t="s">
        <v>70</v>
      </c>
      <c r="B12" s="109">
        <v>9</v>
      </c>
      <c r="C12" s="109">
        <v>196</v>
      </c>
      <c r="D12" s="109">
        <v>41</v>
      </c>
      <c r="E12" s="109">
        <v>16</v>
      </c>
      <c r="F12" s="109">
        <v>0</v>
      </c>
      <c r="G12" s="109">
        <v>3</v>
      </c>
      <c r="H12" s="109">
        <v>265</v>
      </c>
      <c r="I12" s="39">
        <f>SUM(D12:G12)</f>
        <v>60</v>
      </c>
    </row>
    <row r="13" spans="1:10" x14ac:dyDescent="0.25">
      <c r="A13" s="108" t="s">
        <v>37</v>
      </c>
      <c r="B13" s="109">
        <v>3</v>
      </c>
      <c r="C13" s="109">
        <v>137</v>
      </c>
      <c r="D13" s="109">
        <v>39</v>
      </c>
      <c r="E13" s="109">
        <v>16</v>
      </c>
      <c r="F13" s="109">
        <v>0</v>
      </c>
      <c r="G13" s="109">
        <v>3</v>
      </c>
      <c r="H13" s="109">
        <v>198</v>
      </c>
    </row>
    <row r="14" spans="1:10" x14ac:dyDescent="0.25">
      <c r="A14" s="108" t="s">
        <v>38</v>
      </c>
      <c r="B14" s="109">
        <v>0</v>
      </c>
      <c r="C14" s="109">
        <v>2</v>
      </c>
      <c r="D14" s="109">
        <v>14</v>
      </c>
      <c r="E14" s="109">
        <v>13</v>
      </c>
      <c r="F14" s="109">
        <v>0</v>
      </c>
      <c r="G14" s="109">
        <v>2</v>
      </c>
      <c r="H14" s="109">
        <v>31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0.44580785013927587</v>
      </c>
      <c r="D17" s="182">
        <f t="shared" ref="D17:E17" si="0">AVERAGE(D32:D502)</f>
        <v>3.1965773420612802</v>
      </c>
      <c r="E17" s="182">
        <f t="shared" si="0"/>
        <v>8.3975438720992468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0.33522225211017526</v>
      </c>
      <c r="D18" s="182">
        <f t="shared" ref="D18:E18" si="1">STDEV(D32:D502)</f>
        <v>3.4151095489542911</v>
      </c>
      <c r="E18" s="182">
        <f t="shared" si="1"/>
        <v>10.367240071460602</v>
      </c>
      <c r="F18" s="11"/>
    </row>
    <row r="19" spans="1:21" x14ac:dyDescent="0.25">
      <c r="B19" s="40" t="s">
        <v>152</v>
      </c>
      <c r="C19" s="43">
        <f>MEDIAN(C32:C502)</f>
        <v>0.36221540000000002</v>
      </c>
      <c r="D19" s="182">
        <f t="shared" ref="D19:E19" si="2">MEDIAN(D32:D502)</f>
        <v>2.173292</v>
      </c>
      <c r="E19" s="182">
        <f t="shared" si="2"/>
        <v>5.5344522727272727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0.2039608</v>
      </c>
      <c r="E20" s="182">
        <f t="shared" si="3"/>
        <v>1.0101525</v>
      </c>
    </row>
    <row r="21" spans="1:21" x14ac:dyDescent="0.25">
      <c r="B21" s="40" t="s">
        <v>19</v>
      </c>
      <c r="C21" s="43">
        <f>MAX(C32:C502)</f>
        <v>3.1194869999999999</v>
      </c>
      <c r="D21" s="182">
        <f t="shared" ref="D21:E21" si="4">MAX(D32:D502)</f>
        <v>28.638649999999998</v>
      </c>
      <c r="E21" s="182">
        <f t="shared" si="4"/>
        <v>132.95159015554768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0.54153543666666659</v>
      </c>
      <c r="D23" s="315">
        <f t="array" ref="D23">AVERAGE(IF(($E$32:$E$552&gt;=3)*($D$32:$D$552&gt;=5),$D$32:$D$552))</f>
        <v>9.026218133333332</v>
      </c>
      <c r="E23" s="315">
        <f t="array" ref="E23">AVERAGE(IF(($E$32:$E$552&gt;=3)*($D$32:$D$552&gt;=5),$E$32:$E$552))</f>
        <v>22.363395447626868</v>
      </c>
      <c r="F23">
        <f>COUNTIF(E32:E550,"&gt;=5")</f>
        <v>198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0.40490979074874561</v>
      </c>
      <c r="D24" s="315">
        <f t="array" ref="D24">STDEV(IF(($E$32:$E$552&gt;=3)*($D$32:$D$552&gt;=5),$D$32:$D$552))</f>
        <v>4.5715578478916088</v>
      </c>
      <c r="E24" s="315">
        <f t="array" ref="E24">STDEV(IF(($E$32:$E$552&gt;=3)*($D$32:$D$552&gt;=5),$E$32:$E$552))</f>
        <v>18.06337489889226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</v>
      </c>
      <c r="D25" s="315">
        <f t="array" ref="D25">MEDIAN(IF(($E$32:$E$552&gt;=3)*($D$32:$D$552&gt;=5),$D$32:$D$552))</f>
        <v>7.6757805000000001</v>
      </c>
      <c r="E25" s="315">
        <f t="array" ref="E25">MEDIAN(IF(($E$32:$E$552&gt;=3)*($D$32:$D$552&gt;=5),$E$32:$E$552))</f>
        <v>18.873625059985557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5.0349180000000002</v>
      </c>
      <c r="E26" s="315">
        <f t="array" ref="E26">MIN(IF(($E$32:$E$552&gt;=3)*($D$32:$D$552&gt;=5),$E$32:$E$552))</f>
        <v>3.3496420728311778</v>
      </c>
    </row>
    <row r="27" spans="1:21" x14ac:dyDescent="0.25">
      <c r="B27" s="40" t="s">
        <v>19</v>
      </c>
      <c r="C27" s="314">
        <f t="array" ref="C27">MAX(IF(($E$32:$E$552&gt;=3)*($D$32:$D$552&gt;=5),$C$32:$C$552))</f>
        <v>2.442949</v>
      </c>
      <c r="D27" s="315">
        <f t="array" ref="D27">MAX(IF(($E$32:$E$552&gt;=3)*($D$32:$D$552&gt;=5),$D$32:$D$552))</f>
        <v>28.638649999999998</v>
      </c>
      <c r="E27" s="315">
        <f t="array" ref="E27">MAX(IF(($E$32:$E$552&gt;=3)*($D$32:$D$552&gt;=5),$E$32:$E$552))</f>
        <v>132.95159015554768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4</v>
      </c>
      <c r="C32" s="91">
        <v>0.48332180000000002</v>
      </c>
      <c r="D32" s="91">
        <v>2.4956119999999999</v>
      </c>
      <c r="E32" s="42">
        <v>5.1634583832138334</v>
      </c>
    </row>
    <row r="33" spans="1:5" x14ac:dyDescent="0.25">
      <c r="A33" s="1">
        <v>2</v>
      </c>
      <c r="B33" s="1">
        <v>3</v>
      </c>
      <c r="C33" s="91">
        <v>0.31241000000000002</v>
      </c>
      <c r="D33" s="91">
        <v>2.560772</v>
      </c>
      <c r="E33" s="42">
        <v>8.1968310873531571</v>
      </c>
    </row>
    <row r="34" spans="1:5" x14ac:dyDescent="0.25">
      <c r="A34" s="1">
        <v>3</v>
      </c>
      <c r="B34" s="1">
        <v>0</v>
      </c>
      <c r="C34" s="91">
        <v>0.68117550000000004</v>
      </c>
      <c r="D34" s="91">
        <v>3.5799439999999998</v>
      </c>
      <c r="E34" s="42">
        <v>5.2555384038327855</v>
      </c>
    </row>
    <row r="35" spans="1:5" x14ac:dyDescent="0.25">
      <c r="A35" s="1">
        <v>4</v>
      </c>
      <c r="B35" s="1">
        <v>0</v>
      </c>
      <c r="C35" s="91">
        <v>0.22627420000000001</v>
      </c>
      <c r="D35" s="91">
        <v>1.34937</v>
      </c>
      <c r="E35" s="42">
        <v>5.9634284421290626</v>
      </c>
    </row>
    <row r="36" spans="1:5" x14ac:dyDescent="0.25">
      <c r="A36" s="1">
        <v>5</v>
      </c>
      <c r="B36" s="1">
        <v>0</v>
      </c>
      <c r="C36" s="91">
        <v>0.2039608</v>
      </c>
      <c r="D36" s="91">
        <v>3.8466610000000001</v>
      </c>
      <c r="E36" s="42">
        <v>18.859805413589278</v>
      </c>
    </row>
    <row r="37" spans="1:5" x14ac:dyDescent="0.25">
      <c r="A37" s="1">
        <v>6</v>
      </c>
      <c r="B37" s="1">
        <v>0</v>
      </c>
      <c r="C37" s="91">
        <v>0.48166379999999998</v>
      </c>
      <c r="D37" s="91">
        <v>3.626789</v>
      </c>
      <c r="E37" s="42">
        <v>7.5297105574469168</v>
      </c>
    </row>
    <row r="38" spans="1:5" x14ac:dyDescent="0.25">
      <c r="A38" s="1">
        <v>7</v>
      </c>
      <c r="B38" s="1">
        <v>0</v>
      </c>
      <c r="C38" s="91">
        <v>0.2828427</v>
      </c>
      <c r="D38" s="91">
        <v>2.173292</v>
      </c>
      <c r="E38" s="42">
        <v>7.6837478923797571</v>
      </c>
    </row>
    <row r="39" spans="1:5" x14ac:dyDescent="0.25">
      <c r="A39" s="1">
        <v>8</v>
      </c>
      <c r="B39" s="1">
        <v>0</v>
      </c>
      <c r="C39" s="91">
        <v>0.24331050000000001</v>
      </c>
      <c r="D39" s="91">
        <v>1.912067</v>
      </c>
      <c r="E39" s="42">
        <v>7.8585470006432105</v>
      </c>
    </row>
    <row r="40" spans="1:5" x14ac:dyDescent="0.25">
      <c r="A40" s="1">
        <v>9</v>
      </c>
      <c r="B40" s="1">
        <v>0</v>
      </c>
      <c r="C40" s="91">
        <v>0.32</v>
      </c>
      <c r="D40" s="91">
        <v>0.4</v>
      </c>
      <c r="E40" s="42">
        <v>1.25</v>
      </c>
    </row>
    <row r="41" spans="1:5" x14ac:dyDescent="0.25">
      <c r="A41" s="1">
        <v>10</v>
      </c>
      <c r="B41" s="1">
        <v>0</v>
      </c>
      <c r="C41" s="91">
        <v>0.28844409999999998</v>
      </c>
      <c r="D41" s="91">
        <v>1.2033290000000001</v>
      </c>
      <c r="E41" s="42">
        <v>4.1717927321099655</v>
      </c>
    </row>
    <row r="42" spans="1:5" x14ac:dyDescent="0.25">
      <c r="A42" s="1">
        <v>11</v>
      </c>
      <c r="B42" s="1">
        <v>0</v>
      </c>
      <c r="C42" s="91">
        <v>0.32249030000000001</v>
      </c>
      <c r="D42" s="91">
        <v>0.64621980000000001</v>
      </c>
      <c r="E42" s="42">
        <v>2.0038425961959168</v>
      </c>
    </row>
    <row r="43" spans="1:5" x14ac:dyDescent="0.25">
      <c r="A43" s="1">
        <v>12</v>
      </c>
      <c r="B43" s="1">
        <v>0</v>
      </c>
      <c r="C43" s="91">
        <v>0.39395429999999998</v>
      </c>
      <c r="D43" s="91">
        <v>0.53665629999999998</v>
      </c>
      <c r="E43" s="42">
        <v>1.362229832241963</v>
      </c>
    </row>
    <row r="44" spans="1:5" x14ac:dyDescent="0.25">
      <c r="A44" s="1">
        <v>13</v>
      </c>
      <c r="B44" s="1">
        <v>0</v>
      </c>
      <c r="C44" s="91">
        <v>0.41761229999999999</v>
      </c>
      <c r="D44" s="91">
        <v>2.6563129999999999</v>
      </c>
      <c r="E44" s="42">
        <v>6.3607154291193053</v>
      </c>
    </row>
    <row r="45" spans="1:5" x14ac:dyDescent="0.25">
      <c r="A45" s="1">
        <v>14</v>
      </c>
      <c r="B45" s="1">
        <v>0</v>
      </c>
      <c r="C45" s="91">
        <v>0.14422209999999999</v>
      </c>
      <c r="D45" s="91">
        <v>1.234828</v>
      </c>
      <c r="E45" s="42">
        <v>8.5619887659380929</v>
      </c>
    </row>
    <row r="46" spans="1:5" x14ac:dyDescent="0.25">
      <c r="A46" s="1">
        <v>15</v>
      </c>
      <c r="B46" s="1">
        <v>0</v>
      </c>
      <c r="C46" s="91">
        <v>0.36878179999999999</v>
      </c>
      <c r="D46" s="91">
        <v>0.46818799999999999</v>
      </c>
      <c r="E46" s="42">
        <v>1.2695528900829705</v>
      </c>
    </row>
    <row r="47" spans="1:5" x14ac:dyDescent="0.25">
      <c r="A47" s="1">
        <v>16</v>
      </c>
      <c r="B47" s="1">
        <v>0</v>
      </c>
      <c r="C47" s="91">
        <v>0.2332381</v>
      </c>
      <c r="D47" s="91">
        <v>7.6755199999999997</v>
      </c>
      <c r="E47" s="42">
        <v>32.908517090475357</v>
      </c>
    </row>
    <row r="48" spans="1:5" x14ac:dyDescent="0.25">
      <c r="A48" s="1">
        <v>17</v>
      </c>
      <c r="B48" s="1">
        <v>0</v>
      </c>
      <c r="C48" s="91">
        <v>0.24</v>
      </c>
      <c r="D48" s="91">
        <v>1.0007999999999999</v>
      </c>
      <c r="E48" s="42">
        <v>4.17</v>
      </c>
    </row>
    <row r="49" spans="1:5" x14ac:dyDescent="0.25">
      <c r="A49" s="1">
        <v>18</v>
      </c>
      <c r="B49" s="1">
        <v>0</v>
      </c>
      <c r="C49" s="91">
        <v>0.4326662</v>
      </c>
      <c r="D49" s="91">
        <v>10.0024</v>
      </c>
      <c r="E49" s="42">
        <v>23.118052669702415</v>
      </c>
    </row>
    <row r="50" spans="1:5" x14ac:dyDescent="0.25">
      <c r="A50" s="1">
        <v>19</v>
      </c>
      <c r="B50" s="1">
        <v>0</v>
      </c>
      <c r="C50" s="91">
        <v>0.45607019999999998</v>
      </c>
      <c r="D50" s="91">
        <v>7.8195649999999999</v>
      </c>
      <c r="E50" s="42">
        <v>17.145529350525425</v>
      </c>
    </row>
    <row r="51" spans="1:5" x14ac:dyDescent="0.25">
      <c r="A51" s="1">
        <v>20</v>
      </c>
      <c r="B51" s="1">
        <v>0</v>
      </c>
      <c r="C51" s="91">
        <v>0.24</v>
      </c>
      <c r="D51" s="91">
        <v>1.84</v>
      </c>
      <c r="E51" s="42">
        <v>7.666666666666667</v>
      </c>
    </row>
    <row r="52" spans="1:5" x14ac:dyDescent="0.25">
      <c r="A52" s="1">
        <v>21</v>
      </c>
      <c r="B52" s="1">
        <v>0</v>
      </c>
      <c r="C52" s="91">
        <v>0.28844409999999998</v>
      </c>
      <c r="D52" s="91">
        <v>1.0198039999999999</v>
      </c>
      <c r="E52" s="42">
        <v>3.535534268164958</v>
      </c>
    </row>
    <row r="53" spans="1:5" x14ac:dyDescent="0.25">
      <c r="A53" s="1">
        <v>22</v>
      </c>
      <c r="B53" s="1">
        <v>0</v>
      </c>
      <c r="C53" s="91">
        <v>0.4326662</v>
      </c>
      <c r="D53" s="91">
        <v>4.569464</v>
      </c>
      <c r="E53" s="42">
        <v>10.561176260128478</v>
      </c>
    </row>
    <row r="54" spans="1:5" x14ac:dyDescent="0.25">
      <c r="A54" s="1">
        <v>23</v>
      </c>
      <c r="B54" s="1">
        <v>0</v>
      </c>
      <c r="C54" s="91">
        <v>0.44</v>
      </c>
      <c r="D54" s="91">
        <v>9.2486540000000002</v>
      </c>
      <c r="E54" s="42">
        <v>21.019668181818183</v>
      </c>
    </row>
    <row r="55" spans="1:5" x14ac:dyDescent="0.25">
      <c r="A55" s="1">
        <v>24</v>
      </c>
      <c r="B55" s="1">
        <v>0</v>
      </c>
      <c r="C55" s="91">
        <v>0.26832820000000002</v>
      </c>
      <c r="D55" s="91">
        <v>4.3296190000000001</v>
      </c>
      <c r="E55" s="42">
        <v>16.135534766752059</v>
      </c>
    </row>
    <row r="56" spans="1:5" x14ac:dyDescent="0.25">
      <c r="A56" s="1">
        <v>25</v>
      </c>
      <c r="B56" s="1">
        <v>0</v>
      </c>
      <c r="C56" s="91">
        <v>0.4</v>
      </c>
      <c r="D56" s="91">
        <v>0.79195959999999999</v>
      </c>
      <c r="E56" s="42">
        <v>1.9798989999999999</v>
      </c>
    </row>
    <row r="57" spans="1:5" x14ac:dyDescent="0.25">
      <c r="A57" s="1">
        <v>26</v>
      </c>
      <c r="B57" s="1">
        <v>0</v>
      </c>
      <c r="C57" s="91">
        <v>0.4079216</v>
      </c>
      <c r="D57" s="91">
        <v>2.9591889999999998</v>
      </c>
      <c r="E57" s="42">
        <v>7.2543081807876808</v>
      </c>
    </row>
    <row r="58" spans="1:5" x14ac:dyDescent="0.25">
      <c r="A58" s="1">
        <v>27</v>
      </c>
      <c r="B58" s="1">
        <v>0</v>
      </c>
      <c r="C58" s="91">
        <v>0.4</v>
      </c>
      <c r="D58" s="91">
        <v>7.48</v>
      </c>
      <c r="E58" s="42">
        <v>18.7</v>
      </c>
    </row>
    <row r="59" spans="1:5" x14ac:dyDescent="0.25">
      <c r="A59" s="1">
        <v>28</v>
      </c>
      <c r="B59" s="1">
        <v>0</v>
      </c>
      <c r="C59" s="91">
        <v>0.34176010000000001</v>
      </c>
      <c r="D59" s="91">
        <v>1.9386589999999999</v>
      </c>
      <c r="E59" s="42">
        <v>5.6725726613492915</v>
      </c>
    </row>
    <row r="60" spans="1:5" x14ac:dyDescent="0.25">
      <c r="A60" s="1">
        <v>29</v>
      </c>
      <c r="B60" s="1">
        <v>0</v>
      </c>
      <c r="C60" s="91">
        <v>0.12</v>
      </c>
      <c r="D60" s="91">
        <v>2.9772470000000002</v>
      </c>
      <c r="E60" s="42">
        <v>24.810391666666668</v>
      </c>
    </row>
    <row r="61" spans="1:5" x14ac:dyDescent="0.25">
      <c r="A61" s="1">
        <v>30</v>
      </c>
      <c r="B61" s="1">
        <v>0</v>
      </c>
      <c r="C61" s="91">
        <v>0.32249030000000001</v>
      </c>
      <c r="D61" s="91">
        <v>1.3206059999999999</v>
      </c>
      <c r="E61" s="42">
        <v>4.0950254937900459</v>
      </c>
    </row>
    <row r="62" spans="1:5" x14ac:dyDescent="0.25">
      <c r="A62" s="1">
        <v>31</v>
      </c>
      <c r="B62" s="1">
        <v>0</v>
      </c>
      <c r="C62" s="91">
        <v>1.4499660000000001</v>
      </c>
      <c r="D62" s="91">
        <v>8.4517450000000007</v>
      </c>
      <c r="E62" s="42">
        <v>5.8289263334450601</v>
      </c>
    </row>
    <row r="63" spans="1:5" x14ac:dyDescent="0.25">
      <c r="A63" s="1">
        <v>32</v>
      </c>
      <c r="B63" s="1">
        <v>0</v>
      </c>
      <c r="C63" s="91">
        <v>0.2332381</v>
      </c>
      <c r="D63" s="91">
        <v>3.3761519999999998</v>
      </c>
      <c r="E63" s="42">
        <v>14.475130778376259</v>
      </c>
    </row>
    <row r="64" spans="1:5" x14ac:dyDescent="0.25">
      <c r="A64" s="1">
        <v>33</v>
      </c>
      <c r="B64" s="1">
        <v>0</v>
      </c>
      <c r="C64" s="91">
        <v>0.75471849999999996</v>
      </c>
      <c r="D64" s="91">
        <v>2.6086010000000002</v>
      </c>
      <c r="E64" s="42">
        <v>3.4563893690163954</v>
      </c>
    </row>
    <row r="65" spans="1:5" x14ac:dyDescent="0.25">
      <c r="A65" s="1">
        <v>34</v>
      </c>
      <c r="B65" s="1">
        <v>0</v>
      </c>
      <c r="C65" s="91">
        <v>0.53665629999999998</v>
      </c>
      <c r="D65" s="91">
        <v>1.13842</v>
      </c>
      <c r="E65" s="42">
        <v>2.1213204801657972</v>
      </c>
    </row>
    <row r="66" spans="1:5" x14ac:dyDescent="0.25">
      <c r="A66" s="1">
        <v>35</v>
      </c>
      <c r="B66" s="1">
        <v>0</v>
      </c>
      <c r="C66" s="91">
        <v>0.4</v>
      </c>
      <c r="D66" s="91">
        <v>0.73756359999999999</v>
      </c>
      <c r="E66" s="42">
        <v>1.8439089999999998</v>
      </c>
    </row>
    <row r="67" spans="1:5" x14ac:dyDescent="0.25">
      <c r="A67" s="1">
        <v>36</v>
      </c>
      <c r="B67" s="1">
        <v>0</v>
      </c>
      <c r="C67" s="91">
        <v>0.62482000000000004</v>
      </c>
      <c r="D67" s="91">
        <v>1.3885240000000001</v>
      </c>
      <c r="E67" s="42">
        <v>2.2222784161838609</v>
      </c>
    </row>
    <row r="68" spans="1:5" x14ac:dyDescent="0.25">
      <c r="A68" s="1">
        <v>37</v>
      </c>
      <c r="B68" s="1">
        <v>0</v>
      </c>
      <c r="C68" s="91">
        <v>0.72443080000000004</v>
      </c>
      <c r="D68" s="91">
        <v>2.442949</v>
      </c>
      <c r="E68" s="42">
        <v>3.3722323788552333</v>
      </c>
    </row>
    <row r="69" spans="1:5" x14ac:dyDescent="0.25">
      <c r="A69" s="1">
        <v>38</v>
      </c>
      <c r="B69" s="1">
        <v>2</v>
      </c>
      <c r="C69" s="91">
        <v>0.92347170000000001</v>
      </c>
      <c r="D69" s="91">
        <v>3.9459089999999999</v>
      </c>
      <c r="E69" s="42">
        <v>4.2729073343557795</v>
      </c>
    </row>
    <row r="70" spans="1:5" x14ac:dyDescent="0.25">
      <c r="A70" s="1">
        <v>39</v>
      </c>
      <c r="B70" s="1">
        <v>3</v>
      </c>
      <c r="C70" s="91">
        <v>0.2154066</v>
      </c>
      <c r="D70" s="91">
        <v>28.638649999999998</v>
      </c>
      <c r="E70" s="42">
        <v>132.95159015554768</v>
      </c>
    </row>
    <row r="71" spans="1:5" x14ac:dyDescent="0.25">
      <c r="A71" s="1">
        <v>40</v>
      </c>
      <c r="B71" s="1">
        <v>0</v>
      </c>
      <c r="C71" s="91">
        <v>0.43081320000000001</v>
      </c>
      <c r="D71" s="91">
        <v>2.7741669999999998</v>
      </c>
      <c r="E71" s="42">
        <v>6.4393732596865645</v>
      </c>
    </row>
    <row r="72" spans="1:5" x14ac:dyDescent="0.25">
      <c r="A72" s="1">
        <v>41</v>
      </c>
      <c r="B72" s="1">
        <v>0</v>
      </c>
      <c r="C72" s="91">
        <v>3.1194869999999999</v>
      </c>
      <c r="D72" s="91">
        <v>4.648441</v>
      </c>
      <c r="E72" s="42">
        <v>1.4901299476484435</v>
      </c>
    </row>
    <row r="73" spans="1:5" x14ac:dyDescent="0.25">
      <c r="A73" s="1">
        <v>42</v>
      </c>
      <c r="B73" s="1">
        <v>0</v>
      </c>
      <c r="C73" s="91">
        <v>0.86533230000000005</v>
      </c>
      <c r="D73" s="91">
        <v>1.278124</v>
      </c>
      <c r="E73" s="42">
        <v>1.4770325804318178</v>
      </c>
    </row>
    <row r="74" spans="1:5" x14ac:dyDescent="0.25">
      <c r="A74" s="1">
        <v>43</v>
      </c>
      <c r="B74" s="1">
        <v>0</v>
      </c>
      <c r="C74" s="91">
        <v>0.31241000000000002</v>
      </c>
      <c r="D74" s="91">
        <v>1.386218</v>
      </c>
      <c r="E74" s="42">
        <v>4.4371755065458851</v>
      </c>
    </row>
    <row r="75" spans="1:5" x14ac:dyDescent="0.25">
      <c r="A75" s="1">
        <v>44</v>
      </c>
      <c r="B75" s="1">
        <v>0</v>
      </c>
      <c r="C75" s="91">
        <v>0.2039608</v>
      </c>
      <c r="D75" s="91">
        <v>1.6492420000000001</v>
      </c>
      <c r="E75" s="42">
        <v>8.0860734023400589</v>
      </c>
    </row>
    <row r="76" spans="1:5" x14ac:dyDescent="0.25">
      <c r="A76" s="1">
        <v>45</v>
      </c>
      <c r="B76" s="1">
        <v>0</v>
      </c>
      <c r="C76" s="91">
        <v>0.3577709</v>
      </c>
      <c r="D76" s="91">
        <v>3.740802</v>
      </c>
      <c r="E76" s="42">
        <v>10.455858763247653</v>
      </c>
    </row>
    <row r="77" spans="1:5" x14ac:dyDescent="0.25">
      <c r="A77" s="1">
        <v>46</v>
      </c>
      <c r="B77" s="1">
        <v>0</v>
      </c>
      <c r="C77" s="91">
        <v>0.44721359999999999</v>
      </c>
      <c r="D77" s="91">
        <v>0.72111029999999998</v>
      </c>
      <c r="E77" s="42">
        <v>1.6124516338501333</v>
      </c>
    </row>
    <row r="78" spans="1:5" x14ac:dyDescent="0.25">
      <c r="A78" s="1">
        <v>47</v>
      </c>
      <c r="B78" s="1">
        <v>0</v>
      </c>
      <c r="C78" s="91">
        <v>0.39395429999999998</v>
      </c>
      <c r="D78" s="91">
        <v>0.76837489999999997</v>
      </c>
      <c r="E78" s="42">
        <v>1.9504163300159436</v>
      </c>
    </row>
    <row r="79" spans="1:5" x14ac:dyDescent="0.25">
      <c r="A79" s="1">
        <v>48</v>
      </c>
      <c r="B79" s="1">
        <v>0</v>
      </c>
      <c r="C79" s="91">
        <v>0.41761229999999999</v>
      </c>
      <c r="D79" s="91">
        <v>0.66211779999999998</v>
      </c>
      <c r="E79" s="42">
        <v>1.5854844313733096</v>
      </c>
    </row>
    <row r="80" spans="1:5" x14ac:dyDescent="0.25">
      <c r="A80" s="1">
        <v>49</v>
      </c>
      <c r="B80" s="1">
        <v>0</v>
      </c>
      <c r="C80" s="91">
        <v>0.2332381</v>
      </c>
      <c r="D80" s="91">
        <v>1.2705900000000001</v>
      </c>
      <c r="E80" s="42">
        <v>5.4476091170353387</v>
      </c>
    </row>
    <row r="81" spans="1:5" x14ac:dyDescent="0.25">
      <c r="A81" s="1">
        <v>50</v>
      </c>
      <c r="B81" s="1">
        <v>0</v>
      </c>
      <c r="C81" s="91">
        <v>0.32249030000000001</v>
      </c>
      <c r="D81" s="91">
        <v>3.0965790000000002</v>
      </c>
      <c r="E81" s="42">
        <v>9.6020841557094894</v>
      </c>
    </row>
    <row r="82" spans="1:5" x14ac:dyDescent="0.25">
      <c r="A82" s="1">
        <v>51</v>
      </c>
      <c r="B82" s="1">
        <v>0</v>
      </c>
      <c r="C82" s="91">
        <v>0.25298219999999999</v>
      </c>
      <c r="D82" s="91">
        <v>1.606487</v>
      </c>
      <c r="E82" s="42">
        <v>6.3501977609491895</v>
      </c>
    </row>
    <row r="83" spans="1:5" x14ac:dyDescent="0.25">
      <c r="A83" s="1">
        <v>52</v>
      </c>
      <c r="B83" s="1">
        <v>0</v>
      </c>
      <c r="C83" s="91">
        <v>0.32249030000000001</v>
      </c>
      <c r="D83" s="91">
        <v>1.797776</v>
      </c>
      <c r="E83" s="42">
        <v>5.5746668969578312</v>
      </c>
    </row>
    <row r="84" spans="1:5" x14ac:dyDescent="0.25">
      <c r="A84" s="1">
        <v>53</v>
      </c>
      <c r="B84" s="1">
        <v>0</v>
      </c>
      <c r="C84" s="91">
        <v>0.28844409999999998</v>
      </c>
      <c r="D84" s="91">
        <v>6.96563</v>
      </c>
      <c r="E84" s="42">
        <v>24.148977219502843</v>
      </c>
    </row>
    <row r="85" spans="1:5" x14ac:dyDescent="0.25">
      <c r="A85" s="1">
        <v>54</v>
      </c>
      <c r="B85" s="1">
        <v>0</v>
      </c>
      <c r="C85" s="91">
        <v>0.45607019999999998</v>
      </c>
      <c r="D85" s="91">
        <v>2.378571</v>
      </c>
      <c r="E85" s="42">
        <v>5.2153615824932213</v>
      </c>
    </row>
    <row r="86" spans="1:5" x14ac:dyDescent="0.25">
      <c r="A86" s="1">
        <v>55</v>
      </c>
      <c r="B86" s="1">
        <v>0</v>
      </c>
      <c r="C86" s="91">
        <v>0.28000000000000003</v>
      </c>
      <c r="D86" s="91">
        <v>2.120377</v>
      </c>
      <c r="E86" s="42">
        <v>7.5727749999999991</v>
      </c>
    </row>
    <row r="87" spans="1:5" x14ac:dyDescent="0.25">
      <c r="A87" s="1">
        <v>56</v>
      </c>
      <c r="B87" s="1">
        <v>0</v>
      </c>
      <c r="C87" s="91">
        <v>0.2332381</v>
      </c>
      <c r="D87" s="91">
        <v>0.96747090000000002</v>
      </c>
      <c r="E87" s="42">
        <v>4.1479968324214616</v>
      </c>
    </row>
    <row r="88" spans="1:5" x14ac:dyDescent="0.25">
      <c r="A88" s="1">
        <v>57</v>
      </c>
      <c r="B88" s="1">
        <v>0</v>
      </c>
      <c r="C88" s="91">
        <v>0.50911689999999998</v>
      </c>
      <c r="D88" s="91">
        <v>1.930803</v>
      </c>
      <c r="E88" s="42">
        <v>3.7924551316210482</v>
      </c>
    </row>
    <row r="89" spans="1:5" x14ac:dyDescent="0.25">
      <c r="A89" s="1">
        <v>58</v>
      </c>
      <c r="B89" s="1">
        <v>0</v>
      </c>
      <c r="C89" s="91">
        <v>0.34409299999999998</v>
      </c>
      <c r="D89" s="91">
        <v>1.1764349999999999</v>
      </c>
      <c r="E89" s="42">
        <v>3.4189448782741874</v>
      </c>
    </row>
    <row r="90" spans="1:5" x14ac:dyDescent="0.25">
      <c r="A90" s="1">
        <v>59</v>
      </c>
      <c r="B90" s="1">
        <v>0</v>
      </c>
      <c r="C90" s="91">
        <v>0.48166379999999998</v>
      </c>
      <c r="D90" s="91">
        <v>2.2740269999999998</v>
      </c>
      <c r="E90" s="42">
        <v>4.7211914202395944</v>
      </c>
    </row>
    <row r="91" spans="1:5" x14ac:dyDescent="0.25">
      <c r="A91" s="1">
        <v>60</v>
      </c>
      <c r="B91" s="1">
        <v>0</v>
      </c>
      <c r="C91" s="91">
        <v>0.14422209999999999</v>
      </c>
      <c r="D91" s="91">
        <v>0.87726850000000001</v>
      </c>
      <c r="E91" s="42">
        <v>6.0827605477939928</v>
      </c>
    </row>
    <row r="92" spans="1:5" x14ac:dyDescent="0.25">
      <c r="A92" s="1">
        <v>61</v>
      </c>
      <c r="B92" s="1">
        <v>0</v>
      </c>
      <c r="C92" s="91">
        <v>0.24</v>
      </c>
      <c r="D92" s="91">
        <v>1.8417380000000001</v>
      </c>
      <c r="E92" s="42">
        <v>7.6739083333333342</v>
      </c>
    </row>
    <row r="93" spans="1:5" x14ac:dyDescent="0.25">
      <c r="A93" s="1">
        <v>62</v>
      </c>
      <c r="B93" s="1">
        <v>0</v>
      </c>
      <c r="C93" s="91">
        <v>0.1788854</v>
      </c>
      <c r="D93" s="91">
        <v>1.08074</v>
      </c>
      <c r="E93" s="42">
        <v>6.0415215551408892</v>
      </c>
    </row>
    <row r="94" spans="1:5" x14ac:dyDescent="0.25">
      <c r="A94" s="1">
        <v>63</v>
      </c>
      <c r="B94" s="1">
        <v>0</v>
      </c>
      <c r="C94" s="91">
        <v>0.2828427</v>
      </c>
      <c r="D94" s="91">
        <v>1.0198039999999999</v>
      </c>
      <c r="E94" s="42">
        <v>3.605551778426666</v>
      </c>
    </row>
    <row r="95" spans="1:5" x14ac:dyDescent="0.25">
      <c r="A95" s="1">
        <v>64</v>
      </c>
      <c r="B95" s="1">
        <v>0</v>
      </c>
      <c r="C95" s="91">
        <v>0.34176010000000001</v>
      </c>
      <c r="D95" s="91">
        <v>1.3815930000000001</v>
      </c>
      <c r="E95" s="42">
        <v>4.0425813311735341</v>
      </c>
    </row>
    <row r="96" spans="1:5" x14ac:dyDescent="0.25">
      <c r="A96" s="1">
        <v>65</v>
      </c>
      <c r="B96" s="1">
        <v>0</v>
      </c>
      <c r="C96" s="91">
        <v>0.5656854</v>
      </c>
      <c r="D96" s="91">
        <v>3.544009</v>
      </c>
      <c r="E96" s="42">
        <v>6.2649822675289126</v>
      </c>
    </row>
    <row r="97" spans="1:5" x14ac:dyDescent="0.25">
      <c r="A97" s="1">
        <v>66</v>
      </c>
      <c r="B97" s="1">
        <v>0</v>
      </c>
      <c r="C97" s="91">
        <v>0.46647620000000001</v>
      </c>
      <c r="D97" s="91">
        <v>1.6752309999999999</v>
      </c>
      <c r="E97" s="42">
        <v>3.5912464558749191</v>
      </c>
    </row>
    <row r="98" spans="1:5" x14ac:dyDescent="0.25">
      <c r="A98" s="1">
        <v>67</v>
      </c>
      <c r="B98" s="1">
        <v>0</v>
      </c>
      <c r="C98" s="91">
        <v>0.43081320000000001</v>
      </c>
      <c r="D98" s="91">
        <v>0.87817990000000001</v>
      </c>
      <c r="E98" s="42">
        <v>2.0384238458803026</v>
      </c>
    </row>
    <row r="99" spans="1:5" x14ac:dyDescent="0.25">
      <c r="A99" s="1">
        <v>68</v>
      </c>
      <c r="B99" s="1">
        <v>0</v>
      </c>
      <c r="C99" s="91">
        <v>0.32249030000000001</v>
      </c>
      <c r="D99" s="91">
        <v>2.9134169999999999</v>
      </c>
      <c r="E99" s="42">
        <v>9.0341228867969043</v>
      </c>
    </row>
    <row r="100" spans="1:5" x14ac:dyDescent="0.25">
      <c r="A100" s="1">
        <v>69</v>
      </c>
      <c r="B100" s="1">
        <v>0</v>
      </c>
      <c r="C100" s="91">
        <v>0.4079216</v>
      </c>
      <c r="D100" s="91">
        <v>6.6558849999999996</v>
      </c>
      <c r="E100" s="42">
        <v>16.316578970076602</v>
      </c>
    </row>
    <row r="101" spans="1:5" x14ac:dyDescent="0.25">
      <c r="A101" s="1">
        <v>70</v>
      </c>
      <c r="B101" s="1">
        <v>0</v>
      </c>
      <c r="C101" s="91">
        <v>0.2828427</v>
      </c>
      <c r="D101" s="91">
        <v>4.2153999999999998</v>
      </c>
      <c r="E101" s="42">
        <v>14.903690284387752</v>
      </c>
    </row>
    <row r="102" spans="1:5" x14ac:dyDescent="0.25">
      <c r="A102" s="1">
        <v>71</v>
      </c>
      <c r="B102" s="1">
        <v>0</v>
      </c>
      <c r="C102" s="91">
        <v>0.62482000000000004</v>
      </c>
      <c r="D102" s="91">
        <v>0.73539109999999996</v>
      </c>
      <c r="E102" s="42">
        <v>1.1769647258410421</v>
      </c>
    </row>
    <row r="103" spans="1:5" x14ac:dyDescent="0.25">
      <c r="A103" s="1">
        <v>72</v>
      </c>
      <c r="B103" s="1">
        <v>0</v>
      </c>
      <c r="C103" s="91">
        <v>0.32</v>
      </c>
      <c r="D103" s="91">
        <v>1.0007999999999999</v>
      </c>
      <c r="E103" s="42">
        <v>3.1274999999999995</v>
      </c>
    </row>
    <row r="104" spans="1:5" x14ac:dyDescent="0.25">
      <c r="A104" s="1">
        <v>73</v>
      </c>
      <c r="B104" s="1">
        <v>0</v>
      </c>
      <c r="C104" s="91">
        <v>0.2</v>
      </c>
      <c r="D104" s="91">
        <v>1.0770329999999999</v>
      </c>
      <c r="E104" s="42">
        <v>5.3851649999999989</v>
      </c>
    </row>
    <row r="105" spans="1:5" x14ac:dyDescent="0.25">
      <c r="A105" s="1">
        <v>74</v>
      </c>
      <c r="B105" s="1">
        <v>0</v>
      </c>
      <c r="C105" s="91">
        <v>0.33941130000000003</v>
      </c>
      <c r="D105" s="91">
        <v>1.7681629999999999</v>
      </c>
      <c r="E105" s="42">
        <v>5.2094995069403991</v>
      </c>
    </row>
    <row r="106" spans="1:5" x14ac:dyDescent="0.25">
      <c r="A106" s="1">
        <v>75</v>
      </c>
      <c r="B106" s="1">
        <v>0</v>
      </c>
      <c r="C106" s="91">
        <v>0.25298219999999999</v>
      </c>
      <c r="D106" s="91">
        <v>2.3667699999999998</v>
      </c>
      <c r="E106" s="42">
        <v>9.3554803460480613</v>
      </c>
    </row>
    <row r="107" spans="1:5" x14ac:dyDescent="0.25">
      <c r="A107" s="1">
        <v>76</v>
      </c>
      <c r="B107" s="1">
        <v>0</v>
      </c>
      <c r="C107" s="91">
        <v>0.4418144</v>
      </c>
      <c r="D107" s="91">
        <v>2.42685</v>
      </c>
      <c r="E107" s="42">
        <v>5.4929173879348427</v>
      </c>
    </row>
    <row r="108" spans="1:5" x14ac:dyDescent="0.25">
      <c r="A108" s="1">
        <v>77</v>
      </c>
      <c r="B108" s="1">
        <v>0</v>
      </c>
      <c r="C108" s="91">
        <v>0.16492419999999999</v>
      </c>
      <c r="D108" s="91">
        <v>3.007457</v>
      </c>
      <c r="E108" s="42">
        <v>18.235389348561341</v>
      </c>
    </row>
    <row r="109" spans="1:5" x14ac:dyDescent="0.25">
      <c r="A109" s="1">
        <v>78</v>
      </c>
      <c r="B109" s="1">
        <v>0</v>
      </c>
      <c r="C109" s="91">
        <v>0.36878179999999999</v>
      </c>
      <c r="D109" s="91">
        <v>1.2496400000000001</v>
      </c>
      <c r="E109" s="42">
        <v>3.3885620168891202</v>
      </c>
    </row>
    <row r="110" spans="1:5" x14ac:dyDescent="0.25">
      <c r="A110" s="1">
        <v>79</v>
      </c>
      <c r="B110" s="1">
        <v>0</v>
      </c>
      <c r="C110" s="91">
        <v>0.6</v>
      </c>
      <c r="D110" s="91">
        <v>1.506254</v>
      </c>
      <c r="E110" s="42">
        <v>2.5104233333333332</v>
      </c>
    </row>
    <row r="111" spans="1:5" x14ac:dyDescent="0.25">
      <c r="A111" s="1">
        <v>80</v>
      </c>
      <c r="B111" s="1">
        <v>0</v>
      </c>
      <c r="C111" s="91">
        <v>0.1788854</v>
      </c>
      <c r="D111" s="91">
        <v>2.5864259999999999</v>
      </c>
      <c r="E111" s="42">
        <v>14.458563974477514</v>
      </c>
    </row>
    <row r="112" spans="1:5" x14ac:dyDescent="0.25">
      <c r="A112" s="1">
        <v>81</v>
      </c>
      <c r="B112" s="1">
        <v>0</v>
      </c>
      <c r="C112" s="91">
        <v>0.2154066</v>
      </c>
      <c r="D112" s="91">
        <v>1.6492420000000001</v>
      </c>
      <c r="E112" s="42">
        <v>7.6564134989364305</v>
      </c>
    </row>
    <row r="113" spans="1:5" x14ac:dyDescent="0.25">
      <c r="A113" s="1">
        <v>82</v>
      </c>
      <c r="B113" s="1">
        <v>0</v>
      </c>
      <c r="C113" s="91">
        <v>0.30463089999999998</v>
      </c>
      <c r="D113" s="91">
        <v>1.1454260000000001</v>
      </c>
      <c r="E113" s="42">
        <v>3.760045353245518</v>
      </c>
    </row>
    <row r="114" spans="1:5" x14ac:dyDescent="0.25">
      <c r="A114" s="1">
        <v>83</v>
      </c>
      <c r="B114" s="1">
        <v>0</v>
      </c>
      <c r="C114" s="91">
        <v>0.26832820000000002</v>
      </c>
      <c r="D114" s="91">
        <v>0.53814499999999998</v>
      </c>
      <c r="E114" s="42">
        <v>2.005547683769354</v>
      </c>
    </row>
    <row r="115" spans="1:5" x14ac:dyDescent="0.25">
      <c r="A115" s="1">
        <v>84</v>
      </c>
      <c r="B115" s="1">
        <v>3</v>
      </c>
      <c r="C115" s="91">
        <v>0.87726850000000001</v>
      </c>
      <c r="D115" s="91">
        <v>13.82405</v>
      </c>
      <c r="E115" s="42">
        <v>15.758060388581146</v>
      </c>
    </row>
    <row r="116" spans="1:5" x14ac:dyDescent="0.25">
      <c r="A116" s="1">
        <v>85</v>
      </c>
      <c r="B116" s="1">
        <v>1</v>
      </c>
      <c r="C116" s="91">
        <v>0.4</v>
      </c>
      <c r="D116" s="91">
        <v>1.03607</v>
      </c>
      <c r="E116" s="42">
        <v>2.5901749999999999</v>
      </c>
    </row>
    <row r="117" spans="1:5" x14ac:dyDescent="0.25">
      <c r="A117" s="1">
        <v>86</v>
      </c>
      <c r="B117" s="1">
        <v>0</v>
      </c>
      <c r="C117" s="91">
        <v>0.36221540000000002</v>
      </c>
      <c r="D117" s="91">
        <v>2.0195050000000001</v>
      </c>
      <c r="E117" s="42">
        <v>5.5754255616961617</v>
      </c>
    </row>
    <row r="118" spans="1:5" x14ac:dyDescent="0.25">
      <c r="A118" s="1">
        <v>87</v>
      </c>
      <c r="B118" s="1">
        <v>0</v>
      </c>
      <c r="C118" s="91">
        <v>1.6819040000000001</v>
      </c>
      <c r="D118" s="91">
        <v>4.4545709999999996</v>
      </c>
      <c r="E118" s="42">
        <v>2.6485286912927251</v>
      </c>
    </row>
    <row r="119" spans="1:5" x14ac:dyDescent="0.25">
      <c r="A119" s="1">
        <v>88</v>
      </c>
      <c r="B119" s="1">
        <v>0</v>
      </c>
      <c r="C119" s="91">
        <v>0.88</v>
      </c>
      <c r="D119" s="91">
        <v>4.8703180000000001</v>
      </c>
      <c r="E119" s="42">
        <v>5.5344522727272727</v>
      </c>
    </row>
    <row r="120" spans="1:5" x14ac:dyDescent="0.25">
      <c r="A120" s="1">
        <v>89</v>
      </c>
      <c r="B120" s="1">
        <v>0</v>
      </c>
      <c r="C120" s="91">
        <v>0.37735920000000001</v>
      </c>
      <c r="D120" s="91">
        <v>2.4764490000000001</v>
      </c>
      <c r="E120" s="42">
        <v>6.5625775123542773</v>
      </c>
    </row>
    <row r="121" spans="1:5" x14ac:dyDescent="0.25">
      <c r="A121" s="1">
        <v>90</v>
      </c>
      <c r="B121" s="1">
        <v>0</v>
      </c>
      <c r="C121" s="91">
        <v>0.25612499999999999</v>
      </c>
      <c r="D121" s="91">
        <v>1.073313</v>
      </c>
      <c r="E121" s="42">
        <v>4.1905827232796486</v>
      </c>
    </row>
    <row r="122" spans="1:5" x14ac:dyDescent="0.25">
      <c r="A122" s="1">
        <v>91</v>
      </c>
      <c r="B122" s="1">
        <v>0</v>
      </c>
      <c r="C122" s="91">
        <v>0.24331050000000001</v>
      </c>
      <c r="D122" s="91">
        <v>0.69857000000000002</v>
      </c>
      <c r="E122" s="42">
        <v>2.8711050283485506</v>
      </c>
    </row>
    <row r="123" spans="1:5" x14ac:dyDescent="0.25">
      <c r="A123" s="1">
        <v>92</v>
      </c>
      <c r="B123" s="1">
        <v>0</v>
      </c>
      <c r="C123" s="91">
        <v>0.84852810000000001</v>
      </c>
      <c r="D123" s="91">
        <v>0.9616652</v>
      </c>
      <c r="E123" s="42">
        <v>1.1333333569035604</v>
      </c>
    </row>
    <row r="124" spans="1:5" x14ac:dyDescent="0.25">
      <c r="A124" s="1">
        <v>93</v>
      </c>
      <c r="B124" s="1">
        <v>0</v>
      </c>
      <c r="C124" s="91">
        <v>0.1264911</v>
      </c>
      <c r="D124" s="91">
        <v>0.84758480000000003</v>
      </c>
      <c r="E124" s="42">
        <v>6.7007465347364361</v>
      </c>
    </row>
    <row r="125" spans="1:5" x14ac:dyDescent="0.25">
      <c r="A125" s="1">
        <v>94</v>
      </c>
      <c r="B125" s="1">
        <v>0</v>
      </c>
      <c r="C125" s="91">
        <v>0.16970560000000001</v>
      </c>
      <c r="D125" s="91">
        <v>0.45607019999999998</v>
      </c>
      <c r="E125" s="42">
        <v>2.6874198612184861</v>
      </c>
    </row>
    <row r="126" spans="1:5" x14ac:dyDescent="0.25">
      <c r="A126" s="1">
        <v>95</v>
      </c>
      <c r="B126" s="1">
        <v>0</v>
      </c>
      <c r="C126" s="91">
        <v>0.28844409999999998</v>
      </c>
      <c r="D126" s="91">
        <v>0.36878179999999999</v>
      </c>
      <c r="E126" s="42">
        <v>1.2785208641813093</v>
      </c>
    </row>
    <row r="127" spans="1:5" x14ac:dyDescent="0.25">
      <c r="A127" s="1">
        <v>96</v>
      </c>
      <c r="B127" s="1">
        <v>0</v>
      </c>
      <c r="C127" s="91">
        <v>0.24</v>
      </c>
      <c r="D127" s="91">
        <v>0.48</v>
      </c>
      <c r="E127" s="42">
        <v>2</v>
      </c>
    </row>
    <row r="128" spans="1:5" x14ac:dyDescent="0.25">
      <c r="A128" s="1">
        <v>97</v>
      </c>
      <c r="B128" s="1">
        <v>0</v>
      </c>
      <c r="C128" s="91">
        <v>0.32984849999999999</v>
      </c>
      <c r="D128" s="91">
        <v>0.48332180000000002</v>
      </c>
      <c r="E128" s="42">
        <f>D128/C128</f>
        <v>1.4652842138133113</v>
      </c>
    </row>
    <row r="129" spans="1:5" x14ac:dyDescent="0.25">
      <c r="A129" s="1">
        <v>98</v>
      </c>
      <c r="B129" s="1">
        <v>3</v>
      </c>
      <c r="C129" s="91">
        <v>1.980707</v>
      </c>
      <c r="D129" s="91">
        <v>3.6067740000000001</v>
      </c>
      <c r="E129" s="42">
        <v>1.8209528213915538</v>
      </c>
    </row>
    <row r="130" spans="1:5" x14ac:dyDescent="0.25">
      <c r="A130" s="1">
        <v>99</v>
      </c>
      <c r="B130" s="1">
        <v>0</v>
      </c>
      <c r="C130" s="91">
        <v>0.26832820000000002</v>
      </c>
      <c r="D130" s="91">
        <v>4.9485349999999997</v>
      </c>
      <c r="E130" s="42">
        <v>18.442098146970761</v>
      </c>
    </row>
    <row r="131" spans="1:5" x14ac:dyDescent="0.25">
      <c r="A131" s="1">
        <v>100</v>
      </c>
      <c r="B131" s="1">
        <v>0</v>
      </c>
      <c r="C131" s="91">
        <v>0.36878179999999999</v>
      </c>
      <c r="D131" s="91">
        <v>5.0990200000000003</v>
      </c>
      <c r="E131" s="42">
        <v>13.826658473926861</v>
      </c>
    </row>
    <row r="132" spans="1:5" x14ac:dyDescent="0.25">
      <c r="A132" s="1">
        <v>101</v>
      </c>
      <c r="B132" s="1">
        <v>0</v>
      </c>
      <c r="C132" s="91">
        <v>0.62225399999999997</v>
      </c>
      <c r="D132" s="91">
        <v>5.0349180000000002</v>
      </c>
      <c r="E132" s="42">
        <v>8.09141925965924</v>
      </c>
    </row>
    <row r="133" spans="1:5" x14ac:dyDescent="0.25">
      <c r="A133" s="1">
        <v>102</v>
      </c>
      <c r="B133" s="1">
        <v>0</v>
      </c>
      <c r="C133" s="91">
        <v>0.37947330000000001</v>
      </c>
      <c r="D133" s="91">
        <v>2.0880610000000002</v>
      </c>
      <c r="E133" s="42">
        <v>5.5025241565085086</v>
      </c>
    </row>
    <row r="134" spans="1:5" x14ac:dyDescent="0.25">
      <c r="A134" s="1">
        <v>103</v>
      </c>
      <c r="B134" s="1">
        <v>0</v>
      </c>
      <c r="C134" s="91">
        <v>0.34176010000000001</v>
      </c>
      <c r="D134" s="91">
        <v>1.36</v>
      </c>
      <c r="E134" s="42">
        <v>3.9793995846794288</v>
      </c>
    </row>
    <row r="135" spans="1:5" x14ac:dyDescent="0.25">
      <c r="A135" s="1">
        <v>104</v>
      </c>
      <c r="B135" s="1">
        <v>0</v>
      </c>
      <c r="C135" s="91">
        <v>0.16492419999999999</v>
      </c>
      <c r="D135" s="91">
        <v>1.2033290000000001</v>
      </c>
      <c r="E135" s="42">
        <v>7.2962548855777394</v>
      </c>
    </row>
    <row r="136" spans="1:5" x14ac:dyDescent="0.25">
      <c r="A136" s="1">
        <v>105</v>
      </c>
      <c r="B136" s="1">
        <v>0</v>
      </c>
      <c r="C136" s="91">
        <v>0.16492419999999999</v>
      </c>
      <c r="D136" s="91">
        <v>2.3385470000000002</v>
      </c>
      <c r="E136" s="42">
        <v>14.179526109570338</v>
      </c>
    </row>
    <row r="137" spans="1:5" x14ac:dyDescent="0.25">
      <c r="A137" s="1">
        <v>106</v>
      </c>
      <c r="B137" s="1">
        <v>0</v>
      </c>
      <c r="C137" s="91">
        <v>0.31241000000000002</v>
      </c>
      <c r="D137" s="91">
        <v>0.8246211</v>
      </c>
      <c r="E137" s="42">
        <v>2.639547709740405</v>
      </c>
    </row>
    <row r="138" spans="1:5" x14ac:dyDescent="0.25">
      <c r="A138" s="1">
        <v>107</v>
      </c>
      <c r="B138" s="1">
        <v>0</v>
      </c>
      <c r="C138" s="91">
        <v>0.41761229999999999</v>
      </c>
      <c r="D138" s="91">
        <v>1.659397</v>
      </c>
      <c r="E138" s="42">
        <v>3.9735347833385175</v>
      </c>
    </row>
    <row r="139" spans="1:5" x14ac:dyDescent="0.25">
      <c r="A139" s="1">
        <v>108</v>
      </c>
      <c r="B139" s="1">
        <v>3</v>
      </c>
      <c r="C139" s="91">
        <v>0.4118252</v>
      </c>
      <c r="D139" s="91">
        <v>1.4322109999999999</v>
      </c>
      <c r="E139" s="42">
        <v>3.47771578815478</v>
      </c>
    </row>
    <row r="140" spans="1:5" x14ac:dyDescent="0.25">
      <c r="A140" s="1">
        <v>109</v>
      </c>
      <c r="B140" s="1">
        <v>0</v>
      </c>
      <c r="C140" s="91">
        <v>0.26832820000000002</v>
      </c>
      <c r="D140" s="91">
        <v>4.6539450000000002</v>
      </c>
      <c r="E140" s="42">
        <v>17.344226212526301</v>
      </c>
    </row>
    <row r="141" spans="1:5" x14ac:dyDescent="0.25">
      <c r="A141" s="1">
        <v>110</v>
      </c>
      <c r="B141" s="1">
        <v>0</v>
      </c>
      <c r="C141" s="91">
        <v>0.39395429999999998</v>
      </c>
      <c r="D141" s="91">
        <v>2.6318049999999999</v>
      </c>
      <c r="E141" s="42">
        <v>6.6804829900320923</v>
      </c>
    </row>
    <row r="142" spans="1:5" x14ac:dyDescent="0.25">
      <c r="A142" s="1">
        <v>111</v>
      </c>
      <c r="B142" s="1">
        <v>0</v>
      </c>
      <c r="C142" s="91">
        <v>0.37735920000000001</v>
      </c>
      <c r="D142" s="91">
        <v>1.1461239999999999</v>
      </c>
      <c r="E142" s="42">
        <v>3.0372228900209666</v>
      </c>
    </row>
    <row r="143" spans="1:5" x14ac:dyDescent="0.25">
      <c r="A143" s="1">
        <v>112</v>
      </c>
      <c r="B143" s="1">
        <v>0</v>
      </c>
      <c r="C143" s="91">
        <v>0.2039608</v>
      </c>
      <c r="D143" s="91">
        <v>1.2322340000000001</v>
      </c>
      <c r="E143" s="42">
        <v>6.0415236653317699</v>
      </c>
    </row>
    <row r="144" spans="1:5" x14ac:dyDescent="0.25">
      <c r="A144" s="1">
        <v>113</v>
      </c>
      <c r="B144" s="1">
        <v>0</v>
      </c>
      <c r="C144" s="91">
        <v>0.28000000000000003</v>
      </c>
      <c r="D144" s="91">
        <v>0.63245549999999995</v>
      </c>
      <c r="E144" s="42">
        <v>2.2587696428571427</v>
      </c>
    </row>
    <row r="145" spans="1:5" x14ac:dyDescent="0.25">
      <c r="A145" s="1">
        <v>114</v>
      </c>
      <c r="B145" s="1">
        <v>0</v>
      </c>
      <c r="C145" s="91">
        <v>0.3577709</v>
      </c>
      <c r="D145" s="91">
        <v>1.556406</v>
      </c>
      <c r="E145" s="42">
        <v>4.3502867337729256</v>
      </c>
    </row>
    <row r="146" spans="1:5" x14ac:dyDescent="0.25">
      <c r="A146" s="1">
        <v>115</v>
      </c>
      <c r="B146" s="1">
        <v>0</v>
      </c>
      <c r="C146" s="91">
        <v>0.5656854</v>
      </c>
      <c r="D146" s="91">
        <v>5.6091350000000002</v>
      </c>
      <c r="E146" s="42">
        <v>9.9156439250509205</v>
      </c>
    </row>
    <row r="147" spans="1:5" x14ac:dyDescent="0.25">
      <c r="A147" s="1">
        <v>116</v>
      </c>
      <c r="B147" s="1">
        <v>0</v>
      </c>
      <c r="C147" s="91">
        <v>0.3577709</v>
      </c>
      <c r="D147" s="91">
        <v>0.8099383</v>
      </c>
      <c r="E147" s="42">
        <v>2.2638462211431953</v>
      </c>
    </row>
    <row r="148" spans="1:5" x14ac:dyDescent="0.25">
      <c r="A148" s="1">
        <v>117</v>
      </c>
      <c r="B148" s="1">
        <v>0</v>
      </c>
      <c r="C148" s="91">
        <v>0.28844409999999998</v>
      </c>
      <c r="D148" s="91">
        <v>2.874717</v>
      </c>
      <c r="E148" s="42">
        <v>9.9662880953363242</v>
      </c>
    </row>
    <row r="149" spans="1:5" x14ac:dyDescent="0.25">
      <c r="A149" s="1">
        <v>118</v>
      </c>
      <c r="B149" s="1">
        <v>0</v>
      </c>
      <c r="C149" s="91">
        <v>0.26832820000000002</v>
      </c>
      <c r="D149" s="91">
        <v>1.240645</v>
      </c>
      <c r="E149" s="42">
        <v>4.6236101908036495</v>
      </c>
    </row>
    <row r="150" spans="1:5" x14ac:dyDescent="0.25">
      <c r="A150" s="1">
        <v>119</v>
      </c>
      <c r="B150" s="1">
        <v>0</v>
      </c>
      <c r="C150" s="91">
        <v>0.2</v>
      </c>
      <c r="D150" s="91">
        <v>0.32984849999999999</v>
      </c>
      <c r="E150" s="42">
        <v>1.6492424999999999</v>
      </c>
    </row>
    <row r="151" spans="1:5" x14ac:dyDescent="0.25">
      <c r="A151" s="1">
        <v>120</v>
      </c>
      <c r="B151" s="1">
        <v>0</v>
      </c>
      <c r="C151" s="91">
        <v>0.2332381</v>
      </c>
      <c r="D151" s="91">
        <v>0.4</v>
      </c>
      <c r="E151" s="42">
        <v>1.7149856734384306</v>
      </c>
    </row>
    <row r="152" spans="1:5" x14ac:dyDescent="0.25">
      <c r="A152" s="1">
        <v>121</v>
      </c>
      <c r="B152" s="1">
        <v>0</v>
      </c>
      <c r="C152" s="91">
        <v>0.16</v>
      </c>
      <c r="D152" s="91">
        <v>0.5656854</v>
      </c>
      <c r="E152" s="42">
        <v>3.5355337499999999</v>
      </c>
    </row>
    <row r="153" spans="1:5" x14ac:dyDescent="0.25">
      <c r="A153" s="1">
        <v>122</v>
      </c>
      <c r="B153" s="1">
        <v>0</v>
      </c>
      <c r="C153" s="91">
        <v>0.2</v>
      </c>
      <c r="D153" s="91">
        <v>0.28000000000000003</v>
      </c>
      <c r="E153" s="42">
        <v>1.4000000000000001</v>
      </c>
    </row>
    <row r="154" spans="1:5" x14ac:dyDescent="0.25">
      <c r="A154" s="1">
        <v>123</v>
      </c>
      <c r="B154" s="1">
        <v>0</v>
      </c>
      <c r="C154" s="91">
        <v>0.24</v>
      </c>
      <c r="D154" s="91">
        <v>0.4418144</v>
      </c>
      <c r="E154" s="42">
        <v>1.8408933333333335</v>
      </c>
    </row>
    <row r="155" spans="1:5" x14ac:dyDescent="0.25">
      <c r="A155" s="1">
        <v>124</v>
      </c>
      <c r="B155" s="1">
        <v>0</v>
      </c>
      <c r="C155" s="91">
        <v>0.24331050000000001</v>
      </c>
      <c r="D155" s="91">
        <v>1.2502800000000001</v>
      </c>
      <c r="E155" s="42">
        <v>5.1386191717989975</v>
      </c>
    </row>
    <row r="156" spans="1:5" x14ac:dyDescent="0.25">
      <c r="A156" s="1">
        <v>125</v>
      </c>
      <c r="B156" s="1">
        <v>0</v>
      </c>
      <c r="C156" s="91">
        <v>0.2</v>
      </c>
      <c r="D156" s="91">
        <v>2.451775</v>
      </c>
      <c r="E156" s="42">
        <v>12.258875</v>
      </c>
    </row>
    <row r="157" spans="1:5" x14ac:dyDescent="0.25">
      <c r="A157" s="1">
        <v>126</v>
      </c>
      <c r="B157" s="1">
        <v>0</v>
      </c>
      <c r="C157" s="91">
        <v>0.37735920000000001</v>
      </c>
      <c r="D157" s="91">
        <v>2.1562929999999998</v>
      </c>
      <c r="E157" s="42">
        <v>5.7141657073684691</v>
      </c>
    </row>
    <row r="158" spans="1:5" x14ac:dyDescent="0.25">
      <c r="A158" s="1">
        <v>127</v>
      </c>
      <c r="B158" s="1">
        <v>0</v>
      </c>
      <c r="C158" s="91">
        <v>1.0007999999999999</v>
      </c>
      <c r="D158" s="91">
        <v>4.4801789999999997</v>
      </c>
      <c r="E158" s="42">
        <v>4.4765977218225421</v>
      </c>
    </row>
    <row r="159" spans="1:5" x14ac:dyDescent="0.25">
      <c r="A159" s="1">
        <v>128</v>
      </c>
      <c r="B159" s="1">
        <v>0</v>
      </c>
      <c r="C159" s="91">
        <v>0.28844409999999998</v>
      </c>
      <c r="D159" s="91">
        <v>2.5864259999999999</v>
      </c>
      <c r="E159" s="42">
        <v>8.9668188740903361</v>
      </c>
    </row>
    <row r="160" spans="1:5" x14ac:dyDescent="0.25">
      <c r="A160" s="1">
        <v>129</v>
      </c>
      <c r="B160" s="1">
        <v>2</v>
      </c>
      <c r="C160" s="91">
        <v>0.2828427</v>
      </c>
      <c r="D160" s="91">
        <v>11.2087</v>
      </c>
      <c r="E160" s="42">
        <v>39.62874063923163</v>
      </c>
    </row>
    <row r="161" spans="1:5" x14ac:dyDescent="0.25">
      <c r="A161" s="1">
        <v>130</v>
      </c>
      <c r="B161" s="1">
        <v>4</v>
      </c>
      <c r="C161" s="91">
        <v>0.31241000000000002</v>
      </c>
      <c r="D161" s="91">
        <v>5.9078549999999996</v>
      </c>
      <c r="E161" s="42">
        <v>18.91058224768733</v>
      </c>
    </row>
    <row r="162" spans="1:5" x14ac:dyDescent="0.25">
      <c r="A162" s="1">
        <v>131</v>
      </c>
      <c r="B162" s="1">
        <v>0</v>
      </c>
      <c r="C162" s="91">
        <v>0.53366659999999999</v>
      </c>
      <c r="D162" s="91">
        <v>3.7403740000000001</v>
      </c>
      <c r="E162" s="42">
        <v>7.0088216125948302</v>
      </c>
    </row>
    <row r="163" spans="1:5" x14ac:dyDescent="0.25">
      <c r="A163" s="1">
        <v>132</v>
      </c>
      <c r="B163" s="1">
        <v>0</v>
      </c>
      <c r="C163" s="91">
        <v>0.46647620000000001</v>
      </c>
      <c r="D163" s="91">
        <v>3.4928499999999998</v>
      </c>
      <c r="E163" s="42">
        <v>7.4877346368367768</v>
      </c>
    </row>
    <row r="164" spans="1:5" x14ac:dyDescent="0.25">
      <c r="A164" s="1">
        <v>133</v>
      </c>
      <c r="B164" s="1">
        <v>0</v>
      </c>
      <c r="C164" s="91">
        <v>0.24</v>
      </c>
      <c r="D164" s="91">
        <v>1.44</v>
      </c>
      <c r="E164" s="42">
        <v>6</v>
      </c>
    </row>
    <row r="165" spans="1:5" x14ac:dyDescent="0.25">
      <c r="A165" s="1">
        <v>134</v>
      </c>
      <c r="B165" s="1">
        <v>0</v>
      </c>
      <c r="C165" s="91">
        <v>0.72111029999999998</v>
      </c>
      <c r="D165" s="91">
        <v>1.961632</v>
      </c>
      <c r="E165" s="42">
        <v>2.7202939688976846</v>
      </c>
    </row>
    <row r="166" spans="1:5" x14ac:dyDescent="0.25">
      <c r="A166" s="1">
        <v>135</v>
      </c>
      <c r="B166" s="1">
        <v>0</v>
      </c>
      <c r="C166" s="91">
        <v>0.16970560000000001</v>
      </c>
      <c r="D166" s="91">
        <v>0.8</v>
      </c>
      <c r="E166" s="42">
        <v>4.7140459713763132</v>
      </c>
    </row>
    <row r="167" spans="1:5" x14ac:dyDescent="0.25">
      <c r="A167" s="1">
        <v>136</v>
      </c>
      <c r="B167" s="1">
        <v>0</v>
      </c>
      <c r="C167" s="91">
        <v>0.36878179999999999</v>
      </c>
      <c r="D167" s="91">
        <v>3.1378970000000002</v>
      </c>
      <c r="E167" s="42">
        <v>8.5088174091020772</v>
      </c>
    </row>
    <row r="168" spans="1:5" x14ac:dyDescent="0.25">
      <c r="A168" s="1">
        <v>137</v>
      </c>
      <c r="B168" s="1">
        <v>0</v>
      </c>
      <c r="C168" s="91">
        <v>0.55569780000000002</v>
      </c>
      <c r="D168" s="91">
        <v>2.0035970000000001</v>
      </c>
      <c r="E168" s="42">
        <v>3.6055514346106823</v>
      </c>
    </row>
    <row r="169" spans="1:5" x14ac:dyDescent="0.25">
      <c r="A169" s="1">
        <v>138</v>
      </c>
      <c r="B169" s="1">
        <v>0</v>
      </c>
      <c r="C169" s="91">
        <v>0.1788854</v>
      </c>
      <c r="D169" s="91">
        <v>1.985951</v>
      </c>
      <c r="E169" s="42">
        <v>11.101805960687681</v>
      </c>
    </row>
    <row r="170" spans="1:5" x14ac:dyDescent="0.25">
      <c r="A170" s="1">
        <v>139</v>
      </c>
      <c r="B170" s="1">
        <v>0</v>
      </c>
      <c r="C170" s="91">
        <v>0.24</v>
      </c>
      <c r="D170" s="91">
        <v>0.93380940000000001</v>
      </c>
      <c r="E170" s="42">
        <v>3.8908725000000004</v>
      </c>
    </row>
    <row r="171" spans="1:5" x14ac:dyDescent="0.25">
      <c r="A171" s="1">
        <v>140</v>
      </c>
      <c r="B171" s="1">
        <v>0</v>
      </c>
      <c r="C171" s="91">
        <v>0.36878179999999999</v>
      </c>
      <c r="D171" s="91">
        <v>0.57271280000000002</v>
      </c>
      <c r="E171" s="42">
        <v>1.5529855323662936</v>
      </c>
    </row>
    <row r="172" spans="1:5" x14ac:dyDescent="0.25">
      <c r="A172" s="1">
        <v>141</v>
      </c>
      <c r="B172" s="1">
        <v>0</v>
      </c>
      <c r="C172" s="91">
        <v>0.16</v>
      </c>
      <c r="D172" s="91">
        <v>0.28000000000000003</v>
      </c>
      <c r="E172" s="42">
        <v>1.7500000000000002</v>
      </c>
    </row>
    <row r="173" spans="1:5" x14ac:dyDescent="0.25">
      <c r="A173" s="1">
        <v>142</v>
      </c>
      <c r="B173" s="1">
        <v>0</v>
      </c>
      <c r="C173" s="91">
        <v>0.4418144</v>
      </c>
      <c r="D173" s="91">
        <v>1.21062</v>
      </c>
      <c r="E173" s="42">
        <v>2.740109874191516</v>
      </c>
    </row>
    <row r="174" spans="1:5" x14ac:dyDescent="0.25">
      <c r="A174" s="1">
        <v>143</v>
      </c>
      <c r="B174" s="1">
        <v>0</v>
      </c>
      <c r="C174" s="91">
        <v>0.4118252</v>
      </c>
      <c r="D174" s="91">
        <v>1.1271199999999999</v>
      </c>
      <c r="E174" s="42">
        <v>2.7368893404289003</v>
      </c>
    </row>
    <row r="175" spans="1:5" x14ac:dyDescent="0.25">
      <c r="A175" s="1">
        <v>144</v>
      </c>
      <c r="B175" s="1">
        <v>0</v>
      </c>
      <c r="C175" s="91">
        <v>0.36878179999999999</v>
      </c>
      <c r="D175" s="91">
        <v>0.85510229999999998</v>
      </c>
      <c r="E175" s="42">
        <v>2.3187215312686256</v>
      </c>
    </row>
    <row r="176" spans="1:5" x14ac:dyDescent="0.25">
      <c r="A176" s="1">
        <v>145</v>
      </c>
      <c r="B176" s="1">
        <v>0</v>
      </c>
      <c r="C176" s="91">
        <v>0.28844409999999998</v>
      </c>
      <c r="D176" s="91">
        <v>0.36878179999999999</v>
      </c>
      <c r="E176" s="42">
        <v>1.2785208641813093</v>
      </c>
    </row>
    <row r="177" spans="1:5" x14ac:dyDescent="0.25">
      <c r="A177" s="1">
        <v>146</v>
      </c>
      <c r="B177" s="1">
        <v>0</v>
      </c>
      <c r="C177" s="91">
        <v>0.45607019999999998</v>
      </c>
      <c r="D177" s="91">
        <v>5.187678</v>
      </c>
      <c r="E177" s="42">
        <v>11.374735731472919</v>
      </c>
    </row>
    <row r="178" spans="1:5" x14ac:dyDescent="0.25">
      <c r="A178" s="1">
        <v>147</v>
      </c>
      <c r="B178" s="1">
        <v>4</v>
      </c>
      <c r="C178" s="91">
        <v>0.36221540000000002</v>
      </c>
      <c r="D178" s="91">
        <v>13.28618</v>
      </c>
      <c r="E178" s="42">
        <v>36.680328887175968</v>
      </c>
    </row>
    <row r="179" spans="1:5" x14ac:dyDescent="0.25">
      <c r="A179" s="1">
        <v>148</v>
      </c>
      <c r="B179" s="1">
        <v>2</v>
      </c>
      <c r="C179" s="91">
        <v>0.54405879999999995</v>
      </c>
      <c r="D179" s="91">
        <v>3.4036240000000002</v>
      </c>
      <c r="E179" s="42">
        <v>6.2559855662660002</v>
      </c>
    </row>
    <row r="180" spans="1:5" x14ac:dyDescent="0.25">
      <c r="A180" s="1">
        <v>149</v>
      </c>
      <c r="B180" s="1">
        <v>0</v>
      </c>
      <c r="C180" s="91">
        <v>0.91389279999999995</v>
      </c>
      <c r="D180" s="91">
        <v>4.0447499999999996</v>
      </c>
      <c r="E180" s="42">
        <v>4.4258473203859356</v>
      </c>
    </row>
    <row r="181" spans="1:5" x14ac:dyDescent="0.25">
      <c r="A181" s="1">
        <v>150</v>
      </c>
      <c r="B181" s="1">
        <v>0</v>
      </c>
      <c r="C181" s="91">
        <v>0.48826219999999998</v>
      </c>
      <c r="D181" s="91">
        <v>3.015692</v>
      </c>
      <c r="E181" s="42">
        <v>6.1763781836890104</v>
      </c>
    </row>
    <row r="182" spans="1:5" x14ac:dyDescent="0.25">
      <c r="A182" s="1">
        <v>151</v>
      </c>
      <c r="B182" s="1">
        <v>0</v>
      </c>
      <c r="C182" s="91">
        <v>0.32249030000000001</v>
      </c>
      <c r="D182" s="91">
        <v>4.0431670000000004</v>
      </c>
      <c r="E182" s="42">
        <v>12.537329029741361</v>
      </c>
    </row>
    <row r="183" spans="1:5" x14ac:dyDescent="0.25">
      <c r="A183" s="1">
        <v>152</v>
      </c>
      <c r="B183" s="1">
        <v>0</v>
      </c>
      <c r="C183" s="91">
        <v>0.2154066</v>
      </c>
      <c r="D183" s="91">
        <v>3.0620250000000002</v>
      </c>
      <c r="E183" s="42">
        <v>14.21509368793714</v>
      </c>
    </row>
    <row r="184" spans="1:5" x14ac:dyDescent="0.25">
      <c r="A184" s="1">
        <v>153</v>
      </c>
      <c r="B184" s="1">
        <v>0</v>
      </c>
      <c r="C184" s="91">
        <v>0.39395429999999998</v>
      </c>
      <c r="D184" s="91">
        <v>6.1721959999999996</v>
      </c>
      <c r="E184" s="42">
        <v>15.667289327721514</v>
      </c>
    </row>
    <row r="185" spans="1:5" x14ac:dyDescent="0.25">
      <c r="A185" s="1">
        <v>154</v>
      </c>
      <c r="B185" s="1">
        <v>0</v>
      </c>
      <c r="C185" s="91">
        <v>0.41761229999999999</v>
      </c>
      <c r="D185" s="91">
        <v>2.2263869999999999</v>
      </c>
      <c r="E185" s="42">
        <v>5.3312294680975629</v>
      </c>
    </row>
    <row r="186" spans="1:5" x14ac:dyDescent="0.25">
      <c r="A186" s="1">
        <v>155</v>
      </c>
      <c r="B186" s="1">
        <v>0</v>
      </c>
      <c r="C186" s="91">
        <v>0.2039608</v>
      </c>
      <c r="D186" s="91">
        <v>1.1764349999999999</v>
      </c>
      <c r="E186" s="42">
        <v>5.7679465858145287</v>
      </c>
    </row>
    <row r="187" spans="1:5" x14ac:dyDescent="0.25">
      <c r="A187" s="1">
        <v>156</v>
      </c>
      <c r="B187" s="1">
        <v>0</v>
      </c>
      <c r="C187" s="91">
        <v>0.1264911</v>
      </c>
      <c r="D187" s="91">
        <v>1.0031950000000001</v>
      </c>
      <c r="E187" s="42">
        <v>7.9309532449318576</v>
      </c>
    </row>
    <row r="188" spans="1:5" x14ac:dyDescent="0.25">
      <c r="A188" s="1">
        <v>157</v>
      </c>
      <c r="B188" s="1">
        <v>0</v>
      </c>
      <c r="C188" s="91">
        <v>0.89442719999999998</v>
      </c>
      <c r="D188" s="91">
        <v>1.1157060000000001</v>
      </c>
      <c r="E188" s="42">
        <v>1.2473972169003806</v>
      </c>
    </row>
    <row r="189" spans="1:5" x14ac:dyDescent="0.25">
      <c r="A189" s="1">
        <v>158</v>
      </c>
      <c r="B189" s="1">
        <v>0</v>
      </c>
      <c r="C189" s="91">
        <v>0.37947330000000001</v>
      </c>
      <c r="D189" s="91">
        <v>4.012181</v>
      </c>
      <c r="E189" s="42">
        <v>10.573025822897158</v>
      </c>
    </row>
    <row r="190" spans="1:5" x14ac:dyDescent="0.25">
      <c r="A190" s="1">
        <v>159</v>
      </c>
      <c r="B190" s="1">
        <v>0</v>
      </c>
      <c r="C190" s="91">
        <v>0.2828427</v>
      </c>
      <c r="D190" s="91">
        <v>5.327814</v>
      </c>
      <c r="E190" s="42">
        <v>18.836667872283783</v>
      </c>
    </row>
    <row r="191" spans="1:5" x14ac:dyDescent="0.25">
      <c r="A191" s="1">
        <v>160</v>
      </c>
      <c r="B191" s="1">
        <v>0</v>
      </c>
      <c r="C191" s="91">
        <v>1.0925199999999999</v>
      </c>
      <c r="D191" s="91">
        <v>1.1811860000000001</v>
      </c>
      <c r="E191" s="42">
        <v>1.0811573243510417</v>
      </c>
    </row>
    <row r="192" spans="1:5" x14ac:dyDescent="0.25">
      <c r="A192" s="1">
        <v>161</v>
      </c>
      <c r="B192" s="1">
        <v>0</v>
      </c>
      <c r="C192" s="91">
        <v>0.53366659999999999</v>
      </c>
      <c r="D192" s="91">
        <v>1.295531</v>
      </c>
      <c r="E192" s="42">
        <v>2.4276036761528639</v>
      </c>
    </row>
    <row r="193" spans="1:5" x14ac:dyDescent="0.25">
      <c r="A193" s="1">
        <v>162</v>
      </c>
      <c r="B193" s="1">
        <v>0</v>
      </c>
      <c r="C193" s="91">
        <v>0.26832820000000002</v>
      </c>
      <c r="D193" s="91">
        <v>0.37735920000000001</v>
      </c>
      <c r="E193" s="42">
        <v>1.4063344814298311</v>
      </c>
    </row>
    <row r="194" spans="1:5" x14ac:dyDescent="0.25">
      <c r="A194" s="1">
        <v>163</v>
      </c>
      <c r="B194" s="1">
        <v>0</v>
      </c>
      <c r="C194" s="91">
        <v>0.45607019999999998</v>
      </c>
      <c r="D194" s="91">
        <v>1.8277859999999999</v>
      </c>
      <c r="E194" s="42">
        <v>4.0076856589182981</v>
      </c>
    </row>
    <row r="195" spans="1:5" x14ac:dyDescent="0.25">
      <c r="A195" s="1">
        <v>164</v>
      </c>
      <c r="B195" s="1">
        <v>0</v>
      </c>
      <c r="C195" s="91">
        <v>0.2039608</v>
      </c>
      <c r="D195" s="91">
        <v>3.467333</v>
      </c>
      <c r="E195" s="42">
        <v>16.999997058258252</v>
      </c>
    </row>
    <row r="196" spans="1:5" x14ac:dyDescent="0.25">
      <c r="A196" s="1">
        <v>165</v>
      </c>
      <c r="B196" s="1">
        <v>0</v>
      </c>
      <c r="C196" s="91">
        <v>0.87726850000000001</v>
      </c>
      <c r="D196" s="91">
        <v>5.9102620000000003</v>
      </c>
      <c r="E196" s="42">
        <v>6.7371186814527144</v>
      </c>
    </row>
    <row r="197" spans="1:5" x14ac:dyDescent="0.25">
      <c r="A197" s="1">
        <v>166</v>
      </c>
      <c r="B197" s="1">
        <v>0</v>
      </c>
      <c r="C197" s="91">
        <v>0.45254830000000001</v>
      </c>
      <c r="D197" s="91">
        <v>5.2620909999999999</v>
      </c>
      <c r="E197" s="42">
        <v>11.627689243336015</v>
      </c>
    </row>
    <row r="198" spans="1:5" x14ac:dyDescent="0.25">
      <c r="A198" s="1">
        <v>167</v>
      </c>
      <c r="B198" s="1">
        <v>0</v>
      </c>
      <c r="C198" s="91">
        <v>0.32249030000000001</v>
      </c>
      <c r="D198" s="91">
        <v>0.36</v>
      </c>
      <c r="E198" s="42">
        <f>D198/C198</f>
        <v>1.1163126456826762</v>
      </c>
    </row>
    <row r="199" spans="1:5" x14ac:dyDescent="0.25">
      <c r="A199" s="1">
        <v>168</v>
      </c>
      <c r="B199" s="1">
        <v>0</v>
      </c>
      <c r="C199" s="91">
        <v>0.2039608</v>
      </c>
      <c r="D199" s="91">
        <v>1.4449909999999999</v>
      </c>
      <c r="E199" s="42">
        <v>7.0846505799153556</v>
      </c>
    </row>
    <row r="200" spans="1:5" x14ac:dyDescent="0.25">
      <c r="A200" s="1">
        <v>169</v>
      </c>
      <c r="B200" s="1">
        <v>0</v>
      </c>
      <c r="C200" s="91">
        <v>0.50596439999999998</v>
      </c>
      <c r="D200" s="91">
        <v>3.0497209999999999</v>
      </c>
      <c r="E200" s="42">
        <v>6.0275406728220409</v>
      </c>
    </row>
    <row r="201" spans="1:5" x14ac:dyDescent="0.25">
      <c r="A201" s="1">
        <v>170</v>
      </c>
      <c r="B201" s="1">
        <v>0</v>
      </c>
      <c r="C201" s="91">
        <v>0.8</v>
      </c>
      <c r="D201" s="91">
        <v>1.2191799999999999</v>
      </c>
      <c r="E201" s="42">
        <v>1.5239749999999999</v>
      </c>
    </row>
    <row r="202" spans="1:5" x14ac:dyDescent="0.25">
      <c r="A202" s="1">
        <v>171</v>
      </c>
      <c r="B202" s="1">
        <v>0</v>
      </c>
      <c r="C202" s="91">
        <v>0.2828427</v>
      </c>
      <c r="D202" s="91">
        <v>1.13842</v>
      </c>
      <c r="E202" s="42">
        <v>4.0249226867089023</v>
      </c>
    </row>
    <row r="203" spans="1:5" x14ac:dyDescent="0.25">
      <c r="A203" s="1">
        <v>172</v>
      </c>
      <c r="B203" s="1">
        <v>1</v>
      </c>
      <c r="C203" s="91">
        <v>0.37735920000000001</v>
      </c>
      <c r="D203" s="91">
        <v>4.1404300000000003</v>
      </c>
      <c r="E203" s="42">
        <v>10.972118872416521</v>
      </c>
    </row>
    <row r="204" spans="1:5" x14ac:dyDescent="0.25">
      <c r="A204" s="1">
        <v>173</v>
      </c>
      <c r="B204" s="1">
        <v>1</v>
      </c>
      <c r="C204" s="91">
        <v>0.32984849999999999</v>
      </c>
      <c r="D204" s="91">
        <v>4.2268039999999996</v>
      </c>
      <c r="E204" s="42">
        <v>12.814379935030779</v>
      </c>
    </row>
    <row r="205" spans="1:5" x14ac:dyDescent="0.25">
      <c r="A205" s="1">
        <v>174</v>
      </c>
      <c r="B205" s="1">
        <v>4</v>
      </c>
      <c r="C205" s="91">
        <v>1.3059860000000001</v>
      </c>
      <c r="D205" s="91">
        <v>12.7652</v>
      </c>
      <c r="E205" s="42">
        <v>9.774377366985556</v>
      </c>
    </row>
    <row r="206" spans="1:5" x14ac:dyDescent="0.25">
      <c r="A206" s="1">
        <v>175</v>
      </c>
      <c r="B206" s="1">
        <v>1</v>
      </c>
      <c r="C206" s="91">
        <v>0.6</v>
      </c>
      <c r="D206" s="91">
        <v>2.552457</v>
      </c>
      <c r="E206" s="42">
        <v>4.2540950000000004</v>
      </c>
    </row>
    <row r="207" spans="1:5" x14ac:dyDescent="0.25">
      <c r="A207" s="1">
        <v>176</v>
      </c>
      <c r="B207" s="1">
        <v>3</v>
      </c>
      <c r="C207" s="91">
        <v>0.45607019999999998</v>
      </c>
      <c r="D207" s="91">
        <v>10.00159</v>
      </c>
      <c r="E207" s="42">
        <v>21.929935347672355</v>
      </c>
    </row>
    <row r="208" spans="1:5" x14ac:dyDescent="0.25">
      <c r="A208" s="1">
        <v>177</v>
      </c>
      <c r="B208" s="1">
        <v>2</v>
      </c>
      <c r="C208" s="91">
        <v>0.87817990000000001</v>
      </c>
      <c r="D208" s="91">
        <v>11.868209999999999</v>
      </c>
      <c r="E208" s="42">
        <v>13.514554364088724</v>
      </c>
    </row>
    <row r="209" spans="1:5" x14ac:dyDescent="0.25">
      <c r="A209" s="1">
        <v>178</v>
      </c>
      <c r="B209" s="1">
        <v>2</v>
      </c>
      <c r="C209" s="91">
        <v>0.2154066</v>
      </c>
      <c r="D209" s="91">
        <v>11.08907</v>
      </c>
      <c r="E209" s="42">
        <v>51.479713249269054</v>
      </c>
    </row>
    <row r="210" spans="1:5" x14ac:dyDescent="0.25">
      <c r="A210" s="1">
        <v>179</v>
      </c>
      <c r="B210" s="1">
        <v>0</v>
      </c>
      <c r="C210" s="91">
        <v>0.34409299999999998</v>
      </c>
      <c r="D210" s="91">
        <v>3.087005</v>
      </c>
      <c r="E210" s="42">
        <v>8.9714263295097556</v>
      </c>
    </row>
    <row r="211" spans="1:5" x14ac:dyDescent="0.25">
      <c r="A211" s="1">
        <v>180</v>
      </c>
      <c r="B211" s="1">
        <v>0</v>
      </c>
      <c r="C211" s="91">
        <v>0.24</v>
      </c>
      <c r="D211" s="91">
        <v>3.4728659999999998</v>
      </c>
      <c r="E211" s="42">
        <v>14.470274999999999</v>
      </c>
    </row>
    <row r="212" spans="1:5" x14ac:dyDescent="0.25">
      <c r="A212" s="1">
        <v>181</v>
      </c>
      <c r="B212" s="1">
        <v>0</v>
      </c>
      <c r="C212" s="91">
        <v>1.0384599999999999</v>
      </c>
      <c r="D212" s="91">
        <v>4.4154270000000002</v>
      </c>
      <c r="E212" s="42">
        <v>4.2518989657762463</v>
      </c>
    </row>
    <row r="213" spans="1:5" x14ac:dyDescent="0.25">
      <c r="A213" s="1">
        <v>182</v>
      </c>
      <c r="B213" s="1">
        <v>0</v>
      </c>
      <c r="C213" s="91">
        <v>0.4326662</v>
      </c>
      <c r="D213" s="91">
        <v>4.6518810000000004</v>
      </c>
      <c r="E213" s="42">
        <v>10.751662598095253</v>
      </c>
    </row>
    <row r="214" spans="1:5" x14ac:dyDescent="0.25">
      <c r="A214" s="1">
        <v>183</v>
      </c>
      <c r="B214" s="1">
        <v>0</v>
      </c>
      <c r="C214" s="91">
        <v>0.8099383</v>
      </c>
      <c r="D214" s="91">
        <v>4.1603849999999998</v>
      </c>
      <c r="E214" s="42">
        <v>5.1366690524451055</v>
      </c>
    </row>
    <row r="215" spans="1:5" x14ac:dyDescent="0.25">
      <c r="A215" s="1">
        <v>184</v>
      </c>
      <c r="B215" s="1">
        <v>0</v>
      </c>
      <c r="C215" s="91">
        <v>0.48166379999999998</v>
      </c>
      <c r="D215" s="91">
        <v>6.690531</v>
      </c>
      <c r="E215" s="42">
        <v>13.890458448403223</v>
      </c>
    </row>
    <row r="216" spans="1:5" x14ac:dyDescent="0.25">
      <c r="A216" s="1">
        <v>185</v>
      </c>
      <c r="B216" s="1">
        <v>0</v>
      </c>
      <c r="C216" s="91">
        <v>0.2828427</v>
      </c>
      <c r="D216" s="91">
        <v>2.6378780000000002</v>
      </c>
      <c r="E216" s="42">
        <v>9.326307520045594</v>
      </c>
    </row>
    <row r="217" spans="1:5" x14ac:dyDescent="0.25">
      <c r="A217" s="1">
        <v>186</v>
      </c>
      <c r="B217" s="1">
        <v>0</v>
      </c>
      <c r="C217" s="91">
        <v>0.34176010000000001</v>
      </c>
      <c r="D217" s="91">
        <v>0.53665629999999998</v>
      </c>
      <c r="E217" s="42">
        <v>1.5702719539232344</v>
      </c>
    </row>
    <row r="218" spans="1:5" x14ac:dyDescent="0.25">
      <c r="A218" s="1">
        <v>187</v>
      </c>
      <c r="B218" s="1">
        <v>0</v>
      </c>
      <c r="C218" s="91">
        <v>0.24331050000000001</v>
      </c>
      <c r="D218" s="91">
        <v>0.72</v>
      </c>
      <c r="E218" s="42">
        <v>2.9591817862361056</v>
      </c>
    </row>
    <row r="219" spans="1:5" x14ac:dyDescent="0.25">
      <c r="A219" s="1">
        <v>188</v>
      </c>
      <c r="B219" s="1">
        <v>0</v>
      </c>
      <c r="C219" s="91">
        <v>0.32</v>
      </c>
      <c r="D219" s="91">
        <v>0.64124879999999995</v>
      </c>
      <c r="E219" s="42">
        <v>2.0039024999999997</v>
      </c>
    </row>
    <row r="220" spans="1:5" x14ac:dyDescent="0.25">
      <c r="A220" s="1">
        <v>189</v>
      </c>
      <c r="B220" s="1">
        <v>0</v>
      </c>
      <c r="C220" s="91">
        <v>0.4</v>
      </c>
      <c r="D220" s="91">
        <v>2.8537689999999998</v>
      </c>
      <c r="E220" s="42">
        <v>7.1344224999999994</v>
      </c>
    </row>
    <row r="221" spans="1:5" x14ac:dyDescent="0.25">
      <c r="A221" s="1">
        <v>190</v>
      </c>
      <c r="B221" s="1">
        <v>0</v>
      </c>
      <c r="C221" s="91">
        <v>0.34409299999999998</v>
      </c>
      <c r="D221" s="91">
        <v>1.29244</v>
      </c>
      <c r="E221" s="42">
        <v>3.7560775720517423</v>
      </c>
    </row>
    <row r="222" spans="1:5" x14ac:dyDescent="0.25">
      <c r="A222" s="1">
        <v>191</v>
      </c>
      <c r="B222" s="1">
        <v>0</v>
      </c>
      <c r="C222" s="91">
        <v>0.52</v>
      </c>
      <c r="D222" s="91">
        <v>6.5838590000000003</v>
      </c>
      <c r="E222" s="42">
        <v>12.661267307692308</v>
      </c>
    </row>
    <row r="223" spans="1:5" x14ac:dyDescent="0.25">
      <c r="A223" s="1">
        <v>192</v>
      </c>
      <c r="B223" s="1">
        <v>0</v>
      </c>
      <c r="C223" s="91">
        <v>0.59059289999999998</v>
      </c>
      <c r="D223" s="91">
        <v>4.2710189999999999</v>
      </c>
      <c r="E223" s="42">
        <v>7.2317479603970858</v>
      </c>
    </row>
    <row r="224" spans="1:5" x14ac:dyDescent="0.25">
      <c r="A224" s="1">
        <v>193</v>
      </c>
      <c r="B224" s="1">
        <v>0</v>
      </c>
      <c r="C224" s="91">
        <v>0.32249030000000001</v>
      </c>
      <c r="D224" s="91">
        <v>4.0049970000000004</v>
      </c>
      <c r="E224" s="42">
        <v>12.418968880614395</v>
      </c>
    </row>
    <row r="225" spans="1:5" x14ac:dyDescent="0.25">
      <c r="A225" s="1">
        <v>194</v>
      </c>
      <c r="B225" s="1">
        <v>0</v>
      </c>
      <c r="C225" s="91">
        <v>0.44721359999999999</v>
      </c>
      <c r="D225" s="91">
        <v>1.4598629999999999</v>
      </c>
      <c r="E225" s="42">
        <v>3.264352872989551</v>
      </c>
    </row>
    <row r="226" spans="1:5" x14ac:dyDescent="0.25">
      <c r="A226" s="1">
        <v>195</v>
      </c>
      <c r="B226" s="1">
        <v>0</v>
      </c>
      <c r="C226" s="91">
        <v>0.94403389999999998</v>
      </c>
      <c r="D226" s="91">
        <v>4.1862630000000003</v>
      </c>
      <c r="E226" s="42">
        <v>4.4344413902932942</v>
      </c>
    </row>
    <row r="227" spans="1:5" x14ac:dyDescent="0.25">
      <c r="A227" s="1">
        <v>196</v>
      </c>
      <c r="B227" s="1">
        <v>0</v>
      </c>
      <c r="C227" s="91">
        <v>0.8246211</v>
      </c>
      <c r="D227" s="91">
        <v>3.127427</v>
      </c>
      <c r="E227" s="42">
        <v>3.7925624265495994</v>
      </c>
    </row>
    <row r="228" spans="1:5" x14ac:dyDescent="0.25">
      <c r="A228" s="1">
        <v>197</v>
      </c>
      <c r="B228" s="1">
        <v>0</v>
      </c>
      <c r="C228" s="91">
        <v>0.36878179999999999</v>
      </c>
      <c r="D228" s="91">
        <v>2.687452</v>
      </c>
      <c r="E228" s="42">
        <v>7.2873769801004276</v>
      </c>
    </row>
    <row r="229" spans="1:5" x14ac:dyDescent="0.25">
      <c r="A229" s="1">
        <v>198</v>
      </c>
      <c r="B229" s="1">
        <v>0</v>
      </c>
      <c r="C229" s="91">
        <v>0.24</v>
      </c>
      <c r="D229" s="91">
        <v>1.1606890000000001</v>
      </c>
      <c r="E229" s="42">
        <v>4.8362041666666675</v>
      </c>
    </row>
    <row r="230" spans="1:5" x14ac:dyDescent="0.25">
      <c r="A230" s="1">
        <v>199</v>
      </c>
      <c r="B230" s="1">
        <v>4</v>
      </c>
      <c r="C230" s="91">
        <v>0.32984849999999999</v>
      </c>
      <c r="D230" s="91">
        <v>12.26458</v>
      </c>
      <c r="E230" s="42">
        <v>37.182464070626366</v>
      </c>
    </row>
    <row r="231" spans="1:5" x14ac:dyDescent="0.25">
      <c r="A231" s="1">
        <v>200</v>
      </c>
      <c r="B231" s="1">
        <v>2</v>
      </c>
      <c r="C231" s="91">
        <v>0.39395429999999998</v>
      </c>
      <c r="D231" s="91">
        <v>6.3759370000000004</v>
      </c>
      <c r="E231" s="42">
        <v>16.184458451145222</v>
      </c>
    </row>
    <row r="232" spans="1:5" x14ac:dyDescent="0.25">
      <c r="A232" s="1">
        <v>201</v>
      </c>
      <c r="B232" s="1">
        <v>3</v>
      </c>
      <c r="C232" s="91">
        <v>0.48662100000000003</v>
      </c>
      <c r="D232" s="91">
        <v>3.4563000000000001</v>
      </c>
      <c r="E232" s="42">
        <v>7.1026527831721191</v>
      </c>
    </row>
    <row r="233" spans="1:5" x14ac:dyDescent="0.25">
      <c r="A233" s="1">
        <v>202</v>
      </c>
      <c r="B233" s="1">
        <v>2</v>
      </c>
      <c r="C233" s="91">
        <v>0.50596439999999998</v>
      </c>
      <c r="D233" s="91">
        <v>2.8439410000000001</v>
      </c>
      <c r="E233" s="42">
        <v>5.6208322166539784</v>
      </c>
    </row>
    <row r="234" spans="1:5" x14ac:dyDescent="0.25">
      <c r="A234" s="1">
        <v>203</v>
      </c>
      <c r="B234" s="1">
        <v>2</v>
      </c>
      <c r="C234" s="91">
        <v>1.1271199999999999</v>
      </c>
      <c r="D234" s="91">
        <v>25.24174</v>
      </c>
      <c r="E234" s="42">
        <v>22.3949002768117</v>
      </c>
    </row>
    <row r="235" spans="1:5" x14ac:dyDescent="0.25">
      <c r="A235" s="1">
        <v>204</v>
      </c>
      <c r="B235" s="1">
        <v>0</v>
      </c>
      <c r="C235" s="91">
        <v>0.57271280000000002</v>
      </c>
      <c r="D235" s="91">
        <v>2.9265680000000001</v>
      </c>
      <c r="E235" s="42">
        <v>5.1100097640562598</v>
      </c>
    </row>
    <row r="236" spans="1:5" x14ac:dyDescent="0.25">
      <c r="A236" s="1">
        <v>205</v>
      </c>
      <c r="B236" s="1">
        <v>0</v>
      </c>
      <c r="C236" s="91">
        <v>0.93637599999999999</v>
      </c>
      <c r="D236" s="91">
        <v>3.3668979999999999</v>
      </c>
      <c r="E236" s="42">
        <v>3.5956688338872418</v>
      </c>
    </row>
    <row r="237" spans="1:5" x14ac:dyDescent="0.25">
      <c r="A237" s="1">
        <v>206</v>
      </c>
      <c r="B237" s="1">
        <v>0</v>
      </c>
      <c r="C237" s="91">
        <v>0.34409299999999998</v>
      </c>
      <c r="D237" s="91">
        <v>3.148587</v>
      </c>
      <c r="E237" s="42">
        <v>9.1503953872935515</v>
      </c>
    </row>
    <row r="238" spans="1:5" x14ac:dyDescent="0.25">
      <c r="A238" s="1">
        <v>207</v>
      </c>
      <c r="B238" s="1">
        <v>0</v>
      </c>
      <c r="C238" s="91">
        <v>0.4118252</v>
      </c>
      <c r="D238" s="91">
        <v>2.8467530000000001</v>
      </c>
      <c r="E238" s="42">
        <v>6.9125274509670609</v>
      </c>
    </row>
    <row r="239" spans="1:5" x14ac:dyDescent="0.25">
      <c r="A239" s="1">
        <v>208</v>
      </c>
      <c r="B239" s="1">
        <v>0</v>
      </c>
      <c r="C239" s="91">
        <v>0.5614268</v>
      </c>
      <c r="D239" s="91">
        <v>4.3164800000000003</v>
      </c>
      <c r="E239" s="42">
        <v>7.6884110270475157</v>
      </c>
    </row>
    <row r="240" spans="1:5" x14ac:dyDescent="0.25">
      <c r="A240" s="1">
        <v>209</v>
      </c>
      <c r="B240" s="1">
        <v>0</v>
      </c>
      <c r="C240" s="91">
        <v>0.80398999999999998</v>
      </c>
      <c r="D240" s="91">
        <v>4.4271890000000003</v>
      </c>
      <c r="E240" s="42">
        <v>5.5065224691849401</v>
      </c>
    </row>
    <row r="241" spans="1:5" x14ac:dyDescent="0.25">
      <c r="A241" s="1">
        <v>210</v>
      </c>
      <c r="B241" s="1">
        <v>0</v>
      </c>
      <c r="C241" s="91">
        <v>0.32249030000000001</v>
      </c>
      <c r="D241" s="91">
        <v>2.0930360000000001</v>
      </c>
      <c r="E241" s="42">
        <v>6.4902293185252393</v>
      </c>
    </row>
    <row r="242" spans="1:5" x14ac:dyDescent="0.25">
      <c r="A242" s="1">
        <v>211</v>
      </c>
      <c r="B242" s="1">
        <v>0</v>
      </c>
      <c r="C242" s="91">
        <v>0.2</v>
      </c>
      <c r="D242" s="91">
        <v>1.5727679999999999</v>
      </c>
      <c r="E242" s="42">
        <v>7.8638399999999997</v>
      </c>
    </row>
    <row r="243" spans="1:5" x14ac:dyDescent="0.25">
      <c r="A243" s="1">
        <v>212</v>
      </c>
      <c r="B243" s="1">
        <v>0</v>
      </c>
      <c r="C243" s="91">
        <v>0.88362890000000005</v>
      </c>
      <c r="D243" s="91">
        <v>4.6228999999999996</v>
      </c>
      <c r="E243" s="42">
        <v>5.2317211444759213</v>
      </c>
    </row>
    <row r="244" spans="1:5" x14ac:dyDescent="0.25">
      <c r="A244" s="1">
        <v>213</v>
      </c>
      <c r="B244" s="1">
        <v>0</v>
      </c>
      <c r="C244" s="91">
        <v>0.24</v>
      </c>
      <c r="D244" s="91">
        <v>1.724181</v>
      </c>
      <c r="E244" s="42">
        <v>7.1840875000000004</v>
      </c>
    </row>
    <row r="245" spans="1:5" x14ac:dyDescent="0.25">
      <c r="A245" s="1">
        <v>214</v>
      </c>
      <c r="B245" s="1">
        <v>0</v>
      </c>
      <c r="C245" s="91">
        <v>0.26832820000000002</v>
      </c>
      <c r="D245" s="91">
        <v>11.254300000000001</v>
      </c>
      <c r="E245" s="42">
        <v>41.942293057531785</v>
      </c>
    </row>
    <row r="246" spans="1:5" x14ac:dyDescent="0.25">
      <c r="A246" s="1">
        <v>215</v>
      </c>
      <c r="B246" s="1">
        <v>0</v>
      </c>
      <c r="C246" s="91">
        <v>0.26832820000000002</v>
      </c>
      <c r="D246" s="91">
        <v>1.986353</v>
      </c>
      <c r="E246" s="42">
        <v>7.4026993808328756</v>
      </c>
    </row>
    <row r="247" spans="1:5" x14ac:dyDescent="0.25">
      <c r="A247" s="1">
        <v>216</v>
      </c>
      <c r="B247" s="1">
        <v>0</v>
      </c>
      <c r="C247" s="91">
        <v>0.37947330000000001</v>
      </c>
      <c r="D247" s="91">
        <v>0.91214030000000001</v>
      </c>
      <c r="E247" s="42">
        <v>2.4037008664377706</v>
      </c>
    </row>
    <row r="248" spans="1:5" x14ac:dyDescent="0.25">
      <c r="A248" s="1">
        <v>217</v>
      </c>
      <c r="B248" s="1">
        <v>0</v>
      </c>
      <c r="C248" s="91">
        <v>0.32984849999999999</v>
      </c>
      <c r="D248" s="91">
        <v>2.5050349999999999</v>
      </c>
      <c r="E248" s="42">
        <v>7.5945017182130581</v>
      </c>
    </row>
    <row r="249" spans="1:5" x14ac:dyDescent="0.25">
      <c r="A249" s="1">
        <v>218</v>
      </c>
      <c r="B249" s="1">
        <v>0</v>
      </c>
      <c r="C249" s="91">
        <v>0.67052219999999996</v>
      </c>
      <c r="D249" s="91">
        <v>2.056794</v>
      </c>
      <c r="E249" s="42">
        <v>3.0674510105705672</v>
      </c>
    </row>
    <row r="250" spans="1:5" x14ac:dyDescent="0.25">
      <c r="A250" s="1">
        <v>219</v>
      </c>
      <c r="B250" s="1">
        <v>0</v>
      </c>
      <c r="C250" s="91">
        <v>0.30463089999999998</v>
      </c>
      <c r="D250" s="91">
        <v>6.4454640000000003</v>
      </c>
      <c r="E250" s="42">
        <v>21.158273832365662</v>
      </c>
    </row>
    <row r="251" spans="1:5" x14ac:dyDescent="0.25">
      <c r="A251" s="1">
        <v>220</v>
      </c>
      <c r="B251" s="1">
        <v>0</v>
      </c>
      <c r="C251" s="91">
        <v>0.34176010000000001</v>
      </c>
      <c r="D251" s="91">
        <v>3.2682720000000001</v>
      </c>
      <c r="E251" s="42">
        <v>9.5630589995730926</v>
      </c>
    </row>
    <row r="252" spans="1:5" x14ac:dyDescent="0.25">
      <c r="A252" s="1">
        <v>221</v>
      </c>
      <c r="B252" s="1">
        <v>0</v>
      </c>
      <c r="C252" s="91">
        <v>0.34176010000000001</v>
      </c>
      <c r="D252" s="91">
        <v>3.5038260000000001</v>
      </c>
      <c r="E252" s="42">
        <v>10.252296859697783</v>
      </c>
    </row>
    <row r="253" spans="1:5" x14ac:dyDescent="0.25">
      <c r="A253" s="1">
        <v>222</v>
      </c>
      <c r="B253" s="1">
        <v>0</v>
      </c>
      <c r="C253" s="91">
        <v>0.32</v>
      </c>
      <c r="D253" s="91">
        <v>6.4061219999999999</v>
      </c>
      <c r="E253" s="42">
        <v>20.019131250000001</v>
      </c>
    </row>
    <row r="254" spans="1:5" x14ac:dyDescent="0.25">
      <c r="A254" s="1">
        <v>223</v>
      </c>
      <c r="B254" s="1">
        <v>0</v>
      </c>
      <c r="C254" s="91">
        <v>0.72111029999999998</v>
      </c>
      <c r="D254" s="91">
        <v>2.0278070000000001</v>
      </c>
      <c r="E254" s="42">
        <v>2.8120621768958234</v>
      </c>
    </row>
    <row r="255" spans="1:5" x14ac:dyDescent="0.25">
      <c r="A255" s="1">
        <v>224</v>
      </c>
      <c r="B255" s="1">
        <v>0</v>
      </c>
      <c r="C255" s="91">
        <v>0.76941539999999997</v>
      </c>
      <c r="D255" s="91">
        <v>1.9403090000000001</v>
      </c>
      <c r="E255" s="42">
        <v>2.5217964184236501</v>
      </c>
    </row>
    <row r="256" spans="1:5" x14ac:dyDescent="0.25">
      <c r="A256" s="1">
        <v>225</v>
      </c>
      <c r="B256" s="1">
        <v>0</v>
      </c>
      <c r="C256" s="91">
        <v>0.34409299999999998</v>
      </c>
      <c r="D256" s="91">
        <v>6.9610339999999997</v>
      </c>
      <c r="E256" s="42">
        <v>20.230094770890428</v>
      </c>
    </row>
    <row r="257" spans="1:5" x14ac:dyDescent="0.25">
      <c r="A257" s="1">
        <v>226</v>
      </c>
      <c r="B257" s="1">
        <v>0</v>
      </c>
      <c r="C257" s="91">
        <v>0.28844409999999998</v>
      </c>
      <c r="D257" s="91">
        <v>1.9365950000000001</v>
      </c>
      <c r="E257" s="42">
        <v>6.7139352130967493</v>
      </c>
    </row>
    <row r="258" spans="1:5" x14ac:dyDescent="0.25">
      <c r="A258" s="1">
        <v>227</v>
      </c>
      <c r="B258" s="1">
        <v>0</v>
      </c>
      <c r="C258" s="91">
        <v>0.2</v>
      </c>
      <c r="D258" s="91">
        <v>2</v>
      </c>
      <c r="E258" s="42">
        <v>10</v>
      </c>
    </row>
    <row r="259" spans="1:5" x14ac:dyDescent="0.25">
      <c r="A259" s="1">
        <v>228</v>
      </c>
      <c r="B259" s="1">
        <v>0</v>
      </c>
      <c r="C259" s="91">
        <v>0.2828427</v>
      </c>
      <c r="D259" s="91">
        <v>8.6278620000000004</v>
      </c>
      <c r="E259" s="42">
        <v>30.504099982074845</v>
      </c>
    </row>
    <row r="260" spans="1:5" x14ac:dyDescent="0.25">
      <c r="A260" s="1">
        <v>229</v>
      </c>
      <c r="B260" s="1">
        <v>0</v>
      </c>
      <c r="C260" s="91">
        <v>0.36221540000000002</v>
      </c>
      <c r="D260" s="91">
        <v>11.98212</v>
      </c>
      <c r="E260" s="42">
        <v>33.080095434926285</v>
      </c>
    </row>
    <row r="261" spans="1:5" x14ac:dyDescent="0.25">
      <c r="A261" s="1">
        <v>230</v>
      </c>
      <c r="B261" s="1">
        <v>0</v>
      </c>
      <c r="C261" s="91">
        <v>0.2</v>
      </c>
      <c r="D261" s="91">
        <v>5.9605370000000004</v>
      </c>
      <c r="E261" s="42">
        <v>29.802685</v>
      </c>
    </row>
    <row r="262" spans="1:5" x14ac:dyDescent="0.25">
      <c r="A262" s="1">
        <v>231</v>
      </c>
      <c r="B262" s="1">
        <v>0</v>
      </c>
      <c r="C262" s="91">
        <v>0.48662100000000003</v>
      </c>
      <c r="D262" s="91">
        <v>2.0396079999999999</v>
      </c>
      <c r="E262" s="42">
        <v>4.1913686421260072</v>
      </c>
    </row>
    <row r="263" spans="1:5" x14ac:dyDescent="0.25">
      <c r="A263" s="1">
        <v>232</v>
      </c>
      <c r="B263" s="1">
        <v>0</v>
      </c>
      <c r="C263" s="91">
        <v>0.44</v>
      </c>
      <c r="D263" s="91">
        <v>3.483676</v>
      </c>
      <c r="E263" s="42">
        <v>7.9174454545454545</v>
      </c>
    </row>
    <row r="264" spans="1:5" x14ac:dyDescent="0.25">
      <c r="A264" s="1">
        <v>233</v>
      </c>
      <c r="B264" s="1">
        <v>0</v>
      </c>
      <c r="C264" s="91">
        <v>1.1200000000000001</v>
      </c>
      <c r="D264" s="91">
        <v>2.6403029999999998</v>
      </c>
      <c r="E264" s="42">
        <v>2.3574133928571426</v>
      </c>
    </row>
    <row r="265" spans="1:5" x14ac:dyDescent="0.25">
      <c r="A265" s="1">
        <v>234</v>
      </c>
      <c r="B265" s="1">
        <v>0</v>
      </c>
      <c r="C265" s="91">
        <v>0.28844409999999998</v>
      </c>
      <c r="D265" s="91">
        <v>4.9201629999999996</v>
      </c>
      <c r="E265" s="42">
        <v>17.05759625521895</v>
      </c>
    </row>
    <row r="266" spans="1:5" x14ac:dyDescent="0.25">
      <c r="A266" s="1">
        <v>235</v>
      </c>
      <c r="B266" s="1">
        <v>0</v>
      </c>
      <c r="C266" s="91">
        <v>0.4326662</v>
      </c>
      <c r="D266" s="91">
        <v>1.64195</v>
      </c>
      <c r="E266" s="42">
        <v>3.7949578682134173</v>
      </c>
    </row>
    <row r="267" spans="1:5" x14ac:dyDescent="0.25">
      <c r="A267" s="1">
        <v>236</v>
      </c>
      <c r="B267" s="1">
        <v>0</v>
      </c>
      <c r="C267" s="91">
        <v>0.64124879999999995</v>
      </c>
      <c r="D267" s="91">
        <v>7.3116890000000003</v>
      </c>
      <c r="E267" s="42">
        <v>11.402265392153561</v>
      </c>
    </row>
    <row r="268" spans="1:5" x14ac:dyDescent="0.25">
      <c r="A268" s="1">
        <v>237</v>
      </c>
      <c r="B268" s="1">
        <v>0</v>
      </c>
      <c r="C268" s="91">
        <v>0.76941539999999997</v>
      </c>
      <c r="D268" s="91">
        <v>4.9929550000000003</v>
      </c>
      <c r="E268" s="42">
        <v>6.4892839420682256</v>
      </c>
    </row>
    <row r="269" spans="1:5" x14ac:dyDescent="0.25">
      <c r="A269" s="1">
        <v>238</v>
      </c>
      <c r="B269" s="1">
        <v>0</v>
      </c>
      <c r="C269" s="91">
        <v>0.4</v>
      </c>
      <c r="D269" s="91">
        <v>2.4621940000000002</v>
      </c>
      <c r="E269" s="42">
        <v>6.1554850000000005</v>
      </c>
    </row>
    <row r="270" spans="1:5" x14ac:dyDescent="0.25">
      <c r="A270" s="1">
        <v>239</v>
      </c>
      <c r="B270" s="1">
        <v>0</v>
      </c>
      <c r="C270" s="91">
        <v>0.76419890000000001</v>
      </c>
      <c r="D270" s="91">
        <v>1.1648179999999999</v>
      </c>
      <c r="E270" s="42">
        <v>1.5242340704756312</v>
      </c>
    </row>
    <row r="271" spans="1:5" x14ac:dyDescent="0.25">
      <c r="A271" s="1">
        <v>240</v>
      </c>
      <c r="B271" s="1">
        <v>0</v>
      </c>
      <c r="C271" s="91">
        <v>2.442949</v>
      </c>
      <c r="D271" s="91">
        <v>22.205770000000001</v>
      </c>
      <c r="E271" s="42">
        <v>9.0897394910822946</v>
      </c>
    </row>
    <row r="272" spans="1:5" x14ac:dyDescent="0.25">
      <c r="A272" s="1">
        <v>241</v>
      </c>
      <c r="B272" s="1">
        <v>0</v>
      </c>
      <c r="C272" s="91">
        <v>0.53814499999999998</v>
      </c>
      <c r="D272" s="91">
        <v>2.762607</v>
      </c>
      <c r="E272" s="42">
        <v>5.1335736650902639</v>
      </c>
    </row>
    <row r="273" spans="1:5" x14ac:dyDescent="0.25">
      <c r="A273" s="1">
        <v>242</v>
      </c>
      <c r="B273" s="1">
        <v>0</v>
      </c>
      <c r="C273" s="91">
        <v>0.65969690000000003</v>
      </c>
      <c r="D273" s="91">
        <v>2.1124390000000002</v>
      </c>
      <c r="E273" s="42">
        <v>3.2021357080804838</v>
      </c>
    </row>
    <row r="274" spans="1:5" x14ac:dyDescent="0.25">
      <c r="A274" s="1">
        <v>243</v>
      </c>
      <c r="B274" s="1">
        <v>0</v>
      </c>
      <c r="C274" s="91">
        <v>0.3577709</v>
      </c>
      <c r="D274" s="91">
        <v>2.4709509999999999</v>
      </c>
      <c r="E274" s="42">
        <v>6.906517550756643</v>
      </c>
    </row>
    <row r="275" spans="1:5" x14ac:dyDescent="0.25">
      <c r="A275" s="1">
        <v>244</v>
      </c>
      <c r="B275" s="1">
        <v>4</v>
      </c>
      <c r="C275" s="91">
        <v>0.32249030000000001</v>
      </c>
      <c r="D275" s="91">
        <v>10.520009999999999</v>
      </c>
      <c r="E275" s="42">
        <v>32.621167210300584</v>
      </c>
    </row>
    <row r="276" spans="1:5" x14ac:dyDescent="0.25">
      <c r="A276" s="1">
        <v>245</v>
      </c>
      <c r="B276" s="1">
        <v>3</v>
      </c>
      <c r="C276" s="91">
        <v>0.36</v>
      </c>
      <c r="D276" s="91">
        <v>11.035259999999999</v>
      </c>
      <c r="E276" s="42">
        <v>30.653499999999998</v>
      </c>
    </row>
    <row r="277" spans="1:5" x14ac:dyDescent="0.25">
      <c r="A277" s="1">
        <v>246</v>
      </c>
      <c r="B277" s="1">
        <v>1</v>
      </c>
      <c r="C277" s="91">
        <v>0.59059289999999998</v>
      </c>
      <c r="D277" s="91">
        <v>3.1013630000000001</v>
      </c>
      <c r="E277" s="42">
        <v>5.2512703759222301</v>
      </c>
    </row>
    <row r="278" spans="1:5" x14ac:dyDescent="0.25">
      <c r="A278" s="1">
        <v>247</v>
      </c>
      <c r="B278" s="1">
        <v>0</v>
      </c>
      <c r="C278" s="91">
        <v>0.36878179999999999</v>
      </c>
      <c r="D278" s="91">
        <v>1.612452</v>
      </c>
      <c r="E278" s="42">
        <v>4.3723741247534447</v>
      </c>
    </row>
    <row r="279" spans="1:5" x14ac:dyDescent="0.25">
      <c r="A279" s="1">
        <v>248</v>
      </c>
      <c r="B279" s="1">
        <v>0</v>
      </c>
      <c r="C279" s="91">
        <v>0.2332381</v>
      </c>
      <c r="D279" s="91">
        <v>2.3051249999999999</v>
      </c>
      <c r="E279" s="42">
        <v>9.883140876211904</v>
      </c>
    </row>
    <row r="280" spans="1:5" x14ac:dyDescent="0.25">
      <c r="A280" s="1">
        <v>249</v>
      </c>
      <c r="B280" s="1">
        <v>0</v>
      </c>
      <c r="C280" s="91">
        <v>0.46818799999999999</v>
      </c>
      <c r="D280" s="91">
        <v>3.3202410000000002</v>
      </c>
      <c r="E280" s="42">
        <v>7.0916832554443952</v>
      </c>
    </row>
    <row r="281" spans="1:5" x14ac:dyDescent="0.25">
      <c r="A281" s="1">
        <v>250</v>
      </c>
      <c r="B281" s="1">
        <v>0</v>
      </c>
      <c r="C281" s="91">
        <v>0.37947330000000001</v>
      </c>
      <c r="D281" s="91">
        <v>3.5277189999999998</v>
      </c>
      <c r="E281" s="42">
        <v>9.2963562917338312</v>
      </c>
    </row>
    <row r="282" spans="1:5" x14ac:dyDescent="0.25">
      <c r="A282" s="1">
        <v>251</v>
      </c>
      <c r="B282" s="1">
        <v>0</v>
      </c>
      <c r="C282" s="91">
        <v>0.55713550000000001</v>
      </c>
      <c r="D282" s="91">
        <v>1.6823790000000001</v>
      </c>
      <c r="E282" s="42">
        <v>3.0196944908375074</v>
      </c>
    </row>
    <row r="283" spans="1:5" x14ac:dyDescent="0.25">
      <c r="A283" s="1">
        <v>252</v>
      </c>
      <c r="B283" s="1">
        <v>0</v>
      </c>
      <c r="C283" s="91">
        <v>0.72443080000000004</v>
      </c>
      <c r="D283" s="91">
        <v>2.046265</v>
      </c>
      <c r="E283" s="42">
        <v>2.8246521268836164</v>
      </c>
    </row>
    <row r="284" spans="1:5" x14ac:dyDescent="0.25">
      <c r="A284" s="1">
        <v>253</v>
      </c>
      <c r="B284" s="1">
        <v>0</v>
      </c>
      <c r="C284" s="91">
        <v>0.4079216</v>
      </c>
      <c r="D284" s="91">
        <v>14.19279</v>
      </c>
      <c r="E284" s="42">
        <v>34.79293570137007</v>
      </c>
    </row>
    <row r="285" spans="1:5" x14ac:dyDescent="0.25">
      <c r="A285" s="1">
        <v>254</v>
      </c>
      <c r="B285" s="1">
        <v>0</v>
      </c>
      <c r="C285" s="91">
        <v>0.36878179999999999</v>
      </c>
      <c r="D285" s="91">
        <v>11.92221</v>
      </c>
      <c r="E285" s="42">
        <v>32.328629015857075</v>
      </c>
    </row>
    <row r="286" spans="1:5" x14ac:dyDescent="0.25">
      <c r="A286" s="1">
        <v>255</v>
      </c>
      <c r="B286" s="1">
        <v>0</v>
      </c>
      <c r="C286" s="91">
        <v>0.7939773</v>
      </c>
      <c r="D286" s="91">
        <v>3.281463</v>
      </c>
      <c r="E286" s="42">
        <v>4.1329430954764073</v>
      </c>
    </row>
    <row r="287" spans="1:5" x14ac:dyDescent="0.25">
      <c r="A287" s="1">
        <v>256</v>
      </c>
      <c r="B287" s="1">
        <v>0</v>
      </c>
      <c r="C287" s="91">
        <v>0.30463089999999998</v>
      </c>
      <c r="D287" s="91">
        <v>7.9009869999999998</v>
      </c>
      <c r="E287" s="42">
        <v>25.936262539355003</v>
      </c>
    </row>
    <row r="288" spans="1:5" x14ac:dyDescent="0.25">
      <c r="A288" s="1">
        <v>257</v>
      </c>
      <c r="B288" s="1">
        <v>0</v>
      </c>
      <c r="C288" s="91">
        <v>0.2154066</v>
      </c>
      <c r="D288" s="91">
        <v>2.0757650000000001</v>
      </c>
      <c r="E288" s="42">
        <v>9.6364967461535542</v>
      </c>
    </row>
    <row r="289" spans="1:5" x14ac:dyDescent="0.25">
      <c r="A289" s="1">
        <v>258</v>
      </c>
      <c r="B289" s="1">
        <v>0</v>
      </c>
      <c r="C289" s="91">
        <v>0.36</v>
      </c>
      <c r="D289" s="91">
        <v>2</v>
      </c>
      <c r="E289" s="42">
        <v>5.5555555555555554</v>
      </c>
    </row>
    <row r="290" spans="1:5" x14ac:dyDescent="0.25">
      <c r="A290" s="1">
        <v>259</v>
      </c>
      <c r="B290" s="1">
        <v>0</v>
      </c>
      <c r="C290" s="91">
        <v>0.34176010000000001</v>
      </c>
      <c r="D290" s="91">
        <v>2.2010909999999999</v>
      </c>
      <c r="E290" s="42">
        <v>6.4404563317953141</v>
      </c>
    </row>
    <row r="291" spans="1:5" x14ac:dyDescent="0.25">
      <c r="A291" s="1">
        <v>260</v>
      </c>
      <c r="B291" s="1">
        <v>0</v>
      </c>
      <c r="C291" s="91">
        <v>0.24</v>
      </c>
      <c r="D291" s="91">
        <v>2.2799999999999998</v>
      </c>
      <c r="E291" s="42">
        <v>9.5</v>
      </c>
    </row>
    <row r="292" spans="1:5" x14ac:dyDescent="0.25">
      <c r="A292" s="1">
        <v>261</v>
      </c>
      <c r="B292" s="1">
        <v>0</v>
      </c>
      <c r="C292" s="91">
        <v>0.4079216</v>
      </c>
      <c r="D292" s="91">
        <v>1.9534579999999999</v>
      </c>
      <c r="E292" s="42">
        <v>4.7888074571192112</v>
      </c>
    </row>
    <row r="293" spans="1:5" x14ac:dyDescent="0.25">
      <c r="A293" s="1">
        <v>262</v>
      </c>
      <c r="B293" s="1">
        <v>0</v>
      </c>
      <c r="C293" s="91">
        <v>0.25298219999999999</v>
      </c>
      <c r="D293" s="91">
        <v>0.74726170000000003</v>
      </c>
      <c r="E293" s="42">
        <v>2.9538113748714339</v>
      </c>
    </row>
    <row r="294" spans="1:5" x14ac:dyDescent="0.25">
      <c r="A294" s="1">
        <v>263</v>
      </c>
      <c r="B294" s="1">
        <v>0</v>
      </c>
      <c r="C294" s="91">
        <v>0.24331050000000001</v>
      </c>
      <c r="D294" s="91">
        <v>0.44721359999999999</v>
      </c>
      <c r="E294" s="42">
        <v>1.8380365828848322</v>
      </c>
    </row>
    <row r="295" spans="1:5" x14ac:dyDescent="0.25">
      <c r="A295" s="1">
        <v>264</v>
      </c>
      <c r="B295" s="1">
        <v>0</v>
      </c>
      <c r="C295" s="91">
        <v>0.42520580000000002</v>
      </c>
      <c r="D295" s="91">
        <v>1.757271</v>
      </c>
      <c r="E295" s="42">
        <v>4.1327540687356565</v>
      </c>
    </row>
    <row r="296" spans="1:5" x14ac:dyDescent="0.25">
      <c r="A296" s="1">
        <v>265</v>
      </c>
      <c r="B296" s="1">
        <v>4</v>
      </c>
      <c r="C296" s="91">
        <v>0.51224990000000004</v>
      </c>
      <c r="D296" s="91">
        <v>3.116746</v>
      </c>
      <c r="E296" s="42">
        <v>6.08442480906292</v>
      </c>
    </row>
    <row r="297" spans="1:5" x14ac:dyDescent="0.25">
      <c r="A297" s="1">
        <v>266</v>
      </c>
      <c r="B297" s="1">
        <v>0</v>
      </c>
      <c r="C297" s="91">
        <v>0.3577709</v>
      </c>
      <c r="D297" s="91">
        <v>2.5329820000000001</v>
      </c>
      <c r="E297" s="42">
        <v>7.0798994552100245</v>
      </c>
    </row>
    <row r="298" spans="1:5" x14ac:dyDescent="0.25">
      <c r="A298" s="1">
        <v>267</v>
      </c>
      <c r="B298" s="1">
        <v>0</v>
      </c>
      <c r="C298" s="91">
        <v>0.16</v>
      </c>
      <c r="D298" s="91">
        <v>3.7816399999999999</v>
      </c>
      <c r="E298" s="42">
        <v>23.635249999999999</v>
      </c>
    </row>
    <row r="299" spans="1:5" x14ac:dyDescent="0.25">
      <c r="A299" s="1">
        <v>268</v>
      </c>
      <c r="B299" s="1">
        <v>0</v>
      </c>
      <c r="C299" s="91">
        <v>0.42520580000000002</v>
      </c>
      <c r="D299" s="91">
        <v>1.8880680000000001</v>
      </c>
      <c r="E299" s="42">
        <v>4.4403627608090011</v>
      </c>
    </row>
    <row r="300" spans="1:5" x14ac:dyDescent="0.25">
      <c r="A300" s="1">
        <v>269</v>
      </c>
      <c r="B300" s="1">
        <v>0</v>
      </c>
      <c r="C300" s="91">
        <v>0.32984849999999999</v>
      </c>
      <c r="D300" s="91">
        <v>4.6104229999999999</v>
      </c>
      <c r="E300" s="42">
        <v>13.977395683169698</v>
      </c>
    </row>
    <row r="301" spans="1:5" x14ac:dyDescent="0.25">
      <c r="A301" s="1">
        <v>270</v>
      </c>
      <c r="B301" s="1">
        <v>0</v>
      </c>
      <c r="C301" s="91">
        <v>0.28844409999999998</v>
      </c>
      <c r="D301" s="91">
        <v>0.31241000000000002</v>
      </c>
      <c r="E301" s="42">
        <f>D301/C301</f>
        <v>1.0830868095412596</v>
      </c>
    </row>
    <row r="302" spans="1:5" x14ac:dyDescent="0.25">
      <c r="A302" s="1">
        <v>271</v>
      </c>
      <c r="B302" s="1">
        <v>0</v>
      </c>
      <c r="C302" s="91">
        <v>0.2154066</v>
      </c>
      <c r="D302" s="91">
        <v>0.29120439999999997</v>
      </c>
      <c r="E302" s="42">
        <v>1.3518824399995171</v>
      </c>
    </row>
    <row r="303" spans="1:5" x14ac:dyDescent="0.25">
      <c r="A303" s="1">
        <v>272</v>
      </c>
      <c r="B303" s="1">
        <v>0</v>
      </c>
      <c r="C303" s="91">
        <v>0.2</v>
      </c>
      <c r="D303" s="91">
        <v>0.24</v>
      </c>
      <c r="E303" s="42">
        <v>1.2</v>
      </c>
    </row>
    <row r="304" spans="1:5" x14ac:dyDescent="0.25">
      <c r="A304" s="1">
        <v>273</v>
      </c>
      <c r="B304" s="1">
        <v>0</v>
      </c>
      <c r="C304" s="91">
        <v>0.25298219999999999</v>
      </c>
      <c r="D304" s="91">
        <v>1.120714</v>
      </c>
      <c r="E304" s="42">
        <v>4.4300112814261245</v>
      </c>
    </row>
    <row r="305" spans="1:5" x14ac:dyDescent="0.25">
      <c r="A305" s="1">
        <v>274</v>
      </c>
      <c r="B305" s="1">
        <v>0</v>
      </c>
      <c r="C305" s="91">
        <v>0.2</v>
      </c>
      <c r="D305" s="91">
        <v>0.62609899999999996</v>
      </c>
      <c r="E305" s="42">
        <v>3.1304949999999998</v>
      </c>
    </row>
    <row r="306" spans="1:5" x14ac:dyDescent="0.25">
      <c r="A306" s="1">
        <v>275</v>
      </c>
      <c r="B306" s="1">
        <v>0</v>
      </c>
      <c r="C306" s="91">
        <v>0.28844409999999998</v>
      </c>
      <c r="D306" s="91">
        <v>0.62609899999999996</v>
      </c>
      <c r="E306" s="42">
        <v>2.1706077538074102</v>
      </c>
    </row>
    <row r="307" spans="1:5" x14ac:dyDescent="0.25">
      <c r="A307" s="1">
        <v>276</v>
      </c>
      <c r="B307" s="1">
        <v>0</v>
      </c>
      <c r="C307" s="91">
        <v>0.2</v>
      </c>
      <c r="D307" s="91">
        <v>0.24</v>
      </c>
      <c r="E307" s="42">
        <f>D307/C307</f>
        <v>1.2</v>
      </c>
    </row>
    <row r="308" spans="1:5" x14ac:dyDescent="0.25">
      <c r="A308" s="1">
        <v>277</v>
      </c>
      <c r="B308" s="1">
        <v>0</v>
      </c>
      <c r="C308" s="91">
        <v>0.2039608</v>
      </c>
      <c r="D308" s="91">
        <v>0.24331050000000001</v>
      </c>
      <c r="E308" s="42">
        <v>1.1929277586673519</v>
      </c>
    </row>
    <row r="309" spans="1:5" x14ac:dyDescent="0.25">
      <c r="A309" s="1">
        <v>278</v>
      </c>
      <c r="B309" s="1">
        <v>4</v>
      </c>
      <c r="C309" s="91">
        <v>0.25612499999999999</v>
      </c>
      <c r="D309" s="91">
        <v>10.66051</v>
      </c>
      <c r="E309" s="42">
        <v>41.622293801854568</v>
      </c>
    </row>
    <row r="310" spans="1:5" x14ac:dyDescent="0.25">
      <c r="A310" s="1">
        <v>279</v>
      </c>
      <c r="B310" s="1">
        <v>3</v>
      </c>
      <c r="C310" s="91">
        <v>0.45607019999999998</v>
      </c>
      <c r="D310" s="91">
        <v>4.9150499999999999</v>
      </c>
      <c r="E310" s="42">
        <v>10.776959336523193</v>
      </c>
    </row>
    <row r="311" spans="1:5" x14ac:dyDescent="0.25">
      <c r="A311" s="1">
        <v>280</v>
      </c>
      <c r="B311" s="1">
        <v>0</v>
      </c>
      <c r="C311" s="91">
        <v>0.70880180000000004</v>
      </c>
      <c r="D311" s="91">
        <v>2.8182260000000001</v>
      </c>
      <c r="E311" s="42">
        <v>3.9760423858968754</v>
      </c>
    </row>
    <row r="312" spans="1:5" x14ac:dyDescent="0.25">
      <c r="A312" s="1">
        <v>281</v>
      </c>
      <c r="B312" s="1">
        <v>0</v>
      </c>
      <c r="C312" s="91">
        <v>1.560513</v>
      </c>
      <c r="D312" s="91">
        <v>5.2271599999999996</v>
      </c>
      <c r="E312" s="42">
        <v>3.3496420728311778</v>
      </c>
    </row>
    <row r="313" spans="1:5" x14ac:dyDescent="0.25">
      <c r="A313" s="1">
        <v>282</v>
      </c>
      <c r="B313" s="1">
        <v>0</v>
      </c>
      <c r="C313" s="91">
        <v>0.31241000000000002</v>
      </c>
      <c r="D313" s="91">
        <v>1.0198039999999999</v>
      </c>
      <c r="E313" s="42">
        <v>3.2643129221215705</v>
      </c>
    </row>
    <row r="314" spans="1:5" x14ac:dyDescent="0.25">
      <c r="A314" s="1">
        <v>283</v>
      </c>
      <c r="B314" s="1">
        <v>0</v>
      </c>
      <c r="C314" s="91">
        <v>0.52</v>
      </c>
      <c r="D314" s="91">
        <v>0.84</v>
      </c>
      <c r="E314" s="42">
        <v>1.6153846153846152</v>
      </c>
    </row>
    <row r="315" spans="1:5" x14ac:dyDescent="0.25">
      <c r="A315" s="1">
        <v>284</v>
      </c>
      <c r="B315" s="1">
        <v>0</v>
      </c>
      <c r="C315" s="91">
        <v>0.29120439999999997</v>
      </c>
      <c r="D315" s="91">
        <v>4.5035100000000003</v>
      </c>
      <c r="E315" s="42">
        <v>15.465116598512937</v>
      </c>
    </row>
    <row r="316" spans="1:5" x14ac:dyDescent="0.25">
      <c r="A316" s="1">
        <v>285</v>
      </c>
      <c r="B316" s="1">
        <v>0</v>
      </c>
      <c r="C316" s="91">
        <v>0.36878179999999999</v>
      </c>
      <c r="D316" s="91">
        <v>8.1460670000000004</v>
      </c>
      <c r="E316" s="42">
        <v>22.089124246370076</v>
      </c>
    </row>
    <row r="317" spans="1:5" x14ac:dyDescent="0.25">
      <c r="A317" s="1">
        <v>286</v>
      </c>
      <c r="B317" s="1">
        <v>0</v>
      </c>
      <c r="C317" s="91">
        <v>0.68</v>
      </c>
      <c r="D317" s="91">
        <v>9.1306080000000005</v>
      </c>
      <c r="E317" s="42">
        <v>13.427364705882352</v>
      </c>
    </row>
    <row r="318" spans="1:5" x14ac:dyDescent="0.25">
      <c r="A318" s="1">
        <v>287</v>
      </c>
      <c r="B318" s="1">
        <v>0</v>
      </c>
      <c r="C318" s="91">
        <v>0.28844409999999998</v>
      </c>
      <c r="D318" s="91">
        <v>3.2734079999999999</v>
      </c>
      <c r="E318" s="42">
        <v>11.348500454680821</v>
      </c>
    </row>
    <row r="319" spans="1:5" x14ac:dyDescent="0.25">
      <c r="A319" s="1">
        <v>288</v>
      </c>
      <c r="B319" s="1">
        <v>0</v>
      </c>
      <c r="C319" s="91">
        <v>0.43081320000000001</v>
      </c>
      <c r="D319" s="91">
        <v>1.961632</v>
      </c>
      <c r="E319" s="42">
        <v>4.5533238071628261</v>
      </c>
    </row>
    <row r="320" spans="1:5" x14ac:dyDescent="0.25">
      <c r="A320" s="1">
        <v>289</v>
      </c>
      <c r="B320" s="1">
        <v>0</v>
      </c>
      <c r="C320" s="91">
        <v>0.36</v>
      </c>
      <c r="D320" s="91">
        <v>4.12</v>
      </c>
      <c r="E320" s="42">
        <v>11.444444444444445</v>
      </c>
    </row>
    <row r="321" spans="1:5" x14ac:dyDescent="0.25">
      <c r="A321" s="1">
        <v>290</v>
      </c>
      <c r="B321" s="1">
        <v>0</v>
      </c>
      <c r="C321" s="91">
        <v>0.29120439999999997</v>
      </c>
      <c r="D321" s="91">
        <v>1.05603</v>
      </c>
      <c r="E321" s="42">
        <v>3.62642185351595</v>
      </c>
    </row>
    <row r="322" spans="1:5" x14ac:dyDescent="0.25">
      <c r="A322" s="1">
        <v>291</v>
      </c>
      <c r="B322" s="1">
        <v>0</v>
      </c>
      <c r="C322" s="91">
        <v>0.79699439999999999</v>
      </c>
      <c r="D322" s="91">
        <v>1.634136</v>
      </c>
      <c r="E322" s="42">
        <v>2.0503732523089249</v>
      </c>
    </row>
    <row r="323" spans="1:5" x14ac:dyDescent="0.25">
      <c r="A323" s="1">
        <v>292</v>
      </c>
      <c r="B323" s="1">
        <v>0</v>
      </c>
      <c r="C323" s="91">
        <v>0.28000000000000003</v>
      </c>
      <c r="D323" s="91">
        <v>1.2856129999999999</v>
      </c>
      <c r="E323" s="42">
        <v>4.5914749999999991</v>
      </c>
    </row>
    <row r="324" spans="1:5" x14ac:dyDescent="0.25">
      <c r="A324" s="1">
        <v>293</v>
      </c>
      <c r="B324" s="1">
        <v>0</v>
      </c>
      <c r="C324" s="91">
        <v>0.36878179999999999</v>
      </c>
      <c r="D324" s="91">
        <v>0.5656854</v>
      </c>
      <c r="E324" s="42">
        <v>1.5339298197470701</v>
      </c>
    </row>
    <row r="325" spans="1:5" x14ac:dyDescent="0.25">
      <c r="A325" s="1">
        <v>294</v>
      </c>
      <c r="B325" s="1">
        <v>0</v>
      </c>
      <c r="C325" s="91">
        <v>0.77252829999999995</v>
      </c>
      <c r="D325" s="91">
        <v>1.062826</v>
      </c>
      <c r="E325" s="42">
        <v>1.3757761366153189</v>
      </c>
    </row>
    <row r="326" spans="1:5" x14ac:dyDescent="0.25">
      <c r="A326" s="1">
        <v>295</v>
      </c>
      <c r="B326" s="1">
        <v>0</v>
      </c>
      <c r="C326" s="91">
        <v>0.25298219999999999</v>
      </c>
      <c r="D326" s="91">
        <v>0.46818799999999999</v>
      </c>
      <c r="E326" s="42">
        <v>1.8506756601847878</v>
      </c>
    </row>
    <row r="327" spans="1:5" x14ac:dyDescent="0.25">
      <c r="A327" s="1">
        <v>296</v>
      </c>
      <c r="B327" s="1">
        <v>0</v>
      </c>
      <c r="C327" s="91">
        <v>0.5656854</v>
      </c>
      <c r="D327" s="91">
        <v>2.9807380000000001</v>
      </c>
      <c r="E327" s="42">
        <v>5.2692503642483972</v>
      </c>
    </row>
    <row r="328" spans="1:5" x14ac:dyDescent="0.25">
      <c r="A328" s="1">
        <v>297</v>
      </c>
      <c r="B328" s="1">
        <v>0</v>
      </c>
      <c r="C328" s="91">
        <v>0.16970560000000001</v>
      </c>
      <c r="D328" s="91">
        <v>2.442949</v>
      </c>
      <c r="E328" s="42">
        <v>14.395217364659739</v>
      </c>
    </row>
    <row r="329" spans="1:5" x14ac:dyDescent="0.25">
      <c r="A329" s="1">
        <v>298</v>
      </c>
      <c r="B329" s="1">
        <v>0</v>
      </c>
      <c r="C329" s="91">
        <v>0.28000000000000003</v>
      </c>
      <c r="D329" s="91">
        <v>0.2828427</v>
      </c>
      <c r="E329" s="42">
        <v>1.0101525</v>
      </c>
    </row>
    <row r="330" spans="1:5" x14ac:dyDescent="0.25">
      <c r="A330" s="1">
        <v>299</v>
      </c>
      <c r="B330" s="1">
        <v>0</v>
      </c>
      <c r="C330" s="91">
        <v>0.73430240000000002</v>
      </c>
      <c r="D330" s="91">
        <v>5.3151859999999997</v>
      </c>
      <c r="E330" s="42">
        <v>7.2384156717995198</v>
      </c>
    </row>
    <row r="331" spans="1:5" x14ac:dyDescent="0.25">
      <c r="A331" s="1">
        <v>300</v>
      </c>
      <c r="B331" s="1">
        <v>0</v>
      </c>
      <c r="C331" s="91">
        <v>0.34176010000000001</v>
      </c>
      <c r="D331" s="91">
        <v>4.2648330000000003</v>
      </c>
      <c r="E331" s="42">
        <v>12.479025491858179</v>
      </c>
    </row>
    <row r="332" spans="1:5" x14ac:dyDescent="0.25">
      <c r="A332" s="1">
        <v>301</v>
      </c>
      <c r="B332" s="1">
        <v>0</v>
      </c>
      <c r="C332" s="91">
        <v>0.36221540000000002</v>
      </c>
      <c r="D332" s="91">
        <v>3.3545189999999998</v>
      </c>
      <c r="E332" s="42">
        <v>9.2611164517024935</v>
      </c>
    </row>
    <row r="333" spans="1:5" x14ac:dyDescent="0.25">
      <c r="A333" s="1">
        <v>302</v>
      </c>
      <c r="B333" s="1">
        <v>0</v>
      </c>
      <c r="C333" s="91">
        <v>0.60926179999999996</v>
      </c>
      <c r="D333" s="91">
        <v>1.240645</v>
      </c>
      <c r="E333" s="42">
        <v>2.0363085294367709</v>
      </c>
    </row>
    <row r="334" spans="1:5" x14ac:dyDescent="0.25">
      <c r="A334" s="1">
        <v>303</v>
      </c>
      <c r="B334" s="1">
        <v>0</v>
      </c>
      <c r="C334" s="91">
        <v>0.60133190000000003</v>
      </c>
      <c r="D334" s="91">
        <v>5.7911659999999996</v>
      </c>
      <c r="E334" s="42">
        <v>9.6305650839411641</v>
      </c>
    </row>
    <row r="335" spans="1:5" x14ac:dyDescent="0.25">
      <c r="A335" s="1">
        <v>304</v>
      </c>
      <c r="B335" s="1">
        <v>0</v>
      </c>
      <c r="C335" s="91">
        <v>0.25298219999999999</v>
      </c>
      <c r="D335" s="91">
        <v>0.37735920000000001</v>
      </c>
      <c r="E335" s="42">
        <v>1.4916432855750326</v>
      </c>
    </row>
    <row r="336" spans="1:5" x14ac:dyDescent="0.25">
      <c r="A336" s="1">
        <v>305</v>
      </c>
      <c r="B336" s="1">
        <v>0</v>
      </c>
      <c r="C336" s="91">
        <v>0.45607019999999998</v>
      </c>
      <c r="D336" s="91">
        <v>0.59464269999999997</v>
      </c>
      <c r="E336" s="42">
        <v>1.3038402859910601</v>
      </c>
    </row>
    <row r="337" spans="1:5" x14ac:dyDescent="0.25">
      <c r="A337" s="1">
        <v>306</v>
      </c>
      <c r="B337" s="1">
        <v>0</v>
      </c>
      <c r="C337" s="91">
        <v>2.976172</v>
      </c>
      <c r="D337" s="91">
        <v>4.0801959999999999</v>
      </c>
      <c r="E337" s="42">
        <v>1.3709543668847095</v>
      </c>
    </row>
    <row r="338" spans="1:5" x14ac:dyDescent="0.25">
      <c r="A338" s="1">
        <v>307</v>
      </c>
      <c r="B338" s="1">
        <v>4</v>
      </c>
      <c r="C338" s="91">
        <v>0.71554180000000001</v>
      </c>
      <c r="D338" s="91">
        <v>8.8016120000000004</v>
      </c>
      <c r="E338" s="42">
        <v>12.300625903336465</v>
      </c>
    </row>
    <row r="339" spans="1:5" x14ac:dyDescent="0.25">
      <c r="A339" s="1">
        <v>308</v>
      </c>
      <c r="B339" s="1">
        <v>1</v>
      </c>
      <c r="C339" s="91">
        <v>0.58240879999999995</v>
      </c>
      <c r="D339" s="91">
        <v>2.8884379999999998</v>
      </c>
      <c r="E339" s="42">
        <v>4.9594683322092665</v>
      </c>
    </row>
    <row r="340" spans="1:5" x14ac:dyDescent="0.25">
      <c r="A340" s="1">
        <v>309</v>
      </c>
      <c r="B340" s="1">
        <v>4</v>
      </c>
      <c r="C340" s="91">
        <v>0.39395429999999998</v>
      </c>
      <c r="D340" s="91">
        <v>1.3441650000000001</v>
      </c>
      <c r="E340" s="42">
        <v>3.411982049694597</v>
      </c>
    </row>
    <row r="341" spans="1:5" x14ac:dyDescent="0.25">
      <c r="A341" s="1">
        <v>310</v>
      </c>
      <c r="B341" s="1">
        <v>4</v>
      </c>
      <c r="C341" s="91">
        <v>0.24</v>
      </c>
      <c r="D341" s="91">
        <v>5.11843</v>
      </c>
      <c r="E341" s="42">
        <v>21.326791666666669</v>
      </c>
    </row>
    <row r="342" spans="1:5" x14ac:dyDescent="0.25">
      <c r="A342" s="1">
        <v>311</v>
      </c>
      <c r="B342" s="1">
        <v>4</v>
      </c>
      <c r="C342" s="91">
        <v>0.48332180000000002</v>
      </c>
      <c r="D342" s="91">
        <v>6.601159</v>
      </c>
      <c r="E342" s="42">
        <v>13.657896250489838</v>
      </c>
    </row>
    <row r="343" spans="1:5" x14ac:dyDescent="0.25">
      <c r="A343" s="1">
        <v>312</v>
      </c>
      <c r="B343" s="1">
        <v>2</v>
      </c>
      <c r="C343" s="91">
        <v>0.26832820000000002</v>
      </c>
      <c r="D343" s="91">
        <v>8.5833639999999995</v>
      </c>
      <c r="E343" s="42">
        <v>31.988303875626933</v>
      </c>
    </row>
    <row r="344" spans="1:5" x14ac:dyDescent="0.25">
      <c r="A344" s="1">
        <v>313</v>
      </c>
      <c r="B344" s="1">
        <v>0</v>
      </c>
      <c r="C344" s="91">
        <v>0.32984849999999999</v>
      </c>
      <c r="D344" s="91">
        <v>2.1883330000000001</v>
      </c>
      <c r="E344" s="42">
        <v>6.6343578946091926</v>
      </c>
    </row>
    <row r="345" spans="1:5" x14ac:dyDescent="0.25">
      <c r="A345" s="1">
        <v>314</v>
      </c>
      <c r="B345" s="1">
        <v>0</v>
      </c>
      <c r="C345" s="91">
        <v>0.45607019999999998</v>
      </c>
      <c r="D345" s="91">
        <v>2.8722120000000002</v>
      </c>
      <c r="E345" s="42">
        <v>6.2977410056609715</v>
      </c>
    </row>
    <row r="346" spans="1:5" x14ac:dyDescent="0.25">
      <c r="A346" s="1">
        <v>315</v>
      </c>
      <c r="B346" s="1">
        <v>0</v>
      </c>
      <c r="C346" s="91">
        <v>0.87726850000000001</v>
      </c>
      <c r="D346" s="91">
        <v>2.8425340000000001</v>
      </c>
      <c r="E346" s="42">
        <v>3.2402098103374279</v>
      </c>
    </row>
    <row r="347" spans="1:5" x14ac:dyDescent="0.25">
      <c r="A347" s="1">
        <v>316</v>
      </c>
      <c r="B347" s="1">
        <v>0</v>
      </c>
      <c r="C347" s="91">
        <v>1</v>
      </c>
      <c r="D347" s="91">
        <v>3.2520760000000002</v>
      </c>
      <c r="E347" s="42">
        <v>3.2520760000000002</v>
      </c>
    </row>
    <row r="348" spans="1:5" x14ac:dyDescent="0.25">
      <c r="A348" s="1">
        <v>317</v>
      </c>
      <c r="B348" s="1">
        <v>0</v>
      </c>
      <c r="C348" s="91">
        <v>1.5388310000000001</v>
      </c>
      <c r="D348" s="91">
        <v>6.0299250000000004</v>
      </c>
      <c r="E348" s="42">
        <v>3.918510219770722</v>
      </c>
    </row>
    <row r="349" spans="1:5" x14ac:dyDescent="0.25">
      <c r="A349" s="1">
        <v>318</v>
      </c>
      <c r="B349" s="1">
        <v>0</v>
      </c>
      <c r="C349" s="91">
        <v>0.3577709</v>
      </c>
      <c r="D349" s="91">
        <v>4.1694120000000003</v>
      </c>
      <c r="E349" s="42">
        <v>11.653860054017809</v>
      </c>
    </row>
    <row r="350" spans="1:5" x14ac:dyDescent="0.25">
      <c r="A350" s="1">
        <v>319</v>
      </c>
      <c r="B350" s="1">
        <v>0</v>
      </c>
      <c r="C350" s="91">
        <v>0.2828427</v>
      </c>
      <c r="D350" s="91">
        <v>8.2884980000000006</v>
      </c>
      <c r="E350" s="42">
        <v>29.304267000703927</v>
      </c>
    </row>
    <row r="351" spans="1:5" x14ac:dyDescent="0.25">
      <c r="A351" s="1">
        <v>320</v>
      </c>
      <c r="B351" s="1">
        <v>0</v>
      </c>
      <c r="C351" s="91">
        <v>0.37947330000000001</v>
      </c>
      <c r="D351" s="91">
        <v>7.6760409999999997</v>
      </c>
      <c r="E351" s="42">
        <v>20.228145168579712</v>
      </c>
    </row>
    <row r="352" spans="1:5" x14ac:dyDescent="0.25">
      <c r="A352" s="1">
        <v>321</v>
      </c>
      <c r="B352" s="1">
        <v>0</v>
      </c>
      <c r="C352" s="91">
        <v>0.37947330000000001</v>
      </c>
      <c r="D352" s="91">
        <v>4.8194610000000004</v>
      </c>
      <c r="E352" s="42">
        <v>12.700395521898379</v>
      </c>
    </row>
    <row r="353" spans="1:5" x14ac:dyDescent="0.25">
      <c r="A353" s="1">
        <v>322</v>
      </c>
      <c r="B353" s="1">
        <v>0</v>
      </c>
      <c r="C353" s="91">
        <v>0.66211779999999998</v>
      </c>
      <c r="D353" s="91">
        <v>1.687602</v>
      </c>
      <c r="E353" s="42">
        <v>2.5487941873787414</v>
      </c>
    </row>
    <row r="354" spans="1:5" x14ac:dyDescent="0.25">
      <c r="A354" s="1">
        <v>323</v>
      </c>
      <c r="B354" s="1">
        <v>0</v>
      </c>
      <c r="C354" s="91">
        <v>0.30463089999999998</v>
      </c>
      <c r="D354" s="91">
        <v>4.7846419999999998</v>
      </c>
      <c r="E354" s="42">
        <v>15.706358087771136</v>
      </c>
    </row>
    <row r="355" spans="1:5" x14ac:dyDescent="0.25">
      <c r="A355" s="1">
        <v>324</v>
      </c>
      <c r="B355" s="1">
        <v>0</v>
      </c>
      <c r="C355" s="91">
        <v>0.44721359999999999</v>
      </c>
      <c r="D355" s="91">
        <v>0.52</v>
      </c>
      <c r="E355" s="42">
        <v>1.1627553365997814</v>
      </c>
    </row>
    <row r="356" spans="1:5" x14ac:dyDescent="0.25">
      <c r="A356" s="1">
        <v>325</v>
      </c>
      <c r="B356" s="1">
        <v>0</v>
      </c>
      <c r="C356" s="91">
        <v>0.24</v>
      </c>
      <c r="D356" s="91">
        <v>3.061242</v>
      </c>
      <c r="E356" s="42">
        <v>12.755175000000001</v>
      </c>
    </row>
    <row r="357" spans="1:5" x14ac:dyDescent="0.25">
      <c r="A357" s="1">
        <v>326</v>
      </c>
      <c r="B357" s="1">
        <v>0</v>
      </c>
      <c r="C357" s="91">
        <v>1.0322789999999999</v>
      </c>
      <c r="D357" s="91">
        <v>1.920833</v>
      </c>
      <c r="E357" s="42">
        <v>1.8607692300240537</v>
      </c>
    </row>
    <row r="358" spans="1:5" x14ac:dyDescent="0.25">
      <c r="A358" s="1">
        <v>327</v>
      </c>
      <c r="B358" s="1">
        <v>0</v>
      </c>
      <c r="C358" s="91">
        <v>0.53814499999999998</v>
      </c>
      <c r="D358" s="91">
        <v>3.0630700000000002</v>
      </c>
      <c r="E358" s="42">
        <v>5.6919045982030871</v>
      </c>
    </row>
    <row r="359" spans="1:5" x14ac:dyDescent="0.25">
      <c r="A359" s="1">
        <v>328</v>
      </c>
      <c r="B359" s="1">
        <v>0</v>
      </c>
      <c r="C359" s="91">
        <v>0.24</v>
      </c>
      <c r="D359" s="91">
        <v>0.8089499</v>
      </c>
      <c r="E359" s="42">
        <v>3.3706245833333335</v>
      </c>
    </row>
    <row r="360" spans="1:5" x14ac:dyDescent="0.25">
      <c r="A360" s="1">
        <v>329</v>
      </c>
      <c r="B360" s="1">
        <v>0</v>
      </c>
      <c r="C360" s="91">
        <v>0.48826219999999998</v>
      </c>
      <c r="D360" s="91">
        <v>1.242578</v>
      </c>
      <c r="E360" s="42">
        <v>2.5448990317087827</v>
      </c>
    </row>
    <row r="361" spans="1:5" x14ac:dyDescent="0.25">
      <c r="A361" s="1">
        <v>330</v>
      </c>
      <c r="B361" s="1">
        <v>0</v>
      </c>
      <c r="C361" s="91">
        <v>0.26832820000000002</v>
      </c>
      <c r="D361" s="91">
        <v>0.34176010000000001</v>
      </c>
      <c r="E361" s="42">
        <v>1.273664489979063</v>
      </c>
    </row>
    <row r="362" spans="1:5" x14ac:dyDescent="0.25">
      <c r="A362" s="1">
        <v>331</v>
      </c>
      <c r="B362" s="1">
        <v>0</v>
      </c>
      <c r="C362" s="91">
        <v>0.39395429999999998</v>
      </c>
      <c r="D362" s="91">
        <v>0.80498449999999999</v>
      </c>
      <c r="E362" s="42">
        <v>2.0433448752812193</v>
      </c>
    </row>
    <row r="363" spans="1:5" x14ac:dyDescent="0.25">
      <c r="A363" s="1">
        <v>332</v>
      </c>
      <c r="B363" s="1">
        <v>0</v>
      </c>
      <c r="C363" s="91">
        <v>0.4418144</v>
      </c>
      <c r="D363" s="91">
        <v>0.64</v>
      </c>
      <c r="E363" s="42">
        <v>1.4485720700819167</v>
      </c>
    </row>
    <row r="364" spans="1:5" x14ac:dyDescent="0.25">
      <c r="A364" s="1">
        <v>333</v>
      </c>
      <c r="B364" s="1">
        <v>0</v>
      </c>
      <c r="C364" s="91">
        <v>0.37735920000000001</v>
      </c>
      <c r="D364" s="91">
        <v>0.39395429999999998</v>
      </c>
      <c r="E364" s="42">
        <f>D364/C364</f>
        <v>1.0439769323233672</v>
      </c>
    </row>
    <row r="365" spans="1:5" x14ac:dyDescent="0.25">
      <c r="A365" s="1">
        <v>334</v>
      </c>
      <c r="B365" s="1">
        <v>0</v>
      </c>
      <c r="C365" s="91">
        <v>0.16492419999999999</v>
      </c>
      <c r="D365" s="91">
        <v>0.2828427</v>
      </c>
      <c r="E365" s="42">
        <v>1.7149860360092699</v>
      </c>
    </row>
    <row r="366" spans="1:5" x14ac:dyDescent="0.25">
      <c r="A366" s="1">
        <v>335</v>
      </c>
      <c r="B366" s="1">
        <v>0</v>
      </c>
      <c r="C366" s="91">
        <v>0.1788854</v>
      </c>
      <c r="D366" s="91">
        <v>0.25612499999999999</v>
      </c>
      <c r="E366" s="42">
        <v>1.4317825825919834</v>
      </c>
    </row>
    <row r="367" spans="1:5" x14ac:dyDescent="0.25">
      <c r="A367" s="1">
        <v>336</v>
      </c>
      <c r="B367" s="1">
        <v>0</v>
      </c>
      <c r="C367" s="91">
        <v>0.14422209999999999</v>
      </c>
      <c r="D367" s="91">
        <v>0.28844409999999998</v>
      </c>
      <c r="E367" s="42">
        <v>1.9999993066249901</v>
      </c>
    </row>
    <row r="368" spans="1:5" x14ac:dyDescent="0.25">
      <c r="A368" s="1">
        <v>337</v>
      </c>
      <c r="B368" s="1">
        <v>0</v>
      </c>
      <c r="C368" s="91">
        <v>0.2</v>
      </c>
      <c r="D368" s="91">
        <v>0.2039608</v>
      </c>
      <c r="E368" s="42">
        <v>1.0198039999999999</v>
      </c>
    </row>
    <row r="369" spans="1:5" x14ac:dyDescent="0.25">
      <c r="A369" s="1">
        <v>338</v>
      </c>
      <c r="B369" s="1">
        <v>0</v>
      </c>
      <c r="C369" s="91">
        <v>0.32984849999999999</v>
      </c>
      <c r="D369" s="91">
        <v>1.659397</v>
      </c>
      <c r="E369" s="42">
        <v>5.0307853453934159</v>
      </c>
    </row>
    <row r="370" spans="1:5" x14ac:dyDescent="0.25">
      <c r="A370" s="1">
        <v>339</v>
      </c>
      <c r="B370" s="1">
        <v>0</v>
      </c>
      <c r="C370" s="91">
        <v>0.4</v>
      </c>
      <c r="D370" s="91">
        <v>7.2125450000000004</v>
      </c>
      <c r="E370" s="42">
        <v>18.0313625</v>
      </c>
    </row>
    <row r="371" spans="1:5" x14ac:dyDescent="0.25">
      <c r="A371" s="1">
        <v>340</v>
      </c>
      <c r="B371" s="1">
        <v>0</v>
      </c>
      <c r="C371" s="91">
        <v>0.32249030000000001</v>
      </c>
      <c r="D371" s="91">
        <v>0.52153620000000001</v>
      </c>
      <c r="E371" s="42">
        <v>1.6172151534480261</v>
      </c>
    </row>
    <row r="372" spans="1:5" x14ac:dyDescent="0.25">
      <c r="A372" s="1">
        <v>341</v>
      </c>
      <c r="B372" s="1">
        <v>0</v>
      </c>
      <c r="C372" s="91">
        <v>0.50119860000000005</v>
      </c>
      <c r="D372" s="91">
        <v>4.1492170000000002</v>
      </c>
      <c r="E372" s="42">
        <v>8.2785885674860218</v>
      </c>
    </row>
    <row r="373" spans="1:5" x14ac:dyDescent="0.25">
      <c r="A373" s="1">
        <v>342</v>
      </c>
      <c r="B373" s="1">
        <v>0</v>
      </c>
      <c r="C373" s="91">
        <v>0.64498060000000002</v>
      </c>
      <c r="D373" s="91">
        <v>6.17401</v>
      </c>
      <c r="E373" s="42">
        <v>9.5723964410712501</v>
      </c>
    </row>
    <row r="374" spans="1:5" x14ac:dyDescent="0.25">
      <c r="A374" s="1">
        <v>343</v>
      </c>
      <c r="B374" s="1">
        <v>0</v>
      </c>
      <c r="C374" s="91">
        <v>0.48332180000000002</v>
      </c>
      <c r="D374" s="91">
        <v>0.80498449999999999</v>
      </c>
      <c r="E374" s="42">
        <v>1.6655249152841853</v>
      </c>
    </row>
    <row r="375" spans="1:5" x14ac:dyDescent="0.25">
      <c r="A375" s="1">
        <v>344</v>
      </c>
      <c r="B375" s="1">
        <v>0</v>
      </c>
      <c r="C375" s="91">
        <v>0.40199499999999999</v>
      </c>
      <c r="D375" s="91">
        <v>0.68</v>
      </c>
      <c r="E375" s="42">
        <v>1.6915633279020885</v>
      </c>
    </row>
    <row r="376" spans="1:5" x14ac:dyDescent="0.25">
      <c r="A376" s="1">
        <v>345</v>
      </c>
      <c r="B376" s="1">
        <v>0</v>
      </c>
      <c r="C376" s="91">
        <v>0.14422209999999999</v>
      </c>
      <c r="D376" s="91">
        <v>0.88543769999999999</v>
      </c>
      <c r="E376" s="42">
        <v>6.1394037390940781</v>
      </c>
    </row>
    <row r="377" spans="1:5" x14ac:dyDescent="0.25">
      <c r="A377" s="1">
        <v>346</v>
      </c>
      <c r="B377" s="1">
        <v>0</v>
      </c>
      <c r="C377" s="91">
        <v>0.1788854</v>
      </c>
      <c r="D377" s="91">
        <v>2.3477649999999999</v>
      </c>
      <c r="E377" s="42">
        <v>13.124408140630816</v>
      </c>
    </row>
    <row r="378" spans="1:5" x14ac:dyDescent="0.25">
      <c r="A378" s="1">
        <v>347</v>
      </c>
      <c r="B378" s="1">
        <v>0</v>
      </c>
      <c r="C378" s="91">
        <v>0.25298219999999999</v>
      </c>
      <c r="D378" s="91">
        <v>2.074608</v>
      </c>
      <c r="E378" s="42">
        <v>8.2006085803665236</v>
      </c>
    </row>
    <row r="379" spans="1:5" x14ac:dyDescent="0.25">
      <c r="A379" s="1">
        <v>348</v>
      </c>
      <c r="B379" s="1">
        <v>0</v>
      </c>
      <c r="C379" s="91">
        <v>0.24331050000000001</v>
      </c>
      <c r="D379" s="91">
        <v>1.499333</v>
      </c>
      <c r="E379" s="42">
        <v>6.1622207015315817</v>
      </c>
    </row>
    <row r="380" spans="1:5" x14ac:dyDescent="0.25">
      <c r="A380" s="1">
        <v>349</v>
      </c>
      <c r="B380" s="1">
        <v>0</v>
      </c>
      <c r="C380" s="91">
        <v>0.46818799999999999</v>
      </c>
      <c r="D380" s="91">
        <v>2.0999050000000001</v>
      </c>
      <c r="E380" s="42">
        <v>4.4851747588575535</v>
      </c>
    </row>
    <row r="381" spans="1:5" x14ac:dyDescent="0.25">
      <c r="A381" s="1">
        <v>350</v>
      </c>
      <c r="B381" s="1">
        <v>0</v>
      </c>
      <c r="C381" s="91">
        <v>0.32984849999999999</v>
      </c>
      <c r="D381" s="91">
        <v>2.3299789999999998</v>
      </c>
      <c r="E381" s="42">
        <v>7.0637853438775675</v>
      </c>
    </row>
    <row r="382" spans="1:5" x14ac:dyDescent="0.25">
      <c r="A382" s="1">
        <v>351</v>
      </c>
      <c r="B382" s="1">
        <v>0</v>
      </c>
      <c r="C382" s="91">
        <v>0.52153620000000001</v>
      </c>
      <c r="D382" s="91">
        <v>6.4419870000000001</v>
      </c>
      <c r="E382" s="42">
        <v>12.351946039412029</v>
      </c>
    </row>
    <row r="383" spans="1:5" x14ac:dyDescent="0.25">
      <c r="A383" s="1">
        <v>352</v>
      </c>
      <c r="B383" s="1">
        <v>0</v>
      </c>
      <c r="C383" s="91">
        <v>0.62482000000000004</v>
      </c>
      <c r="D383" s="91">
        <v>0.68818599999999996</v>
      </c>
      <c r="E383" s="42">
        <f>D383/C383</f>
        <v>1.1014148074645496</v>
      </c>
    </row>
    <row r="384" spans="1:5" x14ac:dyDescent="0.25">
      <c r="A384" s="1">
        <v>353</v>
      </c>
      <c r="B384" s="1">
        <v>0</v>
      </c>
      <c r="C384" s="91">
        <v>0.39395429999999998</v>
      </c>
      <c r="D384" s="91">
        <v>0.8089499</v>
      </c>
      <c r="E384" s="42">
        <v>2.0534105097977102</v>
      </c>
    </row>
    <row r="385" spans="1:5" x14ac:dyDescent="0.25">
      <c r="A385" s="1">
        <v>354</v>
      </c>
      <c r="B385" s="1">
        <v>0</v>
      </c>
      <c r="C385" s="91">
        <v>0.25612499999999999</v>
      </c>
      <c r="D385" s="91">
        <v>1.584929</v>
      </c>
      <c r="E385" s="42">
        <v>6.1881073694485114</v>
      </c>
    </row>
    <row r="386" spans="1:5" x14ac:dyDescent="0.25">
      <c r="A386" s="1">
        <v>355</v>
      </c>
      <c r="B386" s="1">
        <v>0</v>
      </c>
      <c r="C386" s="91">
        <v>0.25298219999999999</v>
      </c>
      <c r="D386" s="91">
        <v>0.44721359999999999</v>
      </c>
      <c r="E386" s="42">
        <v>1.7677670602911983</v>
      </c>
    </row>
    <row r="387" spans="1:5" x14ac:dyDescent="0.25">
      <c r="A387" s="1">
        <v>356</v>
      </c>
      <c r="B387" s="1">
        <v>0</v>
      </c>
      <c r="C387" s="91">
        <v>0.50596439999999998</v>
      </c>
      <c r="D387" s="91">
        <v>0.6</v>
      </c>
      <c r="E387" s="42">
        <v>1.1858541826262876</v>
      </c>
    </row>
    <row r="388" spans="1:5" x14ac:dyDescent="0.25">
      <c r="A388" s="1">
        <v>357</v>
      </c>
      <c r="B388" s="1">
        <v>0</v>
      </c>
      <c r="C388" s="91">
        <v>0.4</v>
      </c>
      <c r="D388" s="91">
        <v>0.90686270000000002</v>
      </c>
      <c r="E388" s="42">
        <v>2.2671567499999998</v>
      </c>
    </row>
    <row r="389" spans="1:5" x14ac:dyDescent="0.25">
      <c r="A389" s="1">
        <v>358</v>
      </c>
      <c r="B389" s="1">
        <v>0</v>
      </c>
      <c r="C389" s="91">
        <v>0.32</v>
      </c>
      <c r="D389" s="91">
        <v>1.4277249999999999</v>
      </c>
      <c r="E389" s="42">
        <v>4.4616406249999994</v>
      </c>
    </row>
    <row r="390" spans="1:5" x14ac:dyDescent="0.25">
      <c r="A390" s="1">
        <v>359</v>
      </c>
      <c r="B390" s="1">
        <v>0</v>
      </c>
      <c r="C390" s="91">
        <v>0.36</v>
      </c>
      <c r="D390" s="91">
        <v>0.64</v>
      </c>
      <c r="E390" s="42">
        <v>1.7777777777777779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54" priority="8" operator="lessThan">
      <formula>1</formula>
    </cfRule>
  </conditionalFormatting>
  <conditionalFormatting sqref="E128">
    <cfRule type="cellIs" dxfId="253" priority="7" operator="lessThan">
      <formula>1</formula>
    </cfRule>
  </conditionalFormatting>
  <conditionalFormatting sqref="E198">
    <cfRule type="cellIs" dxfId="252" priority="6" operator="lessThan">
      <formula>1</formula>
    </cfRule>
  </conditionalFormatting>
  <conditionalFormatting sqref="E301">
    <cfRule type="cellIs" dxfId="251" priority="5" operator="lessThan">
      <formula>1</formula>
    </cfRule>
  </conditionalFormatting>
  <conditionalFormatting sqref="E307">
    <cfRule type="cellIs" dxfId="250" priority="4" operator="lessThan">
      <formula>1</formula>
    </cfRule>
  </conditionalFormatting>
  <conditionalFormatting sqref="E364">
    <cfRule type="cellIs" dxfId="249" priority="3" operator="lessThan">
      <formula>1</formula>
    </cfRule>
  </conditionalFormatting>
  <conditionalFormatting sqref="E383">
    <cfRule type="cellIs" dxfId="248" priority="2" operator="lessThan">
      <formula>1</formula>
    </cfRule>
  </conditionalFormatting>
  <conditionalFormatting sqref="E22">
    <cfRule type="cellIs" dxfId="247" priority="1" operator="lessThan">
      <formula>1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163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41491</v>
      </c>
      <c r="F2" s="90" t="s">
        <v>61</v>
      </c>
      <c r="G2" s="91">
        <v>0.37210710972972955</v>
      </c>
      <c r="I2" s="91"/>
    </row>
    <row r="3" spans="1:10" x14ac:dyDescent="0.25">
      <c r="F3" s="92" t="s">
        <v>62</v>
      </c>
      <c r="G3" s="91">
        <v>4.4516798172972942</v>
      </c>
      <c r="I3" s="91"/>
    </row>
    <row r="4" spans="1:10" x14ac:dyDescent="0.25">
      <c r="A4" s="93"/>
      <c r="B4" s="7"/>
      <c r="C4" s="7" t="s">
        <v>63</v>
      </c>
      <c r="D4" s="94">
        <v>236</v>
      </c>
      <c r="F4" s="40" t="s">
        <v>21</v>
      </c>
      <c r="G4" s="1">
        <v>185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51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185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150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28</v>
      </c>
      <c r="F8" s="99" t="s">
        <v>73</v>
      </c>
      <c r="G8" s="103">
        <v>22.1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15</v>
      </c>
      <c r="J11" s="293" t="s">
        <v>374</v>
      </c>
    </row>
    <row r="12" spans="1:10" x14ac:dyDescent="0.25">
      <c r="A12" s="108" t="s">
        <v>70</v>
      </c>
      <c r="B12" s="109">
        <v>13</v>
      </c>
      <c r="C12" s="109">
        <v>125</v>
      </c>
      <c r="D12" s="109">
        <v>32</v>
      </c>
      <c r="E12" s="109">
        <v>6</v>
      </c>
      <c r="F12" s="109">
        <v>6</v>
      </c>
      <c r="G12" s="109">
        <v>3</v>
      </c>
      <c r="H12" s="109">
        <v>185</v>
      </c>
      <c r="I12" s="39">
        <f>SUM(D12:G12)</f>
        <v>47</v>
      </c>
    </row>
    <row r="13" spans="1:10" x14ac:dyDescent="0.25">
      <c r="A13" s="108" t="s">
        <v>37</v>
      </c>
      <c r="B13" s="109">
        <v>2</v>
      </c>
      <c r="C13" s="109">
        <v>101</v>
      </c>
      <c r="D13" s="109">
        <v>32</v>
      </c>
      <c r="E13" s="109">
        <v>6</v>
      </c>
      <c r="F13" s="109">
        <v>6</v>
      </c>
      <c r="G13" s="109">
        <v>3</v>
      </c>
      <c r="H13" s="109">
        <v>150</v>
      </c>
    </row>
    <row r="14" spans="1:10" x14ac:dyDescent="0.25">
      <c r="A14" s="108" t="s">
        <v>38</v>
      </c>
      <c r="B14" s="109">
        <v>0</v>
      </c>
      <c r="C14" s="109">
        <v>3</v>
      </c>
      <c r="D14" s="109">
        <v>14</v>
      </c>
      <c r="E14" s="109">
        <v>4</v>
      </c>
      <c r="F14" s="109">
        <v>4</v>
      </c>
      <c r="G14" s="109">
        <v>3</v>
      </c>
      <c r="H14" s="109">
        <v>28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0.3914304165254241</v>
      </c>
      <c r="D17" s="182">
        <f t="shared" ref="D17:E17" si="0">AVERAGE(D32:D502)</f>
        <v>3.6651651733050818</v>
      </c>
      <c r="E17" s="182">
        <f t="shared" si="0"/>
        <v>10.705447615916063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0.3263036535119142</v>
      </c>
      <c r="D18" s="182">
        <f t="shared" ref="D18:E18" si="1">STDEV(D32:D502)</f>
        <v>4.1679111266191295</v>
      </c>
      <c r="E18" s="182">
        <f t="shared" si="1"/>
        <v>14.94035128701228</v>
      </c>
      <c r="F18" s="11"/>
    </row>
    <row r="19" spans="1:21" x14ac:dyDescent="0.25">
      <c r="B19" s="40" t="s">
        <v>152</v>
      </c>
      <c r="C19" s="43">
        <f>MEDIAN(C32:C502)</f>
        <v>0.32124514999999998</v>
      </c>
      <c r="D19" s="182">
        <f t="shared" ref="D19:E19" si="2">MEDIAN(D32:D502)</f>
        <v>2.3889825</v>
      </c>
      <c r="E19" s="182">
        <f t="shared" si="2"/>
        <v>6.78855702545086</v>
      </c>
    </row>
    <row r="20" spans="1:21" x14ac:dyDescent="0.25">
      <c r="B20" s="40" t="s">
        <v>20</v>
      </c>
      <c r="C20" s="43">
        <f>MIN(C32:C502)</f>
        <v>0.1264911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4.1207770000000004</v>
      </c>
      <c r="D21" s="182">
        <f t="shared" ref="D21:E21" si="4">MAX(D32:D502)</f>
        <v>26.504670000000001</v>
      </c>
      <c r="E21" s="182">
        <f t="shared" si="4"/>
        <v>165.65418750000001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0.4829586659574468</v>
      </c>
      <c r="D23" s="315">
        <f t="array" ref="D23">AVERAGE(IF(($E$32:$E$552&gt;=3)*($D$32:$D$552&gt;=5),$D$32:$D$552))</f>
        <v>10.106805808510638</v>
      </c>
      <c r="E23" s="315">
        <f t="array" ref="E23">AVERAGE(IF(($E$32:$E$552&gt;=3)*($D$32:$D$552&gt;=5),$E$32:$E$552))</f>
        <v>27.226346884779254</v>
      </c>
      <c r="F23">
        <f>COUNTIF(E32:E550,"&gt;=5")</f>
        <v>150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0.25341549969499066</v>
      </c>
      <c r="D24" s="315">
        <f t="array" ref="D24">STDEV(IF(($E$32:$E$552&gt;=3)*($D$32:$D$552&gt;=5),$D$32:$D$552))</f>
        <v>5.3142123873970908</v>
      </c>
      <c r="E24" s="315">
        <f t="array" ref="E24">STDEV(IF(($E$32:$E$552&gt;=3)*($D$32:$D$552&gt;=5),$E$32:$E$552))</f>
        <v>26.324499713864764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0.41761229999999999</v>
      </c>
      <c r="D25" s="315">
        <f t="array" ref="D25">MEDIAN(IF(($E$32:$E$552&gt;=3)*($D$32:$D$552&gt;=5),$D$32:$D$552))</f>
        <v>8.1658340000000003</v>
      </c>
      <c r="E25" s="315">
        <f t="array" ref="E25">MEDIAN(IF(($E$32:$E$552&gt;=3)*($D$32:$D$552&gt;=5),$E$32:$E$552))</f>
        <v>20.317194908822891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</v>
      </c>
      <c r="D26" s="315">
        <f t="array" ref="D26">MIN(IF(($E$32:$E$552&gt;=3)*($D$32:$D$552&gt;=5),$D$32:$D$552))</f>
        <v>5.0159739999999999</v>
      </c>
      <c r="E26" s="315">
        <f t="array" ref="E26">MIN(IF(($E$32:$E$552&gt;=3)*($D$32:$D$552&gt;=5),$E$32:$E$552))</f>
        <v>6.8572433429374851</v>
      </c>
    </row>
    <row r="27" spans="1:21" x14ac:dyDescent="0.25">
      <c r="B27" s="40" t="s">
        <v>19</v>
      </c>
      <c r="C27" s="314">
        <f t="array" ref="C27">MAX(IF(($E$32:$E$552&gt;=3)*($D$32:$D$552&gt;=5),$C$32:$C$552))</f>
        <v>1.234828</v>
      </c>
      <c r="D27" s="315">
        <f t="array" ref="D27">MAX(IF(($E$32:$E$552&gt;=3)*($D$32:$D$552&gt;=5),$D$32:$D$552))</f>
        <v>26.504670000000001</v>
      </c>
      <c r="E27" s="315">
        <f t="array" ref="E27">MAX(IF(($E$32:$E$552&gt;=3)*($D$32:$D$552&gt;=5),$E$32:$E$552))</f>
        <v>165.65418750000001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2</v>
      </c>
      <c r="C32" s="91">
        <v>0.28844409999999998</v>
      </c>
      <c r="D32" s="91">
        <v>3.2892899999999998</v>
      </c>
      <c r="E32" s="42">
        <v>11.403561383297491</v>
      </c>
    </row>
    <row r="33" spans="1:5" x14ac:dyDescent="0.25">
      <c r="A33" s="1">
        <v>2</v>
      </c>
      <c r="B33" s="1">
        <v>1</v>
      </c>
      <c r="C33" s="91">
        <v>0.25612499999999999</v>
      </c>
      <c r="D33" s="91">
        <v>2.9539279999999999</v>
      </c>
      <c r="E33" s="42">
        <v>11.533149829184968</v>
      </c>
    </row>
    <row r="34" spans="1:5" x14ac:dyDescent="0.25">
      <c r="A34" s="1">
        <v>3</v>
      </c>
      <c r="B34" s="1">
        <v>1</v>
      </c>
      <c r="C34" s="91">
        <v>0.2</v>
      </c>
      <c r="D34" s="91">
        <v>1.3441650000000001</v>
      </c>
      <c r="E34" s="42">
        <v>6.7208249999999996</v>
      </c>
    </row>
    <row r="35" spans="1:5" x14ac:dyDescent="0.25">
      <c r="A35" s="1">
        <v>4</v>
      </c>
      <c r="B35" s="1">
        <v>1</v>
      </c>
      <c r="C35" s="91">
        <v>0.46647620000000001</v>
      </c>
      <c r="D35" s="91">
        <v>6.0042140000000002</v>
      </c>
      <c r="E35" s="42">
        <v>12.871426237823066</v>
      </c>
    </row>
    <row r="36" spans="1:5" x14ac:dyDescent="0.25">
      <c r="A36" s="1">
        <v>5</v>
      </c>
      <c r="B36" s="1">
        <v>4</v>
      </c>
      <c r="C36" s="91">
        <v>0.25612499999999999</v>
      </c>
      <c r="D36" s="91">
        <v>8.1658340000000003</v>
      </c>
      <c r="E36" s="42">
        <v>31.882221571498295</v>
      </c>
    </row>
    <row r="37" spans="1:5" x14ac:dyDescent="0.25">
      <c r="A37" s="1">
        <v>6</v>
      </c>
      <c r="B37" s="1">
        <v>4</v>
      </c>
      <c r="C37" s="91">
        <v>0.16</v>
      </c>
      <c r="D37" s="91">
        <v>26.504670000000001</v>
      </c>
      <c r="E37" s="42">
        <v>165.65418750000001</v>
      </c>
    </row>
    <row r="38" spans="1:5" x14ac:dyDescent="0.25">
      <c r="A38" s="1">
        <v>7</v>
      </c>
      <c r="B38" s="1">
        <v>0</v>
      </c>
      <c r="C38" s="91">
        <v>0.32</v>
      </c>
      <c r="D38" s="91">
        <v>4.6046930000000001</v>
      </c>
      <c r="E38" s="42">
        <v>14.389665625000001</v>
      </c>
    </row>
    <row r="39" spans="1:5" x14ac:dyDescent="0.25">
      <c r="A39" s="1">
        <v>8</v>
      </c>
      <c r="B39" s="1">
        <v>0</v>
      </c>
      <c r="C39" s="91">
        <v>0.37947330000000001</v>
      </c>
      <c r="D39" s="91">
        <v>4.6592700000000002</v>
      </c>
      <c r="E39" s="42">
        <v>12.278255149967073</v>
      </c>
    </row>
    <row r="40" spans="1:5" x14ac:dyDescent="0.25">
      <c r="A40" s="1">
        <v>9</v>
      </c>
      <c r="B40" s="1">
        <v>0</v>
      </c>
      <c r="C40" s="91">
        <v>0.31241000000000002</v>
      </c>
      <c r="D40" s="91">
        <v>4.6277419999999996</v>
      </c>
      <c r="E40" s="42">
        <v>14.813040555680033</v>
      </c>
    </row>
    <row r="41" spans="1:5" x14ac:dyDescent="0.25">
      <c r="A41" s="1">
        <v>10</v>
      </c>
      <c r="B41" s="1">
        <v>0</v>
      </c>
      <c r="C41" s="91">
        <v>0.31241000000000002</v>
      </c>
      <c r="D41" s="91">
        <v>1.770875</v>
      </c>
      <c r="E41" s="42">
        <v>5.6684325085624652</v>
      </c>
    </row>
    <row r="42" spans="1:5" x14ac:dyDescent="0.25">
      <c r="A42" s="1">
        <v>11</v>
      </c>
      <c r="B42" s="1">
        <v>0</v>
      </c>
      <c r="C42" s="91">
        <v>4.1207770000000004</v>
      </c>
      <c r="D42" s="91">
        <v>4.6818799999999996</v>
      </c>
      <c r="E42" s="42">
        <v>1.1361643690012828</v>
      </c>
    </row>
    <row r="43" spans="1:5" x14ac:dyDescent="0.25">
      <c r="A43" s="1">
        <v>12</v>
      </c>
      <c r="B43" s="1">
        <v>0</v>
      </c>
      <c r="C43" s="91">
        <v>1.043072</v>
      </c>
      <c r="D43" s="91">
        <v>3.2417280000000002</v>
      </c>
      <c r="E43" s="42">
        <v>3.1078659958277091</v>
      </c>
    </row>
    <row r="44" spans="1:5" x14ac:dyDescent="0.25">
      <c r="A44" s="1">
        <v>13</v>
      </c>
      <c r="B44" s="1">
        <v>0</v>
      </c>
      <c r="C44" s="91">
        <v>0.2332381</v>
      </c>
      <c r="D44" s="91">
        <v>2.4947949999999999</v>
      </c>
      <c r="E44" s="42">
        <v>10.696344207914573</v>
      </c>
    </row>
    <row r="45" spans="1:5" x14ac:dyDescent="0.25">
      <c r="A45" s="1">
        <v>14</v>
      </c>
      <c r="B45" s="1">
        <v>0</v>
      </c>
      <c r="C45" s="91">
        <v>0.24331050000000001</v>
      </c>
      <c r="D45" s="91">
        <v>1.6574679999999999</v>
      </c>
      <c r="E45" s="42">
        <v>6.8121515512072017</v>
      </c>
    </row>
    <row r="46" spans="1:5" x14ac:dyDescent="0.25">
      <c r="A46" s="1">
        <v>15</v>
      </c>
      <c r="B46" s="1">
        <v>0</v>
      </c>
      <c r="C46" s="91">
        <v>0.22627420000000001</v>
      </c>
      <c r="D46" s="91">
        <v>1.1879390000000001</v>
      </c>
      <c r="E46" s="42">
        <v>5.2499975693207626</v>
      </c>
    </row>
    <row r="47" spans="1:5" x14ac:dyDescent="0.25">
      <c r="A47" s="1">
        <v>16</v>
      </c>
      <c r="B47" s="1">
        <v>0</v>
      </c>
      <c r="C47" s="91">
        <v>0.4079216</v>
      </c>
      <c r="D47" s="91">
        <v>6.0796049999999999</v>
      </c>
      <c r="E47" s="42">
        <v>14.903856525371541</v>
      </c>
    </row>
    <row r="48" spans="1:5" x14ac:dyDescent="0.25">
      <c r="A48" s="1">
        <v>17</v>
      </c>
      <c r="B48" s="1">
        <v>0</v>
      </c>
      <c r="C48" s="91">
        <v>0.39395429999999998</v>
      </c>
      <c r="D48" s="91">
        <v>0.44721359999999999</v>
      </c>
      <c r="E48" s="42">
        <v>1.1351915691743941</v>
      </c>
    </row>
    <row r="49" spans="1:5" x14ac:dyDescent="0.25">
      <c r="A49" s="1">
        <v>18</v>
      </c>
      <c r="B49" s="1">
        <v>0</v>
      </c>
      <c r="C49" s="91">
        <v>0.44721359999999999</v>
      </c>
      <c r="D49" s="91">
        <v>1.5435030000000001</v>
      </c>
      <c r="E49" s="42">
        <v>3.4513775967457163</v>
      </c>
    </row>
    <row r="50" spans="1:5" x14ac:dyDescent="0.25">
      <c r="A50" s="1">
        <v>19</v>
      </c>
      <c r="B50" s="1">
        <v>0</v>
      </c>
      <c r="C50" s="91">
        <v>0.16492419999999999</v>
      </c>
      <c r="D50" s="91">
        <v>0.48332180000000002</v>
      </c>
      <c r="E50" s="42">
        <v>2.9305693160858142</v>
      </c>
    </row>
    <row r="51" spans="1:5" x14ac:dyDescent="0.25">
      <c r="A51" s="1">
        <v>20</v>
      </c>
      <c r="B51" s="1">
        <v>0</v>
      </c>
      <c r="C51" s="91">
        <v>0.34176010000000001</v>
      </c>
      <c r="D51" s="91">
        <v>1.4045639999999999</v>
      </c>
      <c r="E51" s="42">
        <v>4.1097951457762329</v>
      </c>
    </row>
    <row r="52" spans="1:5" x14ac:dyDescent="0.25">
      <c r="A52" s="1">
        <v>21</v>
      </c>
      <c r="B52" s="1">
        <v>0</v>
      </c>
      <c r="C52" s="91">
        <v>0.24331050000000001</v>
      </c>
      <c r="D52" s="91">
        <v>0.60133190000000003</v>
      </c>
      <c r="E52" s="42">
        <v>2.4714588971704878</v>
      </c>
    </row>
    <row r="53" spans="1:5" x14ac:dyDescent="0.25">
      <c r="A53" s="1">
        <v>22</v>
      </c>
      <c r="B53" s="1">
        <v>0</v>
      </c>
      <c r="C53" s="91">
        <v>0.16970560000000001</v>
      </c>
      <c r="D53" s="91">
        <v>2.5556209999999999</v>
      </c>
      <c r="E53" s="42">
        <v>15.059143599268378</v>
      </c>
    </row>
    <row r="54" spans="1:5" x14ac:dyDescent="0.25">
      <c r="A54" s="1">
        <v>23</v>
      </c>
      <c r="B54" s="1">
        <v>0</v>
      </c>
      <c r="C54" s="91">
        <v>0.25612499999999999</v>
      </c>
      <c r="D54" s="91">
        <v>0.8099383</v>
      </c>
      <c r="E54" s="42">
        <v>3.162277403611518</v>
      </c>
    </row>
    <row r="55" spans="1:5" x14ac:dyDescent="0.25">
      <c r="A55" s="1">
        <v>24</v>
      </c>
      <c r="B55" s="1">
        <v>0</v>
      </c>
      <c r="C55" s="91">
        <v>0.24</v>
      </c>
      <c r="D55" s="91">
        <v>0.80099940000000003</v>
      </c>
      <c r="E55" s="42">
        <v>3.3374975000000004</v>
      </c>
    </row>
    <row r="56" spans="1:5" x14ac:dyDescent="0.25">
      <c r="A56" s="1">
        <v>25</v>
      </c>
      <c r="B56" s="1">
        <v>0</v>
      </c>
      <c r="C56" s="91">
        <v>0.16970560000000001</v>
      </c>
      <c r="D56" s="91">
        <v>0.94403389999999998</v>
      </c>
      <c r="E56" s="42">
        <v>5.5627740039220859</v>
      </c>
    </row>
    <row r="57" spans="1:5" x14ac:dyDescent="0.25">
      <c r="A57" s="1">
        <v>26</v>
      </c>
      <c r="B57" s="1">
        <v>0</v>
      </c>
      <c r="C57" s="91">
        <v>0.25612499999999999</v>
      </c>
      <c r="D57" s="91">
        <v>0.39597979999999999</v>
      </c>
      <c r="E57" s="42">
        <v>1.5460411908247926</v>
      </c>
    </row>
    <row r="58" spans="1:5" x14ac:dyDescent="0.25">
      <c r="A58" s="1">
        <v>27</v>
      </c>
      <c r="B58" s="1">
        <v>0</v>
      </c>
      <c r="C58" s="91">
        <v>0.16</v>
      </c>
      <c r="D58" s="91">
        <v>0.24</v>
      </c>
      <c r="E58" s="42">
        <v>1.5</v>
      </c>
    </row>
    <row r="59" spans="1:5" x14ac:dyDescent="0.25">
      <c r="A59" s="1">
        <v>28</v>
      </c>
      <c r="B59" s="1">
        <v>0</v>
      </c>
      <c r="C59" s="91">
        <v>0.16492419999999999</v>
      </c>
      <c r="D59" s="91">
        <v>0.2154066</v>
      </c>
      <c r="E59" s="42">
        <v>1.3060945573784806</v>
      </c>
    </row>
    <row r="60" spans="1:5" x14ac:dyDescent="0.25">
      <c r="A60" s="1">
        <v>29</v>
      </c>
      <c r="B60" s="1">
        <v>0</v>
      </c>
      <c r="C60" s="91">
        <v>0.1788854</v>
      </c>
      <c r="D60" s="91">
        <v>0.26832820000000002</v>
      </c>
      <c r="E60" s="42">
        <v>1.5000005590171139</v>
      </c>
    </row>
    <row r="61" spans="1:5" x14ac:dyDescent="0.25">
      <c r="A61" s="1">
        <v>30</v>
      </c>
      <c r="B61" s="1">
        <v>4</v>
      </c>
      <c r="C61" s="91">
        <v>0.4079216</v>
      </c>
      <c r="D61" s="91">
        <v>3.869758</v>
      </c>
      <c r="E61" s="42">
        <v>9.4865238810594974</v>
      </c>
    </row>
    <row r="62" spans="1:5" x14ac:dyDescent="0.25">
      <c r="A62" s="1">
        <v>31</v>
      </c>
      <c r="B62" s="1">
        <v>0</v>
      </c>
      <c r="C62" s="91">
        <v>0.34409299999999998</v>
      </c>
      <c r="D62" s="91">
        <v>2.929573</v>
      </c>
      <c r="E62" s="42">
        <v>8.5138988587387718</v>
      </c>
    </row>
    <row r="63" spans="1:5" x14ac:dyDescent="0.25">
      <c r="A63" s="1">
        <v>32</v>
      </c>
      <c r="B63" s="1">
        <v>0</v>
      </c>
      <c r="C63" s="91">
        <v>0.44721359999999999</v>
      </c>
      <c r="D63" s="91">
        <v>3.275363</v>
      </c>
      <c r="E63" s="42">
        <v>7.3239342452912881</v>
      </c>
    </row>
    <row r="64" spans="1:5" x14ac:dyDescent="0.25">
      <c r="A64" s="1">
        <v>33</v>
      </c>
      <c r="B64" s="1">
        <v>0</v>
      </c>
      <c r="C64" s="91">
        <v>0.62482000000000004</v>
      </c>
      <c r="D64" s="91">
        <v>14.40161</v>
      </c>
      <c r="E64" s="42">
        <v>23.049214173682017</v>
      </c>
    </row>
    <row r="65" spans="1:5" x14ac:dyDescent="0.25">
      <c r="A65" s="1">
        <v>34</v>
      </c>
      <c r="B65" s="1">
        <v>0</v>
      </c>
      <c r="C65" s="91">
        <v>0.1788854</v>
      </c>
      <c r="D65" s="91">
        <v>8.2893670000000004</v>
      </c>
      <c r="E65" s="42">
        <v>46.338980151538358</v>
      </c>
    </row>
    <row r="66" spans="1:5" x14ac:dyDescent="0.25">
      <c r="A66" s="1">
        <v>35</v>
      </c>
      <c r="B66" s="1">
        <v>0</v>
      </c>
      <c r="C66" s="91">
        <v>0.4</v>
      </c>
      <c r="D66" s="91">
        <v>2.046265</v>
      </c>
      <c r="E66" s="42">
        <v>5.1156625</v>
      </c>
    </row>
    <row r="67" spans="1:5" x14ac:dyDescent="0.25">
      <c r="A67" s="1">
        <v>36</v>
      </c>
      <c r="B67" s="1">
        <v>0</v>
      </c>
      <c r="C67" s="91">
        <v>0.2828427</v>
      </c>
      <c r="D67" s="91">
        <v>1.3623510000000001</v>
      </c>
      <c r="E67" s="42">
        <v>4.8166383647165016</v>
      </c>
    </row>
    <row r="68" spans="1:5" x14ac:dyDescent="0.25">
      <c r="A68" s="1">
        <v>37</v>
      </c>
      <c r="B68" s="1">
        <v>0</v>
      </c>
      <c r="C68" s="91">
        <v>0.32249030000000001</v>
      </c>
      <c r="D68" s="91">
        <v>0.50119860000000005</v>
      </c>
      <c r="E68" s="42">
        <v>1.5541509310512596</v>
      </c>
    </row>
    <row r="69" spans="1:5" x14ac:dyDescent="0.25">
      <c r="A69" s="1">
        <v>38</v>
      </c>
      <c r="B69" s="1">
        <v>0</v>
      </c>
      <c r="C69" s="91">
        <v>0.16492419999999999</v>
      </c>
      <c r="D69" s="91">
        <v>1.989171</v>
      </c>
      <c r="E69" s="42">
        <v>12.061122624817948</v>
      </c>
    </row>
    <row r="70" spans="1:5" x14ac:dyDescent="0.25">
      <c r="A70" s="1">
        <v>39</v>
      </c>
      <c r="B70" s="1">
        <v>0</v>
      </c>
      <c r="C70" s="91">
        <v>0.1788854</v>
      </c>
      <c r="D70" s="91">
        <v>0.72111029999999998</v>
      </c>
      <c r="E70" s="42">
        <v>4.0311299860133918</v>
      </c>
    </row>
    <row r="71" spans="1:5" x14ac:dyDescent="0.25">
      <c r="A71" s="1">
        <v>40</v>
      </c>
      <c r="B71" s="1">
        <v>0</v>
      </c>
      <c r="C71" s="91">
        <v>0.60530980000000001</v>
      </c>
      <c r="D71" s="91">
        <v>0.89442719999999998</v>
      </c>
      <c r="E71" s="42">
        <v>1.4776354190862266</v>
      </c>
    </row>
    <row r="72" spans="1:5" x14ac:dyDescent="0.25">
      <c r="A72" s="1">
        <v>41</v>
      </c>
      <c r="B72" s="1">
        <v>0</v>
      </c>
      <c r="C72" s="91">
        <v>0.45607019999999998</v>
      </c>
      <c r="D72" s="91">
        <v>2.074608</v>
      </c>
      <c r="E72" s="42">
        <v>4.548878659469529</v>
      </c>
    </row>
    <row r="73" spans="1:5" x14ac:dyDescent="0.25">
      <c r="A73" s="1">
        <v>42</v>
      </c>
      <c r="B73" s="1">
        <v>0</v>
      </c>
      <c r="C73" s="91">
        <v>0.41761229999999999</v>
      </c>
      <c r="D73" s="91">
        <v>8.7153200000000002</v>
      </c>
      <c r="E73" s="42">
        <v>20.869404469169133</v>
      </c>
    </row>
    <row r="74" spans="1:5" x14ac:dyDescent="0.25">
      <c r="A74" s="1">
        <v>43</v>
      </c>
      <c r="B74" s="1">
        <v>0</v>
      </c>
      <c r="C74" s="91">
        <v>0.68</v>
      </c>
      <c r="D74" s="91">
        <v>4.1059960000000002</v>
      </c>
      <c r="E74" s="42">
        <v>6.0382294117647062</v>
      </c>
    </row>
    <row r="75" spans="1:5" x14ac:dyDescent="0.25">
      <c r="A75" s="1">
        <v>44</v>
      </c>
      <c r="B75" s="1">
        <v>0</v>
      </c>
      <c r="C75" s="91">
        <v>0.2039608</v>
      </c>
      <c r="D75" s="91">
        <v>1.505722</v>
      </c>
      <c r="E75" s="42">
        <v>7.3824087765884423</v>
      </c>
    </row>
    <row r="76" spans="1:5" x14ac:dyDescent="0.25">
      <c r="A76" s="1">
        <v>45</v>
      </c>
      <c r="B76" s="1">
        <v>0</v>
      </c>
      <c r="C76" s="91">
        <v>0.3577709</v>
      </c>
      <c r="D76" s="91">
        <v>1.48054</v>
      </c>
      <c r="E76" s="42">
        <v>4.1382348312844899</v>
      </c>
    </row>
    <row r="77" spans="1:5" x14ac:dyDescent="0.25">
      <c r="A77" s="1">
        <v>46</v>
      </c>
      <c r="B77" s="1">
        <v>0</v>
      </c>
      <c r="C77" s="91">
        <v>0.24331050000000001</v>
      </c>
      <c r="D77" s="91">
        <v>1.523155</v>
      </c>
      <c r="E77" s="42">
        <v>6.2601285189089664</v>
      </c>
    </row>
    <row r="78" spans="1:5" x14ac:dyDescent="0.25">
      <c r="A78" s="1">
        <v>47</v>
      </c>
      <c r="B78" s="1">
        <v>0</v>
      </c>
      <c r="C78" s="91">
        <v>0.2</v>
      </c>
      <c r="D78" s="91">
        <v>0.84852810000000001</v>
      </c>
      <c r="E78" s="42">
        <v>4.2426404999999994</v>
      </c>
    </row>
    <row r="79" spans="1:5" x14ac:dyDescent="0.25">
      <c r="A79" s="1">
        <v>48</v>
      </c>
      <c r="B79" s="1">
        <v>0</v>
      </c>
      <c r="C79" s="91">
        <v>0.14422209999999999</v>
      </c>
      <c r="D79" s="91">
        <v>0.2154066</v>
      </c>
      <c r="E79" s="42">
        <v>1.4935755338467545</v>
      </c>
    </row>
    <row r="80" spans="1:5" x14ac:dyDescent="0.25">
      <c r="A80" s="1">
        <v>49</v>
      </c>
      <c r="B80" s="1">
        <v>0</v>
      </c>
      <c r="C80" s="91">
        <v>0.2039608</v>
      </c>
      <c r="D80" s="91">
        <v>0.76419890000000001</v>
      </c>
      <c r="E80" s="42">
        <v>3.746793011206075</v>
      </c>
    </row>
    <row r="81" spans="1:5" x14ac:dyDescent="0.25">
      <c r="A81" s="1">
        <v>50</v>
      </c>
      <c r="B81" s="1">
        <v>4</v>
      </c>
      <c r="C81" s="91">
        <v>0.33941130000000003</v>
      </c>
      <c r="D81" s="91">
        <v>4.5780630000000002</v>
      </c>
      <c r="E81" s="42">
        <v>13.488245677147461</v>
      </c>
    </row>
    <row r="82" spans="1:5" x14ac:dyDescent="0.25">
      <c r="A82" s="1">
        <v>51</v>
      </c>
      <c r="B82" s="1">
        <v>4</v>
      </c>
      <c r="C82" s="91">
        <v>0.48662100000000003</v>
      </c>
      <c r="D82" s="91">
        <v>4.171119</v>
      </c>
      <c r="E82" s="42">
        <v>8.5715967868217771</v>
      </c>
    </row>
    <row r="83" spans="1:5" x14ac:dyDescent="0.25">
      <c r="A83" s="1">
        <v>52</v>
      </c>
      <c r="B83" s="1">
        <v>0</v>
      </c>
      <c r="C83" s="91">
        <v>0.54405879999999995</v>
      </c>
      <c r="D83" s="91">
        <v>5.0855090000000001</v>
      </c>
      <c r="E83" s="42">
        <v>9.3473517935928996</v>
      </c>
    </row>
    <row r="84" spans="1:5" x14ac:dyDescent="0.25">
      <c r="A84" s="1">
        <v>53</v>
      </c>
      <c r="B84" s="1">
        <v>0</v>
      </c>
      <c r="C84" s="91">
        <v>0.33941130000000003</v>
      </c>
      <c r="D84" s="91">
        <v>6.8572879999999996</v>
      </c>
      <c r="E84" s="42">
        <v>20.203475841847336</v>
      </c>
    </row>
    <row r="85" spans="1:5" x14ac:dyDescent="0.25">
      <c r="A85" s="1">
        <v>54</v>
      </c>
      <c r="B85" s="1">
        <v>0</v>
      </c>
      <c r="C85" s="91">
        <v>0.22627420000000001</v>
      </c>
      <c r="D85" s="91">
        <v>4.4864240000000004</v>
      </c>
      <c r="E85" s="42">
        <v>19.82737757994504</v>
      </c>
    </row>
    <row r="86" spans="1:5" x14ac:dyDescent="0.25">
      <c r="A86" s="1">
        <v>55</v>
      </c>
      <c r="B86" s="1">
        <v>0</v>
      </c>
      <c r="C86" s="91">
        <v>0.4079216</v>
      </c>
      <c r="D86" s="91">
        <v>3.059412</v>
      </c>
      <c r="E86" s="42">
        <v>7.5</v>
      </c>
    </row>
    <row r="87" spans="1:5" x14ac:dyDescent="0.25">
      <c r="A87" s="1">
        <v>56</v>
      </c>
      <c r="B87" s="1">
        <v>0</v>
      </c>
      <c r="C87" s="91">
        <v>0.42520580000000002</v>
      </c>
      <c r="D87" s="91">
        <v>1.5367500000000001</v>
      </c>
      <c r="E87" s="42">
        <v>3.6141322625420442</v>
      </c>
    </row>
    <row r="88" spans="1:5" x14ac:dyDescent="0.25">
      <c r="A88" s="1">
        <v>57</v>
      </c>
      <c r="B88" s="1">
        <v>0</v>
      </c>
      <c r="C88" s="91">
        <v>0.2828427</v>
      </c>
      <c r="D88" s="91">
        <v>1.240645</v>
      </c>
      <c r="E88" s="42">
        <v>4.3863426561831007</v>
      </c>
    </row>
    <row r="89" spans="1:5" x14ac:dyDescent="0.25">
      <c r="A89" s="1">
        <v>58</v>
      </c>
      <c r="B89" s="1">
        <v>0</v>
      </c>
      <c r="C89" s="91">
        <v>0.16492419999999999</v>
      </c>
      <c r="D89" s="91">
        <v>1.2033290000000001</v>
      </c>
      <c r="E89" s="42">
        <v>7.2962548855777394</v>
      </c>
    </row>
    <row r="90" spans="1:5" x14ac:dyDescent="0.25">
      <c r="A90" s="1">
        <v>59</v>
      </c>
      <c r="B90" s="1">
        <v>0</v>
      </c>
      <c r="C90" s="91">
        <v>0.2332381</v>
      </c>
      <c r="D90" s="91">
        <v>1.2521979999999999</v>
      </c>
      <c r="E90" s="42">
        <v>5.3687540757706387</v>
      </c>
    </row>
    <row r="91" spans="1:5" x14ac:dyDescent="0.25">
      <c r="A91" s="1">
        <v>60</v>
      </c>
      <c r="B91" s="1">
        <v>4</v>
      </c>
      <c r="C91" s="91">
        <v>0.72111029999999998</v>
      </c>
      <c r="D91" s="91">
        <v>5.3816009999999999</v>
      </c>
      <c r="E91" s="42">
        <v>7.4629373620096677</v>
      </c>
    </row>
    <row r="92" spans="1:5" x14ac:dyDescent="0.25">
      <c r="A92" s="1">
        <v>61</v>
      </c>
      <c r="B92" s="1">
        <v>2</v>
      </c>
      <c r="C92" s="91">
        <v>0.34176010000000001</v>
      </c>
      <c r="D92" s="91">
        <v>18.414110000000001</v>
      </c>
      <c r="E92" s="42">
        <v>53.880221828118614</v>
      </c>
    </row>
    <row r="93" spans="1:5" x14ac:dyDescent="0.25">
      <c r="A93" s="1">
        <v>62</v>
      </c>
      <c r="B93" s="1">
        <v>0</v>
      </c>
      <c r="C93" s="91">
        <v>0.52</v>
      </c>
      <c r="D93" s="91">
        <v>3.0560100000000001</v>
      </c>
      <c r="E93" s="42">
        <v>5.8769423076923077</v>
      </c>
    </row>
    <row r="94" spans="1:5" x14ac:dyDescent="0.25">
      <c r="A94" s="1">
        <v>63</v>
      </c>
      <c r="B94" s="1">
        <v>0</v>
      </c>
      <c r="C94" s="91">
        <v>0.52153620000000001</v>
      </c>
      <c r="D94" s="91">
        <v>6.6772450000000001</v>
      </c>
      <c r="E94" s="42">
        <v>12.803032656218303</v>
      </c>
    </row>
    <row r="95" spans="1:5" x14ac:dyDescent="0.25">
      <c r="A95" s="1">
        <v>64</v>
      </c>
      <c r="B95" s="1">
        <v>0</v>
      </c>
      <c r="C95" s="91">
        <v>0.2332381</v>
      </c>
      <c r="D95" s="91">
        <v>1.577847</v>
      </c>
      <c r="E95" s="42">
        <v>6.7649624996945183</v>
      </c>
    </row>
    <row r="96" spans="1:5" x14ac:dyDescent="0.25">
      <c r="A96" s="1">
        <v>65</v>
      </c>
      <c r="B96" s="1">
        <v>0</v>
      </c>
      <c r="C96" s="91">
        <v>0.16492419999999999</v>
      </c>
      <c r="D96" s="91">
        <v>5.0159739999999999</v>
      </c>
      <c r="E96" s="42">
        <v>30.413814346226935</v>
      </c>
    </row>
    <row r="97" spans="1:5" x14ac:dyDescent="0.25">
      <c r="A97" s="1">
        <v>66</v>
      </c>
      <c r="B97" s="1">
        <v>0</v>
      </c>
      <c r="C97" s="91">
        <v>0.30463089999999998</v>
      </c>
      <c r="D97" s="91">
        <v>0.75153179999999997</v>
      </c>
      <c r="E97" s="42">
        <v>2.467024192227381</v>
      </c>
    </row>
    <row r="98" spans="1:5" x14ac:dyDescent="0.25">
      <c r="A98" s="1">
        <v>67</v>
      </c>
      <c r="B98" s="1">
        <v>0</v>
      </c>
      <c r="C98" s="91">
        <v>0.25298219999999999</v>
      </c>
      <c r="D98" s="91">
        <v>4.8322250000000002</v>
      </c>
      <c r="E98" s="42">
        <v>19.101047425471041</v>
      </c>
    </row>
    <row r="99" spans="1:5" x14ac:dyDescent="0.25">
      <c r="A99" s="1">
        <v>68</v>
      </c>
      <c r="B99" s="1">
        <v>4</v>
      </c>
      <c r="C99" s="91">
        <v>0.57271280000000002</v>
      </c>
      <c r="D99" s="91">
        <v>9.689076</v>
      </c>
      <c r="E99" s="42">
        <v>16.91786179739653</v>
      </c>
    </row>
    <row r="100" spans="1:5" x14ac:dyDescent="0.25">
      <c r="A100" s="1">
        <v>69</v>
      </c>
      <c r="B100" s="1">
        <v>2</v>
      </c>
      <c r="C100" s="91">
        <v>0.58240879999999995</v>
      </c>
      <c r="D100" s="91">
        <v>0.82474230000000004</v>
      </c>
      <c r="E100" s="42">
        <v>1.4160883214676703</v>
      </c>
    </row>
    <row r="101" spans="1:5" x14ac:dyDescent="0.25">
      <c r="A101" s="1">
        <v>70</v>
      </c>
      <c r="B101" s="1">
        <v>1</v>
      </c>
      <c r="C101" s="91">
        <v>0.95078910000000005</v>
      </c>
      <c r="D101" s="91">
        <v>18.62987</v>
      </c>
      <c r="E101" s="42">
        <v>19.594113983847731</v>
      </c>
    </row>
    <row r="102" spans="1:5" x14ac:dyDescent="0.25">
      <c r="A102" s="1">
        <v>71</v>
      </c>
      <c r="B102" s="1">
        <v>0</v>
      </c>
      <c r="C102" s="91">
        <v>0.36221540000000002</v>
      </c>
      <c r="D102" s="91">
        <v>1.6819040000000001</v>
      </c>
      <c r="E102" s="42">
        <v>4.6433807066182169</v>
      </c>
    </row>
    <row r="103" spans="1:5" x14ac:dyDescent="0.25">
      <c r="A103" s="1">
        <v>72</v>
      </c>
      <c r="B103" s="1">
        <v>0</v>
      </c>
      <c r="C103" s="91">
        <v>0.68</v>
      </c>
      <c r="D103" s="91">
        <v>2.7440120000000001</v>
      </c>
      <c r="E103" s="42">
        <v>4.0353117647058818</v>
      </c>
    </row>
    <row r="104" spans="1:5" x14ac:dyDescent="0.25">
      <c r="A104" s="1">
        <v>73</v>
      </c>
      <c r="B104" s="1">
        <v>0</v>
      </c>
      <c r="C104" s="91">
        <v>0.52</v>
      </c>
      <c r="D104" s="91">
        <v>4.7289750000000002</v>
      </c>
      <c r="E104" s="42">
        <v>9.0941826923076921</v>
      </c>
    </row>
    <row r="105" spans="1:5" x14ac:dyDescent="0.25">
      <c r="A105" s="1">
        <v>74</v>
      </c>
      <c r="B105" s="1">
        <v>0</v>
      </c>
      <c r="C105" s="91">
        <v>0.45607019999999998</v>
      </c>
      <c r="D105" s="91">
        <v>0.90509669999999998</v>
      </c>
      <c r="E105" s="42">
        <v>1.9845556670880931</v>
      </c>
    </row>
    <row r="106" spans="1:5" x14ac:dyDescent="0.25">
      <c r="A106" s="1">
        <v>75</v>
      </c>
      <c r="B106" s="1">
        <v>0</v>
      </c>
      <c r="C106" s="91">
        <v>0.36</v>
      </c>
      <c r="D106" s="91">
        <v>0.7610519</v>
      </c>
      <c r="E106" s="42">
        <v>2.1140330555555558</v>
      </c>
    </row>
    <row r="107" spans="1:5" x14ac:dyDescent="0.25">
      <c r="A107" s="1">
        <v>76</v>
      </c>
      <c r="B107" s="1">
        <v>0</v>
      </c>
      <c r="C107" s="91">
        <v>0.2332381</v>
      </c>
      <c r="D107" s="91">
        <v>1.2880990000000001</v>
      </c>
      <c r="E107" s="42">
        <v>5.5226783274259228</v>
      </c>
    </row>
    <row r="108" spans="1:5" x14ac:dyDescent="0.25">
      <c r="A108" s="1">
        <v>77</v>
      </c>
      <c r="B108" s="1">
        <v>0</v>
      </c>
      <c r="C108" s="91">
        <v>0.36878179999999999</v>
      </c>
      <c r="D108" s="91">
        <v>3.9698869999999999</v>
      </c>
      <c r="E108" s="42">
        <v>10.764866921306854</v>
      </c>
    </row>
    <row r="109" spans="1:5" x14ac:dyDescent="0.25">
      <c r="A109" s="1">
        <v>78</v>
      </c>
      <c r="B109" s="1">
        <v>0</v>
      </c>
      <c r="C109" s="91">
        <v>0.25612499999999999</v>
      </c>
      <c r="D109" s="91">
        <v>2.6487729999999998</v>
      </c>
      <c r="E109" s="42">
        <v>10.341719863347974</v>
      </c>
    </row>
    <row r="110" spans="1:5" x14ac:dyDescent="0.25">
      <c r="A110" s="1">
        <v>79</v>
      </c>
      <c r="B110" s="1">
        <v>0</v>
      </c>
      <c r="C110" s="91">
        <v>1.775387</v>
      </c>
      <c r="D110" s="91">
        <v>3.81366</v>
      </c>
      <c r="E110" s="42">
        <v>2.1480725047553011</v>
      </c>
    </row>
    <row r="111" spans="1:5" x14ac:dyDescent="0.25">
      <c r="A111" s="1">
        <v>80</v>
      </c>
      <c r="B111" s="1">
        <v>0</v>
      </c>
      <c r="C111" s="91">
        <v>0.32249030000000001</v>
      </c>
      <c r="D111" s="91">
        <v>0.64124879999999995</v>
      </c>
      <c r="E111" s="42">
        <v>1.9884281790801148</v>
      </c>
    </row>
    <row r="112" spans="1:5" x14ac:dyDescent="0.25">
      <c r="A112" s="1">
        <v>81</v>
      </c>
      <c r="B112" s="1">
        <v>4</v>
      </c>
      <c r="C112" s="91">
        <v>0.44721359999999999</v>
      </c>
      <c r="D112" s="91">
        <v>2.8514059999999999</v>
      </c>
      <c r="E112" s="42">
        <v>6.3759375832935312</v>
      </c>
    </row>
    <row r="113" spans="1:5" x14ac:dyDescent="0.25">
      <c r="A113" s="1">
        <v>82</v>
      </c>
      <c r="B113" s="1">
        <v>0</v>
      </c>
      <c r="C113" s="91">
        <v>0.37735920000000001</v>
      </c>
      <c r="D113" s="91">
        <v>2.8968950000000002</v>
      </c>
      <c r="E113" s="42">
        <v>7.6767573176962429</v>
      </c>
    </row>
    <row r="114" spans="1:5" x14ac:dyDescent="0.25">
      <c r="A114" s="1">
        <v>83</v>
      </c>
      <c r="B114" s="1">
        <v>0</v>
      </c>
      <c r="C114" s="91">
        <v>0.26832820000000002</v>
      </c>
      <c r="D114" s="91">
        <v>4.9924739999999996</v>
      </c>
      <c r="E114" s="42">
        <v>18.605849105684751</v>
      </c>
    </row>
    <row r="115" spans="1:5" x14ac:dyDescent="0.25">
      <c r="A115" s="1">
        <v>84</v>
      </c>
      <c r="B115" s="1">
        <v>0</v>
      </c>
      <c r="C115" s="91">
        <v>0.3577709</v>
      </c>
      <c r="D115" s="91">
        <v>3.193994</v>
      </c>
      <c r="E115" s="42">
        <v>8.9274840407646341</v>
      </c>
    </row>
    <row r="116" spans="1:5" x14ac:dyDescent="0.25">
      <c r="A116" s="1">
        <v>85</v>
      </c>
      <c r="B116" s="1">
        <v>0</v>
      </c>
      <c r="C116" s="91">
        <v>0.2332381</v>
      </c>
      <c r="D116" s="91">
        <v>0.88814409999999999</v>
      </c>
      <c r="E116" s="42">
        <v>3.8078860186221717</v>
      </c>
    </row>
    <row r="117" spans="1:5" x14ac:dyDescent="0.25">
      <c r="A117" s="1">
        <v>86</v>
      </c>
      <c r="B117" s="1">
        <v>0</v>
      </c>
      <c r="C117" s="91">
        <v>0.6</v>
      </c>
      <c r="D117" s="91">
        <v>2.417602</v>
      </c>
      <c r="E117" s="42">
        <v>4.0293366666666666</v>
      </c>
    </row>
    <row r="118" spans="1:5" x14ac:dyDescent="0.25">
      <c r="A118" s="1">
        <v>87</v>
      </c>
      <c r="B118" s="1">
        <v>0</v>
      </c>
      <c r="C118" s="91">
        <v>0.2</v>
      </c>
      <c r="D118" s="91">
        <v>2.2000000000000002</v>
      </c>
      <c r="E118" s="42">
        <v>11</v>
      </c>
    </row>
    <row r="119" spans="1:5" x14ac:dyDescent="0.25">
      <c r="A119" s="1">
        <v>88</v>
      </c>
      <c r="B119" s="1">
        <v>0</v>
      </c>
      <c r="C119" s="91">
        <v>0.1264911</v>
      </c>
      <c r="D119" s="91">
        <v>2.3296350000000001</v>
      </c>
      <c r="E119" s="42">
        <v>18.41738272495061</v>
      </c>
    </row>
    <row r="120" spans="1:5" x14ac:dyDescent="0.25">
      <c r="A120" s="1">
        <v>89</v>
      </c>
      <c r="B120" s="1">
        <v>0</v>
      </c>
      <c r="C120" s="91">
        <v>0.22627420000000001</v>
      </c>
      <c r="D120" s="91">
        <v>0.46647620000000001</v>
      </c>
      <c r="E120" s="42">
        <v>2.0615527532524696</v>
      </c>
    </row>
    <row r="121" spans="1:5" x14ac:dyDescent="0.25">
      <c r="A121" s="1">
        <v>90</v>
      </c>
      <c r="B121" s="1">
        <v>0</v>
      </c>
      <c r="C121" s="91">
        <v>0.2828427</v>
      </c>
      <c r="D121" s="91">
        <v>0.48166379999999998</v>
      </c>
      <c r="E121" s="42">
        <v>1.7029387712675632</v>
      </c>
    </row>
    <row r="122" spans="1:5" x14ac:dyDescent="0.25">
      <c r="A122" s="1">
        <v>91</v>
      </c>
      <c r="B122" s="1">
        <v>0</v>
      </c>
      <c r="C122" s="91">
        <v>0.46647620000000001</v>
      </c>
      <c r="D122" s="91">
        <v>6.6632119999999997</v>
      </c>
      <c r="E122" s="42">
        <v>14.284141398853789</v>
      </c>
    </row>
    <row r="123" spans="1:5" x14ac:dyDescent="0.25">
      <c r="A123" s="1">
        <v>92</v>
      </c>
      <c r="B123" s="1">
        <v>0</v>
      </c>
      <c r="C123" s="91">
        <v>0.32249030000000001</v>
      </c>
      <c r="D123" s="91">
        <v>3.9403549999999998</v>
      </c>
      <c r="E123" s="42">
        <v>12.218522541608227</v>
      </c>
    </row>
    <row r="124" spans="1:5" x14ac:dyDescent="0.25">
      <c r="A124" s="1">
        <v>93</v>
      </c>
      <c r="B124" s="1">
        <v>0</v>
      </c>
      <c r="C124" s="91">
        <v>0.37947330000000001</v>
      </c>
      <c r="D124" s="91">
        <v>0.68352029999999997</v>
      </c>
      <c r="E124" s="42">
        <v>1.8012342370332772</v>
      </c>
    </row>
    <row r="125" spans="1:5" x14ac:dyDescent="0.25">
      <c r="A125" s="1">
        <v>94</v>
      </c>
      <c r="B125" s="1">
        <v>0</v>
      </c>
      <c r="C125" s="91">
        <v>0.4326662</v>
      </c>
      <c r="D125" s="91">
        <v>1.7055199999999999</v>
      </c>
      <c r="E125" s="42">
        <v>3.9418840667470674</v>
      </c>
    </row>
    <row r="126" spans="1:5" x14ac:dyDescent="0.25">
      <c r="A126" s="1">
        <v>95</v>
      </c>
      <c r="B126" s="1">
        <v>0</v>
      </c>
      <c r="C126" s="91">
        <v>0.24</v>
      </c>
      <c r="D126" s="91">
        <v>0.36221540000000002</v>
      </c>
      <c r="E126" s="42">
        <v>1.5092308333333335</v>
      </c>
    </row>
    <row r="127" spans="1:5" x14ac:dyDescent="0.25">
      <c r="A127" s="1">
        <v>96</v>
      </c>
      <c r="B127" s="1">
        <v>0</v>
      </c>
      <c r="C127" s="91">
        <v>0.16970560000000001</v>
      </c>
      <c r="D127" s="91">
        <v>0.62482000000000004</v>
      </c>
      <c r="E127" s="42">
        <v>3.6817877547941849</v>
      </c>
    </row>
    <row r="128" spans="1:5" x14ac:dyDescent="0.25">
      <c r="A128" s="1">
        <v>97</v>
      </c>
      <c r="B128" s="1">
        <v>3</v>
      </c>
      <c r="C128" s="91">
        <v>0.52611790000000003</v>
      </c>
      <c r="D128" s="91">
        <v>9.8019499999999997</v>
      </c>
      <c r="E128" s="42">
        <v>18.6307099606381</v>
      </c>
    </row>
    <row r="129" spans="1:5" x14ac:dyDescent="0.25">
      <c r="A129" s="1">
        <v>98</v>
      </c>
      <c r="B129" s="1">
        <v>0</v>
      </c>
      <c r="C129" s="91">
        <v>0.36878179999999999</v>
      </c>
      <c r="D129" s="91">
        <v>2.8321019999999999</v>
      </c>
      <c r="E129" s="42">
        <v>7.6796143410547915</v>
      </c>
    </row>
    <row r="130" spans="1:5" x14ac:dyDescent="0.25">
      <c r="A130" s="1">
        <v>99</v>
      </c>
      <c r="B130" s="1">
        <v>0</v>
      </c>
      <c r="C130" s="91">
        <v>0.1788854</v>
      </c>
      <c r="D130" s="91">
        <v>2.3220679999999998</v>
      </c>
      <c r="E130" s="42">
        <v>12.980757512910499</v>
      </c>
    </row>
    <row r="131" spans="1:5" x14ac:dyDescent="0.25">
      <c r="A131" s="1">
        <v>100</v>
      </c>
      <c r="B131" s="1">
        <v>0</v>
      </c>
      <c r="C131" s="91">
        <v>0.57271280000000002</v>
      </c>
      <c r="D131" s="91">
        <v>1.775387</v>
      </c>
      <c r="E131" s="42">
        <v>3.099960398999289</v>
      </c>
    </row>
    <row r="132" spans="1:5" x14ac:dyDescent="0.25">
      <c r="A132" s="1">
        <v>101</v>
      </c>
      <c r="B132" s="1">
        <v>0</v>
      </c>
      <c r="C132" s="91">
        <v>0.36878179999999999</v>
      </c>
      <c r="D132" s="91">
        <v>4.855842</v>
      </c>
      <c r="E132" s="42">
        <v>13.16724957685005</v>
      </c>
    </row>
    <row r="133" spans="1:5" x14ac:dyDescent="0.25">
      <c r="A133" s="1">
        <v>102</v>
      </c>
      <c r="B133" s="1">
        <v>0</v>
      </c>
      <c r="C133" s="91">
        <v>0.89442719999999998</v>
      </c>
      <c r="D133" s="91">
        <v>3.4281190000000001</v>
      </c>
      <c r="E133" s="42">
        <v>3.8327535209126022</v>
      </c>
    </row>
    <row r="134" spans="1:5" x14ac:dyDescent="0.25">
      <c r="A134" s="1">
        <v>103</v>
      </c>
      <c r="B134" s="1">
        <v>0</v>
      </c>
      <c r="C134" s="91">
        <v>0.2154066</v>
      </c>
      <c r="D134" s="91">
        <v>2.3549099999999998</v>
      </c>
      <c r="E134" s="42">
        <v>10.932394829127798</v>
      </c>
    </row>
    <row r="135" spans="1:5" x14ac:dyDescent="0.25">
      <c r="A135" s="1">
        <v>104</v>
      </c>
      <c r="B135" s="1">
        <v>0</v>
      </c>
      <c r="C135" s="91">
        <v>0.2039608</v>
      </c>
      <c r="D135" s="91">
        <v>2.7942800000000001</v>
      </c>
      <c r="E135" s="42">
        <v>13.700083545465599</v>
      </c>
    </row>
    <row r="136" spans="1:5" x14ac:dyDescent="0.25">
      <c r="A136" s="1">
        <v>105</v>
      </c>
      <c r="B136" s="1">
        <v>0</v>
      </c>
      <c r="C136" s="91">
        <v>0.32</v>
      </c>
      <c r="D136" s="91">
        <v>3.687818</v>
      </c>
      <c r="E136" s="42">
        <v>11.524431249999999</v>
      </c>
    </row>
    <row r="137" spans="1:5" x14ac:dyDescent="0.25">
      <c r="A137" s="1">
        <v>106</v>
      </c>
      <c r="B137" s="1">
        <v>0</v>
      </c>
      <c r="C137" s="91">
        <v>0.36878179999999999</v>
      </c>
      <c r="D137" s="91">
        <v>1.4675149999999999</v>
      </c>
      <c r="E137" s="42">
        <v>3.9793585258274673</v>
      </c>
    </row>
    <row r="138" spans="1:5" x14ac:dyDescent="0.25">
      <c r="A138" s="1">
        <v>107</v>
      </c>
      <c r="B138" s="1">
        <v>4</v>
      </c>
      <c r="C138" s="91">
        <v>0.34176010000000001</v>
      </c>
      <c r="D138" s="91">
        <v>4.9484539999999999</v>
      </c>
      <c r="E138" s="42">
        <v>14.479320435592101</v>
      </c>
    </row>
    <row r="139" spans="1:5" x14ac:dyDescent="0.25">
      <c r="A139" s="1">
        <v>108</v>
      </c>
      <c r="B139" s="1">
        <v>3</v>
      </c>
      <c r="C139" s="91">
        <v>0.24</v>
      </c>
      <c r="D139" s="91">
        <v>16.11449</v>
      </c>
      <c r="E139" s="42">
        <v>67.143708333333336</v>
      </c>
    </row>
    <row r="140" spans="1:5" x14ac:dyDescent="0.25">
      <c r="A140" s="1">
        <v>109</v>
      </c>
      <c r="B140" s="1">
        <v>0</v>
      </c>
      <c r="C140" s="91">
        <v>0.32249030000000001</v>
      </c>
      <c r="D140" s="91">
        <v>2.3175849999999998</v>
      </c>
      <c r="E140" s="42">
        <v>7.1865262304013475</v>
      </c>
    </row>
    <row r="141" spans="1:5" x14ac:dyDescent="0.25">
      <c r="A141" s="1">
        <v>110</v>
      </c>
      <c r="B141" s="1">
        <v>0</v>
      </c>
      <c r="C141" s="91">
        <v>0.2039608</v>
      </c>
      <c r="D141" s="91">
        <v>4.5178760000000002</v>
      </c>
      <c r="E141" s="42">
        <v>22.150707390831965</v>
      </c>
    </row>
    <row r="142" spans="1:5" x14ac:dyDescent="0.25">
      <c r="A142" s="1">
        <v>111</v>
      </c>
      <c r="B142" s="1">
        <v>0</v>
      </c>
      <c r="C142" s="91">
        <v>0.29120439999999997</v>
      </c>
      <c r="D142" s="91">
        <v>1.770875</v>
      </c>
      <c r="E142" s="42">
        <v>6.0812096245798486</v>
      </c>
    </row>
    <row r="143" spans="1:5" x14ac:dyDescent="0.25">
      <c r="A143" s="1">
        <v>112</v>
      </c>
      <c r="B143" s="1">
        <v>0</v>
      </c>
      <c r="C143" s="91">
        <v>0.24</v>
      </c>
      <c r="D143" s="91">
        <v>0.30463089999999998</v>
      </c>
      <c r="E143" s="42">
        <v>1.2692954166666666</v>
      </c>
    </row>
    <row r="144" spans="1:5" x14ac:dyDescent="0.25">
      <c r="A144" s="1">
        <v>113</v>
      </c>
      <c r="B144" s="1">
        <v>0</v>
      </c>
      <c r="C144" s="91">
        <v>0.34176010000000001</v>
      </c>
      <c r="D144" s="91">
        <v>0.62609899999999996</v>
      </c>
      <c r="E144" s="42">
        <v>1.8319838974766216</v>
      </c>
    </row>
    <row r="145" spans="1:5" x14ac:dyDescent="0.25">
      <c r="A145" s="1">
        <v>114</v>
      </c>
      <c r="B145" s="1">
        <v>0</v>
      </c>
      <c r="C145" s="91">
        <v>0.2332381</v>
      </c>
      <c r="D145" s="91">
        <v>2.7741669999999998</v>
      </c>
      <c r="E145" s="42">
        <v>11.894141651814175</v>
      </c>
    </row>
    <row r="146" spans="1:5" x14ac:dyDescent="0.25">
      <c r="A146" s="1">
        <v>115</v>
      </c>
      <c r="B146" s="1">
        <v>0</v>
      </c>
      <c r="C146" s="91">
        <v>0.26832820000000002</v>
      </c>
      <c r="D146" s="91">
        <v>1.499333</v>
      </c>
      <c r="E146" s="42">
        <v>5.5876832923263375</v>
      </c>
    </row>
    <row r="147" spans="1:5" x14ac:dyDescent="0.25">
      <c r="A147" s="1">
        <v>116</v>
      </c>
      <c r="B147" s="1">
        <v>3</v>
      </c>
      <c r="C147" s="91">
        <v>0.34409299999999998</v>
      </c>
      <c r="D147" s="91">
        <v>2.0874700000000002</v>
      </c>
      <c r="E147" s="42">
        <v>6.0665866495395147</v>
      </c>
    </row>
    <row r="148" spans="1:5" x14ac:dyDescent="0.25">
      <c r="A148" s="1">
        <v>117</v>
      </c>
      <c r="B148" s="1">
        <v>0</v>
      </c>
      <c r="C148" s="91">
        <v>0.48662100000000003</v>
      </c>
      <c r="D148" s="91">
        <v>3.086487</v>
      </c>
      <c r="E148" s="42">
        <v>6.3426917457323047</v>
      </c>
    </row>
    <row r="149" spans="1:5" x14ac:dyDescent="0.25">
      <c r="A149" s="1">
        <v>118</v>
      </c>
      <c r="B149" s="1">
        <v>0</v>
      </c>
      <c r="C149" s="91">
        <v>0.60133190000000003</v>
      </c>
      <c r="D149" s="91">
        <v>5.8565519999999998</v>
      </c>
      <c r="E149" s="42">
        <v>9.7393003763811627</v>
      </c>
    </row>
    <row r="150" spans="1:5" x14ac:dyDescent="0.25">
      <c r="A150" s="1">
        <v>119</v>
      </c>
      <c r="B150" s="1">
        <v>0</v>
      </c>
      <c r="C150" s="91">
        <v>0.25298219999999999</v>
      </c>
      <c r="D150" s="91">
        <v>11.632020000000001</v>
      </c>
      <c r="E150" s="42">
        <v>45.979598564642103</v>
      </c>
    </row>
    <row r="151" spans="1:5" x14ac:dyDescent="0.25">
      <c r="A151" s="1">
        <v>120</v>
      </c>
      <c r="B151" s="1">
        <v>0</v>
      </c>
      <c r="C151" s="91">
        <v>0.25612499999999999</v>
      </c>
      <c r="D151" s="91">
        <v>2.4686840000000001</v>
      </c>
      <c r="E151" s="42">
        <v>9.6385905319668144</v>
      </c>
    </row>
    <row r="152" spans="1:5" x14ac:dyDescent="0.25">
      <c r="A152" s="1">
        <v>121</v>
      </c>
      <c r="B152" s="1">
        <v>0</v>
      </c>
      <c r="C152" s="91">
        <v>0.53366659999999999</v>
      </c>
      <c r="D152" s="91">
        <v>0.87361319999999998</v>
      </c>
      <c r="E152" s="42">
        <v>1.637001828482427</v>
      </c>
    </row>
    <row r="153" spans="1:5" x14ac:dyDescent="0.25">
      <c r="A153" s="1">
        <v>122</v>
      </c>
      <c r="B153" s="1">
        <v>0</v>
      </c>
      <c r="C153" s="91">
        <v>0.50911689999999998</v>
      </c>
      <c r="D153" s="91">
        <v>3.339461</v>
      </c>
      <c r="E153" s="42">
        <v>6.5593206589685007</v>
      </c>
    </row>
    <row r="154" spans="1:5" x14ac:dyDescent="0.25">
      <c r="A154" s="1">
        <v>123</v>
      </c>
      <c r="B154" s="1">
        <v>0</v>
      </c>
      <c r="C154" s="91">
        <v>0.25612499999999999</v>
      </c>
      <c r="D154" s="91">
        <v>2.962431</v>
      </c>
      <c r="E154" s="42">
        <v>11.566348462664715</v>
      </c>
    </row>
    <row r="155" spans="1:5" x14ac:dyDescent="0.25">
      <c r="A155" s="1">
        <v>124</v>
      </c>
      <c r="B155" s="1">
        <v>0</v>
      </c>
      <c r="C155" s="91">
        <v>0.2154066</v>
      </c>
      <c r="D155" s="91">
        <v>1.7910889999999999</v>
      </c>
      <c r="E155" s="42">
        <v>8.3149216412124787</v>
      </c>
    </row>
    <row r="156" spans="1:5" x14ac:dyDescent="0.25">
      <c r="A156" s="1">
        <v>125</v>
      </c>
      <c r="B156" s="1">
        <v>0</v>
      </c>
      <c r="C156" s="91">
        <v>0.37735920000000001</v>
      </c>
      <c r="D156" s="91">
        <v>0.80498449999999999</v>
      </c>
      <c r="E156" s="42">
        <v>2.1332049145747605</v>
      </c>
    </row>
    <row r="157" spans="1:5" x14ac:dyDescent="0.25">
      <c r="A157" s="1">
        <v>126</v>
      </c>
      <c r="B157" s="1">
        <v>0</v>
      </c>
      <c r="C157" s="91">
        <v>0.2154066</v>
      </c>
      <c r="D157" s="91">
        <v>2.2010909999999999</v>
      </c>
      <c r="E157" s="42">
        <v>10.218308074125861</v>
      </c>
    </row>
    <row r="158" spans="1:5" x14ac:dyDescent="0.25">
      <c r="A158" s="1">
        <v>127</v>
      </c>
      <c r="B158" s="1">
        <v>0</v>
      </c>
      <c r="C158" s="91">
        <v>0.45607019999999998</v>
      </c>
      <c r="D158" s="91">
        <v>1.1113960000000001</v>
      </c>
      <c r="E158" s="42">
        <v>2.4368967759787861</v>
      </c>
    </row>
    <row r="159" spans="1:5" x14ac:dyDescent="0.25">
      <c r="A159" s="1">
        <v>128</v>
      </c>
      <c r="B159" s="1">
        <v>0</v>
      </c>
      <c r="C159" s="91">
        <v>0.2039608</v>
      </c>
      <c r="D159" s="91">
        <v>3.7704110000000002</v>
      </c>
      <c r="E159" s="42">
        <v>18.485959066644181</v>
      </c>
    </row>
    <row r="160" spans="1:5" x14ac:dyDescent="0.25">
      <c r="A160" s="1">
        <v>129</v>
      </c>
      <c r="B160" s="1">
        <v>0</v>
      </c>
      <c r="C160" s="91">
        <v>0.3577709</v>
      </c>
      <c r="D160" s="91">
        <v>0.37735920000000001</v>
      </c>
      <c r="E160" s="42">
        <v>1.0547509593429762</v>
      </c>
    </row>
    <row r="161" spans="1:5" x14ac:dyDescent="0.25">
      <c r="A161" s="1">
        <v>130</v>
      </c>
      <c r="B161" s="1">
        <v>0</v>
      </c>
      <c r="C161" s="91">
        <v>0.25612499999999999</v>
      </c>
      <c r="D161" s="91">
        <v>0.66211779999999998</v>
      </c>
      <c r="E161" s="42">
        <v>2.5851353831137138</v>
      </c>
    </row>
    <row r="162" spans="1:5" x14ac:dyDescent="0.25">
      <c r="A162" s="1">
        <v>131</v>
      </c>
      <c r="B162" s="1">
        <v>4</v>
      </c>
      <c r="C162" s="91">
        <v>0.67052219999999996</v>
      </c>
      <c r="D162" s="91">
        <v>17.705870000000001</v>
      </c>
      <c r="E162" s="42">
        <v>26.406090655909679</v>
      </c>
    </row>
    <row r="163" spans="1:5" x14ac:dyDescent="0.25">
      <c r="A163" s="1">
        <v>132</v>
      </c>
      <c r="B163" s="1">
        <v>4</v>
      </c>
      <c r="C163" s="91">
        <v>0.91214030000000001</v>
      </c>
      <c r="D163" s="91">
        <v>6.2547680000000003</v>
      </c>
      <c r="E163" s="42">
        <v>6.8572433429374851</v>
      </c>
    </row>
    <row r="164" spans="1:5" x14ac:dyDescent="0.25">
      <c r="A164" s="1">
        <v>133</v>
      </c>
      <c r="B164" s="1">
        <v>1</v>
      </c>
      <c r="C164" s="91">
        <v>0.8099383</v>
      </c>
      <c r="D164" s="91">
        <v>20.48021</v>
      </c>
      <c r="E164" s="42">
        <v>25.28613599332196</v>
      </c>
    </row>
    <row r="165" spans="1:5" x14ac:dyDescent="0.25">
      <c r="A165" s="1">
        <v>134</v>
      </c>
      <c r="B165" s="1">
        <v>4</v>
      </c>
      <c r="C165" s="91">
        <v>0.25298219999999999</v>
      </c>
      <c r="D165" s="91">
        <v>23.903749999999999</v>
      </c>
      <c r="E165" s="42">
        <v>94.487873059843736</v>
      </c>
    </row>
    <row r="166" spans="1:5" x14ac:dyDescent="0.25">
      <c r="A166" s="1">
        <v>135</v>
      </c>
      <c r="B166" s="1">
        <v>0</v>
      </c>
      <c r="C166" s="91">
        <v>0.80498449999999999</v>
      </c>
      <c r="D166" s="91">
        <v>5.5523689999999997</v>
      </c>
      <c r="E166" s="42">
        <v>6.8974856037600718</v>
      </c>
    </row>
    <row r="167" spans="1:5" x14ac:dyDescent="0.25">
      <c r="A167" s="1">
        <v>136</v>
      </c>
      <c r="B167" s="1">
        <v>0</v>
      </c>
      <c r="C167" s="91">
        <v>0.28844409999999998</v>
      </c>
      <c r="D167" s="91">
        <v>5.8603750000000003</v>
      </c>
      <c r="E167" s="42">
        <v>20.317194908822891</v>
      </c>
    </row>
    <row r="168" spans="1:5" x14ac:dyDescent="0.25">
      <c r="A168" s="1">
        <v>137</v>
      </c>
      <c r="B168" s="1">
        <v>0</v>
      </c>
      <c r="C168" s="91">
        <v>0.2154066</v>
      </c>
      <c r="D168" s="91">
        <v>3.1992500000000001</v>
      </c>
      <c r="E168" s="42">
        <v>14.852144734655299</v>
      </c>
    </row>
    <row r="169" spans="1:5" x14ac:dyDescent="0.25">
      <c r="A169" s="1">
        <v>138</v>
      </c>
      <c r="B169" s="1">
        <v>0</v>
      </c>
      <c r="C169" s="91">
        <v>0.1788854</v>
      </c>
      <c r="D169" s="91">
        <v>5.5978570000000003</v>
      </c>
      <c r="E169" s="42">
        <v>31.292978633247881</v>
      </c>
    </row>
    <row r="170" spans="1:5" x14ac:dyDescent="0.25">
      <c r="A170" s="1">
        <v>139</v>
      </c>
      <c r="B170" s="1">
        <v>0</v>
      </c>
      <c r="C170" s="91">
        <v>0.76419890000000001</v>
      </c>
      <c r="D170" s="91">
        <v>2.9697140000000002</v>
      </c>
      <c r="E170" s="42">
        <v>3.886048514333114</v>
      </c>
    </row>
    <row r="171" spans="1:5" x14ac:dyDescent="0.25">
      <c r="A171" s="1">
        <v>140</v>
      </c>
      <c r="B171" s="1">
        <v>0</v>
      </c>
      <c r="C171" s="91">
        <v>0.36878179999999999</v>
      </c>
      <c r="D171" s="91">
        <v>0.73756359999999999</v>
      </c>
      <c r="E171" s="42">
        <v>2</v>
      </c>
    </row>
    <row r="172" spans="1:5" x14ac:dyDescent="0.25">
      <c r="A172" s="1">
        <v>141</v>
      </c>
      <c r="B172" s="1">
        <v>0</v>
      </c>
      <c r="C172" s="91">
        <v>0.72111029999999998</v>
      </c>
      <c r="D172" s="91">
        <v>1.1661900000000001</v>
      </c>
      <c r="E172" s="42">
        <v>1.617214453877583</v>
      </c>
    </row>
    <row r="173" spans="1:5" x14ac:dyDescent="0.25">
      <c r="A173" s="1">
        <v>142</v>
      </c>
      <c r="B173" s="1">
        <v>0</v>
      </c>
      <c r="C173" s="91">
        <v>0.36878179999999999</v>
      </c>
      <c r="D173" s="91">
        <v>0.65115279999999998</v>
      </c>
      <c r="E173" s="42">
        <v>1.7656858337369143</v>
      </c>
    </row>
    <row r="174" spans="1:5" x14ac:dyDescent="0.25">
      <c r="A174" s="1">
        <v>143</v>
      </c>
      <c r="B174" s="1">
        <v>0</v>
      </c>
      <c r="C174" s="91">
        <v>1.234828</v>
      </c>
      <c r="D174" s="91">
        <v>15.921060000000001</v>
      </c>
      <c r="E174" s="42">
        <v>12.893342230658845</v>
      </c>
    </row>
    <row r="175" spans="1:5" x14ac:dyDescent="0.25">
      <c r="A175" s="1">
        <v>144</v>
      </c>
      <c r="B175" s="1">
        <v>0</v>
      </c>
      <c r="C175" s="91">
        <v>0.29120439999999997</v>
      </c>
      <c r="D175" s="91">
        <v>0.70880180000000004</v>
      </c>
      <c r="E175" s="42">
        <v>2.4340353373781443</v>
      </c>
    </row>
    <row r="176" spans="1:5" x14ac:dyDescent="0.25">
      <c r="A176" s="1">
        <v>145</v>
      </c>
      <c r="B176" s="1">
        <v>0</v>
      </c>
      <c r="C176" s="91">
        <v>0.43081320000000001</v>
      </c>
      <c r="D176" s="91">
        <v>1.2553879999999999</v>
      </c>
      <c r="E176" s="42">
        <v>2.9139961356801507</v>
      </c>
    </row>
    <row r="177" spans="1:5" x14ac:dyDescent="0.25">
      <c r="A177" s="1">
        <v>146</v>
      </c>
      <c r="B177" s="1">
        <v>0</v>
      </c>
      <c r="C177" s="91">
        <v>0.2</v>
      </c>
      <c r="D177" s="91">
        <v>0.64</v>
      </c>
      <c r="E177" s="42">
        <v>3.1999999999999997</v>
      </c>
    </row>
    <row r="178" spans="1:5" x14ac:dyDescent="0.25">
      <c r="A178" s="1">
        <v>147</v>
      </c>
      <c r="B178" s="1">
        <v>4</v>
      </c>
      <c r="C178" s="91">
        <v>0.66573269999999996</v>
      </c>
      <c r="D178" s="91">
        <v>3.1758600000000001</v>
      </c>
      <c r="E178" s="42">
        <v>4.7704731944217258</v>
      </c>
    </row>
    <row r="179" spans="1:5" x14ac:dyDescent="0.25">
      <c r="A179" s="1">
        <v>148</v>
      </c>
      <c r="B179" s="1">
        <v>0</v>
      </c>
      <c r="C179" s="91">
        <v>0.7610519</v>
      </c>
      <c r="D179" s="91">
        <v>4.280748</v>
      </c>
      <c r="E179" s="42">
        <v>5.6247780210521778</v>
      </c>
    </row>
    <row r="180" spans="1:5" x14ac:dyDescent="0.25">
      <c r="A180" s="1">
        <v>149</v>
      </c>
      <c r="B180" s="1">
        <v>0</v>
      </c>
      <c r="C180" s="91">
        <v>0.6</v>
      </c>
      <c r="D180" s="91">
        <v>4.418507</v>
      </c>
      <c r="E180" s="42">
        <v>7.3641783333333333</v>
      </c>
    </row>
    <row r="181" spans="1:5" x14ac:dyDescent="0.25">
      <c r="A181" s="1">
        <v>150</v>
      </c>
      <c r="B181" s="1">
        <v>0</v>
      </c>
      <c r="C181" s="91">
        <v>0.44</v>
      </c>
      <c r="D181" s="91">
        <v>2.3613559999999998</v>
      </c>
      <c r="E181" s="42">
        <v>5.3667181818181815</v>
      </c>
    </row>
    <row r="182" spans="1:5" x14ac:dyDescent="0.25">
      <c r="A182" s="1">
        <v>151</v>
      </c>
      <c r="B182" s="1">
        <v>0</v>
      </c>
      <c r="C182" s="91">
        <v>0.24331050000000001</v>
      </c>
      <c r="D182" s="91">
        <v>1.04</v>
      </c>
      <c r="E182" s="42">
        <v>4.2743736912299308</v>
      </c>
    </row>
    <row r="183" spans="1:5" x14ac:dyDescent="0.25">
      <c r="A183" s="1">
        <v>152</v>
      </c>
      <c r="B183" s="1">
        <v>0</v>
      </c>
      <c r="C183" s="91">
        <v>0.84</v>
      </c>
      <c r="D183" s="91">
        <v>4.2017139999999999</v>
      </c>
      <c r="E183" s="42">
        <v>5.0020404761904764</v>
      </c>
    </row>
    <row r="184" spans="1:5" x14ac:dyDescent="0.25">
      <c r="A184" s="1">
        <v>153</v>
      </c>
      <c r="B184" s="1">
        <v>0</v>
      </c>
      <c r="C184" s="91">
        <v>0.2332381</v>
      </c>
      <c r="D184" s="91">
        <v>3.0371039999999998</v>
      </c>
      <c r="E184" s="42">
        <v>13.021474621856377</v>
      </c>
    </row>
    <row r="185" spans="1:5" x14ac:dyDescent="0.25">
      <c r="A185" s="1">
        <v>154</v>
      </c>
      <c r="B185" s="1">
        <v>0</v>
      </c>
      <c r="C185" s="91">
        <v>0.37947330000000001</v>
      </c>
      <c r="D185" s="91">
        <v>0.73539109999999996</v>
      </c>
      <c r="E185" s="42">
        <v>1.9379258040025475</v>
      </c>
    </row>
    <row r="186" spans="1:5" x14ac:dyDescent="0.25">
      <c r="A186" s="1">
        <v>155</v>
      </c>
      <c r="B186" s="1">
        <v>1</v>
      </c>
      <c r="C186" s="91">
        <v>0.25298219999999999</v>
      </c>
      <c r="D186" s="91">
        <v>7.662922</v>
      </c>
      <c r="E186" s="42">
        <v>30.290360349463324</v>
      </c>
    </row>
    <row r="187" spans="1:5" x14ac:dyDescent="0.25">
      <c r="A187" s="1">
        <v>156</v>
      </c>
      <c r="B187" s="1">
        <v>2</v>
      </c>
      <c r="C187" s="91">
        <v>0.39597979999999999</v>
      </c>
      <c r="D187" s="91">
        <v>3.7127720000000002</v>
      </c>
      <c r="E187" s="42">
        <v>9.3761651478181474</v>
      </c>
    </row>
    <row r="188" spans="1:5" x14ac:dyDescent="0.25">
      <c r="A188" s="1">
        <v>157</v>
      </c>
      <c r="B188" s="1">
        <v>4</v>
      </c>
      <c r="C188" s="91">
        <v>0.32249030000000001</v>
      </c>
      <c r="D188" s="91">
        <v>4.2116899999999999</v>
      </c>
      <c r="E188" s="42">
        <v>13.059896685264642</v>
      </c>
    </row>
    <row r="189" spans="1:5" x14ac:dyDescent="0.25">
      <c r="A189" s="1">
        <v>158</v>
      </c>
      <c r="B189" s="1">
        <v>0</v>
      </c>
      <c r="C189" s="91">
        <v>0.44</v>
      </c>
      <c r="D189" s="91">
        <v>3.320964</v>
      </c>
      <c r="E189" s="42">
        <v>7.5476454545454548</v>
      </c>
    </row>
    <row r="190" spans="1:5" x14ac:dyDescent="0.25">
      <c r="A190" s="1">
        <v>159</v>
      </c>
      <c r="B190" s="1">
        <v>0</v>
      </c>
      <c r="C190" s="91">
        <v>0.48662100000000003</v>
      </c>
      <c r="D190" s="91">
        <v>2.644844</v>
      </c>
      <c r="E190" s="42">
        <v>5.435120966830449</v>
      </c>
    </row>
    <row r="191" spans="1:5" x14ac:dyDescent="0.25">
      <c r="A191" s="1">
        <v>160</v>
      </c>
      <c r="B191" s="1">
        <v>0</v>
      </c>
      <c r="C191" s="91">
        <v>0.39395429999999998</v>
      </c>
      <c r="D191" s="91">
        <v>3.4302190000000001</v>
      </c>
      <c r="E191" s="42">
        <v>8.7071495348572157</v>
      </c>
    </row>
    <row r="192" spans="1:5" x14ac:dyDescent="0.25">
      <c r="A192" s="1">
        <v>161</v>
      </c>
      <c r="B192" s="1">
        <v>0</v>
      </c>
      <c r="C192" s="91">
        <v>0.2332381</v>
      </c>
      <c r="D192" s="91">
        <v>7.996899</v>
      </c>
      <c r="E192" s="42">
        <v>34.286418042335278</v>
      </c>
    </row>
    <row r="193" spans="1:5" x14ac:dyDescent="0.25">
      <c r="A193" s="1">
        <v>162</v>
      </c>
      <c r="B193" s="1">
        <v>0</v>
      </c>
      <c r="C193" s="91">
        <v>0.3577709</v>
      </c>
      <c r="D193" s="91">
        <v>8.4543009999999992</v>
      </c>
      <c r="E193" s="42">
        <v>23.630488114041693</v>
      </c>
    </row>
    <row r="194" spans="1:5" x14ac:dyDescent="0.25">
      <c r="A194" s="1">
        <v>163</v>
      </c>
      <c r="B194" s="1">
        <v>0</v>
      </c>
      <c r="C194" s="91">
        <v>0.59059289999999998</v>
      </c>
      <c r="D194" s="91">
        <v>6.4041240000000004</v>
      </c>
      <c r="E194" s="42">
        <v>10.843550608210835</v>
      </c>
    </row>
    <row r="195" spans="1:5" x14ac:dyDescent="0.25">
      <c r="A195" s="1">
        <v>164</v>
      </c>
      <c r="B195" s="1">
        <v>0</v>
      </c>
      <c r="C195" s="91">
        <v>0.29120439999999997</v>
      </c>
      <c r="D195" s="91">
        <v>0.53814499999999998</v>
      </c>
      <c r="E195" s="42">
        <v>1.8479974890489292</v>
      </c>
    </row>
    <row r="196" spans="1:5" x14ac:dyDescent="0.25">
      <c r="A196" s="1">
        <v>165</v>
      </c>
      <c r="B196" s="1">
        <v>0</v>
      </c>
      <c r="C196" s="91">
        <v>0.24331050000000001</v>
      </c>
      <c r="D196" s="91">
        <v>1.02528</v>
      </c>
      <c r="E196" s="42">
        <v>4.2138748636002141</v>
      </c>
    </row>
    <row r="197" spans="1:5" x14ac:dyDescent="0.25">
      <c r="A197" s="1">
        <v>166</v>
      </c>
      <c r="B197" s="1">
        <v>0</v>
      </c>
      <c r="C197" s="91">
        <v>0.85603739999999995</v>
      </c>
      <c r="D197" s="91">
        <v>14.88801</v>
      </c>
      <c r="E197" s="42">
        <v>17.391775172439896</v>
      </c>
    </row>
    <row r="198" spans="1:5" x14ac:dyDescent="0.25">
      <c r="A198" s="1">
        <v>167</v>
      </c>
      <c r="B198" s="1">
        <v>0</v>
      </c>
      <c r="C198" s="91">
        <v>0.24331050000000001</v>
      </c>
      <c r="D198" s="91">
        <v>1.846943</v>
      </c>
      <c r="E198" s="42">
        <v>7.5908890080781548</v>
      </c>
    </row>
    <row r="199" spans="1:5" x14ac:dyDescent="0.25">
      <c r="A199" s="1">
        <v>168</v>
      </c>
      <c r="B199" s="1">
        <v>0</v>
      </c>
      <c r="C199" s="91">
        <v>0.2332381</v>
      </c>
      <c r="D199" s="91">
        <v>1.431084</v>
      </c>
      <c r="E199" s="42">
        <v>6.1357213937174073</v>
      </c>
    </row>
    <row r="200" spans="1:5" x14ac:dyDescent="0.25">
      <c r="A200" s="1">
        <v>169</v>
      </c>
      <c r="B200" s="1">
        <v>0</v>
      </c>
      <c r="C200" s="91">
        <v>0.2828427</v>
      </c>
      <c r="D200" s="91">
        <v>0.65115279999999998</v>
      </c>
      <c r="E200" s="42">
        <v>2.3021729038790819</v>
      </c>
    </row>
    <row r="201" spans="1:5" x14ac:dyDescent="0.25">
      <c r="A201" s="1">
        <v>170</v>
      </c>
      <c r="B201" s="1">
        <v>0</v>
      </c>
      <c r="C201" s="91">
        <v>0.2039608</v>
      </c>
      <c r="D201" s="91">
        <v>0.65969690000000003</v>
      </c>
      <c r="E201" s="42">
        <v>3.2344298512263143</v>
      </c>
    </row>
    <row r="202" spans="1:5" x14ac:dyDescent="0.25">
      <c r="A202" s="1">
        <v>171</v>
      </c>
      <c r="B202" s="1">
        <v>0</v>
      </c>
      <c r="C202" s="91">
        <v>0.28844409999999998</v>
      </c>
      <c r="D202" s="91">
        <v>2.1260289999999999</v>
      </c>
      <c r="E202" s="42">
        <v>7.3706794488082785</v>
      </c>
    </row>
    <row r="203" spans="1:5" x14ac:dyDescent="0.25">
      <c r="A203" s="1">
        <v>172</v>
      </c>
      <c r="B203" s="1">
        <v>0</v>
      </c>
      <c r="C203" s="91">
        <v>0.48</v>
      </c>
      <c r="D203" s="91">
        <v>7.6016839999999997</v>
      </c>
      <c r="E203" s="42">
        <v>15.836841666666666</v>
      </c>
    </row>
    <row r="204" spans="1:5" x14ac:dyDescent="0.25">
      <c r="A204" s="1">
        <v>173</v>
      </c>
      <c r="B204" s="1">
        <v>0</v>
      </c>
      <c r="C204" s="91">
        <v>0.36878179999999999</v>
      </c>
      <c r="D204" s="91">
        <v>4.8419829999999999</v>
      </c>
      <c r="E204" s="42">
        <v>13.129669088875861</v>
      </c>
    </row>
    <row r="205" spans="1:5" x14ac:dyDescent="0.25">
      <c r="A205" s="1">
        <v>174</v>
      </c>
      <c r="B205" s="1">
        <v>0</v>
      </c>
      <c r="C205" s="91">
        <v>0.2154066</v>
      </c>
      <c r="D205" s="91">
        <v>1.324236</v>
      </c>
      <c r="E205" s="42">
        <v>6.1476110759837441</v>
      </c>
    </row>
    <row r="206" spans="1:5" x14ac:dyDescent="0.25">
      <c r="A206" s="1">
        <v>175</v>
      </c>
      <c r="B206" s="1">
        <v>3</v>
      </c>
      <c r="C206" s="91">
        <v>0.3577709</v>
      </c>
      <c r="D206" s="91">
        <v>10.82916</v>
      </c>
      <c r="E206" s="42">
        <v>30.268420377397938</v>
      </c>
    </row>
    <row r="207" spans="1:5" x14ac:dyDescent="0.25">
      <c r="A207" s="1">
        <v>176</v>
      </c>
      <c r="B207" s="1">
        <v>0</v>
      </c>
      <c r="C207" s="91">
        <v>0.2039608</v>
      </c>
      <c r="D207" s="91">
        <v>3.7797350000000001</v>
      </c>
      <c r="E207" s="42">
        <v>18.531673733384064</v>
      </c>
    </row>
    <row r="208" spans="1:5" x14ac:dyDescent="0.25">
      <c r="A208" s="1">
        <v>177</v>
      </c>
      <c r="B208" s="1">
        <v>0</v>
      </c>
      <c r="C208" s="91">
        <v>0.31241000000000002</v>
      </c>
      <c r="D208" s="91">
        <v>0.4326662</v>
      </c>
      <c r="E208" s="42">
        <v>1.3849307000416118</v>
      </c>
    </row>
    <row r="209" spans="1:5" x14ac:dyDescent="0.25">
      <c r="A209" s="1">
        <v>178</v>
      </c>
      <c r="B209" s="1">
        <v>0</v>
      </c>
      <c r="C209" s="91">
        <v>0.2828427</v>
      </c>
      <c r="D209" s="91">
        <v>5.863105</v>
      </c>
      <c r="E209" s="42">
        <v>20.729207435793818</v>
      </c>
    </row>
    <row r="210" spans="1:5" x14ac:dyDescent="0.25">
      <c r="A210" s="1">
        <v>179</v>
      </c>
      <c r="B210" s="1">
        <v>0</v>
      </c>
      <c r="C210" s="91">
        <v>0.1788854</v>
      </c>
      <c r="D210" s="91">
        <v>2.4166089999999998</v>
      </c>
      <c r="E210" s="42">
        <v>13.509257882420812</v>
      </c>
    </row>
    <row r="211" spans="1:5" x14ac:dyDescent="0.25">
      <c r="A211" s="1">
        <v>180</v>
      </c>
      <c r="B211" s="1">
        <v>0</v>
      </c>
      <c r="C211" s="91">
        <v>0.34409299999999998</v>
      </c>
      <c r="D211" s="91">
        <v>2.4803229999999998</v>
      </c>
      <c r="E211" s="42">
        <v>7.2082925255672157</v>
      </c>
    </row>
    <row r="212" spans="1:5" x14ac:dyDescent="0.25">
      <c r="A212" s="1">
        <v>181</v>
      </c>
      <c r="B212" s="1">
        <v>4</v>
      </c>
      <c r="C212" s="91">
        <v>0.39395429999999998</v>
      </c>
      <c r="D212" s="91">
        <v>15.89235</v>
      </c>
      <c r="E212" s="42">
        <v>40.340592804799954</v>
      </c>
    </row>
    <row r="213" spans="1:5" x14ac:dyDescent="0.25">
      <c r="A213" s="1">
        <v>182</v>
      </c>
      <c r="B213" s="1">
        <v>0</v>
      </c>
      <c r="C213" s="91">
        <v>0.56850679999999998</v>
      </c>
      <c r="D213" s="91">
        <v>3.5056530000000001</v>
      </c>
      <c r="E213" s="42">
        <v>6.166422283779192</v>
      </c>
    </row>
    <row r="214" spans="1:5" x14ac:dyDescent="0.25">
      <c r="A214" s="1">
        <v>183</v>
      </c>
      <c r="B214" s="1">
        <v>0</v>
      </c>
      <c r="C214" s="91">
        <v>0.49477270000000001</v>
      </c>
      <c r="D214" s="91">
        <v>6.6819160000000002</v>
      </c>
      <c r="E214" s="42">
        <v>13.505021598806886</v>
      </c>
    </row>
    <row r="215" spans="1:5" x14ac:dyDescent="0.25">
      <c r="A215" s="1">
        <v>184</v>
      </c>
      <c r="B215" s="1">
        <v>0</v>
      </c>
      <c r="C215" s="91">
        <v>0.42520580000000002</v>
      </c>
      <c r="D215" s="91">
        <v>4.0002000000000004</v>
      </c>
      <c r="E215" s="42">
        <v>9.4076797635403846</v>
      </c>
    </row>
    <row r="216" spans="1:5" x14ac:dyDescent="0.25">
      <c r="A216" s="1">
        <v>185</v>
      </c>
      <c r="B216" s="1">
        <v>0</v>
      </c>
      <c r="C216" s="91">
        <v>0.39597979999999999</v>
      </c>
      <c r="D216" s="91">
        <v>12.76</v>
      </c>
      <c r="E216" s="42">
        <v>32.223865964880027</v>
      </c>
    </row>
    <row r="217" spans="1:5" x14ac:dyDescent="0.25">
      <c r="A217" s="1">
        <v>186</v>
      </c>
      <c r="B217" s="1">
        <v>0</v>
      </c>
      <c r="C217" s="91">
        <v>0.16</v>
      </c>
      <c r="D217" s="91">
        <v>2.283156</v>
      </c>
      <c r="E217" s="42">
        <v>14.269724999999999</v>
      </c>
    </row>
    <row r="218" spans="1:5" x14ac:dyDescent="0.25">
      <c r="A218" s="1">
        <v>187</v>
      </c>
      <c r="B218" s="1">
        <v>0</v>
      </c>
      <c r="C218" s="91">
        <v>0.37947330000000001</v>
      </c>
      <c r="D218" s="91">
        <v>1.8850990000000001</v>
      </c>
      <c r="E218" s="42">
        <v>4.9676722973658487</v>
      </c>
    </row>
    <row r="219" spans="1:5" x14ac:dyDescent="0.25">
      <c r="A219" s="1">
        <v>188</v>
      </c>
      <c r="B219" s="1">
        <v>0</v>
      </c>
      <c r="C219" s="91">
        <v>0.14422209999999999</v>
      </c>
      <c r="D219" s="91">
        <v>1.395421</v>
      </c>
      <c r="E219" s="42">
        <v>9.6755004954164452</v>
      </c>
    </row>
    <row r="220" spans="1:5" x14ac:dyDescent="0.25">
      <c r="A220" s="1">
        <v>189</v>
      </c>
      <c r="B220" s="1">
        <v>0</v>
      </c>
      <c r="C220" s="91">
        <v>0.53814499999999998</v>
      </c>
      <c r="D220" s="91">
        <v>9.1393649999999997</v>
      </c>
      <c r="E220" s="42">
        <v>16.983090059370614</v>
      </c>
    </row>
    <row r="221" spans="1:5" x14ac:dyDescent="0.25">
      <c r="A221" s="1">
        <v>190</v>
      </c>
      <c r="B221" s="1">
        <v>0</v>
      </c>
      <c r="C221" s="91">
        <v>0.1788854</v>
      </c>
      <c r="D221" s="91">
        <v>1.367041</v>
      </c>
      <c r="E221" s="42">
        <v>7.6419931419780482</v>
      </c>
    </row>
    <row r="222" spans="1:5" x14ac:dyDescent="0.25">
      <c r="A222" s="1">
        <v>191</v>
      </c>
      <c r="B222" s="1">
        <v>0</v>
      </c>
      <c r="C222" s="91">
        <v>0.80498449999999999</v>
      </c>
      <c r="D222" s="91">
        <v>1.3059860000000001</v>
      </c>
      <c r="E222" s="42">
        <v>1.6223740954018371</v>
      </c>
    </row>
    <row r="223" spans="1:5" x14ac:dyDescent="0.25">
      <c r="A223" s="1">
        <v>192</v>
      </c>
      <c r="B223" s="1">
        <v>0</v>
      </c>
      <c r="C223" s="91">
        <v>0.16492419999999999</v>
      </c>
      <c r="D223" s="91">
        <v>4.916747</v>
      </c>
      <c r="E223" s="42">
        <v>29.812162193298498</v>
      </c>
    </row>
    <row r="224" spans="1:5" x14ac:dyDescent="0.25">
      <c r="A224" s="1">
        <v>193</v>
      </c>
      <c r="B224" s="1">
        <v>0</v>
      </c>
      <c r="C224" s="91">
        <v>1.1537759999999999</v>
      </c>
      <c r="D224" s="91">
        <v>12.725339999999999</v>
      </c>
      <c r="E224" s="42">
        <v>11.029298581353746</v>
      </c>
    </row>
    <row r="225" spans="1:5" x14ac:dyDescent="0.25">
      <c r="A225" s="1">
        <v>194</v>
      </c>
      <c r="B225" s="1">
        <v>0</v>
      </c>
      <c r="C225" s="91">
        <v>0.26832820000000002</v>
      </c>
      <c r="D225" s="91">
        <v>1.1811860000000001</v>
      </c>
      <c r="E225" s="42">
        <v>4.4020196162758891</v>
      </c>
    </row>
    <row r="226" spans="1:5" x14ac:dyDescent="0.25">
      <c r="A226" s="1">
        <v>195</v>
      </c>
      <c r="B226" s="1">
        <v>0</v>
      </c>
      <c r="C226" s="91">
        <v>1.0031950000000001</v>
      </c>
      <c r="D226" s="91">
        <v>2.6644320000000001</v>
      </c>
      <c r="E226" s="42">
        <v>2.6559462517257364</v>
      </c>
    </row>
    <row r="227" spans="1:5" x14ac:dyDescent="0.25">
      <c r="A227" s="1">
        <v>196</v>
      </c>
      <c r="B227" s="1">
        <v>0</v>
      </c>
      <c r="C227" s="91">
        <v>0.16</v>
      </c>
      <c r="D227" s="91">
        <v>1.405133</v>
      </c>
      <c r="E227" s="42">
        <v>8.7820812499999992</v>
      </c>
    </row>
    <row r="228" spans="1:5" x14ac:dyDescent="0.25">
      <c r="A228" s="1">
        <v>197</v>
      </c>
      <c r="B228" s="1">
        <v>0</v>
      </c>
      <c r="C228" s="91">
        <v>0.31241000000000002</v>
      </c>
      <c r="D228" s="91">
        <v>1.302306</v>
      </c>
      <c r="E228" s="42">
        <v>4.168579750968278</v>
      </c>
    </row>
    <row r="229" spans="1:5" x14ac:dyDescent="0.25">
      <c r="A229" s="1">
        <v>198</v>
      </c>
      <c r="B229" s="1">
        <v>0</v>
      </c>
      <c r="C229" s="91">
        <v>0.14422209999999999</v>
      </c>
      <c r="D229" s="91">
        <v>0.8099383</v>
      </c>
      <c r="E229" s="42">
        <v>5.6159097669497262</v>
      </c>
    </row>
    <row r="230" spans="1:5" x14ac:dyDescent="0.25">
      <c r="A230" s="1">
        <v>199</v>
      </c>
      <c r="B230" s="1">
        <v>0</v>
      </c>
      <c r="C230" s="91">
        <v>0.65115279999999998</v>
      </c>
      <c r="D230" s="91">
        <v>1.0983620000000001</v>
      </c>
      <c r="E230" s="42">
        <v>1.6867960945572225</v>
      </c>
    </row>
    <row r="231" spans="1:5" x14ac:dyDescent="0.25">
      <c r="A231" s="1">
        <v>200</v>
      </c>
      <c r="B231" s="1">
        <v>0</v>
      </c>
      <c r="C231" s="91">
        <v>0.2828427</v>
      </c>
      <c r="D231" s="91">
        <v>0.96829750000000003</v>
      </c>
      <c r="E231" s="42">
        <v>3.4234487932691917</v>
      </c>
    </row>
    <row r="232" spans="1:5" x14ac:dyDescent="0.25">
      <c r="A232" s="1">
        <v>201</v>
      </c>
      <c r="B232" s="1">
        <v>0</v>
      </c>
      <c r="C232" s="91">
        <v>0.1788854</v>
      </c>
      <c r="D232" s="91">
        <v>1.091788</v>
      </c>
      <c r="E232" s="42">
        <v>6.1032817658679805</v>
      </c>
    </row>
    <row r="233" spans="1:5" x14ac:dyDescent="0.25">
      <c r="A233" s="1">
        <v>202</v>
      </c>
      <c r="B233" s="1">
        <v>3</v>
      </c>
      <c r="C233" s="91">
        <v>0.30463089999999998</v>
      </c>
      <c r="D233" s="91">
        <v>6.783004</v>
      </c>
      <c r="E233" s="42">
        <v>22.266303254200412</v>
      </c>
    </row>
    <row r="234" spans="1:5" x14ac:dyDescent="0.25">
      <c r="A234" s="1">
        <v>203</v>
      </c>
      <c r="B234" s="1">
        <v>4</v>
      </c>
      <c r="C234" s="91">
        <v>0.41761229999999999</v>
      </c>
      <c r="D234" s="91">
        <v>2.7450570000000001</v>
      </c>
      <c r="E234" s="42">
        <v>6.5732187485857096</v>
      </c>
    </row>
    <row r="235" spans="1:5" x14ac:dyDescent="0.25">
      <c r="A235" s="1">
        <v>204</v>
      </c>
      <c r="B235" s="1">
        <v>0</v>
      </c>
      <c r="C235" s="91">
        <v>0.25298219999999999</v>
      </c>
      <c r="D235" s="91">
        <v>3.7735919999999998</v>
      </c>
      <c r="E235" s="42">
        <v>14.916432855750326</v>
      </c>
    </row>
    <row r="236" spans="1:5" x14ac:dyDescent="0.25">
      <c r="A236" s="1">
        <v>205</v>
      </c>
      <c r="B236" s="1">
        <v>0</v>
      </c>
      <c r="C236" s="91">
        <v>0.31241000000000002</v>
      </c>
      <c r="D236" s="91">
        <v>3.4511449999999999</v>
      </c>
      <c r="E236" s="42">
        <v>11.046845491501552</v>
      </c>
    </row>
    <row r="237" spans="1:5" x14ac:dyDescent="0.25">
      <c r="A237" s="1">
        <v>206</v>
      </c>
      <c r="B237" s="1">
        <v>0</v>
      </c>
      <c r="C237" s="91">
        <v>0.2</v>
      </c>
      <c r="D237" s="91">
        <v>4.0485059999999997</v>
      </c>
      <c r="E237" s="42">
        <v>20.242529999999999</v>
      </c>
    </row>
    <row r="238" spans="1:5" x14ac:dyDescent="0.25">
      <c r="A238" s="1">
        <v>207</v>
      </c>
      <c r="B238" s="1">
        <v>0</v>
      </c>
      <c r="C238" s="91">
        <v>0.5614268</v>
      </c>
      <c r="D238" s="91">
        <v>0.8089499</v>
      </c>
      <c r="E238" s="42">
        <v>1.4408822307734508</v>
      </c>
    </row>
    <row r="239" spans="1:5" x14ac:dyDescent="0.25">
      <c r="A239" s="1">
        <v>208</v>
      </c>
      <c r="B239" s="1">
        <v>0</v>
      </c>
      <c r="C239" s="91">
        <v>0.4</v>
      </c>
      <c r="D239" s="91">
        <v>6.408245</v>
      </c>
      <c r="E239" s="42">
        <v>16.020612499999999</v>
      </c>
    </row>
    <row r="240" spans="1:5" x14ac:dyDescent="0.25">
      <c r="A240" s="1">
        <v>209</v>
      </c>
      <c r="B240" s="1">
        <v>0</v>
      </c>
      <c r="C240" s="91">
        <v>0.26832820000000002</v>
      </c>
      <c r="D240" s="91">
        <v>1.708801</v>
      </c>
      <c r="E240" s="42">
        <v>6.3683243132849991</v>
      </c>
    </row>
    <row r="241" spans="1:5" x14ac:dyDescent="0.25">
      <c r="A241" s="1">
        <v>210</v>
      </c>
      <c r="B241" s="1">
        <v>0</v>
      </c>
      <c r="C241" s="91">
        <v>0.26832820000000002</v>
      </c>
      <c r="D241" s="91">
        <v>2.7088000000000001</v>
      </c>
      <c r="E241" s="42">
        <v>10.095099955949468</v>
      </c>
    </row>
    <row r="242" spans="1:5" x14ac:dyDescent="0.25">
      <c r="A242" s="1">
        <v>211</v>
      </c>
      <c r="B242" s="1">
        <v>0</v>
      </c>
      <c r="C242" s="91">
        <v>0.59059289999999998</v>
      </c>
      <c r="D242" s="91">
        <v>8.2047790000000003</v>
      </c>
      <c r="E242" s="42">
        <v>13.892444355494284</v>
      </c>
    </row>
    <row r="243" spans="1:5" x14ac:dyDescent="0.25">
      <c r="A243" s="1">
        <v>212</v>
      </c>
      <c r="B243" s="1">
        <v>0</v>
      </c>
      <c r="C243" s="91">
        <v>0.30463089999999998</v>
      </c>
      <c r="D243" s="91">
        <v>1.8969450000000001</v>
      </c>
      <c r="E243" s="42">
        <v>6.2270275274110416</v>
      </c>
    </row>
    <row r="244" spans="1:5" x14ac:dyDescent="0.25">
      <c r="A244" s="1">
        <v>213</v>
      </c>
      <c r="B244" s="1">
        <v>0</v>
      </c>
      <c r="C244" s="91">
        <v>0.24331050000000001</v>
      </c>
      <c r="D244" s="91">
        <v>2.173292</v>
      </c>
      <c r="E244" s="42">
        <v>8.9321751424619968</v>
      </c>
    </row>
    <row r="245" spans="1:5" x14ac:dyDescent="0.25">
      <c r="A245" s="1">
        <v>214</v>
      </c>
      <c r="B245" s="1">
        <v>0</v>
      </c>
      <c r="C245" s="91">
        <v>0.48662100000000003</v>
      </c>
      <c r="D245" s="91">
        <v>5.8925039999999997</v>
      </c>
      <c r="E245" s="42">
        <v>12.10902118897458</v>
      </c>
    </row>
    <row r="246" spans="1:5" x14ac:dyDescent="0.25">
      <c r="A246" s="1">
        <v>215</v>
      </c>
      <c r="B246" s="1">
        <v>0</v>
      </c>
      <c r="C246" s="91">
        <v>0.2</v>
      </c>
      <c r="D246" s="91">
        <v>1.577847</v>
      </c>
      <c r="E246" s="42">
        <v>7.8892349999999993</v>
      </c>
    </row>
    <row r="247" spans="1:5" x14ac:dyDescent="0.25">
      <c r="A247" s="1">
        <v>216</v>
      </c>
      <c r="B247" s="1">
        <v>0</v>
      </c>
      <c r="C247" s="91">
        <v>0.36</v>
      </c>
      <c r="D247" s="91">
        <v>1.242578</v>
      </c>
      <c r="E247" s="42">
        <v>3.4516055555555556</v>
      </c>
    </row>
    <row r="248" spans="1:5" x14ac:dyDescent="0.25">
      <c r="A248" s="1">
        <v>217</v>
      </c>
      <c r="B248" s="1">
        <v>0</v>
      </c>
      <c r="C248" s="91">
        <v>0.14422209999999999</v>
      </c>
      <c r="D248" s="91">
        <v>0.61057349999999999</v>
      </c>
      <c r="E248" s="42">
        <v>4.2335640654240922</v>
      </c>
    </row>
    <row r="249" spans="1:5" x14ac:dyDescent="0.25">
      <c r="A249" s="1">
        <v>218</v>
      </c>
      <c r="B249" s="1">
        <v>0</v>
      </c>
      <c r="C249" s="91">
        <v>0.24</v>
      </c>
      <c r="D249" s="91">
        <v>0.2828427</v>
      </c>
      <c r="E249" s="42">
        <v>1.1785112500000001</v>
      </c>
    </row>
    <row r="250" spans="1:5" x14ac:dyDescent="0.25">
      <c r="A250" s="1">
        <v>219</v>
      </c>
      <c r="B250" s="1">
        <v>0</v>
      </c>
      <c r="C250" s="91">
        <v>0.2154066</v>
      </c>
      <c r="D250" s="91">
        <v>0.59059289999999998</v>
      </c>
      <c r="E250" s="42">
        <v>2.7417586090676886</v>
      </c>
    </row>
    <row r="251" spans="1:5" x14ac:dyDescent="0.25">
      <c r="A251" s="1">
        <v>220</v>
      </c>
      <c r="B251" s="1">
        <v>0</v>
      </c>
      <c r="C251" s="91">
        <v>0.1788854</v>
      </c>
      <c r="D251" s="91">
        <v>0.37735920000000001</v>
      </c>
      <c r="E251" s="42">
        <v>2.1095025083097894</v>
      </c>
    </row>
    <row r="252" spans="1:5" x14ac:dyDescent="0.25">
      <c r="A252" s="1">
        <v>221</v>
      </c>
      <c r="B252" s="1">
        <v>0</v>
      </c>
      <c r="C252" s="91">
        <v>0.2</v>
      </c>
      <c r="D252" s="91">
        <v>0.40199499999999999</v>
      </c>
      <c r="E252" s="42">
        <v>2.0099749999999998</v>
      </c>
    </row>
    <row r="253" spans="1:5" x14ac:dyDescent="0.25">
      <c r="A253" s="1">
        <v>222</v>
      </c>
      <c r="B253" s="1">
        <v>0</v>
      </c>
      <c r="C253" s="91">
        <v>0.25612499999999999</v>
      </c>
      <c r="D253" s="91">
        <v>0.68117550000000004</v>
      </c>
      <c r="E253" s="42">
        <v>2.6595431918008789</v>
      </c>
    </row>
    <row r="254" spans="1:5" x14ac:dyDescent="0.25">
      <c r="A254" s="1">
        <v>223</v>
      </c>
      <c r="B254" s="1">
        <v>0</v>
      </c>
      <c r="C254" s="91">
        <v>0.57271280000000002</v>
      </c>
      <c r="D254" s="91">
        <v>0.76941539999999997</v>
      </c>
      <c r="E254" s="42">
        <v>1.3434576632476172</v>
      </c>
    </row>
    <row r="255" spans="1:5" x14ac:dyDescent="0.25">
      <c r="A255" s="1">
        <v>224</v>
      </c>
      <c r="B255" s="1">
        <v>0</v>
      </c>
      <c r="C255" s="91">
        <v>0.58240879999999995</v>
      </c>
      <c r="D255" s="91">
        <v>2.2645089999999999</v>
      </c>
      <c r="E255" s="42">
        <v>3.8881778572027073</v>
      </c>
    </row>
    <row r="256" spans="1:5" x14ac:dyDescent="0.25">
      <c r="A256" s="1">
        <v>225</v>
      </c>
      <c r="B256" s="1">
        <v>0</v>
      </c>
      <c r="C256" s="91">
        <v>0.28000000000000003</v>
      </c>
      <c r="D256" s="91">
        <v>1.9604079999999999</v>
      </c>
      <c r="E256" s="42">
        <v>7.0014571428571415</v>
      </c>
    </row>
    <row r="257" spans="1:5" x14ac:dyDescent="0.25">
      <c r="A257" s="1">
        <v>226</v>
      </c>
      <c r="B257" s="1">
        <v>0</v>
      </c>
      <c r="C257" s="91">
        <v>0.41761229999999999</v>
      </c>
      <c r="D257" s="91">
        <v>9.8816190000000006</v>
      </c>
      <c r="E257" s="42">
        <v>23.662183800620816</v>
      </c>
    </row>
    <row r="258" spans="1:5" x14ac:dyDescent="0.25">
      <c r="A258" s="1">
        <v>227</v>
      </c>
      <c r="B258" s="1">
        <v>0</v>
      </c>
      <c r="C258" s="91">
        <v>0.75153179999999997</v>
      </c>
      <c r="D258" s="91">
        <v>4.3821459999999997</v>
      </c>
      <c r="E258" s="42">
        <v>5.8309521965670648</v>
      </c>
    </row>
    <row r="259" spans="1:5" x14ac:dyDescent="0.25">
      <c r="A259" s="1">
        <v>228</v>
      </c>
      <c r="B259" s="1">
        <v>0</v>
      </c>
      <c r="C259" s="91">
        <v>0.34409299999999998</v>
      </c>
      <c r="D259" s="91">
        <v>2.488051</v>
      </c>
      <c r="E259" s="42">
        <v>7.23075157006972</v>
      </c>
    </row>
    <row r="260" spans="1:5" x14ac:dyDescent="0.25">
      <c r="A260" s="1">
        <v>229</v>
      </c>
      <c r="B260" s="1">
        <v>0</v>
      </c>
      <c r="C260" s="91">
        <v>0.70767219999999997</v>
      </c>
      <c r="D260" s="91">
        <v>4.1860720000000002</v>
      </c>
      <c r="E260" s="42">
        <v>5.9152698099487306</v>
      </c>
    </row>
    <row r="261" spans="1:5" x14ac:dyDescent="0.25">
      <c r="A261" s="1">
        <v>230</v>
      </c>
      <c r="B261" s="1">
        <v>0</v>
      </c>
      <c r="C261" s="91">
        <v>0.25298219999999999</v>
      </c>
      <c r="D261" s="91">
        <v>2.078846</v>
      </c>
      <c r="E261" s="42">
        <v>8.2173607471197574</v>
      </c>
    </row>
    <row r="262" spans="1:5" x14ac:dyDescent="0.25">
      <c r="A262" s="1">
        <v>231</v>
      </c>
      <c r="B262" s="1">
        <v>0</v>
      </c>
      <c r="C262" s="91">
        <v>0.2039608</v>
      </c>
      <c r="D262" s="91">
        <v>5.6947700000000001</v>
      </c>
      <c r="E262" s="42">
        <v>27.920904409082532</v>
      </c>
    </row>
    <row r="263" spans="1:5" x14ac:dyDescent="0.25">
      <c r="A263" s="1">
        <v>232</v>
      </c>
      <c r="B263" s="1">
        <v>0</v>
      </c>
      <c r="C263" s="91">
        <v>0.36</v>
      </c>
      <c r="D263" s="91">
        <v>0.80099940000000003</v>
      </c>
      <c r="E263" s="42">
        <v>2.2249983333333336</v>
      </c>
    </row>
    <row r="264" spans="1:5" x14ac:dyDescent="0.25">
      <c r="A264" s="1">
        <v>233</v>
      </c>
      <c r="B264" s="1">
        <v>0</v>
      </c>
      <c r="C264" s="91">
        <v>0.2</v>
      </c>
      <c r="D264" s="91">
        <v>0.2828427</v>
      </c>
      <c r="E264" s="42">
        <v>1.4142135</v>
      </c>
    </row>
    <row r="265" spans="1:5" x14ac:dyDescent="0.25">
      <c r="A265" s="1">
        <v>234</v>
      </c>
      <c r="B265" s="1">
        <v>0</v>
      </c>
      <c r="C265" s="91">
        <v>0.2</v>
      </c>
      <c r="D265" s="91">
        <v>0.2</v>
      </c>
      <c r="E265" s="42">
        <v>1</v>
      </c>
    </row>
    <row r="266" spans="1:5" x14ac:dyDescent="0.25">
      <c r="A266" s="1">
        <v>235</v>
      </c>
      <c r="B266" s="1">
        <v>0</v>
      </c>
      <c r="C266" s="91">
        <v>0.1788854</v>
      </c>
      <c r="D266" s="91">
        <v>1.0182340000000001</v>
      </c>
      <c r="E266" s="42">
        <v>5.692102318020364</v>
      </c>
    </row>
    <row r="267" spans="1:5" x14ac:dyDescent="0.25">
      <c r="A267" s="1">
        <v>236</v>
      </c>
      <c r="B267" s="1">
        <v>0</v>
      </c>
      <c r="C267" s="91">
        <v>0.4</v>
      </c>
      <c r="D267" s="91">
        <v>0.88090860000000004</v>
      </c>
      <c r="E267" s="42">
        <v>2.2022715000000002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46" priority="2" operator="lessThan">
      <formula>1</formula>
    </cfRule>
  </conditionalFormatting>
  <conditionalFormatting sqref="E22">
    <cfRule type="cellIs" dxfId="245" priority="1" operator="lessThan">
      <formula>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72"/>
  <sheetViews>
    <sheetView workbookViewId="0">
      <pane xSplit="4" ySplit="4" topLeftCell="E53" activePane="bottomRight" state="frozen"/>
      <selection pane="topRight" activeCell="E1" sqref="E1"/>
      <selection pane="bottomLeft" activeCell="A5" sqref="A5"/>
      <selection pane="bottomRight" activeCell="I65" sqref="I65"/>
    </sheetView>
  </sheetViews>
  <sheetFormatPr defaultRowHeight="15" x14ac:dyDescent="0.25"/>
  <cols>
    <col min="1" max="1" width="6" bestFit="1" customWidth="1"/>
    <col min="3" max="3" width="8.42578125" bestFit="1" customWidth="1"/>
    <col min="5" max="9" width="11.42578125" style="103" bestFit="1" customWidth="1"/>
    <col min="10" max="19" width="11.42578125" style="42" bestFit="1" customWidth="1"/>
    <col min="20" max="24" width="11.42578125" style="103" bestFit="1" customWidth="1"/>
    <col min="25" max="34" width="11.42578125" style="42" bestFit="1" customWidth="1"/>
  </cols>
  <sheetData>
    <row r="1" spans="1:34" x14ac:dyDescent="0.25">
      <c r="D1" s="191"/>
      <c r="R1" s="42" t="s">
        <v>215</v>
      </c>
      <c r="T1" s="303"/>
    </row>
    <row r="2" spans="1:34" x14ac:dyDescent="0.25">
      <c r="D2" s="191"/>
      <c r="E2" s="211" t="s">
        <v>56</v>
      </c>
      <c r="F2" s="211" t="s">
        <v>56</v>
      </c>
      <c r="G2" s="211" t="s">
        <v>56</v>
      </c>
      <c r="H2" s="211" t="s">
        <v>56</v>
      </c>
      <c r="I2" s="211" t="s">
        <v>56</v>
      </c>
      <c r="J2" s="214" t="s">
        <v>56</v>
      </c>
      <c r="K2" s="214" t="s">
        <v>56</v>
      </c>
      <c r="L2" s="214" t="s">
        <v>56</v>
      </c>
      <c r="M2" s="214" t="s">
        <v>56</v>
      </c>
      <c r="N2" s="214" t="s">
        <v>56</v>
      </c>
      <c r="O2" s="214" t="s">
        <v>56</v>
      </c>
      <c r="P2" s="214" t="s">
        <v>56</v>
      </c>
      <c r="Q2" s="214" t="s">
        <v>56</v>
      </c>
      <c r="R2" s="214" t="s">
        <v>56</v>
      </c>
      <c r="S2" s="300" t="s">
        <v>56</v>
      </c>
      <c r="T2" s="307" t="s">
        <v>454</v>
      </c>
      <c r="U2" s="217" t="s">
        <v>454</v>
      </c>
      <c r="V2" s="217" t="s">
        <v>454</v>
      </c>
      <c r="W2" s="217" t="s">
        <v>454</v>
      </c>
      <c r="X2" s="217" t="s">
        <v>454</v>
      </c>
      <c r="Y2" s="217" t="s">
        <v>454</v>
      </c>
      <c r="Z2" s="217" t="s">
        <v>454</v>
      </c>
      <c r="AA2" s="217" t="s">
        <v>454</v>
      </c>
      <c r="AB2" s="217" t="s">
        <v>454</v>
      </c>
      <c r="AC2" s="217" t="s">
        <v>454</v>
      </c>
      <c r="AD2" s="217" t="s">
        <v>454</v>
      </c>
      <c r="AE2" s="217" t="s">
        <v>454</v>
      </c>
      <c r="AF2" s="217" t="s">
        <v>454</v>
      </c>
      <c r="AG2" s="217" t="s">
        <v>454</v>
      </c>
      <c r="AH2" s="217" t="s">
        <v>454</v>
      </c>
    </row>
    <row r="3" spans="1:34" x14ac:dyDescent="0.25">
      <c r="A3" s="24" t="s">
        <v>43</v>
      </c>
      <c r="B3" s="2" t="s">
        <v>3</v>
      </c>
      <c r="C3" s="2"/>
      <c r="D3" s="2" t="s">
        <v>9</v>
      </c>
      <c r="E3" s="217" t="s">
        <v>6</v>
      </c>
      <c r="F3" s="217" t="s">
        <v>6</v>
      </c>
      <c r="G3" s="217" t="s">
        <v>6</v>
      </c>
      <c r="H3" s="217" t="s">
        <v>6</v>
      </c>
      <c r="I3" s="217" t="s">
        <v>6</v>
      </c>
      <c r="J3" s="219" t="s">
        <v>195</v>
      </c>
      <c r="K3" s="219" t="s">
        <v>195</v>
      </c>
      <c r="L3" s="219" t="s">
        <v>195</v>
      </c>
      <c r="M3" s="219" t="s">
        <v>195</v>
      </c>
      <c r="N3" s="219" t="s">
        <v>195</v>
      </c>
      <c r="O3" s="219" t="s">
        <v>196</v>
      </c>
      <c r="P3" s="219" t="s">
        <v>196</v>
      </c>
      <c r="Q3" s="219" t="s">
        <v>196</v>
      </c>
      <c r="R3" s="219" t="s">
        <v>196</v>
      </c>
      <c r="S3" s="301" t="s">
        <v>196</v>
      </c>
      <c r="T3" s="304" t="s">
        <v>6</v>
      </c>
      <c r="U3" s="217" t="s">
        <v>6</v>
      </c>
      <c r="V3" s="217" t="s">
        <v>6</v>
      </c>
      <c r="W3" s="217" t="s">
        <v>6</v>
      </c>
      <c r="X3" s="217" t="s">
        <v>6</v>
      </c>
      <c r="Y3" s="219" t="s">
        <v>195</v>
      </c>
      <c r="Z3" s="219" t="s">
        <v>195</v>
      </c>
      <c r="AA3" s="219" t="s">
        <v>195</v>
      </c>
      <c r="AB3" s="219" t="s">
        <v>195</v>
      </c>
      <c r="AC3" s="219" t="s">
        <v>195</v>
      </c>
      <c r="AD3" s="219" t="s">
        <v>196</v>
      </c>
      <c r="AE3" s="219" t="s">
        <v>196</v>
      </c>
      <c r="AF3" s="219" t="s">
        <v>196</v>
      </c>
      <c r="AG3" s="219" t="s">
        <v>196</v>
      </c>
      <c r="AH3" s="219" t="s">
        <v>196</v>
      </c>
    </row>
    <row r="4" spans="1:34" ht="17.25" x14ac:dyDescent="0.25">
      <c r="A4" s="32" t="s">
        <v>44</v>
      </c>
      <c r="B4" s="13" t="s">
        <v>22</v>
      </c>
      <c r="C4" s="13" t="s">
        <v>23</v>
      </c>
      <c r="D4" s="13" t="s">
        <v>24</v>
      </c>
      <c r="E4" s="218" t="s">
        <v>150</v>
      </c>
      <c r="F4" s="218" t="s">
        <v>151</v>
      </c>
      <c r="G4" s="218" t="s">
        <v>152</v>
      </c>
      <c r="H4" s="218" t="s">
        <v>20</v>
      </c>
      <c r="I4" s="218" t="s">
        <v>19</v>
      </c>
      <c r="J4" s="246" t="s">
        <v>150</v>
      </c>
      <c r="K4" s="246" t="s">
        <v>151</v>
      </c>
      <c r="L4" s="246" t="s">
        <v>152</v>
      </c>
      <c r="M4" s="246" t="s">
        <v>20</v>
      </c>
      <c r="N4" s="246" t="s">
        <v>19</v>
      </c>
      <c r="O4" s="246" t="s">
        <v>150</v>
      </c>
      <c r="P4" s="246" t="s">
        <v>151</v>
      </c>
      <c r="Q4" s="246" t="s">
        <v>152</v>
      </c>
      <c r="R4" s="246" t="s">
        <v>20</v>
      </c>
      <c r="S4" s="302" t="s">
        <v>19</v>
      </c>
      <c r="T4" s="305" t="s">
        <v>150</v>
      </c>
      <c r="U4" s="218" t="s">
        <v>151</v>
      </c>
      <c r="V4" s="218" t="s">
        <v>152</v>
      </c>
      <c r="W4" s="218" t="s">
        <v>20</v>
      </c>
      <c r="X4" s="218" t="s">
        <v>19</v>
      </c>
      <c r="Y4" s="246" t="s">
        <v>150</v>
      </c>
      <c r="Z4" s="246" t="s">
        <v>151</v>
      </c>
      <c r="AA4" s="246" t="s">
        <v>152</v>
      </c>
      <c r="AB4" s="246" t="s">
        <v>20</v>
      </c>
      <c r="AC4" s="246" t="s">
        <v>19</v>
      </c>
      <c r="AD4" s="246" t="s">
        <v>150</v>
      </c>
      <c r="AE4" s="246" t="s">
        <v>151</v>
      </c>
      <c r="AF4" s="246" t="s">
        <v>152</v>
      </c>
      <c r="AG4" s="246" t="s">
        <v>20</v>
      </c>
      <c r="AH4" s="246" t="s">
        <v>19</v>
      </c>
    </row>
    <row r="5" spans="1:34" x14ac:dyDescent="0.25">
      <c r="A5" s="44"/>
      <c r="B5" s="18"/>
      <c r="C5" s="19" t="s">
        <v>0</v>
      </c>
      <c r="D5" s="35">
        <v>3.3</v>
      </c>
      <c r="E5" s="194"/>
      <c r="F5" s="194"/>
      <c r="G5" s="194"/>
      <c r="H5" s="194"/>
      <c r="I5" s="194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306"/>
      <c r="U5" s="194"/>
      <c r="V5" s="194"/>
      <c r="W5" s="194"/>
      <c r="X5" s="194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x14ac:dyDescent="0.25">
      <c r="A6" s="45">
        <v>8</v>
      </c>
      <c r="B6" s="37">
        <v>40597</v>
      </c>
      <c r="C6" s="20" t="s">
        <v>36</v>
      </c>
      <c r="D6" s="36">
        <v>1</v>
      </c>
      <c r="E6" s="213">
        <f>'Day8 LoLA'!$C$17</f>
        <v>0.43776285463917541</v>
      </c>
      <c r="F6" s="213">
        <f>'Day8 LoLA'!$C$18</f>
        <v>0.35557550044853842</v>
      </c>
      <c r="G6" s="213">
        <f>'Day8 LoLA'!$C$19</f>
        <v>0.36</v>
      </c>
      <c r="H6" s="213">
        <f>'Day8 LoLA'!$C$20</f>
        <v>0.12</v>
      </c>
      <c r="I6" s="213">
        <f>'Day8 LoLA'!$C$21</f>
        <v>3.135602</v>
      </c>
      <c r="J6" s="216">
        <f>'Day8 LoLA'!$D$17</f>
        <v>3.2178722226804113</v>
      </c>
      <c r="K6" s="216">
        <f>'Day8 LoLA'!$D$18</f>
        <v>3.8559559263168839</v>
      </c>
      <c r="L6" s="216">
        <f>'Day8 LoLA'!$D$19</f>
        <v>1.8018909999999999</v>
      </c>
      <c r="M6" s="216">
        <f>'Day8 LoLA'!$D$20</f>
        <v>0.16492419999999999</v>
      </c>
      <c r="N6" s="216">
        <f>'Day8 LoLA'!$D$21</f>
        <v>29.033570000000001</v>
      </c>
      <c r="O6" s="216">
        <f>'Day8 LoLA'!$E$17</f>
        <v>8.0174086774126767</v>
      </c>
      <c r="P6" s="216">
        <f>'Day8 LoLA'!$E$18</f>
        <v>9.6294043140443453</v>
      </c>
      <c r="Q6" s="216">
        <f>'Day8 LoLA'!$E$19</f>
        <v>4.210293177971117</v>
      </c>
      <c r="R6" s="216">
        <f>'Day8 LoLA'!$E$20</f>
        <v>1</v>
      </c>
      <c r="S6" s="216">
        <f>'Day8 LoLA'!$E$21</f>
        <v>67.103855119720464</v>
      </c>
      <c r="T6" s="307">
        <f>'Day8 LoLA'!$C$23</f>
        <v>0.47121702972972968</v>
      </c>
      <c r="U6" s="213">
        <f>'Day8 LoLA'!$C$24</f>
        <v>0.15708427345439796</v>
      </c>
      <c r="V6" s="213">
        <f>'Day8 LoLA'!$C$25</f>
        <v>0.44</v>
      </c>
      <c r="W6" s="213">
        <f>'Day8 LoLA'!$C$26</f>
        <v>0.24</v>
      </c>
      <c r="X6" s="213">
        <f>'Day8 LoLA'!$C$27</f>
        <v>0.83234609999999998</v>
      </c>
      <c r="Y6" s="216">
        <f>'Day8 LoLA'!$D$23</f>
        <v>9.2377844594594585</v>
      </c>
      <c r="Z6" s="216">
        <f>'Day8 LoLA'!$D$24</f>
        <v>4.9768244761751053</v>
      </c>
      <c r="AA6" s="216">
        <f>'Day8 LoLA'!$D$25</f>
        <v>7.5052680000000001</v>
      </c>
      <c r="AB6" s="216">
        <f>'Day8 LoLA'!$D$26</f>
        <v>5.0837779999999997</v>
      </c>
      <c r="AC6" s="216">
        <f>'Day8 LoLA'!$D$27</f>
        <v>29.033570000000001</v>
      </c>
      <c r="AD6" s="216">
        <f>'Day8 LoLA'!$E$23</f>
        <v>21.761701898553838</v>
      </c>
      <c r="AE6" s="216">
        <f>'Day8 LoLA'!$E$24</f>
        <v>13.643463087462385</v>
      </c>
      <c r="AF6" s="216">
        <f>'Day8 LoLA'!$E$25</f>
        <v>17.596833447434651</v>
      </c>
      <c r="AG6" s="216">
        <f>'Day8 LoLA'!$E$26</f>
        <v>6.2844163773306603</v>
      </c>
      <c r="AH6" s="216">
        <f>'Day8 LoLA'!$E$27</f>
        <v>67.103855119720464</v>
      </c>
    </row>
    <row r="7" spans="1:34" x14ac:dyDescent="0.25">
      <c r="A7" s="45"/>
      <c r="B7" s="20"/>
      <c r="C7" s="20" t="s">
        <v>36</v>
      </c>
      <c r="D7" s="36">
        <v>3.3</v>
      </c>
      <c r="E7" s="213">
        <f>'Day8 MdLA'!$C$17</f>
        <v>0.36010189481132088</v>
      </c>
      <c r="F7" s="213">
        <f>'Day8 MdLA'!$C$18</f>
        <v>0.22557396722652004</v>
      </c>
      <c r="G7" s="213">
        <f>'Day8 MdLA'!$C$19</f>
        <v>0.29791764999999998</v>
      </c>
      <c r="H7" s="213">
        <f>'Day8 MdLA'!$C$20</f>
        <v>0.1131371</v>
      </c>
      <c r="I7" s="213">
        <f>'Day8 MdLA'!$C$21</f>
        <v>1.6861790000000001</v>
      </c>
      <c r="J7" s="216">
        <f>'Day8 MdLA'!$D$17</f>
        <v>2.3810076391509418</v>
      </c>
      <c r="K7" s="216">
        <f>'Day8 MdLA'!$D$18</f>
        <v>3.0566725479355905</v>
      </c>
      <c r="L7" s="216">
        <f>'Day8 MdLA'!$D$19</f>
        <v>1.1052385</v>
      </c>
      <c r="M7" s="216">
        <f>'Day8 MdLA'!$D$20</f>
        <v>0.16</v>
      </c>
      <c r="N7" s="216">
        <f>'Day8 MdLA'!$D$21</f>
        <v>22.317620000000002</v>
      </c>
      <c r="O7" s="216">
        <f>'Day8 MdLA'!$E$17</f>
        <v>6.6465428027808038</v>
      </c>
      <c r="P7" s="216">
        <f>'Day8 MdLA'!$E$18</f>
        <v>9.0385195127157179</v>
      </c>
      <c r="Q7" s="216">
        <f>'Day8 MdLA'!$E$19</f>
        <v>3.1787026058475885</v>
      </c>
      <c r="R7" s="216">
        <f>'Day8 MdLA'!$E$20</f>
        <v>1</v>
      </c>
      <c r="S7" s="216">
        <f>'Day8 MdLA'!$E$21</f>
        <v>69.742562500000005</v>
      </c>
      <c r="T7" s="307">
        <f>'Day8 MdLA'!$C$23</f>
        <v>0.51407663571428563</v>
      </c>
      <c r="U7" s="213">
        <f>'Day8 MdLA'!$C$24</f>
        <v>0.28139236274200802</v>
      </c>
      <c r="V7" s="213">
        <f>'Day8 MdLA'!$C$25</f>
        <v>0.46036814999999998</v>
      </c>
      <c r="W7" s="213">
        <f>'Day8 MdLA'!$C$26</f>
        <v>0.2039608</v>
      </c>
      <c r="X7" s="213">
        <f>'Day8 MdLA'!$C$27</f>
        <v>1.470782</v>
      </c>
      <c r="Y7" s="216">
        <f>'Day8 MdLA'!$D$23</f>
        <v>8.6864498928571425</v>
      </c>
      <c r="Z7" s="216">
        <f>'Day8 MdLA'!$D$24</f>
        <v>3.7728694089637882</v>
      </c>
      <c r="AA7" s="216">
        <f>'Day8 MdLA'!$D$25</f>
        <v>7.9652519999999996</v>
      </c>
      <c r="AB7" s="216">
        <f>'Day8 MdLA'!$D$26</f>
        <v>5.0253759999999996</v>
      </c>
      <c r="AC7" s="216">
        <f>'Day8 MdLA'!$D$27</f>
        <v>22.317620000000002</v>
      </c>
      <c r="AD7" s="216">
        <f>'Day8 MdLA'!$E$23</f>
        <v>21.739285277330264</v>
      </c>
      <c r="AE7" s="216">
        <f>'Day8 MdLA'!$E$24</f>
        <v>15.865941882385385</v>
      </c>
      <c r="AF7" s="216">
        <f>'Day8 MdLA'!$E$25</f>
        <v>15.930800106297031</v>
      </c>
      <c r="AG7" s="216">
        <f>'Day8 MdLA'!$E$26</f>
        <v>6.5847202372615383</v>
      </c>
      <c r="AH7" s="216">
        <f>'Day8 MdLA'!$E$27</f>
        <v>69.742562500000005</v>
      </c>
    </row>
    <row r="8" spans="1:34" x14ac:dyDescent="0.25">
      <c r="A8" s="46"/>
      <c r="B8" s="28"/>
      <c r="C8" s="28" t="s">
        <v>36</v>
      </c>
      <c r="D8" s="28">
        <v>10</v>
      </c>
      <c r="E8" s="213">
        <f>'Day8 HiLA'!$C$17</f>
        <v>0.39956405140845047</v>
      </c>
      <c r="F8" s="213">
        <f>'Day8 HiLA'!$C$18</f>
        <v>0.19765822326647212</v>
      </c>
      <c r="G8" s="213">
        <f>'Day8 HiLA'!$C$19</f>
        <v>0.36439089999999996</v>
      </c>
      <c r="H8" s="213">
        <f>'Day8 HiLA'!$C$20</f>
        <v>0.12</v>
      </c>
      <c r="I8" s="213">
        <f>'Day8 HiLA'!$C$21</f>
        <v>0.96747090000000002</v>
      </c>
      <c r="J8" s="216">
        <f>'Day8 HiLA'!$D$17</f>
        <v>3.4284842922535206</v>
      </c>
      <c r="K8" s="216">
        <f>'Day8 HiLA'!$D$18</f>
        <v>3.6973123963409638</v>
      </c>
      <c r="L8" s="216">
        <f>'Day8 HiLA'!$D$19</f>
        <v>2.0453420000000002</v>
      </c>
      <c r="M8" s="216">
        <f>'Day8 HiLA'!$D$20</f>
        <v>0.2</v>
      </c>
      <c r="N8" s="216">
        <f>'Day8 HiLA'!$D$21</f>
        <v>20.422000000000001</v>
      </c>
      <c r="O8" s="216">
        <f>'Day8 HiLA'!$E$17</f>
        <v>8.717613894066977</v>
      </c>
      <c r="P8" s="216">
        <f>'Day8 HiLA'!$E$18</f>
        <v>10.139262885170018</v>
      </c>
      <c r="Q8" s="216">
        <f>'Day8 HiLA'!$E$19</f>
        <v>5.1547022069865944</v>
      </c>
      <c r="R8" s="216">
        <f>'Day8 HiLA'!$E$20</f>
        <v>1</v>
      </c>
      <c r="S8" s="216">
        <f>'Day8 HiLA'!$E$21</f>
        <v>61.505107142857142</v>
      </c>
      <c r="T8" s="307">
        <f>'Day8 HiLA'!$C$23</f>
        <v>0.49036444117647049</v>
      </c>
      <c r="U8" s="213">
        <f>'Day8 HiLA'!$C$24</f>
        <v>0.18842668329291365</v>
      </c>
      <c r="V8" s="213">
        <f>'Day8 HiLA'!$C$25</f>
        <v>0.48414239999999997</v>
      </c>
      <c r="W8" s="213">
        <f>'Day8 HiLA'!$C$26</f>
        <v>0.2154066</v>
      </c>
      <c r="X8" s="213">
        <f>'Day8 HiLA'!$C$27</f>
        <v>0.96747090000000002</v>
      </c>
      <c r="Y8" s="216">
        <f>'Day8 HiLA'!$D$23</f>
        <v>8.8088815588235292</v>
      </c>
      <c r="Z8" s="216">
        <f>'Day8 HiLA'!$D$24</f>
        <v>3.6806779705192989</v>
      </c>
      <c r="AA8" s="216">
        <f>'Day8 HiLA'!$D$25</f>
        <v>7.4430344999999996</v>
      </c>
      <c r="AB8" s="216">
        <f>'Day8 HiLA'!$D$26</f>
        <v>5.0525979999999997</v>
      </c>
      <c r="AC8" s="216">
        <f>'Day8 HiLA'!$D$27</f>
        <v>20.422000000000001</v>
      </c>
      <c r="AD8" s="216">
        <f>'Day8 HiLA'!$E$23</f>
        <v>21.238114647246121</v>
      </c>
      <c r="AE8" s="216">
        <f>'Day8 HiLA'!$E$24</f>
        <v>13.74601362778229</v>
      </c>
      <c r="AF8" s="216">
        <f>'Day8 HiLA'!$E$25</f>
        <v>16.453806538658355</v>
      </c>
      <c r="AG8" s="216">
        <f>'Day8 HiLA'!$E$26</f>
        <v>6.8786802786523085</v>
      </c>
      <c r="AH8" s="216">
        <f>'Day8 HiLA'!$E$27</f>
        <v>61.505107142857142</v>
      </c>
    </row>
    <row r="9" spans="1:34" x14ac:dyDescent="0.25">
      <c r="A9" s="44"/>
      <c r="B9" s="18"/>
      <c r="C9" s="19" t="s">
        <v>0</v>
      </c>
      <c r="D9" s="35">
        <v>3.3</v>
      </c>
      <c r="E9" s="213">
        <f>'Day10 Am'!$C$17</f>
        <v>0.32451949330143565</v>
      </c>
      <c r="F9" s="213">
        <f>'Day10 Am'!$C$18</f>
        <v>0.13436253694983158</v>
      </c>
      <c r="G9" s="213">
        <f>'Day10 Am'!$C$19</f>
        <v>0.29120439999999997</v>
      </c>
      <c r="H9" s="213">
        <f>'Day10 Am'!$C$20</f>
        <v>0.1264911</v>
      </c>
      <c r="I9" s="213">
        <f>'Day10 Am'!$C$21</f>
        <v>1.1764349999999999</v>
      </c>
      <c r="J9" s="216">
        <f>'Day10 Am'!$D$17</f>
        <v>1.8954030645933002</v>
      </c>
      <c r="K9" s="216">
        <f>'Day10 Am'!$D$18</f>
        <v>2.8555750201118242</v>
      </c>
      <c r="L9" s="216">
        <f>'Day10 Am'!$D$19</f>
        <v>0.9616652</v>
      </c>
      <c r="M9" s="216">
        <f>'Day10 Am'!$D$20</f>
        <v>0.2</v>
      </c>
      <c r="N9" s="216">
        <f>'Day10 Am'!$D$21</f>
        <v>21.253119999999999</v>
      </c>
      <c r="O9" s="216">
        <f>'Day10 Am'!$E$17</f>
        <v>5.7030015819303115</v>
      </c>
      <c r="P9" s="216">
        <f>'Day10 Am'!$E$18</f>
        <v>7.9853051534152382</v>
      </c>
      <c r="Q9" s="216">
        <f>'Day10 Am'!$E$19</f>
        <v>3.1428571428571428</v>
      </c>
      <c r="R9" s="216">
        <f>'Day10 Am'!$E$20</f>
        <v>1</v>
      </c>
      <c r="S9" s="216">
        <f>'Day10 Am'!$E$21</f>
        <v>57.918051214394772</v>
      </c>
      <c r="T9" s="307">
        <f>'Day10 Am'!$C$23</f>
        <v>0.44803994705882355</v>
      </c>
      <c r="U9" s="213">
        <f>'Day10 Am'!$C$24</f>
        <v>0.23877589508534741</v>
      </c>
      <c r="V9" s="213">
        <f>'Day10 Am'!$C$25</f>
        <v>0.36878179999999999</v>
      </c>
      <c r="W9" s="213">
        <f>'Day10 Am'!$C$26</f>
        <v>0.24</v>
      </c>
      <c r="X9" s="213">
        <f>'Day10 Am'!$C$27</f>
        <v>1.1764349999999999</v>
      </c>
      <c r="Y9" s="216">
        <f>'Day10 Am'!$D$23</f>
        <v>10.012826352941175</v>
      </c>
      <c r="Z9" s="216">
        <f>'Day10 Am'!$D$24</f>
        <v>4.3053724802894386</v>
      </c>
      <c r="AA9" s="216">
        <f>'Day10 Am'!$D$25</f>
        <v>9.7321729999999995</v>
      </c>
      <c r="AB9" s="216">
        <f>'Day10 Am'!$D$26</f>
        <v>5.1907610000000002</v>
      </c>
      <c r="AC9" s="216">
        <f>'Day10 Am'!$D$27</f>
        <v>21.253119999999999</v>
      </c>
      <c r="AD9" s="216">
        <f>'Day10 Am'!$E$23</f>
        <v>27.040888037646575</v>
      </c>
      <c r="AE9" s="216">
        <f>'Day10 Am'!$E$24</f>
        <v>13.900558017832148</v>
      </c>
      <c r="AF9" s="216">
        <f>'Day10 Am'!$E$25</f>
        <v>28.780921401218823</v>
      </c>
      <c r="AG9" s="216">
        <f>'Day10 Am'!$E$26</f>
        <v>5.1547174302022638</v>
      </c>
      <c r="AH9" s="216">
        <f>'Day10 Am'!$E$27</f>
        <v>57.918051214394772</v>
      </c>
    </row>
    <row r="10" spans="1:34" x14ac:dyDescent="0.25">
      <c r="A10" s="45">
        <v>10</v>
      </c>
      <c r="B10" s="37">
        <v>40599</v>
      </c>
      <c r="C10" s="20" t="s">
        <v>36</v>
      </c>
      <c r="D10" s="36">
        <v>1</v>
      </c>
      <c r="E10" s="213">
        <f>'Day10 LoLA'!$C$17</f>
        <v>0.36003880802139038</v>
      </c>
      <c r="F10" s="213">
        <f>'Day10 LoLA'!$C$18</f>
        <v>0.20450276800488681</v>
      </c>
      <c r="G10" s="213">
        <f>'Day10 LoLA'!$C$19</f>
        <v>0.32</v>
      </c>
      <c r="H10" s="213">
        <f>'Day10 LoLA'!$C$20</f>
        <v>0.12</v>
      </c>
      <c r="I10" s="213">
        <f>'Day10 LoLA'!$C$21</f>
        <v>1.6918629999999999</v>
      </c>
      <c r="J10" s="216">
        <f>'Day10 LoLA'!$D$17</f>
        <v>2.3310899770053468</v>
      </c>
      <c r="K10" s="216">
        <f>'Day10 LoLA'!$D$18</f>
        <v>2.9580156173873613</v>
      </c>
      <c r="L10" s="216">
        <f>'Day10 LoLA'!$D$19</f>
        <v>1.1892849999999999</v>
      </c>
      <c r="M10" s="216">
        <f>'Day10 LoLA'!$D$20</f>
        <v>0.2</v>
      </c>
      <c r="N10" s="216">
        <f>'Day10 LoLA'!$D$21</f>
        <v>25.84197</v>
      </c>
      <c r="O10" s="216">
        <f>'Day10 LoLA'!$E$17</f>
        <v>6.703820219822588</v>
      </c>
      <c r="P10" s="216">
        <f>'Day10 LoLA'!$E$18</f>
        <v>8.3109806434391018</v>
      </c>
      <c r="Q10" s="216">
        <f>'Day10 LoLA'!$E$19</f>
        <v>3.3891718606471977</v>
      </c>
      <c r="R10" s="216">
        <f>'Day10 LoLA'!$E$20</f>
        <v>1</v>
      </c>
      <c r="S10" s="216">
        <f>'Day10 LoLA'!$E$21</f>
        <v>62.749851150439554</v>
      </c>
      <c r="T10" s="307">
        <f>'Day10 LoLA'!$C$23</f>
        <v>0.47139920000000007</v>
      </c>
      <c r="U10" s="213">
        <f>'Day10 LoLA'!$C$24</f>
        <v>0.2825648948278221</v>
      </c>
      <c r="V10" s="213">
        <f>'Day10 LoLA'!$C$25</f>
        <v>0.38136804999999996</v>
      </c>
      <c r="W10" s="213">
        <f>'Day10 LoLA'!$C$26</f>
        <v>0.2</v>
      </c>
      <c r="X10" s="213">
        <f>'Day10 LoLA'!$C$27</f>
        <v>1.3623510000000001</v>
      </c>
      <c r="Y10" s="216">
        <f>'Day10 LoLA'!$D$23</f>
        <v>8.2273161666666645</v>
      </c>
      <c r="Z10" s="216">
        <f>'Day10 LoLA'!$D$24</f>
        <v>4.3122966085138854</v>
      </c>
      <c r="AA10" s="216">
        <f>'Day10 LoLA'!$D$25</f>
        <v>6.7042545000000002</v>
      </c>
      <c r="AB10" s="216">
        <f>'Day10 LoLA'!$D$26</f>
        <v>5.1194680000000004</v>
      </c>
      <c r="AC10" s="216">
        <f>'Day10 LoLA'!$D$27</f>
        <v>25.84197</v>
      </c>
      <c r="AD10" s="216">
        <f>'Day10 LoLA'!$E$23</f>
        <v>21.762104592074905</v>
      </c>
      <c r="AE10" s="216">
        <f>'Day10 LoLA'!$E$24</f>
        <v>13.28624055472002</v>
      </c>
      <c r="AF10" s="216">
        <f>'Day10 LoLA'!$E$25</f>
        <v>18.945341832954661</v>
      </c>
      <c r="AG10" s="216">
        <f>'Day10 LoLA'!$E$26</f>
        <v>6.3557039635970698</v>
      </c>
      <c r="AH10" s="216">
        <f>'Day10 LoLA'!$E$27</f>
        <v>62.749851150439554</v>
      </c>
    </row>
    <row r="11" spans="1:34" x14ac:dyDescent="0.25">
      <c r="A11" s="45"/>
      <c r="B11" s="20"/>
      <c r="C11" s="20" t="s">
        <v>36</v>
      </c>
      <c r="D11" s="36">
        <v>3.3</v>
      </c>
      <c r="E11" s="213">
        <f>'Day10 MdLA'!$C$17</f>
        <v>0.41954016927899695</v>
      </c>
      <c r="F11" s="213">
        <f>'Day10 MdLA'!$C$18</f>
        <v>0.27592926206504681</v>
      </c>
      <c r="G11" s="213">
        <f>'Day10 MdLA'!$C$19</f>
        <v>0.32984849999999999</v>
      </c>
      <c r="H11" s="213">
        <f>'Day10 MdLA'!$C$20</f>
        <v>0.1131371</v>
      </c>
      <c r="I11" s="213">
        <f>'Day10 MdLA'!$C$21</f>
        <v>2.2032699999999998</v>
      </c>
      <c r="J11" s="216">
        <f>'Day10 MdLA'!$D$17</f>
        <v>3.2237948855799385</v>
      </c>
      <c r="K11" s="216">
        <f>'Day10 MdLA'!$D$18</f>
        <v>3.7623574413103471</v>
      </c>
      <c r="L11" s="216">
        <f>'Day10 MdLA'!$D$19</f>
        <v>2.1021890000000001</v>
      </c>
      <c r="M11" s="216">
        <f>'Day10 MdLA'!$D$20</f>
        <v>0.24</v>
      </c>
      <c r="N11" s="216">
        <f>'Day10 MdLA'!$D$21</f>
        <v>28.023230000000002</v>
      </c>
      <c r="O11" s="216">
        <f>'Day10 MdLA'!$E$17</f>
        <v>8.8558082832969376</v>
      </c>
      <c r="P11" s="216">
        <f>'Day10 MdLA'!$E$18</f>
        <v>12.501486589487532</v>
      </c>
      <c r="Q11" s="216">
        <f>'Day10 MdLA'!$E$19</f>
        <v>5.3207469037624655</v>
      </c>
      <c r="R11" s="216">
        <f>'Day10 MdLA'!$E$20</f>
        <v>1.01379375</v>
      </c>
      <c r="S11" s="216">
        <f>'Day10 MdLA'!$E$21</f>
        <v>151.09561764123848</v>
      </c>
      <c r="T11" s="307">
        <f>'Day10 MdLA'!$C$23</f>
        <v>0.51182214528301884</v>
      </c>
      <c r="U11" s="213">
        <f>'Day10 MdLA'!$C$24</f>
        <v>0.32026492326205652</v>
      </c>
      <c r="V11" s="213">
        <f>'Day10 MdLA'!$C$25</f>
        <v>0.41761229999999999</v>
      </c>
      <c r="W11" s="213">
        <f>'Day10 MdLA'!$C$26</f>
        <v>0.1788854</v>
      </c>
      <c r="X11" s="213">
        <f>'Day10 MdLA'!$C$27</f>
        <v>1.703174</v>
      </c>
      <c r="Y11" s="216">
        <f>'Day10 MdLA'!$D$23</f>
        <v>9.6061999999999994</v>
      </c>
      <c r="Z11" s="216">
        <f>'Day10 MdLA'!$D$24</f>
        <v>5.3716572640922191</v>
      </c>
      <c r="AA11" s="216">
        <f>'Day10 MdLA'!$D$25</f>
        <v>7.8146779999999998</v>
      </c>
      <c r="AB11" s="216">
        <f>'Day10 MdLA'!$D$26</f>
        <v>5.0346869999999999</v>
      </c>
      <c r="AC11" s="216">
        <f>'Day10 MdLA'!$D$27</f>
        <v>28.023230000000002</v>
      </c>
      <c r="AD11" s="216">
        <f>'Day10 MdLA'!$E$23</f>
        <v>25.100909498978403</v>
      </c>
      <c r="AE11" s="216">
        <f>'Day10 MdLA'!$E$24</f>
        <v>23.460329012439569</v>
      </c>
      <c r="AF11" s="216">
        <f>'Day10 MdLA'!$E$25</f>
        <v>22.152982578559939</v>
      </c>
      <c r="AG11" s="216">
        <f>'Day10 MdLA'!$E$26</f>
        <v>3.8600526787457508</v>
      </c>
      <c r="AH11" s="216">
        <f>'Day10 MdLA'!$E$27</f>
        <v>151.09561764123848</v>
      </c>
    </row>
    <row r="12" spans="1:34" x14ac:dyDescent="0.25">
      <c r="A12" s="46"/>
      <c r="B12" s="28"/>
      <c r="C12" s="28" t="s">
        <v>36</v>
      </c>
      <c r="D12" s="28">
        <v>10</v>
      </c>
      <c r="E12" s="213">
        <f>'Day10 HiLA'!$C$17</f>
        <v>0.45071016276595749</v>
      </c>
      <c r="F12" s="213">
        <f>'Day10 HiLA'!$C$18</f>
        <v>0.26383040549179765</v>
      </c>
      <c r="G12" s="213">
        <f>'Day10 HiLA'!$C$19</f>
        <v>0.3867138</v>
      </c>
      <c r="H12" s="213">
        <f>'Day10 HiLA'!$C$20</f>
        <v>0.16</v>
      </c>
      <c r="I12" s="213">
        <f>'Day10 HiLA'!$C$21</f>
        <v>1.8282229999999999</v>
      </c>
      <c r="J12" s="216">
        <f>'Day10 HiLA'!$D$17</f>
        <v>3.5729273978723413</v>
      </c>
      <c r="K12" s="216">
        <f>'Day10 HiLA'!$D$18</f>
        <v>3.4760719847487671</v>
      </c>
      <c r="L12" s="216">
        <f>'Day10 HiLA'!$D$19</f>
        <v>2.5618664999999998</v>
      </c>
      <c r="M12" s="216">
        <f>'Day10 HiLA'!$D$20</f>
        <v>0.2</v>
      </c>
      <c r="N12" s="216">
        <f>'Day10 HiLA'!$D$21</f>
        <v>23.391159999999999</v>
      </c>
      <c r="O12" s="216">
        <f>'Day10 HiLA'!$E$17</f>
        <v>9.1419041302556145</v>
      </c>
      <c r="P12" s="216">
        <f>'Day10 HiLA'!$E$18</f>
        <v>8.8568219048271182</v>
      </c>
      <c r="Q12" s="216">
        <f>'Day10 HiLA'!$E$19</f>
        <v>6.0313699068616486</v>
      </c>
      <c r="R12" s="216">
        <f>'Day10 HiLA'!$E$20</f>
        <v>1.0077821874999999</v>
      </c>
      <c r="S12" s="216">
        <f>'Day10 HiLA'!$E$21</f>
        <v>50.400904713296889</v>
      </c>
      <c r="T12" s="307">
        <f>'Day10 HiLA'!$C$23</f>
        <v>0.46859990576923083</v>
      </c>
      <c r="U12" s="213">
        <f>'Day10 HiLA'!$C$24</f>
        <v>0.23832482989225895</v>
      </c>
      <c r="V12" s="213">
        <f>'Day10 HiLA'!$C$25</f>
        <v>0.42140905000000001</v>
      </c>
      <c r="W12" s="213">
        <f>'Day10 HiLA'!$C$26</f>
        <v>0.16</v>
      </c>
      <c r="X12" s="213">
        <f>'Day10 HiLA'!$C$27</f>
        <v>1.1892849999999999</v>
      </c>
      <c r="Y12" s="216">
        <f>'Day10 HiLA'!$D$23</f>
        <v>9.2372601153846183</v>
      </c>
      <c r="Z12" s="216">
        <f>'Day10 HiLA'!$D$24</f>
        <v>4.3724135321251163</v>
      </c>
      <c r="AA12" s="216">
        <f>'Day10 HiLA'!$D$25</f>
        <v>7.9050729999999998</v>
      </c>
      <c r="AB12" s="216">
        <f>'Day10 HiLA'!$D$26</f>
        <v>5.026967</v>
      </c>
      <c r="AC12" s="216">
        <f>'Day10 HiLA'!$D$27</f>
        <v>23.391159999999999</v>
      </c>
      <c r="AD12" s="216">
        <f>'Day10 HiLA'!$E$23</f>
        <v>22.485541854272636</v>
      </c>
      <c r="AE12" s="216">
        <f>'Day10 HiLA'!$E$24</f>
        <v>10.822392445365555</v>
      </c>
      <c r="AF12" s="216">
        <f>'Day10 HiLA'!$E$25</f>
        <v>20.318310370411854</v>
      </c>
      <c r="AG12" s="216">
        <f>'Day10 HiLA'!$E$26</f>
        <v>7.1072479222818457</v>
      </c>
      <c r="AH12" s="216">
        <f>'Day10 HiLA'!$E$27</f>
        <v>50.400904713296889</v>
      </c>
    </row>
    <row r="13" spans="1:34" x14ac:dyDescent="0.25">
      <c r="A13" s="44"/>
      <c r="B13" s="18"/>
      <c r="C13" s="19" t="s">
        <v>0</v>
      </c>
      <c r="D13" s="35">
        <v>3.3</v>
      </c>
      <c r="E13" s="213">
        <f>'Day17 Am'!$C$17</f>
        <v>0.31646859744680866</v>
      </c>
      <c r="F13" s="213">
        <f>'Day17 Am'!$C$18</f>
        <v>0.14985168376683108</v>
      </c>
      <c r="G13" s="213">
        <f>'Day17 Am'!$C$19</f>
        <v>0.2828427</v>
      </c>
      <c r="H13" s="213">
        <f>'Day17 Am'!$C$20</f>
        <v>0.12</v>
      </c>
      <c r="I13" s="213">
        <f>'Day17 Am'!$C$21</f>
        <v>1.1933149999999999</v>
      </c>
      <c r="J13" s="216">
        <f>'Day17 Am'!$D$17</f>
        <v>1.7391640497872347</v>
      </c>
      <c r="K13" s="216">
        <f>'Day17 Am'!$D$18</f>
        <v>2.5755370498814099</v>
      </c>
      <c r="L13" s="216">
        <f>'Day17 Am'!$D$19</f>
        <v>0.91214030000000001</v>
      </c>
      <c r="M13" s="216">
        <f>'Day17 Am'!$D$20</f>
        <v>0.16492419999999999</v>
      </c>
      <c r="N13" s="216">
        <f>'Day17 Am'!$D$21</f>
        <v>22.06691</v>
      </c>
      <c r="O13" s="216">
        <f>'Day17 Am'!$E$17</f>
        <v>5.6265314923637524</v>
      </c>
      <c r="P13" s="216">
        <f>'Day17 Am'!$E$18</f>
        <v>8.9894578682425781</v>
      </c>
      <c r="Q13" s="216">
        <f>'Day17 Am'!$E$19</f>
        <v>3.1144827917761875</v>
      </c>
      <c r="R13" s="216">
        <f>'Day17 Am'!$E$20</f>
        <v>1</v>
      </c>
      <c r="S13" s="216">
        <f>'Day17 Am'!$E$21</f>
        <v>91.945458333333335</v>
      </c>
      <c r="T13" s="307">
        <f>'Day17 Am'!$C$23</f>
        <v>0.38833965714285718</v>
      </c>
      <c r="U13" s="213">
        <f>'Day17 Am'!$C$24</f>
        <v>0.14225985787353365</v>
      </c>
      <c r="V13" s="213">
        <f>'Day17 Am'!$C$25</f>
        <v>0.35093194999999999</v>
      </c>
      <c r="W13" s="213">
        <f>'Day17 Am'!$C$26</f>
        <v>0.2154066</v>
      </c>
      <c r="X13" s="213">
        <f>'Day17 Am'!$C$27</f>
        <v>0.70767219999999997</v>
      </c>
      <c r="Y13" s="216">
        <f>'Day17 Am'!$D$23</f>
        <v>9.6223110714285713</v>
      </c>
      <c r="Z13" s="216">
        <f>'Day17 Am'!$D$24</f>
        <v>5.4096757420129302</v>
      </c>
      <c r="AA13" s="216">
        <f>'Day17 Am'!$D$25</f>
        <v>7.3714170000000001</v>
      </c>
      <c r="AB13" s="216">
        <f>'Day17 Am'!$D$26</f>
        <v>5</v>
      </c>
      <c r="AC13" s="216">
        <f>'Day17 Am'!$D$27</f>
        <v>22.06691</v>
      </c>
      <c r="AD13" s="216">
        <f>'Day17 Am'!$E$23</f>
        <v>29.573869225874926</v>
      </c>
      <c r="AE13" s="216">
        <f>'Day17 Am'!$E$24</f>
        <v>24.488184086024528</v>
      </c>
      <c r="AF13" s="216">
        <f>'Day17 Am'!$E$25</f>
        <v>23.097787018915149</v>
      </c>
      <c r="AG13" s="216">
        <f>'Day17 Am'!$E$26</f>
        <v>7.8786732049104087</v>
      </c>
      <c r="AH13" s="216">
        <f>'Day17 Am'!$E$27</f>
        <v>91.945458333333335</v>
      </c>
    </row>
    <row r="14" spans="1:34" x14ac:dyDescent="0.25">
      <c r="A14" s="45">
        <v>17</v>
      </c>
      <c r="B14" s="37">
        <v>40606</v>
      </c>
      <c r="C14" s="20" t="s">
        <v>36</v>
      </c>
      <c r="D14" s="36">
        <v>1</v>
      </c>
      <c r="E14" s="213">
        <f>'Day17 LoLA'!$C$17</f>
        <v>0.34017068026905833</v>
      </c>
      <c r="F14" s="213">
        <f>'Day17 LoLA'!$C$18</f>
        <v>0.25723506837854188</v>
      </c>
      <c r="G14" s="213">
        <f>'Day17 LoLA'!$C$19</f>
        <v>0.2828427</v>
      </c>
      <c r="H14" s="213">
        <f>'Day17 LoLA'!$C$20</f>
        <v>0.08</v>
      </c>
      <c r="I14" s="213">
        <f>'Day17 LoLA'!$C$21</f>
        <v>2.2457069999999999</v>
      </c>
      <c r="J14" s="216">
        <f>'Day17 LoLA'!$D$17</f>
        <v>2.19170536367713</v>
      </c>
      <c r="K14" s="216">
        <f>'Day17 LoLA'!$D$18</f>
        <v>3.6068011162253075</v>
      </c>
      <c r="L14" s="216">
        <f>'Day17 LoLA'!$D$19</f>
        <v>0.9024411</v>
      </c>
      <c r="M14" s="216">
        <f>'Day17 LoLA'!$D$20</f>
        <v>0.16</v>
      </c>
      <c r="N14" s="216">
        <f>'Day17 LoLA'!$D$21</f>
        <v>34.341200000000001</v>
      </c>
      <c r="O14" s="216">
        <f>'Day17 LoLA'!$E$17</f>
        <v>6.664816704429473</v>
      </c>
      <c r="P14" s="216">
        <f>'Day17 LoLA'!$E$18</f>
        <v>13.7431113595417</v>
      </c>
      <c r="Q14" s="216">
        <f>'Day17 LoLA'!$E$19</f>
        <v>2.9466803318692043</v>
      </c>
      <c r="R14" s="216">
        <f>'Day17 LoLA'!$E$20</f>
        <v>1</v>
      </c>
      <c r="S14" s="216">
        <f>'Day17 LoLA'!$E$21</f>
        <v>171.70599999999999</v>
      </c>
      <c r="T14" s="307">
        <f>'Day17 LoLA'!$C$23</f>
        <v>0.54873478749999982</v>
      </c>
      <c r="U14" s="213">
        <f>'Day17 LoLA'!$C$24</f>
        <v>0.48298725298626816</v>
      </c>
      <c r="V14" s="213">
        <f>'Day17 LoLA'!$C$25</f>
        <v>0.42591259999999997</v>
      </c>
      <c r="W14" s="213">
        <f>'Day17 LoLA'!$C$26</f>
        <v>0.16492419999999999</v>
      </c>
      <c r="X14" s="213">
        <f>'Day17 LoLA'!$C$27</f>
        <v>2.2457069999999999</v>
      </c>
      <c r="Y14" s="216">
        <f>'Day17 LoLA'!$D$23</f>
        <v>10.029078583333336</v>
      </c>
      <c r="Z14" s="216">
        <f>'Day17 LoLA'!$D$24</f>
        <v>6.4174278823513093</v>
      </c>
      <c r="AA14" s="216">
        <f>'Day17 LoLA'!$D$25</f>
        <v>8.3913635000000006</v>
      </c>
      <c r="AB14" s="216">
        <f>'Day17 LoLA'!$D$26</f>
        <v>5.3517849999999996</v>
      </c>
      <c r="AC14" s="216">
        <f>'Day17 LoLA'!$D$27</f>
        <v>34.341200000000001</v>
      </c>
      <c r="AD14" s="216">
        <f>'Day17 LoLA'!$E$23</f>
        <v>28.001746798326547</v>
      </c>
      <c r="AE14" s="216">
        <f>'Day17 LoLA'!$E$24</f>
        <v>33.936224836382323</v>
      </c>
      <c r="AF14" s="216">
        <f>'Day17 LoLA'!$E$25</f>
        <v>21.197876673697614</v>
      </c>
      <c r="AG14" s="216">
        <f>'Day17 LoLA'!$E$26</f>
        <v>4.0408245599270076</v>
      </c>
      <c r="AH14" s="216">
        <f>'Day17 LoLA'!$E$27</f>
        <v>171.70599999999999</v>
      </c>
    </row>
    <row r="15" spans="1:34" x14ac:dyDescent="0.25">
      <c r="A15" s="45"/>
      <c r="B15" s="20"/>
      <c r="C15" s="20" t="s">
        <v>36</v>
      </c>
      <c r="D15" s="36">
        <v>3.3</v>
      </c>
      <c r="E15" s="213">
        <f>'Day17 MdLA'!$C$17</f>
        <v>0.42076392663185364</v>
      </c>
      <c r="F15" s="213">
        <f>'Day17 MdLA'!$C$18</f>
        <v>0.29349315109438634</v>
      </c>
      <c r="G15" s="213">
        <f>'Day17 MdLA'!$C$19</f>
        <v>0.34409299999999998</v>
      </c>
      <c r="H15" s="213">
        <f>'Day17 MdLA'!$C$20</f>
        <v>0.08</v>
      </c>
      <c r="I15" s="213">
        <f>'Day17 MdLA'!$C$21</f>
        <v>2.8025699999999998</v>
      </c>
      <c r="J15" s="216">
        <f>'Day17 MdLA'!$D$17</f>
        <v>3.2205508062663188</v>
      </c>
      <c r="K15" s="216">
        <f>'Day17 MdLA'!$D$18</f>
        <v>3.6187107072777085</v>
      </c>
      <c r="L15" s="216">
        <f>'Day17 MdLA'!$D$19</f>
        <v>2.08</v>
      </c>
      <c r="M15" s="216">
        <f>'Day17 MdLA'!$D$20</f>
        <v>0.16</v>
      </c>
      <c r="N15" s="216">
        <f>'Day17 MdLA'!$D$21</f>
        <v>31.785029999999999</v>
      </c>
      <c r="O15" s="216">
        <f>'Day17 MdLA'!$E$17</f>
        <v>9.2330933031346163</v>
      </c>
      <c r="P15" s="216">
        <f>'Day17 MdLA'!$E$18</f>
        <v>13.275505249466804</v>
      </c>
      <c r="Q15" s="216">
        <f>'Day17 MdLA'!$E$19</f>
        <v>5.1360794325198142</v>
      </c>
      <c r="R15" s="216">
        <f>'Day17 MdLA'!$E$20</f>
        <v>1</v>
      </c>
      <c r="S15" s="216">
        <f>'Day17 MdLA'!$E$21</f>
        <v>177.6837573105463</v>
      </c>
      <c r="T15" s="307">
        <f>'Day17 MdLA'!$C$23</f>
        <v>0.43397928591549295</v>
      </c>
      <c r="U15" s="213">
        <f>'Day17 MdLA'!$C$24</f>
        <v>0.23208372868840207</v>
      </c>
      <c r="V15" s="213">
        <f>'Day17 MdLA'!$C$25</f>
        <v>0.37735920000000001</v>
      </c>
      <c r="W15" s="213">
        <f>'Day17 MdLA'!$C$26</f>
        <v>0.1788854</v>
      </c>
      <c r="X15" s="213">
        <f>'Day17 MdLA'!$C$27</f>
        <v>1.838695</v>
      </c>
      <c r="Y15" s="216">
        <f>'Day17 MdLA'!$D$23</f>
        <v>9.1479834507042259</v>
      </c>
      <c r="Z15" s="216">
        <f>'Day17 MdLA'!$D$24</f>
        <v>4.6151241943985601</v>
      </c>
      <c r="AA15" s="216">
        <f>'Day17 MdLA'!$D$25</f>
        <v>7.827439</v>
      </c>
      <c r="AB15" s="216">
        <f>'Day17 MdLA'!$D$26</f>
        <v>5.0612250000000003</v>
      </c>
      <c r="AC15" s="216">
        <f>'Day17 MdLA'!$D$27</f>
        <v>31.785029999999999</v>
      </c>
      <c r="AD15" s="216">
        <f>'Day17 MdLA'!$E$23</f>
        <v>26.153581956426926</v>
      </c>
      <c r="AE15" s="216">
        <f>'Day17 MdLA'!$E$24</f>
        <v>22.972248484315095</v>
      </c>
      <c r="AF15" s="216">
        <f>'Day17 MdLA'!$E$25</f>
        <v>21.278170932716112</v>
      </c>
      <c r="AG15" s="216">
        <f>'Day17 MdLA'!$E$26</f>
        <v>3.0677012772645815</v>
      </c>
      <c r="AH15" s="216">
        <f>'Day17 MdLA'!$E$27</f>
        <v>177.6837573105463</v>
      </c>
    </row>
    <row r="16" spans="1:34" x14ac:dyDescent="0.25">
      <c r="A16" s="46"/>
      <c r="B16" s="28"/>
      <c r="C16" s="28" t="s">
        <v>36</v>
      </c>
      <c r="D16" s="28">
        <v>10</v>
      </c>
      <c r="E16" s="213">
        <f>'Day17 HiLA'!$C$17</f>
        <v>0.43028123893333287</v>
      </c>
      <c r="F16" s="213">
        <f>'Day17 HiLA'!$C$18</f>
        <v>0.29828467252731117</v>
      </c>
      <c r="G16" s="213">
        <f>'Day17 HiLA'!$C$19</f>
        <v>0.36</v>
      </c>
      <c r="H16" s="213">
        <f>'Day17 HiLA'!$C$20</f>
        <v>0.1131371</v>
      </c>
      <c r="I16" s="213">
        <f>'Day17 HiLA'!$C$21</f>
        <v>3.663659</v>
      </c>
      <c r="J16" s="216">
        <f>'Day17 HiLA'!$D$17</f>
        <v>3.4353596551999974</v>
      </c>
      <c r="K16" s="216">
        <f>'Day17 HiLA'!$D$18</f>
        <v>3.6171572409871904</v>
      </c>
      <c r="L16" s="216">
        <f>'Day17 HiLA'!$D$19</f>
        <v>2.289803</v>
      </c>
      <c r="M16" s="216">
        <f>'Day17 HiLA'!$D$20</f>
        <v>0.1788854</v>
      </c>
      <c r="N16" s="216">
        <f>'Day17 HiLA'!$D$21</f>
        <v>28.095949999999998</v>
      </c>
      <c r="O16" s="216">
        <f>'Day17 HiLA'!$E$17</f>
        <v>9.3149744188733212</v>
      </c>
      <c r="P16" s="216">
        <f>'Day17 HiLA'!$E$18</f>
        <v>10.109046891412341</v>
      </c>
      <c r="Q16" s="216">
        <f>'Day17 HiLA'!$E$19</f>
        <v>6.0627359463865877</v>
      </c>
      <c r="R16" s="216">
        <f>'Day17 HiLA'!$E$20</f>
        <v>1</v>
      </c>
      <c r="S16" s="216">
        <f>'Day17 HiLA'!$E$21</f>
        <v>58.852401473305235</v>
      </c>
      <c r="T16" s="307">
        <f>'Day17 HiLA'!$C$23</f>
        <v>0.49433484683544293</v>
      </c>
      <c r="U16" s="213">
        <f>'Day17 HiLA'!$C$24</f>
        <v>0.27476357405471785</v>
      </c>
      <c r="V16" s="213">
        <f>'Day17 HiLA'!$C$25</f>
        <v>0.41761229999999999</v>
      </c>
      <c r="W16" s="213">
        <f>'Day17 HiLA'!$C$26</f>
        <v>0.14422209999999999</v>
      </c>
      <c r="X16" s="213">
        <f>'Day17 HiLA'!$C$27</f>
        <v>1.5646089999999999</v>
      </c>
      <c r="Y16" s="216">
        <f>'Day17 HiLA'!$D$23</f>
        <v>8.8024205569620246</v>
      </c>
      <c r="Z16" s="216">
        <f>'Day17 HiLA'!$D$24</f>
        <v>4.4176629820200262</v>
      </c>
      <c r="AA16" s="216">
        <f>'Day17 HiLA'!$D$25</f>
        <v>7.3539110000000001</v>
      </c>
      <c r="AB16" s="216">
        <f>'Day17 HiLA'!$D$26</f>
        <v>5.0039980000000002</v>
      </c>
      <c r="AC16" s="216">
        <f>'Day17 HiLA'!$D$27</f>
        <v>28.095949999999998</v>
      </c>
      <c r="AD16" s="216">
        <f>'Day17 HiLA'!$E$23</f>
        <v>22.070034444897111</v>
      </c>
      <c r="AE16" s="216">
        <f>'Day17 HiLA'!$E$24</f>
        <v>13.878607936779574</v>
      </c>
      <c r="AF16" s="216">
        <f>'Day17 HiLA'!$E$25</f>
        <v>18.207885658818984</v>
      </c>
      <c r="AG16" s="216">
        <f>'Day17 HiLA'!$E$26</f>
        <v>5.175547830151884</v>
      </c>
      <c r="AH16" s="216">
        <f>'Day17 HiLA'!$E$27</f>
        <v>58.852401473305235</v>
      </c>
    </row>
    <row r="17" spans="1:34" x14ac:dyDescent="0.25">
      <c r="A17" s="44"/>
      <c r="B17" s="18"/>
      <c r="C17" s="19" t="s">
        <v>0</v>
      </c>
      <c r="D17" s="35">
        <v>3.3</v>
      </c>
      <c r="E17" s="213">
        <f>'Day24 Am'!$C$17</f>
        <v>0.33168018847583658</v>
      </c>
      <c r="F17" s="213">
        <f>'Day24 Am'!$C$18</f>
        <v>0.17544562467657362</v>
      </c>
      <c r="G17" s="213">
        <f>'Day24 Am'!$C$19</f>
        <v>0.28844409999999998</v>
      </c>
      <c r="H17" s="213">
        <f>'Day24 Am'!$C$20</f>
        <v>0.08</v>
      </c>
      <c r="I17" s="213">
        <f>'Day24 Am'!$C$21</f>
        <v>1.5727679999999999</v>
      </c>
      <c r="J17" s="216">
        <f>'Day24 Am'!$D$17</f>
        <v>2.0940757011152398</v>
      </c>
      <c r="K17" s="216">
        <f>'Day24 Am'!$D$18</f>
        <v>3.3089210862837222</v>
      </c>
      <c r="L17" s="216">
        <f>'Day24 Am'!$D$19</f>
        <v>0.91214030000000001</v>
      </c>
      <c r="M17" s="216">
        <f>'Day24 Am'!$D$20</f>
        <v>0.16</v>
      </c>
      <c r="N17" s="216">
        <f>'Day24 Am'!$D$21</f>
        <v>33.364019999999996</v>
      </c>
      <c r="O17" s="216">
        <f>'Day24 Am'!$E$17</f>
        <v>6.666365981990567</v>
      </c>
      <c r="P17" s="216">
        <f>'Day24 Am'!$E$18</f>
        <v>10.356603357471858</v>
      </c>
      <c r="Q17" s="216">
        <f>'Day24 Am'!$E$19</f>
        <v>2.9609341022896132</v>
      </c>
      <c r="R17" s="216">
        <f>'Day24 Am'!$E$20</f>
        <v>1.0090091964842693</v>
      </c>
      <c r="S17" s="216">
        <f>'Day24 Am'!$E$21</f>
        <v>83.410049999999984</v>
      </c>
      <c r="T17" s="307">
        <f>'Day24 Am'!$C$23</f>
        <v>0.37638076153846151</v>
      </c>
      <c r="U17" s="213">
        <f>'Day24 Am'!$C$24</f>
        <v>0.19887447655555607</v>
      </c>
      <c r="V17" s="213">
        <f>'Day24 Am'!$C$25</f>
        <v>0.33095079999999999</v>
      </c>
      <c r="W17" s="213">
        <f>'Day24 Am'!$C$26</f>
        <v>0.16492419999999999</v>
      </c>
      <c r="X17" s="213">
        <f>'Day24 Am'!$C$27</f>
        <v>1.1648179999999999</v>
      </c>
      <c r="Y17" s="216">
        <f>'Day24 Am'!$D$23</f>
        <v>10.035241115384618</v>
      </c>
      <c r="Z17" s="216">
        <f>'Day24 Am'!$D$24</f>
        <v>5.7202740605334288</v>
      </c>
      <c r="AA17" s="216">
        <f>'Day24 Am'!$D$25</f>
        <v>8.0163465000000009</v>
      </c>
      <c r="AB17" s="216">
        <f>'Day24 Am'!$D$26</f>
        <v>5.0274450000000002</v>
      </c>
      <c r="AC17" s="216">
        <f>'Day24 Am'!$D$27</f>
        <v>33.364019999999996</v>
      </c>
      <c r="AD17" s="216">
        <f>'Day24 Am'!$E$23</f>
        <v>31.029012290123429</v>
      </c>
      <c r="AE17" s="216">
        <f>'Day24 Am'!$E$24</f>
        <v>18.197765590604785</v>
      </c>
      <c r="AF17" s="216">
        <f>'Day24 Am'!$E$25</f>
        <v>27.378848120480924</v>
      </c>
      <c r="AG17" s="216">
        <f>'Day24 Am'!$E$26</f>
        <v>6.5577961535621885</v>
      </c>
      <c r="AH17" s="216">
        <f>'Day24 Am'!$E$27</f>
        <v>83.410049999999984</v>
      </c>
    </row>
    <row r="18" spans="1:34" x14ac:dyDescent="0.25">
      <c r="A18" s="45">
        <v>24</v>
      </c>
      <c r="B18" s="37">
        <v>40613</v>
      </c>
      <c r="C18" s="20" t="s">
        <v>36</v>
      </c>
      <c r="D18" s="36">
        <v>1</v>
      </c>
      <c r="E18" s="213">
        <f>'Day24 LoLA'!$C$17</f>
        <v>0.34607410962566837</v>
      </c>
      <c r="F18" s="213">
        <f>'Day24 LoLA'!$C$18</f>
        <v>0.18368270358947883</v>
      </c>
      <c r="G18" s="213">
        <f>'Day24 LoLA'!$C$19</f>
        <v>0.32</v>
      </c>
      <c r="H18" s="213">
        <f>'Day24 LoLA'!$C$20</f>
        <v>0.08</v>
      </c>
      <c r="I18" s="213">
        <f>'Day24 LoLA'!$C$21</f>
        <v>1.2322340000000001</v>
      </c>
      <c r="J18" s="216">
        <f>'Day24 LoLA'!$D$17</f>
        <v>2.0884438294117653</v>
      </c>
      <c r="K18" s="216">
        <f>'Day24 LoLA'!$D$18</f>
        <v>2.6701092257278125</v>
      </c>
      <c r="L18" s="216">
        <f>'Day24 LoLA'!$D$19</f>
        <v>1.0673330000000001</v>
      </c>
      <c r="M18" s="216">
        <f>'Day24 LoLA'!$D$20</f>
        <v>8.94427E-2</v>
      </c>
      <c r="N18" s="216">
        <f>'Day24 LoLA'!$D$21</f>
        <v>22.646650000000001</v>
      </c>
      <c r="O18" s="216">
        <f>'Day24 LoLA'!$E$17</f>
        <v>5.9119402094680833</v>
      </c>
      <c r="P18" s="216">
        <f>'Day24 LoLA'!$E$18</f>
        <v>6.4829419866047928</v>
      </c>
      <c r="Q18" s="216">
        <f>'Day24 LoLA'!$E$19</f>
        <v>3.4170849445266445</v>
      </c>
      <c r="R18" s="216">
        <f>'Day24 LoLA'!$E$20</f>
        <v>1</v>
      </c>
      <c r="S18" s="216">
        <f>'Day24 LoLA'!$E$21</f>
        <v>47.18052083333334</v>
      </c>
      <c r="T18" s="307">
        <f>'Day24 LoLA'!$C$23</f>
        <v>0.4475059315789473</v>
      </c>
      <c r="U18" s="213">
        <f>'Day24 LoLA'!$C$24</f>
        <v>0.11884409545479764</v>
      </c>
      <c r="V18" s="213">
        <f>'Day24 LoLA'!$C$25</f>
        <v>0.46818799999999999</v>
      </c>
      <c r="W18" s="213">
        <f>'Day24 LoLA'!$C$26</f>
        <v>0.24331050000000001</v>
      </c>
      <c r="X18" s="213">
        <f>'Day24 LoLA'!$C$27</f>
        <v>0.68117550000000004</v>
      </c>
      <c r="Y18" s="216">
        <f>'Day24 LoLA'!$D$23</f>
        <v>8.1266123157894725</v>
      </c>
      <c r="Z18" s="216">
        <f>'Day24 LoLA'!$D$24</f>
        <v>4.1831437451721394</v>
      </c>
      <c r="AA18" s="216">
        <f>'Day24 LoLA'!$D$25</f>
        <v>7.0967029999999998</v>
      </c>
      <c r="AB18" s="216">
        <f>'Day24 LoLA'!$D$26</f>
        <v>5.0724349999999996</v>
      </c>
      <c r="AC18" s="216">
        <f>'Day24 LoLA'!$D$27</f>
        <v>22.646650000000001</v>
      </c>
      <c r="AD18" s="216">
        <f>'Day24 LoLA'!$E$23</f>
        <v>19.135237914551904</v>
      </c>
      <c r="AE18" s="216">
        <f>'Day24 LoLA'!$E$24</f>
        <v>9.1496936148682089</v>
      </c>
      <c r="AF18" s="216">
        <f>'Day24 LoLA'!$E$25</f>
        <v>17.408440630411722</v>
      </c>
      <c r="AG18" s="216">
        <f>'Day24 LoLA'!$E$26</f>
        <v>8.6616474021746228</v>
      </c>
      <c r="AH18" s="216">
        <f>'Day24 LoLA'!$E$27</f>
        <v>47.18052083333334</v>
      </c>
    </row>
    <row r="19" spans="1:34" x14ac:dyDescent="0.25">
      <c r="A19" s="45"/>
      <c r="B19" s="20"/>
      <c r="C19" s="20" t="s">
        <v>36</v>
      </c>
      <c r="D19" s="36">
        <v>3.3</v>
      </c>
      <c r="E19" s="213">
        <f>'Day24 MdLA'!$C$17</f>
        <v>0.44580785013927587</v>
      </c>
      <c r="F19" s="213">
        <f>'Day24 MdLA'!$C$18</f>
        <v>0.33522225211017526</v>
      </c>
      <c r="G19" s="213">
        <f>'Day24 MdLA'!$C$19</f>
        <v>0.36221540000000002</v>
      </c>
      <c r="H19" s="213">
        <f>'Day24 MdLA'!$C$20</f>
        <v>0.12</v>
      </c>
      <c r="I19" s="213">
        <f>'Day24 MdLA'!$C$21</f>
        <v>3.1194869999999999</v>
      </c>
      <c r="J19" s="216">
        <f>'Day24 MdLA'!$D$17</f>
        <v>3.1965773420612802</v>
      </c>
      <c r="K19" s="216">
        <f>'Day24 MdLA'!$D$18</f>
        <v>3.4151095489542911</v>
      </c>
      <c r="L19" s="216">
        <f>'Day24 MdLA'!$D$19</f>
        <v>2.173292</v>
      </c>
      <c r="M19" s="216">
        <f>'Day24 MdLA'!$D$20</f>
        <v>0.2039608</v>
      </c>
      <c r="N19" s="216">
        <f>'Day24 MdLA'!$D$21</f>
        <v>28.638649999999998</v>
      </c>
      <c r="O19" s="216">
        <f>'Day24 MdLA'!$E$17</f>
        <v>8.3975438720992468</v>
      </c>
      <c r="P19" s="216">
        <f>'Day24 MdLA'!$E$18</f>
        <v>10.367240071460602</v>
      </c>
      <c r="Q19" s="216">
        <f>'Day24 MdLA'!$E$19</f>
        <v>5.5344522727272727</v>
      </c>
      <c r="R19" s="216">
        <f>'Day24 MdLA'!$E$20</f>
        <v>1.0101525</v>
      </c>
      <c r="S19" s="216">
        <f>'Day24 MdLA'!$E$21</f>
        <v>132.95159015554768</v>
      </c>
      <c r="T19" s="307">
        <f>'Day24 MdLA'!$C$23</f>
        <v>0.54153543666666659</v>
      </c>
      <c r="U19" s="213">
        <f>'Day24 MdLA'!$C$24</f>
        <v>0.40490979074874561</v>
      </c>
      <c r="V19" s="213">
        <f>'Day24 MdLA'!$C$25</f>
        <v>0.4</v>
      </c>
      <c r="W19" s="213">
        <f>'Day24 MdLA'!$C$26</f>
        <v>0.2</v>
      </c>
      <c r="X19" s="213">
        <f>'Day24 MdLA'!$C$27</f>
        <v>2.442949</v>
      </c>
      <c r="Y19" s="216">
        <f>'Day24 MdLA'!$D$23</f>
        <v>9.026218133333332</v>
      </c>
      <c r="Z19" s="216">
        <f>'Day24 MdLA'!$D$24</f>
        <v>4.5715578478916088</v>
      </c>
      <c r="AA19" s="216">
        <f>'Day24 MdLA'!$D$25</f>
        <v>7.6757805000000001</v>
      </c>
      <c r="AB19" s="216">
        <f>'Day24 MdLA'!$D$26</f>
        <v>5.0349180000000002</v>
      </c>
      <c r="AC19" s="216">
        <f>'Day24 MdLA'!$D$27</f>
        <v>28.638649999999998</v>
      </c>
      <c r="AD19" s="216">
        <f>'Day24 MdLA'!$E$23</f>
        <v>22.363395447626868</v>
      </c>
      <c r="AE19" s="216">
        <f>'Day24 MdLA'!$E$24</f>
        <v>18.06337489889226</v>
      </c>
      <c r="AF19" s="216">
        <f>'Day24 MdLA'!$E$25</f>
        <v>18.873625059985557</v>
      </c>
      <c r="AG19" s="216">
        <f>'Day24 MdLA'!$E$26</f>
        <v>3.3496420728311778</v>
      </c>
      <c r="AH19" s="216">
        <f>'Day24 MdLA'!$E$27</f>
        <v>132.95159015554768</v>
      </c>
    </row>
    <row r="20" spans="1:34" x14ac:dyDescent="0.25">
      <c r="A20" s="46"/>
      <c r="B20" s="28"/>
      <c r="C20" s="28" t="s">
        <v>36</v>
      </c>
      <c r="D20" s="28">
        <v>10</v>
      </c>
      <c r="E20" s="213">
        <f>'Day24 HiLA'!$C$17</f>
        <v>0.3914304165254241</v>
      </c>
      <c r="F20" s="213">
        <f>'Day24 HiLA'!$C$18</f>
        <v>0.3263036535119142</v>
      </c>
      <c r="G20" s="213">
        <f>'Day24 HiLA'!$C$19</f>
        <v>0.32124514999999998</v>
      </c>
      <c r="H20" s="213">
        <f>'Day24 HiLA'!$C$20</f>
        <v>0.1264911</v>
      </c>
      <c r="I20" s="213">
        <f>'Day24 HiLA'!$C$21</f>
        <v>4.1207770000000004</v>
      </c>
      <c r="J20" s="216">
        <f>'Day24 HiLA'!$D$17</f>
        <v>3.6651651733050818</v>
      </c>
      <c r="K20" s="216">
        <f>'Day24 HiLA'!$D$18</f>
        <v>4.1679111266191295</v>
      </c>
      <c r="L20" s="216">
        <f>'Day24 HiLA'!$D$19</f>
        <v>2.3889825</v>
      </c>
      <c r="M20" s="216">
        <f>'Day24 HiLA'!$D$20</f>
        <v>0.2</v>
      </c>
      <c r="N20" s="216">
        <f>'Day24 HiLA'!$D$21</f>
        <v>26.504670000000001</v>
      </c>
      <c r="O20" s="216">
        <f>'Day24 HiLA'!$E$17</f>
        <v>10.705447615916063</v>
      </c>
      <c r="P20" s="216">
        <f>'Day24 HiLA'!$E$18</f>
        <v>14.94035128701228</v>
      </c>
      <c r="Q20" s="216">
        <f>'Day24 HiLA'!$E$19</f>
        <v>6.78855702545086</v>
      </c>
      <c r="R20" s="216">
        <f>'Day24 HiLA'!$E$20</f>
        <v>1</v>
      </c>
      <c r="S20" s="216">
        <f>'Day24 HiLA'!$E$21</f>
        <v>165.65418750000001</v>
      </c>
      <c r="T20" s="307">
        <f>'Day24 HiLA'!$C$23</f>
        <v>0.4829586659574468</v>
      </c>
      <c r="U20" s="213">
        <f>'Day24 HiLA'!$C$24</f>
        <v>0.25341549969499066</v>
      </c>
      <c r="V20" s="213">
        <f>'Day24 HiLA'!$C$25</f>
        <v>0.41761229999999999</v>
      </c>
      <c r="W20" s="213">
        <f>'Day24 HiLA'!$C$26</f>
        <v>0.16</v>
      </c>
      <c r="X20" s="213">
        <f>'Day24 HiLA'!$C$27</f>
        <v>1.234828</v>
      </c>
      <c r="Y20" s="216">
        <f>'Day24 HiLA'!$D$23</f>
        <v>10.106805808510638</v>
      </c>
      <c r="Z20" s="216">
        <f>'Day24 HiLA'!$D$24</f>
        <v>5.3142123873970908</v>
      </c>
      <c r="AA20" s="216">
        <f>'Day24 HiLA'!$D$25</f>
        <v>8.1658340000000003</v>
      </c>
      <c r="AB20" s="216">
        <f>'Day24 HiLA'!$D$26</f>
        <v>5.0159739999999999</v>
      </c>
      <c r="AC20" s="216">
        <f>'Day24 HiLA'!$D$27</f>
        <v>26.504670000000001</v>
      </c>
      <c r="AD20" s="216">
        <f>'Day24 HiLA'!$E$23</f>
        <v>27.226346884779254</v>
      </c>
      <c r="AE20" s="216">
        <f>'Day24 HiLA'!$E$24</f>
        <v>26.324499713864764</v>
      </c>
      <c r="AF20" s="216">
        <f>'Day24 HiLA'!$E$25</f>
        <v>20.317194908822891</v>
      </c>
      <c r="AG20" s="216">
        <f>'Day24 HiLA'!$E$26</f>
        <v>6.8572433429374851</v>
      </c>
      <c r="AH20" s="216">
        <f>'Day24 HiLA'!$E$27</f>
        <v>165.65418750000001</v>
      </c>
    </row>
    <row r="21" spans="1:34" x14ac:dyDescent="0.25">
      <c r="A21" s="44"/>
      <c r="B21" s="18"/>
      <c r="C21" s="19" t="s">
        <v>0</v>
      </c>
      <c r="D21" s="35">
        <v>3.3</v>
      </c>
      <c r="E21" s="213">
        <f>'Day31 Am'!$C$17</f>
        <v>0.31237261849056608</v>
      </c>
      <c r="F21" s="213">
        <f>'Day31 Am'!$C$18</f>
        <v>0.12416672813200069</v>
      </c>
      <c r="G21" s="213">
        <f>'Day31 Am'!$C$19</f>
        <v>0.2828427</v>
      </c>
      <c r="H21" s="213">
        <f>'Day31 Am'!$C$20</f>
        <v>0.12</v>
      </c>
      <c r="I21" s="213">
        <f>'Day31 Am'!$C$21</f>
        <v>1.1200000000000001</v>
      </c>
      <c r="J21" s="216">
        <f>'Day31 Am'!$D$17</f>
        <v>1.8016246599999999</v>
      </c>
      <c r="K21" s="216">
        <f>'Day31 Am'!$D$18</f>
        <v>2.0625247317790123</v>
      </c>
      <c r="L21" s="216">
        <f>'Day31 Am'!$D$19</f>
        <v>0.98792709999999995</v>
      </c>
      <c r="M21" s="216">
        <f>'Day31 Am'!$D$20</f>
        <v>0.2</v>
      </c>
      <c r="N21" s="216">
        <f>'Day31 Am'!$D$21</f>
        <v>17.020299999999999</v>
      </c>
      <c r="O21" s="216">
        <f>'Day31 Am'!$E$17</f>
        <v>5.9899704431180405</v>
      </c>
      <c r="P21" s="216">
        <f>'Day31 Am'!$E$18</f>
        <v>7.1417565027164027</v>
      </c>
      <c r="Q21" s="216">
        <f>'Day31 Am'!$E$19</f>
        <v>3.2984844999999998</v>
      </c>
      <c r="R21" s="216">
        <f>'Day31 Am'!$E$20</f>
        <v>1</v>
      </c>
      <c r="S21" s="216">
        <f>'Day31 Am'!$E$21</f>
        <v>52.777711453646816</v>
      </c>
      <c r="T21" s="307">
        <f>'Day31 Am'!$C$23</f>
        <v>0.36159390000000002</v>
      </c>
      <c r="U21" s="213">
        <f>'Day31 Am'!$C$24</f>
        <v>0.1262596855641315</v>
      </c>
      <c r="V21" s="213">
        <f>'Day31 Am'!$C$25</f>
        <v>0.36221540000000002</v>
      </c>
      <c r="W21" s="213">
        <f>'Day31 Am'!$C$26</f>
        <v>0.1788854</v>
      </c>
      <c r="X21" s="213">
        <f>'Day31 Am'!$C$27</f>
        <v>0.62482000000000004</v>
      </c>
      <c r="Y21" s="216">
        <f>'Day31 Am'!$D$23</f>
        <v>7.453698315789473</v>
      </c>
      <c r="Z21" s="216">
        <f>'Day31 Am'!$D$24</f>
        <v>2.8104618956880474</v>
      </c>
      <c r="AA21" s="216">
        <f>'Day31 Am'!$D$25</f>
        <v>6.6686129999999997</v>
      </c>
      <c r="AB21" s="216">
        <f>'Day31 Am'!$D$26</f>
        <v>5.0515739999999996</v>
      </c>
      <c r="AC21" s="216">
        <f>'Day31 Am'!$D$27</f>
        <v>17.020299999999999</v>
      </c>
      <c r="AD21" s="216">
        <f>'Day31 Am'!$E$23</f>
        <v>23.542074674669546</v>
      </c>
      <c r="AE21" s="216">
        <f>'Day31 Am'!$E$24</f>
        <v>12.500450985390266</v>
      </c>
      <c r="AF21" s="216">
        <f>'Day31 Am'!$E$25</f>
        <v>22.545347326480318</v>
      </c>
      <c r="AG21" s="216">
        <f>'Day31 Am'!$E$26</f>
        <v>10.064755544065946</v>
      </c>
      <c r="AH21" s="216">
        <f>'Day31 Am'!$E$27</f>
        <v>52.777711453646816</v>
      </c>
    </row>
    <row r="22" spans="1:34" x14ac:dyDescent="0.25">
      <c r="A22" s="45">
        <v>31</v>
      </c>
      <c r="B22" s="37">
        <v>40620</v>
      </c>
      <c r="C22" s="20" t="s">
        <v>36</v>
      </c>
      <c r="D22" s="36">
        <v>1</v>
      </c>
      <c r="E22" s="213">
        <f>'Day31 LoLA'!$C$17</f>
        <v>0.40155354100719448</v>
      </c>
      <c r="F22" s="213">
        <f>'Day31 LoLA'!$C$18</f>
        <v>0.31861692230218042</v>
      </c>
      <c r="G22" s="213">
        <f>'Day31 LoLA'!$C$19</f>
        <v>0.32249030000000001</v>
      </c>
      <c r="H22" s="213">
        <f>'Day31 LoLA'!$C$20</f>
        <v>0.16492419999999999</v>
      </c>
      <c r="I22" s="213">
        <f>'Day31 LoLA'!$C$21</f>
        <v>3.4458090000000001</v>
      </c>
      <c r="J22" s="216">
        <f>'Day31 LoLA'!$D$17</f>
        <v>2.0184067489208628</v>
      </c>
      <c r="K22" s="216">
        <f>'Day31 LoLA'!$D$18</f>
        <v>2.0400883936154037</v>
      </c>
      <c r="L22" s="216">
        <f>'Day31 LoLA'!$D$19</f>
        <v>1.235476</v>
      </c>
      <c r="M22" s="216">
        <f>'Day31 LoLA'!$D$20</f>
        <v>0.25612499999999999</v>
      </c>
      <c r="N22" s="216">
        <f>'Day31 LoLA'!$D$21</f>
        <v>11.463710000000001</v>
      </c>
      <c r="O22" s="216">
        <f>'Day31 LoLA'!$E$17</f>
        <v>5.8298350993125192</v>
      </c>
      <c r="P22" s="216">
        <f>'Day31 LoLA'!$E$18</f>
        <v>6.2288951889221513</v>
      </c>
      <c r="Q22" s="216">
        <f>'Day31 LoLA'!$E$19</f>
        <v>3.3218192943020317</v>
      </c>
      <c r="R22" s="216">
        <f>'Day31 LoLA'!$E$20</f>
        <v>1.0101525</v>
      </c>
      <c r="S22" s="216">
        <f>'Day31 LoLA'!$E$21</f>
        <v>33.018374415275069</v>
      </c>
      <c r="T22" s="307">
        <f>'Day31 LoLA'!$C$23</f>
        <v>0.37922095833333341</v>
      </c>
      <c r="U22" s="213">
        <f>'Day31 LoLA'!$C$24</f>
        <v>0.1707464048121948</v>
      </c>
      <c r="V22" s="213">
        <f>'Day31 LoLA'!$C$25</f>
        <v>0.32249030000000001</v>
      </c>
      <c r="W22" s="213">
        <f>'Day31 LoLA'!$C$26</f>
        <v>0.2154066</v>
      </c>
      <c r="X22" s="213">
        <f>'Day31 LoLA'!$C$27</f>
        <v>0.74726170000000003</v>
      </c>
      <c r="Y22" s="216">
        <f>'Day31 LoLA'!$D$23</f>
        <v>7.2450749999999999</v>
      </c>
      <c r="Z22" s="216">
        <f>'Day31 LoLA'!$D$24</f>
        <v>2.1637716872184907</v>
      </c>
      <c r="AA22" s="216">
        <f>'Day31 LoLA'!$D$25</f>
        <v>6.1578264999999996</v>
      </c>
      <c r="AB22" s="216">
        <f>'Day31 LoLA'!$D$26</f>
        <v>5.0167719999999996</v>
      </c>
      <c r="AC22" s="216">
        <f>'Day31 LoLA'!$D$27</f>
        <v>11.463710000000001</v>
      </c>
      <c r="AD22" s="216">
        <f>'Day31 LoLA'!$E$23</f>
        <v>21.126476125697625</v>
      </c>
      <c r="AE22" s="216">
        <f>'Day31 LoLA'!$E$24</f>
        <v>7.4094371406142336</v>
      </c>
      <c r="AF22" s="216">
        <f>'Day31 LoLA'!$E$25</f>
        <v>19.998073664731692</v>
      </c>
      <c r="AG22" s="216">
        <f>'Day31 LoLA'!$E$26</f>
        <v>9.3802945690203607</v>
      </c>
      <c r="AH22" s="216">
        <f>'Day31 LoLA'!$E$27</f>
        <v>33.018374415275069</v>
      </c>
    </row>
    <row r="23" spans="1:34" x14ac:dyDescent="0.25">
      <c r="A23" s="45"/>
      <c r="B23" s="20"/>
      <c r="C23" s="20" t="s">
        <v>36</v>
      </c>
      <c r="D23" s="36">
        <v>3.3</v>
      </c>
      <c r="E23" s="213">
        <f>'Day31 MdLA'!$C$17</f>
        <v>0.42561788445229681</v>
      </c>
      <c r="F23" s="213">
        <f>'Day31 MdLA'!$C$18</f>
        <v>0.26825400409019473</v>
      </c>
      <c r="G23" s="213">
        <f>'Day31 MdLA'!$C$19</f>
        <v>0.3577709</v>
      </c>
      <c r="H23" s="213">
        <f>'Day31 MdLA'!$C$20</f>
        <v>0.12</v>
      </c>
      <c r="I23" s="213">
        <f>'Day31 MdLA'!$C$21</f>
        <v>2.392655</v>
      </c>
      <c r="J23" s="216">
        <f>'Day31 MdLA'!$D$17</f>
        <v>3.403227632508834</v>
      </c>
      <c r="K23" s="216">
        <f>'Day31 MdLA'!$D$18</f>
        <v>3.1594001646532766</v>
      </c>
      <c r="L23" s="216">
        <f>'Day31 MdLA'!$D$19</f>
        <v>2.5059930000000001</v>
      </c>
      <c r="M23" s="216">
        <f>'Day31 MdLA'!$D$20</f>
        <v>0.28000000000000003</v>
      </c>
      <c r="N23" s="216">
        <f>'Day31 MdLA'!$D$21</f>
        <v>23.179379999999998</v>
      </c>
      <c r="O23" s="216">
        <f>'Day31 MdLA'!$E$17</f>
        <v>8.8906537995148831</v>
      </c>
      <c r="P23" s="216">
        <f>'Day31 MdLA'!$E$18</f>
        <v>8.3319197037642407</v>
      </c>
      <c r="Q23" s="216">
        <f>'Day31 MdLA'!$E$19</f>
        <v>6.2385018320212229</v>
      </c>
      <c r="R23" s="216">
        <f>'Day31 MdLA'!$E$20</f>
        <v>1</v>
      </c>
      <c r="S23" s="216">
        <f>'Day31 MdLA'!$E$21</f>
        <v>53.149786822946439</v>
      </c>
      <c r="T23" s="307">
        <f>'Day31 MdLA'!$C$23</f>
        <v>0.5113713333333334</v>
      </c>
      <c r="U23" s="213">
        <f>'Day31 MdLA'!$C$24</f>
        <v>0.36005668457588491</v>
      </c>
      <c r="V23" s="213">
        <f>'Day31 MdLA'!$C$25</f>
        <v>0.40495829999999999</v>
      </c>
      <c r="W23" s="213">
        <f>'Day31 MdLA'!$C$26</f>
        <v>0.1788854</v>
      </c>
      <c r="X23" s="213">
        <f>'Day31 MdLA'!$C$27</f>
        <v>2.392655</v>
      </c>
      <c r="Y23" s="216">
        <f>'Day31 MdLA'!$D$23</f>
        <v>8.5841696851851861</v>
      </c>
      <c r="Z23" s="216">
        <f>'Day31 MdLA'!$D$24</f>
        <v>3.4982786984157763</v>
      </c>
      <c r="AA23" s="216">
        <f>'Day31 MdLA'!$D$25</f>
        <v>7.4995864999999995</v>
      </c>
      <c r="AB23" s="216">
        <f>'Day31 MdLA'!$D$26</f>
        <v>5.0159739999999999</v>
      </c>
      <c r="AC23" s="216">
        <f>'Day31 MdLA'!$D$27</f>
        <v>23.179379999999998</v>
      </c>
      <c r="AD23" s="216">
        <f>'Day31 MdLA'!$E$23</f>
        <v>20.720426312285714</v>
      </c>
      <c r="AE23" s="216">
        <f>'Day31 MdLA'!$E$24</f>
        <v>10.888065213993666</v>
      </c>
      <c r="AF23" s="216">
        <f>'Day31 MdLA'!$E$25</f>
        <v>18.00603830157835</v>
      </c>
      <c r="AG23" s="216">
        <f>'Day31 MdLA'!$E$26</f>
        <v>4.8282639996154897</v>
      </c>
      <c r="AH23" s="216">
        <f>'Day31 MdLA'!$E$27</f>
        <v>53.149786822946439</v>
      </c>
    </row>
    <row r="24" spans="1:34" x14ac:dyDescent="0.25">
      <c r="A24" s="46"/>
      <c r="B24" s="28"/>
      <c r="C24" s="28" t="s">
        <v>36</v>
      </c>
      <c r="D24" s="28">
        <v>10</v>
      </c>
      <c r="E24" s="213">
        <f>'Day31 HiLA'!$C$17</f>
        <v>0.43141968429319355</v>
      </c>
      <c r="F24" s="213">
        <f>'Day31 HiLA'!$C$18</f>
        <v>0.23227159427627597</v>
      </c>
      <c r="G24" s="213">
        <f>'Day31 HiLA'!$C$19</f>
        <v>0.36221540000000002</v>
      </c>
      <c r="H24" s="213">
        <f>'Day31 HiLA'!$C$20</f>
        <v>0.12</v>
      </c>
      <c r="I24" s="213">
        <f>'Day31 HiLA'!$C$21</f>
        <v>1.631686</v>
      </c>
      <c r="J24" s="216">
        <f>'Day31 HiLA'!$D$17</f>
        <v>4.0872225445026178</v>
      </c>
      <c r="K24" s="216">
        <f>'Day31 HiLA'!$D$18</f>
        <v>4.1121350122233915</v>
      </c>
      <c r="L24" s="216">
        <f>'Day31 HiLA'!$D$19</f>
        <v>3.1235879999999998</v>
      </c>
      <c r="M24" s="216">
        <f>'Day31 HiLA'!$D$20</f>
        <v>0.24</v>
      </c>
      <c r="N24" s="216">
        <f>'Day31 HiLA'!$D$21</f>
        <v>26.253260000000001</v>
      </c>
      <c r="O24" s="216">
        <f>'Day31 HiLA'!$E$17</f>
        <v>10.885015494126547</v>
      </c>
      <c r="P24" s="216">
        <f>'Day31 HiLA'!$E$18</f>
        <v>12.018139553030966</v>
      </c>
      <c r="Q24" s="216">
        <f>'Day31 HiLA'!$E$19</f>
        <v>7.1005485852501522</v>
      </c>
      <c r="R24" s="216">
        <f>'Day31 HiLA'!$E$20</f>
        <v>1.0145442994376799</v>
      </c>
      <c r="S24" s="216">
        <f>'Day31 HiLA'!$E$21</f>
        <v>96.398810435706238</v>
      </c>
      <c r="T24" s="307">
        <f>'Day31 HiLA'!$C$23</f>
        <v>0.48906851999999984</v>
      </c>
      <c r="U24" s="213">
        <f>'Day31 HiLA'!$C$24</f>
        <v>0.24730081550429278</v>
      </c>
      <c r="V24" s="213">
        <f>'Day31 HiLA'!$C$25</f>
        <v>0.44</v>
      </c>
      <c r="W24" s="213">
        <f>'Day31 HiLA'!$C$26</f>
        <v>0.2154066</v>
      </c>
      <c r="X24" s="213">
        <f>'Day31 HiLA'!$C$27</f>
        <v>1.631686</v>
      </c>
      <c r="Y24" s="216">
        <f>'Day31 HiLA'!$D$23</f>
        <v>9.5036744444444423</v>
      </c>
      <c r="Z24" s="216">
        <f>'Day31 HiLA'!$D$24</f>
        <v>5.2640285956882416</v>
      </c>
      <c r="AA24" s="216">
        <f>'Day31 HiLA'!$D$25</f>
        <v>7.5857760000000001</v>
      </c>
      <c r="AB24" s="216">
        <f>'Day31 HiLA'!$D$26</f>
        <v>5.0001600000000002</v>
      </c>
      <c r="AC24" s="216">
        <f>'Day31 HiLA'!$D$27</f>
        <v>26.253260000000001</v>
      </c>
      <c r="AD24" s="216">
        <f>'Day31 HiLA'!$E$23</f>
        <v>23.58840427605524</v>
      </c>
      <c r="AE24" s="216">
        <f>'Day31 HiLA'!$E$24</f>
        <v>18.007732176159255</v>
      </c>
      <c r="AF24" s="216">
        <f>'Day31 HiLA'!$E$25</f>
        <v>19.255472017947259</v>
      </c>
      <c r="AG24" s="216">
        <f>'Day31 HiLA'!$E$26</f>
        <v>3.92308936891044</v>
      </c>
      <c r="AH24" s="216">
        <f>'Day31 HiLA'!$E$27</f>
        <v>96.398810435706238</v>
      </c>
    </row>
    <row r="25" spans="1:34" x14ac:dyDescent="0.25">
      <c r="A25" s="44"/>
      <c r="B25" s="18"/>
      <c r="C25" s="19" t="s">
        <v>0</v>
      </c>
      <c r="D25" s="35">
        <v>3.3</v>
      </c>
      <c r="E25" s="213">
        <f>'Day38 Am'!$C$17</f>
        <v>0.33494232605042024</v>
      </c>
      <c r="F25" s="213">
        <f>'Day38 Am'!$C$18</f>
        <v>0.14627363299662957</v>
      </c>
      <c r="G25" s="213">
        <f>'Day38 Am'!$C$19</f>
        <v>0.30463089999999998</v>
      </c>
      <c r="H25" s="213">
        <f>'Day38 Am'!$C$20</f>
        <v>8.94427E-2</v>
      </c>
      <c r="I25" s="213">
        <f>'Day38 Am'!$C$21</f>
        <v>1.4675149999999999</v>
      </c>
      <c r="J25" s="216">
        <f>'Day38 Am'!$D$17</f>
        <v>1.9881839827731089</v>
      </c>
      <c r="K25" s="216">
        <f>'Day38 Am'!$D$18</f>
        <v>2.4373515775783217</v>
      </c>
      <c r="L25" s="216">
        <f>'Day38 Am'!$D$19</f>
        <v>1.069035</v>
      </c>
      <c r="M25" s="216">
        <f>'Day38 Am'!$D$20</f>
        <v>0.2039608</v>
      </c>
      <c r="N25" s="216">
        <f>'Day38 Am'!$D$21</f>
        <v>14.683109999999999</v>
      </c>
      <c r="O25" s="216">
        <f>'Day38 Am'!$E$17</f>
        <v>6.3363152845684114</v>
      </c>
      <c r="P25" s="216">
        <f>'Day38 Am'!$E$18</f>
        <v>7.9368373624130228</v>
      </c>
      <c r="Q25" s="216">
        <f>'Day38 Am'!$E$19</f>
        <v>3.1135700341930557</v>
      </c>
      <c r="R25" s="216">
        <f>'Day38 Am'!$E$20</f>
        <v>1</v>
      </c>
      <c r="S25" s="216">
        <f>'Day38 Am'!$E$21</f>
        <v>61.179625000000001</v>
      </c>
      <c r="T25" s="307">
        <f>'Day38 Am'!$C$23</f>
        <v>0.35197252857142858</v>
      </c>
      <c r="U25" s="213">
        <f>'Day38 Am'!$C$24</f>
        <v>9.2957552453203945E-2</v>
      </c>
      <c r="V25" s="213">
        <f>'Day38 Am'!$C$25</f>
        <v>0.32984849999999999</v>
      </c>
      <c r="W25" s="213">
        <f>'Day38 Am'!$C$26</f>
        <v>0.2</v>
      </c>
      <c r="X25" s="213">
        <f>'Day38 Am'!$C$27</f>
        <v>0.59464269999999997</v>
      </c>
      <c r="Y25" s="216">
        <f>'Day38 Am'!$D$23</f>
        <v>8.4436359999999997</v>
      </c>
      <c r="Z25" s="216">
        <f>'Day38 Am'!$D$24</f>
        <v>2.990886601706376</v>
      </c>
      <c r="AA25" s="216">
        <f>'Day38 Am'!$D$25</f>
        <v>7.5179780000000003</v>
      </c>
      <c r="AB25" s="216">
        <f>'Day38 Am'!$D$26</f>
        <v>5.0806300000000002</v>
      </c>
      <c r="AC25" s="216">
        <f>'Day38 Am'!$D$27</f>
        <v>14.683109999999999</v>
      </c>
      <c r="AD25" s="216">
        <f>'Day38 Am'!$E$23</f>
        <v>25.543876657479359</v>
      </c>
      <c r="AE25" s="216">
        <f>'Day38 Am'!$E$24</f>
        <v>11.722822138984617</v>
      </c>
      <c r="AF25" s="216">
        <f>'Day38 Am'!$E$25</f>
        <v>23.312260864900434</v>
      </c>
      <c r="AG25" s="216">
        <f>'Day38 Am'!$E$26</f>
        <v>10.507486260236609</v>
      </c>
      <c r="AH25" s="216">
        <f>'Day38 Am'!$E$27</f>
        <v>61.179625000000001</v>
      </c>
    </row>
    <row r="26" spans="1:34" x14ac:dyDescent="0.25">
      <c r="A26" s="45">
        <v>38</v>
      </c>
      <c r="B26" s="37">
        <v>40627</v>
      </c>
      <c r="C26" s="20" t="s">
        <v>36</v>
      </c>
      <c r="D26" s="36">
        <v>1</v>
      </c>
      <c r="E26" s="213">
        <f>'Day38 LoLA'!$C$17</f>
        <v>0.39324557250000014</v>
      </c>
      <c r="F26" s="213">
        <f>'Day38 LoLA'!$C$18</f>
        <v>0.29588450537668382</v>
      </c>
      <c r="G26" s="213">
        <f>'Day38 LoLA'!$C$19</f>
        <v>0.30463089999999998</v>
      </c>
      <c r="H26" s="213">
        <f>'Day38 LoLA'!$C$20</f>
        <v>0.12</v>
      </c>
      <c r="I26" s="213">
        <f>'Day38 LoLA'!$C$21</f>
        <v>2.2995649999999999</v>
      </c>
      <c r="J26" s="216">
        <f>'Day38 LoLA'!$D$17</f>
        <v>2.7648984849999998</v>
      </c>
      <c r="K26" s="216">
        <f>'Day38 LoLA'!$D$18</f>
        <v>3.5177938110019293</v>
      </c>
      <c r="L26" s="216">
        <f>'Day38 LoLA'!$D$19</f>
        <v>1.3090714999999999</v>
      </c>
      <c r="M26" s="216">
        <f>'Day38 LoLA'!$D$20</f>
        <v>0.2039608</v>
      </c>
      <c r="N26" s="216">
        <f>'Day38 LoLA'!$D$21</f>
        <v>26.642060000000001</v>
      </c>
      <c r="O26" s="216">
        <f>'Day38 LoLA'!$E$17</f>
        <v>7.8183333575391485</v>
      </c>
      <c r="P26" s="216">
        <f>'Day38 LoLA'!$E$18</f>
        <v>11.84608699088626</v>
      </c>
      <c r="Q26" s="216">
        <f>'Day38 LoLA'!$E$19</f>
        <v>3.614863664616712</v>
      </c>
      <c r="R26" s="216">
        <f>'Day38 LoLA'!$E$20</f>
        <v>1</v>
      </c>
      <c r="S26" s="216">
        <f>'Day38 LoLA'!$E$21</f>
        <v>108.63848189701856</v>
      </c>
      <c r="T26" s="307">
        <f>'Day38 LoLA'!$C$23</f>
        <v>0.57318663939393921</v>
      </c>
      <c r="U26" s="213">
        <f>'Day38 LoLA'!$C$24</f>
        <v>0.47375108453655762</v>
      </c>
      <c r="V26" s="213">
        <f>'Day38 LoLA'!$C$25</f>
        <v>0.44721359999999999</v>
      </c>
      <c r="W26" s="213">
        <f>'Day38 LoLA'!$C$26</f>
        <v>0.14422209999999999</v>
      </c>
      <c r="X26" s="213">
        <f>'Day38 LoLA'!$C$27</f>
        <v>2.2995649999999999</v>
      </c>
      <c r="Y26" s="216">
        <f>'Day38 LoLA'!$D$23</f>
        <v>8.9038202727272715</v>
      </c>
      <c r="Z26" s="216">
        <f>'Day38 LoLA'!$D$24</f>
        <v>4.5514974988189598</v>
      </c>
      <c r="AA26" s="216">
        <f>'Day38 LoLA'!$D$25</f>
        <v>6.8852310000000001</v>
      </c>
      <c r="AB26" s="216">
        <f>'Day38 LoLA'!$D$26</f>
        <v>5.0939959999999997</v>
      </c>
      <c r="AC26" s="216">
        <f>'Day38 LoLA'!$D$27</f>
        <v>26.642060000000001</v>
      </c>
      <c r="AD26" s="216">
        <f>'Day38 LoLA'!$E$23</f>
        <v>23.580990309081166</v>
      </c>
      <c r="AE26" s="216">
        <f>'Day38 LoLA'!$E$24</f>
        <v>21.718629526246669</v>
      </c>
      <c r="AF26" s="216">
        <f>'Day38 LoLA'!$E$25</f>
        <v>17.129056347374068</v>
      </c>
      <c r="AG26" s="216">
        <f>'Day38 LoLA'!$E$26</f>
        <v>4.324372691202627</v>
      </c>
      <c r="AH26" s="216">
        <f>'Day38 LoLA'!$E$27</f>
        <v>108.63848189701856</v>
      </c>
    </row>
    <row r="27" spans="1:34" x14ac:dyDescent="0.25">
      <c r="A27" s="45"/>
      <c r="B27" s="20"/>
      <c r="C27" s="20" t="s">
        <v>36</v>
      </c>
      <c r="D27" s="36">
        <v>3.3</v>
      </c>
      <c r="E27" s="213">
        <f>'Day38 MdLA'!$C$17</f>
        <v>0.43930436410256402</v>
      </c>
      <c r="F27" s="213">
        <f>'Day38 MdLA'!$C$18</f>
        <v>0.24479725047098261</v>
      </c>
      <c r="G27" s="213">
        <f>'Day38 MdLA'!$C$19</f>
        <v>0.37735920000000001</v>
      </c>
      <c r="H27" s="213">
        <f>'Day38 MdLA'!$C$20</f>
        <v>0.1131371</v>
      </c>
      <c r="I27" s="213">
        <f>'Day38 MdLA'!$C$21</f>
        <v>1.596997</v>
      </c>
      <c r="J27" s="216">
        <f>'Day38 MdLA'!$D$17</f>
        <v>2.828779847619046</v>
      </c>
      <c r="K27" s="216">
        <f>'Day38 MdLA'!$D$18</f>
        <v>3.0081042426588622</v>
      </c>
      <c r="L27" s="216">
        <f>'Day38 MdLA'!$D$19</f>
        <v>1.7556069999999999</v>
      </c>
      <c r="M27" s="216">
        <f>'Day38 MdLA'!$D$20</f>
        <v>0.2</v>
      </c>
      <c r="N27" s="216">
        <f>'Day38 MdLA'!$D$21</f>
        <v>20.930630000000001</v>
      </c>
      <c r="O27" s="216">
        <f>'Day38 MdLA'!$E$17</f>
        <v>7.3526456028722649</v>
      </c>
      <c r="P27" s="216">
        <f>'Day38 MdLA'!$E$18</f>
        <v>8.5852111352608489</v>
      </c>
      <c r="Q27" s="216">
        <f>'Day38 MdLA'!$E$19</f>
        <v>4.2438199999999995</v>
      </c>
      <c r="R27" s="216">
        <f>'Day38 MdLA'!$E$20</f>
        <v>1</v>
      </c>
      <c r="S27" s="216">
        <f>'Day38 MdLA'!$E$21</f>
        <v>60.020713439735374</v>
      </c>
      <c r="T27" s="307">
        <f>'Day38 MdLA'!$C$23</f>
        <v>0.4953322</v>
      </c>
      <c r="U27" s="213">
        <f>'Day38 MdLA'!$C$24</f>
        <v>0.25501107383784444</v>
      </c>
      <c r="V27" s="213">
        <f>'Day38 MdLA'!$C$25</f>
        <v>0.42520580000000002</v>
      </c>
      <c r="W27" s="213">
        <f>'Day38 MdLA'!$C$26</f>
        <v>0.2</v>
      </c>
      <c r="X27" s="213">
        <f>'Day38 MdLA'!$C$27</f>
        <v>1.3296619999999999</v>
      </c>
      <c r="Y27" s="216">
        <f>'Day38 MdLA'!$D$23</f>
        <v>8.938685648648649</v>
      </c>
      <c r="Z27" s="216">
        <f>'Day38 MdLA'!$D$24</f>
        <v>3.7987660398220693</v>
      </c>
      <c r="AA27" s="216">
        <f>'Day38 MdLA'!$D$25</f>
        <v>8.1148749999999996</v>
      </c>
      <c r="AB27" s="216">
        <f>'Day38 MdLA'!$D$26</f>
        <v>5.0100699999999998</v>
      </c>
      <c r="AC27" s="216">
        <f>'Day38 MdLA'!$D$27</f>
        <v>20.930630000000001</v>
      </c>
      <c r="AD27" s="216">
        <f>'Day38 MdLA'!$E$23</f>
        <v>22.570726554912341</v>
      </c>
      <c r="AE27" s="216">
        <f>'Day38 MdLA'!$E$24</f>
        <v>14.075033679100834</v>
      </c>
      <c r="AF27" s="216">
        <f>'Day38 MdLA'!$E$25</f>
        <v>18.169948619795779</v>
      </c>
      <c r="AG27" s="216">
        <f>'Day38 MdLA'!$E$26</f>
        <v>5.49058700280154</v>
      </c>
      <c r="AH27" s="216">
        <f>'Day38 MdLA'!$E$27</f>
        <v>60.020713439735374</v>
      </c>
    </row>
    <row r="28" spans="1:34" x14ac:dyDescent="0.25">
      <c r="A28" s="46"/>
      <c r="B28" s="28"/>
      <c r="C28" s="28" t="s">
        <v>36</v>
      </c>
      <c r="D28" s="28">
        <v>10</v>
      </c>
      <c r="E28" s="213">
        <f>'Day38 HiLA'!$C$17</f>
        <v>0.44718160787878769</v>
      </c>
      <c r="F28" s="213">
        <f>'Day38 HiLA'!$C$18</f>
        <v>0.24931026020213942</v>
      </c>
      <c r="G28" s="213">
        <f>'Day38 HiLA'!$C$19</f>
        <v>0.36878179999999999</v>
      </c>
      <c r="H28" s="213">
        <f>'Day38 HiLA'!$C$20</f>
        <v>0.12</v>
      </c>
      <c r="I28" s="213">
        <f>'Day38 HiLA'!$C$21</f>
        <v>1.4361060000000001</v>
      </c>
      <c r="J28" s="216">
        <f>'Day38 HiLA'!$D$17</f>
        <v>3.4475511903030305</v>
      </c>
      <c r="K28" s="216">
        <f>'Day38 HiLA'!$D$18</f>
        <v>4.8096475237005176</v>
      </c>
      <c r="L28" s="216">
        <f>'Day38 HiLA'!$D$19</f>
        <v>2.241428</v>
      </c>
      <c r="M28" s="216">
        <f>'Day38 HiLA'!$D$20</f>
        <v>0.24</v>
      </c>
      <c r="N28" s="216">
        <f>'Day38 HiLA'!$D$21</f>
        <v>51.065069999999999</v>
      </c>
      <c r="O28" s="216">
        <f>'Day38 HiLA'!$E$17</f>
        <v>8.7090928244633208</v>
      </c>
      <c r="P28" s="216">
        <f>'Day38 HiLA'!$E$18</f>
        <v>15.157060876356955</v>
      </c>
      <c r="Q28" s="216">
        <f>'Day38 HiLA'!$E$19</f>
        <v>5.133344321970803</v>
      </c>
      <c r="R28" s="216">
        <f>'Day38 HiLA'!$E$20</f>
        <v>1.1094004997979785</v>
      </c>
      <c r="S28" s="216">
        <f>'Day38 HiLA'!$E$21</f>
        <v>177.03627843315221</v>
      </c>
      <c r="T28" s="307">
        <f>'Day38 HiLA'!$C$23</f>
        <v>0.52822791212121212</v>
      </c>
      <c r="U28" s="213">
        <f>'Day38 HiLA'!$C$24</f>
        <v>0.28072356126381881</v>
      </c>
      <c r="V28" s="213">
        <f>'Day38 HiLA'!$C$25</f>
        <v>0.44721359999999999</v>
      </c>
      <c r="W28" s="213">
        <f>'Day38 HiLA'!$C$26</f>
        <v>0.22627420000000001</v>
      </c>
      <c r="X28" s="213">
        <f>'Day38 HiLA'!$C$27</f>
        <v>1.3885240000000001</v>
      </c>
      <c r="Y28" s="216">
        <f>'Day38 HiLA'!$D$23</f>
        <v>9.320691363636362</v>
      </c>
      <c r="Z28" s="216">
        <f>'Day38 HiLA'!$D$24</f>
        <v>8.1697616145388121</v>
      </c>
      <c r="AA28" s="216">
        <f>'Day38 HiLA'!$D$25</f>
        <v>6.8521530000000004</v>
      </c>
      <c r="AB28" s="216">
        <f>'Day38 HiLA'!$D$26</f>
        <v>5.318797</v>
      </c>
      <c r="AC28" s="216">
        <f>'Day38 HiLA'!$D$27</f>
        <v>51.065069999999999</v>
      </c>
      <c r="AD28" s="216">
        <f>'Day38 HiLA'!$E$23</f>
        <v>22.903014125793227</v>
      </c>
      <c r="AE28" s="216">
        <f>'Day38 HiLA'!$E$24</f>
        <v>29.21983501462859</v>
      </c>
      <c r="AF28" s="216">
        <f>'Day38 HiLA'!$E$25</f>
        <v>15.696849994623047</v>
      </c>
      <c r="AG28" s="216">
        <f>'Day38 HiLA'!$E$26</f>
        <v>4.6679267241379314</v>
      </c>
      <c r="AH28" s="216">
        <f>'Day38 HiLA'!$E$27</f>
        <v>177.03627843315221</v>
      </c>
    </row>
    <row r="29" spans="1:34" x14ac:dyDescent="0.25">
      <c r="A29" s="44"/>
      <c r="B29" s="18"/>
      <c r="C29" s="19" t="s">
        <v>0</v>
      </c>
      <c r="D29" s="35">
        <v>3.3</v>
      </c>
      <c r="E29" s="213">
        <f>'Day43 Am'!$C$17</f>
        <v>0.33482506294117631</v>
      </c>
      <c r="F29" s="213">
        <f>'Day43 Am'!$C$18</f>
        <v>0.13700236530659207</v>
      </c>
      <c r="G29" s="213">
        <f>'Day43 Am'!$C$19</f>
        <v>0.30463089999999998</v>
      </c>
      <c r="H29" s="213">
        <f>'Day43 Am'!$C$20</f>
        <v>0.12</v>
      </c>
      <c r="I29" s="213">
        <f>'Day43 Am'!$C$21</f>
        <v>0.90686270000000002</v>
      </c>
      <c r="J29" s="216">
        <f>'Day43 Am'!$D$17</f>
        <v>1.7359317258823541</v>
      </c>
      <c r="K29" s="216">
        <f>'Day43 Am'!$D$18</f>
        <v>2.2369132961696812</v>
      </c>
      <c r="L29" s="216">
        <f>'Day43 Am'!$D$19</f>
        <v>0.90372209999999997</v>
      </c>
      <c r="M29" s="216">
        <f>'Day43 Am'!$D$20</f>
        <v>0.2</v>
      </c>
      <c r="N29" s="216">
        <f>'Day43 Am'!$D$21</f>
        <v>14.10112</v>
      </c>
      <c r="O29" s="216">
        <f>'Day43 Am'!$E$17</f>
        <v>4.9382981645313357</v>
      </c>
      <c r="P29" s="216">
        <f>'Day43 Am'!$E$18</f>
        <v>5.2600882949343166</v>
      </c>
      <c r="Q29" s="216">
        <f>'Day43 Am'!$E$19</f>
        <v>2.8725967006143946</v>
      </c>
      <c r="R29" s="216">
        <f>'Day43 Am'!$E$20</f>
        <v>1</v>
      </c>
      <c r="S29" s="216">
        <f>'Day43 Am'!$E$21</f>
        <v>38.211520277361856</v>
      </c>
      <c r="T29" s="307">
        <f>'Day43 Am'!$C$23</f>
        <v>0.47018336153846152</v>
      </c>
      <c r="U29" s="213">
        <f>'Day43 Am'!$C$24</f>
        <v>9.6461965053940432E-2</v>
      </c>
      <c r="V29" s="213">
        <f>'Day43 Am'!$C$25</f>
        <v>0.46647620000000001</v>
      </c>
      <c r="W29" s="213">
        <f>'Day43 Am'!$C$26</f>
        <v>0.34176010000000001</v>
      </c>
      <c r="X29" s="213">
        <f>'Day43 Am'!$C$27</f>
        <v>0.68117550000000004</v>
      </c>
      <c r="Y29" s="216">
        <f>'Day43 Am'!$D$23</f>
        <v>8.2106094615384624</v>
      </c>
      <c r="Z29" s="216">
        <f>'Day43 Am'!$D$24</f>
        <v>3.0391105426989524</v>
      </c>
      <c r="AA29" s="216">
        <f>'Day43 Am'!$D$25</f>
        <v>6.8777900000000001</v>
      </c>
      <c r="AB29" s="216">
        <f>'Day43 Am'!$D$26</f>
        <v>5.0768490000000002</v>
      </c>
      <c r="AC29" s="216">
        <f>'Day43 Am'!$D$27</f>
        <v>14.10112</v>
      </c>
      <c r="AD29" s="216">
        <f>'Day43 Am'!$E$23</f>
        <v>18.134023918933039</v>
      </c>
      <c r="AE29" s="216">
        <f>'Day43 Am'!$E$24</f>
        <v>8.0051168927845939</v>
      </c>
      <c r="AF29" s="216">
        <f>'Day43 Am'!$E$25</f>
        <v>15.570805</v>
      </c>
      <c r="AG29" s="216">
        <f>'Day43 Am'!$E$26</f>
        <v>8.7169853889570366</v>
      </c>
      <c r="AH29" s="216">
        <f>'Day43 Am'!$E$27</f>
        <v>38.211520277361856</v>
      </c>
    </row>
    <row r="30" spans="1:34" x14ac:dyDescent="0.25">
      <c r="A30" s="45">
        <v>43</v>
      </c>
      <c r="B30" s="37">
        <v>40632</v>
      </c>
      <c r="C30" s="20" t="s">
        <v>36</v>
      </c>
      <c r="D30" s="36">
        <v>1</v>
      </c>
      <c r="E30" s="213">
        <f>'Day43 LoLA'!$C$17</f>
        <v>0.35421406785714293</v>
      </c>
      <c r="F30" s="213">
        <f>'Day43 LoLA'!$C$18</f>
        <v>0.23953853414421328</v>
      </c>
      <c r="G30" s="213">
        <f>'Day43 LoLA'!$C$19</f>
        <v>0.30463089999999998</v>
      </c>
      <c r="H30" s="213">
        <f>'Day43 LoLA'!$C$20</f>
        <v>0.16</v>
      </c>
      <c r="I30" s="213">
        <f>'Day43 LoLA'!$C$21</f>
        <v>2.1883330000000001</v>
      </c>
      <c r="J30" s="216">
        <f>'Day43 LoLA'!$D$17</f>
        <v>2.6481163202380946</v>
      </c>
      <c r="K30" s="216">
        <f>'Day43 LoLA'!$D$18</f>
        <v>3.202585181895357</v>
      </c>
      <c r="L30" s="216">
        <f>'Day43 LoLA'!$D$19</f>
        <v>1.4222730000000001</v>
      </c>
      <c r="M30" s="216">
        <f>'Day43 LoLA'!$D$20</f>
        <v>0.2039608</v>
      </c>
      <c r="N30" s="216">
        <f>'Day43 LoLA'!$D$21</f>
        <v>19.736059999999998</v>
      </c>
      <c r="O30" s="216">
        <f>'Day43 LoLA'!$E$17</f>
        <v>8.2124790448109408</v>
      </c>
      <c r="P30" s="216">
        <f>'Day43 LoLA'!$E$18</f>
        <v>11.170800431666661</v>
      </c>
      <c r="Q30" s="216">
        <f>'Day43 LoLA'!$E$19</f>
        <v>4.3281183345311121</v>
      </c>
      <c r="R30" s="216">
        <f>'Day43 LoLA'!$E$20</f>
        <v>1</v>
      </c>
      <c r="S30" s="216">
        <f>'Day43 LoLA'!$E$21</f>
        <v>82.038150000000002</v>
      </c>
      <c r="T30" s="307">
        <f>'Day43 LoLA'!$C$23</f>
        <v>0.41859360000000001</v>
      </c>
      <c r="U30" s="213">
        <f>'Day43 LoLA'!$C$24</f>
        <v>0.20545537098833433</v>
      </c>
      <c r="V30" s="213">
        <f>'Day43 LoLA'!$C$25</f>
        <v>0.32249030000000001</v>
      </c>
      <c r="W30" s="213">
        <f>'Day43 LoLA'!$C$26</f>
        <v>0.2</v>
      </c>
      <c r="X30" s="213">
        <f>'Day43 LoLA'!$C$27</f>
        <v>1.0221549999999999</v>
      </c>
      <c r="Y30" s="216">
        <f>'Day43 LoLA'!$D$23</f>
        <v>9.0556572000000006</v>
      </c>
      <c r="Z30" s="216">
        <f>'Day43 LoLA'!$D$24</f>
        <v>3.5628212397924623</v>
      </c>
      <c r="AA30" s="216">
        <f>'Day43 LoLA'!$D$25</f>
        <v>8.3224999999999998</v>
      </c>
      <c r="AB30" s="216">
        <f>'Day43 LoLA'!$D$26</f>
        <v>5.1610849999999999</v>
      </c>
      <c r="AC30" s="216">
        <f>'Day43 LoLA'!$D$27</f>
        <v>19.736059999999998</v>
      </c>
      <c r="AD30" s="216">
        <f>'Day43 LoLA'!$E$23</f>
        <v>27.14443359151155</v>
      </c>
      <c r="AE30" s="216">
        <f>'Day43 LoLA'!$E$24</f>
        <v>17.969667689826675</v>
      </c>
      <c r="AF30" s="216">
        <f>'Day43 LoLA'!$E$25</f>
        <v>24.385243105089859</v>
      </c>
      <c r="AG30" s="216">
        <f>'Day43 LoLA'!$E$26</f>
        <v>5.1437717371631511</v>
      </c>
      <c r="AH30" s="216">
        <f>'Day43 LoLA'!$E$27</f>
        <v>82.038150000000002</v>
      </c>
    </row>
    <row r="31" spans="1:34" x14ac:dyDescent="0.25">
      <c r="A31" s="45"/>
      <c r="B31" s="20"/>
      <c r="C31" s="20" t="s">
        <v>36</v>
      </c>
      <c r="D31" s="36">
        <v>3.3</v>
      </c>
      <c r="E31" s="213">
        <f>'Day43 MdLA'!$C$17</f>
        <v>0.41293379496855315</v>
      </c>
      <c r="F31" s="213">
        <f>'Day43 MdLA'!$C$18</f>
        <v>0.23324109768972101</v>
      </c>
      <c r="G31" s="213">
        <f>'Day43 MdLA'!$C$19</f>
        <v>0.36110770000000003</v>
      </c>
      <c r="H31" s="213">
        <f>'Day43 MdLA'!$C$20</f>
        <v>0.04</v>
      </c>
      <c r="I31" s="213">
        <f>'Day43 MdLA'!$C$21</f>
        <v>1.9003159999999999</v>
      </c>
      <c r="J31" s="216">
        <f>'Day43 MdLA'!$D$17</f>
        <v>3.3032872921383611</v>
      </c>
      <c r="K31" s="216">
        <f>'Day43 MdLA'!$D$18</f>
        <v>3.532699707512843</v>
      </c>
      <c r="L31" s="216">
        <f>'Day43 MdLA'!$D$19</f>
        <v>2.2720890000000002</v>
      </c>
      <c r="M31" s="216">
        <f>'Day43 MdLA'!$D$20</f>
        <v>0.2332381</v>
      </c>
      <c r="N31" s="216">
        <f>'Day43 MdLA'!$D$21</f>
        <v>26.506070000000001</v>
      </c>
      <c r="O31" s="216">
        <f>'Day43 MdLA'!$E$17</f>
        <v>8.9703190971818518</v>
      </c>
      <c r="P31" s="216">
        <f>'Day43 MdLA'!$E$18</f>
        <v>10.07684438245925</v>
      </c>
      <c r="Q31" s="216">
        <f>'Day43 MdLA'!$E$19</f>
        <v>5.9092878007620389</v>
      </c>
      <c r="R31" s="216">
        <f>'Day43 MdLA'!$E$20</f>
        <v>1</v>
      </c>
      <c r="S31" s="216">
        <f>'Day43 MdLA'!$E$21</f>
        <v>98.782274841034223</v>
      </c>
      <c r="T31" s="307">
        <f>'Day43 MdLA'!$C$23</f>
        <v>0.45460276999999999</v>
      </c>
      <c r="U31" s="213">
        <f>'Day43 MdLA'!$C$24</f>
        <v>0.18617376079476108</v>
      </c>
      <c r="V31" s="213">
        <f>'Day43 MdLA'!$C$25</f>
        <v>0.40591260000000001</v>
      </c>
      <c r="W31" s="213">
        <f>'Day43 MdLA'!$C$26</f>
        <v>0.16970560000000001</v>
      </c>
      <c r="X31" s="213">
        <f>'Day43 MdLA'!$C$27</f>
        <v>1.0322789999999999</v>
      </c>
      <c r="Y31" s="216">
        <f>'Day43 MdLA'!$D$23</f>
        <v>8.9129576833333317</v>
      </c>
      <c r="Z31" s="216">
        <f>'Day43 MdLA'!$D$24</f>
        <v>4.5721319735923185</v>
      </c>
      <c r="AA31" s="216">
        <f>'Day43 MdLA'!$D$25</f>
        <v>7.1102319999999999</v>
      </c>
      <c r="AB31" s="216">
        <f>'Day43 MdLA'!$D$26</f>
        <v>5.0648590000000002</v>
      </c>
      <c r="AC31" s="216">
        <f>'Day43 MdLA'!$D$27</f>
        <v>26.506070000000001</v>
      </c>
      <c r="AD31" s="216">
        <f>'Day43 MdLA'!$E$23</f>
        <v>22.809850578050124</v>
      </c>
      <c r="AE31" s="216">
        <f>'Day43 MdLA'!$E$24</f>
        <v>15.247491513183423</v>
      </c>
      <c r="AF31" s="216">
        <f>'Day43 MdLA'!$E$25</f>
        <v>18.330515172160922</v>
      </c>
      <c r="AG31" s="216">
        <f>'Day43 MdLA'!$E$26</f>
        <v>5.3939409791345172</v>
      </c>
      <c r="AH31" s="216">
        <f>'Day43 MdLA'!$E$27</f>
        <v>98.782274841034223</v>
      </c>
    </row>
    <row r="32" spans="1:34" x14ac:dyDescent="0.25">
      <c r="A32" s="46"/>
      <c r="B32" s="28"/>
      <c r="C32" s="28" t="s">
        <v>36</v>
      </c>
      <c r="D32" s="28">
        <v>10</v>
      </c>
      <c r="E32" s="213">
        <f>'Day43 HiLA'!$C$17</f>
        <v>0.41975122176470603</v>
      </c>
      <c r="F32" s="213">
        <f>'Day43 HiLA'!$C$18</f>
        <v>0.26867544501525714</v>
      </c>
      <c r="G32" s="213">
        <f>'Day43 HiLA'!$C$19</f>
        <v>0.32249030000000001</v>
      </c>
      <c r="H32" s="213">
        <f>'Day43 HiLA'!$C$20</f>
        <v>0.12</v>
      </c>
      <c r="I32" s="213">
        <f>'Day43 HiLA'!$C$21</f>
        <v>2.0880610000000002</v>
      </c>
      <c r="J32" s="216">
        <f>'Day43 HiLA'!$D$17</f>
        <v>3.2973677747058838</v>
      </c>
      <c r="K32" s="216">
        <f>'Day43 HiLA'!$D$18</f>
        <v>3.3016310390252506</v>
      </c>
      <c r="L32" s="216">
        <f>'Day43 HiLA'!$D$19</f>
        <v>2.2925970000000002</v>
      </c>
      <c r="M32" s="216">
        <f>'Day43 HiLA'!$D$20</f>
        <v>0.16</v>
      </c>
      <c r="N32" s="216">
        <f>'Day43 HiLA'!$D$21</f>
        <v>27.650780000000001</v>
      </c>
      <c r="O32" s="216">
        <f>'Day43 HiLA'!$E$17</f>
        <v>9.1701752530947722</v>
      </c>
      <c r="P32" s="216">
        <f>'Day43 HiLA'!$E$18</f>
        <v>9.8286710792174539</v>
      </c>
      <c r="Q32" s="216">
        <f>'Day43 HiLA'!$E$19</f>
        <v>5.61177422003205</v>
      </c>
      <c r="R32" s="216">
        <f>'Day43 HiLA'!$E$20</f>
        <v>1</v>
      </c>
      <c r="S32" s="216">
        <f>'Day43 HiLA'!$E$21</f>
        <v>72.866206924176225</v>
      </c>
      <c r="T32" s="307">
        <f>'Day43 HiLA'!$C$23</f>
        <v>0.45434674062500013</v>
      </c>
      <c r="U32" s="213">
        <f>'Day43 HiLA'!$C$24</f>
        <v>0.25856989733753688</v>
      </c>
      <c r="V32" s="213">
        <f>'Day43 HiLA'!$C$25</f>
        <v>0.37735920000000001</v>
      </c>
      <c r="W32" s="213">
        <f>'Day43 HiLA'!$C$26</f>
        <v>0.16492419999999999</v>
      </c>
      <c r="X32" s="213">
        <f>'Day43 HiLA'!$C$27</f>
        <v>1.2457929999999999</v>
      </c>
      <c r="Y32" s="216">
        <f>'Day43 HiLA'!$D$23</f>
        <v>8.5861369687500009</v>
      </c>
      <c r="Z32" s="216">
        <f>'Day43 HiLA'!$D$24</f>
        <v>4.1450339094988085</v>
      </c>
      <c r="AA32" s="216">
        <f>'Day43 HiLA'!$D$25</f>
        <v>7.6040829999999993</v>
      </c>
      <c r="AB32" s="216">
        <f>'Day43 HiLA'!$D$26</f>
        <v>5.0825189999999996</v>
      </c>
      <c r="AC32" s="216">
        <f>'Day43 HiLA'!$D$27</f>
        <v>27.650780000000001</v>
      </c>
      <c r="AD32" s="216">
        <f>'Day43 HiLA'!$E$23</f>
        <v>23.074698099278297</v>
      </c>
      <c r="AE32" s="216">
        <f>'Day43 HiLA'!$E$24</f>
        <v>13.702022668249825</v>
      </c>
      <c r="AF32" s="216">
        <f>'Day43 HiLA'!$E$25</f>
        <v>19.50405567725598</v>
      </c>
      <c r="AG32" s="216">
        <f>'Day43 HiLA'!$E$26</f>
        <v>7.1706965604833304</v>
      </c>
      <c r="AH32" s="216">
        <f>'Day43 HiLA'!$E$27</f>
        <v>72.866206924176225</v>
      </c>
    </row>
    <row r="33" spans="1:34" x14ac:dyDescent="0.25">
      <c r="A33" s="44"/>
      <c r="B33" s="18"/>
      <c r="C33" s="19" t="s">
        <v>0</v>
      </c>
      <c r="D33" s="35">
        <v>3.3</v>
      </c>
      <c r="E33" s="213">
        <f>'Day52 Am'!$C$17</f>
        <v>0.31730826819787988</v>
      </c>
      <c r="F33" s="213">
        <f>'Day52 Am'!$C$18</f>
        <v>0.11769471091159257</v>
      </c>
      <c r="G33" s="213">
        <f>'Day52 Am'!$C$19</f>
        <v>0.28844409999999998</v>
      </c>
      <c r="H33" s="213">
        <f>'Day52 Am'!$C$20</f>
        <v>0.1264911</v>
      </c>
      <c r="I33" s="213">
        <f>'Day52 Am'!$C$21</f>
        <v>0.96747090000000002</v>
      </c>
      <c r="J33" s="216">
        <f>'Day52 Am'!$D$17</f>
        <v>1.9237023946996454</v>
      </c>
      <c r="K33" s="216">
        <f>'Day52 Am'!$D$18</f>
        <v>3.0885455032180213</v>
      </c>
      <c r="L33" s="216">
        <f>'Day52 Am'!$D$19</f>
        <v>0.94826160000000004</v>
      </c>
      <c r="M33" s="216">
        <f>'Day52 Am'!$D$20</f>
        <v>0.2</v>
      </c>
      <c r="N33" s="216">
        <f>'Day52 Am'!$D$21</f>
        <v>28.995480000000001</v>
      </c>
      <c r="O33" s="216">
        <f>'Day52 Am'!$E$17</f>
        <v>5.9141987539703162</v>
      </c>
      <c r="P33" s="216">
        <f>'Day52 Am'!$E$18</f>
        <v>8.1733755953047016</v>
      </c>
      <c r="Q33" s="216">
        <f>'Day52 Am'!$E$19</f>
        <v>2.9999999999999996</v>
      </c>
      <c r="R33" s="216">
        <f>'Day52 Am'!$E$20</f>
        <v>1</v>
      </c>
      <c r="S33" s="216">
        <f>'Day52 Am'!$E$21</f>
        <v>72.366455673240395</v>
      </c>
      <c r="T33" s="307">
        <f>'Day52 Am'!$C$23</f>
        <v>0.39710459523809521</v>
      </c>
      <c r="U33" s="213">
        <f>'Day52 Am'!$C$24</f>
        <v>0.11671906544401169</v>
      </c>
      <c r="V33" s="213">
        <f>'Day52 Am'!$C$25</f>
        <v>0.36878179999999999</v>
      </c>
      <c r="W33" s="213">
        <f>'Day52 Am'!$C$26</f>
        <v>0.24</v>
      </c>
      <c r="X33" s="213">
        <f>'Day52 Am'!$C$27</f>
        <v>0.69857000000000002</v>
      </c>
      <c r="Y33" s="216">
        <f>'Day52 Am'!$D$23</f>
        <v>9.8710449523809523</v>
      </c>
      <c r="Z33" s="216">
        <f>'Day52 Am'!$D$24</f>
        <v>6.7877844072645352</v>
      </c>
      <c r="AA33" s="216">
        <f>'Day52 Am'!$D$25</f>
        <v>6.8015290000000004</v>
      </c>
      <c r="AB33" s="216">
        <f>'Day52 Am'!$D$26</f>
        <v>5.0767309999999997</v>
      </c>
      <c r="AC33" s="216">
        <f>'Day52 Am'!$D$27</f>
        <v>28.995480000000001</v>
      </c>
      <c r="AD33" s="216">
        <f>'Day52 Am'!$E$23</f>
        <v>25.753620408437303</v>
      </c>
      <c r="AE33" s="216">
        <f>'Day52 Am'!$E$24</f>
        <v>16.903652636489795</v>
      </c>
      <c r="AF33" s="216">
        <f>'Day52 Am'!$E$25</f>
        <v>22.246350401991389</v>
      </c>
      <c r="AG33" s="216">
        <f>'Day52 Am'!$E$26</f>
        <v>10.590385410515049</v>
      </c>
      <c r="AH33" s="216">
        <f>'Day52 Am'!$E$27</f>
        <v>72.366455673240395</v>
      </c>
    </row>
    <row r="34" spans="1:34" x14ac:dyDescent="0.25">
      <c r="A34" s="45">
        <v>52</v>
      </c>
      <c r="B34" s="37">
        <v>40641</v>
      </c>
      <c r="C34" s="20" t="s">
        <v>36</v>
      </c>
      <c r="D34" s="36">
        <v>1</v>
      </c>
      <c r="E34" s="213">
        <f>'Day52 LoLA'!$C$17</f>
        <v>0.39555086340206186</v>
      </c>
      <c r="F34" s="213">
        <f>'Day52 LoLA'!$C$18</f>
        <v>0.19468941191667011</v>
      </c>
      <c r="G34" s="213">
        <f>'Day52 LoLA'!$C$19</f>
        <v>0.34058569999999999</v>
      </c>
      <c r="H34" s="213">
        <f>'Day52 LoLA'!$C$20</f>
        <v>8.94427E-2</v>
      </c>
      <c r="I34" s="213">
        <f>'Day52 LoLA'!$C$21</f>
        <v>1.4598629999999999</v>
      </c>
      <c r="J34" s="216">
        <f>'Day52 LoLA'!$D$17</f>
        <v>3.0628001422680384</v>
      </c>
      <c r="K34" s="216">
        <f>'Day52 LoLA'!$D$18</f>
        <v>3.9089593640111207</v>
      </c>
      <c r="L34" s="216">
        <f>'Day52 LoLA'!$D$19</f>
        <v>1.6536489999999999</v>
      </c>
      <c r="M34" s="216">
        <f>'Day52 LoLA'!$D$20</f>
        <v>0.2</v>
      </c>
      <c r="N34" s="216">
        <f>'Day52 LoLA'!$D$21</f>
        <v>23.195879999999999</v>
      </c>
      <c r="O34" s="216">
        <f>'Day52 LoLA'!$E$17</f>
        <v>7.4735908149479116</v>
      </c>
      <c r="P34" s="216">
        <f>'Day52 LoLA'!$E$18</f>
        <v>8.5006507238839202</v>
      </c>
      <c r="Q34" s="216">
        <f>'Day52 LoLA'!$E$19</f>
        <v>4.515889527464406</v>
      </c>
      <c r="R34" s="216">
        <f>'Day52 LoLA'!$E$20</f>
        <v>1</v>
      </c>
      <c r="S34" s="216">
        <f>'Day52 LoLA'!$E$21</f>
        <v>58.578442637730511</v>
      </c>
      <c r="T34" s="307">
        <f>'Day52 LoLA'!$C$23</f>
        <v>0.52386743999999996</v>
      </c>
      <c r="U34" s="213">
        <f>'Day52 LoLA'!$C$24</f>
        <v>0.22862130118909749</v>
      </c>
      <c r="V34" s="213">
        <f>'Day52 LoLA'!$C$25</f>
        <v>0.52</v>
      </c>
      <c r="W34" s="213">
        <f>'Day52 LoLA'!$C$26</f>
        <v>0.22627420000000001</v>
      </c>
      <c r="X34" s="213">
        <f>'Day52 LoLA'!$C$27</f>
        <v>1.4598629999999999</v>
      </c>
      <c r="Y34" s="216">
        <f>'Day52 LoLA'!$D$23</f>
        <v>9.7259109714285703</v>
      </c>
      <c r="Z34" s="216">
        <f>'Day52 LoLA'!$D$24</f>
        <v>4.8994626362158282</v>
      </c>
      <c r="AA34" s="216">
        <f>'Day52 LoLA'!$D$25</f>
        <v>7.677708</v>
      </c>
      <c r="AB34" s="216">
        <f>'Day52 LoLA'!$D$26</f>
        <v>5.0217130000000001</v>
      </c>
      <c r="AC34" s="216">
        <f>'Day52 LoLA'!$D$27</f>
        <v>23.195879999999999</v>
      </c>
      <c r="AD34" s="216">
        <f>'Day52 LoLA'!$E$23</f>
        <v>20.609059045710072</v>
      </c>
      <c r="AE34" s="216">
        <f>'Day52 LoLA'!$E$24</f>
        <v>11.594198780918177</v>
      </c>
      <c r="AF34" s="216">
        <f>'Day52 LoLA'!$E$25</f>
        <v>17.696711545275601</v>
      </c>
      <c r="AG34" s="216">
        <f>'Day52 LoLA'!$E$26</f>
        <v>5.9149878029515364</v>
      </c>
      <c r="AH34" s="216">
        <f>'Day52 LoLA'!$E$27</f>
        <v>58.578442637730511</v>
      </c>
    </row>
    <row r="35" spans="1:34" x14ac:dyDescent="0.25">
      <c r="A35" s="45"/>
      <c r="B35" s="20"/>
      <c r="C35" s="20" t="s">
        <v>36</v>
      </c>
      <c r="D35" s="36">
        <v>3.3</v>
      </c>
      <c r="E35" s="213">
        <f>'Day52 MdLA'!$C$17</f>
        <v>0.43266987173913019</v>
      </c>
      <c r="F35" s="213">
        <f>'Day52 MdLA'!$C$18</f>
        <v>0.22956012970508299</v>
      </c>
      <c r="G35" s="213">
        <f>'Day52 MdLA'!$C$19</f>
        <v>0.36878179999999999</v>
      </c>
      <c r="H35" s="213">
        <f>'Day52 MdLA'!$C$20</f>
        <v>0.14422209999999999</v>
      </c>
      <c r="I35" s="213">
        <f>'Day52 MdLA'!$C$21</f>
        <v>1.81945</v>
      </c>
      <c r="J35" s="216">
        <f>'Day52 MdLA'!$D$17</f>
        <v>3.4791055137681157</v>
      </c>
      <c r="K35" s="216">
        <f>'Day52 MdLA'!$D$18</f>
        <v>3.1581835126030167</v>
      </c>
      <c r="L35" s="216">
        <f>'Day52 MdLA'!$D$19</f>
        <v>2.5600955000000001</v>
      </c>
      <c r="M35" s="216">
        <f>'Day52 MdLA'!$D$20</f>
        <v>0.2332381</v>
      </c>
      <c r="N35" s="216">
        <f>'Day52 MdLA'!$D$21</f>
        <v>16.683879999999998</v>
      </c>
      <c r="O35" s="216">
        <f>'Day52 MdLA'!$E$17</f>
        <v>8.5877072297965817</v>
      </c>
      <c r="P35" s="216">
        <f>'Day52 MdLA'!$E$18</f>
        <v>7.4747421429869751</v>
      </c>
      <c r="Q35" s="216">
        <f>'Day52 MdLA'!$E$19</f>
        <v>6.3576961333631683</v>
      </c>
      <c r="R35" s="216">
        <f>'Day52 MdLA'!$E$20</f>
        <v>1.0468480668164599</v>
      </c>
      <c r="S35" s="216">
        <f>'Day52 MdLA'!$E$21</f>
        <v>40.436316999301994</v>
      </c>
      <c r="T35" s="307">
        <f>'Day52 MdLA'!$C$23</f>
        <v>0.51041329838709681</v>
      </c>
      <c r="U35" s="213">
        <f>'Day52 MdLA'!$C$24</f>
        <v>0.23618731122124453</v>
      </c>
      <c r="V35" s="213">
        <f>'Day52 MdLA'!$C$25</f>
        <v>0.44988095</v>
      </c>
      <c r="W35" s="213">
        <f>'Day52 MdLA'!$C$26</f>
        <v>0.2332381</v>
      </c>
      <c r="X35" s="213">
        <f>'Day52 MdLA'!$C$27</f>
        <v>1.224418</v>
      </c>
      <c r="Y35" s="216">
        <f>'Day52 MdLA'!$D$23</f>
        <v>8.2077319516129048</v>
      </c>
      <c r="Z35" s="216">
        <f>'Day52 MdLA'!$D$24</f>
        <v>3.1290722051918793</v>
      </c>
      <c r="AA35" s="216">
        <f>'Day52 MdLA'!$D$25</f>
        <v>7.039936</v>
      </c>
      <c r="AB35" s="216">
        <f>'Day52 MdLA'!$D$26</f>
        <v>5.2668210000000002</v>
      </c>
      <c r="AC35" s="216">
        <f>'Day52 MdLA'!$D$27</f>
        <v>16.683879999999998</v>
      </c>
      <c r="AD35" s="216">
        <f>'Day52 MdLA'!$E$23</f>
        <v>18.148550717722468</v>
      </c>
      <c r="AE35" s="216">
        <f>'Day52 MdLA'!$E$24</f>
        <v>8.1129956712230751</v>
      </c>
      <c r="AF35" s="216">
        <f>'Day52 MdLA'!$E$25</f>
        <v>16.6392524653916</v>
      </c>
      <c r="AG35" s="216">
        <f>'Day52 MdLA'!$E$26</f>
        <v>5.444998</v>
      </c>
      <c r="AH35" s="216">
        <f>'Day52 MdLA'!$E$27</f>
        <v>40.436316999301994</v>
      </c>
    </row>
    <row r="36" spans="1:34" x14ac:dyDescent="0.25">
      <c r="A36" s="46"/>
      <c r="B36" s="28"/>
      <c r="C36" s="28" t="s">
        <v>36</v>
      </c>
      <c r="D36" s="28">
        <v>10</v>
      </c>
      <c r="E36" s="213">
        <f>'Day52 HiLA'!$C$17</f>
        <v>0.46208300927835044</v>
      </c>
      <c r="F36" s="213">
        <f>'Day52 HiLA'!$C$18</f>
        <v>0.26826036241466827</v>
      </c>
      <c r="G36" s="213">
        <f>'Day52 HiLA'!$C$19</f>
        <v>0.37307049999999997</v>
      </c>
      <c r="H36" s="213">
        <f>'Day52 HiLA'!$C$20</f>
        <v>0.12</v>
      </c>
      <c r="I36" s="213">
        <f>'Day52 HiLA'!$C$21</f>
        <v>1.896523</v>
      </c>
      <c r="J36" s="216">
        <f>'Day52 HiLA'!$D$17</f>
        <v>4.040483809278351</v>
      </c>
      <c r="K36" s="216">
        <f>'Day52 HiLA'!$D$18</f>
        <v>4.2410976973427363</v>
      </c>
      <c r="L36" s="216">
        <f>'Day52 HiLA'!$D$19</f>
        <v>2.7493685000000001</v>
      </c>
      <c r="M36" s="216">
        <f>'Day52 HiLA'!$D$20</f>
        <v>0.24</v>
      </c>
      <c r="N36" s="216">
        <f>'Day52 HiLA'!$D$21</f>
        <v>21.808209999999999</v>
      </c>
      <c r="O36" s="216">
        <f>'Day52 HiLA'!$E$17</f>
        <v>9.713168556201504</v>
      </c>
      <c r="P36" s="216">
        <f>'Day52 HiLA'!$E$18</f>
        <v>10.857437561014722</v>
      </c>
      <c r="Q36" s="216">
        <f>'Day52 HiLA'!$E$19</f>
        <v>6.5348964501776505</v>
      </c>
      <c r="R36" s="216">
        <f>'Day52 HiLA'!$E$20</f>
        <v>1.0381607875969139</v>
      </c>
      <c r="S36" s="216">
        <f>'Day52 HiLA'!$E$21</f>
        <v>74.341249999999988</v>
      </c>
      <c r="T36" s="307">
        <f>'Day52 HiLA'!$C$23</f>
        <v>0.50115182653061219</v>
      </c>
      <c r="U36" s="213">
        <f>'Day52 HiLA'!$C$24</f>
        <v>0.22945112996140371</v>
      </c>
      <c r="V36" s="213">
        <f>'Day52 HiLA'!$C$25</f>
        <v>0.48166379999999998</v>
      </c>
      <c r="W36" s="213">
        <f>'Day52 HiLA'!$C$26</f>
        <v>0.16970560000000001</v>
      </c>
      <c r="X36" s="213">
        <f>'Day52 HiLA'!$C$27</f>
        <v>1.2806249999999999</v>
      </c>
      <c r="Y36" s="216">
        <f>'Day52 HiLA'!$D$23</f>
        <v>9.7577247142857129</v>
      </c>
      <c r="Z36" s="216">
        <f>'Day52 HiLA'!$D$24</f>
        <v>4.6765718981272766</v>
      </c>
      <c r="AA36" s="216">
        <f>'Day52 HiLA'!$D$25</f>
        <v>8.1298460000000006</v>
      </c>
      <c r="AB36" s="216">
        <f>'Day52 HiLA'!$D$26</f>
        <v>5.0596439999999996</v>
      </c>
      <c r="AC36" s="216">
        <f>'Day52 HiLA'!$D$27</f>
        <v>21.808209999999999</v>
      </c>
      <c r="AD36" s="216">
        <f>'Day52 HiLA'!$E$23</f>
        <v>22.579024158320017</v>
      </c>
      <c r="AE36" s="216">
        <f>'Day52 HiLA'!$E$24</f>
        <v>14.071930258357849</v>
      </c>
      <c r="AF36" s="216">
        <f>'Day52 HiLA'!$E$25</f>
        <v>17.884817020031118</v>
      </c>
      <c r="AG36" s="216">
        <f>'Day52 HiLA'!$E$26</f>
        <v>6.3483424109321627</v>
      </c>
      <c r="AH36" s="216">
        <f>'Day52 HiLA'!$E$27</f>
        <v>74.341249999999988</v>
      </c>
    </row>
    <row r="37" spans="1:34" x14ac:dyDescent="0.25">
      <c r="A37" s="44"/>
      <c r="B37" s="18"/>
      <c r="C37" s="19" t="s">
        <v>0</v>
      </c>
      <c r="D37" s="35">
        <v>3.3</v>
      </c>
      <c r="E37" s="213">
        <f>'Day59 Am'!$C$17</f>
        <v>0.35932390624999999</v>
      </c>
      <c r="F37" s="213">
        <f>'Day59 Am'!$C$18</f>
        <v>0.15565729824462843</v>
      </c>
      <c r="G37" s="213">
        <f>'Day59 Am'!$C$19</f>
        <v>0.32124514999999998</v>
      </c>
      <c r="H37" s="213">
        <f>'Day59 Am'!$C$20</f>
        <v>0.12</v>
      </c>
      <c r="I37" s="213">
        <f>'Day59 Am'!$C$21</f>
        <v>1.0119290000000001</v>
      </c>
      <c r="J37" s="216">
        <f>'Day59 Am'!$D$17</f>
        <v>1.7506415588541671</v>
      </c>
      <c r="K37" s="216">
        <f>'Day59 Am'!$D$18</f>
        <v>2.2546899925888417</v>
      </c>
      <c r="L37" s="216">
        <f>'Day59 Am'!$D$19</f>
        <v>0.91345489999999996</v>
      </c>
      <c r="M37" s="216">
        <f>'Day59 Am'!$D$20</f>
        <v>0.2</v>
      </c>
      <c r="N37" s="216">
        <f>'Day59 Am'!$D$21</f>
        <v>18.49963</v>
      </c>
      <c r="O37" s="216">
        <f>'Day59 Am'!$E$17</f>
        <v>4.8652029060204942</v>
      </c>
      <c r="P37" s="216">
        <f>'Day59 Am'!$E$18</f>
        <v>5.8445341902730243</v>
      </c>
      <c r="Q37" s="216">
        <f>'Day59 Am'!$E$19</f>
        <v>2.6079355082272562</v>
      </c>
      <c r="R37" s="216">
        <f>'Day59 Am'!$E$20</f>
        <v>1</v>
      </c>
      <c r="S37" s="216">
        <f>'Day59 Am'!$E$21</f>
        <v>40.417820454374571</v>
      </c>
      <c r="T37" s="307">
        <f>'Day59 Am'!$C$23</f>
        <v>0.39715180769230773</v>
      </c>
      <c r="U37" s="213">
        <f>'Day59 Am'!$C$24</f>
        <v>8.6754350898110233E-2</v>
      </c>
      <c r="V37" s="213">
        <f>'Day59 Am'!$C$25</f>
        <v>0.37735920000000001</v>
      </c>
      <c r="W37" s="213">
        <f>'Day59 Am'!$C$26</f>
        <v>0.2</v>
      </c>
      <c r="X37" s="213">
        <f>'Day59 Am'!$C$27</f>
        <v>0.52153620000000001</v>
      </c>
      <c r="Y37" s="216">
        <f>'Day59 Am'!$D$23</f>
        <v>7.9557943846153831</v>
      </c>
      <c r="Z37" s="216">
        <f>'Day59 Am'!$D$24</f>
        <v>4.0876339124285099</v>
      </c>
      <c r="AA37" s="216">
        <f>'Day59 Am'!$D$25</f>
        <v>6.1159460000000001</v>
      </c>
      <c r="AB37" s="216">
        <f>'Day59 Am'!$D$26</f>
        <v>5.1162489999999998</v>
      </c>
      <c r="AC37" s="216">
        <f>'Day59 Am'!$D$27</f>
        <v>18.49963</v>
      </c>
      <c r="AD37" s="216">
        <f>'Day59 Am'!$E$23</f>
        <v>20.623236638017524</v>
      </c>
      <c r="AE37" s="216">
        <f>'Day59 Am'!$E$24</f>
        <v>9.9064500746688466</v>
      </c>
      <c r="AF37" s="216">
        <f>'Day59 Am'!$E$25</f>
        <v>15.910162259143918</v>
      </c>
      <c r="AG37" s="216">
        <f>'Day59 Am'!$E$26</f>
        <v>9.8099595004143527</v>
      </c>
      <c r="AH37" s="216">
        <f>'Day59 Am'!$E$27</f>
        <v>40.417820454374571</v>
      </c>
    </row>
    <row r="38" spans="1:34" x14ac:dyDescent="0.25">
      <c r="A38" s="45">
        <v>59</v>
      </c>
      <c r="B38" s="37">
        <v>40648</v>
      </c>
      <c r="C38" s="20" t="s">
        <v>36</v>
      </c>
      <c r="D38" s="36">
        <v>1</v>
      </c>
      <c r="E38" s="213">
        <f>'Day59 LoLA'!$C$17</f>
        <v>0.39949767664974611</v>
      </c>
      <c r="F38" s="213">
        <f>'Day59 LoLA'!$C$18</f>
        <v>0.22323132900439432</v>
      </c>
      <c r="G38" s="213">
        <f>'Day59 LoLA'!$C$19</f>
        <v>0.34176010000000001</v>
      </c>
      <c r="H38" s="213">
        <f>'Day59 LoLA'!$C$20</f>
        <v>0.08</v>
      </c>
      <c r="I38" s="213">
        <f>'Day59 LoLA'!$C$21</f>
        <v>1.738505</v>
      </c>
      <c r="J38" s="216">
        <f>'Day59 LoLA'!$D$17</f>
        <v>2.793023769035532</v>
      </c>
      <c r="K38" s="216">
        <f>'Day59 LoLA'!$D$18</f>
        <v>3.0699297565195622</v>
      </c>
      <c r="L38" s="216">
        <f>'Day59 LoLA'!$D$19</f>
        <v>1.866762</v>
      </c>
      <c r="M38" s="216">
        <f>'Day59 LoLA'!$D$20</f>
        <v>0.2</v>
      </c>
      <c r="N38" s="216">
        <f>'Day59 LoLA'!$D$21</f>
        <v>16.143160000000002</v>
      </c>
      <c r="O38" s="216">
        <f>'Day59 LoLA'!$E$17</f>
        <v>6.9685526019413597</v>
      </c>
      <c r="P38" s="216">
        <f>'Day59 LoLA'!$E$18</f>
        <v>6.9552210642746344</v>
      </c>
      <c r="Q38" s="216">
        <f>'Day59 LoLA'!$E$19</f>
        <v>4.5104606126564448</v>
      </c>
      <c r="R38" s="216">
        <f>'Day59 LoLA'!$E$20</f>
        <v>1</v>
      </c>
      <c r="S38" s="216">
        <f>'Day59 LoLA'!$E$21</f>
        <v>36.403777777777776</v>
      </c>
      <c r="T38" s="307">
        <f>'Day59 LoLA'!$C$23</f>
        <v>0.53984958076923073</v>
      </c>
      <c r="U38" s="213">
        <f>'Day59 LoLA'!$C$24</f>
        <v>0.30746853516728018</v>
      </c>
      <c r="V38" s="213">
        <f>'Day59 LoLA'!$C$25</f>
        <v>0.43993989999999999</v>
      </c>
      <c r="W38" s="213">
        <f>'Day59 LoLA'!$C$26</f>
        <v>0.28000000000000003</v>
      </c>
      <c r="X38" s="213">
        <f>'Day59 LoLA'!$C$27</f>
        <v>1.738505</v>
      </c>
      <c r="Y38" s="216">
        <f>'Day59 LoLA'!$D$23</f>
        <v>9.3293160769230763</v>
      </c>
      <c r="Z38" s="216">
        <f>'Day59 LoLA'!$D$24</f>
        <v>3.0198430750507468</v>
      </c>
      <c r="AA38" s="216">
        <f>'Day59 LoLA'!$D$25</f>
        <v>8.5418380000000003</v>
      </c>
      <c r="AB38" s="216">
        <f>'Day59 LoLA'!$D$26</f>
        <v>5.4121259999999998</v>
      </c>
      <c r="AC38" s="216">
        <f>'Day59 LoLA'!$D$27</f>
        <v>16.143160000000002</v>
      </c>
      <c r="AD38" s="216">
        <f>'Day59 LoLA'!$E$23</f>
        <v>19.976103523857873</v>
      </c>
      <c r="AE38" s="216">
        <f>'Day59 LoLA'!$E$24</f>
        <v>8.0569759694016447</v>
      </c>
      <c r="AF38" s="216">
        <f>'Day59 LoLA'!$E$25</f>
        <v>17.524612241365372</v>
      </c>
      <c r="AG38" s="216">
        <f>'Day59 LoLA'!$E$26</f>
        <v>4.8195058397876345</v>
      </c>
      <c r="AH38" s="216">
        <f>'Day59 LoLA'!$E$27</f>
        <v>36.403777777777776</v>
      </c>
    </row>
    <row r="39" spans="1:34" x14ac:dyDescent="0.25">
      <c r="A39" s="45"/>
      <c r="B39" s="20"/>
      <c r="C39" s="20" t="s">
        <v>36</v>
      </c>
      <c r="D39" s="36">
        <v>3.3</v>
      </c>
      <c r="E39" s="213">
        <f>'Day59 MdLA'!$C$17</f>
        <v>0.45151032352941173</v>
      </c>
      <c r="F39" s="213">
        <f>'Day59 MdLA'!$C$18</f>
        <v>0.24813194837315158</v>
      </c>
      <c r="G39" s="213">
        <f>'Day59 MdLA'!$C$19</f>
        <v>0.4</v>
      </c>
      <c r="H39" s="213">
        <f>'Day59 MdLA'!$C$20</f>
        <v>0.14422209999999999</v>
      </c>
      <c r="I39" s="213">
        <f>'Day59 MdLA'!$C$21</f>
        <v>2.241428</v>
      </c>
      <c r="J39" s="216">
        <f>'Day59 MdLA'!$D$17</f>
        <v>3.8598318979238768</v>
      </c>
      <c r="K39" s="216">
        <f>'Day59 MdLA'!$D$18</f>
        <v>4.2708463126525738</v>
      </c>
      <c r="L39" s="216">
        <f>'Day59 MdLA'!$D$19</f>
        <v>2.6</v>
      </c>
      <c r="M39" s="216">
        <f>'Day59 MdLA'!$D$20</f>
        <v>0.24</v>
      </c>
      <c r="N39" s="216">
        <f>'Day59 MdLA'!$D$21</f>
        <v>26.393560000000001</v>
      </c>
      <c r="O39" s="216">
        <f>'Day59 MdLA'!$E$17</f>
        <v>10.117617376035961</v>
      </c>
      <c r="P39" s="216">
        <f>'Day59 MdLA'!$E$18</f>
        <v>13.135244007203701</v>
      </c>
      <c r="Q39" s="216">
        <f>'Day59 MdLA'!$E$19</f>
        <v>6.3378954052537804</v>
      </c>
      <c r="R39" s="216">
        <f>'Day59 MdLA'!$E$20</f>
        <v>1</v>
      </c>
      <c r="S39" s="216">
        <f>'Day59 MdLA'!$E$21</f>
        <v>106.64822771236774</v>
      </c>
      <c r="T39" s="307">
        <f>'Day59 MdLA'!$C$23</f>
        <v>0.49031781578947375</v>
      </c>
      <c r="U39" s="213">
        <f>'Day59 MdLA'!$C$24</f>
        <v>0.25875188902329815</v>
      </c>
      <c r="V39" s="213">
        <f>'Day59 MdLA'!$C$25</f>
        <v>0.4118252</v>
      </c>
      <c r="W39" s="213">
        <f>'Day59 MdLA'!$C$26</f>
        <v>0.2</v>
      </c>
      <c r="X39" s="213">
        <f>'Day59 MdLA'!$C$27</f>
        <v>1.386795</v>
      </c>
      <c r="Y39" s="216">
        <f>'Day59 MdLA'!$D$23</f>
        <v>10.526963859649124</v>
      </c>
      <c r="Z39" s="216">
        <f>'Day59 MdLA'!$D$24</f>
        <v>5.5591886565815587</v>
      </c>
      <c r="AA39" s="216">
        <f>'Day59 MdLA'!$D$25</f>
        <v>8.0004000000000008</v>
      </c>
      <c r="AB39" s="216">
        <f>'Day59 MdLA'!$D$26</f>
        <v>5.1598449999999998</v>
      </c>
      <c r="AC39" s="216">
        <f>'Day59 MdLA'!$D$27</f>
        <v>26.393560000000001</v>
      </c>
      <c r="AD39" s="216">
        <f>'Day59 MdLA'!$E$23</f>
        <v>27.321921979159523</v>
      </c>
      <c r="AE39" s="216">
        <f>'Day59 MdLA'!$E$24</f>
        <v>21.026409232319839</v>
      </c>
      <c r="AF39" s="216">
        <f>'Day59 MdLA'!$E$25</f>
        <v>19.73753409090909</v>
      </c>
      <c r="AG39" s="216">
        <f>'Day59 MdLA'!$E$26</f>
        <v>3.7971084406851769</v>
      </c>
      <c r="AH39" s="216">
        <f>'Day59 MdLA'!$E$27</f>
        <v>106.64822771236774</v>
      </c>
    </row>
    <row r="40" spans="1:34" x14ac:dyDescent="0.25">
      <c r="A40" s="46"/>
      <c r="B40" s="28"/>
      <c r="C40" s="28" t="s">
        <v>36</v>
      </c>
      <c r="D40" s="28">
        <v>10</v>
      </c>
      <c r="E40" s="213">
        <f>'Day59 HiLA'!$C$17</f>
        <v>0.5040305379146921</v>
      </c>
      <c r="F40" s="213">
        <f>'Day59 HiLA'!$C$18</f>
        <v>0.40783351965101383</v>
      </c>
      <c r="G40" s="213">
        <f>'Day59 HiLA'!$C$19</f>
        <v>0.4</v>
      </c>
      <c r="H40" s="213">
        <f>'Day59 HiLA'!$C$20</f>
        <v>0.1264911</v>
      </c>
      <c r="I40" s="213">
        <f>'Day59 HiLA'!$C$21</f>
        <v>4.3386630000000004</v>
      </c>
      <c r="J40" s="216">
        <f>'Day59 HiLA'!$D$17</f>
        <v>4.2393637417061605</v>
      </c>
      <c r="K40" s="216">
        <f>'Day59 HiLA'!$D$18</f>
        <v>4.193470698173452</v>
      </c>
      <c r="L40" s="216">
        <f>'Day59 HiLA'!$D$19</f>
        <v>3.0486719999999998</v>
      </c>
      <c r="M40" s="216">
        <f>'Day59 HiLA'!$D$20</f>
        <v>0.24331050000000001</v>
      </c>
      <c r="N40" s="216">
        <f>'Day59 HiLA'!$D$21</f>
        <v>27.406590000000001</v>
      </c>
      <c r="O40" s="216">
        <f>'Day59 HiLA'!$E$17</f>
        <v>9.6967177035303607</v>
      </c>
      <c r="P40" s="216">
        <f>'Day59 HiLA'!$E$18</f>
        <v>10.31042897276582</v>
      </c>
      <c r="Q40" s="216">
        <f>'Day59 HiLA'!$E$19</f>
        <v>6.4814683511353843</v>
      </c>
      <c r="R40" s="216">
        <f>'Day59 HiLA'!$E$20</f>
        <v>1.0397504423360273</v>
      </c>
      <c r="S40" s="216">
        <f>'Day59 HiLA'!$E$21</f>
        <v>85.871575154299407</v>
      </c>
      <c r="T40" s="307">
        <f>'Day59 HiLA'!$C$23</f>
        <v>0.59893415999999988</v>
      </c>
      <c r="U40" s="213">
        <f>'Day59 HiLA'!$C$24</f>
        <v>0.40702038083738734</v>
      </c>
      <c r="V40" s="213">
        <f>'Day59 HiLA'!$C$25</f>
        <v>0.48414239999999997</v>
      </c>
      <c r="W40" s="213">
        <f>'Day59 HiLA'!$C$26</f>
        <v>0.16492419999999999</v>
      </c>
      <c r="X40" s="213">
        <f>'Day59 HiLA'!$C$27</f>
        <v>2.542754</v>
      </c>
      <c r="Y40" s="216">
        <f>'Day59 HiLA'!$D$23</f>
        <v>9.1806106499999984</v>
      </c>
      <c r="Z40" s="216">
        <f>'Day59 HiLA'!$D$24</f>
        <v>4.8182093013740825</v>
      </c>
      <c r="AA40" s="216">
        <f>'Day59 HiLA'!$D$25</f>
        <v>7.1322065000000006</v>
      </c>
      <c r="AB40" s="216">
        <f>'Day59 HiLA'!$D$26</f>
        <v>5.0001600000000002</v>
      </c>
      <c r="AC40" s="216">
        <f>'Day59 HiLA'!$D$27</f>
        <v>27.406590000000001</v>
      </c>
      <c r="AD40" s="216">
        <f>'Day59 HiLA'!$E$23</f>
        <v>19.597366004236701</v>
      </c>
      <c r="AE40" s="216">
        <f>'Day59 HiLA'!$E$24</f>
        <v>14.214375084763722</v>
      </c>
      <c r="AF40" s="216">
        <f>'Day59 HiLA'!$E$25</f>
        <v>15.149022310966728</v>
      </c>
      <c r="AG40" s="216">
        <f>'Day59 HiLA'!$E$26</f>
        <v>5.542300910147631</v>
      </c>
      <c r="AH40" s="216">
        <f>'Day59 HiLA'!$E$27</f>
        <v>85.871575154299407</v>
      </c>
    </row>
    <row r="41" spans="1:34" x14ac:dyDescent="0.25">
      <c r="A41" s="44"/>
      <c r="B41" s="18"/>
      <c r="C41" s="19" t="s">
        <v>0</v>
      </c>
      <c r="D41" s="35">
        <v>3.3</v>
      </c>
      <c r="E41" s="213">
        <f>'Day66 Am'!$C$17</f>
        <v>0.31731094688644662</v>
      </c>
      <c r="F41" s="213">
        <f>'Day66 Am'!$C$18</f>
        <v>0.1466169704231029</v>
      </c>
      <c r="G41" s="213">
        <f>'Day66 Am'!$C$19</f>
        <v>0.2828427</v>
      </c>
      <c r="H41" s="213">
        <f>'Day66 Am'!$C$20</f>
        <v>0.04</v>
      </c>
      <c r="I41" s="213">
        <f>'Day66 Am'!$C$21</f>
        <v>1.1264099999999999</v>
      </c>
      <c r="J41" s="216">
        <f>'Day66 Am'!$D$17</f>
        <v>1.8848276120879117</v>
      </c>
      <c r="K41" s="216">
        <f>'Day66 Am'!$D$18</f>
        <v>2.5404885012277014</v>
      </c>
      <c r="L41" s="216">
        <f>'Day66 Am'!$D$19</f>
        <v>1.0031950000000001</v>
      </c>
      <c r="M41" s="216">
        <f>'Day66 Am'!$D$20</f>
        <v>0.16492419999999999</v>
      </c>
      <c r="N41" s="216">
        <f>'Day66 Am'!$D$21</f>
        <v>16.959</v>
      </c>
      <c r="O41" s="216">
        <f>'Day66 Am'!$E$17</f>
        <v>6.2299141373859168</v>
      </c>
      <c r="P41" s="216">
        <f>'Day66 Am'!$E$18</f>
        <v>8.9160496335459385</v>
      </c>
      <c r="Q41" s="216">
        <f>'Day66 Am'!$E$19</f>
        <v>3.3015148891898325</v>
      </c>
      <c r="R41" s="216">
        <f>'Day66 Am'!$E$20</f>
        <v>1.0307762499999999</v>
      </c>
      <c r="S41" s="216">
        <f>'Day66 Am'!$E$21</f>
        <v>75.943049999999999</v>
      </c>
      <c r="T41" s="307">
        <f>'Day66 Am'!$C$23</f>
        <v>0.35992609047619051</v>
      </c>
      <c r="U41" s="213">
        <f>'Day66 Am'!$C$24</f>
        <v>0.15170983946120259</v>
      </c>
      <c r="V41" s="213">
        <f>'Day66 Am'!$C$25</f>
        <v>0.32249030000000001</v>
      </c>
      <c r="W41" s="213">
        <f>'Day66 Am'!$C$26</f>
        <v>0.12</v>
      </c>
      <c r="X41" s="213">
        <f>'Day66 Am'!$C$27</f>
        <v>0.71217980000000003</v>
      </c>
      <c r="Y41" s="216">
        <f>'Day66 Am'!$D$23</f>
        <v>8.9534896666666679</v>
      </c>
      <c r="Z41" s="216">
        <f>'Day66 Am'!$D$24</f>
        <v>4.1320995664141629</v>
      </c>
      <c r="AA41" s="216">
        <f>'Day66 Am'!$D$25</f>
        <v>6.8771459999999998</v>
      </c>
      <c r="AB41" s="216">
        <f>'Day66 Am'!$D$26</f>
        <v>5.0159739999999999</v>
      </c>
      <c r="AC41" s="216">
        <f>'Day66 Am'!$D$27</f>
        <v>16.959</v>
      </c>
      <c r="AD41" s="216">
        <f>'Day66 Am'!$E$23</f>
        <v>28.858519568715355</v>
      </c>
      <c r="AE41" s="216">
        <f>'Day66 Am'!$E$24</f>
        <v>18.328210149615</v>
      </c>
      <c r="AF41" s="216">
        <f>'Day66 Am'!$E$25</f>
        <v>22.138673953794992</v>
      </c>
      <c r="AG41" s="216">
        <f>'Day66 Am'!$E$26</f>
        <v>12.093303960344677</v>
      </c>
      <c r="AH41" s="216">
        <f>'Day66 Am'!$E$27</f>
        <v>75.943049999999999</v>
      </c>
    </row>
    <row r="42" spans="1:34" x14ac:dyDescent="0.25">
      <c r="A42" s="45">
        <v>66</v>
      </c>
      <c r="B42" s="37">
        <v>40655</v>
      </c>
      <c r="C42" s="20" t="s">
        <v>36</v>
      </c>
      <c r="D42" s="36">
        <v>1</v>
      </c>
      <c r="E42" s="213">
        <f>'Day66 LoLA'!$C$17</f>
        <v>0.41213194678362586</v>
      </c>
      <c r="F42" s="213">
        <f>'Day66 LoLA'!$C$18</f>
        <v>0.32120495724439052</v>
      </c>
      <c r="G42" s="213">
        <f>'Day66 LoLA'!$C$19</f>
        <v>0.32249030000000001</v>
      </c>
      <c r="H42" s="213">
        <f>'Day66 LoLA'!$C$20</f>
        <v>0.1131371</v>
      </c>
      <c r="I42" s="213">
        <f>'Day66 LoLA'!$C$21</f>
        <v>3.108209</v>
      </c>
      <c r="J42" s="216">
        <f>'Day66 LoLA'!$D$17</f>
        <v>2.8339316064327487</v>
      </c>
      <c r="K42" s="216">
        <f>'Day66 LoLA'!$D$18</f>
        <v>3.3796177027053003</v>
      </c>
      <c r="L42" s="216">
        <f>'Day66 LoLA'!$D$19</f>
        <v>1.8141659999999999</v>
      </c>
      <c r="M42" s="216">
        <f>'Day66 LoLA'!$D$20</f>
        <v>0.24</v>
      </c>
      <c r="N42" s="216">
        <f>'Day66 LoLA'!$D$21</f>
        <v>18.056550000000001</v>
      </c>
      <c r="O42" s="216">
        <f>'Day66 LoLA'!$E$17</f>
        <v>7.0587026953061036</v>
      </c>
      <c r="P42" s="216">
        <f>'Day66 LoLA'!$E$18</f>
        <v>7.4947680072483704</v>
      </c>
      <c r="Q42" s="216">
        <f>'Day66 LoLA'!$E$19</f>
        <v>4.4407191700545923</v>
      </c>
      <c r="R42" s="216">
        <f>'Day66 LoLA'!$E$20</f>
        <v>1</v>
      </c>
      <c r="S42" s="216">
        <f>'Day66 LoLA'!$E$21</f>
        <v>44.051306219558555</v>
      </c>
      <c r="T42" s="307">
        <f>'Day66 LoLA'!$C$23</f>
        <v>0.71922071199999993</v>
      </c>
      <c r="U42" s="213">
        <f>'Day66 LoLA'!$C$24</f>
        <v>0.57651986508949504</v>
      </c>
      <c r="V42" s="213">
        <f>'Day66 LoLA'!$C$25</f>
        <v>0.6</v>
      </c>
      <c r="W42" s="213">
        <f>'Day66 LoLA'!$C$26</f>
        <v>0.16</v>
      </c>
      <c r="X42" s="213">
        <f>'Day66 LoLA'!$C$27</f>
        <v>3.108209</v>
      </c>
      <c r="Y42" s="216">
        <f>'Day66 LoLA'!$D$23</f>
        <v>9.3814487199999981</v>
      </c>
      <c r="Z42" s="216">
        <f>'Day66 LoLA'!$D$24</f>
        <v>4.1925684260350025</v>
      </c>
      <c r="AA42" s="216">
        <f>'Day66 LoLA'!$D$25</f>
        <v>8.1358429999999995</v>
      </c>
      <c r="AB42" s="216">
        <f>'Day66 LoLA'!$D$26</f>
        <v>5.0683499999999997</v>
      </c>
      <c r="AC42" s="216">
        <f>'Day66 LoLA'!$D$27</f>
        <v>18.056550000000001</v>
      </c>
      <c r="AD42" s="216">
        <f>'Day66 LoLA'!$E$23</f>
        <v>17.684199773977493</v>
      </c>
      <c r="AE42" s="216">
        <f>'Day66 LoLA'!$E$24</f>
        <v>11.390765865210801</v>
      </c>
      <c r="AF42" s="216">
        <f>'Day66 LoLA'!$E$25</f>
        <v>15.172037960235498</v>
      </c>
      <c r="AG42" s="216">
        <f>'Day66 LoLA'!$E$26</f>
        <v>4.1505798439860895</v>
      </c>
      <c r="AH42" s="216">
        <f>'Day66 LoLA'!$E$27</f>
        <v>44.051306219558555</v>
      </c>
    </row>
    <row r="43" spans="1:34" x14ac:dyDescent="0.25">
      <c r="A43" s="45"/>
      <c r="B43" s="20"/>
      <c r="C43" s="20" t="s">
        <v>36</v>
      </c>
      <c r="D43" s="36">
        <v>3.3</v>
      </c>
      <c r="E43" s="213">
        <f>'Day66 MdLA'!$C$17</f>
        <v>0.41770694157894728</v>
      </c>
      <c r="F43" s="213">
        <f>'Day66 MdLA'!$C$18</f>
        <v>0.21484945166579264</v>
      </c>
      <c r="G43" s="213">
        <f>'Day66 MdLA'!$C$19</f>
        <v>0.36878179999999999</v>
      </c>
      <c r="H43" s="213">
        <f>'Day66 MdLA'!$C$20</f>
        <v>0.12</v>
      </c>
      <c r="I43" s="213">
        <f>'Day66 MdLA'!$C$21</f>
        <v>2.3175849999999998</v>
      </c>
      <c r="J43" s="216">
        <f>'Day66 MdLA'!$D$17</f>
        <v>3.1783618286842104</v>
      </c>
      <c r="K43" s="216">
        <f>'Day66 MdLA'!$D$18</f>
        <v>3.1075312517890112</v>
      </c>
      <c r="L43" s="216">
        <f>'Day66 MdLA'!$D$19</f>
        <v>2.1558514999999998</v>
      </c>
      <c r="M43" s="216">
        <f>'Day66 MdLA'!$D$20</f>
        <v>0.25298219999999999</v>
      </c>
      <c r="N43" s="216">
        <f>'Day66 MdLA'!$D$21</f>
        <v>21.54861</v>
      </c>
      <c r="O43" s="216">
        <f>'Day66 MdLA'!$E$17</f>
        <v>8.2656867655822701</v>
      </c>
      <c r="P43" s="216">
        <f>'Day66 MdLA'!$E$18</f>
        <v>8.0904336886105135</v>
      </c>
      <c r="Q43" s="216">
        <f>'Day66 MdLA'!$E$19</f>
        <v>5.5329799809228213</v>
      </c>
      <c r="R43" s="216">
        <f>'Day66 MdLA'!$E$20</f>
        <v>1.0744796490512609</v>
      </c>
      <c r="S43" s="216">
        <f>'Day66 MdLA'!$E$21</f>
        <v>55.255792838295029</v>
      </c>
      <c r="T43" s="307">
        <f>'Day66 MdLA'!$C$23</f>
        <v>0.51554706521739124</v>
      </c>
      <c r="U43" s="213">
        <f>'Day66 MdLA'!$C$24</f>
        <v>0.29818507722491422</v>
      </c>
      <c r="V43" s="213">
        <f>'Day66 MdLA'!$C$25</f>
        <v>0.46647620000000001</v>
      </c>
      <c r="W43" s="213">
        <f>'Day66 MdLA'!$C$26</f>
        <v>0.1788854</v>
      </c>
      <c r="X43" s="213">
        <f>'Day66 MdLA'!$C$27</f>
        <v>2.3175849999999998</v>
      </c>
      <c r="Y43" s="216">
        <f>'Day66 MdLA'!$D$23</f>
        <v>8.4317293188405813</v>
      </c>
      <c r="Z43" s="216">
        <f>'Day66 MdLA'!$D$24</f>
        <v>3.5313769509274247</v>
      </c>
      <c r="AA43" s="216">
        <f>'Day66 MdLA'!$D$25</f>
        <v>7.0790959999999998</v>
      </c>
      <c r="AB43" s="216">
        <f>'Day66 MdLA'!$D$26</f>
        <v>5.1214060000000003</v>
      </c>
      <c r="AC43" s="216">
        <f>'Day66 MdLA'!$D$27</f>
        <v>21.54861</v>
      </c>
      <c r="AD43" s="216">
        <f>'Day66 MdLA'!$E$23</f>
        <v>19.754386741604275</v>
      </c>
      <c r="AE43" s="216">
        <f>'Day66 MdLA'!$E$24</f>
        <v>11.207270480561114</v>
      </c>
      <c r="AF43" s="216">
        <f>'Day66 MdLA'!$E$25</f>
        <v>18.274699878719222</v>
      </c>
      <c r="AG43" s="216">
        <f>'Day66 MdLA'!$E$26</f>
        <v>4.3330387715942527</v>
      </c>
      <c r="AH43" s="216">
        <f>'Day66 MdLA'!$E$27</f>
        <v>55.255792838295029</v>
      </c>
    </row>
    <row r="44" spans="1:34" x14ac:dyDescent="0.25">
      <c r="A44" s="46"/>
      <c r="B44" s="28"/>
      <c r="C44" s="28" t="s">
        <v>36</v>
      </c>
      <c r="D44" s="28">
        <v>10</v>
      </c>
      <c r="E44" s="213">
        <f>'Day66 HiLA'!$C$17</f>
        <v>0.41543744171779168</v>
      </c>
      <c r="F44" s="213">
        <f>'Day66 HiLA'!$C$18</f>
        <v>0.4270203394358425</v>
      </c>
      <c r="G44" s="213">
        <f>'Day66 HiLA'!$C$19</f>
        <v>0.34176010000000001</v>
      </c>
      <c r="H44" s="213">
        <f>'Day66 HiLA'!$C$20</f>
        <v>0.1264911</v>
      </c>
      <c r="I44" s="213">
        <f>'Day66 HiLA'!$C$21</f>
        <v>5.0241020000000001</v>
      </c>
      <c r="J44" s="216">
        <f>'Day66 HiLA'!$D$17</f>
        <v>3.1880399846625767</v>
      </c>
      <c r="K44" s="216">
        <f>'Day66 HiLA'!$D$18</f>
        <v>3.6357400155140955</v>
      </c>
      <c r="L44" s="216">
        <f>'Day66 HiLA'!$D$19</f>
        <v>1.9831289999999999</v>
      </c>
      <c r="M44" s="216">
        <f>'Day66 HiLA'!$D$20</f>
        <v>0.22627420000000001</v>
      </c>
      <c r="N44" s="216">
        <f>'Day66 HiLA'!$D$21</f>
        <v>25.65851</v>
      </c>
      <c r="O44" s="216">
        <f>'Day66 HiLA'!$E$17</f>
        <v>8.7755309086551261</v>
      </c>
      <c r="P44" s="216">
        <f>'Day66 HiLA'!$E$18</f>
        <v>9.6776261596274367</v>
      </c>
      <c r="Q44" s="216">
        <f>'Day66 HiLA'!$E$19</f>
        <v>5.7466861883845777</v>
      </c>
      <c r="R44" s="216">
        <f>'Day66 HiLA'!$E$20</f>
        <v>1</v>
      </c>
      <c r="S44" s="216">
        <f>'Day66 HiLA'!$E$21</f>
        <v>56.260001201569409</v>
      </c>
      <c r="T44" s="307">
        <f>'Day66 HiLA'!$C$23</f>
        <v>0.48253008484848481</v>
      </c>
      <c r="U44" s="213">
        <f>'Day66 HiLA'!$C$24</f>
        <v>0.28344057118902394</v>
      </c>
      <c r="V44" s="213">
        <f>'Day66 HiLA'!$C$25</f>
        <v>0.4</v>
      </c>
      <c r="W44" s="213">
        <f>'Day66 HiLA'!$C$26</f>
        <v>0.2</v>
      </c>
      <c r="X44" s="213">
        <f>'Day66 HiLA'!$C$27</f>
        <v>1.2649109999999999</v>
      </c>
      <c r="Y44" s="216">
        <f>'Day66 HiLA'!$D$23</f>
        <v>8.5636637272727274</v>
      </c>
      <c r="Z44" s="216">
        <f>'Day66 HiLA'!$D$24</f>
        <v>4.8002202425864633</v>
      </c>
      <c r="AA44" s="216">
        <f>'Day66 HiLA'!$D$25</f>
        <v>7.0911780000000002</v>
      </c>
      <c r="AB44" s="216">
        <f>'Day66 HiLA'!$D$26</f>
        <v>5.0969790000000001</v>
      </c>
      <c r="AC44" s="216">
        <f>'Day66 HiLA'!$D$27</f>
        <v>25.65851</v>
      </c>
      <c r="AD44" s="216">
        <f>'Day66 HiLA'!$E$23</f>
        <v>22.071665028083181</v>
      </c>
      <c r="AE44" s="216">
        <f>'Day66 HiLA'!$E$24</f>
        <v>13.580795169182501</v>
      </c>
      <c r="AF44" s="216">
        <f>'Day66 HiLA'!$E$25</f>
        <v>18.950308703139353</v>
      </c>
      <c r="AG44" s="216">
        <f>'Day66 HiLA'!$E$26</f>
        <v>6.7355192503576431</v>
      </c>
      <c r="AH44" s="216">
        <f>'Day66 HiLA'!$E$27</f>
        <v>56.260001201569409</v>
      </c>
    </row>
    <row r="45" spans="1:34" x14ac:dyDescent="0.25">
      <c r="A45" s="44"/>
      <c r="B45" s="18"/>
      <c r="C45" s="19" t="s">
        <v>0</v>
      </c>
      <c r="D45" s="35">
        <v>3.3</v>
      </c>
      <c r="E45" s="213">
        <f>'Day73 Am'!$C$17</f>
        <v>0.32223870285714312</v>
      </c>
      <c r="F45" s="213">
        <f>'Day73 Am'!$C$18</f>
        <v>0.13576992805791191</v>
      </c>
      <c r="G45" s="213">
        <f>'Day73 Am'!$C$19</f>
        <v>0.28844409999999998</v>
      </c>
      <c r="H45" s="213">
        <f>'Day73 Am'!$C$20</f>
        <v>0.12</v>
      </c>
      <c r="I45" s="213">
        <f>'Day73 Am'!$C$21</f>
        <v>1.28</v>
      </c>
      <c r="J45" s="216">
        <f>'Day73 Am'!$D$17</f>
        <v>1.9116659212987024</v>
      </c>
      <c r="K45" s="216">
        <f>'Day73 Am'!$D$18</f>
        <v>2.6617338363817078</v>
      </c>
      <c r="L45" s="216">
        <f>'Day73 Am'!$D$19</f>
        <v>1.216553</v>
      </c>
      <c r="M45" s="216">
        <f>'Day73 Am'!$D$20</f>
        <v>0.2</v>
      </c>
      <c r="N45" s="216">
        <f>'Day73 Am'!$D$21</f>
        <v>35.256680000000003</v>
      </c>
      <c r="O45" s="216">
        <f>'Day73 Am'!$E$17</f>
        <v>5.8041509386600998</v>
      </c>
      <c r="P45" s="216">
        <f>'Day73 Am'!$E$18</f>
        <v>5.688927596743663</v>
      </c>
      <c r="Q45" s="216">
        <f>'Day73 Am'!$E$19</f>
        <v>3.7130693639768246</v>
      </c>
      <c r="R45" s="216">
        <f>'Day73 Am'!$E$20</f>
        <v>1</v>
      </c>
      <c r="S45" s="216">
        <f>'Day73 Am'!$E$21</f>
        <v>42.149142857142856</v>
      </c>
      <c r="T45" s="307">
        <f>'Day73 Am'!$C$23</f>
        <v>0.47339124347826084</v>
      </c>
      <c r="U45" s="213">
        <f>'Day73 Am'!$C$24</f>
        <v>0.25776279447956141</v>
      </c>
      <c r="V45" s="213">
        <f>'Day73 Am'!$C$25</f>
        <v>0.3577709</v>
      </c>
      <c r="W45" s="213">
        <f>'Day73 Am'!$C$26</f>
        <v>0.24</v>
      </c>
      <c r="X45" s="213">
        <f>'Day73 Am'!$C$27</f>
        <v>1.28</v>
      </c>
      <c r="Y45" s="216">
        <f>'Day73 Am'!$D$23</f>
        <v>9.6085983913043478</v>
      </c>
      <c r="Z45" s="216">
        <f>'Day73 Am'!$D$24</f>
        <v>6.3798754197096628</v>
      </c>
      <c r="AA45" s="216">
        <f>'Day73 Am'!$D$25</f>
        <v>7.5052680000000001</v>
      </c>
      <c r="AB45" s="216">
        <f>'Day73 Am'!$D$26</f>
        <v>5.4180140000000003</v>
      </c>
      <c r="AC45" s="216">
        <f>'Day73 Am'!$D$27</f>
        <v>35.256680000000003</v>
      </c>
      <c r="AD45" s="216">
        <f>'Day73 Am'!$E$23</f>
        <v>21.653593988967174</v>
      </c>
      <c r="AE45" s="216">
        <f>'Day73 Am'!$E$24</f>
        <v>8.7956844184455338</v>
      </c>
      <c r="AF45" s="216">
        <f>'Day73 Am'!$E$25</f>
        <v>20.481098556384239</v>
      </c>
      <c r="AG45" s="216">
        <f>'Day73 Am'!$E$26</f>
        <v>8.3831028972417148</v>
      </c>
      <c r="AH45" s="216">
        <f>'Day73 Am'!$E$27</f>
        <v>42.149142857142856</v>
      </c>
    </row>
    <row r="46" spans="1:34" x14ac:dyDescent="0.25">
      <c r="A46" s="45">
        <v>73</v>
      </c>
      <c r="B46" s="37">
        <v>40662</v>
      </c>
      <c r="C46" s="20" t="s">
        <v>36</v>
      </c>
      <c r="D46" s="36">
        <v>1</v>
      </c>
      <c r="E46" s="213">
        <f>'Day73 LoLA'!$C$17</f>
        <v>0.36793969947368405</v>
      </c>
      <c r="F46" s="213">
        <f>'Day73 LoLA'!$C$18</f>
        <v>0.20144808689034424</v>
      </c>
      <c r="G46" s="213">
        <f>'Day73 LoLA'!$C$19</f>
        <v>0.30463089999999998</v>
      </c>
      <c r="H46" s="213">
        <f>'Day73 LoLA'!$C$20</f>
        <v>0.12</v>
      </c>
      <c r="I46" s="213">
        <f>'Day73 LoLA'!$C$21</f>
        <v>1.240645</v>
      </c>
      <c r="J46" s="216">
        <f>'Day73 LoLA'!$D$17</f>
        <v>2.1079092026315775</v>
      </c>
      <c r="K46" s="216">
        <f>'Day73 LoLA'!$D$18</f>
        <v>3.1413252697871661</v>
      </c>
      <c r="L46" s="216">
        <f>'Day73 LoLA'!$D$19</f>
        <v>0.97652439999999996</v>
      </c>
      <c r="M46" s="216">
        <f>'Day73 LoLA'!$D$20</f>
        <v>0.16492419999999999</v>
      </c>
      <c r="N46" s="216">
        <f>'Day73 LoLA'!$D$21</f>
        <v>21.219339999999999</v>
      </c>
      <c r="O46" s="216">
        <f>'Day73 LoLA'!$E$17</f>
        <v>5.43674615784672</v>
      </c>
      <c r="P46" s="216">
        <f>'Day73 LoLA'!$E$18</f>
        <v>8.7818262377607166</v>
      </c>
      <c r="Q46" s="216">
        <f>'Day73 LoLA'!$E$19</f>
        <v>2.7629252885596385</v>
      </c>
      <c r="R46" s="216">
        <f>'Day73 LoLA'!$E$20</f>
        <v>1</v>
      </c>
      <c r="S46" s="216">
        <f>'Day73 LoLA'!$E$21</f>
        <v>90.977160249547566</v>
      </c>
      <c r="T46" s="307">
        <f>'Day73 LoLA'!$C$23</f>
        <v>0.5675754999999999</v>
      </c>
      <c r="U46" s="213">
        <f>'Day73 LoLA'!$C$24</f>
        <v>0.20827648467077722</v>
      </c>
      <c r="V46" s="213">
        <f>'Day73 LoLA'!$C$25</f>
        <v>0.54590165000000002</v>
      </c>
      <c r="W46" s="213">
        <f>'Day73 LoLA'!$C$26</f>
        <v>0.2332381</v>
      </c>
      <c r="X46" s="213">
        <f>'Day73 LoLA'!$C$27</f>
        <v>1.0468999999999999</v>
      </c>
      <c r="Y46" s="216">
        <f>'Day73 LoLA'!$D$23</f>
        <v>9.8011826111111091</v>
      </c>
      <c r="Z46" s="216">
        <f>'Day73 LoLA'!$D$24</f>
        <v>5.1221369350958952</v>
      </c>
      <c r="AA46" s="216">
        <f>'Day73 LoLA'!$D$25</f>
        <v>7.4838939999999994</v>
      </c>
      <c r="AB46" s="216">
        <f>'Day73 LoLA'!$D$26</f>
        <v>5.0628060000000001</v>
      </c>
      <c r="AC46" s="216">
        <f>'Day73 LoLA'!$D$27</f>
        <v>21.219339999999999</v>
      </c>
      <c r="AD46" s="216">
        <f>'Day73 LoLA'!$E$23</f>
        <v>21.91469522517006</v>
      </c>
      <c r="AE46" s="216">
        <f>'Day73 LoLA'!$E$24</f>
        <v>21.037162700958838</v>
      </c>
      <c r="AF46" s="216">
        <f>'Day73 LoLA'!$E$25</f>
        <v>14.481895032389751</v>
      </c>
      <c r="AG46" s="216">
        <f>'Day73 LoLA'!$E$26</f>
        <v>4.835997707517433</v>
      </c>
      <c r="AH46" s="216">
        <f>'Day73 LoLA'!$E$27</f>
        <v>90.977160249547566</v>
      </c>
    </row>
    <row r="47" spans="1:34" x14ac:dyDescent="0.25">
      <c r="A47" s="45"/>
      <c r="B47" s="20"/>
      <c r="C47" s="20" t="s">
        <v>36</v>
      </c>
      <c r="D47" s="36">
        <v>3.3</v>
      </c>
      <c r="E47" s="213">
        <f>'Day73 MdLA'!$C$17</f>
        <v>0.43277187514285675</v>
      </c>
      <c r="F47" s="213">
        <f>'Day73 MdLA'!$C$18</f>
        <v>0.26450783318396859</v>
      </c>
      <c r="G47" s="213">
        <f>'Day73 MdLA'!$C$19</f>
        <v>0.36878179999999999</v>
      </c>
      <c r="H47" s="213">
        <f>'Day73 MdLA'!$C$20</f>
        <v>0.14422209999999999</v>
      </c>
      <c r="I47" s="213">
        <f>'Day73 MdLA'!$C$21</f>
        <v>3.1292170000000001</v>
      </c>
      <c r="J47" s="216">
        <f>'Day73 MdLA'!$D$17</f>
        <v>3.2850922331428558</v>
      </c>
      <c r="K47" s="216">
        <f>'Day73 MdLA'!$D$18</f>
        <v>3.5739815024714869</v>
      </c>
      <c r="L47" s="216">
        <f>'Day73 MdLA'!$D$19</f>
        <v>2.2657445000000003</v>
      </c>
      <c r="M47" s="216">
        <f>'Day73 MdLA'!$D$20</f>
        <v>0.1788854</v>
      </c>
      <c r="N47" s="216">
        <f>'Day73 MdLA'!$D$21</f>
        <v>33.16769</v>
      </c>
      <c r="O47" s="216">
        <f>'Day73 MdLA'!$E$17</f>
        <v>8.6221191062481406</v>
      </c>
      <c r="P47" s="216">
        <f>'Day73 MdLA'!$E$18</f>
        <v>9.0440926205563752</v>
      </c>
      <c r="Q47" s="216">
        <f>'Day73 MdLA'!$E$19</f>
        <v>6.0143272602368061</v>
      </c>
      <c r="R47" s="216">
        <f>'Day73 MdLA'!$E$20</f>
        <v>1</v>
      </c>
      <c r="S47" s="216">
        <f>'Day73 MdLA'!$E$21</f>
        <v>60.601077127824972</v>
      </c>
      <c r="T47" s="307">
        <f>'Day73 MdLA'!$C$23</f>
        <v>0.46990661694915253</v>
      </c>
      <c r="U47" s="213">
        <f>'Day73 MdLA'!$C$24</f>
        <v>0.22508537449824342</v>
      </c>
      <c r="V47" s="213">
        <f>'Day73 MdLA'!$C$25</f>
        <v>0.41761229999999999</v>
      </c>
      <c r="W47" s="213">
        <f>'Day73 MdLA'!$C$26</f>
        <v>0.1788854</v>
      </c>
      <c r="X47" s="213">
        <f>'Day73 MdLA'!$C$27</f>
        <v>1.1818630000000001</v>
      </c>
      <c r="Y47" s="216">
        <f>'Day73 MdLA'!$D$23</f>
        <v>9.0520420677966094</v>
      </c>
      <c r="Z47" s="216">
        <f>'Day73 MdLA'!$D$24</f>
        <v>5.3088569517847084</v>
      </c>
      <c r="AA47" s="216">
        <f>'Day73 MdLA'!$D$25</f>
        <v>7.293285</v>
      </c>
      <c r="AB47" s="216">
        <f>'Day73 MdLA'!$D$26</f>
        <v>5.0484059999999999</v>
      </c>
      <c r="AC47" s="216">
        <f>'Day73 MdLA'!$D$27</f>
        <v>33.16769</v>
      </c>
      <c r="AD47" s="216">
        <f>'Day73 MdLA'!$E$23</f>
        <v>22.425846987053536</v>
      </c>
      <c r="AE47" s="216">
        <f>'Day73 MdLA'!$E$24</f>
        <v>12.929310796372812</v>
      </c>
      <c r="AF47" s="216">
        <f>'Day73 MdLA'!$E$25</f>
        <v>19.329583415209278</v>
      </c>
      <c r="AG47" s="216">
        <f>'Day73 MdLA'!$E$26</f>
        <v>4.7084526717563708</v>
      </c>
      <c r="AH47" s="216">
        <f>'Day73 MdLA'!$E$27</f>
        <v>60.601077127824972</v>
      </c>
    </row>
    <row r="48" spans="1:34" x14ac:dyDescent="0.25">
      <c r="A48" s="46"/>
      <c r="B48" s="28"/>
      <c r="C48" s="28" t="s">
        <v>36</v>
      </c>
      <c r="D48" s="28">
        <v>10</v>
      </c>
      <c r="E48" s="213">
        <f>'Day73 HiLA'!$C$17</f>
        <v>0.46273673770491808</v>
      </c>
      <c r="F48" s="213">
        <f>'Day73 HiLA'!$C$18</f>
        <v>0.27307641678846095</v>
      </c>
      <c r="G48" s="213">
        <f>'Day73 HiLA'!$C$19</f>
        <v>0.36878179999999999</v>
      </c>
      <c r="H48" s="213">
        <f>'Day73 HiLA'!$C$20</f>
        <v>0.16</v>
      </c>
      <c r="I48" s="213">
        <f>'Day73 HiLA'!$C$21</f>
        <v>1.6819040000000001</v>
      </c>
      <c r="J48" s="216">
        <f>'Day73 HiLA'!$D$17</f>
        <v>3.6454788081967231</v>
      </c>
      <c r="K48" s="216">
        <f>'Day73 HiLA'!$D$18</f>
        <v>3.4244503963107373</v>
      </c>
      <c r="L48" s="216">
        <f>'Day73 HiLA'!$D$19</f>
        <v>2.5761989999999999</v>
      </c>
      <c r="M48" s="216">
        <f>'Day73 HiLA'!$D$20</f>
        <v>0.2</v>
      </c>
      <c r="N48" s="216">
        <f>'Day73 HiLA'!$D$21</f>
        <v>15.90471</v>
      </c>
      <c r="O48" s="216">
        <f>'Day73 HiLA'!$E$17</f>
        <v>8.7106427354548899</v>
      </c>
      <c r="P48" s="216">
        <f>'Day73 HiLA'!$E$18</f>
        <v>8.4912393932413917</v>
      </c>
      <c r="Q48" s="216">
        <f>'Day73 HiLA'!$E$19</f>
        <v>5.8507069088287071</v>
      </c>
      <c r="R48" s="216">
        <f>'Day73 HiLA'!$E$20</f>
        <v>1</v>
      </c>
      <c r="S48" s="216">
        <f>'Day73 HiLA'!$E$21</f>
        <v>39.413336728831567</v>
      </c>
      <c r="T48" s="307">
        <f>'Day73 HiLA'!$C$23</f>
        <v>0.54021223255813966</v>
      </c>
      <c r="U48" s="213">
        <f>'Day73 HiLA'!$C$24</f>
        <v>0.2689018025183908</v>
      </c>
      <c r="V48" s="213">
        <f>'Day73 HiLA'!$C$25</f>
        <v>0.48662100000000003</v>
      </c>
      <c r="W48" s="213">
        <f>'Day73 HiLA'!$C$26</f>
        <v>0.2</v>
      </c>
      <c r="X48" s="213">
        <f>'Day73 HiLA'!$C$27</f>
        <v>1.6819040000000001</v>
      </c>
      <c r="Y48" s="216">
        <f>'Day73 HiLA'!$D$23</f>
        <v>8.80834634883721</v>
      </c>
      <c r="Z48" s="216">
        <f>'Day73 HiLA'!$D$24</f>
        <v>3.0648010083091126</v>
      </c>
      <c r="AA48" s="216">
        <f>'Day73 HiLA'!$D$25</f>
        <v>8.6068580000000008</v>
      </c>
      <c r="AB48" s="216">
        <f>'Day73 HiLA'!$D$26</f>
        <v>5.0610049999999998</v>
      </c>
      <c r="AC48" s="216">
        <f>'Day73 HiLA'!$D$27</f>
        <v>15.90471</v>
      </c>
      <c r="AD48" s="216">
        <f>'Day73 HiLA'!$E$23</f>
        <v>19.560730801936884</v>
      </c>
      <c r="AE48" s="216">
        <f>'Day73 HiLA'!$E$24</f>
        <v>10.0331692185995</v>
      </c>
      <c r="AF48" s="216">
        <f>'Day73 HiLA'!$E$25</f>
        <v>17.473295109206461</v>
      </c>
      <c r="AG48" s="216">
        <f>'Day73 HiLA'!$E$26</f>
        <v>3.7821017132963588</v>
      </c>
      <c r="AH48" s="216">
        <f>'Day73 HiLA'!$E$27</f>
        <v>39.413336728831567</v>
      </c>
    </row>
    <row r="49" spans="1:34" x14ac:dyDescent="0.25">
      <c r="A49" s="44"/>
      <c r="B49" s="18"/>
      <c r="C49" s="19" t="s">
        <v>0</v>
      </c>
      <c r="D49" s="35">
        <v>3.3</v>
      </c>
      <c r="E49" s="213">
        <f>'Day80 Am'!$C$17</f>
        <v>0.32203791200000004</v>
      </c>
      <c r="F49" s="213">
        <f>'Day80 Am'!$C$18</f>
        <v>0.13229289258625149</v>
      </c>
      <c r="G49" s="213">
        <f>'Day80 Am'!$C$19</f>
        <v>0.29120439999999997</v>
      </c>
      <c r="H49" s="213">
        <f>'Day80 Am'!$C$20</f>
        <v>0.08</v>
      </c>
      <c r="I49" s="213">
        <f>'Day80 Am'!$C$21</f>
        <v>1.0925199999999999</v>
      </c>
      <c r="J49" s="216">
        <f>'Day80 Am'!$D$17</f>
        <v>1.7366260163636356</v>
      </c>
      <c r="K49" s="216">
        <f>'Day80 Am'!$D$18</f>
        <v>2.3594114414564253</v>
      </c>
      <c r="L49" s="216">
        <f>'Day80 Am'!$D$19</f>
        <v>0.89442719999999998</v>
      </c>
      <c r="M49" s="216">
        <f>'Day80 Am'!$D$20</f>
        <v>0.1264911</v>
      </c>
      <c r="N49" s="216">
        <f>'Day80 Am'!$D$21</f>
        <v>15.276540000000001</v>
      </c>
      <c r="O49" s="216">
        <f>'Day80 Am'!$E$17</f>
        <v>5.1935343457409937</v>
      </c>
      <c r="P49" s="216">
        <f>'Day80 Am'!$E$18</f>
        <v>6.2979566441995196</v>
      </c>
      <c r="Q49" s="216">
        <f>'Day80 Am'!$E$19</f>
        <v>3.028708855546014</v>
      </c>
      <c r="R49" s="216">
        <f>'Day80 Am'!$E$20</f>
        <v>1</v>
      </c>
      <c r="S49" s="216">
        <f>'Day80 Am'!$E$21</f>
        <v>54.18503752437919</v>
      </c>
      <c r="T49" s="307">
        <f>'Day80 Am'!$C$23</f>
        <v>0.38770536666666666</v>
      </c>
      <c r="U49" s="213">
        <f>'Day80 Am'!$C$24</f>
        <v>0.12758434858958764</v>
      </c>
      <c r="V49" s="213">
        <f>'Day80 Am'!$C$25</f>
        <v>0.32984849999999999</v>
      </c>
      <c r="W49" s="213">
        <f>'Day80 Am'!$C$26</f>
        <v>0.2</v>
      </c>
      <c r="X49" s="213">
        <f>'Day80 Am'!$C$27</f>
        <v>0.67052219999999996</v>
      </c>
      <c r="Y49" s="216">
        <f>'Day80 Am'!$D$23</f>
        <v>9.0573686666666688</v>
      </c>
      <c r="Z49" s="216">
        <f>'Day80 Am'!$D$24</f>
        <v>3.4963374299604983</v>
      </c>
      <c r="AA49" s="216">
        <f>'Day80 Am'!$D$25</f>
        <v>7.9745155000000008</v>
      </c>
      <c r="AB49" s="216">
        <f>'Day80 Am'!$D$26</f>
        <v>5.1377819999999996</v>
      </c>
      <c r="AC49" s="216">
        <f>'Day80 Am'!$D$27</f>
        <v>15.276540000000001</v>
      </c>
      <c r="AD49" s="216">
        <f>'Day80 Am'!$E$23</f>
        <v>24.313487773817602</v>
      </c>
      <c r="AE49" s="216">
        <f>'Day80 Am'!$E$24</f>
        <v>9.6495741738827405</v>
      </c>
      <c r="AF49" s="216">
        <f>'Day80 Am'!$E$25</f>
        <v>21.333155446933212</v>
      </c>
      <c r="AG49" s="216">
        <f>'Day80 Am'!$E$26</f>
        <v>12.139256193454429</v>
      </c>
      <c r="AH49" s="216">
        <f>'Day80 Am'!$E$27</f>
        <v>54.18503752437919</v>
      </c>
    </row>
    <row r="50" spans="1:34" x14ac:dyDescent="0.25">
      <c r="A50" s="45">
        <v>80</v>
      </c>
      <c r="B50" s="37">
        <v>40669</v>
      </c>
      <c r="C50" s="20" t="s">
        <v>36</v>
      </c>
      <c r="D50" s="36">
        <v>1</v>
      </c>
      <c r="E50" s="213">
        <f>'Day80 LoLA'!$C$17</f>
        <v>0.41122038375634506</v>
      </c>
      <c r="F50" s="213">
        <f>'Day80 LoLA'!$C$18</f>
        <v>0.23635483110688452</v>
      </c>
      <c r="G50" s="213">
        <f>'Day80 LoLA'!$C$19</f>
        <v>0.3577709</v>
      </c>
      <c r="H50" s="213">
        <f>'Day80 LoLA'!$C$20</f>
        <v>0.04</v>
      </c>
      <c r="I50" s="213">
        <f>'Day80 LoLA'!$C$21</f>
        <v>1.910393</v>
      </c>
      <c r="J50" s="216">
        <f>'Day80 LoLA'!$D$17</f>
        <v>3.2517921020304565</v>
      </c>
      <c r="K50" s="216">
        <f>'Day80 LoLA'!$D$18</f>
        <v>3.8578470247246419</v>
      </c>
      <c r="L50" s="216">
        <f>'Day80 LoLA'!$D$19</f>
        <v>2.0742229999999999</v>
      </c>
      <c r="M50" s="216">
        <f>'Day80 LoLA'!$D$20</f>
        <v>0.2</v>
      </c>
      <c r="N50" s="216">
        <f>'Day80 LoLA'!$D$21</f>
        <v>25.51979</v>
      </c>
      <c r="O50" s="216">
        <f>'Day80 LoLA'!$E$17</f>
        <v>8.2825660620372723</v>
      </c>
      <c r="P50" s="216">
        <f>'Day80 LoLA'!$E$18</f>
        <v>10.036384701932887</v>
      </c>
      <c r="Q50" s="216">
        <f>'Day80 LoLA'!$E$19</f>
        <v>4.8725131913321134</v>
      </c>
      <c r="R50" s="216">
        <f>'Day80 LoLA'!$E$20</f>
        <v>1.1191051450092289</v>
      </c>
      <c r="S50" s="216">
        <f>'Day80 LoLA'!$E$21</f>
        <v>74.165385520774919</v>
      </c>
      <c r="T50" s="307">
        <f>'Day80 LoLA'!$C$23</f>
        <v>0.54394972631578953</v>
      </c>
      <c r="U50" s="213">
        <f>'Day80 LoLA'!$C$24</f>
        <v>0.32301415209934742</v>
      </c>
      <c r="V50" s="213">
        <f>'Day80 LoLA'!$C$25</f>
        <v>0.42800950000000004</v>
      </c>
      <c r="W50" s="213">
        <f>'Day80 LoLA'!$C$26</f>
        <v>0.2039608</v>
      </c>
      <c r="X50" s="213">
        <f>'Day80 LoLA'!$C$27</f>
        <v>1.910393</v>
      </c>
      <c r="Y50" s="216">
        <f>'Day80 LoLA'!$D$23</f>
        <v>9.5383031052631591</v>
      </c>
      <c r="Z50" s="216">
        <f>'Day80 LoLA'!$D$24</f>
        <v>4.7289194953195972</v>
      </c>
      <c r="AA50" s="216">
        <f>'Day80 LoLA'!$D$25</f>
        <v>8.1241874999999997</v>
      </c>
      <c r="AB50" s="216">
        <f>'Day80 LoLA'!$D$26</f>
        <v>5.1475819999999999</v>
      </c>
      <c r="AC50" s="216">
        <f>'Day80 LoLA'!$D$27</f>
        <v>25.51979</v>
      </c>
      <c r="AD50" s="216">
        <f>'Day80 LoLA'!$E$23</f>
        <v>21.993436208462377</v>
      </c>
      <c r="AE50" s="216">
        <f>'Day80 LoLA'!$E$24</f>
        <v>15.408810012300568</v>
      </c>
      <c r="AF50" s="216">
        <f>'Day80 LoLA'!$E$25</f>
        <v>17.880535194135909</v>
      </c>
      <c r="AG50" s="216">
        <f>'Day80 LoLA'!$E$26</f>
        <v>4.3825197223817298</v>
      </c>
      <c r="AH50" s="216">
        <f>'Day80 LoLA'!$E$27</f>
        <v>74.165385520774919</v>
      </c>
    </row>
    <row r="51" spans="1:34" x14ac:dyDescent="0.25">
      <c r="A51" s="45"/>
      <c r="B51" s="20"/>
      <c r="C51" s="20" t="s">
        <v>36</v>
      </c>
      <c r="D51" s="36">
        <v>3.3</v>
      </c>
      <c r="E51" s="213">
        <f>'Day80 MdLA'!$C$17</f>
        <v>0.42782011716621232</v>
      </c>
      <c r="F51" s="213">
        <f>'Day80 MdLA'!$C$18</f>
        <v>0.2768715379718254</v>
      </c>
      <c r="G51" s="213">
        <f>'Day80 MdLA'!$C$19</f>
        <v>0.36</v>
      </c>
      <c r="H51" s="213">
        <f>'Day80 MdLA'!$C$20</f>
        <v>8.94427E-2</v>
      </c>
      <c r="I51" s="213">
        <f>'Day80 MdLA'!$C$21</f>
        <v>2.144015</v>
      </c>
      <c r="J51" s="216">
        <f>'Day80 MdLA'!$D$17</f>
        <v>3.5703507844686651</v>
      </c>
      <c r="K51" s="216">
        <f>'Day80 MdLA'!$D$18</f>
        <v>3.9279357332076006</v>
      </c>
      <c r="L51" s="216">
        <f>'Day80 MdLA'!$D$19</f>
        <v>2.4360620000000002</v>
      </c>
      <c r="M51" s="216">
        <f>'Day80 MdLA'!$D$20</f>
        <v>0.2</v>
      </c>
      <c r="N51" s="216">
        <f>'Day80 MdLA'!$D$21</f>
        <v>29.80255</v>
      </c>
      <c r="O51" s="216">
        <f>'Day80 MdLA'!$E$17</f>
        <v>9.3452548313599184</v>
      </c>
      <c r="P51" s="216">
        <f>'Day80 MdLA'!$E$18</f>
        <v>9.9521306321134979</v>
      </c>
      <c r="Q51" s="216">
        <f>'Day80 MdLA'!$E$19</f>
        <v>6.4404563317953141</v>
      </c>
      <c r="R51" s="216">
        <f>'Day80 MdLA'!$E$20</f>
        <v>1</v>
      </c>
      <c r="S51" s="216">
        <f>'Day80 MdLA'!$E$21</f>
        <v>73.059504571466675</v>
      </c>
      <c r="T51" s="307">
        <f>'Day80 MdLA'!$C$23</f>
        <v>0.48380537671232871</v>
      </c>
      <c r="U51" s="213">
        <f>'Day80 MdLA'!$C$24</f>
        <v>0.25796914441911928</v>
      </c>
      <c r="V51" s="213">
        <f>'Day80 MdLA'!$C$25</f>
        <v>0.4118252</v>
      </c>
      <c r="W51" s="213">
        <f>'Day80 MdLA'!$C$26</f>
        <v>0.2</v>
      </c>
      <c r="X51" s="213">
        <f>'Day80 MdLA'!$C$27</f>
        <v>1.731589</v>
      </c>
      <c r="Y51" s="216">
        <f>'Day80 MdLA'!$D$23</f>
        <v>9.4565809589041123</v>
      </c>
      <c r="Z51" s="216">
        <f>'Day80 MdLA'!$D$24</f>
        <v>5.2921550608229158</v>
      </c>
      <c r="AA51" s="216">
        <f>'Day80 MdLA'!$D$25</f>
        <v>7.1984440000000003</v>
      </c>
      <c r="AB51" s="216">
        <f>'Day80 MdLA'!$D$26</f>
        <v>5.0087919999999997</v>
      </c>
      <c r="AC51" s="216">
        <f>'Day80 MdLA'!$D$27</f>
        <v>29.80255</v>
      </c>
      <c r="AD51" s="216">
        <f>'Day80 MdLA'!$E$23</f>
        <v>22.757578229572335</v>
      </c>
      <c r="AE51" s="216">
        <f>'Day80 MdLA'!$E$24</f>
        <v>14.334715553935039</v>
      </c>
      <c r="AF51" s="216">
        <f>'Day80 MdLA'!$E$25</f>
        <v>17.996109999999998</v>
      </c>
      <c r="AG51" s="216">
        <f>'Day80 MdLA'!$E$26</f>
        <v>4.6293787244776157</v>
      </c>
      <c r="AH51" s="216">
        <f>'Day80 MdLA'!$E$27</f>
        <v>73.059504571466675</v>
      </c>
    </row>
    <row r="52" spans="1:34" x14ac:dyDescent="0.25">
      <c r="A52" s="46"/>
      <c r="B52" s="28"/>
      <c r="C52" s="28" t="s">
        <v>36</v>
      </c>
      <c r="D52" s="28">
        <v>10</v>
      </c>
      <c r="E52" s="213">
        <f>'Day80 HiLA'!$C$17</f>
        <v>0.45634358333333325</v>
      </c>
      <c r="F52" s="213">
        <f>'Day80 HiLA'!$C$18</f>
        <v>0.2615714230437679</v>
      </c>
      <c r="G52" s="213">
        <f>'Day80 HiLA'!$C$19</f>
        <v>0.40199499999999999</v>
      </c>
      <c r="H52" s="213">
        <f>'Day80 HiLA'!$C$20</f>
        <v>0.12</v>
      </c>
      <c r="I52" s="213">
        <f>'Day80 HiLA'!$C$21</f>
        <v>1.920417</v>
      </c>
      <c r="J52" s="216">
        <f>'Day80 HiLA'!$D$17</f>
        <v>4.3709336988505703</v>
      </c>
      <c r="K52" s="216">
        <f>'Day80 HiLA'!$D$18</f>
        <v>4.343829721586987</v>
      </c>
      <c r="L52" s="216">
        <f>'Day80 HiLA'!$D$19</f>
        <v>2.935711</v>
      </c>
      <c r="M52" s="216">
        <f>'Day80 HiLA'!$D$20</f>
        <v>0.2332381</v>
      </c>
      <c r="N52" s="216">
        <f>'Day80 HiLA'!$D$21</f>
        <v>28.493169999999999</v>
      </c>
      <c r="O52" s="216">
        <f>'Day80 HiLA'!$E$17</f>
        <v>10.296912931522927</v>
      </c>
      <c r="P52" s="216">
        <f>'Day80 HiLA'!$E$18</f>
        <v>10.114916789017435</v>
      </c>
      <c r="Q52" s="216">
        <f>'Day80 HiLA'!$E$19</f>
        <v>7.4736148395547808</v>
      </c>
      <c r="R52" s="216">
        <f>'Day80 HiLA'!$E$20</f>
        <v>1</v>
      </c>
      <c r="S52" s="216">
        <f>'Day80 HiLA'!$E$21</f>
        <v>65.864406249999988</v>
      </c>
      <c r="T52" s="307">
        <f>'Day80 HiLA'!$C$23</f>
        <v>0.57878721428571434</v>
      </c>
      <c r="U52" s="213">
        <f>'Day80 HiLA'!$C$24</f>
        <v>0.28640229868543954</v>
      </c>
      <c r="V52" s="213">
        <f>'Day80 HiLA'!$C$25</f>
        <v>0.48166379999999998</v>
      </c>
      <c r="W52" s="213">
        <f>'Day80 HiLA'!$C$26</f>
        <v>0.2</v>
      </c>
      <c r="X52" s="213">
        <f>'Day80 HiLA'!$C$27</f>
        <v>1.6443840000000001</v>
      </c>
      <c r="Y52" s="216">
        <f>'Day80 HiLA'!$D$23</f>
        <v>9.6028216122448988</v>
      </c>
      <c r="Z52" s="216">
        <f>'Day80 HiLA'!$D$24</f>
        <v>5.0189721249192427</v>
      </c>
      <c r="AA52" s="216">
        <f>'Day80 HiLA'!$D$25</f>
        <v>7.3343030000000002</v>
      </c>
      <c r="AB52" s="216">
        <f>'Day80 HiLA'!$D$26</f>
        <v>5.032057</v>
      </c>
      <c r="AC52" s="216">
        <f>'Day80 HiLA'!$D$27</f>
        <v>28.493169999999999</v>
      </c>
      <c r="AD52" s="216">
        <f>'Day80 HiLA'!$E$23</f>
        <v>20.108148887027831</v>
      </c>
      <c r="AE52" s="216">
        <f>'Day80 HiLA'!$E$24</f>
        <v>13.713568051926448</v>
      </c>
      <c r="AF52" s="216">
        <f>'Day80 HiLA'!$E$25</f>
        <v>14.776440384615384</v>
      </c>
      <c r="AG52" s="216">
        <f>'Day80 HiLA'!$E$26</f>
        <v>3.3251393835016638</v>
      </c>
      <c r="AH52" s="216">
        <f>'Day80 HiLA'!$E$27</f>
        <v>65.864406249999988</v>
      </c>
    </row>
    <row r="53" spans="1:34" x14ac:dyDescent="0.25">
      <c r="A53" s="44"/>
      <c r="B53" s="18"/>
      <c r="C53" s="19" t="s">
        <v>0</v>
      </c>
      <c r="D53" s="35">
        <v>3.3</v>
      </c>
      <c r="E53" s="213">
        <f>'Day87 Am'!$C$17</f>
        <v>0.33849597500000006</v>
      </c>
      <c r="F53" s="213">
        <f>'Day87 Am'!$C$18</f>
        <v>0.15430864358815466</v>
      </c>
      <c r="G53" s="213">
        <f>'Day87 Am'!$C$19</f>
        <v>0.28844409999999998</v>
      </c>
      <c r="H53" s="213">
        <f>'Day87 Am'!$C$20</f>
        <v>0.12</v>
      </c>
      <c r="I53" s="213">
        <f>'Day87 Am'!$C$21</f>
        <v>0.88814409999999999</v>
      </c>
      <c r="J53" s="216">
        <f>'Day87 Am'!$D$17</f>
        <v>1.9617374947916666</v>
      </c>
      <c r="K53" s="216">
        <f>'Day87 Am'!$D$18</f>
        <v>2.3093485788658565</v>
      </c>
      <c r="L53" s="216">
        <f>'Day87 Am'!$D$19</f>
        <v>1.0564089999999999</v>
      </c>
      <c r="M53" s="216">
        <f>'Day87 Am'!$D$20</f>
        <v>0.16</v>
      </c>
      <c r="N53" s="216">
        <f>'Day87 Am'!$D$21</f>
        <v>16.443940000000001</v>
      </c>
      <c r="O53" s="216">
        <f>'Day87 Am'!$E$17</f>
        <v>6.1027248073259734</v>
      </c>
      <c r="P53" s="216">
        <f>'Day87 Am'!$E$18</f>
        <v>7.4582955151847834</v>
      </c>
      <c r="Q53" s="216">
        <f>'Day87 Am'!$E$19</f>
        <v>3.3482106005832937</v>
      </c>
      <c r="R53" s="216">
        <f>'Day87 Am'!$E$20</f>
        <v>1</v>
      </c>
      <c r="S53" s="216">
        <f>'Day87 Am'!$E$21</f>
        <v>57.858449999999998</v>
      </c>
      <c r="T53" s="307">
        <f>'Day87 Am'!$C$23</f>
        <v>0.41959854117647044</v>
      </c>
      <c r="U53" s="213">
        <f>'Day87 Am'!$C$24</f>
        <v>0.1860997978574237</v>
      </c>
      <c r="V53" s="213">
        <f>'Day87 Am'!$C$25</f>
        <v>0.36878179999999999</v>
      </c>
      <c r="W53" s="213">
        <f>'Day87 Am'!$C$26</f>
        <v>0.2</v>
      </c>
      <c r="X53" s="213">
        <f>'Day87 Am'!$C$27</f>
        <v>0.88814409999999999</v>
      </c>
      <c r="Y53" s="216">
        <f>'Day87 Am'!$D$23</f>
        <v>7.8434481764705897</v>
      </c>
      <c r="Z53" s="216">
        <f>'Day87 Am'!$D$24</f>
        <v>2.8715248760806946</v>
      </c>
      <c r="AA53" s="216">
        <f>'Day87 Am'!$D$25</f>
        <v>6.8166079999999996</v>
      </c>
      <c r="AB53" s="216">
        <f>'Day87 Am'!$D$26</f>
        <v>5.395702</v>
      </c>
      <c r="AC53" s="216">
        <f>'Day87 Am'!$D$27</f>
        <v>16.443940000000001</v>
      </c>
      <c r="AD53" s="216">
        <f>'Day87 Am'!$E$23</f>
        <v>22.290604698796624</v>
      </c>
      <c r="AE53" s="216">
        <f>'Day87 Am'!$E$24</f>
        <v>13.02634800407631</v>
      </c>
      <c r="AF53" s="216">
        <f>'Day87 Am'!$E$25</f>
        <v>18.528916458679884</v>
      </c>
      <c r="AG53" s="216">
        <f>'Day87 Am'!$E$26</f>
        <v>8.2983178067613128</v>
      </c>
      <c r="AH53" s="216">
        <f>'Day87 Am'!$E$27</f>
        <v>57.858449999999998</v>
      </c>
    </row>
    <row r="54" spans="1:34" x14ac:dyDescent="0.25">
      <c r="A54" s="45">
        <v>87</v>
      </c>
      <c r="B54" s="37">
        <v>40676</v>
      </c>
      <c r="C54" s="20" t="s">
        <v>36</v>
      </c>
      <c r="D54" s="36">
        <v>1</v>
      </c>
      <c r="E54" s="213">
        <f>'Day87 LoLA'!$C$17</f>
        <v>0.37559732787878791</v>
      </c>
      <c r="F54" s="213">
        <f>'Day87 LoLA'!$C$18</f>
        <v>0.26440565613609862</v>
      </c>
      <c r="G54" s="213">
        <f>'Day87 LoLA'!$C$19</f>
        <v>0.32</v>
      </c>
      <c r="H54" s="213">
        <f>'Day87 LoLA'!$C$20</f>
        <v>0.1131371</v>
      </c>
      <c r="I54" s="213">
        <f>'Day87 LoLA'!$C$21</f>
        <v>3.0615030000000001</v>
      </c>
      <c r="J54" s="216">
        <f>'Day87 LoLA'!$D$17</f>
        <v>2.3436170993939398</v>
      </c>
      <c r="K54" s="216">
        <f>'Day87 LoLA'!$D$18</f>
        <v>2.9283756488973816</v>
      </c>
      <c r="L54" s="216">
        <f>'Day87 LoLA'!$D$19</f>
        <v>1.04</v>
      </c>
      <c r="M54" s="216">
        <f>'Day87 LoLA'!$D$20</f>
        <v>0.24</v>
      </c>
      <c r="N54" s="216">
        <f>'Day87 LoLA'!$D$21</f>
        <v>18.446899999999999</v>
      </c>
      <c r="O54" s="216">
        <f>'Day87 LoLA'!$E$17</f>
        <v>6.6894298457782977</v>
      </c>
      <c r="P54" s="216">
        <f>'Day87 LoLA'!$E$18</f>
        <v>8.2659547031569147</v>
      </c>
      <c r="Q54" s="216">
        <f>'Day87 LoLA'!$E$19</f>
        <v>3.0103987499999998</v>
      </c>
      <c r="R54" s="216">
        <f>'Day87 LoLA'!$E$20</f>
        <v>1.0095695901551147</v>
      </c>
      <c r="S54" s="216">
        <f>'Day87 LoLA'!$E$21</f>
        <v>56.360266678263223</v>
      </c>
      <c r="T54" s="307">
        <f>'Day87 LoLA'!$C$23</f>
        <v>0.44488412000000005</v>
      </c>
      <c r="U54" s="213">
        <f>'Day87 LoLA'!$C$24</f>
        <v>0.19723916148720116</v>
      </c>
      <c r="V54" s="213">
        <f>'Day87 LoLA'!$C$25</f>
        <v>0.40072399999999997</v>
      </c>
      <c r="W54" s="213">
        <f>'Day87 LoLA'!$C$26</f>
        <v>0.2</v>
      </c>
      <c r="X54" s="213">
        <f>'Day87 LoLA'!$C$27</f>
        <v>0.94826160000000004</v>
      </c>
      <c r="Y54" s="216">
        <f>'Day87 LoLA'!$D$23</f>
        <v>8.8114882999999988</v>
      </c>
      <c r="Z54" s="216">
        <f>'Day87 LoLA'!$D$24</f>
        <v>3.5030577213691827</v>
      </c>
      <c r="AA54" s="216">
        <f>'Day87 LoLA'!$D$25</f>
        <v>8.1164234999999998</v>
      </c>
      <c r="AB54" s="216">
        <f>'Day87 LoLA'!$D$26</f>
        <v>5.1803480000000004</v>
      </c>
      <c r="AC54" s="216">
        <f>'Day87 LoLA'!$D$27</f>
        <v>18.446899999999999</v>
      </c>
      <c r="AD54" s="216">
        <f>'Day87 LoLA'!$E$23</f>
        <v>22.217189581407574</v>
      </c>
      <c r="AE54" s="216">
        <f>'Day87 LoLA'!$E$24</f>
        <v>10.789096125280517</v>
      </c>
      <c r="AF54" s="216">
        <f>'Day87 LoLA'!$E$25</f>
        <v>19.755392478962406</v>
      </c>
      <c r="AG54" s="216">
        <f>'Day87 LoLA'!$E$26</f>
        <v>8.2826424875385154</v>
      </c>
      <c r="AH54" s="216">
        <f>'Day87 LoLA'!$E$27</f>
        <v>56.360266678263223</v>
      </c>
    </row>
    <row r="55" spans="1:34" x14ac:dyDescent="0.25">
      <c r="A55" s="45"/>
      <c r="B55" s="20"/>
      <c r="C55" s="20" t="s">
        <v>36</v>
      </c>
      <c r="D55" s="36">
        <v>3.3</v>
      </c>
      <c r="E55" s="213">
        <f>'Day87 MdLA'!$C$17</f>
        <v>0.42527920163934441</v>
      </c>
      <c r="F55" s="213">
        <f>'Day87 MdLA'!$C$18</f>
        <v>0.22051503256897093</v>
      </c>
      <c r="G55" s="213">
        <f>'Day87 MdLA'!$C$19</f>
        <v>0.36878179999999999</v>
      </c>
      <c r="H55" s="213">
        <f>'Day87 MdLA'!$C$20</f>
        <v>0.16</v>
      </c>
      <c r="I55" s="213">
        <f>'Day87 MdLA'!$C$21</f>
        <v>1.824281</v>
      </c>
      <c r="J55" s="216">
        <f>'Day87 MdLA'!$D$17</f>
        <v>3.3964525062295072</v>
      </c>
      <c r="K55" s="216">
        <f>'Day87 MdLA'!$D$18</f>
        <v>3.1147489126226633</v>
      </c>
      <c r="L55" s="216">
        <f>'Day87 MdLA'!$D$19</f>
        <v>2.4003329999999998</v>
      </c>
      <c r="M55" s="216">
        <f>'Day87 MdLA'!$D$20</f>
        <v>0.24</v>
      </c>
      <c r="N55" s="216">
        <f>'Day87 MdLA'!$D$21</f>
        <v>17.641819999999999</v>
      </c>
      <c r="O55" s="216">
        <f>'Day87 MdLA'!$E$17</f>
        <v>9.0861917546695565</v>
      </c>
      <c r="P55" s="216">
        <f>'Day87 MdLA'!$E$18</f>
        <v>9.5444626591515807</v>
      </c>
      <c r="Q55" s="216">
        <f>'Day87 MdLA'!$E$19</f>
        <v>6.2271800000000006</v>
      </c>
      <c r="R55" s="216">
        <f>'Day87 MdLA'!$E$20</f>
        <v>1</v>
      </c>
      <c r="S55" s="216">
        <f>'Day87 MdLA'!$E$21</f>
        <v>76.264778534120268</v>
      </c>
      <c r="T55" s="307">
        <f>'Day87 MdLA'!$C$23</f>
        <v>0.46138511587301578</v>
      </c>
      <c r="U55" s="213">
        <f>'Day87 MdLA'!$C$24</f>
        <v>0.21737436418422815</v>
      </c>
      <c r="V55" s="213">
        <f>'Day87 MdLA'!$C$25</f>
        <v>0.42520580000000002</v>
      </c>
      <c r="W55" s="213">
        <f>'Day87 MdLA'!$C$26</f>
        <v>0.16970560000000001</v>
      </c>
      <c r="X55" s="213">
        <f>'Day87 MdLA'!$C$27</f>
        <v>1.202664</v>
      </c>
      <c r="Y55" s="216">
        <f>'Day87 MdLA'!$D$23</f>
        <v>8.3688010952380907</v>
      </c>
      <c r="Z55" s="216">
        <f>'Day87 MdLA'!$D$24</f>
        <v>3.1192024920641988</v>
      </c>
      <c r="AA55" s="216">
        <f>'Day87 MdLA'!$D$25</f>
        <v>7.5827530000000003</v>
      </c>
      <c r="AB55" s="216">
        <f>'Day87 MdLA'!$D$26</f>
        <v>5.0142199999999999</v>
      </c>
      <c r="AC55" s="216">
        <f>'Day87 MdLA'!$D$27</f>
        <v>17.641819999999999</v>
      </c>
      <c r="AD55" s="216">
        <f>'Day87 MdLA'!$E$23</f>
        <v>21.947650199308413</v>
      </c>
      <c r="AE55" s="216">
        <f>'Day87 MdLA'!$E$24</f>
        <v>13.056955766772976</v>
      </c>
      <c r="AF55" s="216">
        <f>'Day87 MdLA'!$E$25</f>
        <v>19.055906846772082</v>
      </c>
      <c r="AG55" s="216">
        <f>'Day87 MdLA'!$E$26</f>
        <v>4.4445938350195906</v>
      </c>
      <c r="AH55" s="216">
        <f>'Day87 MdLA'!$E$27</f>
        <v>76.264778534120268</v>
      </c>
    </row>
    <row r="56" spans="1:34" x14ac:dyDescent="0.25">
      <c r="A56" s="46"/>
      <c r="B56" s="28"/>
      <c r="C56" s="28" t="s">
        <v>36</v>
      </c>
      <c r="D56" s="28">
        <v>10</v>
      </c>
      <c r="E56" s="194"/>
      <c r="F56" s="194"/>
      <c r="G56" s="194"/>
      <c r="H56" s="194"/>
      <c r="I56" s="194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306"/>
      <c r="U56" s="194"/>
      <c r="V56" s="194"/>
      <c r="W56" s="194"/>
      <c r="X56" s="194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</row>
    <row r="57" spans="1:34" x14ac:dyDescent="0.25">
      <c r="A57" s="44"/>
      <c r="B57" s="18"/>
      <c r="C57" s="19" t="s">
        <v>0</v>
      </c>
      <c r="D57" s="35">
        <v>3.3</v>
      </c>
      <c r="E57" s="213">
        <f>'Day94 Am'!$C$17</f>
        <v>0.34399810474137904</v>
      </c>
      <c r="F57" s="213">
        <f>'Day94 Am'!$C$18</f>
        <v>0.28055814869213913</v>
      </c>
      <c r="G57" s="213">
        <f>'Day94 Am'!$C$19</f>
        <v>0.30852045</v>
      </c>
      <c r="H57" s="213">
        <f>'Day94 Am'!$C$20</f>
        <v>0.12</v>
      </c>
      <c r="I57" s="213">
        <f>'Day94 Am'!$C$21</f>
        <v>4.1201939999999997</v>
      </c>
      <c r="J57" s="216">
        <f>'Day94 Am'!$D$17</f>
        <v>1.8419842383620686</v>
      </c>
      <c r="K57" s="216">
        <f>'Day94 Am'!$D$18</f>
        <v>2.5838544166443715</v>
      </c>
      <c r="L57" s="216">
        <f>'Day94 Am'!$D$19</f>
        <v>0.92563240000000002</v>
      </c>
      <c r="M57" s="216">
        <f>'Day94 Am'!$D$20</f>
        <v>0.16</v>
      </c>
      <c r="N57" s="216">
        <f>'Day94 Am'!$D$21</f>
        <v>19.604980000000001</v>
      </c>
      <c r="O57" s="216">
        <f>'Day94 Am'!$E$17</f>
        <v>5.446000196679682</v>
      </c>
      <c r="P57" s="216">
        <f>'Day94 Am'!$E$18</f>
        <v>7.3072905098671379</v>
      </c>
      <c r="Q57" s="216">
        <f>'Day94 Am'!$E$19</f>
        <v>3.1859083159243049</v>
      </c>
      <c r="R57" s="216">
        <f>'Day94 Am'!$E$20</f>
        <v>1</v>
      </c>
      <c r="S57" s="216">
        <f>'Day94 Am'!$E$21</f>
        <v>61.350116833648087</v>
      </c>
      <c r="T57" s="307">
        <f>'Day94 Am'!$C$23</f>
        <v>0.44880260000000011</v>
      </c>
      <c r="U57" s="213">
        <f>'Day94 Am'!$C$24</f>
        <v>0.14991506573545443</v>
      </c>
      <c r="V57" s="213">
        <f>'Day94 Am'!$C$25</f>
        <v>0.43081320000000001</v>
      </c>
      <c r="W57" s="213">
        <f>'Day94 Am'!$C$26</f>
        <v>0.2039608</v>
      </c>
      <c r="X57" s="213">
        <f>'Day94 Am'!$C$27</f>
        <v>0.72111029999999998</v>
      </c>
      <c r="Y57" s="216">
        <f>'Day94 Am'!$D$23</f>
        <v>9.1730261333333338</v>
      </c>
      <c r="Z57" s="216">
        <f>'Day94 Am'!$D$24</f>
        <v>5.2892502153682814</v>
      </c>
      <c r="AA57" s="216">
        <f>'Day94 Am'!$D$25</f>
        <v>7.2385520000000003</v>
      </c>
      <c r="AB57" s="216">
        <f>'Day94 Am'!$D$26</f>
        <v>5.482335</v>
      </c>
      <c r="AC57" s="216">
        <f>'Day94 Am'!$D$27</f>
        <v>19.604980000000001</v>
      </c>
      <c r="AD57" s="216">
        <f>'Day94 Am'!$E$23</f>
        <v>23.589048264192169</v>
      </c>
      <c r="AE57" s="216">
        <f>'Day94 Am'!$E$24</f>
        <v>17.151736565213721</v>
      </c>
      <c r="AF57" s="216">
        <f>'Day94 Am'!$E$25</f>
        <v>18.322740332591202</v>
      </c>
      <c r="AG57" s="216">
        <f>'Day94 Am'!$E$26</f>
        <v>7.7646138184408127</v>
      </c>
      <c r="AH57" s="216">
        <f>'Day94 Am'!$E$27</f>
        <v>61.350116833648087</v>
      </c>
    </row>
    <row r="58" spans="1:34" x14ac:dyDescent="0.25">
      <c r="A58" s="45">
        <v>94</v>
      </c>
      <c r="B58" s="37">
        <v>40682</v>
      </c>
      <c r="C58" s="20" t="s">
        <v>36</v>
      </c>
      <c r="D58" s="36">
        <v>1</v>
      </c>
      <c r="E58" s="213">
        <f>'Day94 LoLA'!$C$17</f>
        <v>0.36574886551724134</v>
      </c>
      <c r="F58" s="213">
        <f>'Day94 LoLA'!$C$18</f>
        <v>0.19930133816776899</v>
      </c>
      <c r="G58" s="213">
        <f>'Day94 LoLA'!$C$19</f>
        <v>0.31241000000000002</v>
      </c>
      <c r="H58" s="213">
        <f>'Day94 LoLA'!$C$20</f>
        <v>0.12</v>
      </c>
      <c r="I58" s="213">
        <f>'Day94 LoLA'!$C$21</f>
        <v>1.1933149999999999</v>
      </c>
      <c r="J58" s="216">
        <f>'Day94 LoLA'!$D$17</f>
        <v>2.1894503082758616</v>
      </c>
      <c r="K58" s="216">
        <f>'Day94 LoLA'!$D$18</f>
        <v>2.5985560306780235</v>
      </c>
      <c r="L58" s="216">
        <f>'Day94 LoLA'!$D$19</f>
        <v>1.3059860000000001</v>
      </c>
      <c r="M58" s="216">
        <f>'Day94 LoLA'!$D$20</f>
        <v>0.2039608</v>
      </c>
      <c r="N58" s="216">
        <f>'Day94 LoLA'!$D$21</f>
        <v>16.20044</v>
      </c>
      <c r="O58" s="216">
        <f>'Day94 LoLA'!$E$17</f>
        <v>6.3700171649739312</v>
      </c>
      <c r="P58" s="216">
        <f>'Day94 LoLA'!$E$18</f>
        <v>6.9673180719522794</v>
      </c>
      <c r="Q58" s="216">
        <f>'Day94 LoLA'!$E$19</f>
        <v>3.9482967065249635</v>
      </c>
      <c r="R58" s="216">
        <f>'Day94 LoLA'!$E$20</f>
        <v>1.0980059749521294</v>
      </c>
      <c r="S58" s="216">
        <f>'Day94 LoLA'!$E$21</f>
        <v>39.695948124455271</v>
      </c>
      <c r="T58" s="307">
        <f>'Day94 LoLA'!$C$23</f>
        <v>0.43759927692307693</v>
      </c>
      <c r="U58" s="213">
        <f>'Day94 LoLA'!$C$24</f>
        <v>0.23808074422453535</v>
      </c>
      <c r="V58" s="213">
        <f>'Day94 LoLA'!$C$25</f>
        <v>0.37947330000000001</v>
      </c>
      <c r="W58" s="213">
        <f>'Day94 LoLA'!$C$26</f>
        <v>0.14422209999999999</v>
      </c>
      <c r="X58" s="213">
        <f>'Day94 LoLA'!$C$27</f>
        <v>0.97652439999999996</v>
      </c>
      <c r="Y58" s="216">
        <f>'Day94 LoLA'!$D$23</f>
        <v>8.7496232307692292</v>
      </c>
      <c r="Z58" s="216">
        <f>'Day94 LoLA'!$D$24</f>
        <v>3.7479107894480648</v>
      </c>
      <c r="AA58" s="216">
        <f>'Day94 LoLA'!$D$25</f>
        <v>7.4233960000000003</v>
      </c>
      <c r="AB58" s="216">
        <f>'Day94 LoLA'!$D$26</f>
        <v>5.3814500000000001</v>
      </c>
      <c r="AC58" s="216">
        <f>'Day94 LoLA'!$D$27</f>
        <v>16.20044</v>
      </c>
      <c r="AD58" s="216">
        <f>'Day94 LoLA'!$E$23</f>
        <v>22.904967036422605</v>
      </c>
      <c r="AE58" s="216">
        <f>'Day94 LoLA'!$E$24</f>
        <v>8.9466840612516485</v>
      </c>
      <c r="AF58" s="216">
        <f>'Day94 LoLA'!$E$25</f>
        <v>21.272049970314118</v>
      </c>
      <c r="AG58" s="216">
        <f>'Day94 LoLA'!$E$26</f>
        <v>10.646716258846164</v>
      </c>
      <c r="AH58" s="216">
        <f>'Day94 LoLA'!$E$27</f>
        <v>39.695948124455271</v>
      </c>
    </row>
    <row r="59" spans="1:34" x14ac:dyDescent="0.25">
      <c r="A59" s="45"/>
      <c r="B59" s="20"/>
      <c r="C59" s="20" t="s">
        <v>36</v>
      </c>
      <c r="D59" s="36">
        <v>3.3</v>
      </c>
      <c r="E59" s="213">
        <f>'Day94 MdLA'!$C$17</f>
        <v>0.44785022431761812</v>
      </c>
      <c r="F59" s="213">
        <f>'Day94 MdLA'!$C$18</f>
        <v>0.27746168448199221</v>
      </c>
      <c r="G59" s="213">
        <f>'Day94 MdLA'!$C$19</f>
        <v>0.37947330000000001</v>
      </c>
      <c r="H59" s="213">
        <f>'Day94 MdLA'!$C$20</f>
        <v>0.12</v>
      </c>
      <c r="I59" s="213">
        <f>'Day94 MdLA'!$C$21</f>
        <v>2.9210959999999999</v>
      </c>
      <c r="J59" s="216">
        <f>'Day94 MdLA'!$D$17</f>
        <v>3.6914214461538495</v>
      </c>
      <c r="K59" s="216">
        <f>'Day94 MdLA'!$D$18</f>
        <v>3.9606412406858187</v>
      </c>
      <c r="L59" s="216">
        <f>'Day94 MdLA'!$D$19</f>
        <v>2.4033310000000001</v>
      </c>
      <c r="M59" s="216">
        <f>'Day94 MdLA'!$D$20</f>
        <v>0.16</v>
      </c>
      <c r="N59" s="216">
        <f>'Day94 MdLA'!$D$21</f>
        <v>26.889040000000001</v>
      </c>
      <c r="O59" s="216">
        <f>'Day94 MdLA'!$E$17</f>
        <v>9.2145206767184646</v>
      </c>
      <c r="P59" s="216">
        <f>'Day94 MdLA'!$E$18</f>
        <v>9.6339964355470915</v>
      </c>
      <c r="Q59" s="216">
        <f>'Day94 MdLA'!$E$19</f>
        <v>6.0369251220937903</v>
      </c>
      <c r="R59" s="216">
        <f>'Day94 MdLA'!$E$20</f>
        <v>1</v>
      </c>
      <c r="S59" s="216">
        <f>'Day94 MdLA'!$E$21</f>
        <v>59.248713478276215</v>
      </c>
      <c r="T59" s="307">
        <f>'Day94 MdLA'!$C$23</f>
        <v>0.51988779347826086</v>
      </c>
      <c r="U59" s="213">
        <f>'Day94 MdLA'!$C$24</f>
        <v>0.28323750172266982</v>
      </c>
      <c r="V59" s="213">
        <f>'Day94 MdLA'!$C$25</f>
        <v>0.45607019999999998</v>
      </c>
      <c r="W59" s="213">
        <f>'Day94 MdLA'!$C$26</f>
        <v>0.1788854</v>
      </c>
      <c r="X59" s="213">
        <f>'Day94 MdLA'!$C$27</f>
        <v>2.0143490000000002</v>
      </c>
      <c r="Y59" s="216">
        <f>'Day94 MdLA'!$D$23</f>
        <v>9.3574101086956496</v>
      </c>
      <c r="Z59" s="216">
        <f>'Day94 MdLA'!$D$24</f>
        <v>4.7231741074919791</v>
      </c>
      <c r="AA59" s="216">
        <f>'Day94 MdLA'!$D$25</f>
        <v>7.6910919999999994</v>
      </c>
      <c r="AB59" s="216">
        <f>'Day94 MdLA'!$D$26</f>
        <v>5.0236239999999999</v>
      </c>
      <c r="AC59" s="216">
        <f>'Day94 MdLA'!$D$27</f>
        <v>26.889040000000001</v>
      </c>
      <c r="AD59" s="216">
        <f>'Day94 MdLA'!$E$23</f>
        <v>21.372276215777067</v>
      </c>
      <c r="AE59" s="216">
        <f>'Day94 MdLA'!$E$24</f>
        <v>12.542357278030778</v>
      </c>
      <c r="AF59" s="216">
        <f>'Day94 MdLA'!$E$25</f>
        <v>17.844255370945877</v>
      </c>
      <c r="AG59" s="216">
        <f>'Day94 MdLA'!$E$26</f>
        <v>3.8729009312089056</v>
      </c>
      <c r="AH59" s="216">
        <f>'Day94 MdLA'!$E$27</f>
        <v>59.248713478276215</v>
      </c>
    </row>
    <row r="60" spans="1:34" x14ac:dyDescent="0.25">
      <c r="A60" s="46"/>
      <c r="B60" s="28"/>
      <c r="C60" s="28" t="s">
        <v>36</v>
      </c>
      <c r="D60" s="28">
        <v>10</v>
      </c>
      <c r="E60" s="213">
        <f>'Day94 HiLA'!$C$17</f>
        <v>0.46803372872340432</v>
      </c>
      <c r="F60" s="213">
        <f>'Day94 HiLA'!$C$18</f>
        <v>0.33582488050599324</v>
      </c>
      <c r="G60" s="213">
        <f>'Day94 HiLA'!$C$19</f>
        <v>0.37947330000000001</v>
      </c>
      <c r="H60" s="213">
        <f>'Day94 HiLA'!$C$20</f>
        <v>0.16</v>
      </c>
      <c r="I60" s="213">
        <f>'Day94 HiLA'!$C$21</f>
        <v>2.6820889999999999</v>
      </c>
      <c r="J60" s="216">
        <f>'Day94 HiLA'!$D$17</f>
        <v>4.1787127170212752</v>
      </c>
      <c r="K60" s="216">
        <f>'Day94 HiLA'!$D$18</f>
        <v>5.3367989036390098</v>
      </c>
      <c r="L60" s="216">
        <f>'Day94 HiLA'!$D$19</f>
        <v>2.5056655000000001</v>
      </c>
      <c r="M60" s="216">
        <f>'Day94 HiLA'!$D$20</f>
        <v>0.2154066</v>
      </c>
      <c r="N60" s="216">
        <f>'Day94 HiLA'!$D$21</f>
        <v>34.431449999999998</v>
      </c>
      <c r="O60" s="216">
        <f>'Day94 HiLA'!$E$17</f>
        <v>10.25339292269009</v>
      </c>
      <c r="P60" s="216">
        <f>'Day94 HiLA'!$E$18</f>
        <v>13.983363245878314</v>
      </c>
      <c r="Q60" s="216">
        <f>'Day94 HiLA'!$E$19</f>
        <v>6.7186870324282211</v>
      </c>
      <c r="R60" s="216">
        <f>'Day94 HiLA'!$E$20</f>
        <v>1</v>
      </c>
      <c r="S60" s="216">
        <f>'Day94 HiLA'!$E$21</f>
        <v>106.63102486755668</v>
      </c>
      <c r="T60" s="307">
        <f>'Day94 HiLA'!$C$23</f>
        <v>0.59498874666666668</v>
      </c>
      <c r="U60" s="213">
        <f>'Day94 HiLA'!$C$24</f>
        <v>0.35262251391696769</v>
      </c>
      <c r="V60" s="213">
        <f>'Day94 HiLA'!$C$25</f>
        <v>0.48662100000000003</v>
      </c>
      <c r="W60" s="213">
        <f>'Day94 HiLA'!$C$26</f>
        <v>0.2</v>
      </c>
      <c r="X60" s="213">
        <f>'Day94 HiLA'!$C$27</f>
        <v>1.5283979999999999</v>
      </c>
      <c r="Y60" s="216">
        <f>'Day94 HiLA'!$D$23</f>
        <v>10.852911555555556</v>
      </c>
      <c r="Z60" s="216">
        <f>'Day94 HiLA'!$D$24</f>
        <v>7.4753076873314059</v>
      </c>
      <c r="AA60" s="216">
        <f>'Day94 HiLA'!$D$25</f>
        <v>8.7738700000000005</v>
      </c>
      <c r="AB60" s="216">
        <f>'Day94 HiLA'!$D$26</f>
        <v>5.1162489999999998</v>
      </c>
      <c r="AC60" s="216">
        <f>'Day94 HiLA'!$D$27</f>
        <v>34.431449999999998</v>
      </c>
      <c r="AD60" s="216">
        <f>'Day94 HiLA'!$E$23</f>
        <v>24.035921721695583</v>
      </c>
      <c r="AE60" s="216">
        <f>'Day94 HiLA'!$E$24</f>
        <v>22.674757450561184</v>
      </c>
      <c r="AF60" s="216">
        <f>'Day94 HiLA'!$E$25</f>
        <v>16.619540649676104</v>
      </c>
      <c r="AG60" s="216">
        <f>'Day94 HiLA'!$E$26</f>
        <v>4.3430687479136685</v>
      </c>
      <c r="AH60" s="216">
        <f>'Day94 HiLA'!$E$27</f>
        <v>106.63102486755668</v>
      </c>
    </row>
    <row r="61" spans="1:34" x14ac:dyDescent="0.25">
      <c r="T61" s="303"/>
    </row>
    <row r="62" spans="1:34" x14ac:dyDescent="0.25">
      <c r="B62" s="220" t="s">
        <v>198</v>
      </c>
      <c r="C62" s="221" t="s">
        <v>0</v>
      </c>
      <c r="D62" s="222">
        <v>3.3</v>
      </c>
      <c r="E62" s="299">
        <f>AVERAGE(E5,E9,E13,E17,E21,E25,E29,E33,E37,E41,E45,E49,E53,E57)</f>
        <v>0.32888631558762249</v>
      </c>
      <c r="F62" s="223">
        <f t="shared" ref="F62:AH65" si="0">AVERAGE(F5,F9,F13,F17,F21,F25,F29,F33,F37,F41,F45,F49,F53,F57)</f>
        <v>0.15307701264094151</v>
      </c>
      <c r="G62" s="223">
        <f t="shared" si="0"/>
        <v>0.29413389999999995</v>
      </c>
      <c r="H62" s="223">
        <f t="shared" si="0"/>
        <v>0.10634037692307693</v>
      </c>
      <c r="I62" s="223">
        <f>AVERAGE(I5,I9,I13,I17,I21,I25,I29,I33,I37,I41,I45,I49,I53,I57)</f>
        <v>1.3787356692307691</v>
      </c>
      <c r="J62" s="310">
        <f t="shared" si="0"/>
        <v>1.866582186200695</v>
      </c>
      <c r="K62" s="247">
        <f t="shared" si="0"/>
        <v>2.5596073101682228</v>
      </c>
      <c r="L62" s="247">
        <f t="shared" si="0"/>
        <v>0.97727408461538445</v>
      </c>
      <c r="M62" s="247">
        <f t="shared" si="0"/>
        <v>0.18002309999999999</v>
      </c>
      <c r="N62" s="247">
        <f>AVERAGE(N5,N9,N13,N17,N21,N25,N29,N33,N37,N41,N45,N49,N53,N57)</f>
        <v>21.040371538461539</v>
      </c>
      <c r="O62" s="247">
        <f t="shared" si="0"/>
        <v>5.7550930026373761</v>
      </c>
      <c r="P62" s="247">
        <f t="shared" si="0"/>
        <v>7.4889598634086303</v>
      </c>
      <c r="Q62" s="247">
        <f t="shared" si="0"/>
        <v>3.1298671388598396</v>
      </c>
      <c r="R62" s="247">
        <f t="shared" si="0"/>
        <v>1.0030604189603285</v>
      </c>
      <c r="S62" s="247">
        <f t="shared" si="0"/>
        <v>60.747114586270897</v>
      </c>
      <c r="T62" s="308">
        <f t="shared" si="0"/>
        <v>0.40616849235215569</v>
      </c>
      <c r="U62" s="223">
        <f t="shared" si="0"/>
        <v>0.15170266885008191</v>
      </c>
      <c r="V62" s="223">
        <f t="shared" si="0"/>
        <v>0.3665423346153846</v>
      </c>
      <c r="W62" s="223">
        <f t="shared" si="0"/>
        <v>0.21114900769230774</v>
      </c>
      <c r="X62" s="223">
        <f t="shared" si="0"/>
        <v>0.80320199999999997</v>
      </c>
      <c r="Y62" s="310">
        <f t="shared" si="0"/>
        <v>8.9416225145015567</v>
      </c>
      <c r="Z62" s="247">
        <f t="shared" si="0"/>
        <v>4.4092528577042707</v>
      </c>
      <c r="AA62" s="247">
        <f>AVERAGE(AA5,AA9,AA13,AA17,AA21,AA25,AA29,AA33,AA37,AA41,AA45,AA49,AA53,AA57)</f>
        <v>7.3472216923076923</v>
      </c>
      <c r="AB62" s="247">
        <f t="shared" si="0"/>
        <v>5.1592343076923077</v>
      </c>
      <c r="AC62" s="247">
        <f t="shared" si="0"/>
        <v>21.040371538461539</v>
      </c>
      <c r="AD62" s="247">
        <f t="shared" si="0"/>
        <v>24.765065857359282</v>
      </c>
      <c r="AE62" s="247">
        <f t="shared" si="0"/>
        <v>14.044350287231762</v>
      </c>
      <c r="AF62" s="247">
        <f t="shared" si="0"/>
        <v>21.511312857039574</v>
      </c>
      <c r="AG62" s="247">
        <f>AVERAGE(AG5,AG9,AG13,AG17,AG21,AG25,AG29,AG33,AG37,AG41,AG45,AG49,AG53,AG57)</f>
        <v>9.0737964283928303</v>
      </c>
      <c r="AH62" s="247">
        <f t="shared" si="0"/>
        <v>60.747114586270897</v>
      </c>
    </row>
    <row r="63" spans="1:34" x14ac:dyDescent="0.25">
      <c r="B63" s="220" t="s">
        <v>198</v>
      </c>
      <c r="C63" s="224" t="s">
        <v>36</v>
      </c>
      <c r="D63" s="225">
        <v>1</v>
      </c>
      <c r="E63" s="223">
        <f t="shared" ref="E63:T65" si="1">AVERAGE(E6,E10,E14,E18,E22,E26,E30,E34,E38,E42,E46,E50,E54,E58)</f>
        <v>0.3829104569557944</v>
      </c>
      <c r="F63" s="223">
        <f t="shared" si="1"/>
        <v>0.24969082947936252</v>
      </c>
      <c r="G63" s="223">
        <f t="shared" si="1"/>
        <v>0.3224459071428572</v>
      </c>
      <c r="H63" s="223">
        <f t="shared" si="1"/>
        <v>0.10861722142857144</v>
      </c>
      <c r="I63" s="223">
        <f t="shared" si="1"/>
        <v>2.1393961428571422</v>
      </c>
      <c r="J63" s="247">
        <f t="shared" si="1"/>
        <v>2.5602183697858405</v>
      </c>
      <c r="K63" s="247">
        <f t="shared" si="1"/>
        <v>3.1954257192495179</v>
      </c>
      <c r="L63" s="247">
        <f t="shared" si="1"/>
        <v>1.4042200714285715</v>
      </c>
      <c r="M63" s="247">
        <f t="shared" si="1"/>
        <v>0.1948070357142857</v>
      </c>
      <c r="N63" s="247">
        <f>AVERAGE(N6,N10,N14,N18,N22,N26,N30,N34,N38,N42,N46,N50,N54,N58)</f>
        <v>22.034805714285714</v>
      </c>
      <c r="O63" s="247">
        <f t="shared" si="1"/>
        <v>6.9598741896876444</v>
      </c>
      <c r="P63" s="247">
        <f t="shared" si="1"/>
        <v>8.8867388875224798</v>
      </c>
      <c r="Q63" s="247">
        <f t="shared" si="1"/>
        <v>3.8063739182182985</v>
      </c>
      <c r="R63" s="247">
        <f t="shared" si="1"/>
        <v>1.0169166578654623</v>
      </c>
      <c r="S63" s="247">
        <f t="shared" si="1"/>
        <v>69.476251473135349</v>
      </c>
      <c r="T63" s="309">
        <f t="shared" si="1"/>
        <v>0.50620032161028905</v>
      </c>
      <c r="U63" s="223">
        <f t="shared" si="0"/>
        <v>0.28361811578486479</v>
      </c>
      <c r="V63" s="223">
        <f t="shared" si="0"/>
        <v>0.43726508571428579</v>
      </c>
      <c r="W63" s="223">
        <f t="shared" si="0"/>
        <v>0.20396847142857141</v>
      </c>
      <c r="X63" s="223">
        <f t="shared" si="0"/>
        <v>1.4556583785714283</v>
      </c>
      <c r="Y63" s="247">
        <f t="shared" si="0"/>
        <v>9.0116155009622378</v>
      </c>
      <c r="Z63" s="247">
        <f t="shared" si="0"/>
        <v>4.2415487297554764</v>
      </c>
      <c r="AA63" s="247">
        <f t="shared" si="0"/>
        <v>7.6118883214285704</v>
      </c>
      <c r="AB63" s="247">
        <f t="shared" si="0"/>
        <v>5.1552638571428568</v>
      </c>
      <c r="AC63" s="247">
        <f t="shared" si="0"/>
        <v>22.034805714285714</v>
      </c>
      <c r="AD63" s="247">
        <f t="shared" si="0"/>
        <v>22.129452973200397</v>
      </c>
      <c r="AE63" s="247">
        <f t="shared" si="0"/>
        <v>14.595503568960194</v>
      </c>
      <c r="AF63" s="247">
        <f t="shared" si="0"/>
        <v>18.60315000888378</v>
      </c>
      <c r="AG63" s="247">
        <f t="shared" si="0"/>
        <v>6.2302843545303279</v>
      </c>
      <c r="AH63" s="247">
        <f t="shared" si="0"/>
        <v>69.476251473135349</v>
      </c>
    </row>
    <row r="64" spans="1:34" x14ac:dyDescent="0.25">
      <c r="B64" s="220" t="s">
        <v>198</v>
      </c>
      <c r="C64" s="224" t="s">
        <v>36</v>
      </c>
      <c r="D64" s="225">
        <v>3.3</v>
      </c>
      <c r="E64" s="299">
        <f t="shared" si="1"/>
        <v>0.42569131710702723</v>
      </c>
      <c r="F64" s="223">
        <f t="shared" si="0"/>
        <v>0.2577434716212722</v>
      </c>
      <c r="G64" s="223">
        <f t="shared" si="0"/>
        <v>0.36035091785714279</v>
      </c>
      <c r="H64" s="223">
        <f t="shared" si="0"/>
        <v>0.11582287857142856</v>
      </c>
      <c r="I64" s="223">
        <f t="shared" si="0"/>
        <v>2.2927532857142858</v>
      </c>
      <c r="J64" s="310">
        <f t="shared" si="0"/>
        <v>3.2869886896925569</v>
      </c>
      <c r="K64" s="247">
        <f t="shared" si="0"/>
        <v>3.4762087733096494</v>
      </c>
      <c r="L64" s="247">
        <f t="shared" si="0"/>
        <v>2.2011304285714286</v>
      </c>
      <c r="M64" s="247">
        <f t="shared" si="0"/>
        <v>0.21302175714285715</v>
      </c>
      <c r="N64" s="247">
        <f>AVERAGE(N7,N11,N15,N19,N23,N27,N31,N35,N39,N43,N47,N51,N55,N59)</f>
        <v>25.250554285714287</v>
      </c>
      <c r="O64" s="247">
        <f t="shared" si="0"/>
        <v>8.6846931786636787</v>
      </c>
      <c r="P64" s="247">
        <f t="shared" si="0"/>
        <v>9.9322734879131946</v>
      </c>
      <c r="Q64" s="247">
        <f t="shared" si="0"/>
        <v>5.6077893629504345</v>
      </c>
      <c r="R64" s="247">
        <f t="shared" si="0"/>
        <v>1.0103767118476943</v>
      </c>
      <c r="S64" s="247">
        <f t="shared" si="0"/>
        <v>86.781479569478662</v>
      </c>
      <c r="T64" s="308">
        <f t="shared" si="0"/>
        <v>0.49385592066567968</v>
      </c>
      <c r="U64" s="223">
        <f t="shared" si="0"/>
        <v>0.27262021335310144</v>
      </c>
      <c r="V64" s="223">
        <f t="shared" si="0"/>
        <v>0.42359372857142852</v>
      </c>
      <c r="W64" s="223">
        <f t="shared" si="0"/>
        <v>0.18928017857142859</v>
      </c>
      <c r="X64" s="223">
        <f t="shared" si="0"/>
        <v>1.6621042142857141</v>
      </c>
      <c r="Y64" s="310">
        <f t="shared" si="0"/>
        <v>9.021708846771352</v>
      </c>
      <c r="Z64" s="247">
        <f t="shared" si="0"/>
        <v>4.3473865608600715</v>
      </c>
      <c r="AA64" s="247">
        <f t="shared" si="0"/>
        <v>7.5637749285714273</v>
      </c>
      <c r="AB64" s="247">
        <f t="shared" si="0"/>
        <v>5.0635873571428567</v>
      </c>
      <c r="AC64" s="247">
        <f t="shared" si="0"/>
        <v>25.250554285714287</v>
      </c>
      <c r="AD64" s="247">
        <f t="shared" si="0"/>
        <v>22.513313335414875</v>
      </c>
      <c r="AE64" s="247">
        <f t="shared" si="0"/>
        <v>15.270178533108989</v>
      </c>
      <c r="AF64" s="247">
        <f t="shared" si="0"/>
        <v>18.687101631360058</v>
      </c>
      <c r="AG64" s="247">
        <f t="shared" si="0"/>
        <v>4.5575271158854651</v>
      </c>
      <c r="AH64" s="247">
        <f t="shared" si="0"/>
        <v>86.781479569478662</v>
      </c>
    </row>
    <row r="65" spans="2:34" x14ac:dyDescent="0.25">
      <c r="B65" s="220" t="s">
        <v>198</v>
      </c>
      <c r="C65" s="226" t="s">
        <v>36</v>
      </c>
      <c r="D65" s="226">
        <v>10</v>
      </c>
      <c r="E65" s="223">
        <f t="shared" si="1"/>
        <v>0.4414618017109494</v>
      </c>
      <c r="F65" s="223">
        <f t="shared" si="0"/>
        <v>0.29307086124083959</v>
      </c>
      <c r="G65" s="223">
        <f t="shared" si="0"/>
        <v>0.36545523461538454</v>
      </c>
      <c r="H65" s="223">
        <f t="shared" si="0"/>
        <v>0.13020079999999998</v>
      </c>
      <c r="I65" s="223">
        <f t="shared" si="0"/>
        <v>2.5599754538461537</v>
      </c>
      <c r="J65" s="247">
        <f t="shared" si="0"/>
        <v>3.7382377529121631</v>
      </c>
      <c r="K65" s="247">
        <f t="shared" si="0"/>
        <v>4.0274810581701708</v>
      </c>
      <c r="L65" s="247">
        <f t="shared" si="0"/>
        <v>2.5186424615384615</v>
      </c>
      <c r="M65" s="247">
        <f t="shared" si="0"/>
        <v>0.2136242153846154</v>
      </c>
      <c r="N65" s="247">
        <f t="shared" si="0"/>
        <v>27.468117692307693</v>
      </c>
      <c r="O65" s="247">
        <f t="shared" si="0"/>
        <v>9.5454299529885773</v>
      </c>
      <c r="P65" s="247">
        <f t="shared" si="0"/>
        <v>11.114182046044018</v>
      </c>
      <c r="Q65" s="247">
        <f t="shared" si="0"/>
        <v>6.2068532294960015</v>
      </c>
      <c r="R65" s="247">
        <f t="shared" si="0"/>
        <v>1.0161260166668153</v>
      </c>
      <c r="S65" s="247">
        <f t="shared" si="0"/>
        <v>85.468883909596215</v>
      </c>
      <c r="T65" s="309">
        <f t="shared" si="0"/>
        <v>0.51573117672110924</v>
      </c>
      <c r="U65" s="223">
        <f t="shared" si="0"/>
        <v>0.2745664275499341</v>
      </c>
      <c r="V65" s="223">
        <f t="shared" si="0"/>
        <v>0.44815852692307695</v>
      </c>
      <c r="W65" s="223">
        <f t="shared" si="0"/>
        <v>0.18622026923076929</v>
      </c>
      <c r="X65" s="223">
        <f t="shared" si="0"/>
        <v>1.474243992307692</v>
      </c>
      <c r="Y65" s="247">
        <f t="shared" si="0"/>
        <v>9.3178422634390543</v>
      </c>
      <c r="Z65" s="247">
        <f t="shared" si="0"/>
        <v>5.0167594811103831</v>
      </c>
      <c r="AA65" s="247">
        <f t="shared" si="0"/>
        <v>7.6906250769230775</v>
      </c>
      <c r="AB65" s="247">
        <f t="shared" si="0"/>
        <v>5.0667005384615385</v>
      </c>
      <c r="AC65" s="247">
        <f t="shared" si="0"/>
        <v>27.468117692307693</v>
      </c>
      <c r="AD65" s="247">
        <f t="shared" si="0"/>
        <v>22.349154687201693</v>
      </c>
      <c r="AE65" s="247">
        <f t="shared" si="0"/>
        <v>16.460746062786235</v>
      </c>
      <c r="AF65" s="247">
        <f t="shared" si="0"/>
        <v>17.738999949551811</v>
      </c>
      <c r="AG65" s="247">
        <f t="shared" si="0"/>
        <v>5.5274541879772574</v>
      </c>
      <c r="AH65" s="247">
        <f t="shared" si="0"/>
        <v>85.468883909596215</v>
      </c>
    </row>
    <row r="66" spans="2:34" ht="15.75" thickBot="1" x14ac:dyDescent="0.3">
      <c r="O66" s="311"/>
      <c r="P66" s="311"/>
      <c r="Q66" s="311"/>
      <c r="R66" s="311"/>
      <c r="S66" s="311"/>
    </row>
    <row r="67" spans="2:34" ht="15" customHeight="1" thickTop="1" x14ac:dyDescent="0.25">
      <c r="E67" s="322" t="s">
        <v>455</v>
      </c>
      <c r="F67" s="323"/>
      <c r="G67" s="323"/>
      <c r="H67" s="323"/>
      <c r="I67" s="324"/>
      <c r="J67" s="318"/>
    </row>
    <row r="68" spans="2:34" x14ac:dyDescent="0.25">
      <c r="E68" s="325"/>
      <c r="F68" s="326"/>
      <c r="G68" s="326"/>
      <c r="H68" s="326"/>
      <c r="I68" s="327"/>
      <c r="J68" s="318"/>
    </row>
    <row r="69" spans="2:34" x14ac:dyDescent="0.25">
      <c r="E69" s="325"/>
      <c r="F69" s="326"/>
      <c r="G69" s="326"/>
      <c r="H69" s="326"/>
      <c r="I69" s="327"/>
      <c r="J69" s="318"/>
    </row>
    <row r="70" spans="2:34" ht="15.75" thickBot="1" x14ac:dyDescent="0.3">
      <c r="E70" s="328"/>
      <c r="F70" s="329"/>
      <c r="G70" s="329"/>
      <c r="H70" s="329"/>
      <c r="I70" s="330"/>
      <c r="J70" s="318"/>
    </row>
    <row r="71" spans="2:34" ht="15.75" thickTop="1" x14ac:dyDescent="0.25">
      <c r="E71" s="318"/>
      <c r="F71" s="318"/>
      <c r="G71" s="318"/>
      <c r="H71" s="318"/>
      <c r="I71" s="318"/>
      <c r="J71" s="318"/>
    </row>
    <row r="72" spans="2:34" x14ac:dyDescent="0.25">
      <c r="E72" s="318"/>
      <c r="F72" s="318"/>
      <c r="G72" s="318"/>
      <c r="H72" s="318"/>
      <c r="I72" s="318"/>
      <c r="J72" s="318"/>
    </row>
  </sheetData>
  <mergeCells count="1">
    <mergeCell ref="E67:I70"/>
  </mergeCells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111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41437</v>
      </c>
      <c r="F2" s="90" t="s">
        <v>61</v>
      </c>
      <c r="G2" s="91">
        <v>0.31556682978723394</v>
      </c>
      <c r="I2" s="91"/>
    </row>
    <row r="3" spans="1:10" x14ac:dyDescent="0.25">
      <c r="F3" s="92" t="s">
        <v>62</v>
      </c>
      <c r="G3" s="91">
        <v>2.8823350475177301</v>
      </c>
      <c r="I3" s="91"/>
    </row>
    <row r="4" spans="1:10" x14ac:dyDescent="0.25">
      <c r="A4" s="93"/>
      <c r="B4" s="7"/>
      <c r="C4" s="7" t="s">
        <v>63</v>
      </c>
      <c r="D4" s="94">
        <v>265</v>
      </c>
      <c r="F4" s="40" t="s">
        <v>21</v>
      </c>
      <c r="G4" s="1">
        <v>141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124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141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96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13</v>
      </c>
      <c r="F8" s="99" t="s">
        <v>73</v>
      </c>
      <c r="G8" s="103">
        <v>18.600000000000001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3</v>
      </c>
      <c r="J11" s="293" t="s">
        <v>374</v>
      </c>
    </row>
    <row r="12" spans="1:10" x14ac:dyDescent="0.25">
      <c r="A12" s="108" t="s">
        <v>70</v>
      </c>
      <c r="B12" s="109">
        <v>18</v>
      </c>
      <c r="C12" s="109">
        <v>104</v>
      </c>
      <c r="D12" s="109">
        <v>16</v>
      </c>
      <c r="E12" s="109">
        <v>2</v>
      </c>
      <c r="F12" s="109">
        <v>1</v>
      </c>
      <c r="G12" s="109">
        <v>0</v>
      </c>
      <c r="H12" s="109">
        <v>141</v>
      </c>
      <c r="I12" s="39">
        <f>SUM(D12:G12)</f>
        <v>19</v>
      </c>
    </row>
    <row r="13" spans="1:10" x14ac:dyDescent="0.25">
      <c r="A13" s="108" t="s">
        <v>37</v>
      </c>
      <c r="B13" s="109">
        <v>0</v>
      </c>
      <c r="C13" s="109">
        <v>77</v>
      </c>
      <c r="D13" s="109">
        <v>16</v>
      </c>
      <c r="E13" s="109">
        <v>2</v>
      </c>
      <c r="F13" s="109">
        <v>1</v>
      </c>
      <c r="G13" s="109">
        <v>0</v>
      </c>
      <c r="H13" s="109">
        <v>96</v>
      </c>
    </row>
    <row r="14" spans="1:10" x14ac:dyDescent="0.25">
      <c r="A14" s="108" t="s">
        <v>38</v>
      </c>
      <c r="B14" s="109">
        <v>0</v>
      </c>
      <c r="C14" s="109">
        <v>3</v>
      </c>
      <c r="D14" s="109">
        <v>7</v>
      </c>
      <c r="E14" s="109">
        <v>2</v>
      </c>
      <c r="F14" s="109">
        <v>1</v>
      </c>
      <c r="G14" s="109">
        <v>0</v>
      </c>
      <c r="H14" s="109">
        <v>13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0.31237261849056608</v>
      </c>
      <c r="D17" s="182">
        <f t="shared" ref="D17:E17" si="0">AVERAGE(D32:D502)</f>
        <v>1.8016246599999999</v>
      </c>
      <c r="E17" s="182">
        <f t="shared" si="0"/>
        <v>5.9899704431180405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0.12416672813200069</v>
      </c>
      <c r="D18" s="182">
        <f t="shared" ref="D18:E18" si="1">STDEV(D32:D502)</f>
        <v>2.0625247317790123</v>
      </c>
      <c r="E18" s="182">
        <f t="shared" si="1"/>
        <v>7.1417565027164027</v>
      </c>
      <c r="F18" s="11"/>
    </row>
    <row r="19" spans="1:21" x14ac:dyDescent="0.25">
      <c r="B19" s="40" t="s">
        <v>152</v>
      </c>
      <c r="C19" s="43">
        <f>MEDIAN(C32:C502)</f>
        <v>0.2828427</v>
      </c>
      <c r="D19" s="182">
        <f t="shared" ref="D19:E19" si="2">MEDIAN(D32:D502)</f>
        <v>0.98792709999999995</v>
      </c>
      <c r="E19" s="182">
        <f t="shared" si="2"/>
        <v>3.2984844999999998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1.1200000000000001</v>
      </c>
      <c r="D21" s="182">
        <f t="shared" ref="D21:E21" si="4">MAX(D32:D502)</f>
        <v>17.020299999999999</v>
      </c>
      <c r="E21" s="182">
        <f t="shared" si="4"/>
        <v>52.777711453646816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0.36159390000000002</v>
      </c>
      <c r="D23" s="315">
        <f t="array" ref="D23">AVERAGE(IF(($E$32:$E$552&gt;=3)*($D$32:$D$552&gt;=5),$D$32:$D$552))</f>
        <v>7.453698315789473</v>
      </c>
      <c r="E23" s="315">
        <f t="array" ref="E23">AVERAGE(IF(($E$32:$E$552&gt;=3)*($D$32:$D$552&gt;=5),$E$32:$E$552))</f>
        <v>23.542074674669546</v>
      </c>
      <c r="F23">
        <f>COUNTIF(E32:E550,"&gt;=5")</f>
        <v>96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0.1262596855641315</v>
      </c>
      <c r="D24" s="315">
        <f t="array" ref="D24">STDEV(IF(($E$32:$E$552&gt;=3)*($D$32:$D$552&gt;=5),$D$32:$D$552))</f>
        <v>2.8104618956880474</v>
      </c>
      <c r="E24" s="315">
        <f t="array" ref="E24">STDEV(IF(($E$32:$E$552&gt;=3)*($D$32:$D$552&gt;=5),$E$32:$E$552))</f>
        <v>12.500450985390266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0.36221540000000002</v>
      </c>
      <c r="D25" s="315">
        <f t="array" ref="D25">MEDIAN(IF(($E$32:$E$552&gt;=3)*($D$32:$D$552&gt;=5),$D$32:$D$552))</f>
        <v>6.6686129999999997</v>
      </c>
      <c r="E25" s="315">
        <f t="array" ref="E25">MEDIAN(IF(($E$32:$E$552&gt;=3)*($D$32:$D$552&gt;=5),$E$32:$E$552))</f>
        <v>22.545347326480318</v>
      </c>
    </row>
    <row r="26" spans="1:21" x14ac:dyDescent="0.25">
      <c r="B26" s="40" t="s">
        <v>20</v>
      </c>
      <c r="C26" s="314">
        <f t="array" ref="C26">MIN(IF(($E$32:$E$552&gt;=3)*($D$32:$D$552&gt;=5),$C$32:$C$552))</f>
        <v>0.1788854</v>
      </c>
      <c r="D26" s="315">
        <f t="array" ref="D26">MIN(IF(($E$32:$E$552&gt;=3)*($D$32:$D$552&gt;=5),$D$32:$D$552))</f>
        <v>5.0515739999999996</v>
      </c>
      <c r="E26" s="315">
        <f t="array" ref="E26">MIN(IF(($E$32:$E$552&gt;=3)*($D$32:$D$552&gt;=5),$E$32:$E$552))</f>
        <v>10.064755544065946</v>
      </c>
    </row>
    <row r="27" spans="1:21" x14ac:dyDescent="0.25">
      <c r="B27" s="40" t="s">
        <v>19</v>
      </c>
      <c r="C27" s="314">
        <f t="array" ref="C27">MAX(IF(($E$32:$E$552&gt;=3)*($D$32:$D$552&gt;=5),$C$32:$C$552))</f>
        <v>0.62482000000000004</v>
      </c>
      <c r="D27" s="315">
        <f t="array" ref="D27">MAX(IF(($E$32:$E$552&gt;=3)*($D$32:$D$552&gt;=5),$D$32:$D$552))</f>
        <v>17.020299999999999</v>
      </c>
      <c r="E27" s="315">
        <f t="array" ref="E27">MAX(IF(($E$32:$E$552&gt;=3)*($D$32:$D$552&gt;=5),$E$32:$E$552))</f>
        <v>52.777711453646816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0.34409299999999998</v>
      </c>
      <c r="D32" s="91">
        <v>2.3299789999999998</v>
      </c>
      <c r="E32" s="42">
        <v>6.771364137021096</v>
      </c>
    </row>
    <row r="33" spans="1:5" x14ac:dyDescent="0.25">
      <c r="A33" s="1">
        <v>2</v>
      </c>
      <c r="B33" s="1">
        <v>0</v>
      </c>
      <c r="C33" s="91">
        <v>0.31241000000000002</v>
      </c>
      <c r="D33" s="91">
        <v>0.50911689999999998</v>
      </c>
      <c r="E33" s="42">
        <v>1.6296434173041834</v>
      </c>
    </row>
    <row r="34" spans="1:5" x14ac:dyDescent="0.25">
      <c r="A34" s="1">
        <v>3</v>
      </c>
      <c r="B34" s="1">
        <v>0</v>
      </c>
      <c r="C34" s="91">
        <v>0.25298219999999999</v>
      </c>
      <c r="D34" s="91">
        <v>1.891877</v>
      </c>
      <c r="E34" s="42">
        <v>7.4783008448815771</v>
      </c>
    </row>
    <row r="35" spans="1:5" x14ac:dyDescent="0.25">
      <c r="A35" s="1">
        <v>4</v>
      </c>
      <c r="B35" s="1">
        <v>0</v>
      </c>
      <c r="C35" s="91">
        <v>0.2</v>
      </c>
      <c r="D35" s="91">
        <v>1.7311270000000001</v>
      </c>
      <c r="E35" s="42">
        <v>8.6556350000000002</v>
      </c>
    </row>
    <row r="36" spans="1:5" x14ac:dyDescent="0.25">
      <c r="A36" s="1">
        <v>5</v>
      </c>
      <c r="B36" s="1">
        <v>0</v>
      </c>
      <c r="C36" s="91">
        <v>0.4</v>
      </c>
      <c r="D36" s="91">
        <v>0.56850679999999998</v>
      </c>
      <c r="E36" s="42">
        <v>1.4212669999999998</v>
      </c>
    </row>
    <row r="37" spans="1:5" x14ac:dyDescent="0.25">
      <c r="A37" s="1">
        <v>6</v>
      </c>
      <c r="B37" s="1">
        <v>0</v>
      </c>
      <c r="C37" s="91">
        <v>0.1788854</v>
      </c>
      <c r="D37" s="91">
        <v>0.46647620000000001</v>
      </c>
      <c r="E37" s="42">
        <v>2.6076817895703059</v>
      </c>
    </row>
    <row r="38" spans="1:5" x14ac:dyDescent="0.25">
      <c r="A38" s="1">
        <v>7</v>
      </c>
      <c r="B38" s="1">
        <v>0</v>
      </c>
      <c r="C38" s="91">
        <v>0.2</v>
      </c>
      <c r="D38" s="91">
        <v>0.56000000000000005</v>
      </c>
      <c r="E38" s="42">
        <v>2.8000000000000003</v>
      </c>
    </row>
    <row r="39" spans="1:5" x14ac:dyDescent="0.25">
      <c r="A39" s="1">
        <v>8</v>
      </c>
      <c r="B39" s="1">
        <v>0</v>
      </c>
      <c r="C39" s="91">
        <v>0.32</v>
      </c>
      <c r="D39" s="91">
        <v>0.36</v>
      </c>
      <c r="E39" s="42">
        <f>D39/C39</f>
        <v>1.125</v>
      </c>
    </row>
    <row r="40" spans="1:5" x14ac:dyDescent="0.25">
      <c r="A40" s="1">
        <v>9</v>
      </c>
      <c r="B40" s="1">
        <v>0</v>
      </c>
      <c r="C40" s="91">
        <v>0.29120439999999997</v>
      </c>
      <c r="D40" s="91">
        <v>1.582403</v>
      </c>
      <c r="E40" s="42">
        <v>5.4339941292095864</v>
      </c>
    </row>
    <row r="41" spans="1:5" x14ac:dyDescent="0.25">
      <c r="A41" s="1">
        <v>10</v>
      </c>
      <c r="B41" s="1">
        <v>0</v>
      </c>
      <c r="C41" s="91">
        <v>0.34409299999999998</v>
      </c>
      <c r="D41" s="91">
        <v>1.8260339999999999</v>
      </c>
      <c r="E41" s="42">
        <v>5.3068036838877859</v>
      </c>
    </row>
    <row r="42" spans="1:5" x14ac:dyDescent="0.25">
      <c r="A42" s="1">
        <v>11</v>
      </c>
      <c r="B42" s="1">
        <v>0</v>
      </c>
      <c r="C42" s="91">
        <v>0.28844409999999998</v>
      </c>
      <c r="D42" s="91">
        <v>0.78892329999999999</v>
      </c>
      <c r="E42" s="42">
        <v>2.7350994525455712</v>
      </c>
    </row>
    <row r="43" spans="1:5" x14ac:dyDescent="0.25">
      <c r="A43" s="1">
        <v>12</v>
      </c>
      <c r="B43" s="1">
        <v>0</v>
      </c>
      <c r="C43" s="91">
        <v>0.16970560000000001</v>
      </c>
      <c r="D43" s="91">
        <v>1.302306</v>
      </c>
      <c r="E43" s="42">
        <v>7.6739129409990001</v>
      </c>
    </row>
    <row r="44" spans="1:5" x14ac:dyDescent="0.25">
      <c r="A44" s="1">
        <v>13</v>
      </c>
      <c r="B44" s="1">
        <v>0</v>
      </c>
      <c r="C44" s="91">
        <v>0.12</v>
      </c>
      <c r="D44" s="91">
        <v>0.28000000000000003</v>
      </c>
      <c r="E44" s="42">
        <v>2.3333333333333335</v>
      </c>
    </row>
    <row r="45" spans="1:5" x14ac:dyDescent="0.25">
      <c r="A45" s="1">
        <v>14</v>
      </c>
      <c r="B45" s="1">
        <v>0</v>
      </c>
      <c r="C45" s="91">
        <v>0.25298219999999999</v>
      </c>
      <c r="D45" s="91">
        <v>0.32249030000000001</v>
      </c>
      <c r="E45" s="42">
        <v>1.2747549037046877</v>
      </c>
    </row>
    <row r="46" spans="1:5" x14ac:dyDescent="0.25">
      <c r="A46" s="1">
        <v>15</v>
      </c>
      <c r="B46" s="1">
        <v>0</v>
      </c>
      <c r="C46" s="91">
        <v>0.25612499999999999</v>
      </c>
      <c r="D46" s="91">
        <v>0.26832820000000002</v>
      </c>
      <c r="E46" s="42">
        <f>D46/C46</f>
        <v>1.0476454856027331</v>
      </c>
    </row>
    <row r="47" spans="1:5" x14ac:dyDescent="0.25">
      <c r="A47" s="1">
        <v>16</v>
      </c>
      <c r="B47" s="1">
        <v>0</v>
      </c>
      <c r="C47" s="91">
        <v>0.43081320000000001</v>
      </c>
      <c r="D47" s="91">
        <v>0.54405879999999995</v>
      </c>
      <c r="E47" s="42">
        <v>1.2628647404489926</v>
      </c>
    </row>
    <row r="48" spans="1:5" x14ac:dyDescent="0.25">
      <c r="A48" s="1">
        <v>17</v>
      </c>
      <c r="B48" s="1">
        <v>0</v>
      </c>
      <c r="C48" s="91">
        <v>0.31241000000000002</v>
      </c>
      <c r="D48" s="91">
        <v>0.33941130000000003</v>
      </c>
      <c r="E48" s="42">
        <v>1.0864290515668513</v>
      </c>
    </row>
    <row r="49" spans="1:5" x14ac:dyDescent="0.25">
      <c r="A49" s="1">
        <v>18</v>
      </c>
      <c r="B49" s="1">
        <v>0</v>
      </c>
      <c r="C49" s="91">
        <v>0.42520580000000002</v>
      </c>
      <c r="D49" s="91">
        <v>0.77665949999999995</v>
      </c>
      <c r="E49" s="42">
        <v>1.8265496378459558</v>
      </c>
    </row>
    <row r="50" spans="1:5" x14ac:dyDescent="0.25">
      <c r="A50" s="1">
        <v>19</v>
      </c>
      <c r="B50" s="1">
        <v>0</v>
      </c>
      <c r="C50" s="91">
        <v>0.29120439999999997</v>
      </c>
      <c r="D50" s="91">
        <v>0.8246211</v>
      </c>
      <c r="E50" s="42">
        <v>2.8317604404329058</v>
      </c>
    </row>
    <row r="51" spans="1:5" x14ac:dyDescent="0.25">
      <c r="A51" s="1">
        <v>20</v>
      </c>
      <c r="B51" s="1">
        <v>0</v>
      </c>
      <c r="C51" s="91">
        <v>0.34409299999999998</v>
      </c>
      <c r="D51" s="91">
        <v>1.5533189999999999</v>
      </c>
      <c r="E51" s="42">
        <v>4.5142417892837114</v>
      </c>
    </row>
    <row r="52" spans="1:5" x14ac:dyDescent="0.25">
      <c r="A52" s="1">
        <v>21</v>
      </c>
      <c r="B52" s="1">
        <v>0</v>
      </c>
      <c r="C52" s="91">
        <v>1.1200000000000001</v>
      </c>
      <c r="D52" s="91">
        <v>1.200666</v>
      </c>
      <c r="E52" s="42">
        <v>1.0720232142857142</v>
      </c>
    </row>
    <row r="53" spans="1:5" x14ac:dyDescent="0.25">
      <c r="A53" s="1">
        <v>22</v>
      </c>
      <c r="B53" s="1">
        <v>0</v>
      </c>
      <c r="C53" s="91">
        <v>0.60926179999999996</v>
      </c>
      <c r="D53" s="91">
        <v>4.2409429999999997</v>
      </c>
      <c r="E53" s="42">
        <v>6.960789269900066</v>
      </c>
    </row>
    <row r="54" spans="1:5" x14ac:dyDescent="0.25">
      <c r="A54" s="1">
        <v>23</v>
      </c>
      <c r="B54" s="1">
        <v>0</v>
      </c>
      <c r="C54" s="91">
        <v>0.34409299999999998</v>
      </c>
      <c r="D54" s="91">
        <v>2.8085580000000001</v>
      </c>
      <c r="E54" s="42">
        <v>8.1622061477565673</v>
      </c>
    </row>
    <row r="55" spans="1:5" x14ac:dyDescent="0.25">
      <c r="A55" s="1">
        <v>24</v>
      </c>
      <c r="B55" s="1">
        <v>0</v>
      </c>
      <c r="C55" s="91">
        <v>0.53665629999999998</v>
      </c>
      <c r="D55" s="91">
        <v>2.0035970000000001</v>
      </c>
      <c r="E55" s="42">
        <v>3.7334826778330941</v>
      </c>
    </row>
    <row r="56" spans="1:5" x14ac:dyDescent="0.25">
      <c r="A56" s="1">
        <v>25</v>
      </c>
      <c r="B56" s="1">
        <v>0</v>
      </c>
      <c r="C56" s="91">
        <v>0.62482000000000004</v>
      </c>
      <c r="D56" s="91">
        <v>7.1290950000000004</v>
      </c>
      <c r="E56" s="42">
        <v>11.409838033353605</v>
      </c>
    </row>
    <row r="57" spans="1:5" x14ac:dyDescent="0.25">
      <c r="A57" s="1">
        <v>26</v>
      </c>
      <c r="B57" s="1">
        <v>0</v>
      </c>
      <c r="C57" s="91">
        <v>0.25298219999999999</v>
      </c>
      <c r="D57" s="91">
        <v>0.62609899999999996</v>
      </c>
      <c r="E57" s="42">
        <v>2.4748737262937865</v>
      </c>
    </row>
    <row r="58" spans="1:5" x14ac:dyDescent="0.25">
      <c r="A58" s="1">
        <v>27</v>
      </c>
      <c r="B58" s="1">
        <v>3</v>
      </c>
      <c r="C58" s="91">
        <v>0.1788854</v>
      </c>
      <c r="D58" s="91">
        <v>8.4372480000000003</v>
      </c>
      <c r="E58" s="42">
        <v>47.16566024952288</v>
      </c>
    </row>
    <row r="59" spans="1:5" x14ac:dyDescent="0.25">
      <c r="A59" s="1">
        <v>28</v>
      </c>
      <c r="B59" s="1">
        <v>1</v>
      </c>
      <c r="C59" s="91">
        <v>0.65604879999999999</v>
      </c>
      <c r="D59" s="91">
        <v>2.7854139999999998</v>
      </c>
      <c r="E59" s="42">
        <v>4.2457420850400149</v>
      </c>
    </row>
    <row r="60" spans="1:5" x14ac:dyDescent="0.25">
      <c r="A60" s="1">
        <v>29</v>
      </c>
      <c r="B60" s="1">
        <v>4</v>
      </c>
      <c r="C60" s="91">
        <v>0.3577709</v>
      </c>
      <c r="D60" s="91">
        <v>3.880728</v>
      </c>
      <c r="E60" s="42">
        <v>10.846963797223307</v>
      </c>
    </row>
    <row r="61" spans="1:5" x14ac:dyDescent="0.25">
      <c r="A61" s="1">
        <v>30</v>
      </c>
      <c r="B61" s="1">
        <v>0</v>
      </c>
      <c r="C61" s="91">
        <v>0.4</v>
      </c>
      <c r="D61" s="91">
        <v>1.710205</v>
      </c>
      <c r="E61" s="42">
        <v>4.2755124999999996</v>
      </c>
    </row>
    <row r="62" spans="1:5" x14ac:dyDescent="0.25">
      <c r="A62" s="1">
        <v>31</v>
      </c>
      <c r="B62" s="1">
        <v>0</v>
      </c>
      <c r="C62" s="91">
        <v>0.2</v>
      </c>
      <c r="D62" s="91">
        <v>0.43081320000000001</v>
      </c>
      <c r="E62" s="42">
        <v>2.1540659999999998</v>
      </c>
    </row>
    <row r="63" spans="1:5" x14ac:dyDescent="0.25">
      <c r="A63" s="1">
        <v>32</v>
      </c>
      <c r="B63" s="1">
        <v>0</v>
      </c>
      <c r="C63" s="91">
        <v>0.25612499999999999</v>
      </c>
      <c r="D63" s="91">
        <v>1.34937</v>
      </c>
      <c r="E63" s="42">
        <v>5.2684040995607617</v>
      </c>
    </row>
    <row r="64" spans="1:5" x14ac:dyDescent="0.25">
      <c r="A64" s="1">
        <v>33</v>
      </c>
      <c r="B64" s="1">
        <v>0</v>
      </c>
      <c r="C64" s="91">
        <v>0.26832820000000002</v>
      </c>
      <c r="D64" s="91">
        <v>2.5656189999999999</v>
      </c>
      <c r="E64" s="42">
        <v>9.5614959590531292</v>
      </c>
    </row>
    <row r="65" spans="1:5" x14ac:dyDescent="0.25">
      <c r="A65" s="1">
        <v>34</v>
      </c>
      <c r="B65" s="1">
        <v>0</v>
      </c>
      <c r="C65" s="91">
        <v>0.24</v>
      </c>
      <c r="D65" s="91">
        <v>0.32</v>
      </c>
      <c r="E65" s="42">
        <v>1.3333333333333335</v>
      </c>
    </row>
    <row r="66" spans="1:5" x14ac:dyDescent="0.25">
      <c r="A66" s="1">
        <v>35</v>
      </c>
      <c r="B66" s="1">
        <v>0</v>
      </c>
      <c r="C66" s="91">
        <v>0.3577709</v>
      </c>
      <c r="D66" s="91">
        <v>2.381596</v>
      </c>
      <c r="E66" s="42">
        <v>6.6567627495696273</v>
      </c>
    </row>
    <row r="67" spans="1:5" x14ac:dyDescent="0.25">
      <c r="A67" s="1">
        <v>36</v>
      </c>
      <c r="B67" s="1">
        <v>0</v>
      </c>
      <c r="C67" s="91">
        <v>0.32249030000000001</v>
      </c>
      <c r="D67" s="91">
        <v>0.66211779999999998</v>
      </c>
      <c r="E67" s="42">
        <v>2.0531402029766475</v>
      </c>
    </row>
    <row r="68" spans="1:5" x14ac:dyDescent="0.25">
      <c r="A68" s="1">
        <v>37</v>
      </c>
      <c r="B68" s="1">
        <v>0</v>
      </c>
      <c r="C68" s="91">
        <v>0.36</v>
      </c>
      <c r="D68" s="91">
        <v>0.44</v>
      </c>
      <c r="E68" s="42">
        <v>1.2222222222222223</v>
      </c>
    </row>
    <row r="69" spans="1:5" x14ac:dyDescent="0.25">
      <c r="A69" s="1">
        <v>38</v>
      </c>
      <c r="B69" s="1">
        <v>0</v>
      </c>
      <c r="C69" s="91">
        <v>0.2332381</v>
      </c>
      <c r="D69" s="91">
        <v>0.45607019999999998</v>
      </c>
      <c r="E69" s="42">
        <v>1.955384647705499</v>
      </c>
    </row>
    <row r="70" spans="1:5" x14ac:dyDescent="0.25">
      <c r="A70" s="1">
        <v>39</v>
      </c>
      <c r="B70" s="1">
        <v>0</v>
      </c>
      <c r="C70" s="91">
        <v>0.2</v>
      </c>
      <c r="D70" s="91">
        <v>8.5538299999999996</v>
      </c>
      <c r="E70" s="42">
        <v>42.769149999999996</v>
      </c>
    </row>
    <row r="71" spans="1:5" x14ac:dyDescent="0.25">
      <c r="A71" s="1">
        <v>40</v>
      </c>
      <c r="B71" s="1">
        <v>0</v>
      </c>
      <c r="C71" s="91">
        <v>0.25612499999999999</v>
      </c>
      <c r="D71" s="91">
        <v>2.5864259999999999</v>
      </c>
      <c r="E71" s="42">
        <v>10.098295754026354</v>
      </c>
    </row>
    <row r="72" spans="1:5" x14ac:dyDescent="0.25">
      <c r="A72" s="1">
        <v>41</v>
      </c>
      <c r="B72" s="1">
        <v>0</v>
      </c>
      <c r="C72" s="91">
        <v>0.2154066</v>
      </c>
      <c r="D72" s="91">
        <v>2.7957109999999998</v>
      </c>
      <c r="E72" s="42">
        <v>12.978762024933312</v>
      </c>
    </row>
    <row r="73" spans="1:5" x14ac:dyDescent="0.25">
      <c r="A73" s="1">
        <v>42</v>
      </c>
      <c r="B73" s="1">
        <v>0</v>
      </c>
      <c r="C73" s="91">
        <v>0.29120439999999997</v>
      </c>
      <c r="D73" s="91">
        <v>1.679047</v>
      </c>
      <c r="E73" s="42">
        <v>5.7658709827186678</v>
      </c>
    </row>
    <row r="74" spans="1:5" x14ac:dyDescent="0.25">
      <c r="A74" s="1">
        <v>43</v>
      </c>
      <c r="B74" s="1">
        <v>0</v>
      </c>
      <c r="C74" s="91">
        <v>0.6</v>
      </c>
      <c r="D74" s="91">
        <v>3.4178359999999999</v>
      </c>
      <c r="E74" s="42">
        <v>5.696393333333333</v>
      </c>
    </row>
    <row r="75" spans="1:5" x14ac:dyDescent="0.25">
      <c r="A75" s="1">
        <v>44</v>
      </c>
      <c r="B75" s="1">
        <v>0</v>
      </c>
      <c r="C75" s="91">
        <v>0.16492419999999999</v>
      </c>
      <c r="D75" s="91">
        <v>0.4079216</v>
      </c>
      <c r="E75" s="42">
        <v>2.4733883808440482</v>
      </c>
    </row>
    <row r="76" spans="1:5" x14ac:dyDescent="0.25">
      <c r="A76" s="1">
        <v>45</v>
      </c>
      <c r="B76" s="1">
        <v>0</v>
      </c>
      <c r="C76" s="91">
        <v>0.16</v>
      </c>
      <c r="D76" s="91">
        <v>0.6</v>
      </c>
      <c r="E76" s="42">
        <v>3.75</v>
      </c>
    </row>
    <row r="77" spans="1:5" x14ac:dyDescent="0.25">
      <c r="A77" s="1">
        <v>46</v>
      </c>
      <c r="B77" s="1">
        <v>0</v>
      </c>
      <c r="C77" s="91">
        <v>0.2332381</v>
      </c>
      <c r="D77" s="91">
        <v>3.7761360000000002</v>
      </c>
      <c r="E77" s="42">
        <v>16.190047852387753</v>
      </c>
    </row>
    <row r="78" spans="1:5" x14ac:dyDescent="0.25">
      <c r="A78" s="1">
        <v>47</v>
      </c>
      <c r="B78" s="1">
        <v>0</v>
      </c>
      <c r="C78" s="91">
        <v>0.28000000000000003</v>
      </c>
      <c r="D78" s="91">
        <v>0.52</v>
      </c>
      <c r="E78" s="42">
        <v>1.857142857142857</v>
      </c>
    </row>
    <row r="79" spans="1:5" x14ac:dyDescent="0.25">
      <c r="A79" s="1">
        <v>48</v>
      </c>
      <c r="B79" s="1">
        <v>0</v>
      </c>
      <c r="C79" s="91">
        <v>0.2</v>
      </c>
      <c r="D79" s="91">
        <v>0.65969690000000003</v>
      </c>
      <c r="E79" s="42">
        <v>3.2984844999999998</v>
      </c>
    </row>
    <row r="80" spans="1:5" x14ac:dyDescent="0.25">
      <c r="A80" s="1">
        <v>49</v>
      </c>
      <c r="B80" s="1">
        <v>1</v>
      </c>
      <c r="C80" s="91">
        <v>0.50596439999999998</v>
      </c>
      <c r="D80" s="91">
        <v>5.0924079999999998</v>
      </c>
      <c r="E80" s="42">
        <v>10.064755544065946</v>
      </c>
    </row>
    <row r="81" spans="1:5" x14ac:dyDescent="0.25">
      <c r="A81" s="1">
        <v>50</v>
      </c>
      <c r="B81" s="1">
        <v>0</v>
      </c>
      <c r="C81" s="91">
        <v>0.32249030000000001</v>
      </c>
      <c r="D81" s="91">
        <v>1.4886239999999999</v>
      </c>
      <c r="E81" s="42">
        <v>4.6160272107409117</v>
      </c>
    </row>
    <row r="82" spans="1:5" x14ac:dyDescent="0.25">
      <c r="A82" s="1">
        <v>51</v>
      </c>
      <c r="B82" s="1">
        <v>0</v>
      </c>
      <c r="C82" s="91">
        <v>0.26832820000000002</v>
      </c>
      <c r="D82" s="91">
        <v>1.240645</v>
      </c>
      <c r="E82" s="42">
        <v>4.6236101908036495</v>
      </c>
    </row>
    <row r="83" spans="1:5" x14ac:dyDescent="0.25">
      <c r="A83" s="1">
        <v>52</v>
      </c>
      <c r="B83" s="1">
        <v>0</v>
      </c>
      <c r="C83" s="91">
        <v>0.2828427</v>
      </c>
      <c r="D83" s="91">
        <v>0.39597979999999999</v>
      </c>
      <c r="E83" s="42">
        <v>1.4000000707106812</v>
      </c>
    </row>
    <row r="84" spans="1:5" x14ac:dyDescent="0.25">
      <c r="A84" s="1">
        <v>53</v>
      </c>
      <c r="B84" s="1">
        <v>0</v>
      </c>
      <c r="C84" s="91">
        <v>0.24331050000000001</v>
      </c>
      <c r="D84" s="91">
        <v>0.84852810000000001</v>
      </c>
      <c r="E84" s="42">
        <v>3.4874290258743454</v>
      </c>
    </row>
    <row r="85" spans="1:5" x14ac:dyDescent="0.25">
      <c r="A85" s="1">
        <v>54</v>
      </c>
      <c r="B85" s="1">
        <v>0</v>
      </c>
      <c r="C85" s="91">
        <v>0.14422209999999999</v>
      </c>
      <c r="D85" s="91">
        <v>0.2828427</v>
      </c>
      <c r="E85" s="42">
        <v>1.9611605988263936</v>
      </c>
    </row>
    <row r="86" spans="1:5" x14ac:dyDescent="0.25">
      <c r="A86" s="1">
        <v>55</v>
      </c>
      <c r="B86" s="1">
        <v>0</v>
      </c>
      <c r="C86" s="91">
        <v>0.2</v>
      </c>
      <c r="D86" s="91">
        <v>0.52</v>
      </c>
      <c r="E86" s="42">
        <v>2.6</v>
      </c>
    </row>
    <row r="87" spans="1:5" x14ac:dyDescent="0.25">
      <c r="A87" s="1">
        <v>56</v>
      </c>
      <c r="B87" s="1">
        <v>0</v>
      </c>
      <c r="C87" s="91">
        <v>0.16970560000000001</v>
      </c>
      <c r="D87" s="91">
        <v>0.65115279999999998</v>
      </c>
      <c r="E87" s="42">
        <v>3.8369552919880072</v>
      </c>
    </row>
    <row r="88" spans="1:5" x14ac:dyDescent="0.25">
      <c r="A88" s="1">
        <v>57</v>
      </c>
      <c r="B88" s="1">
        <v>0</v>
      </c>
      <c r="C88" s="91">
        <v>0.53814499999999998</v>
      </c>
      <c r="D88" s="91">
        <v>1.895257</v>
      </c>
      <c r="E88" s="42">
        <v>3.5218333348818627</v>
      </c>
    </row>
    <row r="89" spans="1:5" x14ac:dyDescent="0.25">
      <c r="A89" s="1">
        <v>58</v>
      </c>
      <c r="B89" s="1">
        <v>0</v>
      </c>
      <c r="C89" s="91">
        <v>0.2</v>
      </c>
      <c r="D89" s="91">
        <v>0.36</v>
      </c>
      <c r="E89" s="42">
        <v>1.7999999999999998</v>
      </c>
    </row>
    <row r="90" spans="1:5" x14ac:dyDescent="0.25">
      <c r="A90" s="1">
        <v>59</v>
      </c>
      <c r="B90" s="1">
        <v>0</v>
      </c>
      <c r="C90" s="91">
        <v>0.4</v>
      </c>
      <c r="D90" s="91">
        <v>0.64124879999999995</v>
      </c>
      <c r="E90" s="42">
        <v>1.6031219999999997</v>
      </c>
    </row>
    <row r="91" spans="1:5" x14ac:dyDescent="0.25">
      <c r="A91" s="1">
        <v>60</v>
      </c>
      <c r="B91" s="1">
        <v>0</v>
      </c>
      <c r="C91" s="91">
        <v>0.36221540000000002</v>
      </c>
      <c r="D91" s="91">
        <v>8.1662719999999993</v>
      </c>
      <c r="E91" s="42">
        <v>22.545347326480318</v>
      </c>
    </row>
    <row r="92" spans="1:5" x14ac:dyDescent="0.25">
      <c r="A92" s="1">
        <v>61</v>
      </c>
      <c r="B92" s="1">
        <v>0</v>
      </c>
      <c r="C92" s="91">
        <v>0.32249030000000001</v>
      </c>
      <c r="D92" s="91">
        <v>0.92779310000000004</v>
      </c>
      <c r="E92" s="42">
        <v>2.8769643614086999</v>
      </c>
    </row>
    <row r="93" spans="1:5" x14ac:dyDescent="0.25">
      <c r="A93" s="1">
        <v>62</v>
      </c>
      <c r="B93" s="1">
        <v>0</v>
      </c>
      <c r="C93" s="91">
        <v>0.2</v>
      </c>
      <c r="D93" s="91">
        <v>1.07629</v>
      </c>
      <c r="E93" s="42">
        <v>5.3814499999999992</v>
      </c>
    </row>
    <row r="94" spans="1:5" x14ac:dyDescent="0.25">
      <c r="A94" s="1">
        <v>63</v>
      </c>
      <c r="B94" s="1">
        <v>0</v>
      </c>
      <c r="C94" s="91">
        <v>0.32249030000000001</v>
      </c>
      <c r="D94" s="91">
        <v>3.1009679999999999</v>
      </c>
      <c r="E94" s="42">
        <v>9.6156938673814363</v>
      </c>
    </row>
    <row r="95" spans="1:5" x14ac:dyDescent="0.25">
      <c r="A95" s="1">
        <v>64</v>
      </c>
      <c r="B95" s="1">
        <v>0</v>
      </c>
      <c r="C95" s="91">
        <v>0.2828427</v>
      </c>
      <c r="D95" s="91">
        <v>2.4481830000000002</v>
      </c>
      <c r="E95" s="42">
        <v>8.6556343861800222</v>
      </c>
    </row>
    <row r="96" spans="1:5" x14ac:dyDescent="0.25">
      <c r="A96" s="1">
        <v>65</v>
      </c>
      <c r="B96" s="1">
        <v>0</v>
      </c>
      <c r="C96" s="91">
        <v>0.52</v>
      </c>
      <c r="D96" s="91">
        <v>0.98792709999999995</v>
      </c>
      <c r="E96" s="42">
        <v>1.8998598076923074</v>
      </c>
    </row>
    <row r="97" spans="1:5" x14ac:dyDescent="0.25">
      <c r="A97" s="1">
        <v>66</v>
      </c>
      <c r="B97" s="1">
        <v>0</v>
      </c>
      <c r="C97" s="91">
        <v>0.25298219999999999</v>
      </c>
      <c r="D97" s="91">
        <v>0.73539109999999996</v>
      </c>
      <c r="E97" s="42">
        <v>2.9068887060038215</v>
      </c>
    </row>
    <row r="98" spans="1:5" x14ac:dyDescent="0.25">
      <c r="A98" s="1">
        <v>67</v>
      </c>
      <c r="B98" s="1">
        <v>0</v>
      </c>
      <c r="C98" s="91">
        <v>0.39395429999999998</v>
      </c>
      <c r="D98" s="91">
        <v>6.1662309999999998</v>
      </c>
      <c r="E98" s="42">
        <v>15.652147977569987</v>
      </c>
    </row>
    <row r="99" spans="1:5" x14ac:dyDescent="0.25">
      <c r="A99" s="1">
        <v>68</v>
      </c>
      <c r="B99" s="1">
        <v>0</v>
      </c>
      <c r="C99" s="91">
        <v>0.56000000000000005</v>
      </c>
      <c r="D99" s="91">
        <v>0.8</v>
      </c>
      <c r="E99" s="42">
        <v>1.4285714285714286</v>
      </c>
    </row>
    <row r="100" spans="1:5" x14ac:dyDescent="0.25">
      <c r="A100" s="1">
        <v>69</v>
      </c>
      <c r="B100" s="1">
        <v>0</v>
      </c>
      <c r="C100" s="91">
        <v>0.12</v>
      </c>
      <c r="D100" s="91">
        <v>0.2828427</v>
      </c>
      <c r="E100" s="42">
        <v>2.3570225000000002</v>
      </c>
    </row>
    <row r="101" spans="1:5" x14ac:dyDescent="0.25">
      <c r="A101" s="1">
        <v>70</v>
      </c>
      <c r="B101" s="1">
        <v>0</v>
      </c>
      <c r="C101" s="91">
        <v>0.1264911</v>
      </c>
      <c r="D101" s="91">
        <v>0.30463089999999998</v>
      </c>
      <c r="E101" s="42">
        <v>2.4083188461480689</v>
      </c>
    </row>
    <row r="102" spans="1:5" x14ac:dyDescent="0.25">
      <c r="A102" s="1">
        <v>71</v>
      </c>
      <c r="B102" s="1">
        <v>1</v>
      </c>
      <c r="C102" s="91">
        <v>0.25298219999999999</v>
      </c>
      <c r="D102" s="91">
        <v>7.8309810000000004</v>
      </c>
      <c r="E102" s="42">
        <v>30.954671909723295</v>
      </c>
    </row>
    <row r="103" spans="1:5" x14ac:dyDescent="0.25">
      <c r="A103" s="1">
        <v>72</v>
      </c>
      <c r="B103" s="1">
        <v>4</v>
      </c>
      <c r="C103" s="91">
        <v>0.52</v>
      </c>
      <c r="D103" s="91">
        <v>0.92783510000000002</v>
      </c>
      <c r="E103" s="42">
        <v>1.7842982692307692</v>
      </c>
    </row>
    <row r="104" spans="1:5" x14ac:dyDescent="0.25">
      <c r="A104" s="1">
        <v>73</v>
      </c>
      <c r="B104" s="1">
        <v>4</v>
      </c>
      <c r="C104" s="91">
        <v>0.24331050000000001</v>
      </c>
      <c r="D104" s="91">
        <v>2.0463330000000002</v>
      </c>
      <c r="E104" s="42">
        <v>8.4103768641304022</v>
      </c>
    </row>
    <row r="105" spans="1:5" x14ac:dyDescent="0.25">
      <c r="A105" s="1">
        <v>74</v>
      </c>
      <c r="B105" s="1">
        <v>0</v>
      </c>
      <c r="C105" s="91">
        <v>0.28000000000000003</v>
      </c>
      <c r="D105" s="91">
        <v>2.636968</v>
      </c>
      <c r="E105" s="42">
        <v>9.4177428571428567</v>
      </c>
    </row>
    <row r="106" spans="1:5" x14ac:dyDescent="0.25">
      <c r="A106" s="1">
        <v>75</v>
      </c>
      <c r="B106" s="1">
        <v>0</v>
      </c>
      <c r="C106" s="91">
        <v>0.32</v>
      </c>
      <c r="D106" s="91">
        <v>3.2419750000000001</v>
      </c>
      <c r="E106" s="42">
        <v>10.131171875</v>
      </c>
    </row>
    <row r="107" spans="1:5" x14ac:dyDescent="0.25">
      <c r="A107" s="1">
        <v>76</v>
      </c>
      <c r="B107" s="1">
        <v>0</v>
      </c>
      <c r="C107" s="91">
        <v>0.53814499999999998</v>
      </c>
      <c r="D107" s="91">
        <v>3.1292170000000001</v>
      </c>
      <c r="E107" s="42">
        <v>5.8148212842263707</v>
      </c>
    </row>
    <row r="108" spans="1:5" x14ac:dyDescent="0.25">
      <c r="A108" s="1">
        <v>77</v>
      </c>
      <c r="B108" s="1">
        <v>0</v>
      </c>
      <c r="C108" s="91">
        <v>0.4079216</v>
      </c>
      <c r="D108" s="91">
        <v>0.92</v>
      </c>
      <c r="E108" s="42">
        <v>2.2553353389474839</v>
      </c>
    </row>
    <row r="109" spans="1:5" x14ac:dyDescent="0.25">
      <c r="A109" s="1">
        <v>78</v>
      </c>
      <c r="B109" s="1">
        <v>0</v>
      </c>
      <c r="C109" s="91">
        <v>0.2039608</v>
      </c>
      <c r="D109" s="91">
        <v>0.52</v>
      </c>
      <c r="E109" s="42">
        <v>2.5495095135928083</v>
      </c>
    </row>
    <row r="110" spans="1:5" x14ac:dyDescent="0.25">
      <c r="A110" s="1">
        <v>79</v>
      </c>
      <c r="B110" s="1">
        <v>0</v>
      </c>
      <c r="C110" s="91">
        <v>0.28000000000000003</v>
      </c>
      <c r="D110" s="91">
        <v>1.200666</v>
      </c>
      <c r="E110" s="42">
        <v>4.2880928571428569</v>
      </c>
    </row>
    <row r="111" spans="1:5" x14ac:dyDescent="0.25">
      <c r="A111" s="1">
        <v>80</v>
      </c>
      <c r="B111" s="1">
        <v>0</v>
      </c>
      <c r="C111" s="91">
        <v>0.30463089999999998</v>
      </c>
      <c r="D111" s="91">
        <v>1.8646180000000001</v>
      </c>
      <c r="E111" s="42">
        <v>6.1209089425924956</v>
      </c>
    </row>
    <row r="112" spans="1:5" x14ac:dyDescent="0.25">
      <c r="A112" s="1">
        <v>81</v>
      </c>
      <c r="B112" s="1">
        <v>0</v>
      </c>
      <c r="C112" s="91">
        <v>0.32</v>
      </c>
      <c r="D112" s="91">
        <v>0.4</v>
      </c>
      <c r="E112" s="42">
        <v>1.25</v>
      </c>
    </row>
    <row r="113" spans="1:5" x14ac:dyDescent="0.25">
      <c r="A113" s="1">
        <v>82</v>
      </c>
      <c r="B113" s="1">
        <v>0</v>
      </c>
      <c r="C113" s="91">
        <v>0.36878179999999999</v>
      </c>
      <c r="D113" s="91">
        <v>1.9481269999999999</v>
      </c>
      <c r="E113" s="42">
        <v>5.2826007140265601</v>
      </c>
    </row>
    <row r="114" spans="1:5" x14ac:dyDescent="0.25">
      <c r="A114" s="1">
        <v>83</v>
      </c>
      <c r="B114" s="1">
        <v>0</v>
      </c>
      <c r="C114" s="91">
        <v>0.28844409999999998</v>
      </c>
      <c r="D114" s="91">
        <v>0.34409299999999998</v>
      </c>
      <c r="E114" s="42">
        <v>1.1929278497982798</v>
      </c>
    </row>
    <row r="115" spans="1:5" x14ac:dyDescent="0.25">
      <c r="A115" s="1">
        <v>84</v>
      </c>
      <c r="B115" s="1">
        <v>0</v>
      </c>
      <c r="C115" s="91">
        <v>0.2</v>
      </c>
      <c r="D115" s="91">
        <v>3.483676</v>
      </c>
      <c r="E115" s="42">
        <v>17.418379999999999</v>
      </c>
    </row>
    <row r="116" spans="1:5" x14ac:dyDescent="0.25">
      <c r="A116" s="1">
        <v>85</v>
      </c>
      <c r="B116" s="1">
        <v>0</v>
      </c>
      <c r="C116" s="91">
        <v>0.4</v>
      </c>
      <c r="D116" s="91">
        <v>0.52611790000000003</v>
      </c>
      <c r="E116" s="42">
        <f>D116/C116</f>
        <v>1.3152947500000001</v>
      </c>
    </row>
    <row r="117" spans="1:5" x14ac:dyDescent="0.25">
      <c r="A117" s="1">
        <v>86</v>
      </c>
      <c r="B117" s="1">
        <v>0</v>
      </c>
      <c r="C117" s="91">
        <v>0.2</v>
      </c>
      <c r="D117" s="91">
        <v>3.352611</v>
      </c>
      <c r="E117" s="42">
        <v>16.763054999999998</v>
      </c>
    </row>
    <row r="118" spans="1:5" x14ac:dyDescent="0.25">
      <c r="A118" s="1">
        <v>87</v>
      </c>
      <c r="B118" s="1">
        <v>0</v>
      </c>
      <c r="C118" s="91">
        <v>0.37735920000000001</v>
      </c>
      <c r="D118" s="91">
        <v>5.6816899999999997</v>
      </c>
      <c r="E118" s="42">
        <v>15.056450193873635</v>
      </c>
    </row>
    <row r="119" spans="1:5" x14ac:dyDescent="0.25">
      <c r="A119" s="1">
        <v>88</v>
      </c>
      <c r="B119" s="1">
        <v>0</v>
      </c>
      <c r="C119" s="91">
        <v>0.14422209999999999</v>
      </c>
      <c r="D119" s="91">
        <v>0.68818599999999996</v>
      </c>
      <c r="E119" s="42">
        <v>4.7717097449004005</v>
      </c>
    </row>
    <row r="120" spans="1:5" x14ac:dyDescent="0.25">
      <c r="A120" s="1">
        <v>89</v>
      </c>
      <c r="B120" s="1">
        <v>0</v>
      </c>
      <c r="C120" s="91">
        <v>0.25298219999999999</v>
      </c>
      <c r="D120" s="91">
        <v>1.6443840000000001</v>
      </c>
      <c r="E120" s="42">
        <v>6.499998814145818</v>
      </c>
    </row>
    <row r="121" spans="1:5" x14ac:dyDescent="0.25">
      <c r="A121" s="1">
        <v>90</v>
      </c>
      <c r="B121" s="1">
        <v>0</v>
      </c>
      <c r="C121" s="91">
        <v>0.45607019999999998</v>
      </c>
      <c r="D121" s="91">
        <v>1.8611819999999999</v>
      </c>
      <c r="E121" s="42">
        <v>4.0809112281398781</v>
      </c>
    </row>
    <row r="122" spans="1:5" x14ac:dyDescent="0.25">
      <c r="A122" s="1">
        <v>91</v>
      </c>
      <c r="B122" s="1">
        <v>0</v>
      </c>
      <c r="C122" s="91">
        <v>0.49477270000000001</v>
      </c>
      <c r="D122" s="91">
        <v>1.0770329999999999</v>
      </c>
      <c r="E122" s="42">
        <v>2.1768238223329619</v>
      </c>
    </row>
    <row r="123" spans="1:5" x14ac:dyDescent="0.25">
      <c r="A123" s="1">
        <v>92</v>
      </c>
      <c r="B123" s="1">
        <v>0</v>
      </c>
      <c r="C123" s="91">
        <v>0.2828427</v>
      </c>
      <c r="D123" s="91">
        <v>1.855586</v>
      </c>
      <c r="E123" s="42">
        <v>6.5604875077207225</v>
      </c>
    </row>
    <row r="124" spans="1:5" x14ac:dyDescent="0.25">
      <c r="A124" s="1">
        <v>93</v>
      </c>
      <c r="B124" s="1">
        <v>0</v>
      </c>
      <c r="C124" s="91">
        <v>0.24</v>
      </c>
      <c r="D124" s="91">
        <v>0.76</v>
      </c>
      <c r="E124" s="42">
        <v>3.166666666666667</v>
      </c>
    </row>
    <row r="125" spans="1:5" x14ac:dyDescent="0.25">
      <c r="A125" s="1">
        <v>94</v>
      </c>
      <c r="B125" s="1">
        <v>0</v>
      </c>
      <c r="C125" s="91">
        <v>0.48</v>
      </c>
      <c r="D125" s="91">
        <v>1.2</v>
      </c>
      <c r="E125" s="42">
        <v>2.5</v>
      </c>
    </row>
    <row r="126" spans="1:5" x14ac:dyDescent="0.25">
      <c r="A126" s="1">
        <v>95</v>
      </c>
      <c r="B126" s="1">
        <v>0</v>
      </c>
      <c r="C126" s="91">
        <v>0.2828427</v>
      </c>
      <c r="D126" s="91">
        <v>0.37735920000000001</v>
      </c>
      <c r="E126" s="42">
        <v>1.3341663051583088</v>
      </c>
    </row>
    <row r="127" spans="1:5" x14ac:dyDescent="0.25">
      <c r="A127" s="1">
        <v>96</v>
      </c>
      <c r="B127" s="1">
        <v>0</v>
      </c>
      <c r="C127" s="91">
        <v>0.32</v>
      </c>
      <c r="D127" s="91">
        <v>1.1200000000000001</v>
      </c>
      <c r="E127" s="42">
        <v>3.5000000000000004</v>
      </c>
    </row>
    <row r="128" spans="1:5" x14ac:dyDescent="0.25">
      <c r="A128" s="1">
        <v>97</v>
      </c>
      <c r="B128" s="1">
        <v>0</v>
      </c>
      <c r="C128" s="91">
        <v>0.16</v>
      </c>
      <c r="D128" s="91">
        <v>0.24</v>
      </c>
      <c r="E128" s="42">
        <v>1.5</v>
      </c>
    </row>
    <row r="129" spans="1:5" x14ac:dyDescent="0.25">
      <c r="A129" s="1">
        <v>98</v>
      </c>
      <c r="B129" s="1">
        <v>3</v>
      </c>
      <c r="C129" s="91">
        <v>0.36</v>
      </c>
      <c r="D129" s="91">
        <v>2.0017</v>
      </c>
      <c r="E129" s="42">
        <v>5.5602777777777783</v>
      </c>
    </row>
    <row r="130" spans="1:5" x14ac:dyDescent="0.25">
      <c r="A130" s="1">
        <v>99</v>
      </c>
      <c r="B130" s="1">
        <v>0</v>
      </c>
      <c r="C130" s="91">
        <v>0.2828427</v>
      </c>
      <c r="D130" s="91">
        <v>2.6826850000000002</v>
      </c>
      <c r="E130" s="42">
        <v>9.4847241947556018</v>
      </c>
    </row>
    <row r="131" spans="1:5" x14ac:dyDescent="0.25">
      <c r="A131" s="1">
        <v>100</v>
      </c>
      <c r="B131" s="1">
        <v>0</v>
      </c>
      <c r="C131" s="91">
        <v>0.26832820000000002</v>
      </c>
      <c r="D131" s="91">
        <v>0.54405879999999995</v>
      </c>
      <c r="E131" s="42">
        <v>2.0275871116043707</v>
      </c>
    </row>
    <row r="132" spans="1:5" x14ac:dyDescent="0.25">
      <c r="A132" s="1">
        <v>101</v>
      </c>
      <c r="B132" s="1">
        <v>0</v>
      </c>
      <c r="C132" s="91">
        <v>0.4</v>
      </c>
      <c r="D132" s="91">
        <v>1.2</v>
      </c>
      <c r="E132" s="42">
        <v>2.9999999999999996</v>
      </c>
    </row>
    <row r="133" spans="1:5" x14ac:dyDescent="0.25">
      <c r="A133" s="1">
        <v>102</v>
      </c>
      <c r="B133" s="1">
        <v>0</v>
      </c>
      <c r="C133" s="91">
        <v>0.2</v>
      </c>
      <c r="D133" s="91">
        <v>0.2</v>
      </c>
      <c r="E133" s="42">
        <v>1</v>
      </c>
    </row>
    <row r="134" spans="1:5" x14ac:dyDescent="0.25">
      <c r="A134" s="1">
        <v>103</v>
      </c>
      <c r="B134" s="1">
        <v>0</v>
      </c>
      <c r="C134" s="91">
        <v>0.32</v>
      </c>
      <c r="D134" s="91">
        <v>0.5614268</v>
      </c>
      <c r="E134" s="42">
        <v>1.75445875</v>
      </c>
    </row>
    <row r="135" spans="1:5" x14ac:dyDescent="0.25">
      <c r="A135" s="1">
        <v>104</v>
      </c>
      <c r="B135" s="1">
        <v>0</v>
      </c>
      <c r="C135" s="91">
        <v>0.2154066</v>
      </c>
      <c r="D135" s="91">
        <v>0.30463089999999998</v>
      </c>
      <c r="E135" s="42">
        <v>1.4142133992180368</v>
      </c>
    </row>
    <row r="136" spans="1:5" x14ac:dyDescent="0.25">
      <c r="A136" s="1">
        <v>105</v>
      </c>
      <c r="B136" s="1">
        <v>0</v>
      </c>
      <c r="C136" s="91">
        <v>0.2828427</v>
      </c>
      <c r="D136" s="91">
        <v>2.0143490000000002</v>
      </c>
      <c r="E136" s="42">
        <v>7.1217995019846727</v>
      </c>
    </row>
    <row r="137" spans="1:5" x14ac:dyDescent="0.25">
      <c r="A137" s="1">
        <v>106</v>
      </c>
      <c r="B137" s="1">
        <v>0</v>
      </c>
      <c r="C137" s="91">
        <v>0.31241000000000002</v>
      </c>
      <c r="D137" s="91">
        <v>0.76837489999999997</v>
      </c>
      <c r="E137" s="42">
        <v>2.4595080183092728</v>
      </c>
    </row>
    <row r="138" spans="1:5" x14ac:dyDescent="0.25">
      <c r="A138" s="1">
        <v>107</v>
      </c>
      <c r="B138" s="1">
        <v>0</v>
      </c>
      <c r="C138" s="91">
        <v>0.2828427</v>
      </c>
      <c r="D138" s="91">
        <v>1.8101929999999999</v>
      </c>
      <c r="E138" s="42">
        <v>6.399999010050462</v>
      </c>
    </row>
    <row r="139" spans="1:5" x14ac:dyDescent="0.25">
      <c r="A139" s="1">
        <v>108</v>
      </c>
      <c r="B139" s="1">
        <v>0</v>
      </c>
      <c r="C139" s="91">
        <v>0.36</v>
      </c>
      <c r="D139" s="91">
        <v>0.36</v>
      </c>
      <c r="E139" s="42">
        <v>1</v>
      </c>
    </row>
    <row r="140" spans="1:5" x14ac:dyDescent="0.25">
      <c r="A140" s="1">
        <v>109</v>
      </c>
      <c r="B140" s="1">
        <v>0</v>
      </c>
      <c r="C140" s="91">
        <v>0.24331050000000001</v>
      </c>
      <c r="D140" s="91">
        <v>0.58240879999999995</v>
      </c>
      <c r="E140" s="42">
        <v>2.393685434866148</v>
      </c>
    </row>
    <row r="141" spans="1:5" x14ac:dyDescent="0.25">
      <c r="A141" s="1">
        <v>110</v>
      </c>
      <c r="B141" s="1">
        <v>0</v>
      </c>
      <c r="C141" s="91">
        <v>0.33941130000000003</v>
      </c>
      <c r="D141" s="91">
        <v>0.42520580000000002</v>
      </c>
      <c r="E141" s="42">
        <v>1.2527744362076336</v>
      </c>
    </row>
    <row r="142" spans="1:5" x14ac:dyDescent="0.25">
      <c r="A142" s="1">
        <v>111</v>
      </c>
      <c r="B142" s="1">
        <v>0</v>
      </c>
      <c r="C142" s="91">
        <v>0.36221540000000002</v>
      </c>
      <c r="D142" s="91">
        <v>0.6</v>
      </c>
      <c r="E142" s="42">
        <v>1.656472916391738</v>
      </c>
    </row>
    <row r="143" spans="1:5" x14ac:dyDescent="0.25">
      <c r="A143" s="1">
        <v>112</v>
      </c>
      <c r="B143" s="1">
        <v>0</v>
      </c>
      <c r="C143" s="91">
        <v>0.2828427</v>
      </c>
      <c r="D143" s="91">
        <v>0.4079216</v>
      </c>
      <c r="E143" s="42">
        <f>D143/C143</f>
        <v>1.4422207113706664</v>
      </c>
    </row>
    <row r="144" spans="1:5" x14ac:dyDescent="0.25">
      <c r="A144" s="1">
        <v>113</v>
      </c>
      <c r="B144" s="1">
        <v>0</v>
      </c>
      <c r="C144" s="91">
        <v>0.32249030000000001</v>
      </c>
      <c r="D144" s="91">
        <v>0.48662100000000003</v>
      </c>
      <c r="E144" s="42">
        <v>1.5089477109854157</v>
      </c>
    </row>
    <row r="145" spans="1:5" x14ac:dyDescent="0.25">
      <c r="A145" s="1">
        <v>114</v>
      </c>
      <c r="B145" s="1">
        <v>0</v>
      </c>
      <c r="C145" s="91">
        <v>0.24331050000000001</v>
      </c>
      <c r="D145" s="91">
        <v>0.32249030000000001</v>
      </c>
      <c r="E145" s="42">
        <v>1.3254269749969689</v>
      </c>
    </row>
    <row r="146" spans="1:5" x14ac:dyDescent="0.25">
      <c r="A146" s="1">
        <v>115</v>
      </c>
      <c r="B146" s="1">
        <v>0</v>
      </c>
      <c r="C146" s="91">
        <v>0.2039608</v>
      </c>
      <c r="D146" s="91">
        <v>0.29120439999999997</v>
      </c>
      <c r="E146" s="42">
        <v>1.4277469003847798</v>
      </c>
    </row>
    <row r="147" spans="1:5" x14ac:dyDescent="0.25">
      <c r="A147" s="1">
        <v>116</v>
      </c>
      <c r="B147" s="1">
        <v>4</v>
      </c>
      <c r="C147" s="91">
        <v>0.34409299999999998</v>
      </c>
      <c r="D147" s="91">
        <v>6.7137070000000003</v>
      </c>
      <c r="E147" s="42">
        <v>19.511315254887489</v>
      </c>
    </row>
    <row r="148" spans="1:5" x14ac:dyDescent="0.25">
      <c r="A148" s="1">
        <v>117</v>
      </c>
      <c r="B148" s="1">
        <v>0</v>
      </c>
      <c r="C148" s="91">
        <v>0.5614268</v>
      </c>
      <c r="D148" s="91">
        <v>3.8832979999999999</v>
      </c>
      <c r="E148" s="42">
        <v>6.9168376002000613</v>
      </c>
    </row>
    <row r="149" spans="1:5" x14ac:dyDescent="0.25">
      <c r="A149" s="1">
        <v>118</v>
      </c>
      <c r="B149" s="1">
        <v>0</v>
      </c>
      <c r="C149" s="91">
        <v>0.25612499999999999</v>
      </c>
      <c r="D149" s="91">
        <v>0.48826219999999998</v>
      </c>
      <c r="E149" s="42">
        <v>1.9063433870180575</v>
      </c>
    </row>
    <row r="150" spans="1:5" x14ac:dyDescent="0.25">
      <c r="A150" s="1">
        <v>119</v>
      </c>
      <c r="B150" s="1">
        <v>0</v>
      </c>
      <c r="C150" s="91">
        <v>0.2</v>
      </c>
      <c r="D150" s="91">
        <v>1.0770329999999999</v>
      </c>
      <c r="E150" s="42">
        <v>5.3851649999999989</v>
      </c>
    </row>
    <row r="151" spans="1:5" x14ac:dyDescent="0.25">
      <c r="A151" s="1">
        <v>120</v>
      </c>
      <c r="B151" s="1">
        <v>0</v>
      </c>
      <c r="C151" s="91">
        <v>0.2332381</v>
      </c>
      <c r="D151" s="91">
        <v>4.6818799999999996</v>
      </c>
      <c r="E151" s="42">
        <v>20.073392811894795</v>
      </c>
    </row>
    <row r="152" spans="1:5" x14ac:dyDescent="0.25">
      <c r="A152" s="1">
        <v>121</v>
      </c>
      <c r="B152" s="1">
        <v>0</v>
      </c>
      <c r="C152" s="91">
        <v>0.57271280000000002</v>
      </c>
      <c r="D152" s="91">
        <v>0.76419890000000001</v>
      </c>
      <c r="E152" s="42">
        <v>1.3343492584765</v>
      </c>
    </row>
    <row r="153" spans="1:5" x14ac:dyDescent="0.25">
      <c r="A153" s="1">
        <v>122</v>
      </c>
      <c r="B153" s="1">
        <v>0</v>
      </c>
      <c r="C153" s="91">
        <v>0.2</v>
      </c>
      <c r="D153" s="91">
        <v>0.28000000000000003</v>
      </c>
      <c r="E153" s="42">
        <v>1.4000000000000001</v>
      </c>
    </row>
    <row r="154" spans="1:5" x14ac:dyDescent="0.25">
      <c r="A154" s="1">
        <v>123</v>
      </c>
      <c r="B154" s="1">
        <v>1</v>
      </c>
      <c r="C154" s="91">
        <v>0.36878179999999999</v>
      </c>
      <c r="D154" s="91">
        <v>1.4579519999999999</v>
      </c>
      <c r="E154" s="42">
        <v>3.9534272027524135</v>
      </c>
    </row>
    <row r="155" spans="1:5" x14ac:dyDescent="0.25">
      <c r="A155" s="1">
        <v>124</v>
      </c>
      <c r="B155" s="1">
        <v>0</v>
      </c>
      <c r="C155" s="91">
        <v>0.22627420000000001</v>
      </c>
      <c r="D155" s="91">
        <v>4.3795890000000002</v>
      </c>
      <c r="E155" s="42">
        <v>19.355229186535627</v>
      </c>
    </row>
    <row r="156" spans="1:5" x14ac:dyDescent="0.25">
      <c r="A156" s="1">
        <v>125</v>
      </c>
      <c r="B156" s="1">
        <v>0</v>
      </c>
      <c r="C156" s="91">
        <v>0.30463089999999998</v>
      </c>
      <c r="D156" s="91">
        <v>3.4560089999999999</v>
      </c>
      <c r="E156" s="42">
        <v>11.34490624555815</v>
      </c>
    </row>
    <row r="157" spans="1:5" x14ac:dyDescent="0.25">
      <c r="A157" s="1">
        <v>126</v>
      </c>
      <c r="B157" s="1">
        <v>0</v>
      </c>
      <c r="C157" s="91">
        <v>0.48826219999999998</v>
      </c>
      <c r="D157" s="91">
        <v>1.1933149999999999</v>
      </c>
      <c r="E157" s="42">
        <v>2.4440044713680478</v>
      </c>
    </row>
    <row r="158" spans="1:5" x14ac:dyDescent="0.25">
      <c r="A158" s="1">
        <v>127</v>
      </c>
      <c r="B158" s="1">
        <v>0</v>
      </c>
      <c r="C158" s="91">
        <v>0.32</v>
      </c>
      <c r="D158" s="91">
        <v>1.48</v>
      </c>
      <c r="E158" s="42">
        <v>4.625</v>
      </c>
    </row>
    <row r="159" spans="1:5" x14ac:dyDescent="0.25">
      <c r="A159" s="1">
        <v>128</v>
      </c>
      <c r="B159" s="1">
        <v>0</v>
      </c>
      <c r="C159" s="91">
        <v>0.52</v>
      </c>
      <c r="D159" s="91">
        <v>1.801777</v>
      </c>
      <c r="E159" s="42">
        <v>3.4649557692307691</v>
      </c>
    </row>
    <row r="160" spans="1:5" x14ac:dyDescent="0.25">
      <c r="A160" s="1">
        <v>129</v>
      </c>
      <c r="B160" s="1">
        <v>0</v>
      </c>
      <c r="C160" s="91">
        <v>0.2</v>
      </c>
      <c r="D160" s="91">
        <v>0.28000000000000003</v>
      </c>
      <c r="E160" s="42">
        <v>1.4000000000000001</v>
      </c>
    </row>
    <row r="161" spans="1:5" x14ac:dyDescent="0.25">
      <c r="A161" s="1">
        <v>130</v>
      </c>
      <c r="B161" s="1">
        <v>0</v>
      </c>
      <c r="C161" s="91">
        <v>0.44</v>
      </c>
      <c r="D161" s="91">
        <v>0.6</v>
      </c>
      <c r="E161" s="42">
        <v>1.3636363636363635</v>
      </c>
    </row>
    <row r="162" spans="1:5" x14ac:dyDescent="0.25">
      <c r="A162" s="1">
        <v>131</v>
      </c>
      <c r="B162" s="1">
        <v>0</v>
      </c>
      <c r="C162" s="91">
        <v>0.24</v>
      </c>
      <c r="D162" s="91">
        <v>0.5656854</v>
      </c>
      <c r="E162" s="42">
        <v>2.3570225000000002</v>
      </c>
    </row>
    <row r="163" spans="1:5" x14ac:dyDescent="0.25">
      <c r="A163" s="1">
        <v>132</v>
      </c>
      <c r="B163" s="1">
        <v>0</v>
      </c>
      <c r="C163" s="91">
        <v>0.2</v>
      </c>
      <c r="D163" s="91">
        <v>0.53814499999999998</v>
      </c>
      <c r="E163" s="42">
        <v>2.6907249999999996</v>
      </c>
    </row>
    <row r="164" spans="1:5" x14ac:dyDescent="0.25">
      <c r="A164" s="1">
        <v>133</v>
      </c>
      <c r="B164" s="1">
        <v>0</v>
      </c>
      <c r="C164" s="91">
        <v>0.34176010000000001</v>
      </c>
      <c r="D164" s="91">
        <v>0.60133190000000003</v>
      </c>
      <c r="E164" s="42">
        <v>1.7595146419959498</v>
      </c>
    </row>
    <row r="165" spans="1:5" x14ac:dyDescent="0.25">
      <c r="A165" s="1">
        <v>134</v>
      </c>
      <c r="B165" s="1">
        <v>0</v>
      </c>
      <c r="C165" s="91">
        <v>0.72111029999999998</v>
      </c>
      <c r="D165" s="91">
        <v>1.7204649999999999</v>
      </c>
      <c r="E165" s="42">
        <v>2.3858555341672418</v>
      </c>
    </row>
    <row r="166" spans="1:5" x14ac:dyDescent="0.25">
      <c r="A166" s="1">
        <v>135</v>
      </c>
      <c r="B166" s="1">
        <v>0</v>
      </c>
      <c r="C166" s="91">
        <v>0.34176010000000001</v>
      </c>
      <c r="D166" s="91">
        <v>0.98792709999999995</v>
      </c>
      <c r="E166" s="42">
        <v>2.8907034495834942</v>
      </c>
    </row>
    <row r="167" spans="1:5" x14ac:dyDescent="0.25">
      <c r="A167" s="1">
        <v>136</v>
      </c>
      <c r="B167" s="1">
        <v>0</v>
      </c>
      <c r="C167" s="91">
        <v>0.52</v>
      </c>
      <c r="D167" s="91">
        <v>1.04</v>
      </c>
      <c r="E167" s="42">
        <v>2</v>
      </c>
    </row>
    <row r="168" spans="1:5" x14ac:dyDescent="0.25">
      <c r="A168" s="1">
        <v>137</v>
      </c>
      <c r="B168" s="1">
        <v>0</v>
      </c>
      <c r="C168" s="91">
        <v>0.45607019999999998</v>
      </c>
      <c r="D168" s="91">
        <v>3.9971990000000002</v>
      </c>
      <c r="E168" s="42">
        <v>8.764438018533113</v>
      </c>
    </row>
    <row r="169" spans="1:5" x14ac:dyDescent="0.25">
      <c r="A169" s="1">
        <v>138</v>
      </c>
      <c r="B169" s="1">
        <v>0</v>
      </c>
      <c r="C169" s="91">
        <v>0.25612499999999999</v>
      </c>
      <c r="D169" s="91">
        <v>0.37735920000000001</v>
      </c>
      <c r="E169" s="42">
        <v>1.4733399707174233</v>
      </c>
    </row>
    <row r="170" spans="1:5" x14ac:dyDescent="0.25">
      <c r="A170" s="1">
        <v>139</v>
      </c>
      <c r="B170" s="1">
        <v>0</v>
      </c>
      <c r="C170" s="91">
        <v>0.28844409999999998</v>
      </c>
      <c r="D170" s="91">
        <v>0.61057349999999999</v>
      </c>
      <c r="E170" s="42">
        <v>2.1167827665741821</v>
      </c>
    </row>
    <row r="171" spans="1:5" x14ac:dyDescent="0.25">
      <c r="A171" s="1">
        <v>140</v>
      </c>
      <c r="B171" s="1">
        <v>0</v>
      </c>
      <c r="C171" s="91">
        <v>0.30463089999999998</v>
      </c>
      <c r="D171" s="91">
        <v>4.7605040000000001</v>
      </c>
      <c r="E171" s="42">
        <v>15.62712121455834</v>
      </c>
    </row>
    <row r="172" spans="1:5" x14ac:dyDescent="0.25">
      <c r="A172" s="1">
        <v>141</v>
      </c>
      <c r="B172" s="1">
        <v>0</v>
      </c>
      <c r="C172" s="91">
        <v>0.39597979999999999</v>
      </c>
      <c r="D172" s="91">
        <v>2.5174590000000001</v>
      </c>
      <c r="E172" s="42">
        <v>6.3575439959311062</v>
      </c>
    </row>
    <row r="173" spans="1:5" x14ac:dyDescent="0.25">
      <c r="A173" s="1">
        <v>142</v>
      </c>
      <c r="B173" s="1">
        <v>0</v>
      </c>
      <c r="C173" s="91">
        <v>0.48826219999999998</v>
      </c>
      <c r="D173" s="91">
        <v>2.920274</v>
      </c>
      <c r="E173" s="42">
        <v>5.9809544953510638</v>
      </c>
    </row>
    <row r="174" spans="1:5" x14ac:dyDescent="0.25">
      <c r="A174" s="1">
        <v>143</v>
      </c>
      <c r="B174" s="1">
        <v>0</v>
      </c>
      <c r="C174" s="91">
        <v>0.2154066</v>
      </c>
      <c r="D174" s="91">
        <v>0.69857000000000002</v>
      </c>
      <c r="E174" s="42">
        <v>3.2430296936119878</v>
      </c>
    </row>
    <row r="175" spans="1:5" x14ac:dyDescent="0.25">
      <c r="A175" s="1">
        <v>144</v>
      </c>
      <c r="B175" s="1">
        <v>0</v>
      </c>
      <c r="C175" s="91">
        <v>0.29120439999999997</v>
      </c>
      <c r="D175" s="91">
        <v>3.544009</v>
      </c>
      <c r="E175" s="42">
        <v>12.170176686890722</v>
      </c>
    </row>
    <row r="176" spans="1:5" x14ac:dyDescent="0.25">
      <c r="A176" s="1">
        <v>145</v>
      </c>
      <c r="B176" s="1">
        <v>0</v>
      </c>
      <c r="C176" s="91">
        <v>0.24</v>
      </c>
      <c r="D176" s="91">
        <v>0.32</v>
      </c>
      <c r="E176" s="42">
        <f>D176/C176</f>
        <v>1.3333333333333335</v>
      </c>
    </row>
    <row r="177" spans="1:5" x14ac:dyDescent="0.25">
      <c r="A177" s="1">
        <v>146</v>
      </c>
      <c r="B177" s="1">
        <v>0</v>
      </c>
      <c r="C177" s="91">
        <v>0.59059289999999998</v>
      </c>
      <c r="D177" s="91">
        <v>1.9241619999999999</v>
      </c>
      <c r="E177" s="42">
        <v>3.2580174939454909</v>
      </c>
    </row>
    <row r="178" spans="1:5" x14ac:dyDescent="0.25">
      <c r="A178" s="1">
        <v>147</v>
      </c>
      <c r="B178" s="1">
        <v>0</v>
      </c>
      <c r="C178" s="91">
        <v>0.36878179999999999</v>
      </c>
      <c r="D178" s="91">
        <v>10.29377</v>
      </c>
      <c r="E178" s="42">
        <v>27.912901341660572</v>
      </c>
    </row>
    <row r="179" spans="1:5" x14ac:dyDescent="0.25">
      <c r="A179" s="1">
        <v>148</v>
      </c>
      <c r="B179" s="1">
        <v>0</v>
      </c>
      <c r="C179" s="91">
        <v>0.30463089999999998</v>
      </c>
      <c r="D179" s="91">
        <v>3.151634</v>
      </c>
      <c r="E179" s="42">
        <v>10.345746278529198</v>
      </c>
    </row>
    <row r="180" spans="1:5" x14ac:dyDescent="0.25">
      <c r="A180" s="1">
        <v>149</v>
      </c>
      <c r="B180" s="1">
        <v>0</v>
      </c>
      <c r="C180" s="91">
        <v>0.16970560000000001</v>
      </c>
      <c r="D180" s="91">
        <v>4.8662099999999997</v>
      </c>
      <c r="E180" s="42">
        <v>28.674422057963906</v>
      </c>
    </row>
    <row r="181" spans="1:5" x14ac:dyDescent="0.25">
      <c r="A181" s="1">
        <v>150</v>
      </c>
      <c r="B181" s="1">
        <v>0</v>
      </c>
      <c r="C181" s="91">
        <v>0.36878179999999999</v>
      </c>
      <c r="D181" s="91">
        <v>2.687452</v>
      </c>
      <c r="E181" s="42">
        <v>7.2873769801004276</v>
      </c>
    </row>
    <row r="182" spans="1:5" x14ac:dyDescent="0.25">
      <c r="A182" s="1">
        <v>151</v>
      </c>
      <c r="B182" s="1">
        <v>0</v>
      </c>
      <c r="C182" s="91">
        <v>0.4</v>
      </c>
      <c r="D182" s="91">
        <v>0.72</v>
      </c>
      <c r="E182" s="42">
        <v>1.7999999999999998</v>
      </c>
    </row>
    <row r="183" spans="1:5" x14ac:dyDescent="0.25">
      <c r="A183" s="1">
        <v>152</v>
      </c>
      <c r="B183" s="1">
        <v>0</v>
      </c>
      <c r="C183" s="91">
        <v>0.2332381</v>
      </c>
      <c r="D183" s="91">
        <v>0.34409299999999998</v>
      </c>
      <c r="E183" s="42">
        <v>1.4752864133261245</v>
      </c>
    </row>
    <row r="184" spans="1:5" x14ac:dyDescent="0.25">
      <c r="A184" s="1">
        <v>153</v>
      </c>
      <c r="B184" s="1">
        <v>0</v>
      </c>
      <c r="C184" s="91">
        <v>0.36221540000000002</v>
      </c>
      <c r="D184" s="91">
        <v>0.64124879999999995</v>
      </c>
      <c r="E184" s="42">
        <v>1.7703521164478371</v>
      </c>
    </row>
    <row r="185" spans="1:5" x14ac:dyDescent="0.25">
      <c r="A185" s="1">
        <v>154</v>
      </c>
      <c r="B185" s="1">
        <v>0</v>
      </c>
      <c r="C185" s="91">
        <v>0.24</v>
      </c>
      <c r="D185" s="91">
        <v>0.32</v>
      </c>
      <c r="E185" s="42">
        <v>1.3333333333333335</v>
      </c>
    </row>
    <row r="186" spans="1:5" x14ac:dyDescent="0.25">
      <c r="A186" s="1">
        <v>155</v>
      </c>
      <c r="B186" s="1">
        <v>0</v>
      </c>
      <c r="C186" s="91">
        <v>0.29120439999999997</v>
      </c>
      <c r="D186" s="91">
        <v>0.63245549999999995</v>
      </c>
      <c r="E186" s="42">
        <v>2.1718610707805239</v>
      </c>
    </row>
    <row r="187" spans="1:5" x14ac:dyDescent="0.25">
      <c r="A187" s="1">
        <v>156</v>
      </c>
      <c r="B187" s="1">
        <v>0</v>
      </c>
      <c r="C187" s="91">
        <v>0.25612499999999999</v>
      </c>
      <c r="D187" s="91">
        <v>0.65604879999999999</v>
      </c>
      <c r="E187" s="42">
        <v>2.5614399219131285</v>
      </c>
    </row>
    <row r="188" spans="1:5" x14ac:dyDescent="0.25">
      <c r="A188" s="1">
        <v>157</v>
      </c>
      <c r="B188" s="1">
        <v>0</v>
      </c>
      <c r="C188" s="91">
        <v>0.4118252</v>
      </c>
      <c r="D188" s="91">
        <v>0.55569780000000002</v>
      </c>
      <c r="E188" s="42">
        <v>1.3493535606854559</v>
      </c>
    </row>
    <row r="189" spans="1:5" x14ac:dyDescent="0.25">
      <c r="A189" s="1">
        <v>158</v>
      </c>
      <c r="B189" s="1">
        <v>0</v>
      </c>
      <c r="C189" s="91">
        <v>0.22627420000000001</v>
      </c>
      <c r="D189" s="91">
        <v>0.76419890000000001</v>
      </c>
      <c r="E189" s="42">
        <v>3.3773134542073291</v>
      </c>
    </row>
    <row r="190" spans="1:5" x14ac:dyDescent="0.25">
      <c r="A190" s="1">
        <v>159</v>
      </c>
      <c r="B190" s="1">
        <v>0</v>
      </c>
      <c r="C190" s="91">
        <v>0.25298219999999999</v>
      </c>
      <c r="D190" s="91">
        <v>0.30463089999999998</v>
      </c>
      <c r="E190" s="42">
        <f>D190/C190</f>
        <v>1.2041594230740345</v>
      </c>
    </row>
    <row r="191" spans="1:5" x14ac:dyDescent="0.25">
      <c r="A191" s="1">
        <v>160</v>
      </c>
      <c r="B191" s="1">
        <v>4</v>
      </c>
      <c r="C191" s="91">
        <v>0.2</v>
      </c>
      <c r="D191" s="91">
        <v>1.9451510000000001</v>
      </c>
      <c r="E191" s="42">
        <v>9.7257549999999995</v>
      </c>
    </row>
    <row r="192" spans="1:5" x14ac:dyDescent="0.25">
      <c r="A192" s="1">
        <v>161</v>
      </c>
      <c r="B192" s="1">
        <v>0</v>
      </c>
      <c r="C192" s="91">
        <v>0.34176010000000001</v>
      </c>
      <c r="D192" s="91">
        <v>3.0170180000000002</v>
      </c>
      <c r="E192" s="42">
        <v>8.8278824824782056</v>
      </c>
    </row>
    <row r="193" spans="1:5" x14ac:dyDescent="0.25">
      <c r="A193" s="1">
        <v>162</v>
      </c>
      <c r="B193" s="1">
        <v>0</v>
      </c>
      <c r="C193" s="91">
        <v>0.46647620000000001</v>
      </c>
      <c r="D193" s="91">
        <v>5.0990200000000003</v>
      </c>
      <c r="E193" s="42">
        <v>10.930932810720034</v>
      </c>
    </row>
    <row r="194" spans="1:5" x14ac:dyDescent="0.25">
      <c r="A194" s="1">
        <v>163</v>
      </c>
      <c r="B194" s="1">
        <v>0</v>
      </c>
      <c r="C194" s="91">
        <v>0.36221540000000002</v>
      </c>
      <c r="D194" s="91">
        <v>2.1384110000000001</v>
      </c>
      <c r="E194" s="42">
        <v>5.9036998426902887</v>
      </c>
    </row>
    <row r="195" spans="1:5" x14ac:dyDescent="0.25">
      <c r="A195" s="1">
        <v>164</v>
      </c>
      <c r="B195" s="1">
        <v>0</v>
      </c>
      <c r="C195" s="91">
        <v>0.2154066</v>
      </c>
      <c r="D195" s="91">
        <v>1.1063449999999999</v>
      </c>
      <c r="E195" s="42">
        <v>5.1360775389426321</v>
      </c>
    </row>
    <row r="196" spans="1:5" x14ac:dyDescent="0.25">
      <c r="A196" s="1">
        <v>165</v>
      </c>
      <c r="B196" s="1">
        <v>0</v>
      </c>
      <c r="C196" s="91">
        <v>0.2</v>
      </c>
      <c r="D196" s="91">
        <v>0.7610519</v>
      </c>
      <c r="E196" s="42">
        <v>3.8052595</v>
      </c>
    </row>
    <row r="197" spans="1:5" x14ac:dyDescent="0.25">
      <c r="A197" s="1">
        <v>166</v>
      </c>
      <c r="B197" s="1">
        <v>0</v>
      </c>
      <c r="C197" s="91">
        <v>0.2828427</v>
      </c>
      <c r="D197" s="91">
        <v>1.36</v>
      </c>
      <c r="E197" s="42">
        <v>4.808326324137056</v>
      </c>
    </row>
    <row r="198" spans="1:5" x14ac:dyDescent="0.25">
      <c r="A198" s="1">
        <v>167</v>
      </c>
      <c r="B198" s="1">
        <v>0</v>
      </c>
      <c r="C198" s="91">
        <v>0.24</v>
      </c>
      <c r="D198" s="91">
        <v>0.28000000000000003</v>
      </c>
      <c r="E198" s="42">
        <f>D198/C198</f>
        <v>1.1666666666666667</v>
      </c>
    </row>
    <row r="199" spans="1:5" x14ac:dyDescent="0.25">
      <c r="A199" s="1">
        <v>168</v>
      </c>
      <c r="B199" s="1">
        <v>0</v>
      </c>
      <c r="C199" s="91">
        <v>0.16970560000000001</v>
      </c>
      <c r="D199" s="91">
        <v>1.3885240000000001</v>
      </c>
      <c r="E199" s="42">
        <v>8.181957460449155</v>
      </c>
    </row>
    <row r="200" spans="1:5" x14ac:dyDescent="0.25">
      <c r="A200" s="1">
        <v>169</v>
      </c>
      <c r="B200" s="1">
        <v>0</v>
      </c>
      <c r="C200" s="91">
        <v>0.46818799999999999</v>
      </c>
      <c r="D200" s="91">
        <v>2.280351</v>
      </c>
      <c r="E200" s="42">
        <v>4.8705883106786168</v>
      </c>
    </row>
    <row r="201" spans="1:5" x14ac:dyDescent="0.25">
      <c r="A201" s="1">
        <v>170</v>
      </c>
      <c r="B201" s="1">
        <v>0</v>
      </c>
      <c r="C201" s="91">
        <v>0.44</v>
      </c>
      <c r="D201" s="91">
        <v>0.76</v>
      </c>
      <c r="E201" s="42">
        <v>1.7272727272727273</v>
      </c>
    </row>
    <row r="202" spans="1:5" x14ac:dyDescent="0.25">
      <c r="A202" s="1">
        <v>171</v>
      </c>
      <c r="B202" s="1">
        <v>0</v>
      </c>
      <c r="C202" s="91">
        <v>0.25298219999999999</v>
      </c>
      <c r="D202" s="91">
        <v>0.57271280000000002</v>
      </c>
      <c r="E202" s="42">
        <v>2.2638462310787086</v>
      </c>
    </row>
    <row r="203" spans="1:5" x14ac:dyDescent="0.25">
      <c r="A203" s="1">
        <v>172</v>
      </c>
      <c r="B203" s="1">
        <v>0</v>
      </c>
      <c r="C203" s="91">
        <v>0.16</v>
      </c>
      <c r="D203" s="91">
        <v>0.36221540000000002</v>
      </c>
      <c r="E203" s="42">
        <v>2.2638462500000003</v>
      </c>
    </row>
    <row r="204" spans="1:5" x14ac:dyDescent="0.25">
      <c r="A204" s="1">
        <v>173</v>
      </c>
      <c r="B204" s="1">
        <v>4</v>
      </c>
      <c r="C204" s="91">
        <v>0.2332381</v>
      </c>
      <c r="D204" s="91">
        <v>1.8441799999999999</v>
      </c>
      <c r="E204" s="42">
        <v>7.906855698104212</v>
      </c>
    </row>
    <row r="205" spans="1:5" x14ac:dyDescent="0.25">
      <c r="A205" s="1">
        <v>174</v>
      </c>
      <c r="B205" s="1">
        <v>2</v>
      </c>
      <c r="C205" s="91">
        <v>0.3577709</v>
      </c>
      <c r="D205" s="91">
        <v>2.6283609999999999</v>
      </c>
      <c r="E205" s="42">
        <v>7.3464918471569378</v>
      </c>
    </row>
    <row r="206" spans="1:5" x14ac:dyDescent="0.25">
      <c r="A206" s="1">
        <v>175</v>
      </c>
      <c r="B206" s="1">
        <v>2</v>
      </c>
      <c r="C206" s="91">
        <v>0.24</v>
      </c>
      <c r="D206" s="91">
        <v>5.4910819999999996</v>
      </c>
      <c r="E206" s="42">
        <v>22.879508333333334</v>
      </c>
    </row>
    <row r="207" spans="1:5" x14ac:dyDescent="0.25">
      <c r="A207" s="1">
        <v>176</v>
      </c>
      <c r="B207" s="1">
        <v>0</v>
      </c>
      <c r="C207" s="91">
        <v>0.26832820000000002</v>
      </c>
      <c r="D207" s="91">
        <v>3.3908109999999998</v>
      </c>
      <c r="E207" s="42">
        <v>12.636804480483228</v>
      </c>
    </row>
    <row r="208" spans="1:5" x14ac:dyDescent="0.25">
      <c r="A208" s="1">
        <v>177</v>
      </c>
      <c r="B208" s="1">
        <v>0</v>
      </c>
      <c r="C208" s="91">
        <v>0.4079216</v>
      </c>
      <c r="D208" s="91">
        <v>2.81169</v>
      </c>
      <c r="E208" s="42">
        <v>6.8927215425709258</v>
      </c>
    </row>
    <row r="209" spans="1:5" x14ac:dyDescent="0.25">
      <c r="A209" s="1">
        <v>178</v>
      </c>
      <c r="B209" s="1">
        <v>0</v>
      </c>
      <c r="C209" s="91">
        <v>0.25612499999999999</v>
      </c>
      <c r="D209" s="91">
        <v>5.8048260000000003</v>
      </c>
      <c r="E209" s="42">
        <v>22.664035139092242</v>
      </c>
    </row>
    <row r="210" spans="1:5" x14ac:dyDescent="0.25">
      <c r="A210" s="1">
        <v>179</v>
      </c>
      <c r="B210" s="1">
        <v>0</v>
      </c>
      <c r="C210" s="91">
        <v>0.2</v>
      </c>
      <c r="D210" s="91">
        <v>5.0515739999999996</v>
      </c>
      <c r="E210" s="42">
        <v>25.257869999999997</v>
      </c>
    </row>
    <row r="211" spans="1:5" x14ac:dyDescent="0.25">
      <c r="A211" s="1">
        <v>180</v>
      </c>
      <c r="B211" s="1">
        <v>0</v>
      </c>
      <c r="C211" s="91">
        <v>0.34176010000000001</v>
      </c>
      <c r="D211" s="91">
        <v>6.452286</v>
      </c>
      <c r="E211" s="42">
        <v>18.879576638700655</v>
      </c>
    </row>
    <row r="212" spans="1:5" x14ac:dyDescent="0.25">
      <c r="A212" s="1">
        <v>181</v>
      </c>
      <c r="B212" s="1">
        <v>0</v>
      </c>
      <c r="C212" s="91">
        <v>0.2</v>
      </c>
      <c r="D212" s="91">
        <v>0.76419890000000001</v>
      </c>
      <c r="E212" s="42">
        <v>3.8209944999999998</v>
      </c>
    </row>
    <row r="213" spans="1:5" x14ac:dyDescent="0.25">
      <c r="A213" s="1">
        <v>182</v>
      </c>
      <c r="B213" s="1">
        <v>0</v>
      </c>
      <c r="C213" s="91">
        <v>0.24331050000000001</v>
      </c>
      <c r="D213" s="91">
        <v>4.3224070000000001</v>
      </c>
      <c r="E213" s="42">
        <v>17.76498342652701</v>
      </c>
    </row>
    <row r="214" spans="1:5" x14ac:dyDescent="0.25">
      <c r="A214" s="1">
        <v>183</v>
      </c>
      <c r="B214" s="1">
        <v>0</v>
      </c>
      <c r="C214" s="91">
        <v>0.2</v>
      </c>
      <c r="D214" s="91">
        <v>0.44721359999999999</v>
      </c>
      <c r="E214" s="42">
        <v>2.2360679999999999</v>
      </c>
    </row>
    <row r="215" spans="1:5" x14ac:dyDescent="0.25">
      <c r="A215" s="1">
        <v>184</v>
      </c>
      <c r="B215" s="1">
        <v>0</v>
      </c>
      <c r="C215" s="91">
        <v>0.1788854</v>
      </c>
      <c r="D215" s="91">
        <v>0.8246211</v>
      </c>
      <c r="E215" s="42">
        <v>4.6097730725928443</v>
      </c>
    </row>
    <row r="216" spans="1:5" x14ac:dyDescent="0.25">
      <c r="A216" s="1">
        <v>185</v>
      </c>
      <c r="B216" s="1">
        <v>0</v>
      </c>
      <c r="C216" s="91">
        <v>0.1788854</v>
      </c>
      <c r="D216" s="91">
        <v>0.64621980000000001</v>
      </c>
      <c r="E216" s="42">
        <v>3.6124792744405076</v>
      </c>
    </row>
    <row r="217" spans="1:5" x14ac:dyDescent="0.25">
      <c r="A217" s="1">
        <v>186</v>
      </c>
      <c r="B217" s="1">
        <v>0</v>
      </c>
      <c r="C217" s="91">
        <v>0.24331050000000001</v>
      </c>
      <c r="D217" s="91">
        <v>1.0198039999999999</v>
      </c>
      <c r="E217" s="42">
        <v>4.1913686421260072</v>
      </c>
    </row>
    <row r="218" spans="1:5" x14ac:dyDescent="0.25">
      <c r="A218" s="1">
        <v>187</v>
      </c>
      <c r="B218" s="1">
        <v>0</v>
      </c>
      <c r="C218" s="91">
        <v>0.31241000000000002</v>
      </c>
      <c r="D218" s="91">
        <v>2.0099749999999998</v>
      </c>
      <c r="E218" s="42">
        <v>6.4337729266028605</v>
      </c>
    </row>
    <row r="219" spans="1:5" x14ac:dyDescent="0.25">
      <c r="A219" s="1">
        <v>188</v>
      </c>
      <c r="B219" s="1">
        <v>0</v>
      </c>
      <c r="C219" s="91">
        <v>0.5656854</v>
      </c>
      <c r="D219" s="91">
        <v>2.0937999999999999</v>
      </c>
      <c r="E219" s="42">
        <v>3.701350609366973</v>
      </c>
    </row>
    <row r="220" spans="1:5" x14ac:dyDescent="0.25">
      <c r="A220" s="1">
        <v>189</v>
      </c>
      <c r="B220" s="1">
        <v>0</v>
      </c>
      <c r="C220" s="91">
        <v>0.24331050000000001</v>
      </c>
      <c r="D220" s="91">
        <v>0.28000000000000003</v>
      </c>
      <c r="E220" s="42">
        <f>D220/C220</f>
        <v>1.1507929168695967</v>
      </c>
    </row>
    <row r="221" spans="1:5" x14ac:dyDescent="0.25">
      <c r="A221" s="1">
        <v>190</v>
      </c>
      <c r="B221" s="1">
        <v>0</v>
      </c>
      <c r="C221" s="91">
        <v>0.16</v>
      </c>
      <c r="D221" s="91">
        <v>0.26832820000000002</v>
      </c>
      <c r="E221" s="42">
        <v>1.6770512500000001</v>
      </c>
    </row>
    <row r="222" spans="1:5" x14ac:dyDescent="0.25">
      <c r="A222" s="1">
        <v>191</v>
      </c>
      <c r="B222" s="1">
        <v>0</v>
      </c>
      <c r="C222" s="91">
        <v>0.25612499999999999</v>
      </c>
      <c r="D222" s="91">
        <v>0.36878179999999999</v>
      </c>
      <c r="E222" s="42">
        <v>1.4398508540751587</v>
      </c>
    </row>
    <row r="223" spans="1:5" x14ac:dyDescent="0.25">
      <c r="A223" s="1">
        <v>192</v>
      </c>
      <c r="B223" s="1">
        <v>0</v>
      </c>
      <c r="C223" s="91">
        <v>0.1788854</v>
      </c>
      <c r="D223" s="91">
        <v>1.073313</v>
      </c>
      <c r="E223" s="42">
        <v>6.0000033541026827</v>
      </c>
    </row>
    <row r="224" spans="1:5" x14ac:dyDescent="0.25">
      <c r="A224" s="1">
        <v>193</v>
      </c>
      <c r="B224" s="1">
        <v>0</v>
      </c>
      <c r="C224" s="91">
        <v>0.25612499999999999</v>
      </c>
      <c r="D224" s="91">
        <v>0.69857000000000002</v>
      </c>
      <c r="E224" s="42">
        <v>2.7274572962420693</v>
      </c>
    </row>
    <row r="225" spans="1:5" x14ac:dyDescent="0.25">
      <c r="A225" s="1">
        <v>194</v>
      </c>
      <c r="B225" s="1">
        <v>0</v>
      </c>
      <c r="C225" s="91">
        <v>0.26832820000000002</v>
      </c>
      <c r="D225" s="91">
        <v>0.73756359999999999</v>
      </c>
      <c r="E225" s="42">
        <v>2.7487368081327266</v>
      </c>
    </row>
    <row r="226" spans="1:5" x14ac:dyDescent="0.25">
      <c r="A226" s="1">
        <v>195</v>
      </c>
      <c r="B226" s="1">
        <v>0</v>
      </c>
      <c r="C226" s="91">
        <v>0.2828427</v>
      </c>
      <c r="D226" s="91">
        <v>0.60133190000000003</v>
      </c>
      <c r="E226" s="42">
        <v>2.1260294149362879</v>
      </c>
    </row>
    <row r="227" spans="1:5" x14ac:dyDescent="0.25">
      <c r="A227" s="1">
        <v>196</v>
      </c>
      <c r="B227" s="1">
        <v>0</v>
      </c>
      <c r="C227" s="91">
        <v>0.25298219999999999</v>
      </c>
      <c r="D227" s="91">
        <v>0.57271280000000002</v>
      </c>
      <c r="E227" s="42">
        <v>2.2638462310787086</v>
      </c>
    </row>
    <row r="228" spans="1:5" x14ac:dyDescent="0.25">
      <c r="A228" s="1">
        <v>197</v>
      </c>
      <c r="B228" s="1">
        <v>0</v>
      </c>
      <c r="C228" s="91">
        <v>0.37947330000000001</v>
      </c>
      <c r="D228" s="91">
        <v>0.97406369999999998</v>
      </c>
      <c r="E228" s="42">
        <v>2.566883361754305</v>
      </c>
    </row>
    <row r="229" spans="1:5" x14ac:dyDescent="0.25">
      <c r="A229" s="1">
        <v>198</v>
      </c>
      <c r="B229" s="1">
        <v>0</v>
      </c>
      <c r="C229" s="91">
        <v>0.32</v>
      </c>
      <c r="D229" s="91">
        <v>0.72111029999999998</v>
      </c>
      <c r="E229" s="42">
        <v>2.2534696875</v>
      </c>
    </row>
    <row r="230" spans="1:5" x14ac:dyDescent="0.25">
      <c r="A230" s="1">
        <v>199</v>
      </c>
      <c r="B230" s="1">
        <v>0</v>
      </c>
      <c r="C230" s="91">
        <v>0.2154066</v>
      </c>
      <c r="D230" s="91">
        <v>0.71554180000000001</v>
      </c>
      <c r="E230" s="42">
        <v>3.3218192943020317</v>
      </c>
    </row>
    <row r="231" spans="1:5" x14ac:dyDescent="0.25">
      <c r="A231" s="1">
        <v>200</v>
      </c>
      <c r="B231" s="1">
        <v>4</v>
      </c>
      <c r="C231" s="91">
        <v>0.22627420000000001</v>
      </c>
      <c r="D231" s="91">
        <v>4.7824390000000001</v>
      </c>
      <c r="E231" s="42">
        <v>21.135591242837229</v>
      </c>
    </row>
    <row r="232" spans="1:5" x14ac:dyDescent="0.25">
      <c r="A232" s="1">
        <v>201</v>
      </c>
      <c r="B232" s="1">
        <v>0</v>
      </c>
      <c r="C232" s="91">
        <v>0.5656854</v>
      </c>
      <c r="D232" s="91">
        <v>1.0650820000000001</v>
      </c>
      <c r="E232" s="42">
        <v>1.8828168448399059</v>
      </c>
    </row>
    <row r="233" spans="1:5" x14ac:dyDescent="0.25">
      <c r="A233" s="1">
        <v>202</v>
      </c>
      <c r="B233" s="1">
        <v>0</v>
      </c>
      <c r="C233" s="91">
        <v>0.2039608</v>
      </c>
      <c r="D233" s="91">
        <v>0.93380940000000001</v>
      </c>
      <c r="E233" s="42">
        <v>4.5783768253507535</v>
      </c>
    </row>
    <row r="234" spans="1:5" x14ac:dyDescent="0.25">
      <c r="A234" s="1">
        <v>203</v>
      </c>
      <c r="B234" s="1">
        <v>0</v>
      </c>
      <c r="C234" s="91">
        <v>0.28000000000000003</v>
      </c>
      <c r="D234" s="91">
        <v>3.7208600000000001</v>
      </c>
      <c r="E234" s="42">
        <v>13.288785714285714</v>
      </c>
    </row>
    <row r="235" spans="1:5" x14ac:dyDescent="0.25">
      <c r="A235" s="1">
        <v>204</v>
      </c>
      <c r="B235" s="1">
        <v>0</v>
      </c>
      <c r="C235" s="91">
        <v>0.54405879999999995</v>
      </c>
      <c r="D235" s="91">
        <v>6.6686129999999997</v>
      </c>
      <c r="E235" s="42">
        <v>12.257154925166178</v>
      </c>
    </row>
    <row r="236" spans="1:5" x14ac:dyDescent="0.25">
      <c r="A236" s="1">
        <v>205</v>
      </c>
      <c r="B236" s="1">
        <v>0</v>
      </c>
      <c r="C236" s="91">
        <v>0.24</v>
      </c>
      <c r="D236" s="91">
        <v>0.32249030000000001</v>
      </c>
      <c r="E236" s="42">
        <f>D236/C236</f>
        <v>1.3437095833333335</v>
      </c>
    </row>
    <row r="237" spans="1:5" x14ac:dyDescent="0.25">
      <c r="A237" s="1">
        <v>206</v>
      </c>
      <c r="B237" s="1">
        <v>0</v>
      </c>
      <c r="C237" s="91">
        <v>0.44</v>
      </c>
      <c r="D237" s="91">
        <v>0.52611790000000003</v>
      </c>
      <c r="E237" s="42">
        <v>1.1957225</v>
      </c>
    </row>
    <row r="238" spans="1:5" x14ac:dyDescent="0.25">
      <c r="A238" s="1">
        <v>207</v>
      </c>
      <c r="B238" s="1">
        <v>0</v>
      </c>
      <c r="C238" s="91">
        <v>0.25298219999999999</v>
      </c>
      <c r="D238" s="91">
        <v>0.6</v>
      </c>
      <c r="E238" s="42">
        <v>2.3717083652525752</v>
      </c>
    </row>
    <row r="239" spans="1:5" x14ac:dyDescent="0.25">
      <c r="A239" s="1">
        <v>208</v>
      </c>
      <c r="B239" s="1">
        <v>0</v>
      </c>
      <c r="C239" s="91">
        <v>0.2332381</v>
      </c>
      <c r="D239" s="91">
        <v>0.69971419999999995</v>
      </c>
      <c r="E239" s="42">
        <v>2.9999995712535812</v>
      </c>
    </row>
    <row r="240" spans="1:5" x14ac:dyDescent="0.25">
      <c r="A240" s="1">
        <v>209</v>
      </c>
      <c r="B240" s="1">
        <v>0</v>
      </c>
      <c r="C240" s="91">
        <v>0.24331050000000001</v>
      </c>
      <c r="D240" s="91">
        <v>1.4361060000000001</v>
      </c>
      <c r="E240" s="42">
        <v>5.9023593309783182</v>
      </c>
    </row>
    <row r="241" spans="1:5" x14ac:dyDescent="0.25">
      <c r="A241" s="1">
        <v>210</v>
      </c>
      <c r="B241" s="1">
        <v>0</v>
      </c>
      <c r="C241" s="91">
        <v>0.2</v>
      </c>
      <c r="D241" s="91">
        <v>1.27122</v>
      </c>
      <c r="E241" s="42">
        <v>6.3560999999999996</v>
      </c>
    </row>
    <row r="242" spans="1:5" x14ac:dyDescent="0.25">
      <c r="A242" s="1">
        <v>211</v>
      </c>
      <c r="B242" s="1">
        <v>0</v>
      </c>
      <c r="C242" s="91">
        <v>0.32249030000000001</v>
      </c>
      <c r="D242" s="91">
        <v>1.1092340000000001</v>
      </c>
      <c r="E242" s="42">
        <v>3.4395887256143829</v>
      </c>
    </row>
    <row r="243" spans="1:5" x14ac:dyDescent="0.25">
      <c r="A243" s="1">
        <v>212</v>
      </c>
      <c r="B243" s="1">
        <v>0</v>
      </c>
      <c r="C243" s="91">
        <v>0.32984849999999999</v>
      </c>
      <c r="D243" s="91">
        <v>1.523155</v>
      </c>
      <c r="E243" s="42">
        <v>4.6177411751152428</v>
      </c>
    </row>
    <row r="244" spans="1:5" x14ac:dyDescent="0.25">
      <c r="A244" s="1">
        <v>213</v>
      </c>
      <c r="B244" s="1">
        <v>0</v>
      </c>
      <c r="C244" s="91">
        <v>0.25612499999999999</v>
      </c>
      <c r="D244" s="91">
        <v>1.0650820000000001</v>
      </c>
      <c r="E244" s="42">
        <v>4.1584460712542706</v>
      </c>
    </row>
    <row r="245" spans="1:5" x14ac:dyDescent="0.25">
      <c r="A245" s="1">
        <v>214</v>
      </c>
      <c r="B245" s="1">
        <v>0</v>
      </c>
      <c r="C245" s="91">
        <v>0.4326662</v>
      </c>
      <c r="D245" s="91">
        <v>0.8236504</v>
      </c>
      <c r="E245" s="42">
        <v>1.9036624538732168</v>
      </c>
    </row>
    <row r="246" spans="1:5" x14ac:dyDescent="0.25">
      <c r="A246" s="1">
        <v>215</v>
      </c>
      <c r="B246" s="1">
        <v>0</v>
      </c>
      <c r="C246" s="91">
        <v>0.4</v>
      </c>
      <c r="D246" s="91">
        <v>0.52153620000000001</v>
      </c>
      <c r="E246" s="42">
        <v>1.3038405</v>
      </c>
    </row>
    <row r="247" spans="1:5" x14ac:dyDescent="0.25">
      <c r="A247" s="1">
        <v>216</v>
      </c>
      <c r="B247" s="1">
        <v>0</v>
      </c>
      <c r="C247" s="91">
        <v>0.28844409999999998</v>
      </c>
      <c r="D247" s="91">
        <v>0.85603739999999995</v>
      </c>
      <c r="E247" s="42">
        <v>2.9677757319355811</v>
      </c>
    </row>
    <row r="248" spans="1:5" x14ac:dyDescent="0.25">
      <c r="A248" s="1">
        <v>217</v>
      </c>
      <c r="B248" s="1">
        <v>0</v>
      </c>
      <c r="C248" s="91">
        <v>0.34409299999999998</v>
      </c>
      <c r="D248" s="91">
        <v>1.043072</v>
      </c>
      <c r="E248" s="42">
        <v>3.0313665200977646</v>
      </c>
    </row>
    <row r="249" spans="1:5" x14ac:dyDescent="0.25">
      <c r="A249" s="1">
        <v>218</v>
      </c>
      <c r="B249" s="1">
        <v>0</v>
      </c>
      <c r="C249" s="91">
        <v>0.26832820000000002</v>
      </c>
      <c r="D249" s="91">
        <v>1.807097</v>
      </c>
      <c r="E249" s="42">
        <v>6.7346518181838499</v>
      </c>
    </row>
    <row r="250" spans="1:5" x14ac:dyDescent="0.25">
      <c r="A250" s="1">
        <v>219</v>
      </c>
      <c r="B250" s="1">
        <v>0</v>
      </c>
      <c r="C250" s="91">
        <v>0.4118252</v>
      </c>
      <c r="D250" s="91">
        <v>1.449414</v>
      </c>
      <c r="E250" s="42">
        <v>3.5194883654521383</v>
      </c>
    </row>
    <row r="251" spans="1:5" x14ac:dyDescent="0.25">
      <c r="A251" s="1">
        <v>220</v>
      </c>
      <c r="B251" s="1">
        <v>0</v>
      </c>
      <c r="C251" s="91">
        <v>0.44</v>
      </c>
      <c r="D251" s="91">
        <v>1.08</v>
      </c>
      <c r="E251" s="42">
        <v>2.4545454545454546</v>
      </c>
    </row>
    <row r="252" spans="1:5" x14ac:dyDescent="0.25">
      <c r="A252" s="1">
        <v>221</v>
      </c>
      <c r="B252" s="1">
        <v>0</v>
      </c>
      <c r="C252" s="91">
        <v>0.34409299999999998</v>
      </c>
      <c r="D252" s="91">
        <v>4.0083909999999996</v>
      </c>
      <c r="E252" s="42">
        <v>11.64915008442485</v>
      </c>
    </row>
    <row r="253" spans="1:5" x14ac:dyDescent="0.25">
      <c r="A253" s="1">
        <v>222</v>
      </c>
      <c r="B253" s="1">
        <v>0</v>
      </c>
      <c r="C253" s="91">
        <v>0.37947330000000001</v>
      </c>
      <c r="D253" s="91">
        <v>0.68818599999999996</v>
      </c>
      <c r="E253" s="42">
        <v>1.8135294367218984</v>
      </c>
    </row>
    <row r="254" spans="1:5" x14ac:dyDescent="0.25">
      <c r="A254" s="1">
        <v>223</v>
      </c>
      <c r="B254" s="1">
        <v>0</v>
      </c>
      <c r="C254" s="91">
        <v>0.24331050000000001</v>
      </c>
      <c r="D254" s="91">
        <v>0.53366659999999999</v>
      </c>
      <c r="E254" s="42">
        <v>2.1933562258924293</v>
      </c>
    </row>
    <row r="255" spans="1:5" x14ac:dyDescent="0.25">
      <c r="A255" s="1">
        <v>224</v>
      </c>
      <c r="B255" s="1">
        <v>1</v>
      </c>
      <c r="C255" s="91">
        <v>0.32249030000000001</v>
      </c>
      <c r="D255" s="91">
        <v>4.7757670000000001</v>
      </c>
      <c r="E255" s="42">
        <v>14.809025263705607</v>
      </c>
    </row>
    <row r="256" spans="1:5" x14ac:dyDescent="0.25">
      <c r="A256" s="1">
        <v>225</v>
      </c>
      <c r="B256" s="1">
        <v>3</v>
      </c>
      <c r="C256" s="91">
        <v>0.32249030000000001</v>
      </c>
      <c r="D256" s="91">
        <v>17.020299999999999</v>
      </c>
      <c r="E256" s="42">
        <v>52.777711453646816</v>
      </c>
    </row>
    <row r="257" spans="1:5" x14ac:dyDescent="0.25">
      <c r="A257" s="1">
        <v>226</v>
      </c>
      <c r="B257" s="1">
        <v>0</v>
      </c>
      <c r="C257" s="91">
        <v>0.36</v>
      </c>
      <c r="D257" s="91">
        <v>2.1828419999999999</v>
      </c>
      <c r="E257" s="42">
        <v>6.0634500000000005</v>
      </c>
    </row>
    <row r="258" spans="1:5" x14ac:dyDescent="0.25">
      <c r="A258" s="1">
        <v>227</v>
      </c>
      <c r="B258" s="1">
        <v>0</v>
      </c>
      <c r="C258" s="91">
        <v>0.36</v>
      </c>
      <c r="D258" s="91">
        <v>4.6731569999999998</v>
      </c>
      <c r="E258" s="42">
        <v>12.980991666666666</v>
      </c>
    </row>
    <row r="259" spans="1:5" x14ac:dyDescent="0.25">
      <c r="A259" s="1">
        <v>228</v>
      </c>
      <c r="B259" s="1">
        <v>0</v>
      </c>
      <c r="C259" s="91">
        <v>0.28000000000000003</v>
      </c>
      <c r="D259" s="91">
        <v>0.76419890000000001</v>
      </c>
      <c r="E259" s="42">
        <v>2.7292817857142855</v>
      </c>
    </row>
    <row r="260" spans="1:5" x14ac:dyDescent="0.25">
      <c r="A260" s="1">
        <v>229</v>
      </c>
      <c r="B260" s="1">
        <v>0</v>
      </c>
      <c r="C260" s="91">
        <v>0.25298219999999999</v>
      </c>
      <c r="D260" s="91">
        <v>3.2574839999999998</v>
      </c>
      <c r="E260" s="42">
        <v>12.876336754127365</v>
      </c>
    </row>
    <row r="261" spans="1:5" x14ac:dyDescent="0.25">
      <c r="A261" s="1">
        <v>230</v>
      </c>
      <c r="B261" s="1">
        <v>0</v>
      </c>
      <c r="C261" s="91">
        <v>0.28000000000000003</v>
      </c>
      <c r="D261" s="91">
        <v>0.92086920000000005</v>
      </c>
      <c r="E261" s="42">
        <v>3.2888185714285711</v>
      </c>
    </row>
    <row r="262" spans="1:5" x14ac:dyDescent="0.25">
      <c r="A262" s="1">
        <v>231</v>
      </c>
      <c r="B262" s="1">
        <v>0</v>
      </c>
      <c r="C262" s="91">
        <v>0.25612499999999999</v>
      </c>
      <c r="D262" s="91">
        <v>0.8246211</v>
      </c>
      <c r="E262" s="42">
        <v>3.2196040995607613</v>
      </c>
    </row>
    <row r="263" spans="1:5" x14ac:dyDescent="0.25">
      <c r="A263" s="1">
        <v>232</v>
      </c>
      <c r="B263" s="1">
        <v>0</v>
      </c>
      <c r="C263" s="91">
        <v>0.2</v>
      </c>
      <c r="D263" s="91">
        <v>0.59059289999999998</v>
      </c>
      <c r="E263" s="42">
        <v>2.9529644999999998</v>
      </c>
    </row>
    <row r="264" spans="1:5" x14ac:dyDescent="0.25">
      <c r="A264" s="1">
        <v>233</v>
      </c>
      <c r="B264" s="1">
        <v>0</v>
      </c>
      <c r="C264" s="91">
        <v>0.28844409999999998</v>
      </c>
      <c r="D264" s="91">
        <v>0.52153620000000001</v>
      </c>
      <c r="E264" s="42">
        <v>1.8081014657606103</v>
      </c>
    </row>
    <row r="265" spans="1:5" x14ac:dyDescent="0.25">
      <c r="A265" s="1">
        <v>234</v>
      </c>
      <c r="B265" s="1">
        <v>0</v>
      </c>
      <c r="C265" s="91">
        <v>0.2</v>
      </c>
      <c r="D265" s="91">
        <v>0.32</v>
      </c>
      <c r="E265" s="42">
        <v>1.5999999999999999</v>
      </c>
    </row>
    <row r="266" spans="1:5" x14ac:dyDescent="0.25">
      <c r="A266" s="1">
        <v>235</v>
      </c>
      <c r="B266" s="1">
        <v>0</v>
      </c>
      <c r="C266" s="91">
        <v>0.28844409999999998</v>
      </c>
      <c r="D266" s="91">
        <v>0.4</v>
      </c>
      <c r="E266" s="42">
        <v>1.3867505003569152</v>
      </c>
    </row>
    <row r="267" spans="1:5" x14ac:dyDescent="0.25">
      <c r="A267" s="1">
        <v>236</v>
      </c>
      <c r="B267" s="1">
        <v>0</v>
      </c>
      <c r="C267" s="91">
        <v>0.34409299999999998</v>
      </c>
      <c r="D267" s="91">
        <v>1.6183940000000001</v>
      </c>
      <c r="E267" s="42">
        <v>4.7033621724359405</v>
      </c>
    </row>
    <row r="268" spans="1:5" x14ac:dyDescent="0.25">
      <c r="A268" s="1">
        <v>237</v>
      </c>
      <c r="B268" s="1">
        <v>0</v>
      </c>
      <c r="C268" s="91">
        <v>0.56000000000000005</v>
      </c>
      <c r="D268" s="91">
        <v>0.6</v>
      </c>
      <c r="E268" s="42">
        <f>D268/C268</f>
        <v>1.0714285714285714</v>
      </c>
    </row>
    <row r="269" spans="1:5" x14ac:dyDescent="0.25">
      <c r="A269" s="1">
        <v>238</v>
      </c>
      <c r="B269" s="1">
        <v>0</v>
      </c>
      <c r="C269" s="91">
        <v>0.25298219999999999</v>
      </c>
      <c r="D269" s="91">
        <v>0.28000000000000003</v>
      </c>
      <c r="E269" s="42">
        <f>D269/C269</f>
        <v>1.1067972371178685</v>
      </c>
    </row>
    <row r="270" spans="1:5" x14ac:dyDescent="0.25">
      <c r="A270" s="1">
        <v>239</v>
      </c>
      <c r="B270" s="1">
        <v>0</v>
      </c>
      <c r="C270" s="91">
        <v>0.36878179999999999</v>
      </c>
      <c r="D270" s="91">
        <v>0.92779310000000004</v>
      </c>
      <c r="E270" s="42">
        <v>2.5158321262057943</v>
      </c>
    </row>
    <row r="271" spans="1:5" x14ac:dyDescent="0.25">
      <c r="A271" s="1">
        <v>240</v>
      </c>
      <c r="B271" s="1">
        <v>0</v>
      </c>
      <c r="C271" s="91">
        <v>0.2154066</v>
      </c>
      <c r="D271" s="91">
        <v>0.84758480000000003</v>
      </c>
      <c r="E271" s="42">
        <v>3.9348135108209314</v>
      </c>
    </row>
    <row r="272" spans="1:5" x14ac:dyDescent="0.25">
      <c r="A272" s="1">
        <v>241</v>
      </c>
      <c r="B272" s="1">
        <v>0</v>
      </c>
      <c r="C272" s="91">
        <v>0.16</v>
      </c>
      <c r="D272" s="91">
        <v>0.2828427</v>
      </c>
      <c r="E272" s="42">
        <v>1.767766875</v>
      </c>
    </row>
    <row r="273" spans="1:5" x14ac:dyDescent="0.25">
      <c r="A273" s="1">
        <v>242</v>
      </c>
      <c r="B273" s="1">
        <v>0</v>
      </c>
      <c r="C273" s="91">
        <v>0.36878179999999999</v>
      </c>
      <c r="D273" s="91">
        <v>10.06578</v>
      </c>
      <c r="E273" s="42">
        <v>27.294676689576331</v>
      </c>
    </row>
    <row r="274" spans="1:5" x14ac:dyDescent="0.25">
      <c r="A274" s="1">
        <v>243</v>
      </c>
      <c r="B274" s="1">
        <v>0</v>
      </c>
      <c r="C274" s="91">
        <v>0.1788854</v>
      </c>
      <c r="D274" s="91">
        <v>1.4686049999999999</v>
      </c>
      <c r="E274" s="42">
        <v>8.2097532833870179</v>
      </c>
    </row>
    <row r="275" spans="1:5" x14ac:dyDescent="0.25">
      <c r="A275" s="1">
        <v>244</v>
      </c>
      <c r="B275" s="1">
        <v>0</v>
      </c>
      <c r="C275" s="91">
        <v>0.16970560000000001</v>
      </c>
      <c r="D275" s="91">
        <v>0.53814499999999998</v>
      </c>
      <c r="E275" s="42">
        <v>3.1710503365828822</v>
      </c>
    </row>
    <row r="276" spans="1:5" x14ac:dyDescent="0.25">
      <c r="A276" s="1">
        <v>245</v>
      </c>
      <c r="B276" s="1">
        <v>0</v>
      </c>
      <c r="C276" s="91">
        <v>0.25612499999999999</v>
      </c>
      <c r="D276" s="91">
        <v>0.75471849999999996</v>
      </c>
      <c r="E276" s="42">
        <v>2.9466803318692043</v>
      </c>
    </row>
    <row r="277" spans="1:5" x14ac:dyDescent="0.25">
      <c r="A277" s="1">
        <v>246</v>
      </c>
      <c r="B277" s="1">
        <v>0</v>
      </c>
      <c r="C277" s="91">
        <v>0.4</v>
      </c>
      <c r="D277" s="91">
        <v>4.2</v>
      </c>
      <c r="E277" s="42">
        <v>10.5</v>
      </c>
    </row>
    <row r="278" spans="1:5" x14ac:dyDescent="0.25">
      <c r="A278" s="1">
        <v>247</v>
      </c>
      <c r="B278" s="1">
        <v>0</v>
      </c>
      <c r="C278" s="91">
        <v>0.16</v>
      </c>
      <c r="D278" s="91">
        <v>0.4418144</v>
      </c>
      <c r="E278" s="42">
        <v>2.7613400000000001</v>
      </c>
    </row>
    <row r="279" spans="1:5" x14ac:dyDescent="0.25">
      <c r="A279" s="1">
        <v>248</v>
      </c>
      <c r="B279" s="1">
        <v>0</v>
      </c>
      <c r="C279" s="91">
        <v>0.2</v>
      </c>
      <c r="D279" s="91">
        <v>0.2828427</v>
      </c>
      <c r="E279" s="42">
        <v>1.4142135</v>
      </c>
    </row>
    <row r="280" spans="1:5" x14ac:dyDescent="0.25">
      <c r="A280" s="1">
        <v>249</v>
      </c>
      <c r="B280" s="1">
        <v>2</v>
      </c>
      <c r="C280" s="91">
        <v>0.52153620000000001</v>
      </c>
      <c r="D280" s="91">
        <v>5.9015550000000001</v>
      </c>
      <c r="E280" s="42">
        <v>11.315714997348218</v>
      </c>
    </row>
    <row r="281" spans="1:5" x14ac:dyDescent="0.25">
      <c r="A281" s="1">
        <v>250</v>
      </c>
      <c r="B281" s="1">
        <v>0</v>
      </c>
      <c r="C281" s="91">
        <v>0.37947330000000001</v>
      </c>
      <c r="D281" s="91">
        <v>2.9529649999999998</v>
      </c>
      <c r="E281" s="42">
        <v>7.7817464364423001</v>
      </c>
    </row>
    <row r="282" spans="1:5" x14ac:dyDescent="0.25">
      <c r="A282" s="1">
        <v>251</v>
      </c>
      <c r="B282" s="1">
        <v>0</v>
      </c>
      <c r="C282" s="91">
        <v>0.45607019999999998</v>
      </c>
      <c r="D282" s="91">
        <v>3.5709939999999998</v>
      </c>
      <c r="E282" s="42">
        <v>7.829921797126846</v>
      </c>
    </row>
    <row r="283" spans="1:5" x14ac:dyDescent="0.25">
      <c r="A283" s="1">
        <v>252</v>
      </c>
      <c r="B283" s="1">
        <v>0</v>
      </c>
      <c r="C283" s="91">
        <v>0.2</v>
      </c>
      <c r="D283" s="91">
        <v>1.4538230000000001</v>
      </c>
      <c r="E283" s="42">
        <v>7.2691150000000002</v>
      </c>
    </row>
    <row r="284" spans="1:5" x14ac:dyDescent="0.25">
      <c r="A284" s="1">
        <v>253</v>
      </c>
      <c r="B284" s="1">
        <v>0</v>
      </c>
      <c r="C284" s="91">
        <v>0.2</v>
      </c>
      <c r="D284" s="91">
        <v>0.4</v>
      </c>
      <c r="E284" s="42">
        <v>2</v>
      </c>
    </row>
    <row r="285" spans="1:5" x14ac:dyDescent="0.25">
      <c r="A285" s="1">
        <v>254</v>
      </c>
      <c r="B285" s="1">
        <v>0</v>
      </c>
      <c r="C285" s="91">
        <v>0.2154066</v>
      </c>
      <c r="D285" s="91">
        <v>3.577709</v>
      </c>
      <c r="E285" s="42">
        <v>16.609096471510156</v>
      </c>
    </row>
    <row r="286" spans="1:5" x14ac:dyDescent="0.25">
      <c r="A286" s="1">
        <v>255</v>
      </c>
      <c r="B286" s="1">
        <v>0</v>
      </c>
      <c r="C286" s="91">
        <v>0.48662100000000003</v>
      </c>
      <c r="D286" s="91">
        <v>0.9024411</v>
      </c>
      <c r="E286" s="42">
        <v>1.8545050460214416</v>
      </c>
    </row>
    <row r="287" spans="1:5" x14ac:dyDescent="0.25">
      <c r="A287" s="1">
        <v>256</v>
      </c>
      <c r="B287" s="1">
        <v>0</v>
      </c>
      <c r="C287" s="91">
        <v>0.2332381</v>
      </c>
      <c r="D287" s="91">
        <v>0.37735920000000001</v>
      </c>
      <c r="E287" s="42">
        <v>1.6179140543504684</v>
      </c>
    </row>
    <row r="288" spans="1:5" x14ac:dyDescent="0.25">
      <c r="A288" s="1">
        <v>257</v>
      </c>
      <c r="B288" s="1">
        <v>0</v>
      </c>
      <c r="C288" s="91">
        <v>0.2154066</v>
      </c>
      <c r="D288" s="91">
        <v>1.634136</v>
      </c>
      <c r="E288" s="42">
        <v>7.5862856569854404</v>
      </c>
    </row>
    <row r="289" spans="1:5" x14ac:dyDescent="0.25">
      <c r="A289" s="1">
        <v>258</v>
      </c>
      <c r="B289" s="1">
        <v>0</v>
      </c>
      <c r="C289" s="91">
        <v>0.2828427</v>
      </c>
      <c r="D289" s="91">
        <v>1.4751270000000001</v>
      </c>
      <c r="E289" s="42">
        <v>5.2153617540774428</v>
      </c>
    </row>
    <row r="290" spans="1:5" x14ac:dyDescent="0.25">
      <c r="A290" s="1">
        <v>259</v>
      </c>
      <c r="B290" s="1">
        <v>0</v>
      </c>
      <c r="C290" s="91">
        <v>0.30463089999999998</v>
      </c>
      <c r="D290" s="91">
        <v>1.503064</v>
      </c>
      <c r="E290" s="42">
        <v>4.9340496975191943</v>
      </c>
    </row>
    <row r="291" spans="1:5" x14ac:dyDescent="0.25">
      <c r="A291" s="1">
        <v>260</v>
      </c>
      <c r="B291" s="1">
        <v>0</v>
      </c>
      <c r="C291" s="91">
        <v>0.14422209999999999</v>
      </c>
      <c r="D291" s="91">
        <v>0.36</v>
      </c>
      <c r="E291" s="42">
        <v>2.4961500352581192</v>
      </c>
    </row>
    <row r="292" spans="1:5" x14ac:dyDescent="0.25">
      <c r="A292" s="1">
        <v>261</v>
      </c>
      <c r="B292" s="1">
        <v>0</v>
      </c>
      <c r="C292" s="91">
        <v>0.3577709</v>
      </c>
      <c r="D292" s="91">
        <v>0.55569780000000002</v>
      </c>
      <c r="E292" s="42">
        <v>1.5532224672269321</v>
      </c>
    </row>
    <row r="293" spans="1:5" x14ac:dyDescent="0.25">
      <c r="A293" s="1">
        <v>262</v>
      </c>
      <c r="B293" s="1">
        <v>0</v>
      </c>
      <c r="C293" s="91">
        <v>0.36</v>
      </c>
      <c r="D293" s="91">
        <v>0.72111029999999998</v>
      </c>
      <c r="E293" s="42">
        <v>2.0030841666666666</v>
      </c>
    </row>
    <row r="294" spans="1:5" x14ac:dyDescent="0.25">
      <c r="A294" s="1">
        <v>263</v>
      </c>
      <c r="B294" s="1">
        <v>0</v>
      </c>
      <c r="C294" s="91">
        <v>0.45607019999999998</v>
      </c>
      <c r="D294" s="91">
        <v>1.0468999999999999</v>
      </c>
      <c r="E294" s="42">
        <v>2.2954799502357313</v>
      </c>
    </row>
    <row r="295" spans="1:5" x14ac:dyDescent="0.25">
      <c r="A295" s="1">
        <v>264</v>
      </c>
      <c r="B295" s="1">
        <v>0</v>
      </c>
      <c r="C295" s="91">
        <v>0.55569780000000002</v>
      </c>
      <c r="D295" s="91">
        <v>2.222791</v>
      </c>
      <c r="E295" s="42">
        <v>3.9999996400921507</v>
      </c>
    </row>
    <row r="296" spans="1:5" x14ac:dyDescent="0.25">
      <c r="A296" s="1">
        <v>265</v>
      </c>
      <c r="B296" s="1">
        <v>0</v>
      </c>
      <c r="C296" s="91">
        <v>0.1264911</v>
      </c>
      <c r="D296" s="91">
        <v>0.29120439999999997</v>
      </c>
      <c r="E296" s="42">
        <v>2.30217303826119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44" priority="12" operator="lessThan">
      <formula>1</formula>
    </cfRule>
  </conditionalFormatting>
  <conditionalFormatting sqref="E39">
    <cfRule type="cellIs" dxfId="243" priority="11" operator="lessThan">
      <formula>1</formula>
    </cfRule>
  </conditionalFormatting>
  <conditionalFormatting sqref="E46">
    <cfRule type="cellIs" dxfId="242" priority="10" operator="lessThan">
      <formula>1</formula>
    </cfRule>
  </conditionalFormatting>
  <conditionalFormatting sqref="E116">
    <cfRule type="cellIs" dxfId="241" priority="9" operator="lessThan">
      <formula>1</formula>
    </cfRule>
  </conditionalFormatting>
  <conditionalFormatting sqref="E143">
    <cfRule type="cellIs" dxfId="240" priority="8" operator="lessThan">
      <formula>1</formula>
    </cfRule>
  </conditionalFormatting>
  <conditionalFormatting sqref="E176">
    <cfRule type="cellIs" dxfId="239" priority="7" operator="lessThan">
      <formula>1</formula>
    </cfRule>
  </conditionalFormatting>
  <conditionalFormatting sqref="E190">
    <cfRule type="cellIs" dxfId="238" priority="6" operator="lessThan">
      <formula>1</formula>
    </cfRule>
  </conditionalFormatting>
  <conditionalFormatting sqref="E198">
    <cfRule type="cellIs" dxfId="237" priority="5" operator="lessThan">
      <formula>1</formula>
    </cfRule>
  </conditionalFormatting>
  <conditionalFormatting sqref="E220">
    <cfRule type="cellIs" dxfId="236" priority="4" operator="lessThan">
      <formula>1</formula>
    </cfRule>
  </conditionalFormatting>
  <conditionalFormatting sqref="E236">
    <cfRule type="cellIs" dxfId="235" priority="3" operator="lessThan">
      <formula>1</formula>
    </cfRule>
  </conditionalFormatting>
  <conditionalFormatting sqref="E268:E269">
    <cfRule type="cellIs" dxfId="234" priority="2" operator="lessThan">
      <formula>1</formula>
    </cfRule>
  </conditionalFormatting>
  <conditionalFormatting sqref="E22">
    <cfRule type="cellIs" dxfId="233" priority="1" operator="lessThan">
      <formula>1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112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41411</v>
      </c>
      <c r="F2" s="90" t="s">
        <v>61</v>
      </c>
      <c r="G2" s="91">
        <v>0.34786162739726018</v>
      </c>
      <c r="I2" s="91"/>
    </row>
    <row r="3" spans="1:10" x14ac:dyDescent="0.25">
      <c r="F3" s="92" t="s">
        <v>62</v>
      </c>
      <c r="G3" s="91">
        <v>3.0908152712328762</v>
      </c>
      <c r="I3" s="91"/>
    </row>
    <row r="4" spans="1:10" x14ac:dyDescent="0.25">
      <c r="A4" s="93"/>
      <c r="B4" s="7"/>
      <c r="C4" s="7" t="s">
        <v>63</v>
      </c>
      <c r="D4" s="94">
        <v>139</v>
      </c>
      <c r="F4" s="40" t="s">
        <v>21</v>
      </c>
      <c r="G4" s="1">
        <v>73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66</v>
      </c>
      <c r="F5" s="40" t="s">
        <v>67</v>
      </c>
      <c r="G5" s="97" t="s">
        <v>113</v>
      </c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73</v>
      </c>
      <c r="F6" s="99" t="s">
        <v>71</v>
      </c>
      <c r="G6" s="100" t="e">
        <v>#VALUE!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49</v>
      </c>
      <c r="F7" s="99" t="s">
        <v>72</v>
      </c>
      <c r="G7" s="100" t="e">
        <v>#VALUE!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6</v>
      </c>
      <c r="F8" s="99" t="s">
        <v>73</v>
      </c>
      <c r="G8" s="103">
        <v>22.85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</v>
      </c>
      <c r="J11" s="293" t="s">
        <v>374</v>
      </c>
    </row>
    <row r="12" spans="1:10" x14ac:dyDescent="0.25">
      <c r="A12" s="108" t="s">
        <v>70</v>
      </c>
      <c r="B12" s="109">
        <v>7</v>
      </c>
      <c r="C12" s="109">
        <v>54</v>
      </c>
      <c r="D12" s="109">
        <v>11</v>
      </c>
      <c r="E12" s="109">
        <v>1</v>
      </c>
      <c r="F12" s="109">
        <v>0</v>
      </c>
      <c r="G12" s="109">
        <v>0</v>
      </c>
      <c r="H12" s="109">
        <v>73</v>
      </c>
      <c r="I12" s="39">
        <f>SUM(D12:G12)</f>
        <v>12</v>
      </c>
    </row>
    <row r="13" spans="1:10" x14ac:dyDescent="0.25">
      <c r="A13" s="108" t="s">
        <v>37</v>
      </c>
      <c r="B13" s="109">
        <v>1</v>
      </c>
      <c r="C13" s="109">
        <v>36</v>
      </c>
      <c r="D13" s="109">
        <v>11</v>
      </c>
      <c r="E13" s="109">
        <v>1</v>
      </c>
      <c r="F13" s="109">
        <v>0</v>
      </c>
      <c r="G13" s="109">
        <v>0</v>
      </c>
      <c r="H13" s="109">
        <v>49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5</v>
      </c>
      <c r="E14" s="109">
        <v>1</v>
      </c>
      <c r="F14" s="109">
        <v>0</v>
      </c>
      <c r="G14" s="109">
        <v>0</v>
      </c>
      <c r="H14" s="109">
        <v>6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0.40155354100719448</v>
      </c>
      <c r="D17" s="182">
        <f t="shared" ref="D17:E17" si="0">AVERAGE(D32:D502)</f>
        <v>2.0184067489208628</v>
      </c>
      <c r="E17" s="182">
        <f t="shared" si="0"/>
        <v>5.8298350993125192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0.31861692230218042</v>
      </c>
      <c r="D18" s="182">
        <f t="shared" ref="D18:E18" si="1">STDEV(D32:D502)</f>
        <v>2.0400883936154037</v>
      </c>
      <c r="E18" s="182">
        <f t="shared" si="1"/>
        <v>6.2288951889221513</v>
      </c>
      <c r="F18" s="11"/>
    </row>
    <row r="19" spans="1:21" x14ac:dyDescent="0.25">
      <c r="B19" s="40" t="s">
        <v>152</v>
      </c>
      <c r="C19" s="43">
        <f>MEDIAN(C32:C502)</f>
        <v>0.32249030000000001</v>
      </c>
      <c r="D19" s="182">
        <f t="shared" ref="D19:E19" si="2">MEDIAN(D32:D502)</f>
        <v>1.235476</v>
      </c>
      <c r="E19" s="182">
        <f t="shared" si="2"/>
        <v>3.3218192943020317</v>
      </c>
    </row>
    <row r="20" spans="1:21" x14ac:dyDescent="0.25">
      <c r="B20" s="40" t="s">
        <v>20</v>
      </c>
      <c r="C20" s="43">
        <f>MIN(C32:C502)</f>
        <v>0.16492419999999999</v>
      </c>
      <c r="D20" s="182">
        <f t="shared" ref="D20:E20" si="3">MIN(D32:D502)</f>
        <v>0.25612499999999999</v>
      </c>
      <c r="E20" s="182">
        <f t="shared" si="3"/>
        <v>1.0101525</v>
      </c>
    </row>
    <row r="21" spans="1:21" x14ac:dyDescent="0.25">
      <c r="B21" s="40" t="s">
        <v>19</v>
      </c>
      <c r="C21" s="43">
        <f>MAX(C32:C502)</f>
        <v>3.4458090000000001</v>
      </c>
      <c r="D21" s="182">
        <f t="shared" ref="D21:E21" si="4">MAX(D32:D502)</f>
        <v>11.463710000000001</v>
      </c>
      <c r="E21" s="182">
        <f t="shared" si="4"/>
        <v>33.018374415275069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0.37922095833333341</v>
      </c>
      <c r="D23" s="315">
        <f t="array" ref="D23">AVERAGE(IF(($E$32:$E$552&gt;=3)*($D$32:$D$552&gt;=5),$D$32:$D$552))</f>
        <v>7.2450749999999999</v>
      </c>
      <c r="E23" s="315">
        <f t="array" ref="E23">AVERAGE(IF(($E$32:$E$552&gt;=3)*($D$32:$D$552&gt;=5),$E$32:$E$552))</f>
        <v>21.126476125697625</v>
      </c>
      <c r="F23">
        <f>COUNTIF(E32:E550,"&gt;=5")</f>
        <v>49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0.1707464048121948</v>
      </c>
      <c r="D24" s="315">
        <f t="array" ref="D24">STDEV(IF(($E$32:$E$552&gt;=3)*($D$32:$D$552&gt;=5),$D$32:$D$552))</f>
        <v>2.1637716872184907</v>
      </c>
      <c r="E24" s="315">
        <f t="array" ref="E24">STDEV(IF(($E$32:$E$552&gt;=3)*($D$32:$D$552&gt;=5),$E$32:$E$552))</f>
        <v>7.4094371406142336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0.32249030000000001</v>
      </c>
      <c r="D25" s="315">
        <f t="array" ref="D25">MEDIAN(IF(($E$32:$E$552&gt;=3)*($D$32:$D$552&gt;=5),$D$32:$D$552))</f>
        <v>6.1578264999999996</v>
      </c>
      <c r="E25" s="315">
        <f t="array" ref="E25">MEDIAN(IF(($E$32:$E$552&gt;=3)*($D$32:$D$552&gt;=5),$E$32:$E$552))</f>
        <v>19.998073664731692</v>
      </c>
    </row>
    <row r="26" spans="1:21" x14ac:dyDescent="0.25">
      <c r="B26" s="40" t="s">
        <v>20</v>
      </c>
      <c r="C26" s="314">
        <f t="array" ref="C26">MIN(IF(($E$32:$E$552&gt;=3)*($D$32:$D$552&gt;=5),$C$32:$C$552))</f>
        <v>0.2154066</v>
      </c>
      <c r="D26" s="315">
        <f t="array" ref="D26">MIN(IF(($E$32:$E$552&gt;=3)*($D$32:$D$552&gt;=5),$D$32:$D$552))</f>
        <v>5.0167719999999996</v>
      </c>
      <c r="E26" s="315">
        <f t="array" ref="E26">MIN(IF(($E$32:$E$552&gt;=3)*($D$32:$D$552&gt;=5),$E$32:$E$552))</f>
        <v>9.3802945690203607</v>
      </c>
    </row>
    <row r="27" spans="1:21" x14ac:dyDescent="0.25">
      <c r="B27" s="40" t="s">
        <v>19</v>
      </c>
      <c r="C27" s="314">
        <f t="array" ref="C27">MAX(IF(($E$32:$E$552&gt;=3)*($D$32:$D$552&gt;=5),$C$32:$C$552))</f>
        <v>0.74726170000000003</v>
      </c>
      <c r="D27" s="315">
        <f t="array" ref="D27">MAX(IF(($E$32:$E$552&gt;=3)*($D$32:$D$552&gt;=5),$D$32:$D$552))</f>
        <v>11.463710000000001</v>
      </c>
      <c r="E27" s="315">
        <f t="array" ref="E27">MAX(IF(($E$32:$E$552&gt;=3)*($D$32:$D$552&gt;=5),$E$32:$E$552))</f>
        <v>33.018374415275069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0.80398999999999998</v>
      </c>
      <c r="D32" s="91">
        <v>2.1574059999999999</v>
      </c>
      <c r="E32" s="42">
        <v>2.6833741713205388</v>
      </c>
    </row>
    <row r="33" spans="1:5" x14ac:dyDescent="0.25">
      <c r="A33" s="1">
        <v>2</v>
      </c>
      <c r="B33" s="1">
        <v>0</v>
      </c>
      <c r="C33" s="91">
        <v>0.36878179999999999</v>
      </c>
      <c r="D33" s="91">
        <v>0.91214030000000001</v>
      </c>
      <c r="E33" s="42">
        <v>2.473387515327492</v>
      </c>
    </row>
    <row r="34" spans="1:5" x14ac:dyDescent="0.25">
      <c r="A34" s="1">
        <v>3</v>
      </c>
      <c r="B34" s="1">
        <v>0</v>
      </c>
      <c r="C34" s="91">
        <v>0.56850679999999998</v>
      </c>
      <c r="D34" s="91">
        <v>0.74404300000000001</v>
      </c>
      <c r="E34" s="42">
        <v>1.3087671070952891</v>
      </c>
    </row>
    <row r="35" spans="1:5" x14ac:dyDescent="0.25">
      <c r="A35" s="1">
        <v>4</v>
      </c>
      <c r="B35" s="1">
        <v>0</v>
      </c>
      <c r="C35" s="91">
        <v>0.32</v>
      </c>
      <c r="D35" s="91">
        <v>0.76</v>
      </c>
      <c r="E35" s="42">
        <v>2.375</v>
      </c>
    </row>
    <row r="36" spans="1:5" x14ac:dyDescent="0.25">
      <c r="A36" s="1">
        <v>5</v>
      </c>
      <c r="B36" s="1">
        <v>0</v>
      </c>
      <c r="C36" s="91">
        <v>0.72111029999999998</v>
      </c>
      <c r="D36" s="91">
        <v>0.96829750000000003</v>
      </c>
      <c r="E36" s="42">
        <v>1.3427869495138263</v>
      </c>
    </row>
    <row r="37" spans="1:5" x14ac:dyDescent="0.25">
      <c r="A37" s="1">
        <v>6</v>
      </c>
      <c r="B37" s="1">
        <v>0</v>
      </c>
      <c r="C37" s="91">
        <v>0.4079216</v>
      </c>
      <c r="D37" s="91">
        <v>2.0278070000000001</v>
      </c>
      <c r="E37" s="42">
        <v>4.9710704213750878</v>
      </c>
    </row>
    <row r="38" spans="1:5" x14ac:dyDescent="0.25">
      <c r="A38" s="1">
        <v>7</v>
      </c>
      <c r="B38" s="1">
        <v>0</v>
      </c>
      <c r="C38" s="91">
        <v>0.2154066</v>
      </c>
      <c r="D38" s="91">
        <v>0.71554180000000001</v>
      </c>
      <c r="E38" s="42">
        <v>3.3218192943020317</v>
      </c>
    </row>
    <row r="39" spans="1:5" x14ac:dyDescent="0.25">
      <c r="A39" s="1">
        <v>8</v>
      </c>
      <c r="B39" s="1">
        <v>0</v>
      </c>
      <c r="C39" s="91">
        <v>0.30463089999999998</v>
      </c>
      <c r="D39" s="91">
        <v>0.69971419999999995</v>
      </c>
      <c r="E39" s="42">
        <v>2.296924573311506</v>
      </c>
    </row>
    <row r="40" spans="1:5" x14ac:dyDescent="0.25">
      <c r="A40" s="1">
        <v>9</v>
      </c>
      <c r="B40" s="1">
        <v>0</v>
      </c>
      <c r="C40" s="91">
        <v>0.44</v>
      </c>
      <c r="D40" s="91">
        <v>1.082959</v>
      </c>
      <c r="E40" s="42">
        <v>2.4612704545454545</v>
      </c>
    </row>
    <row r="41" spans="1:5" x14ac:dyDescent="0.25">
      <c r="A41" s="1">
        <v>10</v>
      </c>
      <c r="B41" s="1">
        <v>0</v>
      </c>
      <c r="C41" s="91">
        <v>0.26832820000000002</v>
      </c>
      <c r="D41" s="91">
        <v>1.235476</v>
      </c>
      <c r="E41" s="42">
        <v>4.6043464682429951</v>
      </c>
    </row>
    <row r="42" spans="1:5" x14ac:dyDescent="0.25">
      <c r="A42" s="1">
        <v>11</v>
      </c>
      <c r="B42" s="1">
        <v>1</v>
      </c>
      <c r="C42" s="91">
        <v>0.39597979999999999</v>
      </c>
      <c r="D42" s="91">
        <v>11.463710000000001</v>
      </c>
      <c r="E42" s="42">
        <v>28.950239380897713</v>
      </c>
    </row>
    <row r="43" spans="1:5" x14ac:dyDescent="0.25">
      <c r="A43" s="1">
        <v>12</v>
      </c>
      <c r="B43" s="1">
        <v>0</v>
      </c>
      <c r="C43" s="91">
        <v>0.24331050000000001</v>
      </c>
      <c r="D43" s="91">
        <v>4.7774470000000004</v>
      </c>
      <c r="E43" s="42">
        <v>19.635186315428228</v>
      </c>
    </row>
    <row r="44" spans="1:5" x14ac:dyDescent="0.25">
      <c r="A44" s="1">
        <v>13</v>
      </c>
      <c r="B44" s="1">
        <v>0</v>
      </c>
      <c r="C44" s="91">
        <v>1</v>
      </c>
      <c r="D44" s="91">
        <v>1.132784</v>
      </c>
      <c r="E44" s="42">
        <v>1.132784</v>
      </c>
    </row>
    <row r="45" spans="1:5" x14ac:dyDescent="0.25">
      <c r="A45" s="1">
        <v>14</v>
      </c>
      <c r="B45" s="1">
        <v>0</v>
      </c>
      <c r="C45" s="91">
        <v>0.16492419999999999</v>
      </c>
      <c r="D45" s="91">
        <v>0.84380089999999996</v>
      </c>
      <c r="E45" s="42">
        <v>5.1162952435118676</v>
      </c>
    </row>
    <row r="46" spans="1:5" x14ac:dyDescent="0.25">
      <c r="A46" s="1">
        <v>15</v>
      </c>
      <c r="B46" s="1">
        <v>0</v>
      </c>
      <c r="C46" s="91">
        <v>0.2332381</v>
      </c>
      <c r="D46" s="91">
        <v>0.5656854</v>
      </c>
      <c r="E46" s="42">
        <v>2.4253558916832199</v>
      </c>
    </row>
    <row r="47" spans="1:5" x14ac:dyDescent="0.25">
      <c r="A47" s="1">
        <v>16</v>
      </c>
      <c r="B47" s="1">
        <v>0</v>
      </c>
      <c r="C47" s="91">
        <v>0.2</v>
      </c>
      <c r="D47" s="91">
        <v>3.7680760000000002</v>
      </c>
      <c r="E47" s="42">
        <v>18.84038</v>
      </c>
    </row>
    <row r="48" spans="1:5" x14ac:dyDescent="0.25">
      <c r="A48" s="1">
        <v>17</v>
      </c>
      <c r="B48" s="1">
        <v>0</v>
      </c>
      <c r="C48" s="91">
        <v>0.25298219999999999</v>
      </c>
      <c r="D48" s="91">
        <v>1.5939890000000001</v>
      </c>
      <c r="E48" s="42">
        <v>6.3007950757009787</v>
      </c>
    </row>
    <row r="49" spans="1:5" x14ac:dyDescent="0.25">
      <c r="A49" s="1">
        <v>18</v>
      </c>
      <c r="B49" s="1">
        <v>0</v>
      </c>
      <c r="C49" s="91">
        <v>0.2039608</v>
      </c>
      <c r="D49" s="91">
        <v>0.63245549999999995</v>
      </c>
      <c r="E49" s="42">
        <v>3.1008679118732618</v>
      </c>
    </row>
    <row r="50" spans="1:5" x14ac:dyDescent="0.25">
      <c r="A50" s="1">
        <v>19</v>
      </c>
      <c r="B50" s="1">
        <v>0</v>
      </c>
      <c r="C50" s="91">
        <v>0.98792709999999995</v>
      </c>
      <c r="D50" s="91">
        <v>2.450796</v>
      </c>
      <c r="E50" s="42">
        <v>2.4807457959195571</v>
      </c>
    </row>
    <row r="51" spans="1:5" x14ac:dyDescent="0.25">
      <c r="A51" s="1">
        <v>20</v>
      </c>
      <c r="B51" s="1">
        <v>0</v>
      </c>
      <c r="C51" s="91">
        <v>0.2154066</v>
      </c>
      <c r="D51" s="91">
        <v>2.0368599999999999</v>
      </c>
      <c r="E51" s="42">
        <v>9.4558848243275726</v>
      </c>
    </row>
    <row r="52" spans="1:5" x14ac:dyDescent="0.25">
      <c r="A52" s="1">
        <v>21</v>
      </c>
      <c r="B52" s="1">
        <v>0</v>
      </c>
      <c r="C52" s="91">
        <v>0.24331050000000001</v>
      </c>
      <c r="D52" s="91">
        <v>0.93380940000000001</v>
      </c>
      <c r="E52" s="42">
        <v>3.8379330115223138</v>
      </c>
    </row>
    <row r="53" spans="1:5" x14ac:dyDescent="0.25">
      <c r="A53" s="1">
        <v>22</v>
      </c>
      <c r="B53" s="1">
        <v>0</v>
      </c>
      <c r="C53" s="91">
        <v>0.34176010000000001</v>
      </c>
      <c r="D53" s="91">
        <v>1.252837</v>
      </c>
      <c r="E53" s="42">
        <v>3.6658375275522213</v>
      </c>
    </row>
    <row r="54" spans="1:5" x14ac:dyDescent="0.25">
      <c r="A54" s="1">
        <v>23</v>
      </c>
      <c r="B54" s="1">
        <v>0</v>
      </c>
      <c r="C54" s="91">
        <v>0.31241000000000002</v>
      </c>
      <c r="D54" s="91">
        <v>1.1313709999999999</v>
      </c>
      <c r="E54" s="42">
        <v>3.6214301718895037</v>
      </c>
    </row>
    <row r="55" spans="1:5" x14ac:dyDescent="0.25">
      <c r="A55" s="1">
        <v>24</v>
      </c>
      <c r="B55" s="1">
        <v>0</v>
      </c>
      <c r="C55" s="91">
        <v>0.37735920000000001</v>
      </c>
      <c r="D55" s="91">
        <v>1.32484</v>
      </c>
      <c r="E55" s="42">
        <v>3.5108193996595287</v>
      </c>
    </row>
    <row r="56" spans="1:5" x14ac:dyDescent="0.25">
      <c r="A56" s="1">
        <v>25</v>
      </c>
      <c r="B56" s="1">
        <v>0</v>
      </c>
      <c r="C56" s="91">
        <v>0.2</v>
      </c>
      <c r="D56" s="91">
        <v>0.69857000000000002</v>
      </c>
      <c r="E56" s="42">
        <v>3.4928499999999998</v>
      </c>
    </row>
    <row r="57" spans="1:5" x14ac:dyDescent="0.25">
      <c r="A57" s="1">
        <v>26</v>
      </c>
      <c r="B57" s="1">
        <v>4</v>
      </c>
      <c r="C57" s="91">
        <v>0.25298219999999999</v>
      </c>
      <c r="D57" s="91">
        <v>8.3530610000000003</v>
      </c>
      <c r="E57" s="42">
        <v>33.018374415275069</v>
      </c>
    </row>
    <row r="58" spans="1:5" x14ac:dyDescent="0.25">
      <c r="A58" s="1">
        <v>27</v>
      </c>
      <c r="B58" s="1">
        <v>3</v>
      </c>
      <c r="C58" s="91">
        <v>0.54405879999999995</v>
      </c>
      <c r="D58" s="91">
        <v>3.6477949999999999</v>
      </c>
      <c r="E58" s="42">
        <v>6.7047808067804437</v>
      </c>
    </row>
    <row r="59" spans="1:5" x14ac:dyDescent="0.25">
      <c r="A59" s="1">
        <v>28</v>
      </c>
      <c r="B59" s="1">
        <v>1</v>
      </c>
      <c r="C59" s="91">
        <v>0.31241000000000002</v>
      </c>
      <c r="D59" s="91">
        <v>0.61855669999999996</v>
      </c>
      <c r="E59" s="42">
        <v>1.9799516660798306</v>
      </c>
    </row>
    <row r="60" spans="1:5" x14ac:dyDescent="0.25">
      <c r="A60" s="1">
        <v>29</v>
      </c>
      <c r="B60" s="1">
        <v>0</v>
      </c>
      <c r="C60" s="91">
        <v>0.45607019999999998</v>
      </c>
      <c r="D60" s="91">
        <v>1.4751270000000001</v>
      </c>
      <c r="E60" s="42">
        <v>3.2344296996383455</v>
      </c>
    </row>
    <row r="61" spans="1:5" x14ac:dyDescent="0.25">
      <c r="A61" s="1">
        <v>30</v>
      </c>
      <c r="B61" s="1">
        <v>0</v>
      </c>
      <c r="C61" s="91">
        <v>0.34176010000000001</v>
      </c>
      <c r="D61" s="91">
        <v>2.7158790000000002</v>
      </c>
      <c r="E61" s="42">
        <v>7.9467410034114572</v>
      </c>
    </row>
    <row r="62" spans="1:5" x14ac:dyDescent="0.25">
      <c r="A62" s="1">
        <v>31</v>
      </c>
      <c r="B62" s="1">
        <v>0</v>
      </c>
      <c r="C62" s="91">
        <v>0.4418144</v>
      </c>
      <c r="D62" s="91">
        <v>2.4413109999999998</v>
      </c>
      <c r="E62" s="42">
        <v>5.5256483265371159</v>
      </c>
    </row>
    <row r="63" spans="1:5" x14ac:dyDescent="0.25">
      <c r="A63" s="1">
        <v>32</v>
      </c>
      <c r="B63" s="1">
        <v>0</v>
      </c>
      <c r="C63" s="91">
        <v>0.33941130000000003</v>
      </c>
      <c r="D63" s="91">
        <v>4.7242350000000002</v>
      </c>
      <c r="E63" s="42">
        <v>13.918909005092052</v>
      </c>
    </row>
    <row r="64" spans="1:5" x14ac:dyDescent="0.25">
      <c r="A64" s="1">
        <v>33</v>
      </c>
      <c r="B64" s="1">
        <v>0</v>
      </c>
      <c r="C64" s="91">
        <v>0.4326662</v>
      </c>
      <c r="D64" s="91">
        <v>5.8384929999999997</v>
      </c>
      <c r="E64" s="42">
        <v>13.494220255707518</v>
      </c>
    </row>
    <row r="65" spans="1:5" x14ac:dyDescent="0.25">
      <c r="A65" s="1">
        <v>34</v>
      </c>
      <c r="B65" s="1">
        <v>0</v>
      </c>
      <c r="C65" s="91">
        <v>0.4</v>
      </c>
      <c r="D65" s="91">
        <v>0.57688819999999996</v>
      </c>
      <c r="E65" s="42">
        <v>1.4422204999999999</v>
      </c>
    </row>
    <row r="66" spans="1:5" x14ac:dyDescent="0.25">
      <c r="A66" s="1">
        <v>35</v>
      </c>
      <c r="B66" s="1">
        <v>0</v>
      </c>
      <c r="C66" s="91">
        <v>0.60926179999999996</v>
      </c>
      <c r="D66" s="91">
        <v>0.95414880000000002</v>
      </c>
      <c r="E66" s="42">
        <v>1.5660735664044587</v>
      </c>
    </row>
    <row r="67" spans="1:5" x14ac:dyDescent="0.25">
      <c r="A67" s="1">
        <v>36</v>
      </c>
      <c r="B67" s="1">
        <v>0</v>
      </c>
      <c r="C67" s="91">
        <v>0.48166379999999998</v>
      </c>
      <c r="D67" s="91">
        <v>0.65969690000000003</v>
      </c>
      <c r="E67" s="42">
        <v>1.3696210925545995</v>
      </c>
    </row>
    <row r="68" spans="1:5" x14ac:dyDescent="0.25">
      <c r="A68" s="1">
        <v>37</v>
      </c>
      <c r="B68" s="1">
        <v>0</v>
      </c>
      <c r="C68" s="91">
        <v>0.48</v>
      </c>
      <c r="D68" s="91">
        <v>0.64</v>
      </c>
      <c r="E68" s="42">
        <v>1.3333333333333335</v>
      </c>
    </row>
    <row r="69" spans="1:5" x14ac:dyDescent="0.25">
      <c r="A69" s="1">
        <v>38</v>
      </c>
      <c r="B69" s="1">
        <v>0</v>
      </c>
      <c r="C69" s="91">
        <v>0.22627420000000001</v>
      </c>
      <c r="D69" s="91">
        <v>0.65604879999999999</v>
      </c>
      <c r="E69" s="42">
        <v>2.8993530857693894</v>
      </c>
    </row>
    <row r="70" spans="1:5" x14ac:dyDescent="0.25">
      <c r="A70" s="1">
        <v>39</v>
      </c>
      <c r="B70" s="1">
        <v>0</v>
      </c>
      <c r="C70" s="91">
        <v>0.34409299999999998</v>
      </c>
      <c r="D70" s="91">
        <v>0.57688819999999996</v>
      </c>
      <c r="E70" s="42">
        <v>1.6765473287744883</v>
      </c>
    </row>
    <row r="71" spans="1:5" x14ac:dyDescent="0.25">
      <c r="A71" s="1">
        <v>40</v>
      </c>
      <c r="B71" s="1">
        <v>1</v>
      </c>
      <c r="C71" s="91">
        <v>0.24</v>
      </c>
      <c r="D71" s="91">
        <v>1.0153460000000001</v>
      </c>
      <c r="E71" s="42">
        <v>4.2306083333333335</v>
      </c>
    </row>
    <row r="72" spans="1:5" x14ac:dyDescent="0.25">
      <c r="A72" s="1">
        <v>41</v>
      </c>
      <c r="B72" s="1">
        <v>0</v>
      </c>
      <c r="C72" s="91">
        <v>0.39395429999999998</v>
      </c>
      <c r="D72" s="91">
        <v>2.5298219999999998</v>
      </c>
      <c r="E72" s="42">
        <v>6.4216128622025446</v>
      </c>
    </row>
    <row r="73" spans="1:5" x14ac:dyDescent="0.25">
      <c r="A73" s="1">
        <v>42</v>
      </c>
      <c r="B73" s="1">
        <v>0</v>
      </c>
      <c r="C73" s="91">
        <v>0.24</v>
      </c>
      <c r="D73" s="91">
        <v>0.4</v>
      </c>
      <c r="E73" s="42">
        <v>1.6666666666666667</v>
      </c>
    </row>
    <row r="74" spans="1:5" x14ac:dyDescent="0.25">
      <c r="A74" s="1">
        <v>43</v>
      </c>
      <c r="B74" s="1">
        <v>0</v>
      </c>
      <c r="C74" s="91">
        <v>0.2828427</v>
      </c>
      <c r="D74" s="91">
        <v>0.65115279999999998</v>
      </c>
      <c r="E74" s="42">
        <v>2.3021729038790819</v>
      </c>
    </row>
    <row r="75" spans="1:5" x14ac:dyDescent="0.25">
      <c r="A75" s="1">
        <v>44</v>
      </c>
      <c r="B75" s="1">
        <v>0</v>
      </c>
      <c r="C75" s="91">
        <v>0.59464269999999997</v>
      </c>
      <c r="D75" s="91">
        <v>2.238928</v>
      </c>
      <c r="E75" s="42">
        <v>3.7651651992028157</v>
      </c>
    </row>
    <row r="76" spans="1:5" x14ac:dyDescent="0.25">
      <c r="A76" s="1">
        <v>45</v>
      </c>
      <c r="B76" s="1">
        <v>0</v>
      </c>
      <c r="C76" s="91">
        <v>0.44721359999999999</v>
      </c>
      <c r="D76" s="91">
        <v>4.9929550000000003</v>
      </c>
      <c r="E76" s="42">
        <v>11.164586676254928</v>
      </c>
    </row>
    <row r="77" spans="1:5" x14ac:dyDescent="0.25">
      <c r="A77" s="1">
        <v>46</v>
      </c>
      <c r="B77" s="1">
        <v>0</v>
      </c>
      <c r="C77" s="91">
        <v>0.29120439999999997</v>
      </c>
      <c r="D77" s="91">
        <v>0.41761229999999999</v>
      </c>
      <c r="E77" s="42">
        <v>1.4340865041874369</v>
      </c>
    </row>
    <row r="78" spans="1:5" x14ac:dyDescent="0.25">
      <c r="A78" s="1">
        <v>47</v>
      </c>
      <c r="B78" s="1">
        <v>0</v>
      </c>
      <c r="C78" s="91">
        <v>0.2154066</v>
      </c>
      <c r="D78" s="91">
        <v>0.46647620000000001</v>
      </c>
      <c r="E78" s="42">
        <v>2.1655613152057551</v>
      </c>
    </row>
    <row r="79" spans="1:5" x14ac:dyDescent="0.25">
      <c r="A79" s="1">
        <v>48</v>
      </c>
      <c r="B79" s="1">
        <v>0</v>
      </c>
      <c r="C79" s="91">
        <v>0.36</v>
      </c>
      <c r="D79" s="91">
        <v>0.44</v>
      </c>
      <c r="E79" s="42">
        <v>1.2222222222222223</v>
      </c>
    </row>
    <row r="80" spans="1:5" x14ac:dyDescent="0.25">
      <c r="A80" s="1">
        <v>49</v>
      </c>
      <c r="B80" s="1">
        <v>0</v>
      </c>
      <c r="C80" s="91">
        <v>0.2828427</v>
      </c>
      <c r="D80" s="91">
        <v>0.8236504</v>
      </c>
      <c r="E80" s="42">
        <v>2.9120440442691291</v>
      </c>
    </row>
    <row r="81" spans="1:5" x14ac:dyDescent="0.25">
      <c r="A81" s="1">
        <v>50</v>
      </c>
      <c r="B81" s="1">
        <v>0</v>
      </c>
      <c r="C81" s="91">
        <v>0.74726170000000003</v>
      </c>
      <c r="D81" s="91">
        <v>9.3857759999999999</v>
      </c>
      <c r="E81" s="42">
        <v>12.560226223289645</v>
      </c>
    </row>
    <row r="82" spans="1:5" x14ac:dyDescent="0.25">
      <c r="A82" s="1">
        <v>51</v>
      </c>
      <c r="B82" s="1">
        <v>0</v>
      </c>
      <c r="C82" s="91">
        <v>0.28844409999999998</v>
      </c>
      <c r="D82" s="91">
        <v>1.2649109999999999</v>
      </c>
      <c r="E82" s="42">
        <v>4.3852899053924137</v>
      </c>
    </row>
    <row r="83" spans="1:5" x14ac:dyDescent="0.25">
      <c r="A83" s="1">
        <v>52</v>
      </c>
      <c r="B83" s="1">
        <v>0</v>
      </c>
      <c r="C83" s="91">
        <v>0.37735920000000001</v>
      </c>
      <c r="D83" s="91">
        <v>0.76941539999999997</v>
      </c>
      <c r="E83" s="42">
        <v>2.0389469767796835</v>
      </c>
    </row>
    <row r="84" spans="1:5" x14ac:dyDescent="0.25">
      <c r="A84" s="1">
        <v>53</v>
      </c>
      <c r="B84" s="1">
        <v>0</v>
      </c>
      <c r="C84" s="91">
        <v>0.8246211</v>
      </c>
      <c r="D84" s="91">
        <v>1.5646089999999999</v>
      </c>
      <c r="E84" s="42">
        <v>1.8973671665689853</v>
      </c>
    </row>
    <row r="85" spans="1:5" x14ac:dyDescent="0.25">
      <c r="A85" s="1">
        <v>54</v>
      </c>
      <c r="B85" s="1">
        <v>0</v>
      </c>
      <c r="C85" s="91">
        <v>0.32249030000000001</v>
      </c>
      <c r="D85" s="91">
        <v>0.72111029999999998</v>
      </c>
      <c r="E85" s="42">
        <v>2.2360681856167455</v>
      </c>
    </row>
    <row r="86" spans="1:5" x14ac:dyDescent="0.25">
      <c r="A86" s="1">
        <v>55</v>
      </c>
      <c r="B86" s="1">
        <v>0</v>
      </c>
      <c r="C86" s="91">
        <v>0.32249030000000001</v>
      </c>
      <c r="D86" s="91">
        <v>0.48332180000000002</v>
      </c>
      <c r="E86" s="42">
        <v>1.4987173257614261</v>
      </c>
    </row>
    <row r="87" spans="1:5" x14ac:dyDescent="0.25">
      <c r="A87" s="1">
        <v>56</v>
      </c>
      <c r="B87" s="1">
        <v>0</v>
      </c>
      <c r="C87" s="91">
        <v>0.60133190000000003</v>
      </c>
      <c r="D87" s="91">
        <v>3.1610119999999999</v>
      </c>
      <c r="E87" s="42">
        <v>5.2566843701456714</v>
      </c>
    </row>
    <row r="88" spans="1:5" x14ac:dyDescent="0.25">
      <c r="A88" s="1">
        <v>57</v>
      </c>
      <c r="B88" s="1">
        <v>0</v>
      </c>
      <c r="C88" s="91">
        <v>0.34176010000000001</v>
      </c>
      <c r="D88" s="91">
        <v>1.7017640000000001</v>
      </c>
      <c r="E88" s="42">
        <v>4.9794109961929438</v>
      </c>
    </row>
    <row r="89" spans="1:5" x14ac:dyDescent="0.25">
      <c r="A89" s="1">
        <v>58</v>
      </c>
      <c r="B89" s="1">
        <v>0</v>
      </c>
      <c r="C89" s="91">
        <v>0.1788854</v>
      </c>
      <c r="D89" s="91">
        <v>1.3994279999999999</v>
      </c>
      <c r="E89" s="42">
        <v>7.8230420146082347</v>
      </c>
    </row>
    <row r="90" spans="1:5" x14ac:dyDescent="0.25">
      <c r="A90" s="1">
        <v>59</v>
      </c>
      <c r="B90" s="1">
        <v>0</v>
      </c>
      <c r="C90" s="91">
        <v>0.62609899999999996</v>
      </c>
      <c r="D90" s="91">
        <v>1.08074</v>
      </c>
      <c r="E90" s="42">
        <v>1.7261487400554867</v>
      </c>
    </row>
    <row r="91" spans="1:5" x14ac:dyDescent="0.25">
      <c r="A91" s="1">
        <v>60</v>
      </c>
      <c r="B91" s="1">
        <v>0</v>
      </c>
      <c r="C91" s="91">
        <v>0.4</v>
      </c>
      <c r="D91" s="91">
        <v>0.48826219999999998</v>
      </c>
      <c r="E91" s="42">
        <v>1.2206554999999999</v>
      </c>
    </row>
    <row r="92" spans="1:5" x14ac:dyDescent="0.25">
      <c r="A92" s="1">
        <v>61</v>
      </c>
      <c r="B92" s="1">
        <v>0</v>
      </c>
      <c r="C92" s="91">
        <v>0.39395429999999998</v>
      </c>
      <c r="D92" s="91">
        <v>2.934212</v>
      </c>
      <c r="E92" s="42">
        <v>7.4481024829529723</v>
      </c>
    </row>
    <row r="93" spans="1:5" x14ac:dyDescent="0.25">
      <c r="A93" s="1">
        <v>62</v>
      </c>
      <c r="B93" s="1">
        <v>0</v>
      </c>
      <c r="C93" s="91">
        <v>0.26832820000000002</v>
      </c>
      <c r="D93" s="91">
        <v>2.3623720000000001</v>
      </c>
      <c r="E93" s="42">
        <v>8.8040392325517782</v>
      </c>
    </row>
    <row r="94" spans="1:5" x14ac:dyDescent="0.25">
      <c r="A94" s="1">
        <v>63</v>
      </c>
      <c r="B94" s="1">
        <v>0</v>
      </c>
      <c r="C94" s="91">
        <v>0.16970560000000001</v>
      </c>
      <c r="D94" s="91">
        <v>0.79195959999999999</v>
      </c>
      <c r="E94" s="42">
        <v>4.6666674523409952</v>
      </c>
    </row>
    <row r="95" spans="1:5" x14ac:dyDescent="0.25">
      <c r="A95" s="1">
        <v>64</v>
      </c>
      <c r="B95" s="1">
        <v>0</v>
      </c>
      <c r="C95" s="91">
        <v>0.26832820000000002</v>
      </c>
      <c r="D95" s="91">
        <v>1.0983620000000001</v>
      </c>
      <c r="E95" s="42">
        <v>4.0933528417810727</v>
      </c>
    </row>
    <row r="96" spans="1:5" x14ac:dyDescent="0.25">
      <c r="A96" s="1">
        <v>65</v>
      </c>
      <c r="B96" s="1">
        <v>4</v>
      </c>
      <c r="C96" s="91">
        <v>0.59464269999999997</v>
      </c>
      <c r="D96" s="91">
        <v>4.0324960000000001</v>
      </c>
      <c r="E96" s="42">
        <v>6.7813764467301123</v>
      </c>
    </row>
    <row r="97" spans="1:5" x14ac:dyDescent="0.25">
      <c r="A97" s="1">
        <v>66</v>
      </c>
      <c r="B97" s="1">
        <v>0</v>
      </c>
      <c r="C97" s="91">
        <v>0.36</v>
      </c>
      <c r="D97" s="91">
        <v>3.08026</v>
      </c>
      <c r="E97" s="42">
        <v>8.5562777777777779</v>
      </c>
    </row>
    <row r="98" spans="1:5" x14ac:dyDescent="0.25">
      <c r="A98" s="1">
        <v>67</v>
      </c>
      <c r="B98" s="1">
        <v>0</v>
      </c>
      <c r="C98" s="91">
        <v>0.36878179999999999</v>
      </c>
      <c r="D98" s="91">
        <v>3.741444</v>
      </c>
      <c r="E98" s="42">
        <v>10.145413900577523</v>
      </c>
    </row>
    <row r="99" spans="1:5" x14ac:dyDescent="0.25">
      <c r="A99" s="1">
        <v>68</v>
      </c>
      <c r="B99" s="1">
        <v>0</v>
      </c>
      <c r="C99" s="91">
        <v>0.2154066</v>
      </c>
      <c r="D99" s="91">
        <v>5.3417599999999998</v>
      </c>
      <c r="E99" s="42">
        <v>24.798497353377286</v>
      </c>
    </row>
    <row r="100" spans="1:5" x14ac:dyDescent="0.25">
      <c r="A100" s="1">
        <v>69</v>
      </c>
      <c r="B100" s="1">
        <v>0</v>
      </c>
      <c r="C100" s="91">
        <v>0.26832820000000002</v>
      </c>
      <c r="D100" s="91">
        <v>2.3792439999999999</v>
      </c>
      <c r="E100" s="42">
        <v>8.8669174540730342</v>
      </c>
    </row>
    <row r="101" spans="1:5" x14ac:dyDescent="0.25">
      <c r="A101" s="1">
        <v>70</v>
      </c>
      <c r="B101" s="1">
        <v>0</v>
      </c>
      <c r="C101" s="91">
        <v>0.44721359999999999</v>
      </c>
      <c r="D101" s="91">
        <v>1.27122</v>
      </c>
      <c r="E101" s="42">
        <v>2.8425343057545658</v>
      </c>
    </row>
    <row r="102" spans="1:5" x14ac:dyDescent="0.25">
      <c r="A102" s="1">
        <v>71</v>
      </c>
      <c r="B102" s="1">
        <v>0</v>
      </c>
      <c r="C102" s="91">
        <v>0.26832820000000002</v>
      </c>
      <c r="D102" s="91">
        <v>1.2</v>
      </c>
      <c r="E102" s="42">
        <v>4.4721352433326045</v>
      </c>
    </row>
    <row r="103" spans="1:5" x14ac:dyDescent="0.25">
      <c r="A103" s="1">
        <v>72</v>
      </c>
      <c r="B103" s="1">
        <v>0</v>
      </c>
      <c r="C103" s="91">
        <v>0.25612499999999999</v>
      </c>
      <c r="D103" s="91">
        <v>5.0167719999999996</v>
      </c>
      <c r="E103" s="42">
        <v>19.58720156173743</v>
      </c>
    </row>
    <row r="104" spans="1:5" x14ac:dyDescent="0.25">
      <c r="A104" s="1">
        <v>73</v>
      </c>
      <c r="B104" s="1">
        <v>0</v>
      </c>
      <c r="C104" s="91">
        <v>0.2828427</v>
      </c>
      <c r="D104" s="91">
        <v>3.4337149999999999</v>
      </c>
      <c r="E104" s="42">
        <v>12.140016341238434</v>
      </c>
    </row>
    <row r="105" spans="1:5" x14ac:dyDescent="0.25">
      <c r="A105" s="1">
        <v>74</v>
      </c>
      <c r="B105" s="1">
        <v>0</v>
      </c>
      <c r="C105" s="91">
        <v>0.2154066</v>
      </c>
      <c r="D105" s="91">
        <v>1.6880759999999999</v>
      </c>
      <c r="E105" s="42">
        <v>7.8366958115489496</v>
      </c>
    </row>
    <row r="106" spans="1:5" x14ac:dyDescent="0.25">
      <c r="A106" s="1">
        <v>75</v>
      </c>
      <c r="B106" s="1">
        <v>0</v>
      </c>
      <c r="C106" s="91">
        <v>0.24</v>
      </c>
      <c r="D106" s="91">
        <v>1.670928</v>
      </c>
      <c r="E106" s="42">
        <v>6.9622000000000002</v>
      </c>
    </row>
    <row r="107" spans="1:5" x14ac:dyDescent="0.25">
      <c r="A107" s="1">
        <v>76</v>
      </c>
      <c r="B107" s="1">
        <v>0</v>
      </c>
      <c r="C107" s="91">
        <v>0.4326662</v>
      </c>
      <c r="D107" s="91">
        <v>1.0245</v>
      </c>
      <c r="E107" s="42">
        <v>2.3678762057216391</v>
      </c>
    </row>
    <row r="108" spans="1:5" x14ac:dyDescent="0.25">
      <c r="A108" s="1">
        <v>77</v>
      </c>
      <c r="B108" s="1">
        <v>0</v>
      </c>
      <c r="C108" s="91">
        <v>0.6788225</v>
      </c>
      <c r="D108" s="91">
        <v>2.9415640000000001</v>
      </c>
      <c r="E108" s="42">
        <v>4.3333330878101419</v>
      </c>
    </row>
    <row r="109" spans="1:5" x14ac:dyDescent="0.25">
      <c r="A109" s="1">
        <v>78</v>
      </c>
      <c r="B109" s="1">
        <v>0</v>
      </c>
      <c r="C109" s="91">
        <v>0.28000000000000003</v>
      </c>
      <c r="D109" s="91">
        <v>0.2828427</v>
      </c>
      <c r="E109" s="42">
        <f>D109/C109</f>
        <v>1.0101525</v>
      </c>
    </row>
    <row r="110" spans="1:5" x14ac:dyDescent="0.25">
      <c r="A110" s="1">
        <v>79</v>
      </c>
      <c r="B110" s="1">
        <v>0</v>
      </c>
      <c r="C110" s="91">
        <v>0.2039608</v>
      </c>
      <c r="D110" s="91">
        <v>2.6293730000000002</v>
      </c>
      <c r="E110" s="42">
        <v>12.891560535161659</v>
      </c>
    </row>
    <row r="111" spans="1:5" x14ac:dyDescent="0.25">
      <c r="A111" s="1">
        <v>80</v>
      </c>
      <c r="B111" s="1">
        <v>4</v>
      </c>
      <c r="C111" s="91">
        <v>0.68468969999999996</v>
      </c>
      <c r="D111" s="91">
        <v>0.83116060000000003</v>
      </c>
      <c r="E111" s="42">
        <v>1.2139230369611227</v>
      </c>
    </row>
    <row r="112" spans="1:5" x14ac:dyDescent="0.25">
      <c r="A112" s="1">
        <v>81</v>
      </c>
      <c r="B112" s="1">
        <v>0</v>
      </c>
      <c r="C112" s="91">
        <v>0.8</v>
      </c>
      <c r="D112" s="91">
        <v>2.8910900000000002</v>
      </c>
      <c r="E112" s="42">
        <v>3.6138625000000002</v>
      </c>
    </row>
    <row r="113" spans="1:5" x14ac:dyDescent="0.25">
      <c r="A113" s="1">
        <v>82</v>
      </c>
      <c r="B113" s="1">
        <v>0</v>
      </c>
      <c r="C113" s="91">
        <v>0.37947330000000001</v>
      </c>
      <c r="D113" s="91">
        <v>1.4675149999999999</v>
      </c>
      <c r="E113" s="42">
        <v>3.8672417795929248</v>
      </c>
    </row>
    <row r="114" spans="1:5" x14ac:dyDescent="0.25">
      <c r="A114" s="1">
        <v>83</v>
      </c>
      <c r="B114" s="1">
        <v>0</v>
      </c>
      <c r="C114" s="91">
        <v>0.25298219999999999</v>
      </c>
      <c r="D114" s="91">
        <v>5.1631</v>
      </c>
      <c r="E114" s="42">
        <v>20.408945767725953</v>
      </c>
    </row>
    <row r="115" spans="1:5" x14ac:dyDescent="0.25">
      <c r="A115" s="1">
        <v>84</v>
      </c>
      <c r="B115" s="1">
        <v>0</v>
      </c>
      <c r="C115" s="91">
        <v>0.34176010000000001</v>
      </c>
      <c r="D115" s="91">
        <v>9.2703399999999991</v>
      </c>
      <c r="E115" s="42">
        <v>27.125284666056682</v>
      </c>
    </row>
    <row r="116" spans="1:5" x14ac:dyDescent="0.25">
      <c r="A116" s="1">
        <v>85</v>
      </c>
      <c r="B116" s="1">
        <v>0</v>
      </c>
      <c r="C116" s="91">
        <v>0.24</v>
      </c>
      <c r="D116" s="91">
        <v>2.0803850000000002</v>
      </c>
      <c r="E116" s="42">
        <v>8.6682708333333345</v>
      </c>
    </row>
    <row r="117" spans="1:5" x14ac:dyDescent="0.25">
      <c r="A117" s="1">
        <v>86</v>
      </c>
      <c r="B117" s="1">
        <v>0</v>
      </c>
      <c r="C117" s="91">
        <v>0.32984849999999999</v>
      </c>
      <c r="D117" s="91">
        <v>0.93637599999999999</v>
      </c>
      <c r="E117" s="42">
        <v>2.8388063004682453</v>
      </c>
    </row>
    <row r="118" spans="1:5" x14ac:dyDescent="0.25">
      <c r="A118" s="1">
        <v>87</v>
      </c>
      <c r="B118" s="1">
        <v>0</v>
      </c>
      <c r="C118" s="91">
        <v>0.32</v>
      </c>
      <c r="D118" s="91">
        <v>0.56000000000000005</v>
      </c>
      <c r="E118" s="42">
        <v>1.7500000000000002</v>
      </c>
    </row>
    <row r="119" spans="1:5" x14ac:dyDescent="0.25">
      <c r="A119" s="1">
        <v>88</v>
      </c>
      <c r="B119" s="1">
        <v>0</v>
      </c>
      <c r="C119" s="91">
        <v>0.2</v>
      </c>
      <c r="D119" s="91">
        <v>0.44</v>
      </c>
      <c r="E119" s="42">
        <v>2.1999999999999997</v>
      </c>
    </row>
    <row r="120" spans="1:5" x14ac:dyDescent="0.25">
      <c r="A120" s="1">
        <v>89</v>
      </c>
      <c r="B120" s="1">
        <v>0</v>
      </c>
      <c r="C120" s="91">
        <v>0.31241000000000002</v>
      </c>
      <c r="D120" s="91">
        <v>2.7553580000000002</v>
      </c>
      <c r="E120" s="42">
        <v>8.8196856694728076</v>
      </c>
    </row>
    <row r="121" spans="1:5" x14ac:dyDescent="0.25">
      <c r="A121" s="1">
        <v>90</v>
      </c>
      <c r="B121" s="1">
        <v>0</v>
      </c>
      <c r="C121" s="91">
        <v>0.32249030000000001</v>
      </c>
      <c r="D121" s="91">
        <v>5.6411350000000002</v>
      </c>
      <c r="E121" s="42">
        <v>17.492417601397623</v>
      </c>
    </row>
    <row r="122" spans="1:5" x14ac:dyDescent="0.25">
      <c r="A122" s="1">
        <v>91</v>
      </c>
      <c r="B122" s="1">
        <v>0</v>
      </c>
      <c r="C122" s="91">
        <v>0.37735920000000001</v>
      </c>
      <c r="D122" s="91">
        <v>0.93723000000000001</v>
      </c>
      <c r="E122" s="42">
        <v>2.4836548307289181</v>
      </c>
    </row>
    <row r="123" spans="1:5" x14ac:dyDescent="0.25">
      <c r="A123" s="1">
        <v>92</v>
      </c>
      <c r="B123" s="1">
        <v>0</v>
      </c>
      <c r="C123" s="91">
        <v>0.62609899999999996</v>
      </c>
      <c r="D123" s="91">
        <v>1.240645</v>
      </c>
      <c r="E123" s="42">
        <v>1.9815476466181867</v>
      </c>
    </row>
    <row r="124" spans="1:5" x14ac:dyDescent="0.25">
      <c r="A124" s="1">
        <v>93</v>
      </c>
      <c r="B124" s="1">
        <v>0</v>
      </c>
      <c r="C124" s="91">
        <v>0.60926179999999996</v>
      </c>
      <c r="D124" s="91">
        <v>1.377534</v>
      </c>
      <c r="E124" s="42">
        <v>2.2609886259076148</v>
      </c>
    </row>
    <row r="125" spans="1:5" x14ac:dyDescent="0.25">
      <c r="A125" s="1">
        <v>94</v>
      </c>
      <c r="B125" s="1">
        <v>0</v>
      </c>
      <c r="C125" s="91">
        <v>0.29120439999999997</v>
      </c>
      <c r="D125" s="91">
        <v>0.63245549999999995</v>
      </c>
      <c r="E125" s="42">
        <v>2.1718610707805239</v>
      </c>
    </row>
    <row r="126" spans="1:5" x14ac:dyDescent="0.25">
      <c r="A126" s="1">
        <v>95</v>
      </c>
      <c r="B126" s="1">
        <v>0</v>
      </c>
      <c r="C126" s="91">
        <v>0.2</v>
      </c>
      <c r="D126" s="91">
        <v>0.45607019999999998</v>
      </c>
      <c r="E126" s="42">
        <v>2.2803509999999996</v>
      </c>
    </row>
    <row r="127" spans="1:5" x14ac:dyDescent="0.25">
      <c r="A127" s="1">
        <v>96</v>
      </c>
      <c r="B127" s="1">
        <v>1</v>
      </c>
      <c r="C127" s="91">
        <v>0.43081320000000001</v>
      </c>
      <c r="D127" s="91">
        <v>2.4956119999999999</v>
      </c>
      <c r="E127" s="42">
        <v>5.79279372126945</v>
      </c>
    </row>
    <row r="128" spans="1:5" x14ac:dyDescent="0.25">
      <c r="A128" s="1">
        <v>97</v>
      </c>
      <c r="B128" s="1">
        <v>0</v>
      </c>
      <c r="C128" s="91">
        <v>0.33941130000000003</v>
      </c>
      <c r="D128" s="91">
        <v>0.87361319999999998</v>
      </c>
      <c r="E128" s="42">
        <v>2.5739072329059165</v>
      </c>
    </row>
    <row r="129" spans="1:5" x14ac:dyDescent="0.25">
      <c r="A129" s="1">
        <v>98</v>
      </c>
      <c r="B129" s="1">
        <v>0</v>
      </c>
      <c r="C129" s="91">
        <v>0.50119860000000005</v>
      </c>
      <c r="D129" s="91">
        <v>2.6514899999999999</v>
      </c>
      <c r="E129" s="42">
        <v>5.2902980974009095</v>
      </c>
    </row>
    <row r="130" spans="1:5" x14ac:dyDescent="0.25">
      <c r="A130" s="1">
        <v>99</v>
      </c>
      <c r="B130" s="1">
        <v>0</v>
      </c>
      <c r="C130" s="91">
        <v>0.30463089999999998</v>
      </c>
      <c r="D130" s="91">
        <v>3.2092369999999999</v>
      </c>
      <c r="E130" s="42">
        <v>10.534837404872585</v>
      </c>
    </row>
    <row r="131" spans="1:5" x14ac:dyDescent="0.25">
      <c r="A131" s="1">
        <v>100</v>
      </c>
      <c r="B131" s="1">
        <v>0</v>
      </c>
      <c r="C131" s="91">
        <v>0.2332381</v>
      </c>
      <c r="D131" s="91">
        <v>3.3296250000000001</v>
      </c>
      <c r="E131" s="42">
        <v>14.275647932306086</v>
      </c>
    </row>
    <row r="132" spans="1:5" x14ac:dyDescent="0.25">
      <c r="A132" s="1">
        <v>101</v>
      </c>
      <c r="B132" s="1">
        <v>0</v>
      </c>
      <c r="C132" s="91">
        <v>0.32249030000000001</v>
      </c>
      <c r="D132" s="91">
        <v>0.44721359999999999</v>
      </c>
      <c r="E132" s="42">
        <v>1.3867505472257615</v>
      </c>
    </row>
    <row r="133" spans="1:5" x14ac:dyDescent="0.25">
      <c r="A133" s="1">
        <v>102</v>
      </c>
      <c r="B133" s="1">
        <v>0</v>
      </c>
      <c r="C133" s="91">
        <v>0.3577709</v>
      </c>
      <c r="D133" s="91">
        <v>3.524089</v>
      </c>
      <c r="E133" s="42">
        <v>9.8501275536942767</v>
      </c>
    </row>
    <row r="134" spans="1:5" x14ac:dyDescent="0.25">
      <c r="A134" s="1">
        <v>103</v>
      </c>
      <c r="B134" s="1">
        <v>0</v>
      </c>
      <c r="C134" s="91">
        <v>1.1461239999999999</v>
      </c>
      <c r="D134" s="91">
        <v>1.431084</v>
      </c>
      <c r="E134" s="42">
        <v>1.2486292931654865</v>
      </c>
    </row>
    <row r="135" spans="1:5" x14ac:dyDescent="0.25">
      <c r="A135" s="1">
        <v>104</v>
      </c>
      <c r="B135" s="1">
        <v>0</v>
      </c>
      <c r="C135" s="91">
        <v>3.4458090000000001</v>
      </c>
      <c r="D135" s="91">
        <v>4.2007620000000001</v>
      </c>
      <c r="E135" s="42">
        <v>1.2190931070178295</v>
      </c>
    </row>
    <row r="136" spans="1:5" x14ac:dyDescent="0.25">
      <c r="A136" s="1">
        <v>105</v>
      </c>
      <c r="B136" s="1">
        <v>0</v>
      </c>
      <c r="C136" s="91">
        <v>0.41761229999999999</v>
      </c>
      <c r="D136" s="91">
        <v>3.5815079999999999</v>
      </c>
      <c r="E136" s="42">
        <v>8.5761554436974201</v>
      </c>
    </row>
    <row r="137" spans="1:5" x14ac:dyDescent="0.25">
      <c r="A137" s="1">
        <v>106</v>
      </c>
      <c r="B137" s="1">
        <v>0</v>
      </c>
      <c r="C137" s="91">
        <v>0.32</v>
      </c>
      <c r="D137" s="91">
        <v>9.1687290000000008</v>
      </c>
      <c r="E137" s="42">
        <v>28.652278125000002</v>
      </c>
    </row>
    <row r="138" spans="1:5" x14ac:dyDescent="0.25">
      <c r="A138" s="1">
        <v>107</v>
      </c>
      <c r="B138" s="1">
        <v>0</v>
      </c>
      <c r="C138" s="91">
        <v>0.24331050000000001</v>
      </c>
      <c r="D138" s="91">
        <v>3.2164579999999998</v>
      </c>
      <c r="E138" s="42">
        <v>13.219561013601959</v>
      </c>
    </row>
    <row r="139" spans="1:5" x14ac:dyDescent="0.25">
      <c r="A139" s="1">
        <v>108</v>
      </c>
      <c r="B139" s="1">
        <v>0</v>
      </c>
      <c r="C139" s="91">
        <v>0.45607019999999998</v>
      </c>
      <c r="D139" s="91">
        <v>1.1764349999999999</v>
      </c>
      <c r="E139" s="42">
        <v>2.5795042079048356</v>
      </c>
    </row>
    <row r="140" spans="1:5" x14ac:dyDescent="0.25">
      <c r="A140" s="1">
        <v>109</v>
      </c>
      <c r="B140" s="1">
        <v>0</v>
      </c>
      <c r="C140" s="91">
        <v>0.31241000000000002</v>
      </c>
      <c r="D140" s="91">
        <v>2.0880610000000002</v>
      </c>
      <c r="E140" s="42">
        <v>6.6837201113920814</v>
      </c>
    </row>
    <row r="141" spans="1:5" x14ac:dyDescent="0.25">
      <c r="A141" s="1">
        <v>110</v>
      </c>
      <c r="B141" s="1">
        <v>0</v>
      </c>
      <c r="C141" s="91">
        <v>0.32984849999999999</v>
      </c>
      <c r="D141" s="91">
        <v>2.0384310000000001</v>
      </c>
      <c r="E141" s="42">
        <v>6.179900772627434</v>
      </c>
    </row>
    <row r="142" spans="1:5" x14ac:dyDescent="0.25">
      <c r="A142" s="1">
        <v>111</v>
      </c>
      <c r="B142" s="1">
        <v>0</v>
      </c>
      <c r="C142" s="91">
        <v>0.37947330000000001</v>
      </c>
      <c r="D142" s="91">
        <v>0.54405879999999995</v>
      </c>
      <c r="E142" s="42">
        <v>1.4337208968325306</v>
      </c>
    </row>
    <row r="143" spans="1:5" x14ac:dyDescent="0.25">
      <c r="A143" s="1">
        <v>112</v>
      </c>
      <c r="B143" s="1">
        <v>0</v>
      </c>
      <c r="C143" s="91">
        <v>0.24331050000000001</v>
      </c>
      <c r="D143" s="91">
        <v>1.6492420000000001</v>
      </c>
      <c r="E143" s="42">
        <v>6.7783428992994548</v>
      </c>
    </row>
    <row r="144" spans="1:5" x14ac:dyDescent="0.25">
      <c r="A144" s="1">
        <v>113</v>
      </c>
      <c r="B144" s="1">
        <v>0</v>
      </c>
      <c r="C144" s="91">
        <v>0.2</v>
      </c>
      <c r="D144" s="91">
        <v>0.45607019999999998</v>
      </c>
      <c r="E144" s="42">
        <v>2.2803509999999996</v>
      </c>
    </row>
    <row r="145" spans="1:5" x14ac:dyDescent="0.25">
      <c r="A145" s="1">
        <v>114</v>
      </c>
      <c r="B145" s="1">
        <v>0</v>
      </c>
      <c r="C145" s="91">
        <v>0.1788854</v>
      </c>
      <c r="D145" s="91">
        <v>0.46647620000000001</v>
      </c>
      <c r="E145" s="42">
        <v>2.6076817895703059</v>
      </c>
    </row>
    <row r="146" spans="1:5" x14ac:dyDescent="0.25">
      <c r="A146" s="1">
        <v>115</v>
      </c>
      <c r="B146" s="1">
        <v>0</v>
      </c>
      <c r="C146" s="91">
        <v>0.32984849999999999</v>
      </c>
      <c r="D146" s="91">
        <v>0.40199499999999999</v>
      </c>
      <c r="E146" s="42">
        <f>D146/C146</f>
        <v>1.2187261727732581</v>
      </c>
    </row>
    <row r="147" spans="1:5" x14ac:dyDescent="0.25">
      <c r="A147" s="1">
        <v>116</v>
      </c>
      <c r="B147" s="1">
        <v>1</v>
      </c>
      <c r="C147" s="91">
        <v>0.32249030000000001</v>
      </c>
      <c r="D147" s="91">
        <v>5.8208640000000003</v>
      </c>
      <c r="E147" s="42">
        <v>18.049733588886241</v>
      </c>
    </row>
    <row r="148" spans="1:5" x14ac:dyDescent="0.25">
      <c r="A148" s="1">
        <v>117</v>
      </c>
      <c r="B148" s="1">
        <v>0</v>
      </c>
      <c r="C148" s="91">
        <v>0.52611790000000003</v>
      </c>
      <c r="D148" s="91">
        <v>2.0431349999999999</v>
      </c>
      <c r="E148" s="42">
        <v>3.8834166258171408</v>
      </c>
    </row>
    <row r="149" spans="1:5" x14ac:dyDescent="0.25">
      <c r="A149" s="1">
        <v>118</v>
      </c>
      <c r="B149" s="1">
        <v>0</v>
      </c>
      <c r="C149" s="91">
        <v>0.69050710000000004</v>
      </c>
      <c r="D149" s="91">
        <v>6.4771599999999996</v>
      </c>
      <c r="E149" s="42">
        <v>9.3802945690203607</v>
      </c>
    </row>
    <row r="150" spans="1:5" x14ac:dyDescent="0.25">
      <c r="A150" s="1">
        <v>119</v>
      </c>
      <c r="B150" s="1">
        <v>0</v>
      </c>
      <c r="C150" s="91">
        <v>0.33941130000000003</v>
      </c>
      <c r="D150" s="91">
        <v>1.2191799999999999</v>
      </c>
      <c r="E150" s="42">
        <v>3.5920430462981043</v>
      </c>
    </row>
    <row r="151" spans="1:5" x14ac:dyDescent="0.25">
      <c r="A151" s="1">
        <v>120</v>
      </c>
      <c r="B151" s="1">
        <v>0</v>
      </c>
      <c r="C151" s="91">
        <v>0.97652439999999996</v>
      </c>
      <c r="D151" s="91">
        <v>2.1633309999999999</v>
      </c>
      <c r="E151" s="42">
        <v>2.2153373740584463</v>
      </c>
    </row>
    <row r="152" spans="1:5" x14ac:dyDescent="0.25">
      <c r="A152" s="1">
        <v>121</v>
      </c>
      <c r="B152" s="1">
        <v>0</v>
      </c>
      <c r="C152" s="91">
        <v>0.31241000000000002</v>
      </c>
      <c r="D152" s="91">
        <v>1.5315350000000001</v>
      </c>
      <c r="E152" s="42">
        <v>4.9023238692743512</v>
      </c>
    </row>
    <row r="153" spans="1:5" x14ac:dyDescent="0.25">
      <c r="A153" s="1">
        <v>122</v>
      </c>
      <c r="B153" s="1">
        <v>0</v>
      </c>
      <c r="C153" s="91">
        <v>0.34409299999999998</v>
      </c>
      <c r="D153" s="91">
        <v>0.59464269999999997</v>
      </c>
      <c r="E153" s="42">
        <v>1.7281452979281764</v>
      </c>
    </row>
    <row r="154" spans="1:5" x14ac:dyDescent="0.25">
      <c r="A154" s="1">
        <v>123</v>
      </c>
      <c r="B154" s="1">
        <v>0</v>
      </c>
      <c r="C154" s="91">
        <v>0.68818599999999996</v>
      </c>
      <c r="D154" s="91">
        <v>3.9719009999999999</v>
      </c>
      <c r="E154" s="42">
        <v>5.7715515863443896</v>
      </c>
    </row>
    <row r="155" spans="1:5" x14ac:dyDescent="0.25">
      <c r="A155" s="1">
        <v>124</v>
      </c>
      <c r="B155" s="1">
        <v>0</v>
      </c>
      <c r="C155" s="91">
        <v>0.2</v>
      </c>
      <c r="D155" s="91">
        <v>1.920417</v>
      </c>
      <c r="E155" s="42">
        <v>9.6020849999999989</v>
      </c>
    </row>
    <row r="156" spans="1:5" x14ac:dyDescent="0.25">
      <c r="A156" s="1">
        <v>125</v>
      </c>
      <c r="B156" s="1">
        <v>0</v>
      </c>
      <c r="C156" s="91">
        <v>0.2332381</v>
      </c>
      <c r="D156" s="91">
        <v>0.75894660000000003</v>
      </c>
      <c r="E156" s="42">
        <v>3.253956364762018</v>
      </c>
    </row>
    <row r="157" spans="1:5" x14ac:dyDescent="0.25">
      <c r="A157" s="1">
        <v>126</v>
      </c>
      <c r="B157" s="1">
        <v>0</v>
      </c>
      <c r="C157" s="91">
        <v>0.2</v>
      </c>
      <c r="D157" s="91">
        <v>0.52</v>
      </c>
      <c r="E157" s="42">
        <v>2.6</v>
      </c>
    </row>
    <row r="158" spans="1:5" x14ac:dyDescent="0.25">
      <c r="A158" s="1">
        <v>127</v>
      </c>
      <c r="B158" s="1">
        <v>0</v>
      </c>
      <c r="C158" s="91">
        <v>0.2332381</v>
      </c>
      <c r="D158" s="91">
        <v>0.59059289999999998</v>
      </c>
      <c r="E158" s="42">
        <v>2.5321459058361389</v>
      </c>
    </row>
    <row r="159" spans="1:5" x14ac:dyDescent="0.25">
      <c r="A159" s="1">
        <v>128</v>
      </c>
      <c r="B159" s="1">
        <v>0</v>
      </c>
      <c r="C159" s="91">
        <v>0.2828427</v>
      </c>
      <c r="D159" s="91">
        <v>0.48662100000000003</v>
      </c>
      <c r="E159" s="42">
        <v>1.7204651207190429</v>
      </c>
    </row>
    <row r="160" spans="1:5" x14ac:dyDescent="0.25">
      <c r="A160" s="1">
        <v>129</v>
      </c>
      <c r="B160" s="1">
        <v>0</v>
      </c>
      <c r="C160" s="91">
        <v>0.2332381</v>
      </c>
      <c r="D160" s="91">
        <v>0.53665629999999998</v>
      </c>
      <c r="E160" s="42">
        <v>2.300894665151191</v>
      </c>
    </row>
    <row r="161" spans="1:5" x14ac:dyDescent="0.25">
      <c r="A161" s="1">
        <v>130</v>
      </c>
      <c r="B161" s="1">
        <v>0</v>
      </c>
      <c r="C161" s="91">
        <v>0.48</v>
      </c>
      <c r="D161" s="91">
        <v>0.92347170000000001</v>
      </c>
      <c r="E161" s="42">
        <v>1.9238993750000002</v>
      </c>
    </row>
    <row r="162" spans="1:5" x14ac:dyDescent="0.25">
      <c r="A162" s="1">
        <v>131</v>
      </c>
      <c r="B162" s="1">
        <v>0</v>
      </c>
      <c r="C162" s="91">
        <v>0.2154066</v>
      </c>
      <c r="D162" s="91">
        <v>0.25612499999999999</v>
      </c>
      <c r="E162" s="42">
        <v>1.189030419680734</v>
      </c>
    </row>
    <row r="163" spans="1:5" x14ac:dyDescent="0.25">
      <c r="A163" s="1">
        <v>132</v>
      </c>
      <c r="B163" s="1">
        <v>0</v>
      </c>
      <c r="C163" s="91">
        <v>0.40199499999999999</v>
      </c>
      <c r="D163" s="91">
        <v>0.54405879999999995</v>
      </c>
      <c r="E163" s="42">
        <v>1.3533969327976716</v>
      </c>
    </row>
    <row r="164" spans="1:5" x14ac:dyDescent="0.25">
      <c r="A164" s="1">
        <v>133</v>
      </c>
      <c r="B164" s="1">
        <v>0</v>
      </c>
      <c r="C164" s="91">
        <v>0.26832820000000002</v>
      </c>
      <c r="D164" s="91">
        <v>0.32984849999999999</v>
      </c>
      <c r="E164" s="42">
        <v>1.2292725848419956</v>
      </c>
    </row>
    <row r="165" spans="1:5" x14ac:dyDescent="0.25">
      <c r="A165" s="1">
        <v>134</v>
      </c>
      <c r="B165" s="1">
        <v>0</v>
      </c>
      <c r="C165" s="91">
        <v>0.28844409999999998</v>
      </c>
      <c r="D165" s="91">
        <v>0.66573269999999996</v>
      </c>
      <c r="E165" s="42">
        <v>2.3080128870723997</v>
      </c>
    </row>
    <row r="166" spans="1:5" x14ac:dyDescent="0.25">
      <c r="A166" s="1">
        <v>135</v>
      </c>
      <c r="B166" s="1">
        <v>0</v>
      </c>
      <c r="C166" s="91">
        <v>0.32249030000000001</v>
      </c>
      <c r="D166" s="91">
        <v>0.68818599999999996</v>
      </c>
      <c r="E166" s="42">
        <v>2.1339742621716065</v>
      </c>
    </row>
    <row r="167" spans="1:5" x14ac:dyDescent="0.25">
      <c r="A167" s="1">
        <v>136</v>
      </c>
      <c r="B167" s="1">
        <v>0</v>
      </c>
      <c r="C167" s="91">
        <v>0.52611790000000003</v>
      </c>
      <c r="D167" s="91">
        <v>0.86348130000000001</v>
      </c>
      <c r="E167" s="42">
        <v>1.6412315566529858</v>
      </c>
    </row>
    <row r="168" spans="1:5" x14ac:dyDescent="0.25">
      <c r="A168" s="1">
        <v>137</v>
      </c>
      <c r="B168" s="1">
        <v>0</v>
      </c>
      <c r="C168" s="91">
        <v>0.37947330000000001</v>
      </c>
      <c r="D168" s="91">
        <v>0.48332180000000002</v>
      </c>
      <c r="E168" s="42">
        <v>1.2736648401877022</v>
      </c>
    </row>
    <row r="169" spans="1:5" x14ac:dyDescent="0.25">
      <c r="A169" s="1">
        <v>138</v>
      </c>
      <c r="B169" s="1">
        <v>0</v>
      </c>
      <c r="C169" s="91">
        <v>0.2828427</v>
      </c>
      <c r="D169" s="91">
        <v>0.43081320000000001</v>
      </c>
      <c r="E169" s="42">
        <v>1.5231547429012664</v>
      </c>
    </row>
    <row r="170" spans="1:5" x14ac:dyDescent="0.25">
      <c r="A170" s="1">
        <v>139</v>
      </c>
      <c r="B170" s="1">
        <v>0</v>
      </c>
      <c r="C170" s="91">
        <v>0.24331050000000001</v>
      </c>
      <c r="D170" s="91">
        <v>0.40199499999999999</v>
      </c>
      <c r="E170" s="42">
        <v>1.6521892807749767</v>
      </c>
    </row>
    <row r="171" spans="1:5" x14ac:dyDescent="0.25">
      <c r="A171" s="1" t="s">
        <v>91</v>
      </c>
      <c r="B171" s="1" t="s">
        <v>91</v>
      </c>
      <c r="C171" s="91" t="s">
        <v>91</v>
      </c>
      <c r="D171" s="91" t="s">
        <v>91</v>
      </c>
      <c r="E171" s="42" t="s">
        <v>91</v>
      </c>
    </row>
    <row r="172" spans="1:5" x14ac:dyDescent="0.25">
      <c r="A172" s="1" t="s">
        <v>91</v>
      </c>
      <c r="B172" s="1" t="s">
        <v>91</v>
      </c>
      <c r="C172" s="91" t="s">
        <v>91</v>
      </c>
      <c r="D172" s="91" t="s">
        <v>91</v>
      </c>
      <c r="E172" s="42" t="s">
        <v>91</v>
      </c>
    </row>
    <row r="173" spans="1:5" x14ac:dyDescent="0.25">
      <c r="A173" s="1" t="s">
        <v>91</v>
      </c>
      <c r="B173" s="1" t="s">
        <v>91</v>
      </c>
      <c r="C173" s="91" t="s">
        <v>91</v>
      </c>
      <c r="D173" s="91" t="s">
        <v>91</v>
      </c>
      <c r="E173" s="42" t="s">
        <v>91</v>
      </c>
    </row>
    <row r="174" spans="1:5" x14ac:dyDescent="0.25">
      <c r="A174" s="1" t="s">
        <v>91</v>
      </c>
      <c r="B174" s="1" t="s">
        <v>91</v>
      </c>
      <c r="C174" s="91" t="s">
        <v>91</v>
      </c>
      <c r="D174" s="91" t="s">
        <v>91</v>
      </c>
      <c r="E174" s="42" t="s">
        <v>91</v>
      </c>
    </row>
    <row r="175" spans="1:5" x14ac:dyDescent="0.25">
      <c r="A175" s="1" t="s">
        <v>91</v>
      </c>
      <c r="B175" s="1" t="s">
        <v>91</v>
      </c>
      <c r="C175" s="91" t="s">
        <v>91</v>
      </c>
      <c r="D175" s="91" t="s">
        <v>91</v>
      </c>
      <c r="E175" s="42" t="s">
        <v>91</v>
      </c>
    </row>
    <row r="176" spans="1:5" x14ac:dyDescent="0.25">
      <c r="A176" s="1" t="s">
        <v>91</v>
      </c>
      <c r="B176" s="1" t="s">
        <v>91</v>
      </c>
      <c r="C176" s="91" t="s">
        <v>91</v>
      </c>
      <c r="D176" s="91" t="s">
        <v>91</v>
      </c>
      <c r="E176" s="42" t="s">
        <v>91</v>
      </c>
    </row>
    <row r="177" spans="1:5" x14ac:dyDescent="0.25">
      <c r="A177" s="1" t="s">
        <v>91</v>
      </c>
      <c r="B177" s="1" t="s">
        <v>91</v>
      </c>
      <c r="C177" s="91" t="s">
        <v>91</v>
      </c>
      <c r="D177" s="91" t="s">
        <v>91</v>
      </c>
      <c r="E177" s="42" t="s">
        <v>91</v>
      </c>
    </row>
    <row r="178" spans="1:5" x14ac:dyDescent="0.25">
      <c r="A178" s="1" t="s">
        <v>91</v>
      </c>
      <c r="B178" s="1" t="s">
        <v>91</v>
      </c>
      <c r="C178" s="91" t="s">
        <v>91</v>
      </c>
      <c r="D178" s="91" t="s">
        <v>91</v>
      </c>
      <c r="E178" s="42" t="s">
        <v>91</v>
      </c>
    </row>
    <row r="179" spans="1:5" x14ac:dyDescent="0.25">
      <c r="A179" s="1" t="s">
        <v>91</v>
      </c>
      <c r="B179" s="1" t="s">
        <v>91</v>
      </c>
      <c r="C179" s="91" t="s">
        <v>91</v>
      </c>
      <c r="D179" s="91" t="s">
        <v>91</v>
      </c>
      <c r="E179" s="42" t="s">
        <v>91</v>
      </c>
    </row>
    <row r="180" spans="1:5" x14ac:dyDescent="0.25">
      <c r="A180" s="1" t="s">
        <v>91</v>
      </c>
      <c r="B180" s="1" t="s">
        <v>91</v>
      </c>
      <c r="C180" s="91" t="s">
        <v>91</v>
      </c>
      <c r="D180" s="91" t="s">
        <v>91</v>
      </c>
      <c r="E180" s="42" t="s">
        <v>91</v>
      </c>
    </row>
    <row r="181" spans="1:5" x14ac:dyDescent="0.25">
      <c r="A181" s="1" t="s">
        <v>91</v>
      </c>
      <c r="B181" s="1" t="s">
        <v>91</v>
      </c>
      <c r="C181" s="91" t="s">
        <v>91</v>
      </c>
      <c r="D181" s="91" t="s">
        <v>91</v>
      </c>
      <c r="E181" s="42" t="s">
        <v>91</v>
      </c>
    </row>
    <row r="182" spans="1:5" x14ac:dyDescent="0.25">
      <c r="A182" s="1" t="s">
        <v>91</v>
      </c>
      <c r="B182" s="1" t="s">
        <v>91</v>
      </c>
      <c r="C182" s="91" t="s">
        <v>91</v>
      </c>
      <c r="D182" s="91" t="s">
        <v>91</v>
      </c>
      <c r="E182" s="42" t="s">
        <v>91</v>
      </c>
    </row>
    <row r="183" spans="1:5" x14ac:dyDescent="0.25">
      <c r="A183" s="1" t="s">
        <v>91</v>
      </c>
      <c r="B183" s="1" t="s">
        <v>91</v>
      </c>
      <c r="C183" s="91" t="s">
        <v>91</v>
      </c>
      <c r="D183" s="91" t="s">
        <v>91</v>
      </c>
      <c r="E183" s="42" t="s">
        <v>91</v>
      </c>
    </row>
    <row r="184" spans="1:5" x14ac:dyDescent="0.25">
      <c r="A184" s="1" t="s">
        <v>91</v>
      </c>
      <c r="B184" s="1" t="s">
        <v>91</v>
      </c>
      <c r="C184" s="91" t="s">
        <v>91</v>
      </c>
      <c r="D184" s="91" t="s">
        <v>91</v>
      </c>
      <c r="E184" s="42" t="s">
        <v>91</v>
      </c>
    </row>
    <row r="185" spans="1:5" x14ac:dyDescent="0.25">
      <c r="A185" s="1" t="s">
        <v>91</v>
      </c>
      <c r="B185" s="1" t="s">
        <v>91</v>
      </c>
      <c r="C185" s="91" t="s">
        <v>91</v>
      </c>
      <c r="D185" s="91" t="s">
        <v>91</v>
      </c>
      <c r="E185" s="42" t="s">
        <v>91</v>
      </c>
    </row>
    <row r="186" spans="1:5" x14ac:dyDescent="0.25">
      <c r="A186" s="1" t="s">
        <v>91</v>
      </c>
      <c r="B186" s="1" t="s">
        <v>91</v>
      </c>
      <c r="C186" s="91" t="s">
        <v>91</v>
      </c>
      <c r="D186" s="91" t="s">
        <v>91</v>
      </c>
      <c r="E186" s="42" t="s">
        <v>91</v>
      </c>
    </row>
    <row r="187" spans="1:5" x14ac:dyDescent="0.25">
      <c r="A187" s="1" t="s">
        <v>91</v>
      </c>
      <c r="B187" s="1" t="s">
        <v>91</v>
      </c>
      <c r="C187" s="91" t="s">
        <v>91</v>
      </c>
      <c r="D187" s="91" t="s">
        <v>91</v>
      </c>
      <c r="E187" s="42" t="s">
        <v>91</v>
      </c>
    </row>
    <row r="188" spans="1:5" x14ac:dyDescent="0.25">
      <c r="A188" s="1" t="s">
        <v>91</v>
      </c>
      <c r="B188" s="1" t="s">
        <v>91</v>
      </c>
      <c r="C188" s="91" t="s">
        <v>91</v>
      </c>
      <c r="D188" s="91" t="s">
        <v>91</v>
      </c>
      <c r="E188" s="42" t="s">
        <v>91</v>
      </c>
    </row>
    <row r="189" spans="1:5" x14ac:dyDescent="0.25">
      <c r="A189" s="1" t="s">
        <v>91</v>
      </c>
      <c r="B189" s="1" t="s">
        <v>91</v>
      </c>
      <c r="C189" s="91" t="s">
        <v>91</v>
      </c>
      <c r="D189" s="91" t="s">
        <v>91</v>
      </c>
      <c r="E189" s="42" t="s">
        <v>91</v>
      </c>
    </row>
    <row r="190" spans="1:5" x14ac:dyDescent="0.25">
      <c r="A190" s="1" t="s">
        <v>91</v>
      </c>
      <c r="B190" s="1" t="s">
        <v>91</v>
      </c>
      <c r="C190" s="91" t="s">
        <v>91</v>
      </c>
      <c r="D190" s="91" t="s">
        <v>91</v>
      </c>
      <c r="E190" s="42" t="s">
        <v>91</v>
      </c>
    </row>
    <row r="191" spans="1:5" x14ac:dyDescent="0.25">
      <c r="A191" s="1" t="s">
        <v>91</v>
      </c>
      <c r="B191" s="1" t="s">
        <v>91</v>
      </c>
      <c r="C191" s="91" t="s">
        <v>91</v>
      </c>
      <c r="D191" s="91" t="s">
        <v>91</v>
      </c>
      <c r="E191" s="42" t="s">
        <v>91</v>
      </c>
    </row>
    <row r="192" spans="1:5" x14ac:dyDescent="0.25">
      <c r="A192" s="1" t="s">
        <v>91</v>
      </c>
      <c r="B192" s="1" t="s">
        <v>91</v>
      </c>
      <c r="C192" s="91" t="s">
        <v>91</v>
      </c>
      <c r="D192" s="91" t="s">
        <v>91</v>
      </c>
      <c r="E192" s="42" t="s">
        <v>91</v>
      </c>
    </row>
    <row r="193" spans="1:5" x14ac:dyDescent="0.25">
      <c r="A193" s="1" t="s">
        <v>91</v>
      </c>
      <c r="B193" s="1" t="s">
        <v>91</v>
      </c>
      <c r="C193" s="91" t="s">
        <v>91</v>
      </c>
      <c r="D193" s="91" t="s">
        <v>91</v>
      </c>
      <c r="E193" s="42" t="s">
        <v>91</v>
      </c>
    </row>
    <row r="194" spans="1:5" x14ac:dyDescent="0.25">
      <c r="A194" s="1" t="s">
        <v>91</v>
      </c>
      <c r="B194" s="1" t="s">
        <v>91</v>
      </c>
      <c r="C194" s="91" t="s">
        <v>91</v>
      </c>
      <c r="D194" s="91" t="s">
        <v>91</v>
      </c>
      <c r="E194" s="42" t="s">
        <v>91</v>
      </c>
    </row>
    <row r="195" spans="1:5" x14ac:dyDescent="0.25">
      <c r="A195" s="1" t="s">
        <v>91</v>
      </c>
      <c r="B195" s="1" t="s">
        <v>91</v>
      </c>
      <c r="C195" s="91" t="s">
        <v>91</v>
      </c>
      <c r="D195" s="91" t="s">
        <v>91</v>
      </c>
      <c r="E195" s="42" t="s">
        <v>91</v>
      </c>
    </row>
    <row r="196" spans="1:5" x14ac:dyDescent="0.25">
      <c r="A196" s="1" t="s">
        <v>91</v>
      </c>
      <c r="B196" s="1" t="s">
        <v>91</v>
      </c>
      <c r="C196" s="91" t="s">
        <v>91</v>
      </c>
      <c r="D196" s="91" t="s">
        <v>91</v>
      </c>
      <c r="E196" s="42" t="s">
        <v>91</v>
      </c>
    </row>
    <row r="197" spans="1:5" x14ac:dyDescent="0.25">
      <c r="A197" s="1" t="s">
        <v>91</v>
      </c>
      <c r="B197" s="1" t="s">
        <v>91</v>
      </c>
      <c r="C197" s="91" t="s">
        <v>91</v>
      </c>
      <c r="D197" s="91" t="s">
        <v>91</v>
      </c>
      <c r="E197" s="42" t="s">
        <v>91</v>
      </c>
    </row>
    <row r="198" spans="1:5" x14ac:dyDescent="0.25">
      <c r="A198" s="1" t="s">
        <v>91</v>
      </c>
      <c r="B198" s="1" t="s">
        <v>91</v>
      </c>
      <c r="C198" s="91" t="s">
        <v>91</v>
      </c>
      <c r="D198" s="91" t="s">
        <v>91</v>
      </c>
      <c r="E198" s="42" t="s">
        <v>91</v>
      </c>
    </row>
    <row r="199" spans="1:5" x14ac:dyDescent="0.25">
      <c r="A199" s="1" t="s">
        <v>91</v>
      </c>
      <c r="B199" s="1" t="s">
        <v>91</v>
      </c>
      <c r="C199" s="91" t="s">
        <v>91</v>
      </c>
      <c r="D199" s="91" t="s">
        <v>91</v>
      </c>
      <c r="E199" s="42" t="s">
        <v>91</v>
      </c>
    </row>
    <row r="200" spans="1:5" x14ac:dyDescent="0.25">
      <c r="A200" s="1" t="s">
        <v>91</v>
      </c>
      <c r="B200" s="1" t="s">
        <v>91</v>
      </c>
      <c r="C200" s="91" t="s">
        <v>91</v>
      </c>
      <c r="D200" s="91" t="s">
        <v>91</v>
      </c>
      <c r="E200" s="42" t="s">
        <v>91</v>
      </c>
    </row>
    <row r="201" spans="1:5" x14ac:dyDescent="0.25">
      <c r="A201" s="1" t="s">
        <v>91</v>
      </c>
      <c r="B201" s="1" t="s">
        <v>91</v>
      </c>
      <c r="C201" s="91" t="s">
        <v>91</v>
      </c>
      <c r="D201" s="91" t="s">
        <v>91</v>
      </c>
      <c r="E201" s="42" t="s">
        <v>91</v>
      </c>
    </row>
    <row r="202" spans="1:5" x14ac:dyDescent="0.25">
      <c r="A202" s="1" t="s">
        <v>91</v>
      </c>
      <c r="B202" s="1" t="s">
        <v>91</v>
      </c>
      <c r="C202" s="91" t="s">
        <v>91</v>
      </c>
      <c r="D202" s="91" t="s">
        <v>91</v>
      </c>
      <c r="E202" s="42" t="s">
        <v>91</v>
      </c>
    </row>
    <row r="203" spans="1:5" x14ac:dyDescent="0.25">
      <c r="A203" s="1" t="s">
        <v>91</v>
      </c>
      <c r="B203" s="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" t="s">
        <v>91</v>
      </c>
      <c r="B204" s="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" t="s">
        <v>91</v>
      </c>
      <c r="B205" s="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" t="s">
        <v>91</v>
      </c>
      <c r="B206" s="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" t="s">
        <v>91</v>
      </c>
      <c r="B207" s="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" t="s">
        <v>91</v>
      </c>
      <c r="B208" s="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" t="s">
        <v>91</v>
      </c>
      <c r="B209" s="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" t="s">
        <v>91</v>
      </c>
      <c r="B210" s="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" t="s">
        <v>91</v>
      </c>
      <c r="B211" s="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" t="s">
        <v>91</v>
      </c>
      <c r="B212" s="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" t="s">
        <v>91</v>
      </c>
      <c r="B213" s="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" t="s">
        <v>91</v>
      </c>
      <c r="B214" s="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" t="s">
        <v>91</v>
      </c>
      <c r="B215" s="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" t="s">
        <v>91</v>
      </c>
      <c r="B216" s="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" t="s">
        <v>91</v>
      </c>
      <c r="B217" s="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" t="s">
        <v>91</v>
      </c>
      <c r="B218" s="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32" priority="4" operator="lessThan">
      <formula>1</formula>
    </cfRule>
  </conditionalFormatting>
  <conditionalFormatting sqref="E109">
    <cfRule type="cellIs" dxfId="231" priority="3" operator="lessThan">
      <formula>1</formula>
    </cfRule>
  </conditionalFormatting>
  <conditionalFormatting sqref="E146">
    <cfRule type="cellIs" dxfId="230" priority="2" operator="lessThan">
      <formula>1</formula>
    </cfRule>
  </conditionalFormatting>
  <conditionalFormatting sqref="E22">
    <cfRule type="cellIs" dxfId="229" priority="1" operator="lessThan">
      <formula>1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114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41422</v>
      </c>
      <c r="F2" s="90" t="s">
        <v>61</v>
      </c>
      <c r="G2" s="91">
        <v>0.40837715309734507</v>
      </c>
      <c r="I2" s="91"/>
    </row>
    <row r="3" spans="1:10" x14ac:dyDescent="0.25">
      <c r="F3" s="92" t="s">
        <v>62</v>
      </c>
      <c r="G3" s="91">
        <v>3.9992183092920359</v>
      </c>
      <c r="I3" s="91"/>
    </row>
    <row r="4" spans="1:10" x14ac:dyDescent="0.25">
      <c r="A4" s="93"/>
      <c r="B4" s="7"/>
      <c r="C4" s="7" t="s">
        <v>63</v>
      </c>
      <c r="D4" s="94">
        <v>283</v>
      </c>
      <c r="F4" s="40" t="s">
        <v>21</v>
      </c>
      <c r="G4" s="1">
        <v>226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57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226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172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26</v>
      </c>
      <c r="F8" s="99" t="s">
        <v>73</v>
      </c>
      <c r="G8" s="103">
        <v>21.25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12</v>
      </c>
      <c r="J11" s="293" t="s">
        <v>374</v>
      </c>
    </row>
    <row r="12" spans="1:10" x14ac:dyDescent="0.25">
      <c r="A12" s="108" t="s">
        <v>70</v>
      </c>
      <c r="B12" s="109">
        <v>15</v>
      </c>
      <c r="C12" s="109">
        <v>157</v>
      </c>
      <c r="D12" s="109">
        <v>42</v>
      </c>
      <c r="E12" s="109">
        <v>9</v>
      </c>
      <c r="F12" s="109">
        <v>2</v>
      </c>
      <c r="G12" s="109">
        <v>1</v>
      </c>
      <c r="H12" s="109">
        <v>226</v>
      </c>
      <c r="I12" s="39">
        <f>SUM(D12:G12)</f>
        <v>54</v>
      </c>
    </row>
    <row r="13" spans="1:10" x14ac:dyDescent="0.25">
      <c r="A13" s="108" t="s">
        <v>37</v>
      </c>
      <c r="B13" s="109">
        <v>2</v>
      </c>
      <c r="C13" s="109">
        <v>117</v>
      </c>
      <c r="D13" s="109">
        <v>42</v>
      </c>
      <c r="E13" s="109">
        <v>8</v>
      </c>
      <c r="F13" s="109">
        <v>2</v>
      </c>
      <c r="G13" s="109">
        <v>1</v>
      </c>
      <c r="H13" s="109">
        <v>172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16</v>
      </c>
      <c r="E14" s="109">
        <v>7</v>
      </c>
      <c r="F14" s="109">
        <v>1</v>
      </c>
      <c r="G14" s="109">
        <v>1</v>
      </c>
      <c r="H14" s="109">
        <v>26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0.42561788445229681</v>
      </c>
      <c r="D17" s="182">
        <f t="shared" ref="D17:E17" si="0">AVERAGE(D32:D502)</f>
        <v>3.403227632508834</v>
      </c>
      <c r="E17" s="182">
        <f t="shared" si="0"/>
        <v>8.8906537995148831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0.26825400409019473</v>
      </c>
      <c r="D18" s="182">
        <f t="shared" ref="D18:E18" si="1">STDEV(D32:D502)</f>
        <v>3.1594001646532766</v>
      </c>
      <c r="E18" s="182">
        <f t="shared" si="1"/>
        <v>8.3319197037642407</v>
      </c>
      <c r="F18" s="11"/>
    </row>
    <row r="19" spans="1:21" x14ac:dyDescent="0.25">
      <c r="B19" s="40" t="s">
        <v>152</v>
      </c>
      <c r="C19" s="43">
        <f>MEDIAN(C32:C502)</f>
        <v>0.3577709</v>
      </c>
      <c r="D19" s="182">
        <f t="shared" ref="D19:E19" si="2">MEDIAN(D32:D502)</f>
        <v>2.5059930000000001</v>
      </c>
      <c r="E19" s="182">
        <f t="shared" si="2"/>
        <v>6.2385018320212229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0.28000000000000003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2.392655</v>
      </c>
      <c r="D21" s="182">
        <f t="shared" ref="D21:E21" si="4">MAX(D32:D502)</f>
        <v>23.179379999999998</v>
      </c>
      <c r="E21" s="182">
        <f t="shared" si="4"/>
        <v>53.149786822946439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0.5113713333333334</v>
      </c>
      <c r="D23" s="315">
        <f t="array" ref="D23">AVERAGE(IF(($E$32:$E$552&gt;=3)*($D$32:$D$552&gt;=5),$D$32:$D$552))</f>
        <v>8.5841696851851861</v>
      </c>
      <c r="E23" s="315">
        <f t="array" ref="E23">AVERAGE(IF(($E$32:$E$552&gt;=3)*($D$32:$D$552&gt;=5),$E$32:$E$552))</f>
        <v>20.720426312285714</v>
      </c>
      <c r="F23">
        <f>COUNTIF(E32:E550,"&gt;=5")</f>
        <v>173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0.36005668457588491</v>
      </c>
      <c r="D24" s="315">
        <f t="array" ref="D24">STDEV(IF(($E$32:$E$552&gt;=3)*($D$32:$D$552&gt;=5),$D$32:$D$552))</f>
        <v>3.4982786984157763</v>
      </c>
      <c r="E24" s="315">
        <f t="array" ref="E24">STDEV(IF(($E$32:$E$552&gt;=3)*($D$32:$D$552&gt;=5),$E$32:$E$552))</f>
        <v>10.888065213993666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0.40495829999999999</v>
      </c>
      <c r="D25" s="315">
        <f t="array" ref="D25">MEDIAN(IF(($E$32:$E$552&gt;=3)*($D$32:$D$552&gt;=5),$D$32:$D$552))</f>
        <v>7.4995864999999995</v>
      </c>
      <c r="E25" s="315">
        <f t="array" ref="E25">MEDIAN(IF(($E$32:$E$552&gt;=3)*($D$32:$D$552&gt;=5),$E$32:$E$552))</f>
        <v>18.00603830157835</v>
      </c>
    </row>
    <row r="26" spans="1:21" x14ac:dyDescent="0.25">
      <c r="B26" s="40" t="s">
        <v>20</v>
      </c>
      <c r="C26" s="314">
        <f t="array" ref="C26">MIN(IF(($E$32:$E$552&gt;=3)*($D$32:$D$552&gt;=5),$C$32:$C$552))</f>
        <v>0.1788854</v>
      </c>
      <c r="D26" s="315">
        <f t="array" ref="D26">MIN(IF(($E$32:$E$552&gt;=3)*($D$32:$D$552&gt;=5),$D$32:$D$552))</f>
        <v>5.0159739999999999</v>
      </c>
      <c r="E26" s="315">
        <f t="array" ref="E26">MIN(IF(($E$32:$E$552&gt;=3)*($D$32:$D$552&gt;=5),$E$32:$E$552))</f>
        <v>4.8282639996154897</v>
      </c>
    </row>
    <row r="27" spans="1:21" x14ac:dyDescent="0.25">
      <c r="B27" s="40" t="s">
        <v>19</v>
      </c>
      <c r="C27" s="314">
        <f t="array" ref="C27">MAX(IF(($E$32:$E$552&gt;=3)*($D$32:$D$552&gt;=5),$C$32:$C$552))</f>
        <v>2.392655</v>
      </c>
      <c r="D27" s="315">
        <f t="array" ref="D27">MAX(IF(($E$32:$E$552&gt;=3)*($D$32:$D$552&gt;=5),$D$32:$D$552))</f>
        <v>23.179379999999998</v>
      </c>
      <c r="E27" s="315">
        <f t="array" ref="E27">MAX(IF(($E$32:$E$552&gt;=3)*($D$32:$D$552&gt;=5),$E$32:$E$552))</f>
        <v>53.149786822946439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4</v>
      </c>
      <c r="C32" s="91">
        <v>0.64498060000000002</v>
      </c>
      <c r="D32" s="91">
        <v>16.21706</v>
      </c>
      <c r="E32" s="42">
        <v>25.143484935825978</v>
      </c>
    </row>
    <row r="33" spans="1:5" x14ac:dyDescent="0.25">
      <c r="A33" s="1">
        <v>2</v>
      </c>
      <c r="B33" s="1">
        <v>0</v>
      </c>
      <c r="C33" s="91">
        <v>0.72111029999999998</v>
      </c>
      <c r="D33" s="91">
        <v>4.2822420000000001</v>
      </c>
      <c r="E33" s="42">
        <v>5.938400824395381</v>
      </c>
    </row>
    <row r="34" spans="1:5" x14ac:dyDescent="0.25">
      <c r="A34" s="1">
        <v>3</v>
      </c>
      <c r="B34" s="1">
        <v>0</v>
      </c>
      <c r="C34" s="91">
        <v>0.51224990000000004</v>
      </c>
      <c r="D34" s="91">
        <v>2.1927150000000002</v>
      </c>
      <c r="E34" s="42">
        <v>4.2805572045987708</v>
      </c>
    </row>
    <row r="35" spans="1:5" x14ac:dyDescent="0.25">
      <c r="A35" s="1">
        <v>4</v>
      </c>
      <c r="B35" s="1">
        <v>0</v>
      </c>
      <c r="C35" s="91">
        <v>0.34176010000000001</v>
      </c>
      <c r="D35" s="91">
        <v>2.737006</v>
      </c>
      <c r="E35" s="42">
        <v>8.0085592203419882</v>
      </c>
    </row>
    <row r="36" spans="1:5" x14ac:dyDescent="0.25">
      <c r="A36" s="1">
        <v>5</v>
      </c>
      <c r="B36" s="1">
        <v>0</v>
      </c>
      <c r="C36" s="91">
        <v>0.44721359999999999</v>
      </c>
      <c r="D36" s="91">
        <v>4.7247430000000001</v>
      </c>
      <c r="E36" s="42">
        <v>10.56484641790858</v>
      </c>
    </row>
    <row r="37" spans="1:5" x14ac:dyDescent="0.25">
      <c r="A37" s="1">
        <v>6</v>
      </c>
      <c r="B37" s="1">
        <v>0</v>
      </c>
      <c r="C37" s="91">
        <v>0.32249030000000001</v>
      </c>
      <c r="D37" s="91">
        <v>11.281129999999999</v>
      </c>
      <c r="E37" s="42">
        <v>34.981300212750583</v>
      </c>
    </row>
    <row r="38" spans="1:5" x14ac:dyDescent="0.25">
      <c r="A38" s="1">
        <v>7</v>
      </c>
      <c r="B38" s="1">
        <v>0</v>
      </c>
      <c r="C38" s="91">
        <v>0.71554180000000001</v>
      </c>
      <c r="D38" s="91">
        <v>3.7746520000000001</v>
      </c>
      <c r="E38" s="42">
        <v>5.2752361916522554</v>
      </c>
    </row>
    <row r="39" spans="1:5" x14ac:dyDescent="0.25">
      <c r="A39" s="1">
        <v>8</v>
      </c>
      <c r="B39" s="1">
        <v>0</v>
      </c>
      <c r="C39" s="91">
        <v>0.52153620000000001</v>
      </c>
      <c r="D39" s="91">
        <v>0.72443080000000004</v>
      </c>
      <c r="E39" s="42">
        <v>1.3890326309084586</v>
      </c>
    </row>
    <row r="40" spans="1:5" x14ac:dyDescent="0.25">
      <c r="A40" s="1">
        <v>9</v>
      </c>
      <c r="B40" s="1">
        <v>0</v>
      </c>
      <c r="C40" s="91">
        <v>0.54405879999999995</v>
      </c>
      <c r="D40" s="91">
        <v>5.5150699999999997</v>
      </c>
      <c r="E40" s="42">
        <v>10.136900643827468</v>
      </c>
    </row>
    <row r="41" spans="1:5" x14ac:dyDescent="0.25">
      <c r="A41" s="1">
        <v>10</v>
      </c>
      <c r="B41" s="1">
        <v>0</v>
      </c>
      <c r="C41" s="91">
        <v>0.32</v>
      </c>
      <c r="D41" s="91">
        <v>3.5620219999999998</v>
      </c>
      <c r="E41" s="42">
        <v>11.131318749999998</v>
      </c>
    </row>
    <row r="42" spans="1:5" x14ac:dyDescent="0.25">
      <c r="A42" s="1">
        <v>11</v>
      </c>
      <c r="B42" s="1">
        <v>0</v>
      </c>
      <c r="C42" s="91">
        <v>0.73756359999999999</v>
      </c>
      <c r="D42" s="91">
        <v>2.2517550000000002</v>
      </c>
      <c r="E42" s="42">
        <v>3.0529638393217891</v>
      </c>
    </row>
    <row r="43" spans="1:5" x14ac:dyDescent="0.25">
      <c r="A43" s="1">
        <v>12</v>
      </c>
      <c r="B43" s="1">
        <v>4</v>
      </c>
      <c r="C43" s="91">
        <v>0.62609899999999996</v>
      </c>
      <c r="D43" s="91">
        <v>5.5104030000000002</v>
      </c>
      <c r="E43" s="42">
        <v>8.8011688247385802</v>
      </c>
    </row>
    <row r="44" spans="1:5" x14ac:dyDescent="0.25">
      <c r="A44" s="1">
        <v>13</v>
      </c>
      <c r="B44" s="1">
        <v>1</v>
      </c>
      <c r="C44" s="91">
        <v>0.37947330000000001</v>
      </c>
      <c r="D44" s="91">
        <v>9.6500570000000003</v>
      </c>
      <c r="E44" s="42">
        <v>25.430134346737965</v>
      </c>
    </row>
    <row r="45" spans="1:5" x14ac:dyDescent="0.25">
      <c r="A45" s="1">
        <v>14</v>
      </c>
      <c r="B45" s="1">
        <v>2</v>
      </c>
      <c r="C45" s="91">
        <v>0.2039608</v>
      </c>
      <c r="D45" s="91">
        <v>9.2680360000000004</v>
      </c>
      <c r="E45" s="42">
        <v>45.440280681385836</v>
      </c>
    </row>
    <row r="46" spans="1:5" x14ac:dyDescent="0.25">
      <c r="A46" s="1">
        <v>15</v>
      </c>
      <c r="B46" s="1">
        <v>4</v>
      </c>
      <c r="C46" s="91">
        <v>0.44721359999999999</v>
      </c>
      <c r="D46" s="91">
        <v>4.5931280000000001</v>
      </c>
      <c r="E46" s="42">
        <v>10.270546334011309</v>
      </c>
    </row>
    <row r="47" spans="1:5" x14ac:dyDescent="0.25">
      <c r="A47" s="1">
        <v>16</v>
      </c>
      <c r="B47" s="1">
        <v>3</v>
      </c>
      <c r="C47" s="91">
        <v>0.41761229999999999</v>
      </c>
      <c r="D47" s="91">
        <v>4.9826990000000002</v>
      </c>
      <c r="E47" s="42">
        <v>11.931399051225265</v>
      </c>
    </row>
    <row r="48" spans="1:5" x14ac:dyDescent="0.25">
      <c r="A48" s="1">
        <v>17</v>
      </c>
      <c r="B48" s="1">
        <v>0</v>
      </c>
      <c r="C48" s="91">
        <v>0.66573269999999996</v>
      </c>
      <c r="D48" s="91">
        <v>5.032057</v>
      </c>
      <c r="E48" s="42">
        <v>7.5586748254967802</v>
      </c>
    </row>
    <row r="49" spans="1:5" x14ac:dyDescent="0.25">
      <c r="A49" s="1">
        <v>18</v>
      </c>
      <c r="B49" s="1">
        <v>0</v>
      </c>
      <c r="C49" s="91">
        <v>0.2828427</v>
      </c>
      <c r="D49" s="91">
        <v>1.0650820000000001</v>
      </c>
      <c r="E49" s="42">
        <v>3.7656336896798117</v>
      </c>
    </row>
    <row r="50" spans="1:5" x14ac:dyDescent="0.25">
      <c r="A50" s="1">
        <v>19</v>
      </c>
      <c r="B50" s="1">
        <v>0</v>
      </c>
      <c r="C50" s="91">
        <v>0.9903535</v>
      </c>
      <c r="D50" s="91">
        <v>1.8456440000000001</v>
      </c>
      <c r="E50" s="42">
        <v>1.8636214240672648</v>
      </c>
    </row>
    <row r="51" spans="1:5" x14ac:dyDescent="0.25">
      <c r="A51" s="1">
        <v>20</v>
      </c>
      <c r="B51" s="1">
        <v>0</v>
      </c>
      <c r="C51" s="91">
        <v>0.64621980000000001</v>
      </c>
      <c r="D51" s="91">
        <v>2.052511</v>
      </c>
      <c r="E51" s="42">
        <v>3.1761809217235375</v>
      </c>
    </row>
    <row r="52" spans="1:5" x14ac:dyDescent="0.25">
      <c r="A52" s="1">
        <v>21</v>
      </c>
      <c r="B52" s="1">
        <v>0</v>
      </c>
      <c r="C52" s="91">
        <v>0.60926179999999996</v>
      </c>
      <c r="D52" s="91">
        <v>2.0649459999999999</v>
      </c>
      <c r="E52" s="42">
        <v>3.3892589359779328</v>
      </c>
    </row>
    <row r="53" spans="1:5" x14ac:dyDescent="0.25">
      <c r="A53" s="1">
        <v>22</v>
      </c>
      <c r="B53" s="1">
        <v>0</v>
      </c>
      <c r="C53" s="91">
        <v>0.32249030000000001</v>
      </c>
      <c r="D53" s="91">
        <v>5.9578519999999999</v>
      </c>
      <c r="E53" s="42">
        <v>18.474515357516179</v>
      </c>
    </row>
    <row r="54" spans="1:5" x14ac:dyDescent="0.25">
      <c r="A54" s="1">
        <v>23</v>
      </c>
      <c r="B54" s="1">
        <v>0</v>
      </c>
      <c r="C54" s="91">
        <v>0.36878179999999999</v>
      </c>
      <c r="D54" s="91">
        <v>1.6747540000000001</v>
      </c>
      <c r="E54" s="42">
        <v>4.5413141320965407</v>
      </c>
    </row>
    <row r="55" spans="1:5" x14ac:dyDescent="0.25">
      <c r="A55" s="1">
        <v>24</v>
      </c>
      <c r="B55" s="1">
        <v>0</v>
      </c>
      <c r="C55" s="91">
        <v>0.32249030000000001</v>
      </c>
      <c r="D55" s="91">
        <v>3.676955</v>
      </c>
      <c r="E55" s="42">
        <v>11.401753789183736</v>
      </c>
    </row>
    <row r="56" spans="1:5" x14ac:dyDescent="0.25">
      <c r="A56" s="1">
        <v>25</v>
      </c>
      <c r="B56" s="1">
        <v>0</v>
      </c>
      <c r="C56" s="91">
        <v>1.200666</v>
      </c>
      <c r="D56" s="91">
        <v>2.1633309999999999</v>
      </c>
      <c r="E56" s="42">
        <v>1.8017758477378387</v>
      </c>
    </row>
    <row r="57" spans="1:5" x14ac:dyDescent="0.25">
      <c r="A57" s="1">
        <v>26</v>
      </c>
      <c r="B57" s="1">
        <v>0</v>
      </c>
      <c r="C57" s="91">
        <v>0.29120439999999997</v>
      </c>
      <c r="D57" s="91">
        <v>3.732024</v>
      </c>
      <c r="E57" s="42">
        <v>12.815822837841736</v>
      </c>
    </row>
    <row r="58" spans="1:5" x14ac:dyDescent="0.25">
      <c r="A58" s="1">
        <v>27</v>
      </c>
      <c r="B58" s="1">
        <v>0</v>
      </c>
      <c r="C58" s="91">
        <v>0.56850679999999998</v>
      </c>
      <c r="D58" s="91">
        <v>2.0960920000000001</v>
      </c>
      <c r="E58" s="42">
        <v>3.6870130665103744</v>
      </c>
    </row>
    <row r="59" spans="1:5" x14ac:dyDescent="0.25">
      <c r="A59" s="1">
        <v>28</v>
      </c>
      <c r="B59" s="1">
        <v>0</v>
      </c>
      <c r="C59" s="91">
        <v>1.007174</v>
      </c>
      <c r="D59" s="91">
        <v>1.3582339999999999</v>
      </c>
      <c r="E59" s="42">
        <v>1.3485594346160643</v>
      </c>
    </row>
    <row r="60" spans="1:5" x14ac:dyDescent="0.25">
      <c r="A60" s="1">
        <v>29</v>
      </c>
      <c r="B60" s="1">
        <v>0</v>
      </c>
      <c r="C60" s="91">
        <v>0.48</v>
      </c>
      <c r="D60" s="91">
        <v>1.524729</v>
      </c>
      <c r="E60" s="42">
        <v>3.1765187500000001</v>
      </c>
    </row>
    <row r="61" spans="1:5" x14ac:dyDescent="0.25">
      <c r="A61" s="1">
        <v>30</v>
      </c>
      <c r="B61" s="1">
        <v>0</v>
      </c>
      <c r="C61" s="91">
        <v>0.28844409999999998</v>
      </c>
      <c r="D61" s="91">
        <v>0.90686270000000002</v>
      </c>
      <c r="E61" s="42">
        <v>3.1439807574500573</v>
      </c>
    </row>
    <row r="62" spans="1:5" x14ac:dyDescent="0.25">
      <c r="A62" s="1">
        <v>31</v>
      </c>
      <c r="B62" s="1">
        <v>4</v>
      </c>
      <c r="C62" s="91">
        <v>0.60530980000000001</v>
      </c>
      <c r="D62" s="91">
        <v>3.202521</v>
      </c>
      <c r="E62" s="42">
        <v>5.2907139451566785</v>
      </c>
    </row>
    <row r="63" spans="1:5" x14ac:dyDescent="0.25">
      <c r="A63" s="1">
        <v>32</v>
      </c>
      <c r="B63" s="1">
        <v>0</v>
      </c>
      <c r="C63" s="91">
        <v>0.74404300000000001</v>
      </c>
      <c r="D63" s="91">
        <v>0.87361319999999998</v>
      </c>
      <c r="E63" s="42">
        <v>1.1741434298824127</v>
      </c>
    </row>
    <row r="64" spans="1:5" x14ac:dyDescent="0.25">
      <c r="A64" s="1">
        <v>33</v>
      </c>
      <c r="B64" s="1">
        <v>0</v>
      </c>
      <c r="C64" s="91">
        <v>0.25298219999999999</v>
      </c>
      <c r="D64" s="91">
        <v>1.04</v>
      </c>
      <c r="E64" s="42">
        <v>4.1109611664377974</v>
      </c>
    </row>
    <row r="65" spans="1:5" x14ac:dyDescent="0.25">
      <c r="A65" s="1">
        <v>34</v>
      </c>
      <c r="B65" s="1">
        <v>0</v>
      </c>
      <c r="C65" s="91">
        <v>0.29120439999999997</v>
      </c>
      <c r="D65" s="91">
        <v>0.36221540000000002</v>
      </c>
      <c r="E65" s="42">
        <f>D65/C65</f>
        <v>1.2438527714553766</v>
      </c>
    </row>
    <row r="66" spans="1:5" x14ac:dyDescent="0.25">
      <c r="A66" s="1">
        <v>35</v>
      </c>
      <c r="B66" s="1">
        <v>0</v>
      </c>
      <c r="C66" s="91">
        <v>0.44</v>
      </c>
      <c r="D66" s="91">
        <v>0.44</v>
      </c>
      <c r="E66" s="42">
        <v>1</v>
      </c>
    </row>
    <row r="67" spans="1:5" x14ac:dyDescent="0.25">
      <c r="A67" s="1">
        <v>36</v>
      </c>
      <c r="B67" s="1">
        <v>0</v>
      </c>
      <c r="C67" s="91">
        <v>0.40199499999999999</v>
      </c>
      <c r="D67" s="91">
        <v>3.761914</v>
      </c>
      <c r="E67" s="42">
        <v>9.3581114192962609</v>
      </c>
    </row>
    <row r="68" spans="1:5" x14ac:dyDescent="0.25">
      <c r="A68" s="1">
        <v>37</v>
      </c>
      <c r="B68" s="1">
        <v>0</v>
      </c>
      <c r="C68" s="91">
        <v>0.39395429999999998</v>
      </c>
      <c r="D68" s="91">
        <v>4.5327250000000001</v>
      </c>
      <c r="E68" s="42">
        <v>11.505712718454909</v>
      </c>
    </row>
    <row r="69" spans="1:5" x14ac:dyDescent="0.25">
      <c r="A69" s="1">
        <v>38</v>
      </c>
      <c r="B69" s="1">
        <v>0</v>
      </c>
      <c r="C69" s="91">
        <v>0.58240879999999995</v>
      </c>
      <c r="D69" s="91">
        <v>8.7507710000000003</v>
      </c>
      <c r="E69" s="42">
        <v>15.025135265813294</v>
      </c>
    </row>
    <row r="70" spans="1:5" x14ac:dyDescent="0.25">
      <c r="A70" s="1">
        <v>39</v>
      </c>
      <c r="B70" s="1">
        <v>0</v>
      </c>
      <c r="C70" s="91">
        <v>0.28844409999999998</v>
      </c>
      <c r="D70" s="91">
        <v>0.8246211</v>
      </c>
      <c r="E70" s="42">
        <v>2.858859307574674</v>
      </c>
    </row>
    <row r="71" spans="1:5" x14ac:dyDescent="0.25">
      <c r="A71" s="1">
        <v>40</v>
      </c>
      <c r="B71" s="1">
        <v>0</v>
      </c>
      <c r="C71" s="91">
        <v>0.39395429999999998</v>
      </c>
      <c r="D71" s="91">
        <v>0.61057349999999999</v>
      </c>
      <c r="E71" s="42">
        <v>1.549858701884965</v>
      </c>
    </row>
    <row r="72" spans="1:5" x14ac:dyDescent="0.25">
      <c r="A72" s="1">
        <v>41</v>
      </c>
      <c r="B72" s="1">
        <v>0</v>
      </c>
      <c r="C72" s="91">
        <v>0.3577709</v>
      </c>
      <c r="D72" s="91">
        <v>2.5225379999999999</v>
      </c>
      <c r="E72" s="42">
        <v>7.0507075896893792</v>
      </c>
    </row>
    <row r="73" spans="1:5" x14ac:dyDescent="0.25">
      <c r="A73" s="1">
        <v>42</v>
      </c>
      <c r="B73" s="1">
        <v>0</v>
      </c>
      <c r="C73" s="91">
        <v>0.46818799999999999</v>
      </c>
      <c r="D73" s="91">
        <v>3.088041</v>
      </c>
      <c r="E73" s="42">
        <v>6.595728638922826</v>
      </c>
    </row>
    <row r="74" spans="1:5" x14ac:dyDescent="0.25">
      <c r="A74" s="1">
        <v>43</v>
      </c>
      <c r="B74" s="1">
        <v>0</v>
      </c>
      <c r="C74" s="91">
        <v>0.46818799999999999</v>
      </c>
      <c r="D74" s="91">
        <v>2.8604889999999998</v>
      </c>
      <c r="E74" s="42">
        <v>6.1097016583082011</v>
      </c>
    </row>
    <row r="75" spans="1:5" x14ac:dyDescent="0.25">
      <c r="A75" s="1">
        <v>44</v>
      </c>
      <c r="B75" s="1">
        <v>0</v>
      </c>
      <c r="C75" s="91">
        <v>0.28000000000000003</v>
      </c>
      <c r="D75" s="91">
        <v>2.76</v>
      </c>
      <c r="E75" s="42">
        <v>9.8571428571428559</v>
      </c>
    </row>
    <row r="76" spans="1:5" x14ac:dyDescent="0.25">
      <c r="A76" s="1">
        <v>45</v>
      </c>
      <c r="B76" s="1">
        <v>0</v>
      </c>
      <c r="C76" s="91">
        <v>0.34409299999999998</v>
      </c>
      <c r="D76" s="91">
        <v>7.1217980000000001</v>
      </c>
      <c r="E76" s="42">
        <v>20.697305670269376</v>
      </c>
    </row>
    <row r="77" spans="1:5" x14ac:dyDescent="0.25">
      <c r="A77" s="1">
        <v>46</v>
      </c>
      <c r="B77" s="1">
        <v>0</v>
      </c>
      <c r="C77" s="91">
        <v>0.32</v>
      </c>
      <c r="D77" s="91">
        <v>2.2799999999999998</v>
      </c>
      <c r="E77" s="42">
        <v>7.1249999999999991</v>
      </c>
    </row>
    <row r="78" spans="1:5" x14ac:dyDescent="0.25">
      <c r="A78" s="1">
        <v>47</v>
      </c>
      <c r="B78" s="1">
        <v>0</v>
      </c>
      <c r="C78" s="91">
        <v>0.32249030000000001</v>
      </c>
      <c r="D78" s="91">
        <v>2.1301640000000002</v>
      </c>
      <c r="E78" s="42">
        <v>6.6053583627166468</v>
      </c>
    </row>
    <row r="79" spans="1:5" x14ac:dyDescent="0.25">
      <c r="A79" s="1">
        <v>48</v>
      </c>
      <c r="B79" s="1">
        <v>0</v>
      </c>
      <c r="C79" s="91">
        <v>0.48826219999999998</v>
      </c>
      <c r="D79" s="91">
        <v>4.5290179999999998</v>
      </c>
      <c r="E79" s="42">
        <v>9.2757907534107691</v>
      </c>
    </row>
    <row r="80" spans="1:5" x14ac:dyDescent="0.25">
      <c r="A80" s="1">
        <v>49</v>
      </c>
      <c r="B80" s="1">
        <v>0</v>
      </c>
      <c r="C80" s="91">
        <v>0.52</v>
      </c>
      <c r="D80" s="91">
        <v>0.80099940000000003</v>
      </c>
      <c r="E80" s="42">
        <v>1.5403834615384615</v>
      </c>
    </row>
    <row r="81" spans="1:5" x14ac:dyDescent="0.25">
      <c r="A81" s="1">
        <v>50</v>
      </c>
      <c r="B81" s="1">
        <v>4</v>
      </c>
      <c r="C81" s="91">
        <v>0.61057349999999999</v>
      </c>
      <c r="D81" s="91">
        <v>2.552457</v>
      </c>
      <c r="E81" s="42">
        <v>4.1804254524639539</v>
      </c>
    </row>
    <row r="82" spans="1:5" x14ac:dyDescent="0.25">
      <c r="A82" s="1">
        <v>51</v>
      </c>
      <c r="B82" s="1">
        <v>3</v>
      </c>
      <c r="C82" s="91">
        <v>0.2</v>
      </c>
      <c r="D82" s="91">
        <v>3.287674</v>
      </c>
      <c r="E82" s="42">
        <v>16.438369999999999</v>
      </c>
    </row>
    <row r="83" spans="1:5" x14ac:dyDescent="0.25">
      <c r="A83" s="1">
        <v>52</v>
      </c>
      <c r="B83" s="1">
        <v>1</v>
      </c>
      <c r="C83" s="91">
        <v>0.32249030000000001</v>
      </c>
      <c r="D83" s="91">
        <v>4.2456209999999999</v>
      </c>
      <c r="E83" s="42">
        <v>13.165112252988694</v>
      </c>
    </row>
    <row r="84" spans="1:5" x14ac:dyDescent="0.25">
      <c r="A84" s="1">
        <v>53</v>
      </c>
      <c r="B84" s="1">
        <v>0</v>
      </c>
      <c r="C84" s="91">
        <v>0.48166379999999998</v>
      </c>
      <c r="D84" s="91">
        <v>3.6099860000000001</v>
      </c>
      <c r="E84" s="42">
        <v>7.4948252287176249</v>
      </c>
    </row>
    <row r="85" spans="1:5" x14ac:dyDescent="0.25">
      <c r="A85" s="1">
        <v>54</v>
      </c>
      <c r="B85" s="1">
        <v>0</v>
      </c>
      <c r="C85" s="91">
        <v>0.8089499</v>
      </c>
      <c r="D85" s="91">
        <v>2.6802980000000001</v>
      </c>
      <c r="E85" s="42">
        <v>3.3133053109963919</v>
      </c>
    </row>
    <row r="86" spans="1:5" x14ac:dyDescent="0.25">
      <c r="A86" s="1">
        <v>55</v>
      </c>
      <c r="B86" s="1">
        <v>0</v>
      </c>
      <c r="C86" s="91">
        <v>0.46647620000000001</v>
      </c>
      <c r="D86" s="91">
        <v>2.5059930000000001</v>
      </c>
      <c r="E86" s="42">
        <v>5.3721776159212409</v>
      </c>
    </row>
    <row r="87" spans="1:5" x14ac:dyDescent="0.25">
      <c r="A87" s="1">
        <v>56</v>
      </c>
      <c r="B87" s="1">
        <v>0</v>
      </c>
      <c r="C87" s="91">
        <v>0.1788854</v>
      </c>
      <c r="D87" s="91">
        <v>7.8093279999999998</v>
      </c>
      <c r="E87" s="42">
        <v>43.655479988864379</v>
      </c>
    </row>
    <row r="88" spans="1:5" x14ac:dyDescent="0.25">
      <c r="A88" s="1">
        <v>57</v>
      </c>
      <c r="B88" s="1">
        <v>0</v>
      </c>
      <c r="C88" s="91">
        <v>0.61057349999999999</v>
      </c>
      <c r="D88" s="91">
        <v>1.2899609999999999</v>
      </c>
      <c r="E88" s="42">
        <v>2.112703875946139</v>
      </c>
    </row>
    <row r="89" spans="1:5" x14ac:dyDescent="0.25">
      <c r="A89" s="1">
        <v>58</v>
      </c>
      <c r="B89" s="1">
        <v>0</v>
      </c>
      <c r="C89" s="91">
        <v>0.2</v>
      </c>
      <c r="D89" s="91">
        <v>0.28000000000000003</v>
      </c>
      <c r="E89" s="42">
        <v>1.4000000000000001</v>
      </c>
    </row>
    <row r="90" spans="1:5" x14ac:dyDescent="0.25">
      <c r="A90" s="1">
        <v>59</v>
      </c>
      <c r="B90" s="1">
        <v>0</v>
      </c>
      <c r="C90" s="91">
        <v>0.34409299999999998</v>
      </c>
      <c r="D90" s="91">
        <v>2.2000000000000002</v>
      </c>
      <c r="E90" s="42">
        <v>6.3936203293876952</v>
      </c>
    </row>
    <row r="91" spans="1:5" x14ac:dyDescent="0.25">
      <c r="A91" s="1">
        <v>60</v>
      </c>
      <c r="B91" s="1">
        <v>0</v>
      </c>
      <c r="C91" s="91">
        <v>0.50596439999999998</v>
      </c>
      <c r="D91" s="91">
        <v>2.8736039999999998</v>
      </c>
      <c r="E91" s="42">
        <v>5.6794588710193841</v>
      </c>
    </row>
    <row r="92" spans="1:5" x14ac:dyDescent="0.25">
      <c r="A92" s="1">
        <v>61</v>
      </c>
      <c r="B92" s="1">
        <v>0</v>
      </c>
      <c r="C92" s="91">
        <v>0.24331050000000001</v>
      </c>
      <c r="D92" s="91">
        <v>1.5178929999999999</v>
      </c>
      <c r="E92" s="42">
        <v>6.2385018320212229</v>
      </c>
    </row>
    <row r="93" spans="1:5" x14ac:dyDescent="0.25">
      <c r="A93" s="1">
        <v>62</v>
      </c>
      <c r="B93" s="1">
        <v>1</v>
      </c>
      <c r="C93" s="91">
        <v>0.52</v>
      </c>
      <c r="D93" s="91">
        <v>12.054360000000001</v>
      </c>
      <c r="E93" s="42">
        <v>23.181461538461541</v>
      </c>
    </row>
    <row r="94" spans="1:5" x14ac:dyDescent="0.25">
      <c r="A94" s="1">
        <v>63</v>
      </c>
      <c r="B94" s="1">
        <v>0</v>
      </c>
      <c r="C94" s="91">
        <v>0.36221540000000002</v>
      </c>
      <c r="D94" s="91">
        <v>3.9698869999999999</v>
      </c>
      <c r="E94" s="42">
        <v>10.960017161059413</v>
      </c>
    </row>
    <row r="95" spans="1:5" x14ac:dyDescent="0.25">
      <c r="A95" s="1">
        <v>64</v>
      </c>
      <c r="B95" s="1">
        <v>0</v>
      </c>
      <c r="C95" s="91">
        <v>0.4</v>
      </c>
      <c r="D95" s="91">
        <v>2.0880610000000002</v>
      </c>
      <c r="E95" s="42">
        <v>5.2201525000000002</v>
      </c>
    </row>
    <row r="96" spans="1:5" x14ac:dyDescent="0.25">
      <c r="A96" s="1">
        <v>65</v>
      </c>
      <c r="B96" s="1">
        <v>0</v>
      </c>
      <c r="C96" s="91">
        <v>0.3577709</v>
      </c>
      <c r="D96" s="91">
        <v>14.11524</v>
      </c>
      <c r="E96" s="42">
        <v>39.453292595904252</v>
      </c>
    </row>
    <row r="97" spans="1:5" x14ac:dyDescent="0.25">
      <c r="A97" s="1">
        <v>66</v>
      </c>
      <c r="B97" s="1">
        <v>0</v>
      </c>
      <c r="C97" s="91">
        <v>0.31241000000000002</v>
      </c>
      <c r="D97" s="91">
        <v>3.3716460000000001</v>
      </c>
      <c r="E97" s="42">
        <v>10.792375404116385</v>
      </c>
    </row>
    <row r="98" spans="1:5" x14ac:dyDescent="0.25">
      <c r="A98" s="1">
        <v>67</v>
      </c>
      <c r="B98" s="1">
        <v>0</v>
      </c>
      <c r="C98" s="91">
        <v>0.29120439999999997</v>
      </c>
      <c r="D98" s="91">
        <v>2.894685</v>
      </c>
      <c r="E98" s="42">
        <v>9.9403889501669624</v>
      </c>
    </row>
    <row r="99" spans="1:5" x14ac:dyDescent="0.25">
      <c r="A99" s="1">
        <v>68</v>
      </c>
      <c r="B99" s="1">
        <v>0</v>
      </c>
      <c r="C99" s="91">
        <v>0.28844409999999998</v>
      </c>
      <c r="D99" s="91">
        <v>6.6684929999999998</v>
      </c>
      <c r="E99" s="42">
        <v>23.118840010941462</v>
      </c>
    </row>
    <row r="100" spans="1:5" x14ac:dyDescent="0.25">
      <c r="A100" s="1">
        <v>69</v>
      </c>
      <c r="B100" s="1">
        <v>0</v>
      </c>
      <c r="C100" s="91">
        <v>0.30463089999999998</v>
      </c>
      <c r="D100" s="91">
        <v>6.8870889999999996</v>
      </c>
      <c r="E100" s="42">
        <v>22.607979032987132</v>
      </c>
    </row>
    <row r="101" spans="1:5" x14ac:dyDescent="0.25">
      <c r="A101" s="1">
        <v>70</v>
      </c>
      <c r="B101" s="1">
        <v>0</v>
      </c>
      <c r="C101" s="91">
        <v>0.32249030000000001</v>
      </c>
      <c r="D101" s="91">
        <v>0.44721359999999999</v>
      </c>
      <c r="E101" s="42">
        <v>1.3867505472257615</v>
      </c>
    </row>
    <row r="102" spans="1:5" x14ac:dyDescent="0.25">
      <c r="A102" s="1">
        <v>71</v>
      </c>
      <c r="B102" s="1">
        <v>0</v>
      </c>
      <c r="C102" s="91">
        <v>0.48166379999999998</v>
      </c>
      <c r="D102" s="91">
        <v>3.7337379999999998</v>
      </c>
      <c r="E102" s="42">
        <v>7.7517513253020054</v>
      </c>
    </row>
    <row r="103" spans="1:5" x14ac:dyDescent="0.25">
      <c r="A103" s="1">
        <v>72</v>
      </c>
      <c r="B103" s="1">
        <v>0</v>
      </c>
      <c r="C103" s="91">
        <v>0.32984849999999999</v>
      </c>
      <c r="D103" s="91">
        <v>4.39527</v>
      </c>
      <c r="E103" s="42">
        <v>13.325117440279401</v>
      </c>
    </row>
    <row r="104" spans="1:5" x14ac:dyDescent="0.25">
      <c r="A104" s="1">
        <v>73</v>
      </c>
      <c r="B104" s="1">
        <v>0</v>
      </c>
      <c r="C104" s="91">
        <v>0.25298219999999999</v>
      </c>
      <c r="D104" s="91">
        <v>1.679047</v>
      </c>
      <c r="E104" s="42">
        <v>6.6370163592537343</v>
      </c>
    </row>
    <row r="105" spans="1:5" x14ac:dyDescent="0.25">
      <c r="A105" s="1">
        <v>74</v>
      </c>
      <c r="B105" s="1">
        <v>0</v>
      </c>
      <c r="C105" s="91">
        <v>0.67052219999999996</v>
      </c>
      <c r="D105" s="91">
        <v>4.2492349999999997</v>
      </c>
      <c r="E105" s="42">
        <v>6.3372025564552521</v>
      </c>
    </row>
    <row r="106" spans="1:5" x14ac:dyDescent="0.25">
      <c r="A106" s="1">
        <v>75</v>
      </c>
      <c r="B106" s="1">
        <v>0</v>
      </c>
      <c r="C106" s="91">
        <v>0.40199499999999999</v>
      </c>
      <c r="D106" s="91">
        <v>8.856636</v>
      </c>
      <c r="E106" s="42">
        <v>22.031706862025647</v>
      </c>
    </row>
    <row r="107" spans="1:5" x14ac:dyDescent="0.25">
      <c r="A107" s="1">
        <v>76</v>
      </c>
      <c r="B107" s="1">
        <v>4</v>
      </c>
      <c r="C107" s="91">
        <v>2.392655</v>
      </c>
      <c r="D107" s="91">
        <v>11.55237</v>
      </c>
      <c r="E107" s="42">
        <v>4.8282639996154897</v>
      </c>
    </row>
    <row r="108" spans="1:5" x14ac:dyDescent="0.25">
      <c r="A108" s="1">
        <v>77</v>
      </c>
      <c r="B108" s="1">
        <v>0</v>
      </c>
      <c r="C108" s="91">
        <v>0.2332381</v>
      </c>
      <c r="D108" s="91">
        <v>2.7073230000000001</v>
      </c>
      <c r="E108" s="42">
        <v>11.60755039592588</v>
      </c>
    </row>
    <row r="109" spans="1:5" x14ac:dyDescent="0.25">
      <c r="A109" s="1">
        <v>78</v>
      </c>
      <c r="B109" s="1">
        <v>0</v>
      </c>
      <c r="C109" s="91">
        <v>0.52</v>
      </c>
      <c r="D109" s="91">
        <v>1.4091130000000001</v>
      </c>
      <c r="E109" s="42">
        <v>2.7098326923076925</v>
      </c>
    </row>
    <row r="110" spans="1:5" x14ac:dyDescent="0.25">
      <c r="A110" s="1">
        <v>79</v>
      </c>
      <c r="B110" s="1">
        <v>0</v>
      </c>
      <c r="C110" s="91">
        <v>0.2828427</v>
      </c>
      <c r="D110" s="91">
        <v>1.059056</v>
      </c>
      <c r="E110" s="42">
        <v>3.7443285614230102</v>
      </c>
    </row>
    <row r="111" spans="1:5" x14ac:dyDescent="0.25">
      <c r="A111" s="1">
        <v>80</v>
      </c>
      <c r="B111" s="1">
        <v>0</v>
      </c>
      <c r="C111" s="91">
        <v>0.48332180000000002</v>
      </c>
      <c r="D111" s="91">
        <v>2.7911290000000002</v>
      </c>
      <c r="E111" s="42">
        <v>5.774887455935156</v>
      </c>
    </row>
    <row r="112" spans="1:5" x14ac:dyDescent="0.25">
      <c r="A112" s="1">
        <v>81</v>
      </c>
      <c r="B112" s="1">
        <v>0</v>
      </c>
      <c r="C112" s="91">
        <v>0.4</v>
      </c>
      <c r="D112" s="91">
        <v>1.1200000000000001</v>
      </c>
      <c r="E112" s="42">
        <v>2.8000000000000003</v>
      </c>
    </row>
    <row r="113" spans="1:5" x14ac:dyDescent="0.25">
      <c r="A113" s="1">
        <v>82</v>
      </c>
      <c r="B113" s="1">
        <v>0</v>
      </c>
      <c r="C113" s="91">
        <v>0.36878179999999999</v>
      </c>
      <c r="D113" s="91">
        <v>3.3971749999999998</v>
      </c>
      <c r="E113" s="42">
        <v>9.2118835582450114</v>
      </c>
    </row>
    <row r="114" spans="1:5" x14ac:dyDescent="0.25">
      <c r="A114" s="1">
        <v>83</v>
      </c>
      <c r="B114" s="1">
        <v>0</v>
      </c>
      <c r="C114" s="91">
        <v>0.32984849999999999</v>
      </c>
      <c r="D114" s="91">
        <v>1.0983620000000001</v>
      </c>
      <c r="E114" s="42">
        <v>3.3298984230639221</v>
      </c>
    </row>
    <row r="115" spans="1:5" x14ac:dyDescent="0.25">
      <c r="A115" s="1">
        <v>84</v>
      </c>
      <c r="B115" s="1">
        <v>0</v>
      </c>
      <c r="C115" s="91">
        <v>0.36878179999999999</v>
      </c>
      <c r="D115" s="91">
        <v>3.3122799999999999</v>
      </c>
      <c r="E115" s="42">
        <v>8.9816796815894921</v>
      </c>
    </row>
    <row r="116" spans="1:5" x14ac:dyDescent="0.25">
      <c r="A116" s="1">
        <v>85</v>
      </c>
      <c r="B116" s="1">
        <v>0</v>
      </c>
      <c r="C116" s="91">
        <v>0.4</v>
      </c>
      <c r="D116" s="91">
        <v>1.731589</v>
      </c>
      <c r="E116" s="42">
        <v>4.3289724999999999</v>
      </c>
    </row>
    <row r="117" spans="1:5" x14ac:dyDescent="0.25">
      <c r="A117" s="1">
        <v>86</v>
      </c>
      <c r="B117" s="1">
        <v>0</v>
      </c>
      <c r="C117" s="91">
        <v>0.50596439999999998</v>
      </c>
      <c r="D117" s="91">
        <v>2.3296350000000001</v>
      </c>
      <c r="E117" s="42">
        <v>4.6043456812376524</v>
      </c>
    </row>
    <row r="118" spans="1:5" x14ac:dyDescent="0.25">
      <c r="A118" s="1">
        <v>87</v>
      </c>
      <c r="B118" s="1">
        <v>0</v>
      </c>
      <c r="C118" s="91">
        <v>0.26832820000000002</v>
      </c>
      <c r="D118" s="91">
        <v>9.5883260000000003</v>
      </c>
      <c r="E118" s="42">
        <v>35.733575524301955</v>
      </c>
    </row>
    <row r="119" spans="1:5" x14ac:dyDescent="0.25">
      <c r="A119" s="1">
        <v>88</v>
      </c>
      <c r="B119" s="1">
        <v>0</v>
      </c>
      <c r="C119" s="91">
        <v>0.48166379999999998</v>
      </c>
      <c r="D119" s="91">
        <v>1.48054</v>
      </c>
      <c r="E119" s="42">
        <v>3.0738037610466056</v>
      </c>
    </row>
    <row r="120" spans="1:5" x14ac:dyDescent="0.25">
      <c r="A120" s="1">
        <v>89</v>
      </c>
      <c r="B120" s="1">
        <v>0</v>
      </c>
      <c r="C120" s="91">
        <v>0.36</v>
      </c>
      <c r="D120" s="91">
        <v>0.96</v>
      </c>
      <c r="E120" s="42">
        <v>2.6666666666666665</v>
      </c>
    </row>
    <row r="121" spans="1:5" x14ac:dyDescent="0.25">
      <c r="A121" s="1">
        <v>90</v>
      </c>
      <c r="B121" s="1">
        <v>0</v>
      </c>
      <c r="C121" s="91">
        <v>0.53665629999999998</v>
      </c>
      <c r="D121" s="91">
        <v>2.1335419999999998</v>
      </c>
      <c r="E121" s="42">
        <v>3.9756208955340688</v>
      </c>
    </row>
    <row r="122" spans="1:5" x14ac:dyDescent="0.25">
      <c r="A122" s="1">
        <v>91</v>
      </c>
      <c r="B122" s="1">
        <v>0</v>
      </c>
      <c r="C122" s="91">
        <v>0.32</v>
      </c>
      <c r="D122" s="91">
        <v>0.80099940000000003</v>
      </c>
      <c r="E122" s="42">
        <v>2.5031231250000001</v>
      </c>
    </row>
    <row r="123" spans="1:5" x14ac:dyDescent="0.25">
      <c r="A123" s="1">
        <v>92</v>
      </c>
      <c r="B123" s="1">
        <v>0</v>
      </c>
      <c r="C123" s="91">
        <v>0.28000000000000003</v>
      </c>
      <c r="D123" s="91">
        <v>0.8</v>
      </c>
      <c r="E123" s="42">
        <v>2.8571428571428572</v>
      </c>
    </row>
    <row r="124" spans="1:5" x14ac:dyDescent="0.25">
      <c r="A124" s="1">
        <v>93</v>
      </c>
      <c r="B124" s="1">
        <v>0</v>
      </c>
      <c r="C124" s="91">
        <v>0.2828427</v>
      </c>
      <c r="D124" s="91">
        <v>0.80398999999999998</v>
      </c>
      <c r="E124" s="42">
        <v>2.842534030399229</v>
      </c>
    </row>
    <row r="125" spans="1:5" x14ac:dyDescent="0.25">
      <c r="A125" s="1">
        <v>94</v>
      </c>
      <c r="B125" s="1">
        <v>0</v>
      </c>
      <c r="C125" s="91">
        <v>1.592482</v>
      </c>
      <c r="D125" s="91">
        <v>16.959099999999999</v>
      </c>
      <c r="E125" s="42">
        <v>10.649476728779351</v>
      </c>
    </row>
    <row r="126" spans="1:5" x14ac:dyDescent="0.25">
      <c r="A126" s="1">
        <v>95</v>
      </c>
      <c r="B126" s="1">
        <v>0</v>
      </c>
      <c r="C126" s="91">
        <v>0.6</v>
      </c>
      <c r="D126" s="91">
        <v>0.92</v>
      </c>
      <c r="E126" s="42">
        <v>1.5333333333333334</v>
      </c>
    </row>
    <row r="127" spans="1:5" x14ac:dyDescent="0.25">
      <c r="A127" s="1">
        <v>96</v>
      </c>
      <c r="B127" s="1">
        <v>2</v>
      </c>
      <c r="C127" s="91">
        <v>0.2</v>
      </c>
      <c r="D127" s="91">
        <v>2.4439730000000002</v>
      </c>
      <c r="E127" s="42">
        <v>12.219865</v>
      </c>
    </row>
    <row r="128" spans="1:5" x14ac:dyDescent="0.25">
      <c r="A128" s="1">
        <v>97</v>
      </c>
      <c r="B128" s="1">
        <v>0</v>
      </c>
      <c r="C128" s="91">
        <v>0.59464269999999997</v>
      </c>
      <c r="D128" s="91">
        <v>3.2022490000000001</v>
      </c>
      <c r="E128" s="42">
        <v>5.3851649065901261</v>
      </c>
    </row>
    <row r="129" spans="1:5" x14ac:dyDescent="0.25">
      <c r="A129" s="1">
        <v>98</v>
      </c>
      <c r="B129" s="1">
        <v>0</v>
      </c>
      <c r="C129" s="91">
        <v>0.28000000000000003</v>
      </c>
      <c r="D129" s="91">
        <v>3.74892</v>
      </c>
      <c r="E129" s="42">
        <v>13.388999999999999</v>
      </c>
    </row>
    <row r="130" spans="1:5" x14ac:dyDescent="0.25">
      <c r="A130" s="1">
        <v>99</v>
      </c>
      <c r="B130" s="1">
        <v>0</v>
      </c>
      <c r="C130" s="91">
        <v>0.25298219999999999</v>
      </c>
      <c r="D130" s="91">
        <v>2.7448860000000002</v>
      </c>
      <c r="E130" s="42">
        <v>10.850115146441134</v>
      </c>
    </row>
    <row r="131" spans="1:5" x14ac:dyDescent="0.25">
      <c r="A131" s="1">
        <v>100</v>
      </c>
      <c r="B131" s="1">
        <v>0</v>
      </c>
      <c r="C131" s="91">
        <v>0.32984849999999999</v>
      </c>
      <c r="D131" s="91">
        <v>1.5939890000000001</v>
      </c>
      <c r="E131" s="42">
        <v>4.8324882483928233</v>
      </c>
    </row>
    <row r="132" spans="1:5" x14ac:dyDescent="0.25">
      <c r="A132" s="1">
        <v>101</v>
      </c>
      <c r="B132" s="1">
        <v>0</v>
      </c>
      <c r="C132" s="91">
        <v>0.2332381</v>
      </c>
      <c r="D132" s="91">
        <v>2.0649459999999999</v>
      </c>
      <c r="E132" s="42">
        <v>8.8533820160599834</v>
      </c>
    </row>
    <row r="133" spans="1:5" x14ac:dyDescent="0.25">
      <c r="A133" s="1">
        <v>102</v>
      </c>
      <c r="B133" s="1">
        <v>0</v>
      </c>
      <c r="C133" s="91">
        <v>0.24</v>
      </c>
      <c r="D133" s="91">
        <v>1.122854</v>
      </c>
      <c r="E133" s="42">
        <v>4.6785583333333332</v>
      </c>
    </row>
    <row r="134" spans="1:5" x14ac:dyDescent="0.25">
      <c r="A134" s="1">
        <v>103</v>
      </c>
      <c r="B134" s="1">
        <v>0</v>
      </c>
      <c r="C134" s="91">
        <v>0.4079216</v>
      </c>
      <c r="D134" s="91">
        <v>6.9908510000000001</v>
      </c>
      <c r="E134" s="42">
        <v>17.137731858278649</v>
      </c>
    </row>
    <row r="135" spans="1:5" x14ac:dyDescent="0.25">
      <c r="A135" s="1">
        <v>104</v>
      </c>
      <c r="B135" s="1">
        <v>0</v>
      </c>
      <c r="C135" s="91">
        <v>0.25612499999999999</v>
      </c>
      <c r="D135" s="91">
        <v>1.792875</v>
      </c>
      <c r="E135" s="42">
        <v>7</v>
      </c>
    </row>
    <row r="136" spans="1:5" x14ac:dyDescent="0.25">
      <c r="A136" s="1">
        <v>105</v>
      </c>
      <c r="B136" s="1">
        <v>0</v>
      </c>
      <c r="C136" s="91">
        <v>0.25612499999999999</v>
      </c>
      <c r="D136" s="91">
        <v>1.3623510000000001</v>
      </c>
      <c r="E136" s="42">
        <v>5.3190863836017579</v>
      </c>
    </row>
    <row r="137" spans="1:5" x14ac:dyDescent="0.25">
      <c r="A137" s="1">
        <v>106</v>
      </c>
      <c r="B137" s="1">
        <v>0</v>
      </c>
      <c r="C137" s="91">
        <v>0.73756359999999999</v>
      </c>
      <c r="D137" s="91">
        <v>4.6664760000000003</v>
      </c>
      <c r="E137" s="42">
        <v>6.3268794718177528</v>
      </c>
    </row>
    <row r="138" spans="1:5" x14ac:dyDescent="0.25">
      <c r="A138" s="1">
        <v>107</v>
      </c>
      <c r="B138" s="1">
        <v>0</v>
      </c>
      <c r="C138" s="91">
        <v>0.69050710000000004</v>
      </c>
      <c r="D138" s="91">
        <v>2.118112</v>
      </c>
      <c r="E138" s="42">
        <v>3.0674731657357324</v>
      </c>
    </row>
    <row r="139" spans="1:5" x14ac:dyDescent="0.25">
      <c r="A139" s="1">
        <v>108</v>
      </c>
      <c r="B139" s="1">
        <v>0</v>
      </c>
      <c r="C139" s="91">
        <v>0.29120439999999997</v>
      </c>
      <c r="D139" s="91">
        <v>2.456013</v>
      </c>
      <c r="E139" s="42">
        <v>8.4339831403646386</v>
      </c>
    </row>
    <row r="140" spans="1:5" x14ac:dyDescent="0.25">
      <c r="A140" s="1">
        <v>109</v>
      </c>
      <c r="B140" s="1">
        <v>0</v>
      </c>
      <c r="C140" s="91">
        <v>0.24331050000000001</v>
      </c>
      <c r="D140" s="91">
        <v>0.68468969999999996</v>
      </c>
      <c r="E140" s="42">
        <v>2.814057346477032</v>
      </c>
    </row>
    <row r="141" spans="1:5" x14ac:dyDescent="0.25">
      <c r="A141" s="1">
        <v>110</v>
      </c>
      <c r="B141" s="1">
        <v>0</v>
      </c>
      <c r="C141" s="91">
        <v>0.16970560000000001</v>
      </c>
      <c r="D141" s="91">
        <v>0.76837489999999997</v>
      </c>
      <c r="E141" s="42">
        <v>4.5276932523145961</v>
      </c>
    </row>
    <row r="142" spans="1:5" x14ac:dyDescent="0.25">
      <c r="A142" s="1">
        <v>111</v>
      </c>
      <c r="B142" s="1">
        <v>2</v>
      </c>
      <c r="C142" s="91">
        <v>1.2824979999999999</v>
      </c>
      <c r="D142" s="91">
        <v>6.8825529999999997</v>
      </c>
      <c r="E142" s="42">
        <v>5.3665214292731838</v>
      </c>
    </row>
    <row r="143" spans="1:5" x14ac:dyDescent="0.25">
      <c r="A143" s="1">
        <v>112</v>
      </c>
      <c r="B143" s="1">
        <v>1</v>
      </c>
      <c r="C143" s="91">
        <v>0.65115279999999998</v>
      </c>
      <c r="D143" s="91">
        <v>23.179379999999998</v>
      </c>
      <c r="E143" s="42">
        <v>35.597451166607897</v>
      </c>
    </row>
    <row r="144" spans="1:5" x14ac:dyDescent="0.25">
      <c r="A144" s="1">
        <v>113</v>
      </c>
      <c r="B144" s="1">
        <v>1</v>
      </c>
      <c r="C144" s="91">
        <v>0.60926179999999996</v>
      </c>
      <c r="D144" s="91">
        <v>1.9009370000000001</v>
      </c>
      <c r="E144" s="42">
        <v>3.1200659552264729</v>
      </c>
    </row>
    <row r="145" spans="1:5" x14ac:dyDescent="0.25">
      <c r="A145" s="1">
        <v>114</v>
      </c>
      <c r="B145" s="1">
        <v>4</v>
      </c>
      <c r="C145" s="91">
        <v>0.55569780000000002</v>
      </c>
      <c r="D145" s="91">
        <v>7.3261190000000003</v>
      </c>
      <c r="E145" s="42">
        <v>13.183638661157197</v>
      </c>
    </row>
    <row r="146" spans="1:5" x14ac:dyDescent="0.25">
      <c r="A146" s="1">
        <v>115</v>
      </c>
      <c r="B146" s="1">
        <v>4</v>
      </c>
      <c r="C146" s="91">
        <v>0.53366659999999999</v>
      </c>
      <c r="D146" s="91">
        <v>1.9614739999999999</v>
      </c>
      <c r="E146" s="42">
        <v>3.6754670425317979</v>
      </c>
    </row>
    <row r="147" spans="1:5" x14ac:dyDescent="0.25">
      <c r="A147" s="1">
        <v>116</v>
      </c>
      <c r="B147" s="1">
        <v>0</v>
      </c>
      <c r="C147" s="91">
        <v>0.68117550000000004</v>
      </c>
      <c r="D147" s="91">
        <v>2.6076809999999999</v>
      </c>
      <c r="E147" s="42">
        <v>3.8282072681709778</v>
      </c>
    </row>
    <row r="148" spans="1:5" x14ac:dyDescent="0.25">
      <c r="A148" s="1">
        <v>117</v>
      </c>
      <c r="B148" s="1">
        <v>0</v>
      </c>
      <c r="C148" s="91">
        <v>0.32249030000000001</v>
      </c>
      <c r="D148" s="91">
        <v>1.0119290000000001</v>
      </c>
      <c r="E148" s="42">
        <v>3.1378587200917361</v>
      </c>
    </row>
    <row r="149" spans="1:5" x14ac:dyDescent="0.25">
      <c r="A149" s="1">
        <v>118</v>
      </c>
      <c r="B149" s="1">
        <v>0</v>
      </c>
      <c r="C149" s="91">
        <v>0.65969690000000003</v>
      </c>
      <c r="D149" s="91">
        <v>3.629435</v>
      </c>
      <c r="E149" s="42">
        <v>5.5016705399100703</v>
      </c>
    </row>
    <row r="150" spans="1:5" x14ac:dyDescent="0.25">
      <c r="A150" s="1">
        <v>119</v>
      </c>
      <c r="B150" s="1">
        <v>0</v>
      </c>
      <c r="C150" s="91">
        <v>0.36878179999999999</v>
      </c>
      <c r="D150" s="91">
        <v>2.4947949999999999</v>
      </c>
      <c r="E150" s="42">
        <v>6.7649623707026754</v>
      </c>
    </row>
    <row r="151" spans="1:5" x14ac:dyDescent="0.25">
      <c r="A151" s="1">
        <v>120</v>
      </c>
      <c r="B151" s="1">
        <v>0</v>
      </c>
      <c r="C151" s="91">
        <v>0.28000000000000003</v>
      </c>
      <c r="D151" s="91">
        <v>1.961632</v>
      </c>
      <c r="E151" s="42">
        <v>7.0058285714285713</v>
      </c>
    </row>
    <row r="152" spans="1:5" x14ac:dyDescent="0.25">
      <c r="A152" s="1">
        <v>121</v>
      </c>
      <c r="B152" s="1">
        <v>0</v>
      </c>
      <c r="C152" s="91">
        <v>0.24331050000000001</v>
      </c>
      <c r="D152" s="91">
        <v>3.6496580000000001</v>
      </c>
      <c r="E152" s="42">
        <v>15.000002054987352</v>
      </c>
    </row>
    <row r="153" spans="1:5" x14ac:dyDescent="0.25">
      <c r="A153" s="1">
        <v>122</v>
      </c>
      <c r="B153" s="1">
        <v>0</v>
      </c>
      <c r="C153" s="91">
        <v>0.2039608</v>
      </c>
      <c r="D153" s="91">
        <v>2.3148219999999999</v>
      </c>
      <c r="E153" s="42">
        <v>11.349347521680636</v>
      </c>
    </row>
    <row r="154" spans="1:5" x14ac:dyDescent="0.25">
      <c r="A154" s="1">
        <v>123</v>
      </c>
      <c r="B154" s="1">
        <v>0</v>
      </c>
      <c r="C154" s="91">
        <v>0.14422209999999999</v>
      </c>
      <c r="D154" s="91">
        <v>1.242578</v>
      </c>
      <c r="E154" s="42">
        <v>8.6157253291971205</v>
      </c>
    </row>
    <row r="155" spans="1:5" x14ac:dyDescent="0.25">
      <c r="A155" s="1">
        <v>124</v>
      </c>
      <c r="B155" s="1">
        <v>0</v>
      </c>
      <c r="C155" s="91">
        <v>0.32249030000000001</v>
      </c>
      <c r="D155" s="91">
        <v>8.2341730000000002</v>
      </c>
      <c r="E155" s="42">
        <v>25.533087351774611</v>
      </c>
    </row>
    <row r="156" spans="1:5" x14ac:dyDescent="0.25">
      <c r="A156" s="1">
        <v>125</v>
      </c>
      <c r="B156" s="1">
        <v>0</v>
      </c>
      <c r="C156" s="91">
        <v>0.32249030000000001</v>
      </c>
      <c r="D156" s="91">
        <v>4.2371689999999997</v>
      </c>
      <c r="E156" s="42">
        <v>13.138903712762833</v>
      </c>
    </row>
    <row r="157" spans="1:5" x14ac:dyDescent="0.25">
      <c r="A157" s="1">
        <v>126</v>
      </c>
      <c r="B157" s="1">
        <v>0</v>
      </c>
      <c r="C157" s="91">
        <v>0.63245549999999995</v>
      </c>
      <c r="D157" s="91">
        <v>0.88814409999999999</v>
      </c>
      <c r="E157" s="42">
        <v>1.4042791943464799</v>
      </c>
    </row>
    <row r="158" spans="1:5" x14ac:dyDescent="0.25">
      <c r="A158" s="1">
        <v>127</v>
      </c>
      <c r="B158" s="1">
        <v>0</v>
      </c>
      <c r="C158" s="91">
        <v>0.2828427</v>
      </c>
      <c r="D158" s="91">
        <v>2.9772470000000002</v>
      </c>
      <c r="E158" s="42">
        <v>10.526158179086822</v>
      </c>
    </row>
    <row r="159" spans="1:5" x14ac:dyDescent="0.25">
      <c r="A159" s="1">
        <v>128</v>
      </c>
      <c r="B159" s="1">
        <v>0</v>
      </c>
      <c r="C159" s="91">
        <v>0.4118252</v>
      </c>
      <c r="D159" s="91">
        <v>5.1256219999999999</v>
      </c>
      <c r="E159" s="42">
        <v>12.446110631403808</v>
      </c>
    </row>
    <row r="160" spans="1:5" x14ac:dyDescent="0.25">
      <c r="A160" s="1">
        <v>129</v>
      </c>
      <c r="B160" s="1">
        <v>0</v>
      </c>
      <c r="C160" s="91">
        <v>0.24331050000000001</v>
      </c>
      <c r="D160" s="91">
        <v>1.4142140000000001</v>
      </c>
      <c r="E160" s="42">
        <v>5.8123837647779277</v>
      </c>
    </row>
    <row r="161" spans="1:5" x14ac:dyDescent="0.25">
      <c r="A161" s="1">
        <v>130</v>
      </c>
      <c r="B161" s="1">
        <v>0</v>
      </c>
      <c r="C161" s="91">
        <v>0.25612499999999999</v>
      </c>
      <c r="D161" s="91">
        <v>2.1120610000000002</v>
      </c>
      <c r="E161" s="42">
        <v>8.2462118106393376</v>
      </c>
    </row>
    <row r="162" spans="1:5" x14ac:dyDescent="0.25">
      <c r="A162" s="1">
        <v>131</v>
      </c>
      <c r="B162" s="1">
        <v>0</v>
      </c>
      <c r="C162" s="91">
        <v>0.2332381</v>
      </c>
      <c r="D162" s="91">
        <v>1.2899609999999999</v>
      </c>
      <c r="E162" s="42">
        <v>5.5306615857357775</v>
      </c>
    </row>
    <row r="163" spans="1:5" x14ac:dyDescent="0.25">
      <c r="A163" s="1">
        <v>132</v>
      </c>
      <c r="B163" s="1">
        <v>0</v>
      </c>
      <c r="C163" s="91">
        <v>0.24331050000000001</v>
      </c>
      <c r="D163" s="91">
        <v>1.263012</v>
      </c>
      <c r="E163" s="42">
        <v>5.1909473697189394</v>
      </c>
    </row>
    <row r="164" spans="1:5" x14ac:dyDescent="0.25">
      <c r="A164" s="1">
        <v>133</v>
      </c>
      <c r="B164" s="1">
        <v>0</v>
      </c>
      <c r="C164" s="91">
        <v>0.24331050000000001</v>
      </c>
      <c r="D164" s="91">
        <v>0.64621980000000001</v>
      </c>
      <c r="E164" s="42">
        <v>2.6559470306460264</v>
      </c>
    </row>
    <row r="165" spans="1:5" x14ac:dyDescent="0.25">
      <c r="A165" s="1">
        <v>134</v>
      </c>
      <c r="B165" s="1">
        <v>0</v>
      </c>
      <c r="C165" s="91">
        <v>0.2039608</v>
      </c>
      <c r="D165" s="91">
        <v>0.62096700000000005</v>
      </c>
      <c r="E165" s="42">
        <v>3.0445409117830486</v>
      </c>
    </row>
    <row r="166" spans="1:5" x14ac:dyDescent="0.25">
      <c r="A166" s="1">
        <v>135</v>
      </c>
      <c r="B166" s="1">
        <v>0</v>
      </c>
      <c r="C166" s="91">
        <v>0.2</v>
      </c>
      <c r="D166" s="91">
        <v>0.62225399999999997</v>
      </c>
      <c r="E166" s="42">
        <v>3.1112699999999998</v>
      </c>
    </row>
    <row r="167" spans="1:5" x14ac:dyDescent="0.25">
      <c r="A167" s="1">
        <v>136</v>
      </c>
      <c r="B167" s="1">
        <v>0</v>
      </c>
      <c r="C167" s="91">
        <v>0.2</v>
      </c>
      <c r="D167" s="91">
        <v>0.48662100000000003</v>
      </c>
      <c r="E167" s="42">
        <v>2.4331049999999999</v>
      </c>
    </row>
    <row r="168" spans="1:5" x14ac:dyDescent="0.25">
      <c r="A168" s="1">
        <v>137</v>
      </c>
      <c r="B168" s="1">
        <v>0</v>
      </c>
      <c r="C168" s="91">
        <v>0.45254830000000001</v>
      </c>
      <c r="D168" s="91">
        <v>1.120714</v>
      </c>
      <c r="E168" s="42">
        <v>2.4764516848256859</v>
      </c>
    </row>
    <row r="169" spans="1:5" x14ac:dyDescent="0.25">
      <c r="A169" s="1">
        <v>138</v>
      </c>
      <c r="B169" s="1">
        <v>3</v>
      </c>
      <c r="C169" s="91">
        <v>0.24331050000000001</v>
      </c>
      <c r="D169" s="91">
        <v>4.4413729999999996</v>
      </c>
      <c r="E169" s="42">
        <v>18.25393067705668</v>
      </c>
    </row>
    <row r="170" spans="1:5" x14ac:dyDescent="0.25">
      <c r="A170" s="1">
        <v>139</v>
      </c>
      <c r="B170" s="1">
        <v>1</v>
      </c>
      <c r="C170" s="91">
        <v>0.39395429999999998</v>
      </c>
      <c r="D170" s="91">
        <v>6.7892679999999999</v>
      </c>
      <c r="E170" s="42">
        <v>17.233643597747253</v>
      </c>
    </row>
    <row r="171" spans="1:5" x14ac:dyDescent="0.25">
      <c r="A171" s="1">
        <v>140</v>
      </c>
      <c r="B171" s="1">
        <v>0</v>
      </c>
      <c r="C171" s="91">
        <v>0.4079216</v>
      </c>
      <c r="D171" s="91">
        <v>1.7366630000000001</v>
      </c>
      <c r="E171" s="42">
        <v>4.2573450388506027</v>
      </c>
    </row>
    <row r="172" spans="1:5" x14ac:dyDescent="0.25">
      <c r="A172" s="1">
        <v>141</v>
      </c>
      <c r="B172" s="1">
        <v>0</v>
      </c>
      <c r="C172" s="91">
        <v>0.51224990000000004</v>
      </c>
      <c r="D172" s="91">
        <v>3.363807</v>
      </c>
      <c r="E172" s="42">
        <v>6.5667304181025701</v>
      </c>
    </row>
    <row r="173" spans="1:5" x14ac:dyDescent="0.25">
      <c r="A173" s="1">
        <v>142</v>
      </c>
      <c r="B173" s="1">
        <v>0</v>
      </c>
      <c r="C173" s="91">
        <v>0.93295229999999996</v>
      </c>
      <c r="D173" s="91">
        <v>3.3440099999999999</v>
      </c>
      <c r="E173" s="42">
        <v>3.5843311603390657</v>
      </c>
    </row>
    <row r="174" spans="1:5" x14ac:dyDescent="0.25">
      <c r="A174" s="1">
        <v>143</v>
      </c>
      <c r="B174" s="1">
        <v>0</v>
      </c>
      <c r="C174" s="91">
        <v>0.32984849999999999</v>
      </c>
      <c r="D174" s="91">
        <v>1.291201</v>
      </c>
      <c r="E174" s="42">
        <v>3.9145274269854191</v>
      </c>
    </row>
    <row r="175" spans="1:5" x14ac:dyDescent="0.25">
      <c r="A175" s="1">
        <v>144</v>
      </c>
      <c r="B175" s="1">
        <v>0</v>
      </c>
      <c r="C175" s="91">
        <v>0.24331050000000001</v>
      </c>
      <c r="D175" s="91">
        <v>2.3323809999999998</v>
      </c>
      <c r="E175" s="42">
        <v>9.5860269080043796</v>
      </c>
    </row>
    <row r="176" spans="1:5" x14ac:dyDescent="0.25">
      <c r="A176" s="1">
        <v>145</v>
      </c>
      <c r="B176" s="1">
        <v>0</v>
      </c>
      <c r="C176" s="91">
        <v>0.28844409999999998</v>
      </c>
      <c r="D176" s="91">
        <v>1.5533189999999999</v>
      </c>
      <c r="E176" s="42">
        <v>5.3851647511597571</v>
      </c>
    </row>
    <row r="177" spans="1:5" x14ac:dyDescent="0.25">
      <c r="A177" s="1">
        <v>146</v>
      </c>
      <c r="B177" s="1">
        <v>0</v>
      </c>
      <c r="C177" s="91">
        <v>0.4418144</v>
      </c>
      <c r="D177" s="91">
        <v>2.2000000000000002</v>
      </c>
      <c r="E177" s="42">
        <v>4.9794664909065895</v>
      </c>
    </row>
    <row r="178" spans="1:5" x14ac:dyDescent="0.25">
      <c r="A178" s="1">
        <v>147</v>
      </c>
      <c r="B178" s="1">
        <v>0</v>
      </c>
      <c r="C178" s="91">
        <v>0.32249030000000001</v>
      </c>
      <c r="D178" s="91">
        <v>1.27122</v>
      </c>
      <c r="E178" s="42">
        <v>3.9418860040131438</v>
      </c>
    </row>
    <row r="179" spans="1:5" x14ac:dyDescent="0.25">
      <c r="A179" s="1">
        <v>148</v>
      </c>
      <c r="B179" s="1">
        <v>0</v>
      </c>
      <c r="C179" s="91">
        <v>0.16492419999999999</v>
      </c>
      <c r="D179" s="91">
        <v>1.8736060000000001</v>
      </c>
      <c r="E179" s="42">
        <v>11.360406780812035</v>
      </c>
    </row>
    <row r="180" spans="1:5" x14ac:dyDescent="0.25">
      <c r="A180" s="1">
        <v>149</v>
      </c>
      <c r="B180" s="1">
        <v>0</v>
      </c>
      <c r="C180" s="91">
        <v>0.16</v>
      </c>
      <c r="D180" s="91">
        <v>0.84</v>
      </c>
      <c r="E180" s="42">
        <v>5.25</v>
      </c>
    </row>
    <row r="181" spans="1:5" x14ac:dyDescent="0.25">
      <c r="A181" s="1">
        <v>150</v>
      </c>
      <c r="B181" s="1">
        <v>0</v>
      </c>
      <c r="C181" s="91">
        <v>0.6</v>
      </c>
      <c r="D181" s="91">
        <v>0.75471849999999996</v>
      </c>
      <c r="E181" s="42">
        <f>D181/C181</f>
        <v>1.2578641666666666</v>
      </c>
    </row>
    <row r="182" spans="1:5" x14ac:dyDescent="0.25">
      <c r="A182" s="1">
        <v>151</v>
      </c>
      <c r="B182" s="1">
        <v>0</v>
      </c>
      <c r="C182" s="91">
        <v>0.48826219999999998</v>
      </c>
      <c r="D182" s="91">
        <v>1.2762439999999999</v>
      </c>
      <c r="E182" s="42">
        <v>2.6138496897773367</v>
      </c>
    </row>
    <row r="183" spans="1:5" x14ac:dyDescent="0.25">
      <c r="A183" s="1">
        <v>152</v>
      </c>
      <c r="B183" s="1">
        <v>0</v>
      </c>
      <c r="C183" s="91">
        <v>0.32</v>
      </c>
      <c r="D183" s="91">
        <v>0.96083300000000005</v>
      </c>
      <c r="E183" s="42">
        <v>3.0026031250000003</v>
      </c>
    </row>
    <row r="184" spans="1:5" x14ac:dyDescent="0.25">
      <c r="A184" s="1">
        <v>153</v>
      </c>
      <c r="B184" s="1">
        <v>0</v>
      </c>
      <c r="C184" s="91">
        <v>0.12</v>
      </c>
      <c r="D184" s="91">
        <v>0.28000000000000003</v>
      </c>
      <c r="E184" s="42">
        <v>2.3333333333333335</v>
      </c>
    </row>
    <row r="185" spans="1:5" x14ac:dyDescent="0.25">
      <c r="A185" s="1">
        <v>154</v>
      </c>
      <c r="B185" s="1">
        <v>4</v>
      </c>
      <c r="C185" s="91">
        <v>0.69971419999999995</v>
      </c>
      <c r="D185" s="91">
        <v>6.5111889999999999</v>
      </c>
      <c r="E185" s="42">
        <v>9.3054978732745468</v>
      </c>
    </row>
    <row r="186" spans="1:5" x14ac:dyDescent="0.25">
      <c r="A186" s="1">
        <v>155</v>
      </c>
      <c r="B186" s="1">
        <v>1</v>
      </c>
      <c r="C186" s="91">
        <v>0.3577709</v>
      </c>
      <c r="D186" s="91">
        <v>10.191599999999999</v>
      </c>
      <c r="E186" s="42">
        <v>28.486386120279764</v>
      </c>
    </row>
    <row r="187" spans="1:5" x14ac:dyDescent="0.25">
      <c r="A187" s="1">
        <v>156</v>
      </c>
      <c r="B187" s="1">
        <v>3</v>
      </c>
      <c r="C187" s="91">
        <v>0.58240879999999995</v>
      </c>
      <c r="D187" s="91">
        <v>7.4868360000000003</v>
      </c>
      <c r="E187" s="42">
        <v>12.854949993887457</v>
      </c>
    </row>
    <row r="188" spans="1:5" x14ac:dyDescent="0.25">
      <c r="A188" s="1">
        <v>157</v>
      </c>
      <c r="B188" s="1">
        <v>0</v>
      </c>
      <c r="C188" s="91">
        <v>0.31241000000000002</v>
      </c>
      <c r="D188" s="91">
        <v>2.5512350000000001</v>
      </c>
      <c r="E188" s="42">
        <v>8.1663038955219101</v>
      </c>
    </row>
    <row r="189" spans="1:5" x14ac:dyDescent="0.25">
      <c r="A189" s="1">
        <v>158</v>
      </c>
      <c r="B189" s="1">
        <v>0</v>
      </c>
      <c r="C189" s="91">
        <v>0.24331050000000001</v>
      </c>
      <c r="D189" s="91">
        <v>2.164809</v>
      </c>
      <c r="E189" s="42">
        <v>8.8973102270555522</v>
      </c>
    </row>
    <row r="190" spans="1:5" x14ac:dyDescent="0.25">
      <c r="A190" s="1">
        <v>159</v>
      </c>
      <c r="B190" s="1">
        <v>0</v>
      </c>
      <c r="C190" s="91">
        <v>0.25612499999999999</v>
      </c>
      <c r="D190" s="91">
        <v>2.9807380000000001</v>
      </c>
      <c r="E190" s="42">
        <v>11.637825280624696</v>
      </c>
    </row>
    <row r="191" spans="1:5" x14ac:dyDescent="0.25">
      <c r="A191" s="1">
        <v>160</v>
      </c>
      <c r="B191" s="1">
        <v>0</v>
      </c>
      <c r="C191" s="91">
        <v>2.2887550000000001</v>
      </c>
      <c r="D191" s="91">
        <v>5.9427940000000001</v>
      </c>
      <c r="E191" s="42">
        <v>2.5965181943895259</v>
      </c>
    </row>
    <row r="192" spans="1:5" x14ac:dyDescent="0.25">
      <c r="A192" s="1">
        <v>161</v>
      </c>
      <c r="B192" s="1">
        <v>0</v>
      </c>
      <c r="C192" s="91">
        <v>0.16492419999999999</v>
      </c>
      <c r="D192" s="91">
        <v>0.4079216</v>
      </c>
      <c r="E192" s="42">
        <v>2.4733883808440482</v>
      </c>
    </row>
    <row r="193" spans="1:5" x14ac:dyDescent="0.25">
      <c r="A193" s="1">
        <v>162</v>
      </c>
      <c r="B193" s="1">
        <v>0</v>
      </c>
      <c r="C193" s="91">
        <v>0.22627420000000001</v>
      </c>
      <c r="D193" s="91">
        <v>0.48166379999999998</v>
      </c>
      <c r="E193" s="42">
        <v>2.1286730877846436</v>
      </c>
    </row>
    <row r="194" spans="1:5" x14ac:dyDescent="0.25">
      <c r="A194" s="1">
        <v>163</v>
      </c>
      <c r="B194" s="1">
        <v>0</v>
      </c>
      <c r="C194" s="91">
        <v>0.62609899999999996</v>
      </c>
      <c r="D194" s="91">
        <v>1.592482</v>
      </c>
      <c r="E194" s="42">
        <v>2.5434987118650567</v>
      </c>
    </row>
    <row r="195" spans="1:5" x14ac:dyDescent="0.25">
      <c r="A195" s="1">
        <v>164</v>
      </c>
      <c r="B195" s="1">
        <v>0</v>
      </c>
      <c r="C195" s="91">
        <v>0.4</v>
      </c>
      <c r="D195" s="91">
        <v>2.522856</v>
      </c>
      <c r="E195" s="42">
        <v>6.3071399999999995</v>
      </c>
    </row>
    <row r="196" spans="1:5" x14ac:dyDescent="0.25">
      <c r="A196" s="1">
        <v>165</v>
      </c>
      <c r="B196" s="1">
        <v>0</v>
      </c>
      <c r="C196" s="91">
        <v>0.4</v>
      </c>
      <c r="D196" s="91">
        <v>1.2806249999999999</v>
      </c>
      <c r="E196" s="42">
        <v>3.2015624999999996</v>
      </c>
    </row>
    <row r="197" spans="1:5" x14ac:dyDescent="0.25">
      <c r="A197" s="1">
        <v>166</v>
      </c>
      <c r="B197" s="1">
        <v>0</v>
      </c>
      <c r="C197" s="91">
        <v>0.44721359999999999</v>
      </c>
      <c r="D197" s="91">
        <v>1.29244</v>
      </c>
      <c r="E197" s="42">
        <v>2.8899836677596569</v>
      </c>
    </row>
    <row r="198" spans="1:5" x14ac:dyDescent="0.25">
      <c r="A198" s="1">
        <v>167</v>
      </c>
      <c r="B198" s="1">
        <v>0</v>
      </c>
      <c r="C198" s="91">
        <v>0.28844409999999998</v>
      </c>
      <c r="D198" s="91">
        <v>0.95078910000000005</v>
      </c>
      <c r="E198" s="42">
        <v>3.2962681503972524</v>
      </c>
    </row>
    <row r="199" spans="1:5" x14ac:dyDescent="0.25">
      <c r="A199" s="1">
        <v>168</v>
      </c>
      <c r="B199" s="1">
        <v>1</v>
      </c>
      <c r="C199" s="91">
        <v>0.57688819999999996</v>
      </c>
      <c r="D199" s="91">
        <v>4.1774839999999998</v>
      </c>
      <c r="E199" s="42">
        <v>7.2414100340412579</v>
      </c>
    </row>
    <row r="200" spans="1:5" x14ac:dyDescent="0.25">
      <c r="A200" s="1">
        <v>169</v>
      </c>
      <c r="B200" s="1">
        <v>1</v>
      </c>
      <c r="C200" s="91">
        <v>0.53366659999999999</v>
      </c>
      <c r="D200" s="91">
        <v>0.97257539999999998</v>
      </c>
      <c r="E200" s="42">
        <v>1.822440077756412</v>
      </c>
    </row>
    <row r="201" spans="1:5" x14ac:dyDescent="0.25">
      <c r="A201" s="1">
        <v>170</v>
      </c>
      <c r="B201" s="1">
        <v>1</v>
      </c>
      <c r="C201" s="91">
        <v>0.58240879999999995</v>
      </c>
      <c r="D201" s="91">
        <v>6.1890020000000003</v>
      </c>
      <c r="E201" s="42">
        <v>10.62655990088062</v>
      </c>
    </row>
    <row r="202" spans="1:5" x14ac:dyDescent="0.25">
      <c r="A202" s="1">
        <v>171</v>
      </c>
      <c r="B202" s="1">
        <v>4</v>
      </c>
      <c r="C202" s="91">
        <v>0.59464269999999997</v>
      </c>
      <c r="D202" s="91">
        <v>4.6311499999999999</v>
      </c>
      <c r="E202" s="42">
        <v>7.7881221782424976</v>
      </c>
    </row>
    <row r="203" spans="1:5" x14ac:dyDescent="0.25">
      <c r="A203" s="1">
        <v>172</v>
      </c>
      <c r="B203" s="1">
        <v>4</v>
      </c>
      <c r="C203" s="91">
        <v>0.28000000000000003</v>
      </c>
      <c r="D203" s="91">
        <v>11.8597</v>
      </c>
      <c r="E203" s="42">
        <v>42.356071428571425</v>
      </c>
    </row>
    <row r="204" spans="1:5" x14ac:dyDescent="0.25">
      <c r="A204" s="1">
        <v>173</v>
      </c>
      <c r="B204" s="1">
        <v>4</v>
      </c>
      <c r="C204" s="91">
        <v>0.32249030000000001</v>
      </c>
      <c r="D204" s="91">
        <v>7.4576779999999996</v>
      </c>
      <c r="E204" s="42">
        <v>23.125278496748582</v>
      </c>
    </row>
    <row r="205" spans="1:5" x14ac:dyDescent="0.25">
      <c r="A205" s="1">
        <v>174</v>
      </c>
      <c r="B205" s="1">
        <v>0</v>
      </c>
      <c r="C205" s="91">
        <v>0.32</v>
      </c>
      <c r="D205" s="91">
        <v>3.250108</v>
      </c>
      <c r="E205" s="42">
        <v>10.156587500000001</v>
      </c>
    </row>
    <row r="206" spans="1:5" x14ac:dyDescent="0.25">
      <c r="A206" s="1">
        <v>175</v>
      </c>
      <c r="B206" s="1">
        <v>0</v>
      </c>
      <c r="C206" s="91">
        <v>0.59464269999999997</v>
      </c>
      <c r="D206" s="91">
        <v>5.1675909999999998</v>
      </c>
      <c r="E206" s="42">
        <v>8.6902454196444356</v>
      </c>
    </row>
    <row r="207" spans="1:5" x14ac:dyDescent="0.25">
      <c r="A207" s="1">
        <v>176</v>
      </c>
      <c r="B207" s="1">
        <v>0</v>
      </c>
      <c r="C207" s="91">
        <v>0.4</v>
      </c>
      <c r="D207" s="91">
        <v>2.5653069999999998</v>
      </c>
      <c r="E207" s="42">
        <v>6.413267499999999</v>
      </c>
    </row>
    <row r="208" spans="1:5" x14ac:dyDescent="0.25">
      <c r="A208" s="1">
        <v>177</v>
      </c>
      <c r="B208" s="1">
        <v>0</v>
      </c>
      <c r="C208" s="91">
        <v>0.4</v>
      </c>
      <c r="D208" s="91">
        <v>3.5525769999999999</v>
      </c>
      <c r="E208" s="42">
        <v>8.8814424999999986</v>
      </c>
    </row>
    <row r="209" spans="1:5" x14ac:dyDescent="0.25">
      <c r="A209" s="1">
        <v>178</v>
      </c>
      <c r="B209" s="1">
        <v>0</v>
      </c>
      <c r="C209" s="91">
        <v>0.37735920000000001</v>
      </c>
      <c r="D209" s="91">
        <v>3.3452060000000001</v>
      </c>
      <c r="E209" s="42">
        <v>8.8647792342150407</v>
      </c>
    </row>
    <row r="210" spans="1:5" x14ac:dyDescent="0.25">
      <c r="A210" s="1">
        <v>179</v>
      </c>
      <c r="B210" s="1">
        <v>0</v>
      </c>
      <c r="C210" s="91">
        <v>0.64498060000000002</v>
      </c>
      <c r="D210" s="91">
        <v>3.032095</v>
      </c>
      <c r="E210" s="42">
        <v>4.7010638769600197</v>
      </c>
    </row>
    <row r="211" spans="1:5" x14ac:dyDescent="0.25">
      <c r="A211" s="1">
        <v>180</v>
      </c>
      <c r="B211" s="1">
        <v>0</v>
      </c>
      <c r="C211" s="91">
        <v>0.1788854</v>
      </c>
      <c r="D211" s="91">
        <v>0.68468969999999996</v>
      </c>
      <c r="E211" s="42">
        <v>3.8275325990829883</v>
      </c>
    </row>
    <row r="212" spans="1:5" x14ac:dyDescent="0.25">
      <c r="A212" s="1">
        <v>181</v>
      </c>
      <c r="B212" s="1">
        <v>0</v>
      </c>
      <c r="C212" s="91">
        <v>0.44</v>
      </c>
      <c r="D212" s="91">
        <v>0.48</v>
      </c>
      <c r="E212" s="42">
        <v>1.0909090909090908</v>
      </c>
    </row>
    <row r="213" spans="1:5" x14ac:dyDescent="0.25">
      <c r="A213" s="1">
        <v>182</v>
      </c>
      <c r="B213" s="1">
        <v>0</v>
      </c>
      <c r="C213" s="91">
        <v>0.1788854</v>
      </c>
      <c r="D213" s="91">
        <v>0.62096700000000005</v>
      </c>
      <c r="E213" s="42">
        <v>3.4713118007394681</v>
      </c>
    </row>
    <row r="214" spans="1:5" x14ac:dyDescent="0.25">
      <c r="A214" s="1">
        <v>183</v>
      </c>
      <c r="B214" s="1">
        <v>0</v>
      </c>
      <c r="C214" s="91">
        <v>0.4079216</v>
      </c>
      <c r="D214" s="91">
        <v>9.6670990000000003</v>
      </c>
      <c r="E214" s="42">
        <v>23.698423912830311</v>
      </c>
    </row>
    <row r="215" spans="1:5" x14ac:dyDescent="0.25">
      <c r="A215" s="1">
        <v>184</v>
      </c>
      <c r="B215" s="1">
        <v>0</v>
      </c>
      <c r="C215" s="91">
        <v>0.25298219999999999</v>
      </c>
      <c r="D215" s="91">
        <v>13.44595</v>
      </c>
      <c r="E215" s="42">
        <v>53.149786822946439</v>
      </c>
    </row>
    <row r="216" spans="1:5" x14ac:dyDescent="0.25">
      <c r="A216" s="1">
        <v>185</v>
      </c>
      <c r="B216" s="1">
        <v>0</v>
      </c>
      <c r="C216" s="91">
        <v>0.28000000000000003</v>
      </c>
      <c r="D216" s="91">
        <v>6</v>
      </c>
      <c r="E216" s="42">
        <v>21.428571428571427</v>
      </c>
    </row>
    <row r="217" spans="1:5" x14ac:dyDescent="0.25">
      <c r="A217" s="1">
        <v>186</v>
      </c>
      <c r="B217" s="1">
        <v>0</v>
      </c>
      <c r="C217" s="91">
        <v>0.42520580000000002</v>
      </c>
      <c r="D217" s="91">
        <v>2.0664950000000002</v>
      </c>
      <c r="E217" s="42">
        <v>4.8599877988494047</v>
      </c>
    </row>
    <row r="218" spans="1:5" x14ac:dyDescent="0.25">
      <c r="A218" s="1">
        <v>187</v>
      </c>
      <c r="B218" s="1">
        <v>0</v>
      </c>
      <c r="C218" s="91">
        <v>0.37947330000000001</v>
      </c>
      <c r="D218" s="91">
        <v>2.8805559999999999</v>
      </c>
      <c r="E218" s="42">
        <v>7.5909319575316623</v>
      </c>
    </row>
    <row r="219" spans="1:5" x14ac:dyDescent="0.25">
      <c r="A219" s="1">
        <v>188</v>
      </c>
      <c r="B219" s="1">
        <v>0</v>
      </c>
      <c r="C219" s="91">
        <v>0.2828427</v>
      </c>
      <c r="D219" s="91">
        <v>4.6895629999999997</v>
      </c>
      <c r="E219" s="42">
        <v>16.580109721764074</v>
      </c>
    </row>
    <row r="220" spans="1:5" x14ac:dyDescent="0.25">
      <c r="A220" s="1">
        <v>189</v>
      </c>
      <c r="B220" s="1">
        <v>0</v>
      </c>
      <c r="C220" s="91">
        <v>0.46647620000000001</v>
      </c>
      <c r="D220" s="91">
        <v>1.523155</v>
      </c>
      <c r="E220" s="42">
        <v>3.265236254282641</v>
      </c>
    </row>
    <row r="221" spans="1:5" x14ac:dyDescent="0.25">
      <c r="A221" s="1">
        <v>190</v>
      </c>
      <c r="B221" s="1">
        <v>0</v>
      </c>
      <c r="C221" s="91">
        <v>0.32</v>
      </c>
      <c r="D221" s="91">
        <v>1.082959</v>
      </c>
      <c r="E221" s="42">
        <v>3.3842468750000001</v>
      </c>
    </row>
    <row r="222" spans="1:5" x14ac:dyDescent="0.25">
      <c r="A222" s="1">
        <v>191</v>
      </c>
      <c r="B222" s="1">
        <v>0</v>
      </c>
      <c r="C222" s="91">
        <v>0.2332381</v>
      </c>
      <c r="D222" s="91">
        <v>2.9224649999999999</v>
      </c>
      <c r="E222" s="42">
        <v>12.529964015313107</v>
      </c>
    </row>
    <row r="223" spans="1:5" x14ac:dyDescent="0.25">
      <c r="A223" s="1">
        <v>192</v>
      </c>
      <c r="B223" s="1">
        <v>0</v>
      </c>
      <c r="C223" s="91">
        <v>0.2332381</v>
      </c>
      <c r="D223" s="91">
        <v>2.312055</v>
      </c>
      <c r="E223" s="42">
        <v>9.9128530030042263</v>
      </c>
    </row>
    <row r="224" spans="1:5" x14ac:dyDescent="0.25">
      <c r="A224" s="1">
        <v>193</v>
      </c>
      <c r="B224" s="1">
        <v>0</v>
      </c>
      <c r="C224" s="91">
        <v>0.4118252</v>
      </c>
      <c r="D224" s="91">
        <v>4.6601290000000004</v>
      </c>
      <c r="E224" s="42">
        <v>11.315793691109723</v>
      </c>
    </row>
    <row r="225" spans="1:5" x14ac:dyDescent="0.25">
      <c r="A225" s="1">
        <v>194</v>
      </c>
      <c r="B225" s="1">
        <v>0</v>
      </c>
      <c r="C225" s="91">
        <v>0.39597979999999999</v>
      </c>
      <c r="D225" s="91">
        <v>1.3623510000000001</v>
      </c>
      <c r="E225" s="42">
        <v>3.4404558010282345</v>
      </c>
    </row>
    <row r="226" spans="1:5" x14ac:dyDescent="0.25">
      <c r="A226" s="1">
        <v>195</v>
      </c>
      <c r="B226" s="1">
        <v>0</v>
      </c>
      <c r="C226" s="91">
        <v>0.2154066</v>
      </c>
      <c r="D226" s="91">
        <v>0.28000000000000003</v>
      </c>
      <c r="E226" s="42">
        <v>1.2998673206856244</v>
      </c>
    </row>
    <row r="227" spans="1:5" x14ac:dyDescent="0.25">
      <c r="A227" s="1">
        <v>196</v>
      </c>
      <c r="B227" s="1">
        <v>0</v>
      </c>
      <c r="C227" s="91">
        <v>0.16970560000000001</v>
      </c>
      <c r="D227" s="91">
        <v>0.88</v>
      </c>
      <c r="E227" s="42">
        <f>D227/C227</f>
        <v>5.1854505685139438</v>
      </c>
    </row>
    <row r="228" spans="1:5" x14ac:dyDescent="0.25">
      <c r="A228" s="1">
        <v>197</v>
      </c>
      <c r="B228" s="1">
        <v>1</v>
      </c>
      <c r="C228" s="91">
        <v>0.52611790000000003</v>
      </c>
      <c r="D228" s="91">
        <v>4.7299259999999999</v>
      </c>
      <c r="E228" s="42">
        <v>8.9902396402023186</v>
      </c>
    </row>
    <row r="229" spans="1:5" x14ac:dyDescent="0.25">
      <c r="A229" s="1">
        <v>198</v>
      </c>
      <c r="B229" s="1">
        <v>1</v>
      </c>
      <c r="C229" s="91">
        <v>0.53665629999999998</v>
      </c>
      <c r="D229" s="91">
        <v>9.2926579999999994</v>
      </c>
      <c r="E229" s="42">
        <v>17.315846287465554</v>
      </c>
    </row>
    <row r="230" spans="1:5" x14ac:dyDescent="0.25">
      <c r="A230" s="1">
        <v>199</v>
      </c>
      <c r="B230" s="1">
        <v>0</v>
      </c>
      <c r="C230" s="91">
        <v>0.22627420000000001</v>
      </c>
      <c r="D230" s="91">
        <v>1.930803</v>
      </c>
      <c r="E230" s="42">
        <v>8.5330232081253623</v>
      </c>
    </row>
    <row r="231" spans="1:5" x14ac:dyDescent="0.25">
      <c r="A231" s="1">
        <v>200</v>
      </c>
      <c r="B231" s="1">
        <v>0</v>
      </c>
      <c r="C231" s="91">
        <v>0.31241000000000002</v>
      </c>
      <c r="D231" s="91">
        <v>4.0007999999999999</v>
      </c>
      <c r="E231" s="42">
        <v>12.80624819948145</v>
      </c>
    </row>
    <row r="232" spans="1:5" x14ac:dyDescent="0.25">
      <c r="A232" s="1">
        <v>201</v>
      </c>
      <c r="B232" s="1">
        <v>0</v>
      </c>
      <c r="C232" s="91">
        <v>0.80099940000000003</v>
      </c>
      <c r="D232" s="91">
        <v>5.808821</v>
      </c>
      <c r="E232" s="42">
        <v>7.2519667305618452</v>
      </c>
    </row>
    <row r="233" spans="1:5" x14ac:dyDescent="0.25">
      <c r="A233" s="1">
        <v>202</v>
      </c>
      <c r="B233" s="1">
        <v>0</v>
      </c>
      <c r="C233" s="91">
        <v>0.52611790000000003</v>
      </c>
      <c r="D233" s="91">
        <v>2.8467530000000001</v>
      </c>
      <c r="E233" s="42">
        <v>5.4108651311806728</v>
      </c>
    </row>
    <row r="234" spans="1:5" x14ac:dyDescent="0.25">
      <c r="A234" s="1">
        <v>203</v>
      </c>
      <c r="B234" s="1">
        <v>0</v>
      </c>
      <c r="C234" s="91">
        <v>0.25298219999999999</v>
      </c>
      <c r="D234" s="91">
        <v>0.64621980000000001</v>
      </c>
      <c r="E234" s="42">
        <v>2.554408175753077</v>
      </c>
    </row>
    <row r="235" spans="1:5" x14ac:dyDescent="0.25">
      <c r="A235" s="1">
        <v>204</v>
      </c>
      <c r="B235" s="1">
        <v>0</v>
      </c>
      <c r="C235" s="91">
        <v>0.39395429999999998</v>
      </c>
      <c r="D235" s="91">
        <v>2.6683330000000001</v>
      </c>
      <c r="E235" s="42">
        <v>6.7732044046733346</v>
      </c>
    </row>
    <row r="236" spans="1:5" x14ac:dyDescent="0.25">
      <c r="A236" s="1">
        <v>205</v>
      </c>
      <c r="B236" s="1">
        <v>0</v>
      </c>
      <c r="C236" s="91">
        <v>0.2154066</v>
      </c>
      <c r="D236" s="91">
        <v>0.64621980000000001</v>
      </c>
      <c r="E236" s="42">
        <v>3</v>
      </c>
    </row>
    <row r="237" spans="1:5" x14ac:dyDescent="0.25">
      <c r="A237" s="1">
        <v>206</v>
      </c>
      <c r="B237" s="1">
        <v>0</v>
      </c>
      <c r="C237" s="91">
        <v>0.25298219999999999</v>
      </c>
      <c r="D237" s="91">
        <v>0.64</v>
      </c>
      <c r="E237" s="42">
        <v>2.5298222562694135</v>
      </c>
    </row>
    <row r="238" spans="1:5" x14ac:dyDescent="0.25">
      <c r="A238" s="1">
        <v>207</v>
      </c>
      <c r="B238" s="1">
        <v>0</v>
      </c>
      <c r="C238" s="91">
        <v>0.2332381</v>
      </c>
      <c r="D238" s="91">
        <v>2.1681330000000001</v>
      </c>
      <c r="E238" s="42">
        <v>9.2957925827727124</v>
      </c>
    </row>
    <row r="239" spans="1:5" x14ac:dyDescent="0.25">
      <c r="A239" s="1">
        <v>208</v>
      </c>
      <c r="B239" s="1">
        <v>0</v>
      </c>
      <c r="C239" s="91">
        <v>0.1788854</v>
      </c>
      <c r="D239" s="91">
        <v>0.93037630000000004</v>
      </c>
      <c r="E239" s="42">
        <v>5.2009627392733</v>
      </c>
    </row>
    <row r="240" spans="1:5" x14ac:dyDescent="0.25">
      <c r="A240" s="1">
        <v>209</v>
      </c>
      <c r="B240" s="1">
        <v>0</v>
      </c>
      <c r="C240" s="91">
        <v>1.0095540000000001</v>
      </c>
      <c r="D240" s="91">
        <v>4.9149570000000002</v>
      </c>
      <c r="E240" s="42">
        <v>4.8684438871026217</v>
      </c>
    </row>
    <row r="241" spans="1:5" x14ac:dyDescent="0.25">
      <c r="A241" s="1">
        <v>210</v>
      </c>
      <c r="B241" s="1">
        <v>0</v>
      </c>
      <c r="C241" s="91">
        <v>0.28000000000000003</v>
      </c>
      <c r="D241" s="91">
        <v>0.68117550000000004</v>
      </c>
      <c r="E241" s="42">
        <v>2.4327696428571426</v>
      </c>
    </row>
    <row r="242" spans="1:5" x14ac:dyDescent="0.25">
      <c r="A242" s="1">
        <v>211</v>
      </c>
      <c r="B242" s="1">
        <v>0</v>
      </c>
      <c r="C242" s="91">
        <v>0.42520580000000002</v>
      </c>
      <c r="D242" s="91">
        <v>2.7205879999999998</v>
      </c>
      <c r="E242" s="42">
        <v>6.3982852538700072</v>
      </c>
    </row>
    <row r="243" spans="1:5" x14ac:dyDescent="0.25">
      <c r="A243" s="1">
        <v>212</v>
      </c>
      <c r="B243" s="1">
        <v>0</v>
      </c>
      <c r="C243" s="91">
        <v>0.25298219999999999</v>
      </c>
      <c r="D243" s="91">
        <v>4.2790650000000001</v>
      </c>
      <c r="E243" s="42">
        <v>16.914490426599183</v>
      </c>
    </row>
    <row r="244" spans="1:5" x14ac:dyDescent="0.25">
      <c r="A244" s="1">
        <v>213</v>
      </c>
      <c r="B244" s="1">
        <v>0</v>
      </c>
      <c r="C244" s="91">
        <v>0.42520580000000002</v>
      </c>
      <c r="D244" s="91">
        <v>5.7204199999999998</v>
      </c>
      <c r="E244" s="42">
        <v>13.453297203377751</v>
      </c>
    </row>
    <row r="245" spans="1:5" x14ac:dyDescent="0.25">
      <c r="A245" s="1">
        <v>214</v>
      </c>
      <c r="B245" s="1">
        <v>0</v>
      </c>
      <c r="C245" s="91">
        <v>0.32984849999999999</v>
      </c>
      <c r="D245" s="91">
        <v>9.0128799999999991</v>
      </c>
      <c r="E245" s="42">
        <v>27.324301914363712</v>
      </c>
    </row>
    <row r="246" spans="1:5" x14ac:dyDescent="0.25">
      <c r="A246" s="1">
        <v>215</v>
      </c>
      <c r="B246" s="1">
        <v>0</v>
      </c>
      <c r="C246" s="91">
        <v>0.14422209999999999</v>
      </c>
      <c r="D246" s="91">
        <v>4.8801639999999997</v>
      </c>
      <c r="E246" s="42">
        <v>33.837837612959454</v>
      </c>
    </row>
    <row r="247" spans="1:5" x14ac:dyDescent="0.25">
      <c r="A247" s="1">
        <v>216</v>
      </c>
      <c r="B247" s="1">
        <v>0</v>
      </c>
      <c r="C247" s="91">
        <v>0.30463089999999998</v>
      </c>
      <c r="D247" s="91">
        <v>0.98792709999999995</v>
      </c>
      <c r="E247" s="42">
        <v>3.2430298436567004</v>
      </c>
    </row>
    <row r="248" spans="1:5" x14ac:dyDescent="0.25">
      <c r="A248" s="1">
        <v>217</v>
      </c>
      <c r="B248" s="1">
        <v>0</v>
      </c>
      <c r="C248" s="91">
        <v>0.4</v>
      </c>
      <c r="D248" s="91">
        <v>2.2740269999999998</v>
      </c>
      <c r="E248" s="42">
        <v>5.6850674999999988</v>
      </c>
    </row>
    <row r="249" spans="1:5" x14ac:dyDescent="0.25">
      <c r="A249" s="1">
        <v>218</v>
      </c>
      <c r="B249" s="1">
        <v>0</v>
      </c>
      <c r="C249" s="91">
        <v>0.2</v>
      </c>
      <c r="D249" s="91">
        <v>1.9697720000000001</v>
      </c>
      <c r="E249" s="42">
        <v>9.8488600000000002</v>
      </c>
    </row>
    <row r="250" spans="1:5" x14ac:dyDescent="0.25">
      <c r="A250" s="1">
        <v>219</v>
      </c>
      <c r="B250" s="1">
        <v>0</v>
      </c>
      <c r="C250" s="91">
        <v>0.2154066</v>
      </c>
      <c r="D250" s="91">
        <v>1.278124</v>
      </c>
      <c r="E250" s="42">
        <v>5.9335414977999745</v>
      </c>
    </row>
    <row r="251" spans="1:5" x14ac:dyDescent="0.25">
      <c r="A251" s="1">
        <v>220</v>
      </c>
      <c r="B251" s="1">
        <v>0</v>
      </c>
      <c r="C251" s="91">
        <v>0.48826219999999998</v>
      </c>
      <c r="D251" s="91">
        <v>0.90686270000000002</v>
      </c>
      <c r="E251" s="42">
        <v>1.8573272721091252</v>
      </c>
    </row>
    <row r="252" spans="1:5" x14ac:dyDescent="0.25">
      <c r="A252" s="1">
        <v>221</v>
      </c>
      <c r="B252" s="1">
        <v>0</v>
      </c>
      <c r="C252" s="91">
        <v>0.32249030000000001</v>
      </c>
      <c r="D252" s="91">
        <v>0.52153620000000001</v>
      </c>
      <c r="E252" s="42">
        <v>1.6172151534480261</v>
      </c>
    </row>
    <row r="253" spans="1:5" x14ac:dyDescent="0.25">
      <c r="A253" s="1">
        <v>222</v>
      </c>
      <c r="B253" s="1">
        <v>0</v>
      </c>
      <c r="C253" s="91">
        <v>0.31241000000000002</v>
      </c>
      <c r="D253" s="91">
        <v>0.57271280000000002</v>
      </c>
      <c r="E253" s="42">
        <v>1.833208924170161</v>
      </c>
    </row>
    <row r="254" spans="1:5" x14ac:dyDescent="0.25">
      <c r="A254" s="1">
        <v>223</v>
      </c>
      <c r="B254" s="1">
        <v>0</v>
      </c>
      <c r="C254" s="91">
        <v>0.2154066</v>
      </c>
      <c r="D254" s="91">
        <v>0.39597979999999999</v>
      </c>
      <c r="E254" s="42">
        <v>1.8382900059701048</v>
      </c>
    </row>
    <row r="255" spans="1:5" x14ac:dyDescent="0.25">
      <c r="A255" s="1">
        <v>224</v>
      </c>
      <c r="B255" s="1">
        <v>2</v>
      </c>
      <c r="C255" s="91">
        <v>0.85603739999999995</v>
      </c>
      <c r="D255" s="91">
        <v>13.43928</v>
      </c>
      <c r="E255" s="42">
        <v>15.699407525886137</v>
      </c>
    </row>
    <row r="256" spans="1:5" x14ac:dyDescent="0.25">
      <c r="A256" s="1">
        <v>225</v>
      </c>
      <c r="B256" s="1">
        <v>3</v>
      </c>
      <c r="C256" s="91">
        <v>0.32249030000000001</v>
      </c>
      <c r="D256" s="91">
        <v>8.7531780000000001</v>
      </c>
      <c r="E256" s="42">
        <v>27.142453586976103</v>
      </c>
    </row>
    <row r="257" spans="1:5" x14ac:dyDescent="0.25">
      <c r="A257" s="1">
        <v>226</v>
      </c>
      <c r="B257" s="1">
        <v>3</v>
      </c>
      <c r="C257" s="91">
        <v>0.36</v>
      </c>
      <c r="D257" s="91">
        <v>10.70429</v>
      </c>
      <c r="E257" s="42">
        <v>29.734138888888889</v>
      </c>
    </row>
    <row r="258" spans="1:5" x14ac:dyDescent="0.25">
      <c r="A258" s="1">
        <v>227</v>
      </c>
      <c r="B258" s="1">
        <v>0</v>
      </c>
      <c r="C258" s="91">
        <v>0.31241000000000002</v>
      </c>
      <c r="D258" s="91">
        <v>7.2691129999999999</v>
      </c>
      <c r="E258" s="42">
        <v>23.267862744470406</v>
      </c>
    </row>
    <row r="259" spans="1:5" x14ac:dyDescent="0.25">
      <c r="A259" s="1">
        <v>228</v>
      </c>
      <c r="B259" s="1">
        <v>0</v>
      </c>
      <c r="C259" s="91">
        <v>0.43081320000000001</v>
      </c>
      <c r="D259" s="91">
        <v>7.5123369999999996</v>
      </c>
      <c r="E259" s="42">
        <v>17.437573871924073</v>
      </c>
    </row>
    <row r="260" spans="1:5" x14ac:dyDescent="0.25">
      <c r="A260" s="1">
        <v>229</v>
      </c>
      <c r="B260" s="1">
        <v>0</v>
      </c>
      <c r="C260" s="91">
        <v>0.44721359999999999</v>
      </c>
      <c r="D260" s="91">
        <v>2.0560160000000001</v>
      </c>
      <c r="E260" s="42">
        <v>4.5973914925664161</v>
      </c>
    </row>
    <row r="261" spans="1:5" x14ac:dyDescent="0.25">
      <c r="A261" s="1">
        <v>230</v>
      </c>
      <c r="B261" s="1">
        <v>0</v>
      </c>
      <c r="C261" s="91">
        <v>0.29120439999999997</v>
      </c>
      <c r="D261" s="91">
        <v>1.74631</v>
      </c>
      <c r="E261" s="42">
        <v>5.9968530695277966</v>
      </c>
    </row>
    <row r="262" spans="1:5" x14ac:dyDescent="0.25">
      <c r="A262" s="1">
        <v>231</v>
      </c>
      <c r="B262" s="1">
        <v>0</v>
      </c>
      <c r="C262" s="91">
        <v>0.37735920000000001</v>
      </c>
      <c r="D262" s="91">
        <v>6.0437070000000004</v>
      </c>
      <c r="E262" s="42">
        <v>16.015793440308332</v>
      </c>
    </row>
    <row r="263" spans="1:5" x14ac:dyDescent="0.25">
      <c r="A263" s="1">
        <v>232</v>
      </c>
      <c r="B263" s="1">
        <v>0</v>
      </c>
      <c r="C263" s="91">
        <v>0.37947330000000001</v>
      </c>
      <c r="D263" s="91">
        <v>2.6820889999999999</v>
      </c>
      <c r="E263" s="42">
        <v>7.0679254640576819</v>
      </c>
    </row>
    <row r="264" spans="1:5" x14ac:dyDescent="0.25">
      <c r="A264" s="1">
        <v>233</v>
      </c>
      <c r="B264" s="1">
        <v>0</v>
      </c>
      <c r="C264" s="91">
        <v>0.32249030000000001</v>
      </c>
      <c r="D264" s="91">
        <v>8.048254</v>
      </c>
      <c r="E264" s="42">
        <v>24.956576988517174</v>
      </c>
    </row>
    <row r="265" spans="1:5" x14ac:dyDescent="0.25">
      <c r="A265" s="1">
        <v>234</v>
      </c>
      <c r="B265" s="1">
        <v>0</v>
      </c>
      <c r="C265" s="91">
        <v>0.53814499999999998</v>
      </c>
      <c r="D265" s="91">
        <v>1.783928</v>
      </c>
      <c r="E265" s="42">
        <v>3.3149578645160691</v>
      </c>
    </row>
    <row r="266" spans="1:5" x14ac:dyDescent="0.25">
      <c r="A266" s="1">
        <v>235</v>
      </c>
      <c r="B266" s="1">
        <v>0</v>
      </c>
      <c r="C266" s="91">
        <v>0.29120439999999997</v>
      </c>
      <c r="D266" s="91">
        <v>5.1070149999999996</v>
      </c>
      <c r="E266" s="42">
        <v>17.537561245640518</v>
      </c>
    </row>
    <row r="267" spans="1:5" x14ac:dyDescent="0.25">
      <c r="A267" s="1">
        <v>236</v>
      </c>
      <c r="B267" s="1">
        <v>0</v>
      </c>
      <c r="C267" s="91">
        <v>0.22627420000000001</v>
      </c>
      <c r="D267" s="91">
        <v>3.3093810000000001</v>
      </c>
      <c r="E267" s="42">
        <v>14.625533976034387</v>
      </c>
    </row>
    <row r="268" spans="1:5" x14ac:dyDescent="0.25">
      <c r="A268" s="1">
        <v>237</v>
      </c>
      <c r="B268" s="1">
        <v>0</v>
      </c>
      <c r="C268" s="91">
        <v>0.30463089999999998</v>
      </c>
      <c r="D268" s="91">
        <v>0.98792709999999995</v>
      </c>
      <c r="E268" s="42">
        <v>3.2430298436567004</v>
      </c>
    </row>
    <row r="269" spans="1:5" x14ac:dyDescent="0.25">
      <c r="A269" s="1">
        <v>238</v>
      </c>
      <c r="B269" s="1">
        <v>0</v>
      </c>
      <c r="C269" s="91">
        <v>0.34409299999999998</v>
      </c>
      <c r="D269" s="91">
        <v>5.3595519999999999</v>
      </c>
      <c r="E269" s="42">
        <v>15.575882101641126</v>
      </c>
    </row>
    <row r="270" spans="1:5" x14ac:dyDescent="0.25">
      <c r="A270" s="1">
        <v>239</v>
      </c>
      <c r="B270" s="1">
        <v>0</v>
      </c>
      <c r="C270" s="91">
        <v>0.24</v>
      </c>
      <c r="D270" s="91">
        <v>2.7226460000000001</v>
      </c>
      <c r="E270" s="42">
        <v>11.344358333333334</v>
      </c>
    </row>
    <row r="271" spans="1:5" x14ac:dyDescent="0.25">
      <c r="A271" s="1">
        <v>240</v>
      </c>
      <c r="B271" s="1">
        <v>4</v>
      </c>
      <c r="C271" s="91">
        <v>0.34176010000000001</v>
      </c>
      <c r="D271" s="91">
        <v>4.1558029999999997</v>
      </c>
      <c r="E271" s="42">
        <v>12.160000538389355</v>
      </c>
    </row>
    <row r="272" spans="1:5" x14ac:dyDescent="0.25">
      <c r="A272" s="1">
        <v>241</v>
      </c>
      <c r="B272" s="1">
        <v>4</v>
      </c>
      <c r="C272" s="91">
        <v>0.42520580000000002</v>
      </c>
      <c r="D272" s="91">
        <v>3.4004989999999999</v>
      </c>
      <c r="E272" s="42">
        <v>7.9973015419827291</v>
      </c>
    </row>
    <row r="273" spans="1:5" x14ac:dyDescent="0.25">
      <c r="A273" s="1">
        <v>242</v>
      </c>
      <c r="B273" s="1">
        <v>0</v>
      </c>
      <c r="C273" s="91">
        <v>0.52</v>
      </c>
      <c r="D273" s="91">
        <v>2.6990370000000001</v>
      </c>
      <c r="E273" s="42">
        <v>5.1904557692307689</v>
      </c>
    </row>
    <row r="274" spans="1:5" x14ac:dyDescent="0.25">
      <c r="A274" s="1">
        <v>243</v>
      </c>
      <c r="B274" s="1">
        <v>0</v>
      </c>
      <c r="C274" s="91">
        <v>0.65115279999999998</v>
      </c>
      <c r="D274" s="91">
        <v>3.3296250000000001</v>
      </c>
      <c r="E274" s="42">
        <v>5.1134311332148155</v>
      </c>
    </row>
    <row r="275" spans="1:5" x14ac:dyDescent="0.25">
      <c r="A275" s="1">
        <v>244</v>
      </c>
      <c r="B275" s="1">
        <v>0</v>
      </c>
      <c r="C275" s="91">
        <v>0.33941130000000003</v>
      </c>
      <c r="D275" s="91">
        <v>4.1091119999999997</v>
      </c>
      <c r="E275" s="42">
        <v>12.106585726521184</v>
      </c>
    </row>
    <row r="276" spans="1:5" x14ac:dyDescent="0.25">
      <c r="A276" s="1">
        <v>245</v>
      </c>
      <c r="B276" s="1">
        <v>0</v>
      </c>
      <c r="C276" s="91">
        <v>0.48662100000000003</v>
      </c>
      <c r="D276" s="91">
        <v>5.0856659999999998</v>
      </c>
      <c r="E276" s="42">
        <v>10.450979304222381</v>
      </c>
    </row>
    <row r="277" spans="1:5" x14ac:dyDescent="0.25">
      <c r="A277" s="1">
        <v>246</v>
      </c>
      <c r="B277" s="1">
        <v>0</v>
      </c>
      <c r="C277" s="91">
        <v>0.48166379999999998</v>
      </c>
      <c r="D277" s="91">
        <v>4.9788350000000001</v>
      </c>
      <c r="E277" s="42">
        <v>10.336743180616855</v>
      </c>
    </row>
    <row r="278" spans="1:5" x14ac:dyDescent="0.25">
      <c r="A278" s="1">
        <v>247</v>
      </c>
      <c r="B278" s="1">
        <v>0</v>
      </c>
      <c r="C278" s="91">
        <v>0.72443080000000004</v>
      </c>
      <c r="D278" s="91">
        <v>1.6637310000000001</v>
      </c>
      <c r="E278" s="42">
        <v>2.2966044513844524</v>
      </c>
    </row>
    <row r="279" spans="1:5" x14ac:dyDescent="0.25">
      <c r="A279" s="1">
        <v>248</v>
      </c>
      <c r="B279" s="1">
        <v>0</v>
      </c>
      <c r="C279" s="91">
        <v>0.2</v>
      </c>
      <c r="D279" s="91">
        <v>1.8880680000000001</v>
      </c>
      <c r="E279" s="42">
        <v>9.4403399999999991</v>
      </c>
    </row>
    <row r="280" spans="1:5" x14ac:dyDescent="0.25">
      <c r="A280" s="1">
        <v>249</v>
      </c>
      <c r="B280" s="1">
        <v>0</v>
      </c>
      <c r="C280" s="91">
        <v>0.37947330000000001</v>
      </c>
      <c r="D280" s="91">
        <v>2.5298219999999998</v>
      </c>
      <c r="E280" s="42">
        <v>6.6666666666666661</v>
      </c>
    </row>
    <row r="281" spans="1:5" x14ac:dyDescent="0.25">
      <c r="A281" s="1">
        <v>250</v>
      </c>
      <c r="B281" s="1">
        <v>0</v>
      </c>
      <c r="C281" s="91">
        <v>0.34176010000000001</v>
      </c>
      <c r="D281" s="91">
        <v>4.1114470000000001</v>
      </c>
      <c r="E281" s="42">
        <v>12.030213591346678</v>
      </c>
    </row>
    <row r="282" spans="1:5" x14ac:dyDescent="0.25">
      <c r="A282" s="1">
        <v>251</v>
      </c>
      <c r="B282" s="1">
        <v>0</v>
      </c>
      <c r="C282" s="91">
        <v>0.36878179999999999</v>
      </c>
      <c r="D282" s="91">
        <v>4.6277419999999996</v>
      </c>
      <c r="E282" s="42">
        <v>12.548726645403868</v>
      </c>
    </row>
    <row r="283" spans="1:5" x14ac:dyDescent="0.25">
      <c r="A283" s="1">
        <v>252</v>
      </c>
      <c r="B283" s="1">
        <v>0</v>
      </c>
      <c r="C283" s="91">
        <v>0.94403389999999998</v>
      </c>
      <c r="D283" s="91">
        <v>1.1320779999999999</v>
      </c>
      <c r="E283" s="42">
        <v>1.1991921052835073</v>
      </c>
    </row>
    <row r="284" spans="1:5" x14ac:dyDescent="0.25">
      <c r="A284" s="1">
        <v>253</v>
      </c>
      <c r="B284" s="1">
        <v>0</v>
      </c>
      <c r="C284" s="91">
        <v>1.7910889999999999</v>
      </c>
      <c r="D284" s="91">
        <v>4.0621179999999999</v>
      </c>
      <c r="E284" s="42">
        <v>2.2679598836238735</v>
      </c>
    </row>
    <row r="285" spans="1:5" x14ac:dyDescent="0.25">
      <c r="A285" s="1">
        <v>254</v>
      </c>
      <c r="B285" s="1">
        <v>0</v>
      </c>
      <c r="C285" s="91">
        <v>0.1788854</v>
      </c>
      <c r="D285" s="91">
        <v>0.4118252</v>
      </c>
      <c r="E285" s="42">
        <v>2.3021733467348371</v>
      </c>
    </row>
    <row r="286" spans="1:5" x14ac:dyDescent="0.25">
      <c r="A286" s="1">
        <v>255</v>
      </c>
      <c r="B286" s="1">
        <v>0</v>
      </c>
      <c r="C286" s="91">
        <v>0.16492419999999999</v>
      </c>
      <c r="D286" s="91">
        <v>0.33941130000000003</v>
      </c>
      <c r="E286" s="42">
        <v>2.0579836070146165</v>
      </c>
    </row>
    <row r="287" spans="1:5" x14ac:dyDescent="0.25">
      <c r="A287" s="1">
        <v>256</v>
      </c>
      <c r="B287" s="1">
        <v>0</v>
      </c>
      <c r="C287" s="91">
        <v>0.24331050000000001</v>
      </c>
      <c r="D287" s="91">
        <v>1.3102670000000001</v>
      </c>
      <c r="E287" s="42">
        <v>5.3851642243141997</v>
      </c>
    </row>
    <row r="288" spans="1:5" x14ac:dyDescent="0.25">
      <c r="A288" s="1">
        <v>257</v>
      </c>
      <c r="B288" s="1">
        <v>0</v>
      </c>
      <c r="C288" s="91">
        <v>0.2332381</v>
      </c>
      <c r="D288" s="91">
        <v>2.4166089999999998</v>
      </c>
      <c r="E288" s="42">
        <v>10.361124533255929</v>
      </c>
    </row>
    <row r="289" spans="1:5" x14ac:dyDescent="0.25">
      <c r="A289" s="1">
        <v>258</v>
      </c>
      <c r="B289" s="1">
        <v>0</v>
      </c>
      <c r="C289" s="91">
        <v>0.64</v>
      </c>
      <c r="D289" s="91">
        <v>2.1603699999999999</v>
      </c>
      <c r="E289" s="42">
        <v>3.3755781249999997</v>
      </c>
    </row>
    <row r="290" spans="1:5" x14ac:dyDescent="0.25">
      <c r="A290" s="1">
        <v>259</v>
      </c>
      <c r="B290" s="1">
        <v>0</v>
      </c>
      <c r="C290" s="91">
        <v>0.84380089999999996</v>
      </c>
      <c r="D290" s="91">
        <v>2.512051</v>
      </c>
      <c r="E290" s="42">
        <v>2.977066035364504</v>
      </c>
    </row>
    <row r="291" spans="1:5" x14ac:dyDescent="0.25">
      <c r="A291" s="1">
        <v>260</v>
      </c>
      <c r="B291" s="1">
        <v>0</v>
      </c>
      <c r="C291" s="91">
        <v>0.48662100000000003</v>
      </c>
      <c r="D291" s="91">
        <v>1.3682110000000001</v>
      </c>
      <c r="E291" s="42">
        <v>2.8116562992554779</v>
      </c>
    </row>
    <row r="292" spans="1:5" x14ac:dyDescent="0.25">
      <c r="A292" s="1">
        <v>261</v>
      </c>
      <c r="B292" s="1">
        <v>1</v>
      </c>
      <c r="C292" s="91">
        <v>0.34409299999999998</v>
      </c>
      <c r="D292" s="91">
        <v>3.6214780000000002</v>
      </c>
      <c r="E292" s="42">
        <v>10.524706983286496</v>
      </c>
    </row>
    <row r="293" spans="1:5" x14ac:dyDescent="0.25">
      <c r="A293" s="1">
        <v>262</v>
      </c>
      <c r="B293" s="1">
        <v>0</v>
      </c>
      <c r="C293" s="91">
        <v>0.48662100000000003</v>
      </c>
      <c r="D293" s="91">
        <v>1.0468999999999999</v>
      </c>
      <c r="E293" s="42">
        <v>2.1513662583406798</v>
      </c>
    </row>
    <row r="294" spans="1:5" x14ac:dyDescent="0.25">
      <c r="A294" s="1">
        <v>263</v>
      </c>
      <c r="B294" s="1">
        <v>0</v>
      </c>
      <c r="C294" s="91">
        <v>0.51224990000000004</v>
      </c>
      <c r="D294" s="91">
        <v>2.807134</v>
      </c>
      <c r="E294" s="42">
        <v>5.4800088784790386</v>
      </c>
    </row>
    <row r="295" spans="1:5" x14ac:dyDescent="0.25">
      <c r="A295" s="1">
        <v>264</v>
      </c>
      <c r="B295" s="1">
        <v>0</v>
      </c>
      <c r="C295" s="91">
        <v>0.34176010000000001</v>
      </c>
      <c r="D295" s="91">
        <v>6.3812220000000002</v>
      </c>
      <c r="E295" s="42">
        <v>18.67164130628473</v>
      </c>
    </row>
    <row r="296" spans="1:5" x14ac:dyDescent="0.25">
      <c r="A296" s="1">
        <v>265</v>
      </c>
      <c r="B296" s="1">
        <v>0</v>
      </c>
      <c r="C296" s="91">
        <v>0.34176010000000001</v>
      </c>
      <c r="D296" s="91">
        <v>3.1663230000000002</v>
      </c>
      <c r="E296" s="42">
        <v>9.2647532582065608</v>
      </c>
    </row>
    <row r="297" spans="1:5" x14ac:dyDescent="0.25">
      <c r="A297" s="1">
        <v>266</v>
      </c>
      <c r="B297" s="1">
        <v>0</v>
      </c>
      <c r="C297" s="91">
        <v>0.2332381</v>
      </c>
      <c r="D297" s="91">
        <v>0.8236504</v>
      </c>
      <c r="E297" s="42">
        <v>3.5313715898045817</v>
      </c>
    </row>
    <row r="298" spans="1:5" x14ac:dyDescent="0.25">
      <c r="A298" s="1">
        <v>267</v>
      </c>
      <c r="B298" s="1">
        <v>0</v>
      </c>
      <c r="C298" s="91">
        <v>0.34176010000000001</v>
      </c>
      <c r="D298" s="91">
        <v>2.059126</v>
      </c>
      <c r="E298" s="42">
        <v>6.0250626097078035</v>
      </c>
    </row>
    <row r="299" spans="1:5" x14ac:dyDescent="0.25">
      <c r="A299" s="1">
        <v>268</v>
      </c>
      <c r="B299" s="1">
        <v>0</v>
      </c>
      <c r="C299" s="91">
        <v>0.52153620000000001</v>
      </c>
      <c r="D299" s="91">
        <v>8.724494</v>
      </c>
      <c r="E299" s="42">
        <v>16.728453365269754</v>
      </c>
    </row>
    <row r="300" spans="1:5" x14ac:dyDescent="0.25">
      <c r="A300" s="1">
        <v>269</v>
      </c>
      <c r="B300" s="1">
        <v>0</v>
      </c>
      <c r="C300" s="91">
        <v>0.4118252</v>
      </c>
      <c r="D300" s="91">
        <v>0.84095180000000003</v>
      </c>
      <c r="E300" s="42">
        <v>2.0420115136227701</v>
      </c>
    </row>
    <row r="301" spans="1:5" x14ac:dyDescent="0.25">
      <c r="A301" s="1">
        <v>270</v>
      </c>
      <c r="B301" s="1">
        <v>0</v>
      </c>
      <c r="C301" s="91">
        <v>0.81584310000000004</v>
      </c>
      <c r="D301" s="91">
        <v>8.9665149999999993</v>
      </c>
      <c r="E301" s="42">
        <v>10.990489470340558</v>
      </c>
    </row>
    <row r="302" spans="1:5" x14ac:dyDescent="0.25">
      <c r="A302" s="1">
        <v>271</v>
      </c>
      <c r="B302" s="1">
        <v>0</v>
      </c>
      <c r="C302" s="91">
        <v>0.4118252</v>
      </c>
      <c r="D302" s="91">
        <v>5.0159739999999999</v>
      </c>
      <c r="E302" s="42">
        <v>12.179861747168459</v>
      </c>
    </row>
    <row r="303" spans="1:5" x14ac:dyDescent="0.25">
      <c r="A303" s="1">
        <v>272</v>
      </c>
      <c r="B303" s="1">
        <v>0</v>
      </c>
      <c r="C303" s="91">
        <v>0.25298219999999999</v>
      </c>
      <c r="D303" s="91">
        <v>3.5056530000000001</v>
      </c>
      <c r="E303" s="42">
        <v>13.85731090962131</v>
      </c>
    </row>
    <row r="304" spans="1:5" x14ac:dyDescent="0.25">
      <c r="A304" s="1">
        <v>273</v>
      </c>
      <c r="B304" s="1">
        <v>0</v>
      </c>
      <c r="C304" s="91">
        <v>0.48</v>
      </c>
      <c r="D304" s="91">
        <v>1.4</v>
      </c>
      <c r="E304" s="42">
        <v>2.9166666666666665</v>
      </c>
    </row>
    <row r="305" spans="1:5" x14ac:dyDescent="0.25">
      <c r="A305" s="1">
        <v>274</v>
      </c>
      <c r="B305" s="1">
        <v>0</v>
      </c>
      <c r="C305" s="91">
        <v>0.31241000000000002</v>
      </c>
      <c r="D305" s="91">
        <v>1.8181309999999999</v>
      </c>
      <c r="E305" s="42">
        <v>5.8196952722384037</v>
      </c>
    </row>
    <row r="306" spans="1:5" x14ac:dyDescent="0.25">
      <c r="A306" s="1">
        <v>275</v>
      </c>
      <c r="B306" s="1">
        <v>0</v>
      </c>
      <c r="C306" s="91">
        <v>0.34409299999999998</v>
      </c>
      <c r="D306" s="91">
        <v>1.357645</v>
      </c>
      <c r="E306" s="42">
        <v>3.945575760041617</v>
      </c>
    </row>
    <row r="307" spans="1:5" x14ac:dyDescent="0.25">
      <c r="A307" s="1">
        <v>276</v>
      </c>
      <c r="B307" s="1">
        <v>0</v>
      </c>
      <c r="C307" s="91">
        <v>0.25298219999999999</v>
      </c>
      <c r="D307" s="91">
        <v>0.70880180000000004</v>
      </c>
      <c r="E307" s="42">
        <v>2.8017852639434713</v>
      </c>
    </row>
    <row r="308" spans="1:5" x14ac:dyDescent="0.25">
      <c r="A308" s="1">
        <v>277</v>
      </c>
      <c r="B308" s="1">
        <v>0</v>
      </c>
      <c r="C308" s="91">
        <v>0.28844409999999998</v>
      </c>
      <c r="D308" s="91">
        <v>2.7862520000000002</v>
      </c>
      <c r="E308" s="42">
        <v>9.6595908878011389</v>
      </c>
    </row>
    <row r="309" spans="1:5" x14ac:dyDescent="0.25">
      <c r="A309" s="1">
        <v>278</v>
      </c>
      <c r="B309" s="1">
        <v>0</v>
      </c>
      <c r="C309" s="91">
        <v>0.2154066</v>
      </c>
      <c r="D309" s="91">
        <v>1.6951700000000001</v>
      </c>
      <c r="E309" s="42">
        <v>7.8696288785951776</v>
      </c>
    </row>
    <row r="310" spans="1:5" x14ac:dyDescent="0.25">
      <c r="A310" s="1">
        <v>279</v>
      </c>
      <c r="B310" s="1">
        <v>0</v>
      </c>
      <c r="C310" s="91">
        <v>0.4</v>
      </c>
      <c r="D310" s="91">
        <v>0.94403389999999998</v>
      </c>
      <c r="E310" s="42">
        <v>2.36008475</v>
      </c>
    </row>
    <row r="311" spans="1:5" x14ac:dyDescent="0.25">
      <c r="A311" s="1">
        <v>280</v>
      </c>
      <c r="B311" s="1">
        <v>0</v>
      </c>
      <c r="C311" s="91">
        <v>0.28844409999999998</v>
      </c>
      <c r="D311" s="91">
        <v>1.4543729999999999</v>
      </c>
      <c r="E311" s="42">
        <v>5.0421312136389682</v>
      </c>
    </row>
    <row r="312" spans="1:5" x14ac:dyDescent="0.25">
      <c r="A312" s="1">
        <v>281</v>
      </c>
      <c r="B312" s="1">
        <v>0</v>
      </c>
      <c r="C312" s="91">
        <v>0.24331050000000001</v>
      </c>
      <c r="D312" s="91">
        <v>1.381014</v>
      </c>
      <c r="E312" s="42">
        <v>5.6759326046348182</v>
      </c>
    </row>
    <row r="313" spans="1:5" x14ac:dyDescent="0.25">
      <c r="A313" s="1">
        <v>282</v>
      </c>
      <c r="B313" s="1">
        <v>0</v>
      </c>
      <c r="C313" s="91">
        <v>0.48166379999999998</v>
      </c>
      <c r="D313" s="91">
        <v>1.1933149999999999</v>
      </c>
      <c r="E313" s="42">
        <v>2.4774853331307023</v>
      </c>
    </row>
    <row r="314" spans="1:5" x14ac:dyDescent="0.25">
      <c r="A314" s="1">
        <v>283</v>
      </c>
      <c r="B314" s="1">
        <v>0</v>
      </c>
      <c r="C314" s="91">
        <v>0.2</v>
      </c>
      <c r="D314" s="91">
        <v>0.65604879999999999</v>
      </c>
      <c r="E314" s="42">
        <v>3.2802439999999997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28" priority="5" operator="lessThan">
      <formula>1</formula>
    </cfRule>
  </conditionalFormatting>
  <conditionalFormatting sqref="E65">
    <cfRule type="cellIs" dxfId="227" priority="4" operator="lessThan">
      <formula>1</formula>
    </cfRule>
  </conditionalFormatting>
  <conditionalFormatting sqref="E181">
    <cfRule type="cellIs" dxfId="226" priority="3" operator="lessThan">
      <formula>1</formula>
    </cfRule>
  </conditionalFormatting>
  <conditionalFormatting sqref="E227">
    <cfRule type="cellIs" dxfId="225" priority="2" operator="lessThan">
      <formula>1</formula>
    </cfRule>
  </conditionalFormatting>
  <conditionalFormatting sqref="E22">
    <cfRule type="cellIs" dxfId="224" priority="1" operator="lessThan">
      <formula>1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115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41424</v>
      </c>
      <c r="F2" s="90" t="s">
        <v>61</v>
      </c>
      <c r="G2" s="91">
        <v>0.41630293797468365</v>
      </c>
      <c r="I2" s="91"/>
    </row>
    <row r="3" spans="1:10" x14ac:dyDescent="0.25">
      <c r="F3" s="92" t="s">
        <v>62</v>
      </c>
      <c r="G3" s="91">
        <v>4.747103553164556</v>
      </c>
      <c r="I3" s="91"/>
    </row>
    <row r="4" spans="1:10" x14ac:dyDescent="0.25">
      <c r="A4" s="93"/>
      <c r="B4" s="7"/>
      <c r="C4" s="7" t="s">
        <v>63</v>
      </c>
      <c r="D4" s="94">
        <v>191</v>
      </c>
      <c r="F4" s="40" t="s">
        <v>21</v>
      </c>
      <c r="G4" s="1">
        <v>158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33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158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130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26</v>
      </c>
      <c r="F8" s="99" t="s">
        <v>73</v>
      </c>
      <c r="G8" s="103">
        <v>19.649999999999999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14</v>
      </c>
      <c r="J11" s="293" t="s">
        <v>374</v>
      </c>
    </row>
    <row r="12" spans="1:10" x14ac:dyDescent="0.25">
      <c r="A12" s="108" t="s">
        <v>70</v>
      </c>
      <c r="B12" s="109">
        <v>4</v>
      </c>
      <c r="C12" s="109">
        <v>109</v>
      </c>
      <c r="D12" s="109">
        <v>31</v>
      </c>
      <c r="E12" s="109">
        <v>9</v>
      </c>
      <c r="F12" s="109">
        <v>1</v>
      </c>
      <c r="G12" s="109">
        <v>4</v>
      </c>
      <c r="H12" s="109">
        <v>158</v>
      </c>
      <c r="I12" s="39">
        <f>SUM(D12:G12)</f>
        <v>45</v>
      </c>
    </row>
    <row r="13" spans="1:10" x14ac:dyDescent="0.25">
      <c r="A13" s="108" t="s">
        <v>37</v>
      </c>
      <c r="B13" s="109">
        <v>2</v>
      </c>
      <c r="C13" s="109">
        <v>84</v>
      </c>
      <c r="D13" s="109">
        <v>30</v>
      </c>
      <c r="E13" s="109">
        <v>9</v>
      </c>
      <c r="F13" s="109">
        <v>1</v>
      </c>
      <c r="G13" s="109">
        <v>4</v>
      </c>
      <c r="H13" s="109">
        <v>130</v>
      </c>
    </row>
    <row r="14" spans="1:10" x14ac:dyDescent="0.25">
      <c r="A14" s="108" t="s">
        <v>38</v>
      </c>
      <c r="B14" s="109">
        <v>0</v>
      </c>
      <c r="C14" s="109">
        <v>4</v>
      </c>
      <c r="D14" s="109">
        <v>12</v>
      </c>
      <c r="E14" s="109">
        <v>5</v>
      </c>
      <c r="F14" s="109">
        <v>1</v>
      </c>
      <c r="G14" s="109">
        <v>4</v>
      </c>
      <c r="H14" s="109">
        <v>26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0.43141968429319355</v>
      </c>
      <c r="D17" s="182">
        <f t="shared" ref="D17:E17" si="0">AVERAGE(D32:D502)</f>
        <v>4.0872225445026178</v>
      </c>
      <c r="E17" s="182">
        <f t="shared" si="0"/>
        <v>10.885015494126547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0.23227159427627597</v>
      </c>
      <c r="D18" s="182">
        <f t="shared" ref="D18:E18" si="1">STDEV(D32:D502)</f>
        <v>4.1121350122233915</v>
      </c>
      <c r="E18" s="182">
        <f t="shared" si="1"/>
        <v>12.018139553030966</v>
      </c>
      <c r="F18" s="11"/>
    </row>
    <row r="19" spans="1:21" x14ac:dyDescent="0.25">
      <c r="B19" s="40" t="s">
        <v>152</v>
      </c>
      <c r="C19" s="43">
        <f>MEDIAN(C32:C502)</f>
        <v>0.36221540000000002</v>
      </c>
      <c r="D19" s="182">
        <f t="shared" ref="D19:E19" si="2">MEDIAN(D32:D502)</f>
        <v>3.1235879999999998</v>
      </c>
      <c r="E19" s="182">
        <f t="shared" si="2"/>
        <v>7.1005485852501522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0.24</v>
      </c>
      <c r="E20" s="182">
        <f t="shared" si="3"/>
        <v>1.0145442994376799</v>
      </c>
    </row>
    <row r="21" spans="1:21" x14ac:dyDescent="0.25">
      <c r="B21" s="40" t="s">
        <v>19</v>
      </c>
      <c r="C21" s="43">
        <f>MAX(C32:C502)</f>
        <v>1.631686</v>
      </c>
      <c r="D21" s="182">
        <f t="shared" ref="D21:E21" si="4">MAX(D32:D502)</f>
        <v>26.253260000000001</v>
      </c>
      <c r="E21" s="182">
        <f t="shared" si="4"/>
        <v>96.398810435706238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0.48906851999999984</v>
      </c>
      <c r="D23" s="315">
        <f t="array" ref="D23">AVERAGE(IF(($E$32:$E$552&gt;=3)*($D$32:$D$552&gt;=5),$D$32:$D$552))</f>
        <v>9.5036744444444423</v>
      </c>
      <c r="E23" s="315">
        <f t="array" ref="E23">AVERAGE(IF(($E$32:$E$552&gt;=3)*($D$32:$D$552&gt;=5),$E$32:$E$552))</f>
        <v>23.58840427605524</v>
      </c>
      <c r="F23">
        <f>COUNTIF(E32:E550,"&gt;=5")</f>
        <v>130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0.24730081550429278</v>
      </c>
      <c r="D24" s="315">
        <f t="array" ref="D24">STDEV(IF(($E$32:$E$552&gt;=3)*($D$32:$D$552&gt;=5),$D$32:$D$552))</f>
        <v>5.2640285956882416</v>
      </c>
      <c r="E24" s="315">
        <f t="array" ref="E24">STDEV(IF(($E$32:$E$552&gt;=3)*($D$32:$D$552&gt;=5),$E$32:$E$552))</f>
        <v>18.007732176159255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0.44</v>
      </c>
      <c r="D25" s="315">
        <f t="array" ref="D25">MEDIAN(IF(($E$32:$E$552&gt;=3)*($D$32:$D$552&gt;=5),$D$32:$D$552))</f>
        <v>7.5857760000000001</v>
      </c>
      <c r="E25" s="315">
        <f t="array" ref="E25">MEDIAN(IF(($E$32:$E$552&gt;=3)*($D$32:$D$552&gt;=5),$E$32:$E$552))</f>
        <v>19.255472017947259</v>
      </c>
    </row>
    <row r="26" spans="1:21" x14ac:dyDescent="0.25">
      <c r="B26" s="40" t="s">
        <v>20</v>
      </c>
      <c r="C26" s="314">
        <f t="array" ref="C26">MIN(IF(($E$32:$E$552&gt;=3)*($D$32:$D$552&gt;=5),$C$32:$C$552))</f>
        <v>0.2154066</v>
      </c>
      <c r="D26" s="315">
        <f t="array" ref="D26">MIN(IF(($E$32:$E$552&gt;=3)*($D$32:$D$552&gt;=5),$D$32:$D$552))</f>
        <v>5.0001600000000002</v>
      </c>
      <c r="E26" s="315">
        <f t="array" ref="E26">MIN(IF(($E$32:$E$552&gt;=3)*($D$32:$D$552&gt;=5),$E$32:$E$552))</f>
        <v>3.92308936891044</v>
      </c>
    </row>
    <row r="27" spans="1:21" x14ac:dyDescent="0.25">
      <c r="B27" s="40" t="s">
        <v>19</v>
      </c>
      <c r="C27" s="314">
        <f t="array" ref="C27">MAX(IF(($E$32:$E$552&gt;=3)*($D$32:$D$552&gt;=5),$C$32:$C$552))</f>
        <v>1.631686</v>
      </c>
      <c r="D27" s="315">
        <f t="array" ref="D27">MAX(IF(($E$32:$E$552&gt;=3)*($D$32:$D$552&gt;=5),$D$32:$D$552))</f>
        <v>26.253260000000001</v>
      </c>
      <c r="E27" s="315">
        <f t="array" ref="E27">MAX(IF(($E$32:$E$552&gt;=3)*($D$32:$D$552&gt;=5),$E$32:$E$552))</f>
        <v>96.398810435706238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0.50596439999999998</v>
      </c>
      <c r="D32" s="91">
        <v>1.1537759999999999</v>
      </c>
      <c r="E32" s="42">
        <v>2.2803501590230457</v>
      </c>
    </row>
    <row r="33" spans="1:5" x14ac:dyDescent="0.25">
      <c r="A33" s="1">
        <v>2</v>
      </c>
      <c r="B33" s="1">
        <v>0</v>
      </c>
      <c r="C33" s="91">
        <v>0.32984849999999999</v>
      </c>
      <c r="D33" s="91">
        <v>12.16118</v>
      </c>
      <c r="E33" s="42">
        <v>36.868986822738322</v>
      </c>
    </row>
    <row r="34" spans="1:5" x14ac:dyDescent="0.25">
      <c r="A34" s="1">
        <v>3</v>
      </c>
      <c r="B34" s="1">
        <v>0</v>
      </c>
      <c r="C34" s="91">
        <v>0.25612499999999999</v>
      </c>
      <c r="D34" s="91">
        <v>4.2785039999999999</v>
      </c>
      <c r="E34" s="42">
        <v>16.70474963396779</v>
      </c>
    </row>
    <row r="35" spans="1:5" x14ac:dyDescent="0.25">
      <c r="A35" s="1">
        <v>4</v>
      </c>
      <c r="B35" s="1">
        <v>0</v>
      </c>
      <c r="C35" s="91">
        <v>0.32984849999999999</v>
      </c>
      <c r="D35" s="91">
        <v>3.5022280000000001</v>
      </c>
      <c r="E35" s="42">
        <v>10.617686604607874</v>
      </c>
    </row>
    <row r="36" spans="1:5" x14ac:dyDescent="0.25">
      <c r="A36" s="1">
        <v>5</v>
      </c>
      <c r="B36" s="1">
        <v>0</v>
      </c>
      <c r="C36" s="91">
        <v>0.28000000000000003</v>
      </c>
      <c r="D36" s="91">
        <v>5.0001600000000002</v>
      </c>
      <c r="E36" s="42">
        <v>17.857714285714284</v>
      </c>
    </row>
    <row r="37" spans="1:5" x14ac:dyDescent="0.25">
      <c r="A37" s="1">
        <v>6</v>
      </c>
      <c r="B37" s="1">
        <v>0</v>
      </c>
      <c r="C37" s="91">
        <v>0.32984849999999999</v>
      </c>
      <c r="D37" s="91">
        <v>2.4947949999999999</v>
      </c>
      <c r="E37" s="42">
        <v>7.5634571629096383</v>
      </c>
    </row>
    <row r="38" spans="1:5" x14ac:dyDescent="0.25">
      <c r="A38" s="1">
        <v>7</v>
      </c>
      <c r="B38" s="1">
        <v>0</v>
      </c>
      <c r="C38" s="91">
        <v>0.28000000000000003</v>
      </c>
      <c r="D38" s="91">
        <v>1.08074</v>
      </c>
      <c r="E38" s="42">
        <v>3.8597857142857142</v>
      </c>
    </row>
    <row r="39" spans="1:5" x14ac:dyDescent="0.25">
      <c r="A39" s="1">
        <v>8</v>
      </c>
      <c r="B39" s="1">
        <v>0</v>
      </c>
      <c r="C39" s="91">
        <v>0.39395429999999998</v>
      </c>
      <c r="D39" s="91">
        <v>7.5857760000000001</v>
      </c>
      <c r="E39" s="42">
        <v>19.255472017947259</v>
      </c>
    </row>
    <row r="40" spans="1:5" x14ac:dyDescent="0.25">
      <c r="A40" s="1">
        <v>9</v>
      </c>
      <c r="B40" s="1">
        <v>0</v>
      </c>
      <c r="C40" s="91">
        <v>0.37735920000000001</v>
      </c>
      <c r="D40" s="91">
        <v>5.6598230000000003</v>
      </c>
      <c r="E40" s="42">
        <v>14.998502752814826</v>
      </c>
    </row>
    <row r="41" spans="1:5" x14ac:dyDescent="0.25">
      <c r="A41" s="1">
        <v>10</v>
      </c>
      <c r="B41" s="1">
        <v>0</v>
      </c>
      <c r="C41" s="91">
        <v>0.32249030000000001</v>
      </c>
      <c r="D41" s="91">
        <v>4.1998100000000003</v>
      </c>
      <c r="E41" s="42">
        <v>13.023058367957114</v>
      </c>
    </row>
    <row r="42" spans="1:5" x14ac:dyDescent="0.25">
      <c r="A42" s="1">
        <v>11</v>
      </c>
      <c r="B42" s="1">
        <v>0</v>
      </c>
      <c r="C42" s="91">
        <v>0.84852810000000001</v>
      </c>
      <c r="D42" s="91">
        <v>6.0250149999999998</v>
      </c>
      <c r="E42" s="42">
        <v>7.1005485852501522</v>
      </c>
    </row>
    <row r="43" spans="1:5" x14ac:dyDescent="0.25">
      <c r="A43" s="1">
        <v>12</v>
      </c>
      <c r="B43" s="1">
        <v>0</v>
      </c>
      <c r="C43" s="91">
        <v>0.24</v>
      </c>
      <c r="D43" s="91">
        <v>3.1210249999999999</v>
      </c>
      <c r="E43" s="42">
        <v>13.004270833333333</v>
      </c>
    </row>
    <row r="44" spans="1:5" x14ac:dyDescent="0.25">
      <c r="A44" s="1">
        <v>13</v>
      </c>
      <c r="B44" s="1">
        <v>0</v>
      </c>
      <c r="C44" s="91">
        <v>0.24</v>
      </c>
      <c r="D44" s="91">
        <v>2.6012300000000002</v>
      </c>
      <c r="E44" s="42">
        <v>10.838458333333334</v>
      </c>
    </row>
    <row r="45" spans="1:5" x14ac:dyDescent="0.25">
      <c r="A45" s="1">
        <v>14</v>
      </c>
      <c r="B45" s="1">
        <v>0</v>
      </c>
      <c r="C45" s="91">
        <v>0.32984849999999999</v>
      </c>
      <c r="D45" s="91">
        <v>3.0125069999999998</v>
      </c>
      <c r="E45" s="42">
        <v>9.1330019690858073</v>
      </c>
    </row>
    <row r="46" spans="1:5" x14ac:dyDescent="0.25">
      <c r="A46" s="1">
        <v>15</v>
      </c>
      <c r="B46" s="1">
        <v>0</v>
      </c>
      <c r="C46" s="91">
        <v>0.2154066</v>
      </c>
      <c r="D46" s="91">
        <v>5.2075329999999997</v>
      </c>
      <c r="E46" s="42">
        <v>24.175364171757039</v>
      </c>
    </row>
    <row r="47" spans="1:5" x14ac:dyDescent="0.25">
      <c r="A47" s="1">
        <v>16</v>
      </c>
      <c r="B47" s="1">
        <v>0</v>
      </c>
      <c r="C47" s="91">
        <v>0.69857000000000002</v>
      </c>
      <c r="D47" s="91">
        <v>3.8626420000000001</v>
      </c>
      <c r="E47" s="42">
        <v>5.5293556837539546</v>
      </c>
    </row>
    <row r="48" spans="1:5" x14ac:dyDescent="0.25">
      <c r="A48" s="1">
        <v>17</v>
      </c>
      <c r="B48" s="1">
        <v>0</v>
      </c>
      <c r="C48" s="91">
        <v>0.49477270000000001</v>
      </c>
      <c r="D48" s="91">
        <v>4.6436190000000002</v>
      </c>
      <c r="E48" s="42">
        <v>9.3853581654767932</v>
      </c>
    </row>
    <row r="49" spans="1:5" x14ac:dyDescent="0.25">
      <c r="A49" s="1">
        <v>18</v>
      </c>
      <c r="B49" s="1">
        <v>0</v>
      </c>
      <c r="C49" s="91">
        <v>0.45254830000000001</v>
      </c>
      <c r="D49" s="91">
        <v>1.137014</v>
      </c>
      <c r="E49" s="42">
        <v>2.5124699396727377</v>
      </c>
    </row>
    <row r="50" spans="1:5" x14ac:dyDescent="0.25">
      <c r="A50" s="1">
        <v>19</v>
      </c>
      <c r="B50" s="1">
        <v>0</v>
      </c>
      <c r="C50" s="91">
        <v>0.4</v>
      </c>
      <c r="D50" s="91">
        <v>0.56000000000000005</v>
      </c>
      <c r="E50" s="42">
        <v>1.4000000000000001</v>
      </c>
    </row>
    <row r="51" spans="1:5" x14ac:dyDescent="0.25">
      <c r="A51" s="1">
        <v>20</v>
      </c>
      <c r="B51" s="1">
        <v>1</v>
      </c>
      <c r="C51" s="91">
        <v>0.8099383</v>
      </c>
      <c r="D51" s="91">
        <v>4.4041259999999998</v>
      </c>
      <c r="E51" s="42">
        <v>5.4376067905419463</v>
      </c>
    </row>
    <row r="52" spans="1:5" x14ac:dyDescent="0.25">
      <c r="A52" s="1">
        <v>21</v>
      </c>
      <c r="B52" s="1">
        <v>1</v>
      </c>
      <c r="C52" s="91">
        <v>0.39395429999999998</v>
      </c>
      <c r="D52" s="91">
        <v>3.3054060000000001</v>
      </c>
      <c r="E52" s="42">
        <v>8.3903285228768922</v>
      </c>
    </row>
    <row r="53" spans="1:5" x14ac:dyDescent="0.25">
      <c r="A53" s="1">
        <v>22</v>
      </c>
      <c r="B53" s="1">
        <v>4</v>
      </c>
      <c r="C53" s="91">
        <v>0.45607019999999998</v>
      </c>
      <c r="D53" s="91">
        <v>4.6334439999999999</v>
      </c>
      <c r="E53" s="42">
        <v>10.159497375623314</v>
      </c>
    </row>
    <row r="54" spans="1:5" x14ac:dyDescent="0.25">
      <c r="A54" s="1">
        <v>23</v>
      </c>
      <c r="B54" s="1">
        <v>0</v>
      </c>
      <c r="C54" s="91">
        <v>0.24</v>
      </c>
      <c r="D54" s="91">
        <v>3.2616559999999999</v>
      </c>
      <c r="E54" s="42">
        <v>13.590233333333334</v>
      </c>
    </row>
    <row r="55" spans="1:5" x14ac:dyDescent="0.25">
      <c r="A55" s="1">
        <v>24</v>
      </c>
      <c r="B55" s="1">
        <v>0</v>
      </c>
      <c r="C55" s="91">
        <v>0.46647620000000001</v>
      </c>
      <c r="D55" s="91">
        <v>2.736421</v>
      </c>
      <c r="E55" s="42">
        <v>5.8661535143700796</v>
      </c>
    </row>
    <row r="56" spans="1:5" x14ac:dyDescent="0.25">
      <c r="A56" s="1">
        <v>25</v>
      </c>
      <c r="B56" s="1">
        <v>0</v>
      </c>
      <c r="C56" s="91">
        <v>0.91214030000000001</v>
      </c>
      <c r="D56" s="91">
        <v>3.2</v>
      </c>
      <c r="E56" s="42">
        <v>3.5082322313793175</v>
      </c>
    </row>
    <row r="57" spans="1:5" x14ac:dyDescent="0.25">
      <c r="A57" s="1">
        <v>26</v>
      </c>
      <c r="B57" s="1">
        <v>0</v>
      </c>
      <c r="C57" s="91">
        <v>0.53814499999999998</v>
      </c>
      <c r="D57" s="91">
        <v>2.392655</v>
      </c>
      <c r="E57" s="42">
        <v>4.4461158238021348</v>
      </c>
    </row>
    <row r="58" spans="1:5" x14ac:dyDescent="0.25">
      <c r="A58" s="1">
        <v>27</v>
      </c>
      <c r="B58" s="1">
        <v>0</v>
      </c>
      <c r="C58" s="91">
        <v>0.61188229999999999</v>
      </c>
      <c r="D58" s="91">
        <v>1.499333</v>
      </c>
      <c r="E58" s="42">
        <v>2.4503617770934052</v>
      </c>
    </row>
    <row r="59" spans="1:5" x14ac:dyDescent="0.25">
      <c r="A59" s="1">
        <v>28</v>
      </c>
      <c r="B59" s="1">
        <v>0</v>
      </c>
      <c r="C59" s="91">
        <v>0.8</v>
      </c>
      <c r="D59" s="91">
        <v>1.749514</v>
      </c>
      <c r="E59" s="42">
        <v>2.1868924999999999</v>
      </c>
    </row>
    <row r="60" spans="1:5" x14ac:dyDescent="0.25">
      <c r="A60" s="1">
        <v>29</v>
      </c>
      <c r="B60" s="1">
        <v>0</v>
      </c>
      <c r="C60" s="91">
        <v>0.25612499999999999</v>
      </c>
      <c r="D60" s="91">
        <v>0.9935794</v>
      </c>
      <c r="E60" s="42">
        <v>3.8792753538311371</v>
      </c>
    </row>
    <row r="61" spans="1:5" x14ac:dyDescent="0.25">
      <c r="A61" s="1">
        <v>30</v>
      </c>
      <c r="B61" s="1">
        <v>0</v>
      </c>
      <c r="C61" s="91">
        <v>0.31241000000000002</v>
      </c>
      <c r="D61" s="91">
        <v>3.1844619999999999</v>
      </c>
      <c r="E61" s="42">
        <v>10.193214045645146</v>
      </c>
    </row>
    <row r="62" spans="1:5" x14ac:dyDescent="0.25">
      <c r="A62" s="1">
        <v>31</v>
      </c>
      <c r="B62" s="1">
        <v>0</v>
      </c>
      <c r="C62" s="91">
        <v>0.32</v>
      </c>
      <c r="D62" s="91">
        <v>0.4</v>
      </c>
      <c r="E62" s="42">
        <v>1.25</v>
      </c>
    </row>
    <row r="63" spans="1:5" x14ac:dyDescent="0.25">
      <c r="A63" s="1">
        <v>32</v>
      </c>
      <c r="B63" s="1">
        <v>1</v>
      </c>
      <c r="C63" s="91">
        <v>0.75471849999999996</v>
      </c>
      <c r="D63" s="91">
        <v>7.8003850000000003</v>
      </c>
      <c r="E63" s="42">
        <v>10.335489324827735</v>
      </c>
    </row>
    <row r="64" spans="1:5" x14ac:dyDescent="0.25">
      <c r="A64" s="1">
        <v>33</v>
      </c>
      <c r="B64" s="1">
        <v>2</v>
      </c>
      <c r="C64" s="91">
        <v>0.2828427</v>
      </c>
      <c r="D64" s="91">
        <v>23.27843</v>
      </c>
      <c r="E64" s="42">
        <v>82.301682171751295</v>
      </c>
    </row>
    <row r="65" spans="1:5" x14ac:dyDescent="0.25">
      <c r="A65" s="1">
        <v>34</v>
      </c>
      <c r="B65" s="1">
        <v>2</v>
      </c>
      <c r="C65" s="91">
        <v>0.44721359999999999</v>
      </c>
      <c r="D65" s="91">
        <v>26.253260000000001</v>
      </c>
      <c r="E65" s="42">
        <v>58.704073400272264</v>
      </c>
    </row>
    <row r="66" spans="1:5" x14ac:dyDescent="0.25">
      <c r="A66" s="1">
        <v>35</v>
      </c>
      <c r="B66" s="1">
        <v>0</v>
      </c>
      <c r="C66" s="91">
        <v>0.37947330000000001</v>
      </c>
      <c r="D66" s="91">
        <v>2.1264050000000001</v>
      </c>
      <c r="E66" s="42">
        <v>5.6035694737943356</v>
      </c>
    </row>
    <row r="67" spans="1:5" x14ac:dyDescent="0.25">
      <c r="A67" s="1">
        <v>36</v>
      </c>
      <c r="B67" s="1">
        <v>0</v>
      </c>
      <c r="C67" s="91">
        <v>0.4326662</v>
      </c>
      <c r="D67" s="91">
        <v>1.910393</v>
      </c>
      <c r="E67" s="42">
        <v>4.4153969041260908</v>
      </c>
    </row>
    <row r="68" spans="1:5" x14ac:dyDescent="0.25">
      <c r="A68" s="1">
        <v>37</v>
      </c>
      <c r="B68" s="1">
        <v>0</v>
      </c>
      <c r="C68" s="91">
        <v>0.73756359999999999</v>
      </c>
      <c r="D68" s="91">
        <v>3.3839619999999999</v>
      </c>
      <c r="E68" s="42">
        <v>4.5880273918072962</v>
      </c>
    </row>
    <row r="69" spans="1:5" x14ac:dyDescent="0.25">
      <c r="A69" s="1">
        <v>38</v>
      </c>
      <c r="B69" s="1">
        <v>0</v>
      </c>
      <c r="C69" s="91">
        <v>0.65115279999999998</v>
      </c>
      <c r="D69" s="91">
        <v>0.84095180000000003</v>
      </c>
      <c r="E69" s="42">
        <v>1.291481507873421</v>
      </c>
    </row>
    <row r="70" spans="1:5" x14ac:dyDescent="0.25">
      <c r="A70" s="1">
        <v>39</v>
      </c>
      <c r="B70" s="1">
        <v>0</v>
      </c>
      <c r="C70" s="91">
        <v>0.57688819999999996</v>
      </c>
      <c r="D70" s="91">
        <v>2.764634</v>
      </c>
      <c r="E70" s="42">
        <v>4.792321978504674</v>
      </c>
    </row>
    <row r="71" spans="1:5" x14ac:dyDescent="0.25">
      <c r="A71" s="1">
        <v>40</v>
      </c>
      <c r="B71" s="1">
        <v>0</v>
      </c>
      <c r="C71" s="91">
        <v>0.50596439999999998</v>
      </c>
      <c r="D71" s="91">
        <v>0.86162640000000001</v>
      </c>
      <c r="E71" s="42">
        <v>1.7029387838353847</v>
      </c>
    </row>
    <row r="72" spans="1:5" x14ac:dyDescent="0.25">
      <c r="A72" s="1">
        <v>41</v>
      </c>
      <c r="B72" s="1">
        <v>1</v>
      </c>
      <c r="C72" s="91">
        <v>0.26832820000000002</v>
      </c>
      <c r="D72" s="91">
        <v>3.873875</v>
      </c>
      <c r="E72" s="42">
        <v>14.437077429804246</v>
      </c>
    </row>
    <row r="73" spans="1:5" x14ac:dyDescent="0.25">
      <c r="A73" s="1">
        <v>42</v>
      </c>
      <c r="B73" s="1">
        <v>2</v>
      </c>
      <c r="C73" s="91">
        <v>0.2154066</v>
      </c>
      <c r="D73" s="91">
        <v>20.764939999999999</v>
      </c>
      <c r="E73" s="42">
        <v>96.398810435706238</v>
      </c>
    </row>
    <row r="74" spans="1:5" x14ac:dyDescent="0.25">
      <c r="A74" s="1">
        <v>43</v>
      </c>
      <c r="B74" s="1">
        <v>1</v>
      </c>
      <c r="C74" s="91">
        <v>0.25612499999999999</v>
      </c>
      <c r="D74" s="91">
        <v>10.39245</v>
      </c>
      <c r="E74" s="42">
        <v>40.575695461200588</v>
      </c>
    </row>
    <row r="75" spans="1:5" x14ac:dyDescent="0.25">
      <c r="A75" s="1">
        <v>44</v>
      </c>
      <c r="B75" s="1">
        <v>0</v>
      </c>
      <c r="C75" s="91">
        <v>0.48166379999999998</v>
      </c>
      <c r="D75" s="91">
        <v>7.5989469999999999</v>
      </c>
      <c r="E75" s="42">
        <v>15.776454448102598</v>
      </c>
    </row>
    <row r="76" spans="1:5" x14ac:dyDescent="0.25">
      <c r="A76" s="1">
        <v>45</v>
      </c>
      <c r="B76" s="1">
        <v>0</v>
      </c>
      <c r="C76" s="91">
        <v>0.2828427</v>
      </c>
      <c r="D76" s="91">
        <v>6.6942360000000001</v>
      </c>
      <c r="E76" s="42">
        <v>23.667699396166139</v>
      </c>
    </row>
    <row r="77" spans="1:5" x14ac:dyDescent="0.25">
      <c r="A77" s="1">
        <v>46</v>
      </c>
      <c r="B77" s="1">
        <v>0</v>
      </c>
      <c r="C77" s="91">
        <v>0.32984849999999999</v>
      </c>
      <c r="D77" s="91">
        <v>9.556317</v>
      </c>
      <c r="E77" s="42">
        <v>28.971837070655166</v>
      </c>
    </row>
    <row r="78" spans="1:5" x14ac:dyDescent="0.25">
      <c r="A78" s="1">
        <v>47</v>
      </c>
      <c r="B78" s="1">
        <v>0</v>
      </c>
      <c r="C78" s="91">
        <v>0.34176010000000001</v>
      </c>
      <c r="D78" s="91">
        <v>1.6574679999999999</v>
      </c>
      <c r="E78" s="42">
        <v>4.8497996108966488</v>
      </c>
    </row>
    <row r="79" spans="1:5" x14ac:dyDescent="0.25">
      <c r="A79" s="1">
        <v>48</v>
      </c>
      <c r="B79" s="1">
        <v>0</v>
      </c>
      <c r="C79" s="91">
        <v>0.28000000000000003</v>
      </c>
      <c r="D79" s="91">
        <v>6.1211760000000002</v>
      </c>
      <c r="E79" s="42">
        <v>21.861342857142855</v>
      </c>
    </row>
    <row r="80" spans="1:5" x14ac:dyDescent="0.25">
      <c r="A80" s="1">
        <v>49</v>
      </c>
      <c r="B80" s="1">
        <v>0</v>
      </c>
      <c r="C80" s="91">
        <v>0.34176010000000001</v>
      </c>
      <c r="D80" s="91">
        <v>3.445112</v>
      </c>
      <c r="E80" s="42">
        <v>10.080497986745673</v>
      </c>
    </row>
    <row r="81" spans="1:5" x14ac:dyDescent="0.25">
      <c r="A81" s="1">
        <v>50</v>
      </c>
      <c r="B81" s="1">
        <v>0</v>
      </c>
      <c r="C81" s="91">
        <v>0.39395429999999998</v>
      </c>
      <c r="D81" s="91">
        <v>1.379275</v>
      </c>
      <c r="E81" s="42">
        <v>3.5011040620701439</v>
      </c>
    </row>
    <row r="82" spans="1:5" x14ac:dyDescent="0.25">
      <c r="A82" s="1">
        <v>51</v>
      </c>
      <c r="B82" s="1">
        <v>0</v>
      </c>
      <c r="C82" s="91">
        <v>0.25612499999999999</v>
      </c>
      <c r="D82" s="91">
        <v>4.2486699999999997</v>
      </c>
      <c r="E82" s="42">
        <v>16.588267447535383</v>
      </c>
    </row>
    <row r="83" spans="1:5" x14ac:dyDescent="0.25">
      <c r="A83" s="1">
        <v>52</v>
      </c>
      <c r="B83" s="1">
        <v>0</v>
      </c>
      <c r="C83" s="91">
        <v>0.68</v>
      </c>
      <c r="D83" s="91">
        <v>1.560513</v>
      </c>
      <c r="E83" s="42">
        <v>2.2948720588235294</v>
      </c>
    </row>
    <row r="84" spans="1:5" x14ac:dyDescent="0.25">
      <c r="A84" s="1">
        <v>53</v>
      </c>
      <c r="B84" s="1">
        <v>0</v>
      </c>
      <c r="C84" s="91">
        <v>0.72111029999999998</v>
      </c>
      <c r="D84" s="91">
        <v>3.8642979999999998</v>
      </c>
      <c r="E84" s="42">
        <v>5.3588168134611305</v>
      </c>
    </row>
    <row r="85" spans="1:5" x14ac:dyDescent="0.25">
      <c r="A85" s="1">
        <v>54</v>
      </c>
      <c r="B85" s="1">
        <v>0</v>
      </c>
      <c r="C85" s="91">
        <v>0.46818799999999999</v>
      </c>
      <c r="D85" s="91">
        <v>10.85305</v>
      </c>
      <c r="E85" s="42">
        <v>23.180965765888917</v>
      </c>
    </row>
    <row r="86" spans="1:5" x14ac:dyDescent="0.25">
      <c r="A86" s="1">
        <v>55</v>
      </c>
      <c r="B86" s="1">
        <v>4</v>
      </c>
      <c r="C86" s="91">
        <v>0.76</v>
      </c>
      <c r="D86" s="91">
        <v>6.5079229999999999</v>
      </c>
      <c r="E86" s="42">
        <v>8.5630565789473678</v>
      </c>
    </row>
    <row r="87" spans="1:5" x14ac:dyDescent="0.25">
      <c r="A87" s="1">
        <v>56</v>
      </c>
      <c r="B87" s="1">
        <v>0</v>
      </c>
      <c r="C87" s="91">
        <v>0.8</v>
      </c>
      <c r="D87" s="91">
        <v>4.5480549999999997</v>
      </c>
      <c r="E87" s="42">
        <v>5.6850687499999992</v>
      </c>
    </row>
    <row r="88" spans="1:5" x14ac:dyDescent="0.25">
      <c r="A88" s="1">
        <v>57</v>
      </c>
      <c r="B88" s="1">
        <v>0</v>
      </c>
      <c r="C88" s="91">
        <v>0.6</v>
      </c>
      <c r="D88" s="91">
        <v>4.301628</v>
      </c>
      <c r="E88" s="42">
        <v>7.1693800000000003</v>
      </c>
    </row>
    <row r="89" spans="1:5" x14ac:dyDescent="0.25">
      <c r="A89" s="1">
        <v>58</v>
      </c>
      <c r="B89" s="1">
        <v>0</v>
      </c>
      <c r="C89" s="91">
        <v>0.58240879999999995</v>
      </c>
      <c r="D89" s="91">
        <v>3.896255</v>
      </c>
      <c r="E89" s="42">
        <v>6.6898971993555048</v>
      </c>
    </row>
    <row r="90" spans="1:5" x14ac:dyDescent="0.25">
      <c r="A90" s="1">
        <v>59</v>
      </c>
      <c r="B90" s="1">
        <v>0</v>
      </c>
      <c r="C90" s="91">
        <v>0.26832820000000002</v>
      </c>
      <c r="D90" s="91">
        <v>7.8958219999999999</v>
      </c>
      <c r="E90" s="42">
        <v>29.425986534400781</v>
      </c>
    </row>
    <row r="91" spans="1:5" x14ac:dyDescent="0.25">
      <c r="A91" s="1">
        <v>60</v>
      </c>
      <c r="B91" s="1">
        <v>0</v>
      </c>
      <c r="C91" s="91">
        <v>0.28844409999999998</v>
      </c>
      <c r="D91" s="91">
        <v>2.8968950000000002</v>
      </c>
      <c r="E91" s="42">
        <v>10.043176476828615</v>
      </c>
    </row>
    <row r="92" spans="1:5" x14ac:dyDescent="0.25">
      <c r="A92" s="1">
        <v>61</v>
      </c>
      <c r="B92" s="1">
        <v>0</v>
      </c>
      <c r="C92" s="91">
        <v>0.2</v>
      </c>
      <c r="D92" s="91">
        <v>1.2649109999999999</v>
      </c>
      <c r="E92" s="42">
        <v>6.3245549999999993</v>
      </c>
    </row>
    <row r="93" spans="1:5" x14ac:dyDescent="0.25">
      <c r="A93" s="1">
        <v>62</v>
      </c>
      <c r="B93" s="1">
        <v>0</v>
      </c>
      <c r="C93" s="91">
        <v>0.2332381</v>
      </c>
      <c r="D93" s="91">
        <v>1.1157060000000001</v>
      </c>
      <c r="E93" s="42">
        <v>4.7835495144232443</v>
      </c>
    </row>
    <row r="94" spans="1:5" x14ac:dyDescent="0.25">
      <c r="A94" s="1">
        <v>63</v>
      </c>
      <c r="B94" s="1">
        <v>0</v>
      </c>
      <c r="C94" s="91">
        <v>0.4118252</v>
      </c>
      <c r="D94" s="91">
        <v>0.4326662</v>
      </c>
      <c r="E94" s="42">
        <f>D94/C94</f>
        <v>1.0506064223364671</v>
      </c>
    </row>
    <row r="95" spans="1:5" x14ac:dyDescent="0.25">
      <c r="A95" s="1">
        <v>64</v>
      </c>
      <c r="B95" s="1">
        <v>0</v>
      </c>
      <c r="C95" s="91">
        <v>0.36878179999999999</v>
      </c>
      <c r="D95" s="91">
        <v>2.3613559999999998</v>
      </c>
      <c r="E95" s="42">
        <v>6.4031250999913762</v>
      </c>
    </row>
    <row r="96" spans="1:5" x14ac:dyDescent="0.25">
      <c r="A96" s="1">
        <v>65</v>
      </c>
      <c r="B96" s="1">
        <v>0</v>
      </c>
      <c r="C96" s="91">
        <v>0.36221540000000002</v>
      </c>
      <c r="D96" s="91">
        <v>7.2909810000000004</v>
      </c>
      <c r="E96" s="42">
        <v>20.128854267377918</v>
      </c>
    </row>
    <row r="97" spans="1:5" x14ac:dyDescent="0.25">
      <c r="A97" s="1">
        <v>66</v>
      </c>
      <c r="B97" s="1">
        <v>0</v>
      </c>
      <c r="C97" s="91">
        <v>0.50119860000000005</v>
      </c>
      <c r="D97" s="91">
        <v>2.0443090000000002</v>
      </c>
      <c r="E97" s="42">
        <v>4.0788402042623426</v>
      </c>
    </row>
    <row r="98" spans="1:5" x14ac:dyDescent="0.25">
      <c r="A98" s="1">
        <v>67</v>
      </c>
      <c r="B98" s="1">
        <v>0</v>
      </c>
      <c r="C98" s="91">
        <v>0.44</v>
      </c>
      <c r="D98" s="91">
        <v>13.12219</v>
      </c>
      <c r="E98" s="42">
        <v>29.82315909090909</v>
      </c>
    </row>
    <row r="99" spans="1:5" x14ac:dyDescent="0.25">
      <c r="A99" s="1">
        <v>68</v>
      </c>
      <c r="B99" s="1">
        <v>0</v>
      </c>
      <c r="C99" s="91">
        <v>0.32</v>
      </c>
      <c r="D99" s="91">
        <v>1.44</v>
      </c>
      <c r="E99" s="42">
        <v>4.5</v>
      </c>
    </row>
    <row r="100" spans="1:5" x14ac:dyDescent="0.25">
      <c r="A100" s="1">
        <v>69</v>
      </c>
      <c r="B100" s="1">
        <v>0</v>
      </c>
      <c r="C100" s="91">
        <v>0.50596439999999998</v>
      </c>
      <c r="D100" s="91">
        <v>3.1235879999999998</v>
      </c>
      <c r="E100" s="42">
        <v>6.1735331576688006</v>
      </c>
    </row>
    <row r="101" spans="1:5" x14ac:dyDescent="0.25">
      <c r="A101" s="1">
        <v>70</v>
      </c>
      <c r="B101" s="1">
        <v>0</v>
      </c>
      <c r="C101" s="91">
        <v>0.34409299999999998</v>
      </c>
      <c r="D101" s="91">
        <v>2.1120610000000002</v>
      </c>
      <c r="E101" s="42">
        <v>6.138052793866775</v>
      </c>
    </row>
    <row r="102" spans="1:5" x14ac:dyDescent="0.25">
      <c r="A102" s="1">
        <v>71</v>
      </c>
      <c r="B102" s="1">
        <v>0</v>
      </c>
      <c r="C102" s="91">
        <v>0.49477270000000001</v>
      </c>
      <c r="D102" s="91">
        <v>2.9890469999999998</v>
      </c>
      <c r="E102" s="42">
        <v>6.0412528823841729</v>
      </c>
    </row>
    <row r="103" spans="1:5" x14ac:dyDescent="0.25">
      <c r="A103" s="1">
        <v>72</v>
      </c>
      <c r="B103" s="1">
        <v>0</v>
      </c>
      <c r="C103" s="91">
        <v>0.29120439999999997</v>
      </c>
      <c r="D103" s="91">
        <v>1.0031950000000001</v>
      </c>
      <c r="E103" s="42">
        <v>3.4449857213695951</v>
      </c>
    </row>
    <row r="104" spans="1:5" x14ac:dyDescent="0.25">
      <c r="A104" s="1">
        <v>73</v>
      </c>
      <c r="B104" s="1">
        <v>0</v>
      </c>
      <c r="C104" s="91">
        <v>1.1599999999999999</v>
      </c>
      <c r="D104" s="91">
        <v>3.8568380000000002</v>
      </c>
      <c r="E104" s="42">
        <v>3.3248603448275866</v>
      </c>
    </row>
    <row r="105" spans="1:5" x14ac:dyDescent="0.25">
      <c r="A105" s="1">
        <v>74</v>
      </c>
      <c r="B105" s="1">
        <v>0</v>
      </c>
      <c r="C105" s="91">
        <v>0.71554180000000001</v>
      </c>
      <c r="D105" s="91">
        <v>0.95078910000000005</v>
      </c>
      <c r="E105" s="42">
        <v>1.328768074765164</v>
      </c>
    </row>
    <row r="106" spans="1:5" x14ac:dyDescent="0.25">
      <c r="A106" s="1">
        <v>75</v>
      </c>
      <c r="B106" s="1">
        <v>4</v>
      </c>
      <c r="C106" s="91">
        <v>0.94826160000000004</v>
      </c>
      <c r="D106" s="91">
        <v>3.7934779999999999</v>
      </c>
      <c r="E106" s="42">
        <v>4.0004551486636171</v>
      </c>
    </row>
    <row r="107" spans="1:5" x14ac:dyDescent="0.25">
      <c r="A107" s="1">
        <v>76</v>
      </c>
      <c r="B107" s="1">
        <v>3</v>
      </c>
      <c r="C107" s="91">
        <v>0.72111029999999998</v>
      </c>
      <c r="D107" s="91">
        <v>10.111510000000001</v>
      </c>
      <c r="E107" s="42">
        <v>14.022140579603427</v>
      </c>
    </row>
    <row r="108" spans="1:5" x14ac:dyDescent="0.25">
      <c r="A108" s="1">
        <v>77</v>
      </c>
      <c r="B108" s="1">
        <v>3</v>
      </c>
      <c r="C108" s="91">
        <v>0.3577709</v>
      </c>
      <c r="D108" s="91">
        <v>4.8409719999999998</v>
      </c>
      <c r="E108" s="42">
        <v>13.530927193910964</v>
      </c>
    </row>
    <row r="109" spans="1:5" x14ac:dyDescent="0.25">
      <c r="A109" s="1">
        <v>78</v>
      </c>
      <c r="B109" s="1">
        <v>0</v>
      </c>
      <c r="C109" s="91">
        <v>0.31241000000000002</v>
      </c>
      <c r="D109" s="91">
        <v>4.2190050000000001</v>
      </c>
      <c r="E109" s="42">
        <v>13.504705355142281</v>
      </c>
    </row>
    <row r="110" spans="1:5" x14ac:dyDescent="0.25">
      <c r="A110" s="1">
        <v>79</v>
      </c>
      <c r="B110" s="1">
        <v>0</v>
      </c>
      <c r="C110" s="91">
        <v>0.26832820000000002</v>
      </c>
      <c r="D110" s="91">
        <v>4.1982850000000003</v>
      </c>
      <c r="E110" s="42">
        <v>15.646081925045523</v>
      </c>
    </row>
    <row r="111" spans="1:5" x14ac:dyDescent="0.25">
      <c r="A111" s="1">
        <v>80</v>
      </c>
      <c r="B111" s="1">
        <v>0</v>
      </c>
      <c r="C111" s="91">
        <v>0.39395429999999998</v>
      </c>
      <c r="D111" s="91">
        <v>3.8308219999999999</v>
      </c>
      <c r="E111" s="42">
        <v>9.7240263654946784</v>
      </c>
    </row>
    <row r="112" spans="1:5" x14ac:dyDescent="0.25">
      <c r="A112" s="1">
        <v>81</v>
      </c>
      <c r="B112" s="1">
        <v>0</v>
      </c>
      <c r="C112" s="91">
        <v>0.2332381</v>
      </c>
      <c r="D112" s="91">
        <v>1.431084</v>
      </c>
      <c r="E112" s="42">
        <v>6.1357213937174073</v>
      </c>
    </row>
    <row r="113" spans="1:5" x14ac:dyDescent="0.25">
      <c r="A113" s="1">
        <v>82</v>
      </c>
      <c r="B113" s="1">
        <v>0</v>
      </c>
      <c r="C113" s="91">
        <v>0.28844409999999998</v>
      </c>
      <c r="D113" s="91">
        <v>1.3885240000000001</v>
      </c>
      <c r="E113" s="42">
        <v>4.8138408793939629</v>
      </c>
    </row>
    <row r="114" spans="1:5" x14ac:dyDescent="0.25">
      <c r="A114" s="1">
        <v>83</v>
      </c>
      <c r="B114" s="1">
        <v>0</v>
      </c>
      <c r="C114" s="91">
        <v>0.4</v>
      </c>
      <c r="D114" s="91">
        <v>1.200666</v>
      </c>
      <c r="E114" s="42">
        <v>3.001665</v>
      </c>
    </row>
    <row r="115" spans="1:5" x14ac:dyDescent="0.25">
      <c r="A115" s="1">
        <v>84</v>
      </c>
      <c r="B115" s="1">
        <v>0</v>
      </c>
      <c r="C115" s="91">
        <v>0.25612499999999999</v>
      </c>
      <c r="D115" s="91">
        <v>4.1655730000000002</v>
      </c>
      <c r="E115" s="42">
        <v>16.263828208882384</v>
      </c>
    </row>
    <row r="116" spans="1:5" x14ac:dyDescent="0.25">
      <c r="A116" s="1">
        <v>85</v>
      </c>
      <c r="B116" s="1">
        <v>0</v>
      </c>
      <c r="C116" s="91">
        <v>0.12</v>
      </c>
      <c r="D116" s="91">
        <v>0.28000000000000003</v>
      </c>
      <c r="E116" s="42">
        <v>2.3333333333333335</v>
      </c>
    </row>
    <row r="117" spans="1:5" x14ac:dyDescent="0.25">
      <c r="A117" s="1">
        <v>86</v>
      </c>
      <c r="B117" s="1">
        <v>0</v>
      </c>
      <c r="C117" s="91">
        <v>0.51224990000000004</v>
      </c>
      <c r="D117" s="91">
        <v>4.5403079999999996</v>
      </c>
      <c r="E117" s="42">
        <v>8.8634629308858806</v>
      </c>
    </row>
    <row r="118" spans="1:5" x14ac:dyDescent="0.25">
      <c r="A118" s="1">
        <v>87</v>
      </c>
      <c r="B118" s="1">
        <v>0</v>
      </c>
      <c r="C118" s="91">
        <v>0.72443080000000004</v>
      </c>
      <c r="D118" s="91">
        <v>10.19467</v>
      </c>
      <c r="E118" s="42">
        <v>14.072662288792801</v>
      </c>
    </row>
    <row r="119" spans="1:5" x14ac:dyDescent="0.25">
      <c r="A119" s="1">
        <v>88</v>
      </c>
      <c r="B119" s="1">
        <v>0</v>
      </c>
      <c r="C119" s="91">
        <v>0.4</v>
      </c>
      <c r="D119" s="91">
        <v>4.4400000000000004</v>
      </c>
      <c r="E119" s="42">
        <v>11.1</v>
      </c>
    </row>
    <row r="120" spans="1:5" x14ac:dyDescent="0.25">
      <c r="A120" s="1">
        <v>89</v>
      </c>
      <c r="B120" s="1">
        <v>0</v>
      </c>
      <c r="C120" s="91">
        <v>0.33941130000000003</v>
      </c>
      <c r="D120" s="91">
        <v>5.0063959999999996</v>
      </c>
      <c r="E120" s="42">
        <v>14.750233713491564</v>
      </c>
    </row>
    <row r="121" spans="1:5" x14ac:dyDescent="0.25">
      <c r="A121" s="1">
        <v>90</v>
      </c>
      <c r="B121" s="1">
        <v>0</v>
      </c>
      <c r="C121" s="91">
        <v>0.29120439999999997</v>
      </c>
      <c r="D121" s="91">
        <v>1.545574</v>
      </c>
      <c r="E121" s="42">
        <v>5.3075228258913674</v>
      </c>
    </row>
    <row r="122" spans="1:5" x14ac:dyDescent="0.25">
      <c r="A122" s="1">
        <v>91</v>
      </c>
      <c r="B122" s="1">
        <v>0</v>
      </c>
      <c r="C122" s="91">
        <v>0.8236504</v>
      </c>
      <c r="D122" s="91">
        <v>4.5107869999999997</v>
      </c>
      <c r="E122" s="42">
        <v>5.4765796265017288</v>
      </c>
    </row>
    <row r="123" spans="1:5" x14ac:dyDescent="0.25">
      <c r="A123" s="1">
        <v>92</v>
      </c>
      <c r="B123" s="1">
        <v>0</v>
      </c>
      <c r="C123" s="91">
        <v>1.28</v>
      </c>
      <c r="D123" s="91">
        <v>3.400941</v>
      </c>
      <c r="E123" s="42">
        <v>2.6569851562499998</v>
      </c>
    </row>
    <row r="124" spans="1:5" x14ac:dyDescent="0.25">
      <c r="A124" s="1">
        <v>93</v>
      </c>
      <c r="B124" s="1">
        <v>0</v>
      </c>
      <c r="C124" s="91">
        <v>0.4</v>
      </c>
      <c r="D124" s="91">
        <v>4.1298909999999998</v>
      </c>
      <c r="E124" s="42">
        <v>10.324727499999998</v>
      </c>
    </row>
    <row r="125" spans="1:5" x14ac:dyDescent="0.25">
      <c r="A125" s="1">
        <v>94</v>
      </c>
      <c r="B125" s="1">
        <v>0</v>
      </c>
      <c r="C125" s="91">
        <v>0.2</v>
      </c>
      <c r="D125" s="91">
        <v>4.6560069999999998</v>
      </c>
      <c r="E125" s="42">
        <v>23.280034999999998</v>
      </c>
    </row>
    <row r="126" spans="1:5" x14ac:dyDescent="0.25">
      <c r="A126" s="1">
        <v>95</v>
      </c>
      <c r="B126" s="1">
        <v>0</v>
      </c>
      <c r="C126" s="91">
        <v>0.28000000000000003</v>
      </c>
      <c r="D126" s="91">
        <v>4.6599570000000003</v>
      </c>
      <c r="E126" s="42">
        <v>16.642703571428569</v>
      </c>
    </row>
    <row r="127" spans="1:5" x14ac:dyDescent="0.25">
      <c r="A127" s="1">
        <v>96</v>
      </c>
      <c r="B127" s="1">
        <v>0</v>
      </c>
      <c r="C127" s="91">
        <v>0.30463089999999998</v>
      </c>
      <c r="D127" s="91">
        <v>2.5477829999999999</v>
      </c>
      <c r="E127" s="42">
        <v>8.3635081011151531</v>
      </c>
    </row>
    <row r="128" spans="1:5" x14ac:dyDescent="0.25">
      <c r="A128" s="1">
        <v>97</v>
      </c>
      <c r="B128" s="1">
        <v>0</v>
      </c>
      <c r="C128" s="91">
        <v>0.9903535</v>
      </c>
      <c r="D128" s="91">
        <v>4.9243880000000004</v>
      </c>
      <c r="E128" s="42">
        <v>4.9723538110381806</v>
      </c>
    </row>
    <row r="129" spans="1:5" x14ac:dyDescent="0.25">
      <c r="A129" s="1">
        <v>98</v>
      </c>
      <c r="B129" s="1">
        <v>0</v>
      </c>
      <c r="C129" s="91">
        <v>0.66211779999999998</v>
      </c>
      <c r="D129" s="91">
        <v>0.97652439999999996</v>
      </c>
      <c r="E129" s="42">
        <v>1.4748499436203044</v>
      </c>
    </row>
    <row r="130" spans="1:5" x14ac:dyDescent="0.25">
      <c r="A130" s="1">
        <v>99</v>
      </c>
      <c r="B130" s="1">
        <v>1</v>
      </c>
      <c r="C130" s="91">
        <v>0.60133190000000003</v>
      </c>
      <c r="D130" s="91">
        <v>11.342549999999999</v>
      </c>
      <c r="E130" s="42">
        <v>18.862378663097697</v>
      </c>
    </row>
    <row r="131" spans="1:5" x14ac:dyDescent="0.25">
      <c r="A131" s="1">
        <v>100</v>
      </c>
      <c r="B131" s="1">
        <v>0</v>
      </c>
      <c r="C131" s="91">
        <v>0.78790859999999996</v>
      </c>
      <c r="D131" s="91">
        <v>5.3153360000000003</v>
      </c>
      <c r="E131" s="42">
        <v>6.746132736715909</v>
      </c>
    </row>
    <row r="132" spans="1:5" x14ac:dyDescent="0.25">
      <c r="A132" s="1">
        <v>101</v>
      </c>
      <c r="B132" s="1">
        <v>0</v>
      </c>
      <c r="C132" s="91">
        <v>0.4118252</v>
      </c>
      <c r="D132" s="91">
        <v>2.312055</v>
      </c>
      <c r="E132" s="42">
        <v>5.6141659131107078</v>
      </c>
    </row>
    <row r="133" spans="1:5" x14ac:dyDescent="0.25">
      <c r="A133" s="1">
        <v>102</v>
      </c>
      <c r="B133" s="1">
        <v>0</v>
      </c>
      <c r="C133" s="91">
        <v>0.24</v>
      </c>
      <c r="D133" s="91">
        <v>1.200666</v>
      </c>
      <c r="E133" s="42">
        <v>5.0027750000000006</v>
      </c>
    </row>
    <row r="134" spans="1:5" x14ac:dyDescent="0.25">
      <c r="A134" s="1">
        <v>103</v>
      </c>
      <c r="B134" s="1">
        <v>0</v>
      </c>
      <c r="C134" s="91">
        <v>0.80398999999999998</v>
      </c>
      <c r="D134" s="91">
        <v>2.6826850000000002</v>
      </c>
      <c r="E134" s="42">
        <v>3.3367143869948634</v>
      </c>
    </row>
    <row r="135" spans="1:5" x14ac:dyDescent="0.25">
      <c r="A135" s="1">
        <v>104</v>
      </c>
      <c r="B135" s="1">
        <v>0</v>
      </c>
      <c r="C135" s="91">
        <v>0.43081320000000001</v>
      </c>
      <c r="D135" s="91">
        <v>4.9860610000000003</v>
      </c>
      <c r="E135" s="42">
        <v>11.573603130080508</v>
      </c>
    </row>
    <row r="136" spans="1:5" x14ac:dyDescent="0.25">
      <c r="A136" s="1">
        <v>105</v>
      </c>
      <c r="B136" s="1">
        <v>0</v>
      </c>
      <c r="C136" s="91">
        <v>0.4118252</v>
      </c>
      <c r="D136" s="91">
        <v>5.9442750000000002</v>
      </c>
      <c r="E136" s="42">
        <v>14.433975871316278</v>
      </c>
    </row>
    <row r="137" spans="1:5" x14ac:dyDescent="0.25">
      <c r="A137" s="1">
        <v>106</v>
      </c>
      <c r="B137" s="1">
        <v>0</v>
      </c>
      <c r="C137" s="91">
        <v>0.16970560000000001</v>
      </c>
      <c r="D137" s="91">
        <v>3.850403</v>
      </c>
      <c r="E137" s="42">
        <v>22.688720937906584</v>
      </c>
    </row>
    <row r="138" spans="1:5" x14ac:dyDescent="0.25">
      <c r="A138" s="1">
        <v>107</v>
      </c>
      <c r="B138" s="1">
        <v>0</v>
      </c>
      <c r="C138" s="91">
        <v>0.14422209999999999</v>
      </c>
      <c r="D138" s="91">
        <v>2.052511</v>
      </c>
      <c r="E138" s="42">
        <v>14.231598347271328</v>
      </c>
    </row>
    <row r="139" spans="1:5" x14ac:dyDescent="0.25">
      <c r="A139" s="1">
        <v>108</v>
      </c>
      <c r="B139" s="1">
        <v>0</v>
      </c>
      <c r="C139" s="91">
        <v>0.31241000000000002</v>
      </c>
      <c r="D139" s="91">
        <v>1.6804760000000001</v>
      </c>
      <c r="E139" s="42">
        <v>5.3790723728433791</v>
      </c>
    </row>
    <row r="140" spans="1:5" x14ac:dyDescent="0.25">
      <c r="A140" s="1">
        <v>109</v>
      </c>
      <c r="B140" s="1">
        <v>0</v>
      </c>
      <c r="C140" s="91">
        <v>0.24</v>
      </c>
      <c r="D140" s="91">
        <v>1.043072</v>
      </c>
      <c r="E140" s="42">
        <v>4.3461333333333334</v>
      </c>
    </row>
    <row r="141" spans="1:5" x14ac:dyDescent="0.25">
      <c r="A141" s="1">
        <v>110</v>
      </c>
      <c r="B141" s="1">
        <v>4</v>
      </c>
      <c r="C141" s="91">
        <v>0.68352029999999997</v>
      </c>
      <c r="D141" s="91">
        <v>5.9087550000000002</v>
      </c>
      <c r="E141" s="42">
        <v>8.6445932915233108</v>
      </c>
    </row>
    <row r="142" spans="1:5" x14ac:dyDescent="0.25">
      <c r="A142" s="1">
        <v>111</v>
      </c>
      <c r="B142" s="1">
        <v>0</v>
      </c>
      <c r="C142" s="91">
        <v>1.2806249999999999</v>
      </c>
      <c r="D142" s="91">
        <v>4.012181</v>
      </c>
      <c r="E142" s="42">
        <v>3.132986627623231</v>
      </c>
    </row>
    <row r="143" spans="1:5" x14ac:dyDescent="0.25">
      <c r="A143" s="1">
        <v>112</v>
      </c>
      <c r="B143" s="1">
        <v>0</v>
      </c>
      <c r="C143" s="91">
        <v>0.16</v>
      </c>
      <c r="D143" s="91">
        <v>3.3026049999999998</v>
      </c>
      <c r="E143" s="42">
        <v>20.641281249999999</v>
      </c>
    </row>
    <row r="144" spans="1:5" x14ac:dyDescent="0.25">
      <c r="A144" s="1">
        <v>113</v>
      </c>
      <c r="B144" s="1">
        <v>0</v>
      </c>
      <c r="C144" s="91">
        <v>0.55569780000000002</v>
      </c>
      <c r="D144" s="91">
        <v>3.2736519999999998</v>
      </c>
      <c r="E144" s="42">
        <v>5.8910652516529662</v>
      </c>
    </row>
    <row r="145" spans="1:5" x14ac:dyDescent="0.25">
      <c r="A145" s="1">
        <v>114</v>
      </c>
      <c r="B145" s="1">
        <v>0</v>
      </c>
      <c r="C145" s="91">
        <v>0.2332381</v>
      </c>
      <c r="D145" s="91">
        <v>3.7576589999999999</v>
      </c>
      <c r="E145" s="42">
        <v>16.110828376667449</v>
      </c>
    </row>
    <row r="146" spans="1:5" x14ac:dyDescent="0.25">
      <c r="A146" s="1">
        <v>115</v>
      </c>
      <c r="B146" s="1">
        <v>0</v>
      </c>
      <c r="C146" s="91">
        <v>0.2</v>
      </c>
      <c r="D146" s="91">
        <v>2.0937999999999999</v>
      </c>
      <c r="E146" s="42">
        <v>10.468999999999999</v>
      </c>
    </row>
    <row r="147" spans="1:5" x14ac:dyDescent="0.25">
      <c r="A147" s="1">
        <v>116</v>
      </c>
      <c r="B147" s="1">
        <v>0</v>
      </c>
      <c r="C147" s="91">
        <v>1.631686</v>
      </c>
      <c r="D147" s="91">
        <v>6.4012500000000001</v>
      </c>
      <c r="E147" s="42">
        <v>3.92308936891044</v>
      </c>
    </row>
    <row r="148" spans="1:5" x14ac:dyDescent="0.25">
      <c r="A148" s="1">
        <v>117</v>
      </c>
      <c r="B148" s="1">
        <v>0</v>
      </c>
      <c r="C148" s="91">
        <v>0.33941130000000003</v>
      </c>
      <c r="D148" s="91">
        <v>1.386218</v>
      </c>
      <c r="E148" s="42">
        <v>4.0841834081540593</v>
      </c>
    </row>
    <row r="149" spans="1:5" x14ac:dyDescent="0.25">
      <c r="A149" s="1">
        <v>118</v>
      </c>
      <c r="B149" s="1">
        <v>0</v>
      </c>
      <c r="C149" s="91">
        <v>0.3577709</v>
      </c>
      <c r="D149" s="91">
        <v>0.54405879999999995</v>
      </c>
      <c r="E149" s="42">
        <v>1.5206904753852255</v>
      </c>
    </row>
    <row r="150" spans="1:5" x14ac:dyDescent="0.25">
      <c r="A150" s="1">
        <v>119</v>
      </c>
      <c r="B150" s="1">
        <v>0</v>
      </c>
      <c r="C150" s="91">
        <v>0.50119860000000005</v>
      </c>
      <c r="D150" s="91">
        <v>19.47852</v>
      </c>
      <c r="E150" s="42">
        <v>38.863875517609181</v>
      </c>
    </row>
    <row r="151" spans="1:5" x14ac:dyDescent="0.25">
      <c r="A151" s="1">
        <v>120</v>
      </c>
      <c r="B151" s="1">
        <v>0</v>
      </c>
      <c r="C151" s="91">
        <v>0.4079216</v>
      </c>
      <c r="D151" s="91">
        <v>7.2170909999999999</v>
      </c>
      <c r="E151" s="42">
        <v>17.692348235543299</v>
      </c>
    </row>
    <row r="152" spans="1:5" x14ac:dyDescent="0.25">
      <c r="A152" s="1">
        <v>121</v>
      </c>
      <c r="B152" s="1">
        <v>0</v>
      </c>
      <c r="C152" s="91">
        <v>0.29120439999999997</v>
      </c>
      <c r="D152" s="91">
        <v>1.4277249999999999</v>
      </c>
      <c r="E152" s="42">
        <v>4.9028277045264428</v>
      </c>
    </row>
    <row r="153" spans="1:5" x14ac:dyDescent="0.25">
      <c r="A153" s="1">
        <v>122</v>
      </c>
      <c r="B153" s="1">
        <v>0</v>
      </c>
      <c r="C153" s="91">
        <v>0.68818599999999996</v>
      </c>
      <c r="D153" s="91">
        <v>8.420356</v>
      </c>
      <c r="E153" s="42">
        <v>12.235581659609467</v>
      </c>
    </row>
    <row r="154" spans="1:5" x14ac:dyDescent="0.25">
      <c r="A154" s="1">
        <v>123</v>
      </c>
      <c r="B154" s="1">
        <v>0</v>
      </c>
      <c r="C154" s="91">
        <v>0.16492419999999999</v>
      </c>
      <c r="D154" s="91">
        <v>4.4147030000000003</v>
      </c>
      <c r="E154" s="42">
        <v>26.768072848011393</v>
      </c>
    </row>
    <row r="155" spans="1:5" x14ac:dyDescent="0.25">
      <c r="A155" s="1">
        <v>124</v>
      </c>
      <c r="B155" s="1">
        <v>0</v>
      </c>
      <c r="C155" s="91">
        <v>0.22627420000000001</v>
      </c>
      <c r="D155" s="91">
        <v>3.7046999999999999</v>
      </c>
      <c r="E155" s="42">
        <v>16.372613404444696</v>
      </c>
    </row>
    <row r="156" spans="1:5" x14ac:dyDescent="0.25">
      <c r="A156" s="1">
        <v>125</v>
      </c>
      <c r="B156" s="1">
        <v>0</v>
      </c>
      <c r="C156" s="91">
        <v>0.90686270000000002</v>
      </c>
      <c r="D156" s="91">
        <v>1.87446</v>
      </c>
      <c r="E156" s="42">
        <v>2.0669722108980775</v>
      </c>
    </row>
    <row r="157" spans="1:5" x14ac:dyDescent="0.25">
      <c r="A157" s="1">
        <v>126</v>
      </c>
      <c r="B157" s="1">
        <v>0</v>
      </c>
      <c r="C157" s="91">
        <v>0.30463089999999998</v>
      </c>
      <c r="D157" s="91">
        <v>0.31241000000000002</v>
      </c>
      <c r="E157" s="42">
        <v>1.0255361488279753</v>
      </c>
    </row>
    <row r="158" spans="1:5" x14ac:dyDescent="0.25">
      <c r="A158" s="1">
        <v>127</v>
      </c>
      <c r="B158" s="1">
        <v>0</v>
      </c>
      <c r="C158" s="91">
        <v>0.31241000000000002</v>
      </c>
      <c r="D158" s="91">
        <v>2.2188289999999999</v>
      </c>
      <c r="E158" s="42">
        <v>7.1022982618994259</v>
      </c>
    </row>
    <row r="159" spans="1:5" x14ac:dyDescent="0.25">
      <c r="A159" s="1">
        <v>128</v>
      </c>
      <c r="B159" s="1">
        <v>0</v>
      </c>
      <c r="C159" s="91">
        <v>0.26832820000000002</v>
      </c>
      <c r="D159" s="91">
        <v>1.6282509999999999</v>
      </c>
      <c r="E159" s="42">
        <v>6.0681322350762974</v>
      </c>
    </row>
    <row r="160" spans="1:5" x14ac:dyDescent="0.25">
      <c r="A160" s="1">
        <v>129</v>
      </c>
      <c r="B160" s="1">
        <v>0</v>
      </c>
      <c r="C160" s="91">
        <v>0.53366659999999999</v>
      </c>
      <c r="D160" s="91">
        <v>1.2560249999999999</v>
      </c>
      <c r="E160" s="42">
        <v>2.3535761840819718</v>
      </c>
    </row>
    <row r="161" spans="1:5" x14ac:dyDescent="0.25">
      <c r="A161" s="1">
        <v>130</v>
      </c>
      <c r="B161" s="1">
        <v>2</v>
      </c>
      <c r="C161" s="91">
        <v>0.24</v>
      </c>
      <c r="D161" s="91">
        <v>5.322025</v>
      </c>
      <c r="E161" s="42">
        <v>22.175104166666667</v>
      </c>
    </row>
    <row r="162" spans="1:5" x14ac:dyDescent="0.25">
      <c r="A162" s="1">
        <v>131</v>
      </c>
      <c r="B162" s="1">
        <v>4</v>
      </c>
      <c r="C162" s="91">
        <v>0.4326662</v>
      </c>
      <c r="D162" s="91">
        <v>3.5187729999999999</v>
      </c>
      <c r="E162" s="42">
        <v>8.1327660908108843</v>
      </c>
    </row>
    <row r="163" spans="1:5" x14ac:dyDescent="0.25">
      <c r="A163" s="1">
        <v>132</v>
      </c>
      <c r="B163" s="1">
        <v>0</v>
      </c>
      <c r="C163" s="91">
        <v>0.62225399999999997</v>
      </c>
      <c r="D163" s="91">
        <v>0.91389279999999995</v>
      </c>
      <c r="E163" s="42">
        <v>1.468681278063299</v>
      </c>
    </row>
    <row r="164" spans="1:5" x14ac:dyDescent="0.25">
      <c r="A164" s="1">
        <v>133</v>
      </c>
      <c r="B164" s="1">
        <v>0</v>
      </c>
      <c r="C164" s="91">
        <v>0.28000000000000003</v>
      </c>
      <c r="D164" s="91">
        <v>1.697999</v>
      </c>
      <c r="E164" s="42">
        <v>6.0642821428571425</v>
      </c>
    </row>
    <row r="165" spans="1:5" x14ac:dyDescent="0.25">
      <c r="A165" s="1">
        <v>134</v>
      </c>
      <c r="B165" s="1">
        <v>0</v>
      </c>
      <c r="C165" s="91">
        <v>0.36221540000000002</v>
      </c>
      <c r="D165" s="91">
        <v>6.1580519999999996</v>
      </c>
      <c r="E165" s="42">
        <v>17.001077259553291</v>
      </c>
    </row>
    <row r="166" spans="1:5" x14ac:dyDescent="0.25">
      <c r="A166" s="1">
        <v>135</v>
      </c>
      <c r="B166" s="1">
        <v>0</v>
      </c>
      <c r="C166" s="91">
        <v>0.50596439999999998</v>
      </c>
      <c r="D166" s="91">
        <v>5.4076979999999999</v>
      </c>
      <c r="E166" s="42">
        <v>10.687902152799683</v>
      </c>
    </row>
    <row r="167" spans="1:5" x14ac:dyDescent="0.25">
      <c r="A167" s="1">
        <v>136</v>
      </c>
      <c r="B167" s="1">
        <v>0</v>
      </c>
      <c r="C167" s="91">
        <v>0.37947330000000001</v>
      </c>
      <c r="D167" s="91">
        <v>2</v>
      </c>
      <c r="E167" s="42">
        <v>5.270463033894611</v>
      </c>
    </row>
    <row r="168" spans="1:5" x14ac:dyDescent="0.25">
      <c r="A168" s="1">
        <v>137</v>
      </c>
      <c r="B168" s="1">
        <v>0</v>
      </c>
      <c r="C168" s="91">
        <v>0.2332381</v>
      </c>
      <c r="D168" s="91">
        <v>3.117435</v>
      </c>
      <c r="E168" s="42">
        <v>13.365890907188835</v>
      </c>
    </row>
    <row r="169" spans="1:5" x14ac:dyDescent="0.25">
      <c r="A169" s="1">
        <v>138</v>
      </c>
      <c r="B169" s="1">
        <v>0</v>
      </c>
      <c r="C169" s="91">
        <v>1.120714</v>
      </c>
      <c r="D169" s="91">
        <v>1.137014</v>
      </c>
      <c r="E169" s="42">
        <v>1.0145442994376799</v>
      </c>
    </row>
    <row r="170" spans="1:5" x14ac:dyDescent="0.25">
      <c r="A170" s="1">
        <v>139</v>
      </c>
      <c r="B170" s="1">
        <v>0</v>
      </c>
      <c r="C170" s="91">
        <v>0.3577709</v>
      </c>
      <c r="D170" s="91">
        <v>0.73539109999999996</v>
      </c>
      <c r="E170" s="42">
        <v>2.0554804764725136</v>
      </c>
    </row>
    <row r="171" spans="1:5" x14ac:dyDescent="0.25">
      <c r="A171" s="1">
        <v>140</v>
      </c>
      <c r="B171" s="1">
        <v>0</v>
      </c>
      <c r="C171" s="91">
        <v>0.24331050000000001</v>
      </c>
      <c r="D171" s="91">
        <v>3.9729079999999999</v>
      </c>
      <c r="E171" s="42">
        <v>16.328551377766267</v>
      </c>
    </row>
    <row r="172" spans="1:5" x14ac:dyDescent="0.25">
      <c r="A172" s="1">
        <v>141</v>
      </c>
      <c r="B172" s="1">
        <v>2</v>
      </c>
      <c r="C172" s="91">
        <v>0.5656854</v>
      </c>
      <c r="D172" s="91">
        <v>10.13932</v>
      </c>
      <c r="E172" s="42">
        <v>17.923955612076959</v>
      </c>
    </row>
    <row r="173" spans="1:5" x14ac:dyDescent="0.25">
      <c r="A173" s="1">
        <v>142</v>
      </c>
      <c r="B173" s="1">
        <v>1</v>
      </c>
      <c r="C173" s="91">
        <v>0.62096700000000005</v>
      </c>
      <c r="D173" s="91">
        <v>7.1186290000000003</v>
      </c>
      <c r="E173" s="42">
        <v>11.463779878801933</v>
      </c>
    </row>
    <row r="174" spans="1:5" x14ac:dyDescent="0.25">
      <c r="A174" s="1">
        <v>143</v>
      </c>
      <c r="B174" s="1">
        <v>0</v>
      </c>
      <c r="C174" s="91">
        <v>0.4418144</v>
      </c>
      <c r="D174" s="91">
        <v>3.5799439999999998</v>
      </c>
      <c r="E174" s="42">
        <v>8.1028232669645899</v>
      </c>
    </row>
    <row r="175" spans="1:5" x14ac:dyDescent="0.25">
      <c r="A175" s="1">
        <v>144</v>
      </c>
      <c r="B175" s="1">
        <v>0</v>
      </c>
      <c r="C175" s="91">
        <v>0.24331050000000001</v>
      </c>
      <c r="D175" s="91">
        <v>2.2659210000000001</v>
      </c>
      <c r="E175" s="42">
        <v>9.3128779892359752</v>
      </c>
    </row>
    <row r="176" spans="1:5" x14ac:dyDescent="0.25">
      <c r="A176" s="1">
        <v>145</v>
      </c>
      <c r="B176" s="1">
        <v>0</v>
      </c>
      <c r="C176" s="91">
        <v>0.34176010000000001</v>
      </c>
      <c r="D176" s="91">
        <v>1.324236</v>
      </c>
      <c r="E176" s="42">
        <v>3.874753079718785</v>
      </c>
    </row>
    <row r="177" spans="1:5" x14ac:dyDescent="0.25">
      <c r="A177" s="1">
        <v>146</v>
      </c>
      <c r="B177" s="1">
        <v>0</v>
      </c>
      <c r="C177" s="91">
        <v>0.2332381</v>
      </c>
      <c r="D177" s="91">
        <v>1.933287</v>
      </c>
      <c r="E177" s="42">
        <v>8.288898769111908</v>
      </c>
    </row>
    <row r="178" spans="1:5" x14ac:dyDescent="0.25">
      <c r="A178" s="1">
        <v>147</v>
      </c>
      <c r="B178" s="1">
        <v>0</v>
      </c>
      <c r="C178" s="91">
        <v>0.4118252</v>
      </c>
      <c r="D178" s="91">
        <v>0.61057349999999999</v>
      </c>
      <c r="E178" s="42">
        <v>1.4826035415025598</v>
      </c>
    </row>
    <row r="179" spans="1:5" x14ac:dyDescent="0.25">
      <c r="A179" s="1">
        <v>148</v>
      </c>
      <c r="B179" s="1">
        <v>0</v>
      </c>
      <c r="C179" s="91">
        <v>0.30463089999999998</v>
      </c>
      <c r="D179" s="91">
        <v>2.280351</v>
      </c>
      <c r="E179" s="42">
        <v>7.4856194824622193</v>
      </c>
    </row>
    <row r="180" spans="1:5" x14ac:dyDescent="0.25">
      <c r="A180" s="1">
        <v>149</v>
      </c>
      <c r="B180" s="1">
        <v>0</v>
      </c>
      <c r="C180" s="91">
        <v>0.32249030000000001</v>
      </c>
      <c r="D180" s="91">
        <v>7.1349280000000004</v>
      </c>
      <c r="E180" s="42">
        <v>22.124473201209465</v>
      </c>
    </row>
    <row r="181" spans="1:5" x14ac:dyDescent="0.25">
      <c r="A181" s="1">
        <v>150</v>
      </c>
      <c r="B181" s="1">
        <v>0</v>
      </c>
      <c r="C181" s="91">
        <v>0.54405879999999995</v>
      </c>
      <c r="D181" s="91">
        <v>2.8644020000000001</v>
      </c>
      <c r="E181" s="42">
        <v>5.2648757818088789</v>
      </c>
    </row>
    <row r="182" spans="1:5" x14ac:dyDescent="0.25">
      <c r="A182" s="1">
        <v>151</v>
      </c>
      <c r="B182" s="1">
        <v>0</v>
      </c>
      <c r="C182" s="91">
        <v>0.52</v>
      </c>
      <c r="D182" s="91">
        <v>1.0198039999999999</v>
      </c>
      <c r="E182" s="42">
        <v>1.9611615384615382</v>
      </c>
    </row>
    <row r="183" spans="1:5" x14ac:dyDescent="0.25">
      <c r="A183" s="1">
        <v>152</v>
      </c>
      <c r="B183" s="1">
        <v>0</v>
      </c>
      <c r="C183" s="91">
        <v>0.4118252</v>
      </c>
      <c r="D183" s="91">
        <v>0.75471849999999996</v>
      </c>
      <c r="E183" s="42">
        <v>1.8326185478693386</v>
      </c>
    </row>
    <row r="184" spans="1:5" x14ac:dyDescent="0.25">
      <c r="A184" s="1">
        <v>153</v>
      </c>
      <c r="B184" s="1">
        <v>0</v>
      </c>
      <c r="C184" s="91">
        <v>0.4079216</v>
      </c>
      <c r="D184" s="91">
        <v>0.44</v>
      </c>
      <c r="E184" s="42">
        <f>D184/C184</f>
        <v>1.0786386403661881</v>
      </c>
    </row>
    <row r="185" spans="1:5" x14ac:dyDescent="0.25">
      <c r="A185" s="1">
        <v>154</v>
      </c>
      <c r="B185" s="1">
        <v>0</v>
      </c>
      <c r="C185" s="91">
        <v>0.46647620000000001</v>
      </c>
      <c r="D185" s="91">
        <v>9.4305889999999994</v>
      </c>
      <c r="E185" s="42">
        <v>20.216656283857567</v>
      </c>
    </row>
    <row r="186" spans="1:5" x14ac:dyDescent="0.25">
      <c r="A186" s="1">
        <v>155</v>
      </c>
      <c r="B186" s="1">
        <v>0</v>
      </c>
      <c r="C186" s="91">
        <v>0.62096700000000005</v>
      </c>
      <c r="D186" s="91">
        <v>6.879651</v>
      </c>
      <c r="E186" s="42">
        <v>11.078931730671677</v>
      </c>
    </row>
    <row r="187" spans="1:5" x14ac:dyDescent="0.25">
      <c r="A187" s="1">
        <v>156</v>
      </c>
      <c r="B187" s="1">
        <v>0</v>
      </c>
      <c r="C187" s="91">
        <v>0.32249030000000001</v>
      </c>
      <c r="D187" s="91">
        <v>3.010913</v>
      </c>
      <c r="E187" s="42">
        <v>9.3364451581954562</v>
      </c>
    </row>
    <row r="188" spans="1:5" x14ac:dyDescent="0.25">
      <c r="A188" s="1">
        <v>157</v>
      </c>
      <c r="B188" s="1">
        <v>3</v>
      </c>
      <c r="C188" s="91">
        <v>0.64498060000000002</v>
      </c>
      <c r="D188" s="91">
        <v>23.882169999999999</v>
      </c>
      <c r="E188" s="42">
        <v>37.027733857421445</v>
      </c>
    </row>
    <row r="189" spans="1:5" x14ac:dyDescent="0.25">
      <c r="A189" s="1">
        <v>158</v>
      </c>
      <c r="B189" s="1">
        <v>0</v>
      </c>
      <c r="C189" s="91">
        <v>0.40199499999999999</v>
      </c>
      <c r="D189" s="91">
        <v>9.8982019999999995</v>
      </c>
      <c r="E189" s="42">
        <v>24.622699287304567</v>
      </c>
    </row>
    <row r="190" spans="1:5" x14ac:dyDescent="0.25">
      <c r="A190" s="1">
        <v>159</v>
      </c>
      <c r="B190" s="1">
        <v>0</v>
      </c>
      <c r="C190" s="91">
        <v>0.53814499999999998</v>
      </c>
      <c r="D190" s="91">
        <v>0.93723000000000001</v>
      </c>
      <c r="E190" s="42">
        <v>1.7415938083602003</v>
      </c>
    </row>
    <row r="191" spans="1:5" x14ac:dyDescent="0.25">
      <c r="A191" s="1">
        <v>160</v>
      </c>
      <c r="B191" s="1">
        <v>0</v>
      </c>
      <c r="C191" s="91">
        <v>0.28844409999999998</v>
      </c>
      <c r="D191" s="91">
        <v>1.5440210000000001</v>
      </c>
      <c r="E191" s="42">
        <v>5.3529297357789609</v>
      </c>
    </row>
    <row r="192" spans="1:5" x14ac:dyDescent="0.25">
      <c r="A192" s="1">
        <v>161</v>
      </c>
      <c r="B192" s="1">
        <v>0</v>
      </c>
      <c r="C192" s="91">
        <v>0.16492419999999999</v>
      </c>
      <c r="D192" s="91">
        <v>0.89888820000000003</v>
      </c>
      <c r="E192" s="42">
        <v>5.4503111126202226</v>
      </c>
    </row>
    <row r="193" spans="1:5" x14ac:dyDescent="0.25">
      <c r="A193" s="1">
        <v>162</v>
      </c>
      <c r="B193" s="1">
        <v>0</v>
      </c>
      <c r="C193" s="91">
        <v>0.1788854</v>
      </c>
      <c r="D193" s="91">
        <v>0.93637599999999999</v>
      </c>
      <c r="E193" s="42">
        <v>5.2345020890469538</v>
      </c>
    </row>
    <row r="194" spans="1:5" x14ac:dyDescent="0.25">
      <c r="A194" s="1">
        <v>163</v>
      </c>
      <c r="B194" s="1">
        <v>0</v>
      </c>
      <c r="C194" s="91">
        <v>0.32</v>
      </c>
      <c r="D194" s="91">
        <v>1.48054</v>
      </c>
      <c r="E194" s="42">
        <v>4.6266875000000001</v>
      </c>
    </row>
    <row r="195" spans="1:5" x14ac:dyDescent="0.25">
      <c r="A195" s="1">
        <v>164</v>
      </c>
      <c r="B195" s="1">
        <v>0</v>
      </c>
      <c r="C195" s="91">
        <v>0.1788854</v>
      </c>
      <c r="D195" s="91">
        <v>1.7017640000000001</v>
      </c>
      <c r="E195" s="42">
        <v>9.5131519956351944</v>
      </c>
    </row>
    <row r="196" spans="1:5" x14ac:dyDescent="0.25">
      <c r="A196" s="1">
        <v>165</v>
      </c>
      <c r="B196" s="1">
        <v>0</v>
      </c>
      <c r="C196" s="91">
        <v>0.32249030000000001</v>
      </c>
      <c r="D196" s="91">
        <v>0.91389279999999995</v>
      </c>
      <c r="E196" s="42">
        <v>2.8338613595509692</v>
      </c>
    </row>
    <row r="197" spans="1:5" x14ac:dyDescent="0.25">
      <c r="A197" s="1">
        <v>166</v>
      </c>
      <c r="B197" s="1">
        <v>0</v>
      </c>
      <c r="C197" s="91">
        <v>0.34409299999999998</v>
      </c>
      <c r="D197" s="91">
        <v>0.68818599999999996</v>
      </c>
      <c r="E197" s="42">
        <v>2</v>
      </c>
    </row>
    <row r="198" spans="1:5" x14ac:dyDescent="0.25">
      <c r="A198" s="1">
        <v>167</v>
      </c>
      <c r="B198" s="1">
        <v>0</v>
      </c>
      <c r="C198" s="91">
        <v>0.2</v>
      </c>
      <c r="D198" s="91">
        <v>0.25612499999999999</v>
      </c>
      <c r="E198" s="42">
        <v>1.2806249999999999</v>
      </c>
    </row>
    <row r="199" spans="1:5" x14ac:dyDescent="0.25">
      <c r="A199" s="1">
        <v>168</v>
      </c>
      <c r="B199" s="1">
        <v>2</v>
      </c>
      <c r="C199" s="91">
        <v>0.48332180000000002</v>
      </c>
      <c r="D199" s="91">
        <v>5.3963929999999998</v>
      </c>
      <c r="E199" s="42">
        <v>11.165217459671796</v>
      </c>
    </row>
    <row r="200" spans="1:5" x14ac:dyDescent="0.25">
      <c r="A200" s="1">
        <v>169</v>
      </c>
      <c r="B200" s="1">
        <v>4</v>
      </c>
      <c r="C200" s="91">
        <v>0.6</v>
      </c>
      <c r="D200" s="91">
        <v>12.917490000000001</v>
      </c>
      <c r="E200" s="42">
        <v>21.529150000000001</v>
      </c>
    </row>
    <row r="201" spans="1:5" x14ac:dyDescent="0.25">
      <c r="A201" s="1">
        <v>170</v>
      </c>
      <c r="B201" s="1">
        <v>0</v>
      </c>
      <c r="C201" s="91">
        <v>0.4079216</v>
      </c>
      <c r="D201" s="91">
        <v>4.6083400000000001</v>
      </c>
      <c r="E201" s="42">
        <v>11.297121799875271</v>
      </c>
    </row>
    <row r="202" spans="1:5" x14ac:dyDescent="0.25">
      <c r="A202" s="1">
        <v>171</v>
      </c>
      <c r="B202" s="1">
        <v>0</v>
      </c>
      <c r="C202" s="91">
        <v>0.2828427</v>
      </c>
      <c r="D202" s="91">
        <v>3.8327010000000001</v>
      </c>
      <c r="E202" s="42">
        <v>13.550644934445895</v>
      </c>
    </row>
    <row r="203" spans="1:5" x14ac:dyDescent="0.25">
      <c r="A203" s="1">
        <v>172</v>
      </c>
      <c r="B203" s="1">
        <v>0</v>
      </c>
      <c r="C203" s="91">
        <v>0.52</v>
      </c>
      <c r="D203" s="91">
        <v>1.04</v>
      </c>
      <c r="E203" s="42">
        <v>2</v>
      </c>
    </row>
    <row r="204" spans="1:5" x14ac:dyDescent="0.25">
      <c r="A204" s="1">
        <v>173</v>
      </c>
      <c r="B204" s="1">
        <v>0</v>
      </c>
      <c r="C204" s="91">
        <v>0.32249030000000001</v>
      </c>
      <c r="D204" s="91">
        <v>1.3682110000000001</v>
      </c>
      <c r="E204" s="42">
        <v>4.2426423368392783</v>
      </c>
    </row>
    <row r="205" spans="1:5" x14ac:dyDescent="0.25">
      <c r="A205" s="1">
        <v>174</v>
      </c>
      <c r="B205" s="1">
        <v>0</v>
      </c>
      <c r="C205" s="91">
        <v>0.29120439999999997</v>
      </c>
      <c r="D205" s="91">
        <v>1.624315</v>
      </c>
      <c r="E205" s="42">
        <v>5.5779205259261193</v>
      </c>
    </row>
    <row r="206" spans="1:5" x14ac:dyDescent="0.25">
      <c r="A206" s="1">
        <v>175</v>
      </c>
      <c r="B206" s="1">
        <v>0</v>
      </c>
      <c r="C206" s="91">
        <v>0.2332381</v>
      </c>
      <c r="D206" s="91">
        <v>2.5581239999999998</v>
      </c>
      <c r="E206" s="42">
        <v>10.967865027197528</v>
      </c>
    </row>
    <row r="207" spans="1:5" x14ac:dyDescent="0.25">
      <c r="A207" s="1">
        <v>176</v>
      </c>
      <c r="B207" s="1">
        <v>0</v>
      </c>
      <c r="C207" s="91">
        <v>0.24331050000000001</v>
      </c>
      <c r="D207" s="91">
        <v>1.6492420000000001</v>
      </c>
      <c r="E207" s="42">
        <v>6.7783428992994548</v>
      </c>
    </row>
    <row r="208" spans="1:5" x14ac:dyDescent="0.25">
      <c r="A208" s="1">
        <v>177</v>
      </c>
      <c r="B208" s="1">
        <v>0</v>
      </c>
      <c r="C208" s="91">
        <v>0.39395429999999998</v>
      </c>
      <c r="D208" s="91">
        <v>2.510777</v>
      </c>
      <c r="E208" s="42">
        <v>6.3732696914337534</v>
      </c>
    </row>
    <row r="209" spans="1:5" x14ac:dyDescent="0.25">
      <c r="A209" s="1">
        <v>178</v>
      </c>
      <c r="B209" s="1">
        <v>0</v>
      </c>
      <c r="C209" s="91">
        <v>0.30463089999999998</v>
      </c>
      <c r="D209" s="91">
        <v>1.523155</v>
      </c>
      <c r="E209" s="42">
        <v>5.0000016413305417</v>
      </c>
    </row>
    <row r="210" spans="1:5" x14ac:dyDescent="0.25">
      <c r="A210" s="1">
        <v>179</v>
      </c>
      <c r="B210" s="1">
        <v>0</v>
      </c>
      <c r="C210" s="91">
        <v>0.29120439999999997</v>
      </c>
      <c r="D210" s="91">
        <v>1.796886</v>
      </c>
      <c r="E210" s="42">
        <v>6.1705317639431279</v>
      </c>
    </row>
    <row r="211" spans="1:5" x14ac:dyDescent="0.25">
      <c r="A211" s="1">
        <v>180</v>
      </c>
      <c r="B211" s="1">
        <v>0</v>
      </c>
      <c r="C211" s="91">
        <v>0.26832820000000002</v>
      </c>
      <c r="D211" s="91">
        <v>0.69971419999999995</v>
      </c>
      <c r="E211" s="42">
        <v>2.6076804450668991</v>
      </c>
    </row>
    <row r="212" spans="1:5" x14ac:dyDescent="0.25">
      <c r="A212" s="1">
        <v>181</v>
      </c>
      <c r="B212" s="1">
        <v>0</v>
      </c>
      <c r="C212" s="91">
        <v>0.16</v>
      </c>
      <c r="D212" s="91">
        <v>0.54405879999999995</v>
      </c>
      <c r="E212" s="42">
        <v>3.4003674999999998</v>
      </c>
    </row>
    <row r="213" spans="1:5" x14ac:dyDescent="0.25">
      <c r="A213" s="1">
        <v>182</v>
      </c>
      <c r="B213" s="1">
        <v>0</v>
      </c>
      <c r="C213" s="91">
        <v>0.46818799999999999</v>
      </c>
      <c r="D213" s="91">
        <v>2.542754</v>
      </c>
      <c r="E213" s="42">
        <v>5.431053337548164</v>
      </c>
    </row>
    <row r="214" spans="1:5" x14ac:dyDescent="0.25">
      <c r="A214" s="1">
        <v>183</v>
      </c>
      <c r="B214" s="1">
        <v>3</v>
      </c>
      <c r="C214" s="91">
        <v>0.54405879999999995</v>
      </c>
      <c r="D214" s="91">
        <v>2.9967920000000001</v>
      </c>
      <c r="E214" s="42">
        <v>5.5082134504579292</v>
      </c>
    </row>
    <row r="215" spans="1:5" x14ac:dyDescent="0.25">
      <c r="A215" s="1">
        <v>184</v>
      </c>
      <c r="B215" s="1">
        <v>4</v>
      </c>
      <c r="C215" s="91">
        <v>0.36</v>
      </c>
      <c r="D215" s="91">
        <v>7.2348809999999997</v>
      </c>
      <c r="E215" s="42">
        <v>20.096891666666668</v>
      </c>
    </row>
    <row r="216" spans="1:5" x14ac:dyDescent="0.25">
      <c r="A216" s="1">
        <v>185</v>
      </c>
      <c r="B216" s="1">
        <v>0</v>
      </c>
      <c r="C216" s="91">
        <v>0.31241000000000002</v>
      </c>
      <c r="D216" s="91">
        <v>3.2310989999999999</v>
      </c>
      <c r="E216" s="42">
        <v>10.34249543868634</v>
      </c>
    </row>
    <row r="217" spans="1:5" x14ac:dyDescent="0.25">
      <c r="A217" s="1">
        <v>186</v>
      </c>
      <c r="B217" s="1">
        <v>0</v>
      </c>
      <c r="C217" s="91">
        <v>0.37735920000000001</v>
      </c>
      <c r="D217" s="91">
        <v>4.6738419999999996</v>
      </c>
      <c r="E217" s="42">
        <v>12.38565801496293</v>
      </c>
    </row>
    <row r="218" spans="1:5" x14ac:dyDescent="0.25">
      <c r="A218" s="1">
        <v>187</v>
      </c>
      <c r="B218" s="1">
        <v>0</v>
      </c>
      <c r="C218" s="91">
        <v>0.26832820000000002</v>
      </c>
      <c r="D218" s="91">
        <v>2.8470339999999998</v>
      </c>
      <c r="E218" s="42">
        <v>10.610267575305166</v>
      </c>
    </row>
    <row r="219" spans="1:5" x14ac:dyDescent="0.25">
      <c r="A219" s="1">
        <v>188</v>
      </c>
      <c r="B219" s="1">
        <v>0</v>
      </c>
      <c r="C219" s="91">
        <v>0.24331050000000001</v>
      </c>
      <c r="D219" s="91">
        <v>3.3737810000000001</v>
      </c>
      <c r="E219" s="42">
        <v>13.866154563818659</v>
      </c>
    </row>
    <row r="220" spans="1:5" x14ac:dyDescent="0.25">
      <c r="A220" s="1">
        <v>189</v>
      </c>
      <c r="B220" s="1">
        <v>0</v>
      </c>
      <c r="C220" s="91">
        <v>0.24</v>
      </c>
      <c r="D220" s="91">
        <v>9.6350189999999998</v>
      </c>
      <c r="E220" s="42">
        <v>40.145912500000001</v>
      </c>
    </row>
    <row r="221" spans="1:5" x14ac:dyDescent="0.25">
      <c r="A221" s="1">
        <v>190</v>
      </c>
      <c r="B221" s="1">
        <v>0</v>
      </c>
      <c r="C221" s="91">
        <v>0.2</v>
      </c>
      <c r="D221" s="91">
        <v>0.44</v>
      </c>
      <c r="E221" s="42">
        <v>2.1999999999999997</v>
      </c>
    </row>
    <row r="222" spans="1:5" x14ac:dyDescent="0.25">
      <c r="A222" s="1">
        <v>191</v>
      </c>
      <c r="B222" s="1">
        <v>0</v>
      </c>
      <c r="C222" s="91">
        <v>0.16</v>
      </c>
      <c r="D222" s="91">
        <v>0.24</v>
      </c>
      <c r="E222" s="42">
        <v>1.5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23" priority="4" operator="lessThan">
      <formula>1</formula>
    </cfRule>
  </conditionalFormatting>
  <conditionalFormatting sqref="E94">
    <cfRule type="cellIs" dxfId="222" priority="3" operator="lessThan">
      <formula>1</formula>
    </cfRule>
  </conditionalFormatting>
  <conditionalFormatting sqref="E184">
    <cfRule type="cellIs" dxfId="221" priority="2" operator="lessThan">
      <formula>1</formula>
    </cfRule>
  </conditionalFormatting>
  <conditionalFormatting sqref="E22">
    <cfRule type="cellIs" dxfId="220" priority="1" operator="lessThan">
      <formula>1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164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41494</v>
      </c>
      <c r="F2" s="90" t="s">
        <v>61</v>
      </c>
      <c r="G2" s="91">
        <v>0.32354872113821148</v>
      </c>
      <c r="I2" s="91"/>
    </row>
    <row r="3" spans="1:10" x14ac:dyDescent="0.25">
      <c r="F3" s="92" t="s">
        <v>62</v>
      </c>
      <c r="G3" s="91">
        <v>3.246370106504064</v>
      </c>
      <c r="I3" s="91"/>
    </row>
    <row r="4" spans="1:10" x14ac:dyDescent="0.25">
      <c r="A4" s="93"/>
      <c r="B4" s="7"/>
      <c r="C4" s="7" t="s">
        <v>63</v>
      </c>
      <c r="D4" s="94">
        <v>238</v>
      </c>
      <c r="F4" s="40" t="s">
        <v>21</v>
      </c>
      <c r="G4" s="1">
        <v>123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115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123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78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15</v>
      </c>
      <c r="F8" s="99" t="s">
        <v>73</v>
      </c>
      <c r="G8" s="103">
        <v>20.8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6</v>
      </c>
      <c r="J11" s="293" t="s">
        <v>374</v>
      </c>
    </row>
    <row r="12" spans="1:10" x14ac:dyDescent="0.25">
      <c r="A12" s="108" t="s">
        <v>70</v>
      </c>
      <c r="B12" s="109">
        <v>13</v>
      </c>
      <c r="C12" s="109">
        <v>89</v>
      </c>
      <c r="D12" s="109">
        <v>15</v>
      </c>
      <c r="E12" s="109">
        <v>6</v>
      </c>
      <c r="F12" s="109">
        <v>0</v>
      </c>
      <c r="G12" s="109">
        <v>0</v>
      </c>
      <c r="H12" s="109">
        <v>123</v>
      </c>
      <c r="I12" s="39">
        <f>SUM(D12:G12)</f>
        <v>21</v>
      </c>
    </row>
    <row r="13" spans="1:10" x14ac:dyDescent="0.25">
      <c r="A13" s="108" t="s">
        <v>37</v>
      </c>
      <c r="B13" s="109">
        <v>2</v>
      </c>
      <c r="C13" s="109">
        <v>55</v>
      </c>
      <c r="D13" s="109">
        <v>15</v>
      </c>
      <c r="E13" s="109">
        <v>6</v>
      </c>
      <c r="F13" s="109">
        <v>0</v>
      </c>
      <c r="G13" s="109">
        <v>0</v>
      </c>
      <c r="H13" s="109">
        <v>78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8</v>
      </c>
      <c r="E14" s="109">
        <v>6</v>
      </c>
      <c r="F14" s="109">
        <v>0</v>
      </c>
      <c r="G14" s="109">
        <v>0</v>
      </c>
      <c r="H14" s="109">
        <v>15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0.33494232605042024</v>
      </c>
      <c r="D17" s="182">
        <f t="shared" ref="D17:E17" si="0">AVERAGE(D32:D502)</f>
        <v>1.9881839827731089</v>
      </c>
      <c r="E17" s="182">
        <f t="shared" si="0"/>
        <v>6.3363152845684114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0.14627363299662957</v>
      </c>
      <c r="D18" s="182">
        <f t="shared" ref="D18:E18" si="1">STDEV(D32:D502)</f>
        <v>2.4373515775783217</v>
      </c>
      <c r="E18" s="182">
        <f t="shared" si="1"/>
        <v>7.9368373624130228</v>
      </c>
      <c r="F18" s="11"/>
    </row>
    <row r="19" spans="1:21" x14ac:dyDescent="0.25">
      <c r="B19" s="40" t="s">
        <v>152</v>
      </c>
      <c r="C19" s="43">
        <f>MEDIAN(C32:C502)</f>
        <v>0.30463089999999998</v>
      </c>
      <c r="D19" s="182">
        <f t="shared" ref="D19:E19" si="2">MEDIAN(D32:D502)</f>
        <v>1.069035</v>
      </c>
      <c r="E19" s="182">
        <f t="shared" si="2"/>
        <v>3.1135700341930557</v>
      </c>
    </row>
    <row r="20" spans="1:21" x14ac:dyDescent="0.25">
      <c r="B20" s="40" t="s">
        <v>20</v>
      </c>
      <c r="C20" s="43">
        <f>MIN(C32:C502)</f>
        <v>8.94427E-2</v>
      </c>
      <c r="D20" s="182">
        <f t="shared" ref="D20:E20" si="3">MIN(D32:D502)</f>
        <v>0.2039608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1.4675149999999999</v>
      </c>
      <c r="D21" s="182">
        <f t="shared" ref="D21:E21" si="4">MAX(D32:D502)</f>
        <v>14.683109999999999</v>
      </c>
      <c r="E21" s="182">
        <f t="shared" si="4"/>
        <v>61.179625000000001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0.35197252857142858</v>
      </c>
      <c r="D23" s="315">
        <f t="array" ref="D23">AVERAGE(IF(($E$32:$E$552&gt;=3)*($D$32:$D$552&gt;=5),$D$32:$D$552))</f>
        <v>8.4436359999999997</v>
      </c>
      <c r="E23" s="315">
        <f t="array" ref="E23">AVERAGE(IF(($E$32:$E$552&gt;=3)*($D$32:$D$552&gt;=5),$E$32:$E$552))</f>
        <v>25.543876657479359</v>
      </c>
      <c r="F23">
        <f>COUNTIF(E32:E550,"&gt;=5")</f>
        <v>78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9.2957552453203945E-2</v>
      </c>
      <c r="D24" s="315">
        <f t="array" ref="D24">STDEV(IF(($E$32:$E$552&gt;=3)*($D$32:$D$552&gt;=5),$D$32:$D$552))</f>
        <v>2.990886601706376</v>
      </c>
      <c r="E24" s="315">
        <f t="array" ref="E24">STDEV(IF(($E$32:$E$552&gt;=3)*($D$32:$D$552&gt;=5),$E$32:$E$552))</f>
        <v>11.722822138984617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0.32984849999999999</v>
      </c>
      <c r="D25" s="315">
        <f t="array" ref="D25">MEDIAN(IF(($E$32:$E$552&gt;=3)*($D$32:$D$552&gt;=5),$D$32:$D$552))</f>
        <v>7.5179780000000003</v>
      </c>
      <c r="E25" s="315">
        <f t="array" ref="E25">MEDIAN(IF(($E$32:$E$552&gt;=3)*($D$32:$D$552&gt;=5),$E$32:$E$552))</f>
        <v>23.312260864900434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5.0806300000000002</v>
      </c>
      <c r="E26" s="315">
        <f t="array" ref="E26">MIN(IF(($E$32:$E$552&gt;=3)*($D$32:$D$552&gt;=5),$E$32:$E$552))</f>
        <v>10.507486260236609</v>
      </c>
    </row>
    <row r="27" spans="1:21" x14ac:dyDescent="0.25">
      <c r="B27" s="40" t="s">
        <v>19</v>
      </c>
      <c r="C27" s="314">
        <f t="array" ref="C27">MAX(IF(($E$32:$E$552&gt;=3)*($D$32:$D$552&gt;=5),$C$32:$C$552))</f>
        <v>0.59464269999999997</v>
      </c>
      <c r="D27" s="315">
        <f t="array" ref="D27">MAX(IF(($E$32:$E$552&gt;=3)*($D$32:$D$552&gt;=5),$D$32:$D$552))</f>
        <v>14.683109999999999</v>
      </c>
      <c r="E27" s="315">
        <f t="array" ref="E27">MAX(IF(($E$32:$E$552&gt;=3)*($D$32:$D$552&gt;=5),$E$32:$E$552))</f>
        <v>61.179625000000001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0.32249030000000001</v>
      </c>
      <c r="D32" s="91">
        <v>1.5984989999999999</v>
      </c>
      <c r="E32" s="42">
        <v>4.9567351328086451</v>
      </c>
    </row>
    <row r="33" spans="1:5" x14ac:dyDescent="0.25">
      <c r="A33" s="1">
        <v>2</v>
      </c>
      <c r="B33" s="1">
        <v>0</v>
      </c>
      <c r="C33" s="91">
        <v>0.36878179999999999</v>
      </c>
      <c r="D33" s="91">
        <v>0.53814499999999998</v>
      </c>
      <c r="E33" s="42">
        <v>1.4592504293866997</v>
      </c>
    </row>
    <row r="34" spans="1:5" x14ac:dyDescent="0.25">
      <c r="A34" s="1">
        <v>3</v>
      </c>
      <c r="B34" s="1">
        <v>0</v>
      </c>
      <c r="C34" s="91">
        <v>0.16492419999999999</v>
      </c>
      <c r="D34" s="91">
        <v>0.36878179999999999</v>
      </c>
      <c r="E34" s="42">
        <v>2.2360684484144837</v>
      </c>
    </row>
    <row r="35" spans="1:5" x14ac:dyDescent="0.25">
      <c r="A35" s="1">
        <v>4</v>
      </c>
      <c r="B35" s="1">
        <v>0</v>
      </c>
      <c r="C35" s="91">
        <v>0.28844409999999998</v>
      </c>
      <c r="D35" s="91">
        <v>0.92086920000000005</v>
      </c>
      <c r="E35" s="42">
        <v>3.1925395596581803</v>
      </c>
    </row>
    <row r="36" spans="1:5" x14ac:dyDescent="0.25">
      <c r="A36" s="1">
        <v>5</v>
      </c>
      <c r="B36" s="1">
        <v>0</v>
      </c>
      <c r="C36" s="91">
        <v>0.26832820000000002</v>
      </c>
      <c r="D36" s="91">
        <v>0.91389279999999995</v>
      </c>
      <c r="E36" s="42">
        <v>3.4058768329232629</v>
      </c>
    </row>
    <row r="37" spans="1:5" x14ac:dyDescent="0.25">
      <c r="A37" s="1">
        <v>6</v>
      </c>
      <c r="B37" s="1">
        <v>0</v>
      </c>
      <c r="C37" s="91">
        <v>0.29120439999999997</v>
      </c>
      <c r="D37" s="91">
        <v>1.2185239999999999</v>
      </c>
      <c r="E37" s="42">
        <v>4.1844285319864678</v>
      </c>
    </row>
    <row r="38" spans="1:5" x14ac:dyDescent="0.25">
      <c r="A38" s="1">
        <v>7</v>
      </c>
      <c r="B38" s="1">
        <v>0</v>
      </c>
      <c r="C38" s="91">
        <v>0.34176010000000001</v>
      </c>
      <c r="D38" s="91">
        <v>3.127427</v>
      </c>
      <c r="E38" s="42">
        <v>9.1509424300847293</v>
      </c>
    </row>
    <row r="39" spans="1:5" x14ac:dyDescent="0.25">
      <c r="A39" s="1">
        <v>8</v>
      </c>
      <c r="B39" s="1">
        <v>0</v>
      </c>
      <c r="C39" s="91">
        <v>0.32249030000000001</v>
      </c>
      <c r="D39" s="91">
        <v>0.61057349999999999</v>
      </c>
      <c r="E39" s="42">
        <v>1.893308108802032</v>
      </c>
    </row>
    <row r="40" spans="1:5" x14ac:dyDescent="0.25">
      <c r="A40" s="1">
        <v>9</v>
      </c>
      <c r="B40" s="1">
        <v>0</v>
      </c>
      <c r="C40" s="91">
        <v>0.37947330000000001</v>
      </c>
      <c r="D40" s="91">
        <v>0.75153179999999997</v>
      </c>
      <c r="E40" s="42">
        <v>1.980460285348139</v>
      </c>
    </row>
    <row r="41" spans="1:5" x14ac:dyDescent="0.25">
      <c r="A41" s="1">
        <v>10</v>
      </c>
      <c r="B41" s="1">
        <v>0</v>
      </c>
      <c r="C41" s="91">
        <v>0.25612499999999999</v>
      </c>
      <c r="D41" s="91">
        <v>4.1046319999999996</v>
      </c>
      <c r="E41" s="42">
        <v>16.025893606637382</v>
      </c>
    </row>
    <row r="42" spans="1:5" x14ac:dyDescent="0.25">
      <c r="A42" s="1">
        <v>11</v>
      </c>
      <c r="B42" s="1">
        <v>0</v>
      </c>
      <c r="C42" s="91">
        <v>0.2</v>
      </c>
      <c r="D42" s="91">
        <v>0.68</v>
      </c>
      <c r="E42" s="42">
        <v>3.4</v>
      </c>
    </row>
    <row r="43" spans="1:5" x14ac:dyDescent="0.25">
      <c r="A43" s="1">
        <v>12</v>
      </c>
      <c r="B43" s="1">
        <v>0</v>
      </c>
      <c r="C43" s="91">
        <v>0.40199499999999999</v>
      </c>
      <c r="D43" s="91">
        <v>0.76</v>
      </c>
      <c r="E43" s="42">
        <v>1.8905707782435106</v>
      </c>
    </row>
    <row r="44" spans="1:5" x14ac:dyDescent="0.25">
      <c r="A44" s="1">
        <v>13</v>
      </c>
      <c r="B44" s="1">
        <v>0</v>
      </c>
      <c r="C44" s="91">
        <v>0.45607019999999998</v>
      </c>
      <c r="D44" s="91">
        <v>2.0179200000000002</v>
      </c>
      <c r="E44" s="42">
        <v>4.4245820051386833</v>
      </c>
    </row>
    <row r="45" spans="1:5" x14ac:dyDescent="0.25">
      <c r="A45" s="1">
        <v>14</v>
      </c>
      <c r="B45" s="1">
        <v>0</v>
      </c>
      <c r="C45" s="91">
        <v>0.56000000000000005</v>
      </c>
      <c r="D45" s="91">
        <v>1.1606890000000001</v>
      </c>
      <c r="E45" s="42">
        <v>2.0726589285714283</v>
      </c>
    </row>
    <row r="46" spans="1:5" x14ac:dyDescent="0.25">
      <c r="A46" s="1">
        <v>15</v>
      </c>
      <c r="B46" s="1">
        <v>2</v>
      </c>
      <c r="C46" s="91">
        <v>0.30463089999999998</v>
      </c>
      <c r="D46" s="91">
        <v>14.228300000000001</v>
      </c>
      <c r="E46" s="42">
        <v>46.706686682145516</v>
      </c>
    </row>
    <row r="47" spans="1:5" x14ac:dyDescent="0.25">
      <c r="A47" s="1">
        <v>16</v>
      </c>
      <c r="B47" s="1">
        <v>0</v>
      </c>
      <c r="C47" s="91">
        <v>0.36</v>
      </c>
      <c r="D47" s="91">
        <v>3.8360400000000001</v>
      </c>
      <c r="E47" s="42">
        <v>10.655666666666667</v>
      </c>
    </row>
    <row r="48" spans="1:5" x14ac:dyDescent="0.25">
      <c r="A48" s="1">
        <v>17</v>
      </c>
      <c r="B48" s="1">
        <v>0</v>
      </c>
      <c r="C48" s="91">
        <v>0.40199499999999999</v>
      </c>
      <c r="D48" s="91">
        <v>9.4978730000000002</v>
      </c>
      <c r="E48" s="42">
        <v>23.626843617457929</v>
      </c>
    </row>
    <row r="49" spans="1:5" x14ac:dyDescent="0.25">
      <c r="A49" s="1">
        <v>18</v>
      </c>
      <c r="B49" s="1">
        <v>0</v>
      </c>
      <c r="C49" s="91">
        <v>0.28000000000000003</v>
      </c>
      <c r="D49" s="91">
        <v>2.3203450000000001</v>
      </c>
      <c r="E49" s="42">
        <v>8.2869464285714276</v>
      </c>
    </row>
    <row r="50" spans="1:5" x14ac:dyDescent="0.25">
      <c r="A50" s="1">
        <v>19</v>
      </c>
      <c r="B50" s="1">
        <v>0</v>
      </c>
      <c r="C50" s="91">
        <v>0.31241000000000002</v>
      </c>
      <c r="D50" s="91">
        <v>1.0881179999999999</v>
      </c>
      <c r="E50" s="42">
        <v>3.4829806984411507</v>
      </c>
    </row>
    <row r="51" spans="1:5" x14ac:dyDescent="0.25">
      <c r="A51" s="1">
        <v>20</v>
      </c>
      <c r="B51" s="1">
        <v>0</v>
      </c>
      <c r="C51" s="91">
        <v>0.25612499999999999</v>
      </c>
      <c r="D51" s="91">
        <v>1.162755</v>
      </c>
      <c r="E51" s="42">
        <v>4.5397950219619325</v>
      </c>
    </row>
    <row r="52" spans="1:5" x14ac:dyDescent="0.25">
      <c r="A52" s="1">
        <v>21</v>
      </c>
      <c r="B52" s="1">
        <v>0</v>
      </c>
      <c r="C52" s="91">
        <v>0.4118252</v>
      </c>
      <c r="D52" s="91">
        <v>0.63245549999999995</v>
      </c>
      <c r="E52" s="42">
        <v>1.5357377353304265</v>
      </c>
    </row>
    <row r="53" spans="1:5" x14ac:dyDescent="0.25">
      <c r="A53" s="1">
        <v>22</v>
      </c>
      <c r="B53" s="1">
        <v>0</v>
      </c>
      <c r="C53" s="91">
        <v>0.25298219999999999</v>
      </c>
      <c r="D53" s="91">
        <v>3.4150260000000001</v>
      </c>
      <c r="E53" s="42">
        <v>13.499076219591736</v>
      </c>
    </row>
    <row r="54" spans="1:5" x14ac:dyDescent="0.25">
      <c r="A54" s="1">
        <v>23</v>
      </c>
      <c r="B54" s="1">
        <v>0</v>
      </c>
      <c r="C54" s="91">
        <v>0.31241000000000002</v>
      </c>
      <c r="D54" s="91">
        <v>1.0182340000000001</v>
      </c>
      <c r="E54" s="42">
        <v>3.2592874747927403</v>
      </c>
    </row>
    <row r="55" spans="1:5" x14ac:dyDescent="0.25">
      <c r="A55" s="1">
        <v>24</v>
      </c>
      <c r="B55" s="1">
        <v>0</v>
      </c>
      <c r="C55" s="91">
        <v>0.30463089999999998</v>
      </c>
      <c r="D55" s="91">
        <v>1.9697720000000001</v>
      </c>
      <c r="E55" s="42">
        <v>6.4660938860765604</v>
      </c>
    </row>
    <row r="56" spans="1:5" x14ac:dyDescent="0.25">
      <c r="A56" s="1">
        <v>25</v>
      </c>
      <c r="B56" s="1">
        <v>0</v>
      </c>
      <c r="C56" s="91">
        <v>0.30463089999999998</v>
      </c>
      <c r="D56" s="91">
        <v>0.46818799999999999</v>
      </c>
      <c r="E56" s="42">
        <v>1.5369025269596748</v>
      </c>
    </row>
    <row r="57" spans="1:5" x14ac:dyDescent="0.25">
      <c r="A57" s="1">
        <v>26</v>
      </c>
      <c r="B57" s="1">
        <v>0</v>
      </c>
      <c r="C57" s="91">
        <v>0.30463089999999998</v>
      </c>
      <c r="D57" s="91">
        <v>0.37947330000000001</v>
      </c>
      <c r="E57" s="42">
        <v>1.245682233811475</v>
      </c>
    </row>
    <row r="58" spans="1:5" x14ac:dyDescent="0.25">
      <c r="A58" s="1">
        <v>27</v>
      </c>
      <c r="B58" s="1">
        <v>0</v>
      </c>
      <c r="C58" s="91">
        <v>0.6</v>
      </c>
      <c r="D58" s="91">
        <v>2.7164679999999999</v>
      </c>
      <c r="E58" s="42">
        <v>4.5274466666666671</v>
      </c>
    </row>
    <row r="59" spans="1:5" x14ac:dyDescent="0.25">
      <c r="A59" s="1">
        <v>28</v>
      </c>
      <c r="B59" s="1">
        <v>0</v>
      </c>
      <c r="C59" s="91">
        <v>0.2</v>
      </c>
      <c r="D59" s="91">
        <v>0.44721359999999999</v>
      </c>
      <c r="E59" s="42">
        <v>2.2360679999999999</v>
      </c>
    </row>
    <row r="60" spans="1:5" x14ac:dyDescent="0.25">
      <c r="A60" s="1">
        <v>29</v>
      </c>
      <c r="B60" s="1">
        <v>0</v>
      </c>
      <c r="C60" s="91">
        <v>0.2154066</v>
      </c>
      <c r="D60" s="91">
        <v>3.8075709999999998</v>
      </c>
      <c r="E60" s="42">
        <v>17.676203978893867</v>
      </c>
    </row>
    <row r="61" spans="1:5" x14ac:dyDescent="0.25">
      <c r="A61" s="1">
        <v>30</v>
      </c>
      <c r="B61" s="1">
        <v>0</v>
      </c>
      <c r="C61" s="91">
        <v>8.94427E-2</v>
      </c>
      <c r="D61" s="91">
        <v>0.75471849999999996</v>
      </c>
      <c r="E61" s="42">
        <v>8.4380111512733844</v>
      </c>
    </row>
    <row r="62" spans="1:5" x14ac:dyDescent="0.25">
      <c r="A62" s="1">
        <v>31</v>
      </c>
      <c r="B62" s="1">
        <v>0</v>
      </c>
      <c r="C62" s="91">
        <v>0.48826219999999998</v>
      </c>
      <c r="D62" s="91">
        <v>0.76419890000000001</v>
      </c>
      <c r="E62" s="42">
        <v>1.5651404102140203</v>
      </c>
    </row>
    <row r="63" spans="1:5" x14ac:dyDescent="0.25">
      <c r="A63" s="1">
        <v>32</v>
      </c>
      <c r="B63" s="1">
        <v>0</v>
      </c>
      <c r="C63" s="91">
        <v>0.24</v>
      </c>
      <c r="D63" s="91">
        <v>0.24</v>
      </c>
      <c r="E63" s="42">
        <v>1</v>
      </c>
    </row>
    <row r="64" spans="1:5" x14ac:dyDescent="0.25">
      <c r="A64" s="1">
        <v>33</v>
      </c>
      <c r="B64" s="1">
        <v>0</v>
      </c>
      <c r="C64" s="91">
        <v>0.72443080000000004</v>
      </c>
      <c r="D64" s="91">
        <v>4.7235579999999997</v>
      </c>
      <c r="E64" s="42">
        <v>6.5203715800046043</v>
      </c>
    </row>
    <row r="65" spans="1:5" x14ac:dyDescent="0.25">
      <c r="A65" s="1">
        <v>34</v>
      </c>
      <c r="B65" s="1">
        <v>0</v>
      </c>
      <c r="C65" s="91">
        <v>0.16970560000000001</v>
      </c>
      <c r="D65" s="91">
        <v>3.0265490000000002</v>
      </c>
      <c r="E65" s="42">
        <v>17.83411390077876</v>
      </c>
    </row>
    <row r="66" spans="1:5" x14ac:dyDescent="0.25">
      <c r="A66" s="1">
        <v>35</v>
      </c>
      <c r="B66" s="1">
        <v>0</v>
      </c>
      <c r="C66" s="91">
        <v>0.71554180000000001</v>
      </c>
      <c r="D66" s="91">
        <v>0.86348130000000001</v>
      </c>
      <c r="E66" s="42">
        <v>1.2067517229601401</v>
      </c>
    </row>
    <row r="67" spans="1:5" x14ac:dyDescent="0.25">
      <c r="A67" s="1">
        <v>36</v>
      </c>
      <c r="B67" s="1">
        <v>0</v>
      </c>
      <c r="C67" s="91">
        <v>0.53366659999999999</v>
      </c>
      <c r="D67" s="91">
        <v>1.1648179999999999</v>
      </c>
      <c r="E67" s="42">
        <v>2.1826698541748724</v>
      </c>
    </row>
    <row r="68" spans="1:5" x14ac:dyDescent="0.25">
      <c r="A68" s="1">
        <v>37</v>
      </c>
      <c r="B68" s="1">
        <v>0</v>
      </c>
      <c r="C68" s="91">
        <v>0.25298219999999999</v>
      </c>
      <c r="D68" s="91">
        <v>0.8089499</v>
      </c>
      <c r="E68" s="42">
        <v>3.1976554081670567</v>
      </c>
    </row>
    <row r="69" spans="1:5" x14ac:dyDescent="0.25">
      <c r="A69" s="1">
        <v>38</v>
      </c>
      <c r="B69" s="1">
        <v>0</v>
      </c>
      <c r="C69" s="91">
        <v>0.25612499999999999</v>
      </c>
      <c r="D69" s="91">
        <v>0.73756359999999999</v>
      </c>
      <c r="E69" s="42">
        <v>2.8797017081503173</v>
      </c>
    </row>
    <row r="70" spans="1:5" x14ac:dyDescent="0.25">
      <c r="A70" s="1">
        <v>39</v>
      </c>
      <c r="B70" s="1">
        <v>0</v>
      </c>
      <c r="C70" s="91">
        <v>0.24</v>
      </c>
      <c r="D70" s="91">
        <v>0.36221540000000002</v>
      </c>
      <c r="E70" s="42">
        <v>1.5092308333333335</v>
      </c>
    </row>
    <row r="71" spans="1:5" x14ac:dyDescent="0.25">
      <c r="A71" s="1">
        <v>40</v>
      </c>
      <c r="B71" s="1">
        <v>4</v>
      </c>
      <c r="C71" s="91">
        <v>0.37735920000000001</v>
      </c>
      <c r="D71" s="91">
        <v>1.2066699999999999</v>
      </c>
      <c r="E71" s="42">
        <v>3.1976694883813614</v>
      </c>
    </row>
    <row r="72" spans="1:5" x14ac:dyDescent="0.25">
      <c r="A72" s="1">
        <v>41</v>
      </c>
      <c r="B72" s="1">
        <v>0</v>
      </c>
      <c r="C72" s="91">
        <v>0.34176010000000001</v>
      </c>
      <c r="D72" s="91">
        <v>1.8</v>
      </c>
      <c r="E72" s="42">
        <v>5.266852391487479</v>
      </c>
    </row>
    <row r="73" spans="1:5" x14ac:dyDescent="0.25">
      <c r="A73" s="1">
        <v>42</v>
      </c>
      <c r="B73" s="1">
        <v>0</v>
      </c>
      <c r="C73" s="91">
        <v>0.25298219999999999</v>
      </c>
      <c r="D73" s="91">
        <v>3.7938900000000002</v>
      </c>
      <c r="E73" s="42">
        <v>14.996667749746821</v>
      </c>
    </row>
    <row r="74" spans="1:5" x14ac:dyDescent="0.25">
      <c r="A74" s="1">
        <v>43</v>
      </c>
      <c r="B74" s="1">
        <v>0</v>
      </c>
      <c r="C74" s="91">
        <v>0.36</v>
      </c>
      <c r="D74" s="91">
        <v>5.0806300000000002</v>
      </c>
      <c r="E74" s="42">
        <v>14.112861111111112</v>
      </c>
    </row>
    <row r="75" spans="1:5" x14ac:dyDescent="0.25">
      <c r="A75" s="1">
        <v>44</v>
      </c>
      <c r="B75" s="1">
        <v>0</v>
      </c>
      <c r="C75" s="91">
        <v>0.28000000000000003</v>
      </c>
      <c r="D75" s="91">
        <v>2.9224649999999999</v>
      </c>
      <c r="E75" s="42">
        <v>10.437374999999999</v>
      </c>
    </row>
    <row r="76" spans="1:5" x14ac:dyDescent="0.25">
      <c r="A76" s="1">
        <v>45</v>
      </c>
      <c r="B76" s="1">
        <v>0</v>
      </c>
      <c r="C76" s="91">
        <v>0.57688819999999996</v>
      </c>
      <c r="D76" s="91">
        <v>3.08026</v>
      </c>
      <c r="E76" s="42">
        <v>5.3394401202867385</v>
      </c>
    </row>
    <row r="77" spans="1:5" x14ac:dyDescent="0.25">
      <c r="A77" s="1">
        <v>46</v>
      </c>
      <c r="B77" s="1">
        <v>0</v>
      </c>
      <c r="C77" s="91">
        <v>0.2828427</v>
      </c>
      <c r="D77" s="91">
        <v>0.71217980000000003</v>
      </c>
      <c r="E77" s="42">
        <v>2.5179359410725466</v>
      </c>
    </row>
    <row r="78" spans="1:5" x14ac:dyDescent="0.25">
      <c r="A78" s="1">
        <v>47</v>
      </c>
      <c r="B78" s="1">
        <v>0</v>
      </c>
      <c r="C78" s="91">
        <v>0.24</v>
      </c>
      <c r="D78" s="91">
        <v>0.2828427</v>
      </c>
      <c r="E78" s="42">
        <v>1.1785112500000001</v>
      </c>
    </row>
    <row r="79" spans="1:5" x14ac:dyDescent="0.25">
      <c r="A79" s="1">
        <v>48</v>
      </c>
      <c r="B79" s="1">
        <v>0</v>
      </c>
      <c r="C79" s="91">
        <v>0.2039608</v>
      </c>
      <c r="D79" s="91">
        <v>0.2828427</v>
      </c>
      <c r="E79" s="42">
        <v>1.3867502971159165</v>
      </c>
    </row>
    <row r="80" spans="1:5" x14ac:dyDescent="0.25">
      <c r="A80" s="1">
        <v>49</v>
      </c>
      <c r="B80" s="1">
        <v>0</v>
      </c>
      <c r="C80" s="91">
        <v>0.32984849999999999</v>
      </c>
      <c r="D80" s="91">
        <v>6.4418629999999997</v>
      </c>
      <c r="E80" s="42">
        <v>19.529762906303954</v>
      </c>
    </row>
    <row r="81" spans="1:5" x14ac:dyDescent="0.25">
      <c r="A81" s="1">
        <v>50</v>
      </c>
      <c r="B81" s="1">
        <v>0</v>
      </c>
      <c r="C81" s="91">
        <v>0.40199499999999999</v>
      </c>
      <c r="D81" s="91">
        <v>0.72993149999999996</v>
      </c>
      <c r="E81" s="42">
        <v>1.8157725842361223</v>
      </c>
    </row>
    <row r="82" spans="1:5" x14ac:dyDescent="0.25">
      <c r="A82" s="1">
        <v>51</v>
      </c>
      <c r="B82" s="1">
        <v>0</v>
      </c>
      <c r="C82" s="91">
        <v>0.26832820000000002</v>
      </c>
      <c r="D82" s="91">
        <v>0.68818599999999996</v>
      </c>
      <c r="E82" s="42">
        <v>2.5647173871400768</v>
      </c>
    </row>
    <row r="83" spans="1:5" x14ac:dyDescent="0.25">
      <c r="A83" s="1">
        <v>52</v>
      </c>
      <c r="B83" s="1">
        <v>0</v>
      </c>
      <c r="C83" s="91">
        <v>0.36</v>
      </c>
      <c r="D83" s="91">
        <v>0.52153620000000001</v>
      </c>
      <c r="E83" s="42">
        <v>1.4487116666666668</v>
      </c>
    </row>
    <row r="84" spans="1:5" x14ac:dyDescent="0.25">
      <c r="A84" s="1">
        <v>53</v>
      </c>
      <c r="B84" s="1">
        <v>0</v>
      </c>
      <c r="C84" s="91">
        <v>0.12</v>
      </c>
      <c r="D84" s="91">
        <v>0.45607019999999998</v>
      </c>
      <c r="E84" s="42">
        <v>3.8005849999999999</v>
      </c>
    </row>
    <row r="85" spans="1:5" x14ac:dyDescent="0.25">
      <c r="A85" s="1">
        <v>54</v>
      </c>
      <c r="B85" s="1">
        <v>0</v>
      </c>
      <c r="C85" s="91">
        <v>0.32</v>
      </c>
      <c r="D85" s="91">
        <v>0.52153620000000001</v>
      </c>
      <c r="E85" s="42">
        <v>1.6298006249999999</v>
      </c>
    </row>
    <row r="86" spans="1:5" x14ac:dyDescent="0.25">
      <c r="A86" s="1">
        <v>55</v>
      </c>
      <c r="B86" s="1">
        <v>0</v>
      </c>
      <c r="C86" s="91">
        <v>0.24331050000000001</v>
      </c>
      <c r="D86" s="91">
        <v>0.37947330000000001</v>
      </c>
      <c r="E86" s="42">
        <v>1.5596256635040411</v>
      </c>
    </row>
    <row r="87" spans="1:5" x14ac:dyDescent="0.25">
      <c r="A87" s="1">
        <v>56</v>
      </c>
      <c r="B87" s="1">
        <v>0</v>
      </c>
      <c r="C87" s="91">
        <v>0.54405879999999995</v>
      </c>
      <c r="D87" s="91">
        <v>0.9903535</v>
      </c>
      <c r="E87" s="42">
        <v>1.8203060036893073</v>
      </c>
    </row>
    <row r="88" spans="1:5" x14ac:dyDescent="0.25">
      <c r="A88" s="1">
        <v>57</v>
      </c>
      <c r="B88" s="1">
        <v>0</v>
      </c>
      <c r="C88" s="91">
        <v>0.29120439999999997</v>
      </c>
      <c r="D88" s="91">
        <v>0.39395429999999998</v>
      </c>
      <c r="E88" s="42">
        <v>1.3528445998755514</v>
      </c>
    </row>
    <row r="89" spans="1:5" x14ac:dyDescent="0.25">
      <c r="A89" s="1">
        <v>58</v>
      </c>
      <c r="B89" s="1">
        <v>0</v>
      </c>
      <c r="C89" s="91">
        <v>0.2</v>
      </c>
      <c r="D89" s="91">
        <v>0.80099940000000003</v>
      </c>
      <c r="E89" s="42">
        <v>4.0049969999999995</v>
      </c>
    </row>
    <row r="90" spans="1:5" x14ac:dyDescent="0.25">
      <c r="A90" s="1">
        <v>59</v>
      </c>
      <c r="B90" s="1">
        <v>0</v>
      </c>
      <c r="C90" s="91">
        <v>0.4</v>
      </c>
      <c r="D90" s="91">
        <v>0.51224990000000004</v>
      </c>
      <c r="E90" s="42">
        <v>1.2806247500000001</v>
      </c>
    </row>
    <row r="91" spans="1:5" x14ac:dyDescent="0.25">
      <c r="A91" s="1">
        <v>60</v>
      </c>
      <c r="B91" s="1">
        <v>0</v>
      </c>
      <c r="C91" s="91">
        <v>0.32</v>
      </c>
      <c r="D91" s="91">
        <v>1.440555</v>
      </c>
      <c r="E91" s="42">
        <v>4.5017343749999998</v>
      </c>
    </row>
    <row r="92" spans="1:5" x14ac:dyDescent="0.25">
      <c r="A92" s="1">
        <v>61</v>
      </c>
      <c r="B92" s="1">
        <v>3</v>
      </c>
      <c r="C92" s="91">
        <v>0.52</v>
      </c>
      <c r="D92" s="91">
        <v>10.94581</v>
      </c>
      <c r="E92" s="42">
        <v>21.049634615384615</v>
      </c>
    </row>
    <row r="93" spans="1:5" x14ac:dyDescent="0.25">
      <c r="A93" s="1">
        <v>62</v>
      </c>
      <c r="B93" s="1">
        <v>0</v>
      </c>
      <c r="C93" s="91">
        <v>0.28844409999999998</v>
      </c>
      <c r="D93" s="91">
        <v>5.2332780000000003</v>
      </c>
      <c r="E93" s="42">
        <v>18.14312721251709</v>
      </c>
    </row>
    <row r="94" spans="1:5" x14ac:dyDescent="0.25">
      <c r="A94" s="1">
        <v>63</v>
      </c>
      <c r="B94" s="1">
        <v>0</v>
      </c>
      <c r="C94" s="91">
        <v>0.3577709</v>
      </c>
      <c r="D94" s="91">
        <v>1.6458429999999999</v>
      </c>
      <c r="E94" s="42">
        <v>4.6002707319125173</v>
      </c>
    </row>
    <row r="95" spans="1:5" x14ac:dyDescent="0.25">
      <c r="A95" s="1">
        <v>64</v>
      </c>
      <c r="B95" s="1">
        <v>0</v>
      </c>
      <c r="C95" s="91">
        <v>0.46647620000000001</v>
      </c>
      <c r="D95" s="91">
        <v>1.03769</v>
      </c>
      <c r="E95" s="42">
        <v>2.2245293543379061</v>
      </c>
    </row>
    <row r="96" spans="1:5" x14ac:dyDescent="0.25">
      <c r="A96" s="1">
        <v>65</v>
      </c>
      <c r="B96" s="1">
        <v>0</v>
      </c>
      <c r="C96" s="91">
        <v>0.25612499999999999</v>
      </c>
      <c r="D96" s="91">
        <v>1.3763719999999999</v>
      </c>
      <c r="E96" s="42">
        <v>5.3738291849682769</v>
      </c>
    </row>
    <row r="97" spans="1:5" x14ac:dyDescent="0.25">
      <c r="A97" s="1">
        <v>66</v>
      </c>
      <c r="B97" s="1">
        <v>0</v>
      </c>
      <c r="C97" s="91">
        <v>0.4</v>
      </c>
      <c r="D97" s="91">
        <v>1.2</v>
      </c>
      <c r="E97" s="42">
        <v>2.9999999999999996</v>
      </c>
    </row>
    <row r="98" spans="1:5" x14ac:dyDescent="0.25">
      <c r="A98" s="1">
        <v>67</v>
      </c>
      <c r="B98" s="1">
        <v>0</v>
      </c>
      <c r="C98" s="91">
        <v>0.2828427</v>
      </c>
      <c r="D98" s="91">
        <v>0.44</v>
      </c>
      <c r="E98" s="42">
        <v>1.5556349872208122</v>
      </c>
    </row>
    <row r="99" spans="1:5" x14ac:dyDescent="0.25">
      <c r="A99" s="1">
        <v>68</v>
      </c>
      <c r="B99" s="1">
        <v>0</v>
      </c>
      <c r="C99" s="91">
        <v>0.28000000000000003</v>
      </c>
      <c r="D99" s="91">
        <v>0.36</v>
      </c>
      <c r="E99" s="42">
        <v>1.2857142857142856</v>
      </c>
    </row>
    <row r="100" spans="1:5" x14ac:dyDescent="0.25">
      <c r="A100" s="1">
        <v>69</v>
      </c>
      <c r="B100" s="1">
        <v>0</v>
      </c>
      <c r="C100" s="91">
        <v>0.5614268</v>
      </c>
      <c r="D100" s="91">
        <v>0.77665949999999995</v>
      </c>
      <c r="E100" s="42">
        <v>1.383367341922402</v>
      </c>
    </row>
    <row r="101" spans="1:5" x14ac:dyDescent="0.25">
      <c r="A101" s="1">
        <v>70</v>
      </c>
      <c r="B101" s="1">
        <v>0</v>
      </c>
      <c r="C101" s="91">
        <v>0.2828427</v>
      </c>
      <c r="D101" s="91">
        <v>0.33941130000000003</v>
      </c>
      <c r="E101" s="42">
        <v>1.2000002121320439</v>
      </c>
    </row>
    <row r="102" spans="1:5" x14ac:dyDescent="0.25">
      <c r="A102" s="1">
        <v>71</v>
      </c>
      <c r="B102" s="1">
        <v>0</v>
      </c>
      <c r="C102" s="91">
        <v>0.36221540000000002</v>
      </c>
      <c r="D102" s="91">
        <v>0.77665949999999995</v>
      </c>
      <c r="E102" s="42">
        <v>2.1441923783472485</v>
      </c>
    </row>
    <row r="103" spans="1:5" x14ac:dyDescent="0.25">
      <c r="A103" s="1">
        <v>72</v>
      </c>
      <c r="B103" s="1">
        <v>0</v>
      </c>
      <c r="C103" s="91">
        <v>0.1788854</v>
      </c>
      <c r="D103" s="91">
        <v>2.0991430000000002</v>
      </c>
      <c r="E103" s="42">
        <v>11.734568612083491</v>
      </c>
    </row>
    <row r="104" spans="1:5" x14ac:dyDescent="0.25">
      <c r="A104" s="1">
        <v>73</v>
      </c>
      <c r="B104" s="1">
        <v>0</v>
      </c>
      <c r="C104" s="91">
        <v>0.26832820000000002</v>
      </c>
      <c r="D104" s="91">
        <v>0.52611790000000003</v>
      </c>
      <c r="E104" s="42">
        <v>1.9607253356151162</v>
      </c>
    </row>
    <row r="105" spans="1:5" x14ac:dyDescent="0.25">
      <c r="A105" s="1">
        <v>74</v>
      </c>
      <c r="B105" s="1">
        <v>0</v>
      </c>
      <c r="C105" s="91">
        <v>0.36878179999999999</v>
      </c>
      <c r="D105" s="91">
        <v>1.1933149999999999</v>
      </c>
      <c r="E105" s="42">
        <v>3.2358294254217532</v>
      </c>
    </row>
    <row r="106" spans="1:5" x14ac:dyDescent="0.25">
      <c r="A106" s="1">
        <v>75</v>
      </c>
      <c r="B106" s="1">
        <v>0</v>
      </c>
      <c r="C106" s="91">
        <v>0.25612499999999999</v>
      </c>
      <c r="D106" s="91">
        <v>0.25612499999999999</v>
      </c>
      <c r="E106" s="42">
        <v>1</v>
      </c>
    </row>
    <row r="107" spans="1:5" x14ac:dyDescent="0.25">
      <c r="A107" s="1">
        <v>76</v>
      </c>
      <c r="B107" s="1">
        <v>0</v>
      </c>
      <c r="C107" s="91">
        <v>0.2332381</v>
      </c>
      <c r="D107" s="91">
        <v>0.54405879999999995</v>
      </c>
      <c r="E107" s="42">
        <v>2.3326326187702606</v>
      </c>
    </row>
    <row r="108" spans="1:5" x14ac:dyDescent="0.25">
      <c r="A108" s="1">
        <v>77</v>
      </c>
      <c r="B108" s="1">
        <v>0</v>
      </c>
      <c r="C108" s="91">
        <v>0.2</v>
      </c>
      <c r="D108" s="91">
        <v>0.24331050000000001</v>
      </c>
      <c r="E108" s="42">
        <v>1.2165524999999999</v>
      </c>
    </row>
    <row r="109" spans="1:5" x14ac:dyDescent="0.25">
      <c r="A109" s="1">
        <v>78</v>
      </c>
      <c r="B109" s="1">
        <v>0</v>
      </c>
      <c r="C109" s="91">
        <v>0.2828427</v>
      </c>
      <c r="D109" s="91">
        <v>0.36878179999999999</v>
      </c>
      <c r="E109" s="42">
        <v>1.3038406152960638</v>
      </c>
    </row>
    <row r="110" spans="1:5" x14ac:dyDescent="0.25">
      <c r="A110" s="1">
        <v>79</v>
      </c>
      <c r="B110" s="1">
        <v>0</v>
      </c>
      <c r="C110" s="91">
        <v>0.14422209999999999</v>
      </c>
      <c r="D110" s="91">
        <v>0.26832820000000002</v>
      </c>
      <c r="E110" s="42">
        <v>1.8605206830298548</v>
      </c>
    </row>
    <row r="111" spans="1:5" x14ac:dyDescent="0.25">
      <c r="A111" s="1">
        <v>80</v>
      </c>
      <c r="B111" s="1">
        <v>0</v>
      </c>
      <c r="C111" s="91">
        <v>0.30463089999999998</v>
      </c>
      <c r="D111" s="91">
        <v>0.91214030000000001</v>
      </c>
      <c r="E111" s="42">
        <v>2.9942474647187796</v>
      </c>
    </row>
    <row r="112" spans="1:5" x14ac:dyDescent="0.25">
      <c r="A112" s="1">
        <v>81</v>
      </c>
      <c r="B112" s="1">
        <v>0</v>
      </c>
      <c r="C112" s="91">
        <v>0.24</v>
      </c>
      <c r="D112" s="91">
        <v>0.92347170000000001</v>
      </c>
      <c r="E112" s="42">
        <v>3.8477987500000004</v>
      </c>
    </row>
    <row r="113" spans="1:5" x14ac:dyDescent="0.25">
      <c r="A113" s="1">
        <v>82</v>
      </c>
      <c r="B113" s="1">
        <v>0</v>
      </c>
      <c r="C113" s="91">
        <v>0.33941130000000003</v>
      </c>
      <c r="D113" s="91">
        <v>0.8246211</v>
      </c>
      <c r="E113" s="42">
        <v>2.4295628931623665</v>
      </c>
    </row>
    <row r="114" spans="1:5" x14ac:dyDescent="0.25">
      <c r="A114" s="1">
        <v>83</v>
      </c>
      <c r="B114" s="1">
        <v>0</v>
      </c>
      <c r="C114" s="91">
        <v>0.46647620000000001</v>
      </c>
      <c r="D114" s="91">
        <v>1.1113960000000001</v>
      </c>
      <c r="E114" s="42">
        <v>2.3825352718959723</v>
      </c>
    </row>
    <row r="115" spans="1:5" x14ac:dyDescent="0.25">
      <c r="A115" s="1">
        <v>84</v>
      </c>
      <c r="B115" s="1">
        <v>1</v>
      </c>
      <c r="C115" s="91">
        <v>0.29120439999999997</v>
      </c>
      <c r="D115" s="91">
        <v>1.8268089999999999</v>
      </c>
      <c r="E115" s="42">
        <v>6.2732877662562796</v>
      </c>
    </row>
    <row r="116" spans="1:5" x14ac:dyDescent="0.25">
      <c r="A116" s="1">
        <v>85</v>
      </c>
      <c r="B116" s="1">
        <v>0</v>
      </c>
      <c r="C116" s="91">
        <v>0.37947330000000001</v>
      </c>
      <c r="D116" s="91">
        <v>1.8277859999999999</v>
      </c>
      <c r="E116" s="42">
        <v>4.8166392734350474</v>
      </c>
    </row>
    <row r="117" spans="1:5" x14ac:dyDescent="0.25">
      <c r="A117" s="1">
        <v>86</v>
      </c>
      <c r="B117" s="1">
        <v>0</v>
      </c>
      <c r="C117" s="91">
        <v>0.55569780000000002</v>
      </c>
      <c r="D117" s="91">
        <v>4.0382170000000004</v>
      </c>
      <c r="E117" s="42">
        <v>7.2669299752491376</v>
      </c>
    </row>
    <row r="118" spans="1:5" x14ac:dyDescent="0.25">
      <c r="A118" s="1">
        <v>87</v>
      </c>
      <c r="B118" s="1">
        <v>0</v>
      </c>
      <c r="C118" s="91">
        <v>0.33941130000000003</v>
      </c>
      <c r="D118" s="91">
        <v>3.8052600000000001</v>
      </c>
      <c r="E118" s="42">
        <v>11.211353304972462</v>
      </c>
    </row>
    <row r="119" spans="1:5" x14ac:dyDescent="0.25">
      <c r="A119" s="1">
        <v>88</v>
      </c>
      <c r="B119" s="1">
        <v>0</v>
      </c>
      <c r="C119" s="91">
        <v>0.1788854</v>
      </c>
      <c r="D119" s="91">
        <v>3.0236399999999999</v>
      </c>
      <c r="E119" s="42">
        <v>16.902665058188092</v>
      </c>
    </row>
    <row r="120" spans="1:5" x14ac:dyDescent="0.25">
      <c r="A120" s="1">
        <v>89</v>
      </c>
      <c r="B120" s="1">
        <v>0</v>
      </c>
      <c r="C120" s="91">
        <v>0.34176010000000001</v>
      </c>
      <c r="D120" s="91">
        <v>1.1661900000000001</v>
      </c>
      <c r="E120" s="42">
        <v>3.4123058835715465</v>
      </c>
    </row>
    <row r="121" spans="1:5" x14ac:dyDescent="0.25">
      <c r="A121" s="1">
        <v>90</v>
      </c>
      <c r="B121" s="1">
        <v>0</v>
      </c>
      <c r="C121" s="91">
        <v>0.1788854</v>
      </c>
      <c r="D121" s="91">
        <v>0.30463089999999998</v>
      </c>
      <c r="E121" s="42">
        <v>1.702938864770406</v>
      </c>
    </row>
    <row r="122" spans="1:5" x14ac:dyDescent="0.25">
      <c r="A122" s="1">
        <v>91</v>
      </c>
      <c r="B122" s="1">
        <v>0</v>
      </c>
      <c r="C122" s="91">
        <v>0.4418144</v>
      </c>
      <c r="D122" s="91">
        <v>0.68468969999999996</v>
      </c>
      <c r="E122" s="42">
        <v>1.5497224626449477</v>
      </c>
    </row>
    <row r="123" spans="1:5" x14ac:dyDescent="0.25">
      <c r="A123" s="1">
        <v>92</v>
      </c>
      <c r="B123" s="1">
        <v>0</v>
      </c>
      <c r="C123" s="91">
        <v>0.32984849999999999</v>
      </c>
      <c r="D123" s="91">
        <v>0.4418144</v>
      </c>
      <c r="E123" s="42">
        <v>1.3394464428366357</v>
      </c>
    </row>
    <row r="124" spans="1:5" x14ac:dyDescent="0.25">
      <c r="A124" s="1">
        <v>93</v>
      </c>
      <c r="B124" s="1">
        <v>0</v>
      </c>
      <c r="C124" s="91">
        <v>0.24331050000000001</v>
      </c>
      <c r="D124" s="91">
        <v>0.28000000000000003</v>
      </c>
      <c r="E124" s="42">
        <v>1.1507929168695967</v>
      </c>
    </row>
    <row r="125" spans="1:5" x14ac:dyDescent="0.25">
      <c r="A125" s="1">
        <v>94</v>
      </c>
      <c r="B125" s="1">
        <v>0</v>
      </c>
      <c r="C125" s="91">
        <v>0.25298219999999999</v>
      </c>
      <c r="D125" s="91">
        <v>0.61188229999999999</v>
      </c>
      <c r="E125" s="42">
        <v>2.4186772824333094</v>
      </c>
    </row>
    <row r="126" spans="1:5" x14ac:dyDescent="0.25">
      <c r="A126" s="1">
        <v>95</v>
      </c>
      <c r="B126" s="1">
        <v>0</v>
      </c>
      <c r="C126" s="91">
        <v>0.25298219999999999</v>
      </c>
      <c r="D126" s="91">
        <v>1.2419340000000001</v>
      </c>
      <c r="E126" s="42">
        <v>4.9091754281526532</v>
      </c>
    </row>
    <row r="127" spans="1:5" x14ac:dyDescent="0.25">
      <c r="A127" s="1">
        <v>96</v>
      </c>
      <c r="B127" s="1">
        <v>0</v>
      </c>
      <c r="C127" s="91">
        <v>0.12</v>
      </c>
      <c r="D127" s="91">
        <v>0.24331050000000001</v>
      </c>
      <c r="E127" s="42">
        <f>D127/C127</f>
        <v>2.0275875000000001</v>
      </c>
    </row>
    <row r="128" spans="1:5" x14ac:dyDescent="0.25">
      <c r="A128" s="1">
        <v>97</v>
      </c>
      <c r="B128" s="1">
        <v>0</v>
      </c>
      <c r="C128" s="91">
        <v>0.43081320000000001</v>
      </c>
      <c r="D128" s="91">
        <v>0.73539109999999996</v>
      </c>
      <c r="E128" s="42">
        <v>1.706983676451882</v>
      </c>
    </row>
    <row r="129" spans="1:5" x14ac:dyDescent="0.25">
      <c r="A129" s="1">
        <v>98</v>
      </c>
      <c r="B129" s="1">
        <v>0</v>
      </c>
      <c r="C129" s="91">
        <v>0.54405879999999995</v>
      </c>
      <c r="D129" s="91">
        <v>1.1933149999999999</v>
      </c>
      <c r="E129" s="42">
        <v>2.1933566739477426</v>
      </c>
    </row>
    <row r="130" spans="1:5" x14ac:dyDescent="0.25">
      <c r="A130" s="1">
        <v>99</v>
      </c>
      <c r="B130" s="1">
        <v>0</v>
      </c>
      <c r="C130" s="91">
        <v>0.25298219999999999</v>
      </c>
      <c r="D130" s="91">
        <v>0.87361319999999998</v>
      </c>
      <c r="E130" s="42">
        <v>3.4532595573917848</v>
      </c>
    </row>
    <row r="131" spans="1:5" x14ac:dyDescent="0.25">
      <c r="A131" s="1">
        <v>100</v>
      </c>
      <c r="B131" s="1">
        <v>0</v>
      </c>
      <c r="C131" s="91">
        <v>0.32249030000000001</v>
      </c>
      <c r="D131" s="91">
        <v>3.1058650000000001</v>
      </c>
      <c r="E131" s="42">
        <v>9.6308788202311817</v>
      </c>
    </row>
    <row r="132" spans="1:5" x14ac:dyDescent="0.25">
      <c r="A132" s="1">
        <v>101</v>
      </c>
      <c r="B132" s="1">
        <v>0</v>
      </c>
      <c r="C132" s="91">
        <v>0.29120439999999997</v>
      </c>
      <c r="D132" s="91">
        <v>8.7637429999999998</v>
      </c>
      <c r="E132" s="42">
        <v>30.094816561837668</v>
      </c>
    </row>
    <row r="133" spans="1:5" x14ac:dyDescent="0.25">
      <c r="A133" s="1">
        <v>102</v>
      </c>
      <c r="B133" s="1">
        <v>0</v>
      </c>
      <c r="C133" s="91">
        <v>0.46818799999999999</v>
      </c>
      <c r="D133" s="91">
        <v>1.4669700000000001</v>
      </c>
      <c r="E133" s="42">
        <v>3.1332926089519599</v>
      </c>
    </row>
    <row r="134" spans="1:5" x14ac:dyDescent="0.25">
      <c r="A134" s="1">
        <v>103</v>
      </c>
      <c r="B134" s="1">
        <v>0</v>
      </c>
      <c r="C134" s="91">
        <v>0.16492419999999999</v>
      </c>
      <c r="D134" s="91">
        <v>0.95078910000000005</v>
      </c>
      <c r="E134" s="42">
        <v>5.7650065909066113</v>
      </c>
    </row>
    <row r="135" spans="1:5" x14ac:dyDescent="0.25">
      <c r="A135" s="1">
        <v>104</v>
      </c>
      <c r="B135" s="1">
        <v>0</v>
      </c>
      <c r="C135" s="91">
        <v>0.32</v>
      </c>
      <c r="D135" s="91">
        <v>0.62096700000000005</v>
      </c>
      <c r="E135" s="42">
        <v>1.9405218750000002</v>
      </c>
    </row>
    <row r="136" spans="1:5" x14ac:dyDescent="0.25">
      <c r="A136" s="1">
        <v>105</v>
      </c>
      <c r="B136" s="1">
        <v>0</v>
      </c>
      <c r="C136" s="91">
        <v>0.2039608</v>
      </c>
      <c r="D136" s="91">
        <v>1.665173</v>
      </c>
      <c r="E136" s="42">
        <v>8.1641815486113014</v>
      </c>
    </row>
    <row r="137" spans="1:5" x14ac:dyDescent="0.25">
      <c r="A137" s="1">
        <v>106</v>
      </c>
      <c r="B137" s="1">
        <v>0</v>
      </c>
      <c r="C137" s="91">
        <v>0.2332381</v>
      </c>
      <c r="D137" s="91">
        <v>0.55569780000000002</v>
      </c>
      <c r="E137" s="42">
        <v>2.3825344144031355</v>
      </c>
    </row>
    <row r="138" spans="1:5" x14ac:dyDescent="0.25">
      <c r="A138" s="1">
        <v>107</v>
      </c>
      <c r="B138" s="1">
        <v>0</v>
      </c>
      <c r="C138" s="91">
        <v>0.26832820000000002</v>
      </c>
      <c r="D138" s="91">
        <v>0.4326662</v>
      </c>
      <c r="E138" s="42">
        <v>1.6124514680156614</v>
      </c>
    </row>
    <row r="139" spans="1:5" x14ac:dyDescent="0.25">
      <c r="A139" s="1">
        <v>108</v>
      </c>
      <c r="B139" s="1">
        <v>0</v>
      </c>
      <c r="C139" s="91">
        <v>0.36</v>
      </c>
      <c r="D139" s="91">
        <v>0.36221540000000002</v>
      </c>
      <c r="E139" s="42">
        <v>1.006153888888889</v>
      </c>
    </row>
    <row r="140" spans="1:5" x14ac:dyDescent="0.25">
      <c r="A140" s="1">
        <v>109</v>
      </c>
      <c r="B140" s="1">
        <v>0</v>
      </c>
      <c r="C140" s="91">
        <v>0.25612499999999999</v>
      </c>
      <c r="D140" s="91">
        <v>2.1927150000000002</v>
      </c>
      <c r="E140" s="42">
        <v>8.5611127379209382</v>
      </c>
    </row>
    <row r="141" spans="1:5" x14ac:dyDescent="0.25">
      <c r="A141" s="1">
        <v>110</v>
      </c>
      <c r="B141" s="1">
        <v>0</v>
      </c>
      <c r="C141" s="91">
        <v>0.52</v>
      </c>
      <c r="D141" s="91">
        <v>0.53665629999999998</v>
      </c>
      <c r="E141" s="42">
        <v>1.0320313461538462</v>
      </c>
    </row>
    <row r="142" spans="1:5" x14ac:dyDescent="0.25">
      <c r="A142" s="1">
        <v>111</v>
      </c>
      <c r="B142" s="1">
        <v>0</v>
      </c>
      <c r="C142" s="91">
        <v>0.24</v>
      </c>
      <c r="D142" s="91">
        <v>0.52153620000000001</v>
      </c>
      <c r="E142" s="42">
        <v>2.1730675000000002</v>
      </c>
    </row>
    <row r="143" spans="1:5" x14ac:dyDescent="0.25">
      <c r="A143" s="1">
        <v>112</v>
      </c>
      <c r="B143" s="1">
        <v>0</v>
      </c>
      <c r="C143" s="91">
        <v>0.28844409999999998</v>
      </c>
      <c r="D143" s="91">
        <v>0.6</v>
      </c>
      <c r="E143" s="42">
        <v>2.0801257505353723</v>
      </c>
    </row>
    <row r="144" spans="1:5" x14ac:dyDescent="0.25">
      <c r="A144" s="1">
        <v>113</v>
      </c>
      <c r="B144" s="1">
        <v>0</v>
      </c>
      <c r="C144" s="91">
        <v>0.84095180000000003</v>
      </c>
      <c r="D144" s="91">
        <v>1.7017640000000001</v>
      </c>
      <c r="E144" s="42">
        <v>2.0236165735063532</v>
      </c>
    </row>
    <row r="145" spans="1:5" x14ac:dyDescent="0.25">
      <c r="A145" s="1">
        <v>114</v>
      </c>
      <c r="B145" s="1">
        <v>0</v>
      </c>
      <c r="C145" s="91">
        <v>0.4</v>
      </c>
      <c r="D145" s="91">
        <v>1.56</v>
      </c>
      <c r="E145" s="42">
        <v>3.9</v>
      </c>
    </row>
    <row r="146" spans="1:5" x14ac:dyDescent="0.25">
      <c r="A146" s="1">
        <v>115</v>
      </c>
      <c r="B146" s="1">
        <v>0</v>
      </c>
      <c r="C146" s="91">
        <v>0.34409299999999998</v>
      </c>
      <c r="D146" s="91">
        <v>1.2762439999999999</v>
      </c>
      <c r="E146" s="42">
        <v>3.7090089016632133</v>
      </c>
    </row>
    <row r="147" spans="1:5" x14ac:dyDescent="0.25">
      <c r="A147" s="1">
        <v>116</v>
      </c>
      <c r="B147" s="1">
        <v>0</v>
      </c>
      <c r="C147" s="91">
        <v>0.42520580000000002</v>
      </c>
      <c r="D147" s="91">
        <v>0.62482000000000004</v>
      </c>
      <c r="E147" s="42">
        <v>1.4694531448065855</v>
      </c>
    </row>
    <row r="148" spans="1:5" x14ac:dyDescent="0.25">
      <c r="A148" s="1">
        <v>117</v>
      </c>
      <c r="B148" s="1">
        <v>0</v>
      </c>
      <c r="C148" s="91">
        <v>0.37735920000000001</v>
      </c>
      <c r="D148" s="91">
        <v>1.3931260000000001</v>
      </c>
      <c r="E148" s="42">
        <v>3.6917769594593164</v>
      </c>
    </row>
    <row r="149" spans="1:5" x14ac:dyDescent="0.25">
      <c r="A149" s="1">
        <v>118</v>
      </c>
      <c r="B149" s="1">
        <v>0</v>
      </c>
      <c r="C149" s="91">
        <v>0.30463089999999998</v>
      </c>
      <c r="D149" s="91">
        <v>0.67052219999999996</v>
      </c>
      <c r="E149" s="42">
        <v>2.2010971309870402</v>
      </c>
    </row>
    <row r="150" spans="1:5" x14ac:dyDescent="0.25">
      <c r="A150" s="1">
        <v>119</v>
      </c>
      <c r="B150" s="1">
        <v>0</v>
      </c>
      <c r="C150" s="91">
        <v>0.2</v>
      </c>
      <c r="D150" s="91">
        <v>0.32</v>
      </c>
      <c r="E150" s="42">
        <v>1.5999999999999999</v>
      </c>
    </row>
    <row r="151" spans="1:5" x14ac:dyDescent="0.25">
      <c r="A151" s="1">
        <v>120</v>
      </c>
      <c r="B151" s="1">
        <v>0</v>
      </c>
      <c r="C151" s="91">
        <v>0.5614268</v>
      </c>
      <c r="D151" s="91">
        <v>0.7610519</v>
      </c>
      <c r="E151" s="42">
        <v>1.3555674577700958</v>
      </c>
    </row>
    <row r="152" spans="1:5" x14ac:dyDescent="0.25">
      <c r="A152" s="1">
        <v>121</v>
      </c>
      <c r="B152" s="1">
        <v>0</v>
      </c>
      <c r="C152" s="91">
        <v>0.2</v>
      </c>
      <c r="D152" s="91">
        <v>0.48166379999999998</v>
      </c>
      <c r="E152" s="42">
        <v>2.4083189999999997</v>
      </c>
    </row>
    <row r="153" spans="1:5" x14ac:dyDescent="0.25">
      <c r="A153" s="1">
        <v>122</v>
      </c>
      <c r="B153" s="1">
        <v>0</v>
      </c>
      <c r="C153" s="91">
        <v>0.24331050000000001</v>
      </c>
      <c r="D153" s="91">
        <v>0.37947330000000001</v>
      </c>
      <c r="E153" s="42">
        <v>1.5596256635040411</v>
      </c>
    </row>
    <row r="154" spans="1:5" x14ac:dyDescent="0.25">
      <c r="A154" s="1">
        <v>123</v>
      </c>
      <c r="B154" s="1">
        <v>0</v>
      </c>
      <c r="C154" s="91">
        <v>0.2</v>
      </c>
      <c r="D154" s="91">
        <v>0.57271280000000002</v>
      </c>
      <c r="E154" s="42">
        <v>2.8635639999999998</v>
      </c>
    </row>
    <row r="155" spans="1:5" x14ac:dyDescent="0.25">
      <c r="A155" s="1">
        <v>124</v>
      </c>
      <c r="B155" s="1">
        <v>0</v>
      </c>
      <c r="C155" s="91">
        <v>0.24331050000000001</v>
      </c>
      <c r="D155" s="91">
        <v>0.65969690000000003</v>
      </c>
      <c r="E155" s="42">
        <v>2.711337570717252</v>
      </c>
    </row>
    <row r="156" spans="1:5" x14ac:dyDescent="0.25">
      <c r="A156" s="1">
        <v>125</v>
      </c>
      <c r="B156" s="1">
        <v>0</v>
      </c>
      <c r="C156" s="91">
        <v>0.2</v>
      </c>
      <c r="D156" s="91">
        <v>0.48</v>
      </c>
      <c r="E156" s="42">
        <v>2.4</v>
      </c>
    </row>
    <row r="157" spans="1:5" x14ac:dyDescent="0.25">
      <c r="A157" s="1">
        <v>126</v>
      </c>
      <c r="B157" s="1">
        <v>0</v>
      </c>
      <c r="C157" s="91">
        <v>0.2828427</v>
      </c>
      <c r="D157" s="91">
        <v>0.64124879999999995</v>
      </c>
      <c r="E157" s="42">
        <v>2.2671569745303661</v>
      </c>
    </row>
    <row r="158" spans="1:5" x14ac:dyDescent="0.25">
      <c r="A158" s="1">
        <v>127</v>
      </c>
      <c r="B158" s="1">
        <v>0</v>
      </c>
      <c r="C158" s="91">
        <v>0.57271280000000002</v>
      </c>
      <c r="D158" s="91">
        <v>0.8236504</v>
      </c>
      <c r="E158" s="42">
        <v>1.4381560880078113</v>
      </c>
    </row>
    <row r="159" spans="1:5" x14ac:dyDescent="0.25">
      <c r="A159" s="1">
        <v>128</v>
      </c>
      <c r="B159" s="1">
        <v>0</v>
      </c>
      <c r="C159" s="91">
        <v>0.4418144</v>
      </c>
      <c r="D159" s="91">
        <v>0.68468969999999996</v>
      </c>
      <c r="E159" s="42">
        <v>1.5497224626449477</v>
      </c>
    </row>
    <row r="160" spans="1:5" x14ac:dyDescent="0.25">
      <c r="A160" s="1">
        <v>129</v>
      </c>
      <c r="B160" s="1">
        <v>0</v>
      </c>
      <c r="C160" s="91">
        <v>0.25612499999999999</v>
      </c>
      <c r="D160" s="91">
        <v>1.049952</v>
      </c>
      <c r="E160" s="42">
        <v>4.0993733528550518</v>
      </c>
    </row>
    <row r="161" spans="1:5" x14ac:dyDescent="0.25">
      <c r="A161" s="1">
        <v>130</v>
      </c>
      <c r="B161" s="1">
        <v>0</v>
      </c>
      <c r="C161" s="91">
        <v>0.24</v>
      </c>
      <c r="D161" s="91">
        <v>0.44</v>
      </c>
      <c r="E161" s="42">
        <v>1.8333333333333335</v>
      </c>
    </row>
    <row r="162" spans="1:5" x14ac:dyDescent="0.25">
      <c r="A162" s="1">
        <v>131</v>
      </c>
      <c r="B162" s="1">
        <v>0</v>
      </c>
      <c r="C162" s="91">
        <v>0.37735920000000001</v>
      </c>
      <c r="D162" s="91">
        <v>1.6144350000000001</v>
      </c>
      <c r="E162" s="42">
        <v>4.278244706899951</v>
      </c>
    </row>
    <row r="163" spans="1:5" x14ac:dyDescent="0.25">
      <c r="A163" s="1">
        <v>132</v>
      </c>
      <c r="B163" s="1">
        <v>0</v>
      </c>
      <c r="C163" s="91">
        <v>0.28000000000000003</v>
      </c>
      <c r="D163" s="91">
        <v>0.32249030000000001</v>
      </c>
      <c r="E163" s="42">
        <v>1.1517510714285712</v>
      </c>
    </row>
    <row r="164" spans="1:5" x14ac:dyDescent="0.25">
      <c r="A164" s="1">
        <v>133</v>
      </c>
      <c r="B164" s="1">
        <v>0</v>
      </c>
      <c r="C164" s="91">
        <v>0.16</v>
      </c>
      <c r="D164" s="91">
        <v>0.28000000000000003</v>
      </c>
      <c r="E164" s="42">
        <v>1.7500000000000002</v>
      </c>
    </row>
    <row r="165" spans="1:5" x14ac:dyDescent="0.25">
      <c r="A165" s="1">
        <v>134</v>
      </c>
      <c r="B165" s="1">
        <v>0</v>
      </c>
      <c r="C165" s="91">
        <v>0.32</v>
      </c>
      <c r="D165" s="91">
        <v>1.6804760000000001</v>
      </c>
      <c r="E165" s="42">
        <v>5.2514875000000005</v>
      </c>
    </row>
    <row r="166" spans="1:5" x14ac:dyDescent="0.25">
      <c r="A166" s="1">
        <v>135</v>
      </c>
      <c r="B166" s="1">
        <v>0</v>
      </c>
      <c r="C166" s="91">
        <v>0.52153620000000001</v>
      </c>
      <c r="D166" s="91">
        <v>3.0241690000000001</v>
      </c>
      <c r="E166" s="42">
        <v>5.7985792740753181</v>
      </c>
    </row>
    <row r="167" spans="1:5" x14ac:dyDescent="0.25">
      <c r="A167" s="1">
        <v>136</v>
      </c>
      <c r="B167" s="1">
        <v>0</v>
      </c>
      <c r="C167" s="91">
        <v>0.28000000000000003</v>
      </c>
      <c r="D167" s="91">
        <v>1.007174</v>
      </c>
      <c r="E167" s="42">
        <v>3.5970499999999999</v>
      </c>
    </row>
    <row r="168" spans="1:5" x14ac:dyDescent="0.25">
      <c r="A168" s="1">
        <v>137</v>
      </c>
      <c r="B168" s="1">
        <v>0</v>
      </c>
      <c r="C168" s="91">
        <v>0.2154066</v>
      </c>
      <c r="D168" s="91">
        <v>0.45607019999999998</v>
      </c>
      <c r="E168" s="42">
        <v>2.1172526747091314</v>
      </c>
    </row>
    <row r="169" spans="1:5" x14ac:dyDescent="0.25">
      <c r="A169" s="1">
        <v>138</v>
      </c>
      <c r="B169" s="1">
        <v>0</v>
      </c>
      <c r="C169" s="91">
        <v>0.28844409999999998</v>
      </c>
      <c r="D169" s="91">
        <v>2.442294</v>
      </c>
      <c r="E169" s="42">
        <v>8.4671310662967283</v>
      </c>
    </row>
    <row r="170" spans="1:5" x14ac:dyDescent="0.25">
      <c r="A170" s="1">
        <v>139</v>
      </c>
      <c r="B170" s="1">
        <v>0</v>
      </c>
      <c r="C170" s="91">
        <v>0.52153620000000001</v>
      </c>
      <c r="D170" s="91">
        <v>0.89888820000000003</v>
      </c>
      <c r="E170" s="42">
        <v>1.7235394206576649</v>
      </c>
    </row>
    <row r="171" spans="1:5" x14ac:dyDescent="0.25">
      <c r="A171" s="1">
        <v>140</v>
      </c>
      <c r="B171" s="1">
        <v>0</v>
      </c>
      <c r="C171" s="91">
        <v>0.2154066</v>
      </c>
      <c r="D171" s="91">
        <v>0.2828427</v>
      </c>
      <c r="E171" s="42">
        <f>D171/C171</f>
        <v>1.3130642236588852</v>
      </c>
    </row>
    <row r="172" spans="1:5" x14ac:dyDescent="0.25">
      <c r="A172" s="1">
        <v>141</v>
      </c>
      <c r="B172" s="1">
        <v>0</v>
      </c>
      <c r="C172" s="91">
        <v>0.26832820000000002</v>
      </c>
      <c r="D172" s="91">
        <v>0.3577709</v>
      </c>
      <c r="E172" s="42">
        <v>1.3333332091073542</v>
      </c>
    </row>
    <row r="173" spans="1:5" x14ac:dyDescent="0.25">
      <c r="A173" s="1">
        <v>142</v>
      </c>
      <c r="B173" s="1">
        <v>0</v>
      </c>
      <c r="C173" s="91">
        <v>0.2</v>
      </c>
      <c r="D173" s="91">
        <v>0.2039608</v>
      </c>
      <c r="E173" s="42">
        <f>D173/C173</f>
        <v>1.0198039999999999</v>
      </c>
    </row>
    <row r="174" spans="1:5" x14ac:dyDescent="0.25">
      <c r="A174" s="1">
        <v>143</v>
      </c>
      <c r="B174" s="1">
        <v>2</v>
      </c>
      <c r="C174" s="91">
        <v>0.24331050000000001</v>
      </c>
      <c r="D174" s="91">
        <v>1.0153460000000001</v>
      </c>
      <c r="E174" s="42">
        <v>4.1730463748995623</v>
      </c>
    </row>
    <row r="175" spans="1:5" x14ac:dyDescent="0.25">
      <c r="A175" s="1">
        <v>144</v>
      </c>
      <c r="B175" s="1">
        <v>4</v>
      </c>
      <c r="C175" s="91">
        <v>0.14422209999999999</v>
      </c>
      <c r="D175" s="91">
        <v>1.6623209999999999</v>
      </c>
      <c r="E175" s="42">
        <v>11.526118396556422</v>
      </c>
    </row>
    <row r="176" spans="1:5" x14ac:dyDescent="0.25">
      <c r="A176" s="1">
        <v>145</v>
      </c>
      <c r="B176" s="1">
        <v>0</v>
      </c>
      <c r="C176" s="91">
        <v>0.37947330000000001</v>
      </c>
      <c r="D176" s="91">
        <v>4.6085140000000004</v>
      </c>
      <c r="E176" s="42">
        <v>12.144501339092896</v>
      </c>
    </row>
    <row r="177" spans="1:5" x14ac:dyDescent="0.25">
      <c r="A177" s="1">
        <v>146</v>
      </c>
      <c r="B177" s="1">
        <v>0</v>
      </c>
      <c r="C177" s="91">
        <v>0.31241000000000002</v>
      </c>
      <c r="D177" s="91">
        <v>1.5141990000000001</v>
      </c>
      <c r="E177" s="42">
        <v>4.8468326878140902</v>
      </c>
    </row>
    <row r="178" spans="1:5" x14ac:dyDescent="0.25">
      <c r="A178" s="1">
        <v>147</v>
      </c>
      <c r="B178" s="1">
        <v>0</v>
      </c>
      <c r="C178" s="91">
        <v>0.34409299999999998</v>
      </c>
      <c r="D178" s="91">
        <v>1.3350660000000001</v>
      </c>
      <c r="E178" s="42">
        <v>3.8799568721246875</v>
      </c>
    </row>
    <row r="179" spans="1:5" x14ac:dyDescent="0.25">
      <c r="A179" s="1">
        <v>148</v>
      </c>
      <c r="B179" s="1">
        <v>0</v>
      </c>
      <c r="C179" s="91">
        <v>0.40199499999999999</v>
      </c>
      <c r="D179" s="91">
        <v>1.1313709999999999</v>
      </c>
      <c r="E179" s="42">
        <v>2.8143907262528138</v>
      </c>
    </row>
    <row r="180" spans="1:5" x14ac:dyDescent="0.25">
      <c r="A180" s="1">
        <v>149</v>
      </c>
      <c r="B180" s="1">
        <v>0</v>
      </c>
      <c r="C180" s="91">
        <v>0.28844409999999998</v>
      </c>
      <c r="D180" s="91">
        <v>2.552489</v>
      </c>
      <c r="E180" s="42">
        <v>8.849163494763804</v>
      </c>
    </row>
    <row r="181" spans="1:5" x14ac:dyDescent="0.25">
      <c r="A181" s="1">
        <v>150</v>
      </c>
      <c r="B181" s="1">
        <v>0</v>
      </c>
      <c r="C181" s="91">
        <v>0.48166379999999998</v>
      </c>
      <c r="D181" s="91">
        <v>0.71217980000000003</v>
      </c>
      <c r="E181" s="42">
        <v>1.4785827791085817</v>
      </c>
    </row>
    <row r="182" spans="1:5" x14ac:dyDescent="0.25">
      <c r="A182" s="1">
        <v>151</v>
      </c>
      <c r="B182" s="1">
        <v>0</v>
      </c>
      <c r="C182" s="91">
        <v>0.2039608</v>
      </c>
      <c r="D182" s="91">
        <v>4.3561449999999997</v>
      </c>
      <c r="E182" s="42">
        <v>21.357756000172582</v>
      </c>
    </row>
    <row r="183" spans="1:5" x14ac:dyDescent="0.25">
      <c r="A183" s="1">
        <v>152</v>
      </c>
      <c r="B183" s="1">
        <v>0</v>
      </c>
      <c r="C183" s="91">
        <v>0.28844409999999998</v>
      </c>
      <c r="D183" s="91">
        <v>1.6994119999999999</v>
      </c>
      <c r="E183" s="42">
        <v>5.8916511032813634</v>
      </c>
    </row>
    <row r="184" spans="1:5" x14ac:dyDescent="0.25">
      <c r="A184" s="1">
        <v>153</v>
      </c>
      <c r="B184" s="1">
        <v>0</v>
      </c>
      <c r="C184" s="91">
        <v>0.1788854</v>
      </c>
      <c r="D184" s="91">
        <v>2.308246</v>
      </c>
      <c r="E184" s="42">
        <v>12.903490167447986</v>
      </c>
    </row>
    <row r="185" spans="1:5" x14ac:dyDescent="0.25">
      <c r="A185" s="1">
        <v>154</v>
      </c>
      <c r="B185" s="1">
        <v>0</v>
      </c>
      <c r="C185" s="91">
        <v>0.36</v>
      </c>
      <c r="D185" s="91">
        <v>0.84</v>
      </c>
      <c r="E185" s="42">
        <v>2.3333333333333335</v>
      </c>
    </row>
    <row r="186" spans="1:5" x14ac:dyDescent="0.25">
      <c r="A186" s="1">
        <v>155</v>
      </c>
      <c r="B186" s="1">
        <v>0</v>
      </c>
      <c r="C186" s="91">
        <v>0.16492419999999999</v>
      </c>
      <c r="D186" s="91">
        <v>0.24</v>
      </c>
      <c r="E186" s="42">
        <v>1.4552139710242644</v>
      </c>
    </row>
    <row r="187" spans="1:5" x14ac:dyDescent="0.25">
      <c r="A187" s="1">
        <v>156</v>
      </c>
      <c r="B187" s="1">
        <v>0</v>
      </c>
      <c r="C187" s="91">
        <v>0.2332381</v>
      </c>
      <c r="D187" s="91">
        <v>0.31241000000000002</v>
      </c>
      <c r="E187" s="42">
        <v>1.3394466855972502</v>
      </c>
    </row>
    <row r="188" spans="1:5" x14ac:dyDescent="0.25">
      <c r="A188" s="1">
        <v>157</v>
      </c>
      <c r="B188" s="1">
        <v>0</v>
      </c>
      <c r="C188" s="91">
        <v>0.40199499999999999</v>
      </c>
      <c r="D188" s="91">
        <v>0.44</v>
      </c>
      <c r="E188" s="42">
        <v>1.0945409768778218</v>
      </c>
    </row>
    <row r="189" spans="1:5" x14ac:dyDescent="0.25">
      <c r="A189" s="1">
        <v>158</v>
      </c>
      <c r="B189" s="1">
        <v>0</v>
      </c>
      <c r="C189" s="91">
        <v>0.2</v>
      </c>
      <c r="D189" s="91">
        <v>1.1764349999999999</v>
      </c>
      <c r="E189" s="42">
        <v>5.8821749999999993</v>
      </c>
    </row>
    <row r="190" spans="1:5" x14ac:dyDescent="0.25">
      <c r="A190" s="1">
        <v>159</v>
      </c>
      <c r="B190" s="1">
        <v>0</v>
      </c>
      <c r="C190" s="91">
        <v>0.59059289999999998</v>
      </c>
      <c r="D190" s="91">
        <v>1.486472</v>
      </c>
      <c r="E190" s="42">
        <v>2.5169147817388255</v>
      </c>
    </row>
    <row r="191" spans="1:5" x14ac:dyDescent="0.25">
      <c r="A191" s="1">
        <v>160</v>
      </c>
      <c r="B191" s="1">
        <v>0</v>
      </c>
      <c r="C191" s="91">
        <v>0.4418144</v>
      </c>
      <c r="D191" s="91">
        <v>1.757271</v>
      </c>
      <c r="E191" s="42">
        <v>3.9773963908826877</v>
      </c>
    </row>
    <row r="192" spans="1:5" x14ac:dyDescent="0.25">
      <c r="A192" s="1">
        <v>161</v>
      </c>
      <c r="B192" s="1">
        <v>3</v>
      </c>
      <c r="C192" s="91">
        <v>0.46647620000000001</v>
      </c>
      <c r="D192" s="91">
        <v>6.566452</v>
      </c>
      <c r="E192" s="42">
        <v>14.076713881651411</v>
      </c>
    </row>
    <row r="193" spans="1:5" x14ac:dyDescent="0.25">
      <c r="A193" s="1">
        <v>162</v>
      </c>
      <c r="B193" s="1">
        <v>4</v>
      </c>
      <c r="C193" s="91">
        <v>0.39395429999999998</v>
      </c>
      <c r="D193" s="91">
        <v>12.815469999999999</v>
      </c>
      <c r="E193" s="42">
        <v>32.530346794031693</v>
      </c>
    </row>
    <row r="194" spans="1:5" x14ac:dyDescent="0.25">
      <c r="A194" s="1">
        <v>163</v>
      </c>
      <c r="B194" s="1">
        <v>0</v>
      </c>
      <c r="C194" s="91">
        <v>0.34176010000000001</v>
      </c>
      <c r="D194" s="91">
        <v>2.4334340000000001</v>
      </c>
      <c r="E194" s="42">
        <v>7.1202987124594124</v>
      </c>
    </row>
    <row r="195" spans="1:5" x14ac:dyDescent="0.25">
      <c r="A195" s="1">
        <v>164</v>
      </c>
      <c r="B195" s="1">
        <v>0</v>
      </c>
      <c r="C195" s="91">
        <v>0.72993149999999996</v>
      </c>
      <c r="D195" s="91">
        <v>3.4225140000000001</v>
      </c>
      <c r="E195" s="42">
        <v>4.6888153203417033</v>
      </c>
    </row>
    <row r="196" spans="1:5" x14ac:dyDescent="0.25">
      <c r="A196" s="1">
        <v>165</v>
      </c>
      <c r="B196" s="1">
        <v>0</v>
      </c>
      <c r="C196" s="91">
        <v>1.4675149999999999</v>
      </c>
      <c r="D196" s="91">
        <v>2.7070280000000002</v>
      </c>
      <c r="E196" s="42">
        <v>1.8446339560413354</v>
      </c>
    </row>
    <row r="197" spans="1:5" x14ac:dyDescent="0.25">
      <c r="A197" s="1">
        <v>166</v>
      </c>
      <c r="B197" s="1">
        <v>0</v>
      </c>
      <c r="C197" s="91">
        <v>0.2</v>
      </c>
      <c r="D197" s="91">
        <v>5.6035700000000004</v>
      </c>
      <c r="E197" s="42">
        <v>28.017849999999999</v>
      </c>
    </row>
    <row r="198" spans="1:5" x14ac:dyDescent="0.25">
      <c r="A198" s="1">
        <v>167</v>
      </c>
      <c r="B198" s="1">
        <v>0</v>
      </c>
      <c r="C198" s="91">
        <v>0.57271280000000002</v>
      </c>
      <c r="D198" s="91">
        <v>2.5904440000000002</v>
      </c>
      <c r="E198" s="42">
        <v>4.5231117586336467</v>
      </c>
    </row>
    <row r="199" spans="1:5" x14ac:dyDescent="0.25">
      <c r="A199" s="1">
        <v>168</v>
      </c>
      <c r="B199" s="1">
        <v>0</v>
      </c>
      <c r="C199" s="91">
        <v>0.36878179999999999</v>
      </c>
      <c r="D199" s="91">
        <v>0.61188229999999999</v>
      </c>
      <c r="E199" s="42">
        <v>1.6591987457081667</v>
      </c>
    </row>
    <row r="200" spans="1:5" x14ac:dyDescent="0.25">
      <c r="A200" s="1">
        <v>169</v>
      </c>
      <c r="B200" s="1">
        <v>0</v>
      </c>
      <c r="C200" s="91">
        <v>0.2332381</v>
      </c>
      <c r="D200" s="91">
        <v>2.9850289999999999</v>
      </c>
      <c r="E200" s="42">
        <v>12.798204924495611</v>
      </c>
    </row>
    <row r="201" spans="1:5" x14ac:dyDescent="0.25">
      <c r="A201" s="1">
        <v>170</v>
      </c>
      <c r="B201" s="1">
        <v>0</v>
      </c>
      <c r="C201" s="91">
        <v>0.52153620000000001</v>
      </c>
      <c r="D201" s="91">
        <v>1.761817</v>
      </c>
      <c r="E201" s="42">
        <v>3.3781298402680386</v>
      </c>
    </row>
    <row r="202" spans="1:5" x14ac:dyDescent="0.25">
      <c r="A202" s="1">
        <v>171</v>
      </c>
      <c r="B202" s="1">
        <v>0</v>
      </c>
      <c r="C202" s="91">
        <v>0.3577709</v>
      </c>
      <c r="D202" s="91">
        <v>5.6392910000000001</v>
      </c>
      <c r="E202" s="42">
        <v>15.762296486382766</v>
      </c>
    </row>
    <row r="203" spans="1:5" x14ac:dyDescent="0.25">
      <c r="A203" s="1">
        <v>172</v>
      </c>
      <c r="B203" s="1">
        <v>0</v>
      </c>
      <c r="C203" s="91">
        <v>0.50596439999999998</v>
      </c>
      <c r="D203" s="91">
        <v>0.8246211</v>
      </c>
      <c r="E203" s="42">
        <v>1.629800634194817</v>
      </c>
    </row>
    <row r="204" spans="1:5" x14ac:dyDescent="0.25">
      <c r="A204" s="1">
        <v>173</v>
      </c>
      <c r="B204" s="1">
        <v>0</v>
      </c>
      <c r="C204" s="91">
        <v>0.26832820000000002</v>
      </c>
      <c r="D204" s="91">
        <v>0.8236504</v>
      </c>
      <c r="E204" s="42">
        <v>3.0695633183541644</v>
      </c>
    </row>
    <row r="205" spans="1:5" x14ac:dyDescent="0.25">
      <c r="A205" s="1">
        <v>174</v>
      </c>
      <c r="B205" s="1">
        <v>0</v>
      </c>
      <c r="C205" s="91">
        <v>0.59464269999999997</v>
      </c>
      <c r="D205" s="91">
        <v>6.2481999999999998</v>
      </c>
      <c r="E205" s="42">
        <v>10.507486260236609</v>
      </c>
    </row>
    <row r="206" spans="1:5" x14ac:dyDescent="0.25">
      <c r="A206" s="1">
        <v>175</v>
      </c>
      <c r="B206" s="1">
        <v>0</v>
      </c>
      <c r="C206" s="91">
        <v>0.50911689999999998</v>
      </c>
      <c r="D206" s="91">
        <v>1.4751270000000001</v>
      </c>
      <c r="E206" s="42">
        <v>2.8974229690666329</v>
      </c>
    </row>
    <row r="207" spans="1:5" x14ac:dyDescent="0.25">
      <c r="A207" s="1">
        <v>176</v>
      </c>
      <c r="B207" s="1">
        <v>0</v>
      </c>
      <c r="C207" s="91">
        <v>0.34409299999999998</v>
      </c>
      <c r="D207" s="91">
        <v>1.0198039999999999</v>
      </c>
      <c r="E207" s="42">
        <v>2.9637452665413129</v>
      </c>
    </row>
    <row r="208" spans="1:5" x14ac:dyDescent="0.25">
      <c r="A208" s="1">
        <v>177</v>
      </c>
      <c r="B208" s="1">
        <v>0</v>
      </c>
      <c r="C208" s="91">
        <v>0.32984849999999999</v>
      </c>
      <c r="D208" s="91">
        <v>10.425890000000001</v>
      </c>
      <c r="E208" s="42">
        <v>31.6081170598017</v>
      </c>
    </row>
    <row r="209" spans="1:5" x14ac:dyDescent="0.25">
      <c r="A209" s="1">
        <v>178</v>
      </c>
      <c r="B209" s="1">
        <v>0</v>
      </c>
      <c r="C209" s="91">
        <v>0.3577709</v>
      </c>
      <c r="D209" s="91">
        <v>0.84758480000000003</v>
      </c>
      <c r="E209" s="42">
        <v>2.3690713805957948</v>
      </c>
    </row>
    <row r="210" spans="1:5" x14ac:dyDescent="0.25">
      <c r="A210" s="1">
        <v>179</v>
      </c>
      <c r="B210" s="1">
        <v>0</v>
      </c>
      <c r="C210" s="91">
        <v>0.40199499999999999</v>
      </c>
      <c r="D210" s="91">
        <v>0.48662100000000003</v>
      </c>
      <c r="E210" s="42">
        <v>1.2105150561574149</v>
      </c>
    </row>
    <row r="211" spans="1:5" x14ac:dyDescent="0.25">
      <c r="A211" s="1">
        <v>180</v>
      </c>
      <c r="B211" s="1">
        <v>0</v>
      </c>
      <c r="C211" s="91">
        <v>0.2</v>
      </c>
      <c r="D211" s="91">
        <v>0.48166379999999998</v>
      </c>
      <c r="E211" s="42">
        <v>2.4083189999999997</v>
      </c>
    </row>
    <row r="212" spans="1:5" x14ac:dyDescent="0.25">
      <c r="A212" s="1">
        <v>181</v>
      </c>
      <c r="B212" s="1">
        <v>0</v>
      </c>
      <c r="C212" s="91">
        <v>0.29120439999999997</v>
      </c>
      <c r="D212" s="91">
        <v>0.87726850000000001</v>
      </c>
      <c r="E212" s="42">
        <v>3.012552351544139</v>
      </c>
    </row>
    <row r="213" spans="1:5" x14ac:dyDescent="0.25">
      <c r="A213" s="1">
        <v>182</v>
      </c>
      <c r="B213" s="1">
        <v>0</v>
      </c>
      <c r="C213" s="91">
        <v>0.50596439999999998</v>
      </c>
      <c r="D213" s="91">
        <v>1.39714</v>
      </c>
      <c r="E213" s="42">
        <v>2.7613405211908191</v>
      </c>
    </row>
    <row r="214" spans="1:5" x14ac:dyDescent="0.25">
      <c r="A214" s="1">
        <v>183</v>
      </c>
      <c r="B214" s="1">
        <v>0</v>
      </c>
      <c r="C214" s="91">
        <v>0.2039608</v>
      </c>
      <c r="D214" s="91">
        <v>0.24</v>
      </c>
      <c r="E214" s="42">
        <v>1.1766966985812959</v>
      </c>
    </row>
    <row r="215" spans="1:5" x14ac:dyDescent="0.25">
      <c r="A215" s="1">
        <v>184</v>
      </c>
      <c r="B215" s="1">
        <v>1</v>
      </c>
      <c r="C215" s="91">
        <v>0.28000000000000003</v>
      </c>
      <c r="D215" s="91">
        <v>2.5855540000000001</v>
      </c>
      <c r="E215" s="42">
        <v>9.234121428571429</v>
      </c>
    </row>
    <row r="216" spans="1:5" x14ac:dyDescent="0.25">
      <c r="A216" s="1">
        <v>185</v>
      </c>
      <c r="B216" s="1">
        <v>0</v>
      </c>
      <c r="C216" s="91">
        <v>0.50119860000000005</v>
      </c>
      <c r="D216" s="91">
        <v>2.4621940000000002</v>
      </c>
      <c r="E216" s="42">
        <v>4.9126114877415858</v>
      </c>
    </row>
    <row r="217" spans="1:5" x14ac:dyDescent="0.25">
      <c r="A217" s="1">
        <v>186</v>
      </c>
      <c r="B217" s="1">
        <v>0</v>
      </c>
      <c r="C217" s="91">
        <v>0.24331050000000001</v>
      </c>
      <c r="D217" s="91">
        <v>3.8031570000000001</v>
      </c>
      <c r="E217" s="42">
        <v>15.630879061939373</v>
      </c>
    </row>
    <row r="218" spans="1:5" x14ac:dyDescent="0.25">
      <c r="A218" s="1">
        <v>187</v>
      </c>
      <c r="B218" s="1">
        <v>0</v>
      </c>
      <c r="C218" s="91">
        <v>0.34409299999999998</v>
      </c>
      <c r="D218" s="91">
        <v>3.219938</v>
      </c>
      <c r="E218" s="42">
        <v>9.3577550255308886</v>
      </c>
    </row>
    <row r="219" spans="1:5" x14ac:dyDescent="0.25">
      <c r="A219" s="1">
        <v>188</v>
      </c>
      <c r="B219" s="1">
        <v>0</v>
      </c>
      <c r="C219" s="91">
        <v>0.32984849999999999</v>
      </c>
      <c r="D219" s="91">
        <v>0.55569780000000002</v>
      </c>
      <c r="E219" s="42">
        <v>1.6847061605555278</v>
      </c>
    </row>
    <row r="220" spans="1:5" x14ac:dyDescent="0.25">
      <c r="A220" s="1">
        <v>189</v>
      </c>
      <c r="B220" s="1">
        <v>0</v>
      </c>
      <c r="C220" s="91">
        <v>0.36221540000000002</v>
      </c>
      <c r="D220" s="91">
        <v>0.69050710000000004</v>
      </c>
      <c r="E220" s="42">
        <v>1.9063438495436693</v>
      </c>
    </row>
    <row r="221" spans="1:5" x14ac:dyDescent="0.25">
      <c r="A221" s="1">
        <v>190</v>
      </c>
      <c r="B221" s="1">
        <v>0</v>
      </c>
      <c r="C221" s="91">
        <v>0.69971419999999995</v>
      </c>
      <c r="D221" s="91">
        <v>2.164809</v>
      </c>
      <c r="E221" s="42">
        <v>3.0938474594341518</v>
      </c>
    </row>
    <row r="222" spans="1:5" x14ac:dyDescent="0.25">
      <c r="A222" s="1">
        <v>191</v>
      </c>
      <c r="B222" s="1">
        <v>0</v>
      </c>
      <c r="C222" s="91">
        <v>0.2332381</v>
      </c>
      <c r="D222" s="91">
        <v>1.5393509999999999</v>
      </c>
      <c r="E222" s="42">
        <v>6.5999122784828028</v>
      </c>
    </row>
    <row r="223" spans="1:5" x14ac:dyDescent="0.25">
      <c r="A223" s="1">
        <v>192</v>
      </c>
      <c r="B223" s="1">
        <v>0</v>
      </c>
      <c r="C223" s="91">
        <v>0.30463089999999998</v>
      </c>
      <c r="D223" s="91">
        <v>9.7987749999999991</v>
      </c>
      <c r="E223" s="42">
        <v>32.166057350058708</v>
      </c>
    </row>
    <row r="224" spans="1:5" x14ac:dyDescent="0.25">
      <c r="A224" s="1">
        <v>193</v>
      </c>
      <c r="B224" s="1">
        <v>0</v>
      </c>
      <c r="C224" s="91">
        <v>0.2828427</v>
      </c>
      <c r="D224" s="91">
        <v>4.1176690000000002</v>
      </c>
      <c r="E224" s="42">
        <v>14.558159004987578</v>
      </c>
    </row>
    <row r="225" spans="1:5" x14ac:dyDescent="0.25">
      <c r="A225" s="1">
        <v>194</v>
      </c>
      <c r="B225" s="1">
        <v>0</v>
      </c>
      <c r="C225" s="91">
        <v>0.26832820000000002</v>
      </c>
      <c r="D225" s="91">
        <v>4.7064209999999997</v>
      </c>
      <c r="E225" s="42">
        <v>17.539792686717234</v>
      </c>
    </row>
    <row r="226" spans="1:5" x14ac:dyDescent="0.25">
      <c r="A226" s="1">
        <v>195</v>
      </c>
      <c r="B226" s="1">
        <v>0</v>
      </c>
      <c r="C226" s="91">
        <v>0.26832820000000002</v>
      </c>
      <c r="D226" s="91">
        <v>6.1142459999999996</v>
      </c>
      <c r="E226" s="42">
        <v>22.786445852504503</v>
      </c>
    </row>
    <row r="227" spans="1:5" x14ac:dyDescent="0.25">
      <c r="A227" s="1">
        <v>196</v>
      </c>
      <c r="B227" s="1">
        <v>0</v>
      </c>
      <c r="C227" s="91">
        <v>0.4</v>
      </c>
      <c r="D227" s="91">
        <v>11.201790000000001</v>
      </c>
      <c r="E227" s="42">
        <v>28.004474999999999</v>
      </c>
    </row>
    <row r="228" spans="1:5" x14ac:dyDescent="0.25">
      <c r="A228" s="1">
        <v>197</v>
      </c>
      <c r="B228" s="1">
        <v>0</v>
      </c>
      <c r="C228" s="91">
        <v>0.52611790000000003</v>
      </c>
      <c r="D228" s="91">
        <v>2.0497800000000002</v>
      </c>
      <c r="E228" s="42">
        <v>3.896046874664405</v>
      </c>
    </row>
    <row r="229" spans="1:5" x14ac:dyDescent="0.25">
      <c r="A229" s="1">
        <v>198</v>
      </c>
      <c r="B229" s="1">
        <v>0</v>
      </c>
      <c r="C229" s="91">
        <v>0.32984849999999999</v>
      </c>
      <c r="D229" s="91">
        <v>2.3681220000000001</v>
      </c>
      <c r="E229" s="42">
        <v>7.1794232806879528</v>
      </c>
    </row>
    <row r="230" spans="1:5" x14ac:dyDescent="0.25">
      <c r="A230" s="1">
        <v>199</v>
      </c>
      <c r="B230" s="1">
        <v>0</v>
      </c>
      <c r="C230" s="91">
        <v>0.1788854</v>
      </c>
      <c r="D230" s="91">
        <v>2.144015</v>
      </c>
      <c r="E230" s="42">
        <v>11.985410771365355</v>
      </c>
    </row>
    <row r="231" spans="1:5" x14ac:dyDescent="0.25">
      <c r="A231" s="1">
        <v>200</v>
      </c>
      <c r="B231" s="1">
        <v>0</v>
      </c>
      <c r="C231" s="91">
        <v>0.3577709</v>
      </c>
      <c r="D231" s="91">
        <v>3.4580920000000002</v>
      </c>
      <c r="E231" s="42">
        <v>9.6656603429736752</v>
      </c>
    </row>
    <row r="232" spans="1:5" x14ac:dyDescent="0.25">
      <c r="A232" s="1">
        <v>201</v>
      </c>
      <c r="B232" s="1">
        <v>0</v>
      </c>
      <c r="C232" s="91">
        <v>0.32249030000000001</v>
      </c>
      <c r="D232" s="91">
        <v>7.3384470000000004</v>
      </c>
      <c r="E232" s="42">
        <v>22.755558849366942</v>
      </c>
    </row>
    <row r="233" spans="1:5" x14ac:dyDescent="0.25">
      <c r="A233" s="1">
        <v>202</v>
      </c>
      <c r="B233" s="1">
        <v>0</v>
      </c>
      <c r="C233" s="91">
        <v>0.4079216</v>
      </c>
      <c r="D233" s="91">
        <v>3.9232640000000001</v>
      </c>
      <c r="E233" s="42">
        <v>9.6176912426309364</v>
      </c>
    </row>
    <row r="234" spans="1:5" x14ac:dyDescent="0.25">
      <c r="A234" s="1">
        <v>203</v>
      </c>
      <c r="B234" s="1">
        <v>0</v>
      </c>
      <c r="C234" s="91">
        <v>0.4118252</v>
      </c>
      <c r="D234" s="91">
        <v>5.52536</v>
      </c>
      <c r="E234" s="42">
        <v>13.416760314813178</v>
      </c>
    </row>
    <row r="235" spans="1:5" x14ac:dyDescent="0.25">
      <c r="A235" s="1">
        <v>204</v>
      </c>
      <c r="B235" s="1">
        <v>0</v>
      </c>
      <c r="C235" s="91">
        <v>0.2828427</v>
      </c>
      <c r="D235" s="91">
        <v>1.9303889999999999</v>
      </c>
      <c r="E235" s="42">
        <v>6.8249560621504459</v>
      </c>
    </row>
    <row r="236" spans="1:5" x14ac:dyDescent="0.25">
      <c r="A236" s="1">
        <v>205</v>
      </c>
      <c r="B236" s="1">
        <v>0</v>
      </c>
      <c r="C236" s="91">
        <v>0.30463089999999998</v>
      </c>
      <c r="D236" s="91">
        <v>0.8246211</v>
      </c>
      <c r="E236" s="42">
        <v>2.7069515928948773</v>
      </c>
    </row>
    <row r="237" spans="1:5" x14ac:dyDescent="0.25">
      <c r="A237" s="1">
        <v>206</v>
      </c>
      <c r="B237" s="1">
        <v>1</v>
      </c>
      <c r="C237" s="91">
        <v>0.28844409999999998</v>
      </c>
      <c r="D237" s="91">
        <v>4.597753</v>
      </c>
      <c r="E237" s="42">
        <v>15.939840683168768</v>
      </c>
    </row>
    <row r="238" spans="1:5" x14ac:dyDescent="0.25">
      <c r="A238" s="1">
        <v>207</v>
      </c>
      <c r="B238" s="1">
        <v>0</v>
      </c>
      <c r="C238" s="91">
        <v>0.31241000000000002</v>
      </c>
      <c r="D238" s="91">
        <v>4.418507</v>
      </c>
      <c r="E238" s="42">
        <v>14.143295669152716</v>
      </c>
    </row>
    <row r="239" spans="1:5" x14ac:dyDescent="0.25">
      <c r="A239" s="1">
        <v>208</v>
      </c>
      <c r="B239" s="1">
        <v>0</v>
      </c>
      <c r="C239" s="91">
        <v>0.28844409999999998</v>
      </c>
      <c r="D239" s="91">
        <v>2.4162780000000001</v>
      </c>
      <c r="E239" s="42">
        <v>8.376936813753515</v>
      </c>
    </row>
    <row r="240" spans="1:5" x14ac:dyDescent="0.25">
      <c r="A240" s="1">
        <v>209</v>
      </c>
      <c r="B240" s="1">
        <v>0</v>
      </c>
      <c r="C240" s="91">
        <v>0.69050710000000004</v>
      </c>
      <c r="D240" s="91">
        <v>1.8736060000000001</v>
      </c>
      <c r="E240" s="42">
        <v>2.7133768791081221</v>
      </c>
    </row>
    <row r="241" spans="1:5" x14ac:dyDescent="0.25">
      <c r="A241" s="1">
        <v>210</v>
      </c>
      <c r="B241" s="1">
        <v>0</v>
      </c>
      <c r="C241" s="91">
        <v>0.2828427</v>
      </c>
      <c r="D241" s="91">
        <v>0.48332180000000002</v>
      </c>
      <c r="E241" s="42">
        <v>1.7088006867421361</v>
      </c>
    </row>
    <row r="242" spans="1:5" x14ac:dyDescent="0.25">
      <c r="A242" s="1">
        <v>211</v>
      </c>
      <c r="B242" s="1">
        <v>0</v>
      </c>
      <c r="C242" s="91">
        <v>0.25612499999999999</v>
      </c>
      <c r="D242" s="91">
        <v>0.36878179999999999</v>
      </c>
      <c r="E242" s="42">
        <v>1.4398508540751587</v>
      </c>
    </row>
    <row r="243" spans="1:5" x14ac:dyDescent="0.25">
      <c r="A243" s="1">
        <v>212</v>
      </c>
      <c r="B243" s="1">
        <v>0</v>
      </c>
      <c r="C243" s="91">
        <v>0.28844409999999998</v>
      </c>
      <c r="D243" s="91">
        <v>1.2092970000000001</v>
      </c>
      <c r="E243" s="42">
        <v>4.1924830495752907</v>
      </c>
    </row>
    <row r="244" spans="1:5" x14ac:dyDescent="0.25">
      <c r="A244" s="1">
        <v>213</v>
      </c>
      <c r="B244" s="1">
        <v>0</v>
      </c>
      <c r="C244" s="91">
        <v>0.44721359999999999</v>
      </c>
      <c r="D244" s="91">
        <v>1.2033290000000001</v>
      </c>
      <c r="E244" s="42">
        <v>2.6907254162216896</v>
      </c>
    </row>
    <row r="245" spans="1:5" x14ac:dyDescent="0.25">
      <c r="A245" s="1">
        <v>214</v>
      </c>
      <c r="B245" s="1">
        <v>0</v>
      </c>
      <c r="C245" s="91">
        <v>0.24</v>
      </c>
      <c r="D245" s="91">
        <v>0.92086920000000005</v>
      </c>
      <c r="E245" s="42">
        <v>3.8369550000000006</v>
      </c>
    </row>
    <row r="246" spans="1:5" x14ac:dyDescent="0.25">
      <c r="A246" s="1">
        <v>215</v>
      </c>
      <c r="B246" s="1">
        <v>0</v>
      </c>
      <c r="C246" s="91">
        <v>0.37947330000000001</v>
      </c>
      <c r="D246" s="91">
        <v>0.43081320000000001</v>
      </c>
      <c r="E246" s="42">
        <f>D246/C246</f>
        <v>1.135292522556923</v>
      </c>
    </row>
    <row r="247" spans="1:5" x14ac:dyDescent="0.25">
      <c r="A247" s="1">
        <v>216</v>
      </c>
      <c r="B247" s="1">
        <v>0</v>
      </c>
      <c r="C247" s="91">
        <v>0.32</v>
      </c>
      <c r="D247" s="91">
        <v>0.36221540000000002</v>
      </c>
      <c r="E247" s="42">
        <v>1.1319231250000001</v>
      </c>
    </row>
    <row r="248" spans="1:5" x14ac:dyDescent="0.25">
      <c r="A248" s="1">
        <v>217</v>
      </c>
      <c r="B248" s="1">
        <v>0</v>
      </c>
      <c r="C248" s="91">
        <v>0.24</v>
      </c>
      <c r="D248" s="91">
        <v>0.36221540000000002</v>
      </c>
      <c r="E248" s="42">
        <v>1.5092308333333335</v>
      </c>
    </row>
    <row r="249" spans="1:5" x14ac:dyDescent="0.25">
      <c r="A249" s="1">
        <v>218</v>
      </c>
      <c r="B249" s="1">
        <v>2</v>
      </c>
      <c r="C249" s="91">
        <v>0.32249030000000001</v>
      </c>
      <c r="D249" s="91">
        <v>0.82474230000000004</v>
      </c>
      <c r="E249" s="42">
        <v>2.5574173858872653</v>
      </c>
    </row>
    <row r="250" spans="1:5" x14ac:dyDescent="0.25">
      <c r="A250" s="1">
        <v>219</v>
      </c>
      <c r="B250" s="1">
        <v>0</v>
      </c>
      <c r="C250" s="91">
        <v>0.32</v>
      </c>
      <c r="D250" s="91">
        <v>0.84380089999999996</v>
      </c>
      <c r="E250" s="42">
        <v>2.6368778124999999</v>
      </c>
    </row>
    <row r="251" spans="1:5" x14ac:dyDescent="0.25">
      <c r="A251" s="1">
        <v>220</v>
      </c>
      <c r="B251" s="1">
        <v>0</v>
      </c>
      <c r="C251" s="91">
        <v>0.2</v>
      </c>
      <c r="D251" s="91">
        <v>2.5405509999999998</v>
      </c>
      <c r="E251" s="42">
        <v>12.702754999999998</v>
      </c>
    </row>
    <row r="252" spans="1:5" x14ac:dyDescent="0.25">
      <c r="A252" s="1">
        <v>221</v>
      </c>
      <c r="B252" s="1">
        <v>0</v>
      </c>
      <c r="C252" s="91">
        <v>0.28844409999999998</v>
      </c>
      <c r="D252" s="91">
        <v>3.2643529999999998</v>
      </c>
      <c r="E252" s="42">
        <v>11.317107890228991</v>
      </c>
    </row>
    <row r="253" spans="1:5" x14ac:dyDescent="0.25">
      <c r="A253" s="1">
        <v>222</v>
      </c>
      <c r="B253" s="1">
        <v>0</v>
      </c>
      <c r="C253" s="91">
        <v>0.1788854</v>
      </c>
      <c r="D253" s="91">
        <v>2.9265680000000001</v>
      </c>
      <c r="E253" s="42">
        <v>16.36001596552877</v>
      </c>
    </row>
    <row r="254" spans="1:5" x14ac:dyDescent="0.25">
      <c r="A254" s="1">
        <v>223</v>
      </c>
      <c r="B254" s="1">
        <v>0</v>
      </c>
      <c r="C254" s="91">
        <v>0.25298219999999999</v>
      </c>
      <c r="D254" s="91">
        <v>2.479355</v>
      </c>
      <c r="E254" s="42">
        <v>9.8005116565513308</v>
      </c>
    </row>
    <row r="255" spans="1:5" x14ac:dyDescent="0.25">
      <c r="A255" s="1">
        <v>224</v>
      </c>
      <c r="B255" s="1">
        <v>0</v>
      </c>
      <c r="C255" s="91">
        <v>0.66211779999999998</v>
      </c>
      <c r="D255" s="91">
        <v>1.533101</v>
      </c>
      <c r="E255" s="42">
        <v>2.3154505134886874</v>
      </c>
    </row>
    <row r="256" spans="1:5" x14ac:dyDescent="0.25">
      <c r="A256" s="1">
        <v>225</v>
      </c>
      <c r="B256" s="1">
        <v>0</v>
      </c>
      <c r="C256" s="91">
        <v>0.2154066</v>
      </c>
      <c r="D256" s="91">
        <v>0.31241000000000002</v>
      </c>
      <c r="E256" s="42">
        <v>1.4503269630549853</v>
      </c>
    </row>
    <row r="257" spans="1:5" x14ac:dyDescent="0.25">
      <c r="A257" s="1">
        <v>226</v>
      </c>
      <c r="B257" s="1">
        <v>0</v>
      </c>
      <c r="C257" s="91">
        <v>0.12</v>
      </c>
      <c r="D257" s="91">
        <v>0.2039608</v>
      </c>
      <c r="E257" s="42">
        <v>1.6996733333333334</v>
      </c>
    </row>
    <row r="258" spans="1:5" x14ac:dyDescent="0.25">
      <c r="A258" s="1">
        <v>227</v>
      </c>
      <c r="B258" s="1">
        <v>0</v>
      </c>
      <c r="C258" s="91">
        <v>0.24</v>
      </c>
      <c r="D258" s="91">
        <v>14.683109999999999</v>
      </c>
      <c r="E258" s="42">
        <v>61.179625000000001</v>
      </c>
    </row>
    <row r="259" spans="1:5" x14ac:dyDescent="0.25">
      <c r="A259" s="1">
        <v>228</v>
      </c>
      <c r="B259" s="1">
        <v>0</v>
      </c>
      <c r="C259" s="91">
        <v>0.24</v>
      </c>
      <c r="D259" s="91">
        <v>0.48166379999999998</v>
      </c>
      <c r="E259" s="42">
        <v>2.0069325</v>
      </c>
    </row>
    <row r="260" spans="1:5" x14ac:dyDescent="0.25">
      <c r="A260" s="1">
        <v>229</v>
      </c>
      <c r="B260" s="1">
        <v>0</v>
      </c>
      <c r="C260" s="91">
        <v>0.2828427</v>
      </c>
      <c r="D260" s="91">
        <v>7.64628</v>
      </c>
      <c r="E260" s="42">
        <v>27.033683386560799</v>
      </c>
    </row>
    <row r="261" spans="1:5" x14ac:dyDescent="0.25">
      <c r="A261" s="1">
        <v>230</v>
      </c>
      <c r="B261" s="1">
        <v>0</v>
      </c>
      <c r="C261" s="91">
        <v>0.34409299999999998</v>
      </c>
      <c r="D261" s="91">
        <v>0.77252829999999995</v>
      </c>
      <c r="E261" s="42">
        <v>2.2451148381396888</v>
      </c>
    </row>
    <row r="262" spans="1:5" x14ac:dyDescent="0.25">
      <c r="A262" s="1">
        <v>231</v>
      </c>
      <c r="B262" s="1">
        <v>0</v>
      </c>
      <c r="C262" s="91">
        <v>0.1788854</v>
      </c>
      <c r="D262" s="91">
        <v>0.50119860000000005</v>
      </c>
      <c r="E262" s="42">
        <v>2.8017859478750085</v>
      </c>
    </row>
    <row r="263" spans="1:5" x14ac:dyDescent="0.25">
      <c r="A263" s="1">
        <v>232</v>
      </c>
      <c r="B263" s="1">
        <v>0</v>
      </c>
      <c r="C263" s="91">
        <v>0.32249030000000001</v>
      </c>
      <c r="D263" s="91">
        <v>7.5179780000000003</v>
      </c>
      <c r="E263" s="42">
        <v>23.312260864900434</v>
      </c>
    </row>
    <row r="264" spans="1:5" x14ac:dyDescent="0.25">
      <c r="A264" s="1">
        <v>233</v>
      </c>
      <c r="B264" s="1">
        <v>0</v>
      </c>
      <c r="C264" s="91">
        <v>0.32249030000000001</v>
      </c>
      <c r="D264" s="91">
        <v>1.5440210000000001</v>
      </c>
      <c r="E264" s="42">
        <v>4.7878060208322548</v>
      </c>
    </row>
    <row r="265" spans="1:5" x14ac:dyDescent="0.25">
      <c r="A265" s="1">
        <v>234</v>
      </c>
      <c r="B265" s="1">
        <v>0</v>
      </c>
      <c r="C265" s="91">
        <v>0.25298219999999999</v>
      </c>
      <c r="D265" s="91">
        <v>1.5393509999999999</v>
      </c>
      <c r="E265" s="42">
        <v>6.0848194062665275</v>
      </c>
    </row>
    <row r="266" spans="1:5" x14ac:dyDescent="0.25">
      <c r="A266" s="1">
        <v>235</v>
      </c>
      <c r="B266" s="1">
        <v>0</v>
      </c>
      <c r="C266" s="91">
        <v>0.32984849999999999</v>
      </c>
      <c r="D266" s="91">
        <v>2.0179200000000002</v>
      </c>
      <c r="E266" s="42">
        <v>6.1177176794801253</v>
      </c>
    </row>
    <row r="267" spans="1:5" x14ac:dyDescent="0.25">
      <c r="A267" s="1">
        <v>236</v>
      </c>
      <c r="B267" s="1">
        <v>0</v>
      </c>
      <c r="C267" s="91">
        <v>0.24331050000000001</v>
      </c>
      <c r="D267" s="91">
        <v>1.3582339999999999</v>
      </c>
      <c r="E267" s="42">
        <v>5.5823073808980697</v>
      </c>
    </row>
    <row r="268" spans="1:5" x14ac:dyDescent="0.25">
      <c r="A268" s="1">
        <v>237</v>
      </c>
      <c r="B268" s="1">
        <v>0</v>
      </c>
      <c r="C268" s="91">
        <v>0.4326662</v>
      </c>
      <c r="D268" s="91">
        <v>0.50119860000000005</v>
      </c>
      <c r="E268" s="42">
        <v>1.1583955483465083</v>
      </c>
    </row>
    <row r="269" spans="1:5" x14ac:dyDescent="0.25">
      <c r="A269" s="1">
        <v>238</v>
      </c>
      <c r="B269" s="1">
        <v>0</v>
      </c>
      <c r="C269" s="91">
        <v>0.2039608</v>
      </c>
      <c r="D269" s="91">
        <v>0.2828427</v>
      </c>
      <c r="E269" s="42">
        <v>1.3867502971159165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19" priority="6" operator="lessThan">
      <formula>1</formula>
    </cfRule>
  </conditionalFormatting>
  <conditionalFormatting sqref="E127">
    <cfRule type="cellIs" dxfId="218" priority="5" operator="lessThan">
      <formula>1</formula>
    </cfRule>
  </conditionalFormatting>
  <conditionalFormatting sqref="E171">
    <cfRule type="cellIs" dxfId="217" priority="4" operator="lessThan">
      <formula>1</formula>
    </cfRule>
  </conditionalFormatting>
  <conditionalFormatting sqref="E173">
    <cfRule type="cellIs" dxfId="216" priority="3" operator="lessThan">
      <formula>1</formula>
    </cfRule>
  </conditionalFormatting>
  <conditionalFormatting sqref="E246">
    <cfRule type="cellIs" dxfId="215" priority="2" operator="lessThan">
      <formula>1</formula>
    </cfRule>
  </conditionalFormatting>
  <conditionalFormatting sqref="E22">
    <cfRule type="cellIs" dxfId="214" priority="1" operator="lessThan">
      <formula>1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165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41492</v>
      </c>
      <c r="F2" s="90" t="s">
        <v>61</v>
      </c>
      <c r="G2" s="91">
        <v>0.40814709541284411</v>
      </c>
      <c r="I2" s="91"/>
    </row>
    <row r="3" spans="1:10" x14ac:dyDescent="0.25">
      <c r="F3" s="92" t="s">
        <v>62</v>
      </c>
      <c r="G3" s="91">
        <v>4.4849960385321079</v>
      </c>
      <c r="I3" s="91"/>
    </row>
    <row r="4" spans="1:10" x14ac:dyDescent="0.25">
      <c r="A4" s="93"/>
      <c r="B4" s="7"/>
      <c r="C4" s="7" t="s">
        <v>63</v>
      </c>
      <c r="D4" s="94">
        <v>200</v>
      </c>
      <c r="F4" s="40" t="s">
        <v>21</v>
      </c>
      <c r="G4" s="1">
        <v>109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91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109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88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14</v>
      </c>
      <c r="F8" s="99" t="s">
        <v>73</v>
      </c>
      <c r="G8" s="103">
        <v>21.2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8</v>
      </c>
      <c r="J11" s="293" t="s">
        <v>374</v>
      </c>
    </row>
    <row r="12" spans="1:10" x14ac:dyDescent="0.25">
      <c r="A12" s="108" t="s">
        <v>70</v>
      </c>
      <c r="B12" s="109">
        <v>8</v>
      </c>
      <c r="C12" s="109">
        <v>68</v>
      </c>
      <c r="D12" s="109">
        <v>25</v>
      </c>
      <c r="E12" s="109">
        <v>5</v>
      </c>
      <c r="F12" s="109">
        <v>2</v>
      </c>
      <c r="G12" s="109">
        <v>1</v>
      </c>
      <c r="H12" s="109">
        <v>109</v>
      </c>
      <c r="I12" s="39">
        <f>SUM(D12:G12)</f>
        <v>33</v>
      </c>
    </row>
    <row r="13" spans="1:10" x14ac:dyDescent="0.25">
      <c r="A13" s="108" t="s">
        <v>37</v>
      </c>
      <c r="B13" s="109">
        <v>1</v>
      </c>
      <c r="C13" s="109">
        <v>56</v>
      </c>
      <c r="D13" s="109">
        <v>23</v>
      </c>
      <c r="E13" s="109">
        <v>5</v>
      </c>
      <c r="F13" s="109">
        <v>2</v>
      </c>
      <c r="G13" s="109">
        <v>1</v>
      </c>
      <c r="H13" s="109">
        <v>88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7</v>
      </c>
      <c r="E14" s="109">
        <v>3</v>
      </c>
      <c r="F14" s="109">
        <v>2</v>
      </c>
      <c r="G14" s="109">
        <v>1</v>
      </c>
      <c r="H14" s="109">
        <v>14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0.39324557250000014</v>
      </c>
      <c r="D17" s="182">
        <f t="shared" ref="D17:E17" si="0">AVERAGE(D32:D502)</f>
        <v>2.7648984849999998</v>
      </c>
      <c r="E17" s="182">
        <f t="shared" si="0"/>
        <v>7.8183333575391485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0.29588450537668382</v>
      </c>
      <c r="D18" s="182">
        <f t="shared" ref="D18:E18" si="1">STDEV(D32:D502)</f>
        <v>3.5177938110019293</v>
      </c>
      <c r="E18" s="182">
        <f t="shared" si="1"/>
        <v>11.84608699088626</v>
      </c>
      <c r="F18" s="11"/>
    </row>
    <row r="19" spans="1:21" x14ac:dyDescent="0.25">
      <c r="B19" s="40" t="s">
        <v>152</v>
      </c>
      <c r="C19" s="43">
        <f>MEDIAN(C32:C502)</f>
        <v>0.30463089999999998</v>
      </c>
      <c r="D19" s="182">
        <f t="shared" ref="D19:E19" si="2">MEDIAN(D32:D502)</f>
        <v>1.3090714999999999</v>
      </c>
      <c r="E19" s="182">
        <f t="shared" si="2"/>
        <v>3.614863664616712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0.2039608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2.2995649999999999</v>
      </c>
      <c r="D21" s="182">
        <f t="shared" ref="D21:E21" si="4">MAX(D32:D502)</f>
        <v>26.642060000000001</v>
      </c>
      <c r="E21" s="182">
        <f t="shared" si="4"/>
        <v>108.63848189701856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0.57318663939393921</v>
      </c>
      <c r="D23" s="315">
        <f t="array" ref="D23">AVERAGE(IF(($E$32:$E$552&gt;=3)*($D$32:$D$552&gt;=5),$D$32:$D$552))</f>
        <v>8.9038202727272715</v>
      </c>
      <c r="E23" s="315">
        <f t="array" ref="E23">AVERAGE(IF(($E$32:$E$552&gt;=3)*($D$32:$D$552&gt;=5),$E$32:$E$552))</f>
        <v>23.580990309081166</v>
      </c>
      <c r="F23">
        <f>COUNTIF(E32:E550,"&gt;=5")</f>
        <v>88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0.47375108453655762</v>
      </c>
      <c r="D24" s="315">
        <f t="array" ref="D24">STDEV(IF(($E$32:$E$552&gt;=3)*($D$32:$D$552&gt;=5),$D$32:$D$552))</f>
        <v>4.5514974988189598</v>
      </c>
      <c r="E24" s="315">
        <f t="array" ref="E24">STDEV(IF(($E$32:$E$552&gt;=3)*($D$32:$D$552&gt;=5),$E$32:$E$552))</f>
        <v>21.718629526246669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0.44721359999999999</v>
      </c>
      <c r="D25" s="315">
        <f t="array" ref="D25">MEDIAN(IF(($E$32:$E$552&gt;=3)*($D$32:$D$552&gt;=5),$D$32:$D$552))</f>
        <v>6.8852310000000001</v>
      </c>
      <c r="E25" s="315">
        <f t="array" ref="E25">MEDIAN(IF(($E$32:$E$552&gt;=3)*($D$32:$D$552&gt;=5),$E$32:$E$552))</f>
        <v>17.129056347374068</v>
      </c>
    </row>
    <row r="26" spans="1:21" x14ac:dyDescent="0.25">
      <c r="B26" s="40" t="s">
        <v>20</v>
      </c>
      <c r="C26" s="314">
        <f t="array" ref="C26">MIN(IF(($E$32:$E$552&gt;=3)*($D$32:$D$552&gt;=5),$C$32:$C$552))</f>
        <v>0.14422209999999999</v>
      </c>
      <c r="D26" s="315">
        <f t="array" ref="D26">MIN(IF(($E$32:$E$552&gt;=3)*($D$32:$D$552&gt;=5),$D$32:$D$552))</f>
        <v>5.0939959999999997</v>
      </c>
      <c r="E26" s="315">
        <f t="array" ref="E26">MIN(IF(($E$32:$E$552&gt;=3)*($D$32:$D$552&gt;=5),$E$32:$E$552))</f>
        <v>4.324372691202627</v>
      </c>
    </row>
    <row r="27" spans="1:21" x14ac:dyDescent="0.25">
      <c r="B27" s="40" t="s">
        <v>19</v>
      </c>
      <c r="C27" s="314">
        <f t="array" ref="C27">MAX(IF(($E$32:$E$552&gt;=3)*($D$32:$D$552&gt;=5),$C$32:$C$552))</f>
        <v>2.2995649999999999</v>
      </c>
      <c r="D27" s="315">
        <f t="array" ref="D27">MAX(IF(($E$32:$E$552&gt;=3)*($D$32:$D$552&gt;=5),$D$32:$D$552))</f>
        <v>26.642060000000001</v>
      </c>
      <c r="E27" s="315">
        <f t="array" ref="E27">MAX(IF(($E$32:$E$552&gt;=3)*($D$32:$D$552&gt;=5),$E$32:$E$552))</f>
        <v>108.63848189701856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2</v>
      </c>
      <c r="C32" s="91">
        <v>0.25298219999999999</v>
      </c>
      <c r="D32" s="91">
        <v>16.5029</v>
      </c>
      <c r="E32" s="42">
        <v>65.23344330154454</v>
      </c>
    </row>
    <row r="33" spans="1:5" x14ac:dyDescent="0.25">
      <c r="A33" s="1">
        <v>2</v>
      </c>
      <c r="B33" s="1">
        <v>0</v>
      </c>
      <c r="C33" s="91">
        <v>0.30463089999999998</v>
      </c>
      <c r="D33" s="91">
        <v>1.7762880000000001</v>
      </c>
      <c r="E33" s="42">
        <v>5.8309514891627874</v>
      </c>
    </row>
    <row r="34" spans="1:5" x14ac:dyDescent="0.25">
      <c r="A34" s="1">
        <v>3</v>
      </c>
      <c r="B34" s="1">
        <v>0</v>
      </c>
      <c r="C34" s="91">
        <v>0.8</v>
      </c>
      <c r="D34" s="91">
        <v>1.912067</v>
      </c>
      <c r="E34" s="42">
        <v>2.3900837499999996</v>
      </c>
    </row>
    <row r="35" spans="1:5" x14ac:dyDescent="0.25">
      <c r="A35" s="1">
        <v>4</v>
      </c>
      <c r="B35" s="1">
        <v>0</v>
      </c>
      <c r="C35" s="91">
        <v>0.49477270000000001</v>
      </c>
      <c r="D35" s="91">
        <v>1.9907790000000001</v>
      </c>
      <c r="E35" s="42">
        <v>4.0236233729144715</v>
      </c>
    </row>
    <row r="36" spans="1:5" x14ac:dyDescent="0.25">
      <c r="A36" s="1">
        <v>5</v>
      </c>
      <c r="B36" s="1">
        <v>0</v>
      </c>
      <c r="C36" s="91">
        <v>0.51224990000000004</v>
      </c>
      <c r="D36" s="91">
        <v>5.2099900000000003</v>
      </c>
      <c r="E36" s="42">
        <v>10.170797495519277</v>
      </c>
    </row>
    <row r="37" spans="1:5" x14ac:dyDescent="0.25">
      <c r="A37" s="1">
        <v>6</v>
      </c>
      <c r="B37" s="1">
        <v>0</v>
      </c>
      <c r="C37" s="91">
        <v>0.29120439999999997</v>
      </c>
      <c r="D37" s="91">
        <v>4.3187040000000003</v>
      </c>
      <c r="E37" s="42">
        <v>14.830490198637111</v>
      </c>
    </row>
    <row r="38" spans="1:5" x14ac:dyDescent="0.25">
      <c r="A38" s="1">
        <v>7</v>
      </c>
      <c r="B38" s="1">
        <v>0</v>
      </c>
      <c r="C38" s="91">
        <v>2.0099749999999998</v>
      </c>
      <c r="D38" s="91">
        <v>8.6918810000000004</v>
      </c>
      <c r="E38" s="42">
        <v>4.324372691202627</v>
      </c>
    </row>
    <row r="39" spans="1:5" x14ac:dyDescent="0.25">
      <c r="A39" s="1">
        <v>8</v>
      </c>
      <c r="B39" s="1">
        <v>0</v>
      </c>
      <c r="C39" s="91">
        <v>0.44</v>
      </c>
      <c r="D39" s="91">
        <v>0.88090860000000004</v>
      </c>
      <c r="E39" s="42">
        <v>2.002065</v>
      </c>
    </row>
    <row r="40" spans="1:5" x14ac:dyDescent="0.25">
      <c r="A40" s="1">
        <v>9</v>
      </c>
      <c r="B40" s="1">
        <v>0</v>
      </c>
      <c r="C40" s="91">
        <v>0.2</v>
      </c>
      <c r="D40" s="91">
        <v>0.2828427</v>
      </c>
      <c r="E40" s="42">
        <v>1.4142135</v>
      </c>
    </row>
    <row r="41" spans="1:5" x14ac:dyDescent="0.25">
      <c r="A41" s="1">
        <v>10</v>
      </c>
      <c r="B41" s="1">
        <v>0</v>
      </c>
      <c r="C41" s="91">
        <v>0.73539109999999996</v>
      </c>
      <c r="D41" s="91">
        <v>3.4882659999999999</v>
      </c>
      <c r="E41" s="42">
        <v>4.7434161223871216</v>
      </c>
    </row>
    <row r="42" spans="1:5" x14ac:dyDescent="0.25">
      <c r="A42" s="1">
        <v>11</v>
      </c>
      <c r="B42" s="1">
        <v>0</v>
      </c>
      <c r="C42" s="91">
        <v>0.58240879999999995</v>
      </c>
      <c r="D42" s="91">
        <v>7.729114</v>
      </c>
      <c r="E42" s="42">
        <v>13.270943021465337</v>
      </c>
    </row>
    <row r="43" spans="1:5" x14ac:dyDescent="0.25">
      <c r="A43" s="1">
        <v>12</v>
      </c>
      <c r="B43" s="1">
        <v>0</v>
      </c>
      <c r="C43" s="91">
        <v>0.29120439999999997</v>
      </c>
      <c r="D43" s="91">
        <v>1.5558920000000001</v>
      </c>
      <c r="E43" s="42">
        <v>5.3429549828230627</v>
      </c>
    </row>
    <row r="44" spans="1:5" x14ac:dyDescent="0.25">
      <c r="A44" s="1">
        <v>13</v>
      </c>
      <c r="B44" s="1">
        <v>0</v>
      </c>
      <c r="C44" s="91">
        <v>0.32</v>
      </c>
      <c r="D44" s="91">
        <v>3.000267</v>
      </c>
      <c r="E44" s="42">
        <v>9.3758343750000002</v>
      </c>
    </row>
    <row r="45" spans="1:5" x14ac:dyDescent="0.25">
      <c r="A45" s="1">
        <v>14</v>
      </c>
      <c r="B45" s="1">
        <v>0</v>
      </c>
      <c r="C45" s="91">
        <v>0.29120439999999997</v>
      </c>
      <c r="D45" s="91">
        <v>2.42157</v>
      </c>
      <c r="E45" s="42">
        <v>8.3157053945613466</v>
      </c>
    </row>
    <row r="46" spans="1:5" x14ac:dyDescent="0.25">
      <c r="A46" s="1">
        <v>15</v>
      </c>
      <c r="B46" s="1">
        <v>2</v>
      </c>
      <c r="C46" s="91">
        <v>0.6</v>
      </c>
      <c r="D46" s="91">
        <v>6.7484440000000001</v>
      </c>
      <c r="E46" s="42">
        <v>11.247406666666667</v>
      </c>
    </row>
    <row r="47" spans="1:5" x14ac:dyDescent="0.25">
      <c r="A47" s="1">
        <v>16</v>
      </c>
      <c r="B47" s="1">
        <v>0</v>
      </c>
      <c r="C47" s="91">
        <v>0.25298219999999999</v>
      </c>
      <c r="D47" s="91">
        <v>6.403124</v>
      </c>
      <c r="E47" s="42">
        <v>25.310571257582552</v>
      </c>
    </row>
    <row r="48" spans="1:5" x14ac:dyDescent="0.25">
      <c r="A48" s="1">
        <v>17</v>
      </c>
      <c r="B48" s="1">
        <v>0</v>
      </c>
      <c r="C48" s="91">
        <v>0.37735920000000001</v>
      </c>
      <c r="D48" s="91">
        <v>6.4638070000000001</v>
      </c>
      <c r="E48" s="42">
        <v>17.129056347374068</v>
      </c>
    </row>
    <row r="49" spans="1:5" x14ac:dyDescent="0.25">
      <c r="A49" s="1">
        <v>18</v>
      </c>
      <c r="B49" s="1">
        <v>0</v>
      </c>
      <c r="C49" s="91">
        <v>0.36878179999999999</v>
      </c>
      <c r="D49" s="91">
        <v>4.4401799999999998</v>
      </c>
      <c r="E49" s="42">
        <v>12.040127793725178</v>
      </c>
    </row>
    <row r="50" spans="1:5" x14ac:dyDescent="0.25">
      <c r="A50" s="1">
        <v>19</v>
      </c>
      <c r="B50" s="1">
        <v>0</v>
      </c>
      <c r="C50" s="91">
        <v>0.1788854</v>
      </c>
      <c r="D50" s="91">
        <v>0.63245549999999995</v>
      </c>
      <c r="E50" s="42">
        <v>3.5355344818526273</v>
      </c>
    </row>
    <row r="51" spans="1:5" x14ac:dyDescent="0.25">
      <c r="A51" s="1">
        <v>20</v>
      </c>
      <c r="B51" s="1">
        <v>0</v>
      </c>
      <c r="C51" s="91">
        <v>0.2828427</v>
      </c>
      <c r="D51" s="91">
        <v>0.48826219999999998</v>
      </c>
      <c r="E51" s="42">
        <v>1.7262676392213763</v>
      </c>
    </row>
    <row r="52" spans="1:5" x14ac:dyDescent="0.25">
      <c r="A52" s="1">
        <v>21</v>
      </c>
      <c r="B52" s="1">
        <v>0</v>
      </c>
      <c r="C52" s="91">
        <v>0.2</v>
      </c>
      <c r="D52" s="91">
        <v>0.2828427</v>
      </c>
      <c r="E52" s="42">
        <v>1.4142135</v>
      </c>
    </row>
    <row r="53" spans="1:5" x14ac:dyDescent="0.25">
      <c r="A53" s="1">
        <v>22</v>
      </c>
      <c r="B53" s="1">
        <v>0</v>
      </c>
      <c r="C53" s="91">
        <v>0.28844409999999998</v>
      </c>
      <c r="D53" s="91">
        <v>0.71554180000000001</v>
      </c>
      <c r="E53" s="42">
        <v>2.480694872940719</v>
      </c>
    </row>
    <row r="54" spans="1:5" x14ac:dyDescent="0.25">
      <c r="A54" s="1">
        <v>23</v>
      </c>
      <c r="B54" s="1">
        <v>0</v>
      </c>
      <c r="C54" s="91">
        <v>0.1788854</v>
      </c>
      <c r="D54" s="91">
        <v>1.129248</v>
      </c>
      <c r="E54" s="42">
        <v>6.312689576678701</v>
      </c>
    </row>
    <row r="55" spans="1:5" x14ac:dyDescent="0.25">
      <c r="A55" s="1">
        <v>24</v>
      </c>
      <c r="B55" s="1">
        <v>0</v>
      </c>
      <c r="C55" s="91">
        <v>0.31241000000000002</v>
      </c>
      <c r="D55" s="91">
        <v>1.9241619999999999</v>
      </c>
      <c r="E55" s="42">
        <v>6.1590922185589445</v>
      </c>
    </row>
    <row r="56" spans="1:5" x14ac:dyDescent="0.25">
      <c r="A56" s="1">
        <v>25</v>
      </c>
      <c r="B56" s="1">
        <v>0</v>
      </c>
      <c r="C56" s="91">
        <v>0.2154066</v>
      </c>
      <c r="D56" s="91">
        <v>0.42520580000000002</v>
      </c>
      <c r="E56" s="42">
        <v>1.9739682999499553</v>
      </c>
    </row>
    <row r="57" spans="1:5" x14ac:dyDescent="0.25">
      <c r="A57" s="1">
        <v>26</v>
      </c>
      <c r="B57" s="1">
        <v>0</v>
      </c>
      <c r="C57" s="91">
        <v>0.29120439999999997</v>
      </c>
      <c r="D57" s="91">
        <v>5.9708629999999996</v>
      </c>
      <c r="E57" s="42">
        <v>20.504027411673725</v>
      </c>
    </row>
    <row r="58" spans="1:5" x14ac:dyDescent="0.25">
      <c r="A58" s="1">
        <v>27</v>
      </c>
      <c r="B58" s="1">
        <v>0</v>
      </c>
      <c r="C58" s="91">
        <v>0.36878179999999999</v>
      </c>
      <c r="D58" s="91">
        <v>1.5141990000000001</v>
      </c>
      <c r="E58" s="42">
        <v>4.105948287035857</v>
      </c>
    </row>
    <row r="59" spans="1:5" x14ac:dyDescent="0.25">
      <c r="A59" s="1">
        <v>28</v>
      </c>
      <c r="B59" s="1">
        <v>0</v>
      </c>
      <c r="C59" s="91">
        <v>0.28000000000000003</v>
      </c>
      <c r="D59" s="91">
        <v>2.4403280000000001</v>
      </c>
      <c r="E59" s="42">
        <v>8.7154571428571419</v>
      </c>
    </row>
    <row r="60" spans="1:5" x14ac:dyDescent="0.25">
      <c r="A60" s="1">
        <v>29</v>
      </c>
      <c r="B60" s="1">
        <v>0</v>
      </c>
      <c r="C60" s="91">
        <v>0.30463089999999998</v>
      </c>
      <c r="D60" s="91">
        <v>3.6923710000000001</v>
      </c>
      <c r="E60" s="42">
        <v>12.120802584373418</v>
      </c>
    </row>
    <row r="61" spans="1:5" x14ac:dyDescent="0.25">
      <c r="A61" s="1">
        <v>30</v>
      </c>
      <c r="B61" s="1">
        <v>0</v>
      </c>
      <c r="C61" s="91">
        <v>0.31241000000000002</v>
      </c>
      <c r="D61" s="91">
        <v>2.8335140000000001</v>
      </c>
      <c r="E61" s="42">
        <v>9.0698569187926115</v>
      </c>
    </row>
    <row r="62" spans="1:5" x14ac:dyDescent="0.25">
      <c r="A62" s="1">
        <v>31</v>
      </c>
      <c r="B62" s="1">
        <v>0</v>
      </c>
      <c r="C62" s="91">
        <v>0.3577709</v>
      </c>
      <c r="D62" s="91">
        <v>0.96664369999999999</v>
      </c>
      <c r="E62" s="42">
        <v>2.7018511008022172</v>
      </c>
    </row>
    <row r="63" spans="1:5" x14ac:dyDescent="0.25">
      <c r="A63" s="1">
        <v>32</v>
      </c>
      <c r="B63" s="1">
        <v>0</v>
      </c>
      <c r="C63" s="91">
        <v>0.24331050000000001</v>
      </c>
      <c r="D63" s="91">
        <v>6.7799709999999997</v>
      </c>
      <c r="E63" s="42">
        <v>27.865509297790268</v>
      </c>
    </row>
    <row r="64" spans="1:5" x14ac:dyDescent="0.25">
      <c r="A64" s="1">
        <v>33</v>
      </c>
      <c r="B64" s="1">
        <v>0</v>
      </c>
      <c r="C64" s="91">
        <v>0.2828427</v>
      </c>
      <c r="D64" s="91">
        <v>1.9790909999999999</v>
      </c>
      <c r="E64" s="42">
        <v>6.9971436420314186</v>
      </c>
    </row>
    <row r="65" spans="1:5" x14ac:dyDescent="0.25">
      <c r="A65" s="1">
        <v>34</v>
      </c>
      <c r="B65" s="1">
        <v>0</v>
      </c>
      <c r="C65" s="91">
        <v>1.2033290000000001</v>
      </c>
      <c r="D65" s="91">
        <v>5.9573150000000004</v>
      </c>
      <c r="E65" s="42">
        <v>4.9506951133065025</v>
      </c>
    </row>
    <row r="66" spans="1:5" x14ac:dyDescent="0.25">
      <c r="A66" s="1">
        <v>35</v>
      </c>
      <c r="B66" s="1">
        <v>0</v>
      </c>
      <c r="C66" s="91">
        <v>0.30463089999999998</v>
      </c>
      <c r="D66" s="91">
        <v>0.61188229999999999</v>
      </c>
      <c r="E66" s="42">
        <v>2.0086022133670616</v>
      </c>
    </row>
    <row r="67" spans="1:5" x14ac:dyDescent="0.25">
      <c r="A67" s="1">
        <v>36</v>
      </c>
      <c r="B67" s="1">
        <v>0</v>
      </c>
      <c r="C67" s="91">
        <v>0.1788854</v>
      </c>
      <c r="D67" s="91">
        <v>0.31241000000000002</v>
      </c>
      <c r="E67" s="42">
        <v>1.7464253650661263</v>
      </c>
    </row>
    <row r="68" spans="1:5" x14ac:dyDescent="0.25">
      <c r="A68" s="1">
        <v>37</v>
      </c>
      <c r="B68" s="1">
        <v>2</v>
      </c>
      <c r="C68" s="91">
        <v>0.24</v>
      </c>
      <c r="D68" s="91">
        <v>11.2087</v>
      </c>
      <c r="E68" s="42">
        <v>46.702916666666667</v>
      </c>
    </row>
    <row r="69" spans="1:5" x14ac:dyDescent="0.25">
      <c r="A69" s="1">
        <v>38</v>
      </c>
      <c r="B69" s="1">
        <v>0</v>
      </c>
      <c r="C69" s="91">
        <v>0.57688819999999996</v>
      </c>
      <c r="D69" s="91">
        <v>3.3418559999999999</v>
      </c>
      <c r="E69" s="42">
        <v>5.792900600150948</v>
      </c>
    </row>
    <row r="70" spans="1:5" x14ac:dyDescent="0.25">
      <c r="A70" s="1">
        <v>39</v>
      </c>
      <c r="B70" s="1">
        <v>0</v>
      </c>
      <c r="C70" s="91">
        <v>0.44721359999999999</v>
      </c>
      <c r="D70" s="91">
        <v>2.4083190000000001</v>
      </c>
      <c r="E70" s="42">
        <v>5.3851649413166331</v>
      </c>
    </row>
    <row r="71" spans="1:5" x14ac:dyDescent="0.25">
      <c r="A71" s="1">
        <v>40</v>
      </c>
      <c r="B71" s="1">
        <v>0</v>
      </c>
      <c r="C71" s="91">
        <v>0.84380089999999996</v>
      </c>
      <c r="D71" s="91">
        <v>1.8529979999999999</v>
      </c>
      <c r="E71" s="42">
        <v>2.1960133012420346</v>
      </c>
    </row>
    <row r="72" spans="1:5" x14ac:dyDescent="0.25">
      <c r="A72" s="1">
        <v>41</v>
      </c>
      <c r="B72" s="1">
        <v>0</v>
      </c>
      <c r="C72" s="91">
        <v>0.2039608</v>
      </c>
      <c r="D72" s="91">
        <v>1.13842</v>
      </c>
      <c r="E72" s="42">
        <v>5.5815627316621628</v>
      </c>
    </row>
    <row r="73" spans="1:5" x14ac:dyDescent="0.25">
      <c r="A73" s="1">
        <v>42</v>
      </c>
      <c r="B73" s="1">
        <v>3</v>
      </c>
      <c r="C73" s="91">
        <v>0.45254830000000001</v>
      </c>
      <c r="D73" s="91">
        <v>9.3814430000000009</v>
      </c>
      <c r="E73" s="42">
        <v>20.7302579636251</v>
      </c>
    </row>
    <row r="74" spans="1:5" x14ac:dyDescent="0.25">
      <c r="A74" s="1">
        <v>43</v>
      </c>
      <c r="B74" s="1">
        <v>0</v>
      </c>
      <c r="C74" s="91">
        <v>0.26832820000000002</v>
      </c>
      <c r="D74" s="91">
        <v>6.8852310000000001</v>
      </c>
      <c r="E74" s="42">
        <v>25.659736844655164</v>
      </c>
    </row>
    <row r="75" spans="1:5" x14ac:dyDescent="0.25">
      <c r="A75" s="1">
        <v>44</v>
      </c>
      <c r="B75" s="1">
        <v>0</v>
      </c>
      <c r="C75" s="91">
        <v>0.32</v>
      </c>
      <c r="D75" s="91">
        <v>4.1207770000000004</v>
      </c>
      <c r="E75" s="42">
        <v>12.877428125000002</v>
      </c>
    </row>
    <row r="76" spans="1:5" x14ac:dyDescent="0.25">
      <c r="A76" s="1">
        <v>45</v>
      </c>
      <c r="B76" s="1">
        <v>0</v>
      </c>
      <c r="C76" s="91">
        <v>0.16970560000000001</v>
      </c>
      <c r="D76" s="91">
        <v>2.536454</v>
      </c>
      <c r="E76" s="42">
        <v>14.946200950351667</v>
      </c>
    </row>
    <row r="77" spans="1:5" x14ac:dyDescent="0.25">
      <c r="A77" s="1">
        <v>46</v>
      </c>
      <c r="B77" s="1">
        <v>0</v>
      </c>
      <c r="C77" s="91">
        <v>0.36878179999999999</v>
      </c>
      <c r="D77" s="91">
        <v>0.64498060000000002</v>
      </c>
      <c r="E77" s="42">
        <v>1.7489491075752654</v>
      </c>
    </row>
    <row r="78" spans="1:5" x14ac:dyDescent="0.25">
      <c r="A78" s="1">
        <v>47</v>
      </c>
      <c r="B78" s="1">
        <v>0</v>
      </c>
      <c r="C78" s="91">
        <v>0.4</v>
      </c>
      <c r="D78" s="91">
        <v>0.4326662</v>
      </c>
      <c r="E78" s="42">
        <v>1.0816654999999999</v>
      </c>
    </row>
    <row r="79" spans="1:5" x14ac:dyDescent="0.25">
      <c r="A79" s="1">
        <v>48</v>
      </c>
      <c r="B79" s="1">
        <v>0</v>
      </c>
      <c r="C79" s="91">
        <v>0.2154066</v>
      </c>
      <c r="D79" s="91">
        <v>0.53665629999999998</v>
      </c>
      <c r="E79" s="42">
        <v>2.4913642386073591</v>
      </c>
    </row>
    <row r="80" spans="1:5" x14ac:dyDescent="0.25">
      <c r="A80" s="1">
        <v>49</v>
      </c>
      <c r="B80" s="1">
        <v>0</v>
      </c>
      <c r="C80" s="91">
        <v>0.28000000000000003</v>
      </c>
      <c r="D80" s="91">
        <v>0.8089499</v>
      </c>
      <c r="E80" s="42">
        <v>2.8891067857142856</v>
      </c>
    </row>
    <row r="81" spans="1:5" x14ac:dyDescent="0.25">
      <c r="A81" s="1">
        <v>50</v>
      </c>
      <c r="B81" s="1">
        <v>0</v>
      </c>
      <c r="C81" s="91">
        <v>0.1788854</v>
      </c>
      <c r="D81" s="91">
        <v>1.1933149999999999</v>
      </c>
      <c r="E81" s="42">
        <v>6.6708350709448609</v>
      </c>
    </row>
    <row r="82" spans="1:5" x14ac:dyDescent="0.25">
      <c r="A82" s="1">
        <v>51</v>
      </c>
      <c r="B82" s="1">
        <v>0</v>
      </c>
      <c r="C82" s="91">
        <v>0.58240879999999995</v>
      </c>
      <c r="D82" s="91">
        <v>14.661899999999999</v>
      </c>
      <c r="E82" s="42">
        <v>25.174585274123608</v>
      </c>
    </row>
    <row r="83" spans="1:5" x14ac:dyDescent="0.25">
      <c r="A83" s="1">
        <v>52</v>
      </c>
      <c r="B83" s="1">
        <v>0</v>
      </c>
      <c r="C83" s="91">
        <v>0.48166379999999998</v>
      </c>
      <c r="D83" s="91">
        <v>5.2854520000000003</v>
      </c>
      <c r="E83" s="42">
        <v>10.973322055757565</v>
      </c>
    </row>
    <row r="84" spans="1:5" x14ac:dyDescent="0.25">
      <c r="A84" s="1">
        <v>53</v>
      </c>
      <c r="B84" s="1">
        <v>0</v>
      </c>
      <c r="C84" s="91">
        <v>0.25298219999999999</v>
      </c>
      <c r="D84" s="91">
        <v>3.5038260000000001</v>
      </c>
      <c r="E84" s="42">
        <v>13.850089057649116</v>
      </c>
    </row>
    <row r="85" spans="1:5" x14ac:dyDescent="0.25">
      <c r="A85" s="1">
        <v>54</v>
      </c>
      <c r="B85" s="1">
        <v>0</v>
      </c>
      <c r="C85" s="91">
        <v>0.36</v>
      </c>
      <c r="D85" s="91">
        <v>0.64124879999999995</v>
      </c>
      <c r="E85" s="42">
        <v>1.7812466666666666</v>
      </c>
    </row>
    <row r="86" spans="1:5" x14ac:dyDescent="0.25">
      <c r="A86" s="1">
        <v>55</v>
      </c>
      <c r="B86" s="1">
        <v>0</v>
      </c>
      <c r="C86" s="91">
        <v>0.1788854</v>
      </c>
      <c r="D86" s="91">
        <v>1.02528</v>
      </c>
      <c r="E86" s="42">
        <v>5.7314906638551832</v>
      </c>
    </row>
    <row r="87" spans="1:5" x14ac:dyDescent="0.25">
      <c r="A87" s="1">
        <v>56</v>
      </c>
      <c r="B87" s="1">
        <v>0</v>
      </c>
      <c r="C87" s="91">
        <v>0.2</v>
      </c>
      <c r="D87" s="91">
        <v>0.53665629999999998</v>
      </c>
      <c r="E87" s="42">
        <v>2.6832814999999997</v>
      </c>
    </row>
    <row r="88" spans="1:5" x14ac:dyDescent="0.25">
      <c r="A88" s="1">
        <v>57</v>
      </c>
      <c r="B88" s="1">
        <v>0</v>
      </c>
      <c r="C88" s="91">
        <v>0.28000000000000003</v>
      </c>
      <c r="D88" s="91">
        <v>1.2856129999999999</v>
      </c>
      <c r="E88" s="42">
        <v>4.5914749999999991</v>
      </c>
    </row>
    <row r="89" spans="1:5" x14ac:dyDescent="0.25">
      <c r="A89" s="1">
        <v>58</v>
      </c>
      <c r="B89" s="1">
        <v>1</v>
      </c>
      <c r="C89" s="91">
        <v>0.30463089999999998</v>
      </c>
      <c r="D89" s="91">
        <v>9.5937239999999999</v>
      </c>
      <c r="E89" s="42">
        <v>31.492944412402025</v>
      </c>
    </row>
    <row r="90" spans="1:5" x14ac:dyDescent="0.25">
      <c r="A90" s="1">
        <v>59</v>
      </c>
      <c r="B90" s="1">
        <v>1</v>
      </c>
      <c r="C90" s="91">
        <v>0.14422209999999999</v>
      </c>
      <c r="D90" s="91">
        <v>15.66807</v>
      </c>
      <c r="E90" s="42">
        <v>108.63848189701856</v>
      </c>
    </row>
    <row r="91" spans="1:5" x14ac:dyDescent="0.25">
      <c r="A91" s="1">
        <v>60</v>
      </c>
      <c r="B91" s="1">
        <v>3</v>
      </c>
      <c r="C91" s="91">
        <v>0.2154066</v>
      </c>
      <c r="D91" s="91">
        <v>13.1995</v>
      </c>
      <c r="E91" s="42">
        <v>61.277138212106777</v>
      </c>
    </row>
    <row r="92" spans="1:5" x14ac:dyDescent="0.25">
      <c r="A92" s="1">
        <v>61</v>
      </c>
      <c r="B92" s="1">
        <v>3</v>
      </c>
      <c r="C92" s="91">
        <v>0.31241000000000002</v>
      </c>
      <c r="D92" s="91">
        <v>0.72164950000000005</v>
      </c>
      <c r="E92" s="42">
        <v>2.3099436637751674</v>
      </c>
    </row>
    <row r="93" spans="1:5" x14ac:dyDescent="0.25">
      <c r="A93" s="1">
        <v>62</v>
      </c>
      <c r="B93" s="1">
        <v>0</v>
      </c>
      <c r="C93" s="91">
        <v>0.86348130000000001</v>
      </c>
      <c r="D93" s="91">
        <v>5.0939959999999997</v>
      </c>
      <c r="E93" s="42">
        <v>5.899370374320787</v>
      </c>
    </row>
    <row r="94" spans="1:5" x14ac:dyDescent="0.25">
      <c r="A94" s="1">
        <v>63</v>
      </c>
      <c r="B94" s="1">
        <v>0</v>
      </c>
      <c r="C94" s="91">
        <v>0.43081320000000001</v>
      </c>
      <c r="D94" s="91">
        <v>4.2441490000000002</v>
      </c>
      <c r="E94" s="42">
        <v>9.8514831950367352</v>
      </c>
    </row>
    <row r="95" spans="1:5" x14ac:dyDescent="0.25">
      <c r="A95" s="1">
        <v>64</v>
      </c>
      <c r="B95" s="1">
        <v>0</v>
      </c>
      <c r="C95" s="91">
        <v>0.34176010000000001</v>
      </c>
      <c r="D95" s="91">
        <v>5.6005710000000004</v>
      </c>
      <c r="E95" s="42">
        <v>16.387433758358569</v>
      </c>
    </row>
    <row r="96" spans="1:5" x14ac:dyDescent="0.25">
      <c r="A96" s="1">
        <v>65</v>
      </c>
      <c r="B96" s="1">
        <v>0</v>
      </c>
      <c r="C96" s="91">
        <v>0.28000000000000003</v>
      </c>
      <c r="D96" s="91">
        <v>2.0191089999999998</v>
      </c>
      <c r="E96" s="42">
        <v>7.2111035714285698</v>
      </c>
    </row>
    <row r="97" spans="1:5" x14ac:dyDescent="0.25">
      <c r="A97" s="1">
        <v>66</v>
      </c>
      <c r="B97" s="1">
        <v>0</v>
      </c>
      <c r="C97" s="91">
        <v>0.31241000000000002</v>
      </c>
      <c r="D97" s="91">
        <v>4.6731569999999998</v>
      </c>
      <c r="E97" s="42">
        <v>14.958410422201592</v>
      </c>
    </row>
    <row r="98" spans="1:5" x14ac:dyDescent="0.25">
      <c r="A98" s="1">
        <v>67</v>
      </c>
      <c r="B98" s="1">
        <v>0</v>
      </c>
      <c r="C98" s="91">
        <v>0.32</v>
      </c>
      <c r="D98" s="91">
        <v>0.7610519</v>
      </c>
      <c r="E98" s="42">
        <v>2.3782871874999998</v>
      </c>
    </row>
    <row r="99" spans="1:5" x14ac:dyDescent="0.25">
      <c r="A99" s="1">
        <v>68</v>
      </c>
      <c r="B99" s="1">
        <v>0</v>
      </c>
      <c r="C99" s="91">
        <v>0.36878179999999999</v>
      </c>
      <c r="D99" s="91">
        <v>0.39597979999999999</v>
      </c>
      <c r="E99" s="42">
        <v>1.0737509280555602</v>
      </c>
    </row>
    <row r="100" spans="1:5" x14ac:dyDescent="0.25">
      <c r="A100" s="1">
        <v>69</v>
      </c>
      <c r="B100" s="1">
        <v>0</v>
      </c>
      <c r="C100" s="91">
        <v>0.28844409999999998</v>
      </c>
      <c r="D100" s="91">
        <v>0.34176010000000001</v>
      </c>
      <c r="E100" s="42">
        <v>1.1848399741925733</v>
      </c>
    </row>
    <row r="101" spans="1:5" x14ac:dyDescent="0.25">
      <c r="A101" s="1">
        <v>70</v>
      </c>
      <c r="B101" s="1">
        <v>0</v>
      </c>
      <c r="C101" s="91">
        <v>0.16970560000000001</v>
      </c>
      <c r="D101" s="91">
        <v>0.42520580000000002</v>
      </c>
      <c r="E101" s="42">
        <v>2.5055496106198025</v>
      </c>
    </row>
    <row r="102" spans="1:5" x14ac:dyDescent="0.25">
      <c r="A102" s="1">
        <v>71</v>
      </c>
      <c r="B102" s="1">
        <v>0</v>
      </c>
      <c r="C102" s="91">
        <v>0.48826219999999998</v>
      </c>
      <c r="D102" s="91">
        <v>0.71217980000000003</v>
      </c>
      <c r="E102" s="42">
        <v>1.4586011368481935</v>
      </c>
    </row>
    <row r="103" spans="1:5" x14ac:dyDescent="0.25">
      <c r="A103" s="1">
        <v>72</v>
      </c>
      <c r="B103" s="1">
        <v>0</v>
      </c>
      <c r="C103" s="91">
        <v>0.1788854</v>
      </c>
      <c r="D103" s="91">
        <v>0.36878179999999999</v>
      </c>
      <c r="E103" s="42">
        <v>2.0615533743950039</v>
      </c>
    </row>
    <row r="104" spans="1:5" x14ac:dyDescent="0.25">
      <c r="A104" s="1">
        <v>73</v>
      </c>
      <c r="B104" s="1">
        <v>0</v>
      </c>
      <c r="C104" s="91">
        <v>0.25298219999999999</v>
      </c>
      <c r="D104" s="91">
        <v>0.29120439999999997</v>
      </c>
      <c r="E104" s="42">
        <v>1.151086519130595</v>
      </c>
    </row>
    <row r="105" spans="1:5" x14ac:dyDescent="0.25">
      <c r="A105" s="1">
        <v>74</v>
      </c>
      <c r="B105" s="1">
        <v>0</v>
      </c>
      <c r="C105" s="91">
        <v>0.25298219999999999</v>
      </c>
      <c r="D105" s="91">
        <v>0.49477270000000001</v>
      </c>
      <c r="E105" s="42">
        <v>1.9557609191476715</v>
      </c>
    </row>
    <row r="106" spans="1:5" x14ac:dyDescent="0.25">
      <c r="A106" s="1">
        <v>75</v>
      </c>
      <c r="B106" s="1">
        <v>0</v>
      </c>
      <c r="C106" s="91">
        <v>0.1788854</v>
      </c>
      <c r="D106" s="91">
        <v>0.94826160000000004</v>
      </c>
      <c r="E106" s="42">
        <v>5.300944627118815</v>
      </c>
    </row>
    <row r="107" spans="1:5" x14ac:dyDescent="0.25">
      <c r="A107" s="1">
        <v>76</v>
      </c>
      <c r="B107" s="1">
        <v>0</v>
      </c>
      <c r="C107" s="91">
        <v>0.59464269999999997</v>
      </c>
      <c r="D107" s="91">
        <v>1.484318</v>
      </c>
      <c r="E107" s="42">
        <v>2.4961510500339115</v>
      </c>
    </row>
    <row r="108" spans="1:5" x14ac:dyDescent="0.25">
      <c r="A108" s="1">
        <v>77</v>
      </c>
      <c r="B108" s="1">
        <v>0</v>
      </c>
      <c r="C108" s="91">
        <v>0.16</v>
      </c>
      <c r="D108" s="91">
        <v>0.36878179999999999</v>
      </c>
      <c r="E108" s="42">
        <v>2.30488625</v>
      </c>
    </row>
    <row r="109" spans="1:5" x14ac:dyDescent="0.25">
      <c r="A109" s="1">
        <v>78</v>
      </c>
      <c r="B109" s="1">
        <v>3</v>
      </c>
      <c r="C109" s="91">
        <v>0.31241000000000002</v>
      </c>
      <c r="D109" s="91">
        <v>4.923692</v>
      </c>
      <c r="E109" s="42">
        <v>15.76035338177395</v>
      </c>
    </row>
    <row r="110" spans="1:5" x14ac:dyDescent="0.25">
      <c r="A110" s="1">
        <v>79</v>
      </c>
      <c r="B110" s="1">
        <v>4</v>
      </c>
      <c r="C110" s="91">
        <v>0.40199499999999999</v>
      </c>
      <c r="D110" s="91">
        <v>1.312157</v>
      </c>
      <c r="E110" s="42">
        <v>3.2641127377206187</v>
      </c>
    </row>
    <row r="111" spans="1:5" x14ac:dyDescent="0.25">
      <c r="A111" s="1">
        <v>80</v>
      </c>
      <c r="B111" s="1">
        <v>0</v>
      </c>
      <c r="C111" s="91">
        <v>1.6183940000000001</v>
      </c>
      <c r="D111" s="91">
        <v>4.6296439999999999</v>
      </c>
      <c r="E111" s="42">
        <v>2.8606408575414886</v>
      </c>
    </row>
    <row r="112" spans="1:5" x14ac:dyDescent="0.25">
      <c r="A112" s="1">
        <v>81</v>
      </c>
      <c r="B112" s="1">
        <v>0</v>
      </c>
      <c r="C112" s="91">
        <v>0.34409299999999998</v>
      </c>
      <c r="D112" s="91">
        <v>3.0965790000000002</v>
      </c>
      <c r="E112" s="42">
        <v>8.9992502027068273</v>
      </c>
    </row>
    <row r="113" spans="1:5" x14ac:dyDescent="0.25">
      <c r="A113" s="1">
        <v>82</v>
      </c>
      <c r="B113" s="1">
        <v>0</v>
      </c>
      <c r="C113" s="91">
        <v>0.2828427</v>
      </c>
      <c r="D113" s="91">
        <v>0.53665629999999998</v>
      </c>
      <c r="E113" s="42">
        <v>1.8973666281647006</v>
      </c>
    </row>
    <row r="114" spans="1:5" x14ac:dyDescent="0.25">
      <c r="A114" s="1">
        <v>83</v>
      </c>
      <c r="B114" s="1">
        <v>0</v>
      </c>
      <c r="C114" s="91">
        <v>0.29120439999999997</v>
      </c>
      <c r="D114" s="91">
        <v>0.86162640000000001</v>
      </c>
      <c r="E114" s="42">
        <v>2.9588371604275214</v>
      </c>
    </row>
    <row r="115" spans="1:5" x14ac:dyDescent="0.25">
      <c r="A115" s="1">
        <v>84</v>
      </c>
      <c r="B115" s="1">
        <v>0</v>
      </c>
      <c r="C115" s="91">
        <v>0.41761229999999999</v>
      </c>
      <c r="D115" s="91">
        <v>2.96</v>
      </c>
      <c r="E115" s="42">
        <v>7.087913837786866</v>
      </c>
    </row>
    <row r="116" spans="1:5" x14ac:dyDescent="0.25">
      <c r="A116" s="1">
        <v>85</v>
      </c>
      <c r="B116" s="1">
        <v>0</v>
      </c>
      <c r="C116" s="91">
        <v>1.429405</v>
      </c>
      <c r="D116" s="91">
        <v>2.2061730000000002</v>
      </c>
      <c r="E116" s="42">
        <v>1.5434205141300052</v>
      </c>
    </row>
    <row r="117" spans="1:5" x14ac:dyDescent="0.25">
      <c r="A117" s="1">
        <v>86</v>
      </c>
      <c r="B117" s="1">
        <v>0</v>
      </c>
      <c r="C117" s="91">
        <v>0.26832820000000002</v>
      </c>
      <c r="D117" s="91">
        <v>0.45607019999999998</v>
      </c>
      <c r="E117" s="42">
        <v>1.6996730123781247</v>
      </c>
    </row>
    <row r="118" spans="1:5" x14ac:dyDescent="0.25">
      <c r="A118" s="1">
        <v>87</v>
      </c>
      <c r="B118" s="1">
        <v>0</v>
      </c>
      <c r="C118" s="91">
        <v>0.2039608</v>
      </c>
      <c r="D118" s="91">
        <v>0.4118252</v>
      </c>
      <c r="E118" s="42">
        <v>2.0191389718024246</v>
      </c>
    </row>
    <row r="119" spans="1:5" x14ac:dyDescent="0.25">
      <c r="A119" s="1">
        <v>88</v>
      </c>
      <c r="B119" s="1">
        <v>0</v>
      </c>
      <c r="C119" s="91">
        <v>0.14422209999999999</v>
      </c>
      <c r="D119" s="91">
        <v>0.39395429999999998</v>
      </c>
      <c r="E119" s="42">
        <v>2.7315806662085769</v>
      </c>
    </row>
    <row r="120" spans="1:5" x14ac:dyDescent="0.25">
      <c r="A120" s="1">
        <v>89</v>
      </c>
      <c r="B120" s="1">
        <v>0</v>
      </c>
      <c r="C120" s="91">
        <v>0.2332381</v>
      </c>
      <c r="D120" s="91">
        <v>0.2332381</v>
      </c>
      <c r="E120" s="42">
        <v>1</v>
      </c>
    </row>
    <row r="121" spans="1:5" x14ac:dyDescent="0.25">
      <c r="A121" s="1">
        <v>90</v>
      </c>
      <c r="B121" s="1">
        <v>0</v>
      </c>
      <c r="C121" s="91">
        <v>0.24</v>
      </c>
      <c r="D121" s="91">
        <v>0.68</v>
      </c>
      <c r="E121" s="42">
        <v>2.8333333333333335</v>
      </c>
    </row>
    <row r="122" spans="1:5" x14ac:dyDescent="0.25">
      <c r="A122" s="1">
        <v>91</v>
      </c>
      <c r="B122" s="1">
        <v>0</v>
      </c>
      <c r="C122" s="91">
        <v>0.33941130000000003</v>
      </c>
      <c r="D122" s="91">
        <v>0.48332180000000002</v>
      </c>
      <c r="E122" s="42">
        <v>1.4240003205550316</v>
      </c>
    </row>
    <row r="123" spans="1:5" x14ac:dyDescent="0.25">
      <c r="A123" s="1">
        <v>92</v>
      </c>
      <c r="B123" s="1">
        <v>0</v>
      </c>
      <c r="C123" s="91">
        <v>0.26832820000000002</v>
      </c>
      <c r="D123" s="91">
        <v>0.36878179999999999</v>
      </c>
      <c r="E123" s="42">
        <v>1.3743684040663633</v>
      </c>
    </row>
    <row r="124" spans="1:5" x14ac:dyDescent="0.25">
      <c r="A124" s="1">
        <v>93</v>
      </c>
      <c r="B124" s="1">
        <v>0</v>
      </c>
      <c r="C124" s="91">
        <v>0.33941130000000003</v>
      </c>
      <c r="D124" s="91">
        <v>3.140701</v>
      </c>
      <c r="E124" s="42">
        <v>9.2533778339141914</v>
      </c>
    </row>
    <row r="125" spans="1:5" x14ac:dyDescent="0.25">
      <c r="A125" s="1">
        <v>94</v>
      </c>
      <c r="B125" s="1">
        <v>0</v>
      </c>
      <c r="C125" s="91">
        <v>0.44721359999999999</v>
      </c>
      <c r="D125" s="91">
        <v>7.3195629999999996</v>
      </c>
      <c r="E125" s="42">
        <v>16.367040268900588</v>
      </c>
    </row>
    <row r="126" spans="1:5" x14ac:dyDescent="0.25">
      <c r="A126" s="1">
        <v>95</v>
      </c>
      <c r="B126" s="1">
        <v>0</v>
      </c>
      <c r="C126" s="91">
        <v>0.48662100000000003</v>
      </c>
      <c r="D126" s="91">
        <v>1.7204649999999999</v>
      </c>
      <c r="E126" s="42">
        <v>3.5355338137893759</v>
      </c>
    </row>
    <row r="127" spans="1:5" x14ac:dyDescent="0.25">
      <c r="A127" s="1">
        <v>96</v>
      </c>
      <c r="B127" s="1">
        <v>0</v>
      </c>
      <c r="C127" s="91">
        <v>0.8246211</v>
      </c>
      <c r="D127" s="91">
        <v>1.0770329999999999</v>
      </c>
      <c r="E127" s="42">
        <v>1.3060943989912457</v>
      </c>
    </row>
    <row r="128" spans="1:5" x14ac:dyDescent="0.25">
      <c r="A128" s="1">
        <v>97</v>
      </c>
      <c r="B128" s="1">
        <v>0</v>
      </c>
      <c r="C128" s="91">
        <v>0.36878179999999999</v>
      </c>
      <c r="D128" s="91">
        <v>1.216553</v>
      </c>
      <c r="E128" s="42">
        <v>3.2988422964473845</v>
      </c>
    </row>
    <row r="129" spans="1:5" x14ac:dyDescent="0.25">
      <c r="A129" s="1">
        <v>98</v>
      </c>
      <c r="B129" s="1">
        <v>1</v>
      </c>
      <c r="C129" s="91">
        <v>0.37947330000000001</v>
      </c>
      <c r="D129" s="91">
        <v>4.334803</v>
      </c>
      <c r="E129" s="42">
        <v>11.423209485357731</v>
      </c>
    </row>
    <row r="130" spans="1:5" x14ac:dyDescent="0.25">
      <c r="A130" s="1">
        <v>99</v>
      </c>
      <c r="B130" s="1">
        <v>0</v>
      </c>
      <c r="C130" s="91">
        <v>0.25298219999999999</v>
      </c>
      <c r="D130" s="91">
        <v>2.129413</v>
      </c>
      <c r="E130" s="42">
        <v>8.4172443752959705</v>
      </c>
    </row>
    <row r="131" spans="1:5" x14ac:dyDescent="0.25">
      <c r="A131" s="1">
        <v>100</v>
      </c>
      <c r="B131" s="1">
        <v>0</v>
      </c>
      <c r="C131" s="91">
        <v>0.2332381</v>
      </c>
      <c r="D131" s="91">
        <v>0.3577709</v>
      </c>
      <c r="E131" s="42">
        <v>1.5339299196829335</v>
      </c>
    </row>
    <row r="132" spans="1:5" x14ac:dyDescent="0.25">
      <c r="A132" s="1">
        <v>101</v>
      </c>
      <c r="B132" s="1">
        <v>0</v>
      </c>
      <c r="C132" s="91">
        <v>0.39395429999999998</v>
      </c>
      <c r="D132" s="91">
        <v>4.873602</v>
      </c>
      <c r="E132" s="42">
        <v>12.370983131799806</v>
      </c>
    </row>
    <row r="133" spans="1:5" x14ac:dyDescent="0.25">
      <c r="A133" s="1">
        <v>102</v>
      </c>
      <c r="B133" s="1">
        <v>2</v>
      </c>
      <c r="C133" s="91">
        <v>0.44721359999999999</v>
      </c>
      <c r="D133" s="91">
        <v>4.4041259999999998</v>
      </c>
      <c r="E133" s="42">
        <v>9.8479250183804776</v>
      </c>
    </row>
    <row r="134" spans="1:5" x14ac:dyDescent="0.25">
      <c r="A134" s="1">
        <v>103</v>
      </c>
      <c r="B134" s="1">
        <v>0</v>
      </c>
      <c r="C134" s="91">
        <v>0.28844409999999998</v>
      </c>
      <c r="D134" s="91">
        <v>2.164809</v>
      </c>
      <c r="E134" s="42">
        <v>7.5051249098178818</v>
      </c>
    </row>
    <row r="135" spans="1:5" x14ac:dyDescent="0.25">
      <c r="A135" s="1">
        <v>104</v>
      </c>
      <c r="B135" s="1">
        <v>0</v>
      </c>
      <c r="C135" s="91">
        <v>0.26832820000000002</v>
      </c>
      <c r="D135" s="91">
        <v>5.8680149999999998</v>
      </c>
      <c r="E135" s="42">
        <v>21.868797241586979</v>
      </c>
    </row>
    <row r="136" spans="1:5" x14ac:dyDescent="0.25">
      <c r="A136" s="1">
        <v>105</v>
      </c>
      <c r="B136" s="1">
        <v>0</v>
      </c>
      <c r="C136" s="91">
        <v>0.2154066</v>
      </c>
      <c r="D136" s="91">
        <v>0.34176010000000001</v>
      </c>
      <c r="E136" s="42">
        <f>D136/C136</f>
        <v>1.5865813768008965</v>
      </c>
    </row>
    <row r="137" spans="1:5" x14ac:dyDescent="0.25">
      <c r="A137" s="1">
        <v>106</v>
      </c>
      <c r="B137" s="1">
        <v>0</v>
      </c>
      <c r="C137" s="91">
        <v>0.46818799999999999</v>
      </c>
      <c r="D137" s="91">
        <v>1.1454260000000001</v>
      </c>
      <c r="E137" s="42">
        <v>2.4465086674583714</v>
      </c>
    </row>
    <row r="138" spans="1:5" x14ac:dyDescent="0.25">
      <c r="A138" s="1">
        <v>107</v>
      </c>
      <c r="B138" s="1">
        <v>0</v>
      </c>
      <c r="C138" s="91">
        <v>0.2</v>
      </c>
      <c r="D138" s="91">
        <v>0.34409299999999998</v>
      </c>
      <c r="E138" s="42">
        <v>1.7204649999999999</v>
      </c>
    </row>
    <row r="139" spans="1:5" x14ac:dyDescent="0.25">
      <c r="A139" s="1">
        <v>108</v>
      </c>
      <c r="B139" s="1">
        <v>0</v>
      </c>
      <c r="C139" s="91">
        <v>0.2</v>
      </c>
      <c r="D139" s="91">
        <v>0.54405879999999995</v>
      </c>
      <c r="E139" s="42">
        <v>2.7202939999999995</v>
      </c>
    </row>
    <row r="140" spans="1:5" x14ac:dyDescent="0.25">
      <c r="A140" s="1">
        <v>109</v>
      </c>
      <c r="B140" s="1">
        <v>0</v>
      </c>
      <c r="C140" s="91">
        <v>0.14422209999999999</v>
      </c>
      <c r="D140" s="91">
        <v>0.54405879999999995</v>
      </c>
      <c r="E140" s="42">
        <v>3.7723677577846946</v>
      </c>
    </row>
    <row r="141" spans="1:5" x14ac:dyDescent="0.25">
      <c r="A141" s="1">
        <v>110</v>
      </c>
      <c r="B141" s="1">
        <v>0</v>
      </c>
      <c r="C141" s="91">
        <v>0.16970560000000001</v>
      </c>
      <c r="D141" s="91">
        <v>0.4</v>
      </c>
      <c r="E141" s="42">
        <v>2.3570229856881566</v>
      </c>
    </row>
    <row r="142" spans="1:5" x14ac:dyDescent="0.25">
      <c r="A142" s="1">
        <v>111</v>
      </c>
      <c r="B142" s="1">
        <v>0</v>
      </c>
      <c r="C142" s="91">
        <v>0.1788854</v>
      </c>
      <c r="D142" s="91">
        <v>1.3059860000000001</v>
      </c>
      <c r="E142" s="42">
        <v>7.3006852431780356</v>
      </c>
    </row>
    <row r="143" spans="1:5" x14ac:dyDescent="0.25">
      <c r="A143" s="1">
        <v>112</v>
      </c>
      <c r="B143" s="1">
        <v>0</v>
      </c>
      <c r="C143" s="91">
        <v>0.1788854</v>
      </c>
      <c r="D143" s="91">
        <v>0.53814499999999998</v>
      </c>
      <c r="E143" s="42">
        <v>3.0083226467895088</v>
      </c>
    </row>
    <row r="144" spans="1:5" x14ac:dyDescent="0.25">
      <c r="A144" s="1">
        <v>113</v>
      </c>
      <c r="B144" s="1">
        <v>3</v>
      </c>
      <c r="C144" s="91">
        <v>0.96664369999999999</v>
      </c>
      <c r="D144" s="91">
        <v>13.34046</v>
      </c>
      <c r="E144" s="42">
        <v>13.800803750130477</v>
      </c>
    </row>
    <row r="145" spans="1:5" x14ac:dyDescent="0.25">
      <c r="A145" s="1">
        <v>114</v>
      </c>
      <c r="B145" s="1">
        <v>0</v>
      </c>
      <c r="C145" s="91">
        <v>0.5656854</v>
      </c>
      <c r="D145" s="91">
        <v>5.813777</v>
      </c>
      <c r="E145" s="42">
        <v>10.277403305795058</v>
      </c>
    </row>
    <row r="146" spans="1:5" x14ac:dyDescent="0.25">
      <c r="A146" s="1">
        <v>115</v>
      </c>
      <c r="B146" s="1">
        <v>0</v>
      </c>
      <c r="C146" s="91">
        <v>0.4</v>
      </c>
      <c r="D146" s="91">
        <v>0.52</v>
      </c>
      <c r="E146" s="42">
        <v>1.3</v>
      </c>
    </row>
    <row r="147" spans="1:5" x14ac:dyDescent="0.25">
      <c r="A147" s="1">
        <v>116</v>
      </c>
      <c r="B147" s="1">
        <v>0</v>
      </c>
      <c r="C147" s="91">
        <v>0.24</v>
      </c>
      <c r="D147" s="91">
        <v>0.36</v>
      </c>
      <c r="E147" s="42">
        <v>1.5</v>
      </c>
    </row>
    <row r="148" spans="1:5" x14ac:dyDescent="0.25">
      <c r="A148" s="1">
        <v>117</v>
      </c>
      <c r="B148" s="1">
        <v>0</v>
      </c>
      <c r="C148" s="91">
        <v>0.30463089999999998</v>
      </c>
      <c r="D148" s="91">
        <v>4.8826219999999996</v>
      </c>
      <c r="E148" s="42">
        <v>16.02799322064833</v>
      </c>
    </row>
    <row r="149" spans="1:5" x14ac:dyDescent="0.25">
      <c r="A149" s="1">
        <v>118</v>
      </c>
      <c r="B149" s="1">
        <v>0</v>
      </c>
      <c r="C149" s="91">
        <v>0.28000000000000003</v>
      </c>
      <c r="D149" s="91">
        <v>0.52153620000000001</v>
      </c>
      <c r="E149" s="42">
        <v>1.8626292857142857</v>
      </c>
    </row>
    <row r="150" spans="1:5" x14ac:dyDescent="0.25">
      <c r="A150" s="1">
        <v>119</v>
      </c>
      <c r="B150" s="1">
        <v>0</v>
      </c>
      <c r="C150" s="91">
        <v>0.30463089999999998</v>
      </c>
      <c r="D150" s="91">
        <v>0.71554180000000001</v>
      </c>
      <c r="E150" s="42">
        <v>2.3488812198631197</v>
      </c>
    </row>
    <row r="151" spans="1:5" x14ac:dyDescent="0.25">
      <c r="A151" s="1">
        <v>120</v>
      </c>
      <c r="B151" s="1">
        <v>0</v>
      </c>
      <c r="C151" s="91">
        <v>0.72111029999999998</v>
      </c>
      <c r="D151" s="91">
        <v>1.221147</v>
      </c>
      <c r="E151" s="42">
        <v>1.6934260958413714</v>
      </c>
    </row>
    <row r="152" spans="1:5" x14ac:dyDescent="0.25">
      <c r="A152" s="1">
        <v>121</v>
      </c>
      <c r="B152" s="1">
        <v>0</v>
      </c>
      <c r="C152" s="91">
        <v>0.34176010000000001</v>
      </c>
      <c r="D152" s="91">
        <v>3.41526</v>
      </c>
      <c r="E152" s="42">
        <v>9.9931501658619588</v>
      </c>
    </row>
    <row r="153" spans="1:5" x14ac:dyDescent="0.25">
      <c r="A153" s="1">
        <v>122</v>
      </c>
      <c r="B153" s="1">
        <v>0</v>
      </c>
      <c r="C153" s="91">
        <v>0.2</v>
      </c>
      <c r="D153" s="91">
        <v>2.2521100000000001</v>
      </c>
      <c r="E153" s="42">
        <v>11.26055</v>
      </c>
    </row>
    <row r="154" spans="1:5" x14ac:dyDescent="0.25">
      <c r="A154" s="1">
        <v>123</v>
      </c>
      <c r="B154" s="1">
        <v>0</v>
      </c>
      <c r="C154" s="91">
        <v>0.30463089999999998</v>
      </c>
      <c r="D154" s="91">
        <v>0.5656854</v>
      </c>
      <c r="E154" s="42">
        <v>1.8569534475983889</v>
      </c>
    </row>
    <row r="155" spans="1:5" x14ac:dyDescent="0.25">
      <c r="A155" s="1">
        <v>124</v>
      </c>
      <c r="B155" s="1">
        <v>0</v>
      </c>
      <c r="C155" s="91">
        <v>0.1788854</v>
      </c>
      <c r="D155" s="91">
        <v>0.44721359999999999</v>
      </c>
      <c r="E155" s="42">
        <v>2.5000005590171135</v>
      </c>
    </row>
    <row r="156" spans="1:5" x14ac:dyDescent="0.25">
      <c r="A156" s="1">
        <v>125</v>
      </c>
      <c r="B156" s="1">
        <v>0</v>
      </c>
      <c r="C156" s="91">
        <v>0.30463089999999998</v>
      </c>
      <c r="D156" s="91">
        <v>6.0150480000000002</v>
      </c>
      <c r="E156" s="42">
        <v>19.745363979819516</v>
      </c>
    </row>
    <row r="157" spans="1:5" x14ac:dyDescent="0.25">
      <c r="A157" s="1">
        <v>126</v>
      </c>
      <c r="B157" s="1">
        <v>0</v>
      </c>
      <c r="C157" s="91">
        <v>0.32984849999999999</v>
      </c>
      <c r="D157" s="91">
        <v>0.50596439999999998</v>
      </c>
      <c r="E157" s="42">
        <v>1.5339296677110856</v>
      </c>
    </row>
    <row r="158" spans="1:5" x14ac:dyDescent="0.25">
      <c r="A158" s="1">
        <v>127</v>
      </c>
      <c r="B158" s="1">
        <v>0</v>
      </c>
      <c r="C158" s="91">
        <v>0.2828427</v>
      </c>
      <c r="D158" s="91">
        <v>0.45607019999999998</v>
      </c>
      <c r="E158" s="42">
        <v>1.6124517267018028</v>
      </c>
    </row>
    <row r="159" spans="1:5" x14ac:dyDescent="0.25">
      <c r="A159" s="1">
        <v>128</v>
      </c>
      <c r="B159" s="1">
        <v>0</v>
      </c>
      <c r="C159" s="91">
        <v>0.26832820000000002</v>
      </c>
      <c r="D159" s="91">
        <v>0.54405879999999995</v>
      </c>
      <c r="E159" s="42">
        <v>2.0275871116043707</v>
      </c>
    </row>
    <row r="160" spans="1:5" x14ac:dyDescent="0.25">
      <c r="A160" s="1">
        <v>129</v>
      </c>
      <c r="B160" s="1">
        <v>0</v>
      </c>
      <c r="C160" s="91">
        <v>0.2332381</v>
      </c>
      <c r="D160" s="91">
        <v>0.59464269999999997</v>
      </c>
      <c r="E160" s="42">
        <v>2.5495092782868665</v>
      </c>
    </row>
    <row r="161" spans="1:5" x14ac:dyDescent="0.25">
      <c r="A161" s="1">
        <v>130</v>
      </c>
      <c r="B161" s="1">
        <v>0</v>
      </c>
      <c r="C161" s="91">
        <v>0.39597979999999999</v>
      </c>
      <c r="D161" s="91">
        <v>6.7903460000000004</v>
      </c>
      <c r="E161" s="42">
        <v>17.148213115921571</v>
      </c>
    </row>
    <row r="162" spans="1:5" x14ac:dyDescent="0.25">
      <c r="A162" s="1">
        <v>131</v>
      </c>
      <c r="B162" s="1">
        <v>0</v>
      </c>
      <c r="C162" s="91">
        <v>0.2828427</v>
      </c>
      <c r="D162" s="91">
        <v>3.9608080000000001</v>
      </c>
      <c r="E162" s="42">
        <v>14.003571596509296</v>
      </c>
    </row>
    <row r="163" spans="1:5" x14ac:dyDescent="0.25">
      <c r="A163" s="1">
        <v>132</v>
      </c>
      <c r="B163" s="1">
        <v>0</v>
      </c>
      <c r="C163" s="91">
        <v>0.59464269999999997</v>
      </c>
      <c r="D163" s="91">
        <v>0.62096700000000005</v>
      </c>
      <c r="E163" s="42">
        <f>D163/C163</f>
        <v>1.0442691047918355</v>
      </c>
    </row>
    <row r="164" spans="1:5" x14ac:dyDescent="0.25">
      <c r="A164" s="1">
        <v>133</v>
      </c>
      <c r="B164" s="1">
        <v>0</v>
      </c>
      <c r="C164" s="91">
        <v>1.1811860000000001</v>
      </c>
      <c r="D164" s="91">
        <v>4.9590319999999997</v>
      </c>
      <c r="E164" s="42">
        <v>4.1983497941899071</v>
      </c>
    </row>
    <row r="165" spans="1:5" x14ac:dyDescent="0.25">
      <c r="A165" s="1">
        <v>134</v>
      </c>
      <c r="B165" s="1">
        <v>0</v>
      </c>
      <c r="C165" s="91">
        <v>0.52</v>
      </c>
      <c r="D165" s="91">
        <v>1.738505</v>
      </c>
      <c r="E165" s="42">
        <v>3.3432788461538459</v>
      </c>
    </row>
    <row r="166" spans="1:5" x14ac:dyDescent="0.25">
      <c r="A166" s="1">
        <v>135</v>
      </c>
      <c r="B166" s="1">
        <v>0</v>
      </c>
      <c r="C166" s="91">
        <v>1.2705900000000001</v>
      </c>
      <c r="D166" s="91">
        <v>1.27122</v>
      </c>
      <c r="E166" s="42">
        <v>1.0004958326446769</v>
      </c>
    </row>
    <row r="167" spans="1:5" x14ac:dyDescent="0.25">
      <c r="A167" s="1">
        <v>136</v>
      </c>
      <c r="B167" s="1">
        <v>0</v>
      </c>
      <c r="C167" s="91">
        <v>0.57271280000000002</v>
      </c>
      <c r="D167" s="91">
        <v>0.88090860000000004</v>
      </c>
      <c r="E167" s="42">
        <v>1.5381332493354436</v>
      </c>
    </row>
    <row r="168" spans="1:5" x14ac:dyDescent="0.25">
      <c r="A168" s="1">
        <v>137</v>
      </c>
      <c r="B168" s="1">
        <v>0</v>
      </c>
      <c r="C168" s="91">
        <v>0.26832820000000002</v>
      </c>
      <c r="D168" s="91">
        <v>0.43081320000000001</v>
      </c>
      <c r="E168" s="42">
        <v>1.6055457458440818</v>
      </c>
    </row>
    <row r="169" spans="1:5" x14ac:dyDescent="0.25">
      <c r="A169" s="1">
        <v>138</v>
      </c>
      <c r="B169" s="1">
        <v>2</v>
      </c>
      <c r="C169" s="91">
        <v>0.48</v>
      </c>
      <c r="D169" s="91">
        <v>26.642060000000001</v>
      </c>
      <c r="E169" s="42">
        <v>55.504291666666667</v>
      </c>
    </row>
    <row r="170" spans="1:5" x14ac:dyDescent="0.25">
      <c r="A170" s="1">
        <v>139</v>
      </c>
      <c r="B170" s="1">
        <v>1</v>
      </c>
      <c r="C170" s="91">
        <v>2.2995649999999999</v>
      </c>
      <c r="D170" s="91">
        <v>12.611499999999999</v>
      </c>
      <c r="E170" s="42">
        <v>5.4842981172526111</v>
      </c>
    </row>
    <row r="171" spans="1:5" x14ac:dyDescent="0.25">
      <c r="A171" s="1">
        <v>140</v>
      </c>
      <c r="B171" s="1">
        <v>0</v>
      </c>
      <c r="C171" s="91">
        <v>0.57688819999999996</v>
      </c>
      <c r="D171" s="91">
        <v>2.9178069999999998</v>
      </c>
      <c r="E171" s="42">
        <v>5.0578378964936359</v>
      </c>
    </row>
    <row r="172" spans="1:5" x14ac:dyDescent="0.25">
      <c r="A172" s="1">
        <v>141</v>
      </c>
      <c r="B172" s="1">
        <v>0</v>
      </c>
      <c r="C172" s="91">
        <v>0.4</v>
      </c>
      <c r="D172" s="91">
        <v>6.464302</v>
      </c>
      <c r="E172" s="42">
        <v>16.160754999999998</v>
      </c>
    </row>
    <row r="173" spans="1:5" x14ac:dyDescent="0.25">
      <c r="A173" s="1">
        <v>142</v>
      </c>
      <c r="B173" s="1">
        <v>0</v>
      </c>
      <c r="C173" s="91">
        <v>0.28000000000000003</v>
      </c>
      <c r="D173" s="91">
        <v>2.448836</v>
      </c>
      <c r="E173" s="42">
        <v>8.7458428571428559</v>
      </c>
    </row>
    <row r="174" spans="1:5" x14ac:dyDescent="0.25">
      <c r="A174" s="1">
        <v>143</v>
      </c>
      <c r="B174" s="1">
        <v>0</v>
      </c>
      <c r="C174" s="91">
        <v>0.16492419999999999</v>
      </c>
      <c r="D174" s="91">
        <v>0.64124879999999995</v>
      </c>
      <c r="E174" s="42">
        <v>3.8881425527606015</v>
      </c>
    </row>
    <row r="175" spans="1:5" x14ac:dyDescent="0.25">
      <c r="A175" s="1">
        <v>144</v>
      </c>
      <c r="B175" s="1">
        <v>0</v>
      </c>
      <c r="C175" s="91">
        <v>0.2828427</v>
      </c>
      <c r="D175" s="91">
        <v>1.7055199999999999</v>
      </c>
      <c r="E175" s="42">
        <v>6.0299240531928167</v>
      </c>
    </row>
    <row r="176" spans="1:5" x14ac:dyDescent="0.25">
      <c r="A176" s="1">
        <v>145</v>
      </c>
      <c r="B176" s="1">
        <v>0</v>
      </c>
      <c r="C176" s="91">
        <v>0.33941130000000003</v>
      </c>
      <c r="D176" s="91">
        <v>0.4118252</v>
      </c>
      <c r="E176" s="42">
        <v>1.2133514706198643</v>
      </c>
    </row>
    <row r="177" spans="1:5" x14ac:dyDescent="0.25">
      <c r="A177" s="1">
        <v>146</v>
      </c>
      <c r="B177" s="1">
        <v>0</v>
      </c>
      <c r="C177" s="91">
        <v>0.44721359999999999</v>
      </c>
      <c r="D177" s="91">
        <v>3.7576589999999999</v>
      </c>
      <c r="E177" s="42">
        <v>8.4023808757157656</v>
      </c>
    </row>
    <row r="178" spans="1:5" x14ac:dyDescent="0.25">
      <c r="A178" s="1">
        <v>147</v>
      </c>
      <c r="B178" s="1">
        <v>0</v>
      </c>
      <c r="C178" s="91">
        <v>0.22627420000000001</v>
      </c>
      <c r="D178" s="91">
        <v>3.4845950000000001</v>
      </c>
      <c r="E178" s="42">
        <v>15.399877670543084</v>
      </c>
    </row>
    <row r="179" spans="1:5" x14ac:dyDescent="0.25">
      <c r="A179" s="1">
        <v>148</v>
      </c>
      <c r="B179" s="1">
        <v>0</v>
      </c>
      <c r="C179" s="91">
        <v>0.36878179999999999</v>
      </c>
      <c r="D179" s="91">
        <v>1.2445079999999999</v>
      </c>
      <c r="E179" s="42">
        <v>3.3746459288392212</v>
      </c>
    </row>
    <row r="180" spans="1:5" x14ac:dyDescent="0.25">
      <c r="A180" s="1">
        <v>149</v>
      </c>
      <c r="B180" s="1">
        <v>0</v>
      </c>
      <c r="C180" s="91">
        <v>0.32</v>
      </c>
      <c r="D180" s="91">
        <v>0.44</v>
      </c>
      <c r="E180" s="42">
        <v>1.375</v>
      </c>
    </row>
    <row r="181" spans="1:5" x14ac:dyDescent="0.25">
      <c r="A181" s="1">
        <v>150</v>
      </c>
      <c r="B181" s="1">
        <v>0</v>
      </c>
      <c r="C181" s="91">
        <v>0.16970560000000001</v>
      </c>
      <c r="D181" s="91">
        <v>4.3841530000000004</v>
      </c>
      <c r="E181" s="42">
        <v>25.833873484434221</v>
      </c>
    </row>
    <row r="182" spans="1:5" x14ac:dyDescent="0.25">
      <c r="A182" s="1">
        <v>151</v>
      </c>
      <c r="B182" s="1">
        <v>0</v>
      </c>
      <c r="C182" s="91">
        <v>0.4</v>
      </c>
      <c r="D182" s="91">
        <v>3.7440090000000001</v>
      </c>
      <c r="E182" s="42">
        <v>9.3600224999999995</v>
      </c>
    </row>
    <row r="183" spans="1:5" x14ac:dyDescent="0.25">
      <c r="A183" s="1">
        <v>152</v>
      </c>
      <c r="B183" s="1">
        <v>0</v>
      </c>
      <c r="C183" s="91">
        <v>0.3577709</v>
      </c>
      <c r="D183" s="91">
        <v>1.4204220000000001</v>
      </c>
      <c r="E183" s="42">
        <v>3.9701999240295955</v>
      </c>
    </row>
    <row r="184" spans="1:5" x14ac:dyDescent="0.25">
      <c r="A184" s="1">
        <v>153</v>
      </c>
      <c r="B184" s="1">
        <v>0</v>
      </c>
      <c r="C184" s="91">
        <v>0.26832820000000002</v>
      </c>
      <c r="D184" s="91">
        <v>4.8431389999999999</v>
      </c>
      <c r="E184" s="42">
        <v>18.049310508548857</v>
      </c>
    </row>
    <row r="185" spans="1:5" x14ac:dyDescent="0.25">
      <c r="A185" s="1">
        <v>154</v>
      </c>
      <c r="B185" s="1">
        <v>2</v>
      </c>
      <c r="C185" s="91">
        <v>0.89442719999999998</v>
      </c>
      <c r="D185" s="91">
        <v>8.7343379999999993</v>
      </c>
      <c r="E185" s="42">
        <v>9.765286654967559</v>
      </c>
    </row>
    <row r="186" spans="1:5" x14ac:dyDescent="0.25">
      <c r="A186" s="1">
        <v>155</v>
      </c>
      <c r="B186" s="1">
        <v>0</v>
      </c>
      <c r="C186" s="91">
        <v>0.4418144</v>
      </c>
      <c r="D186" s="91">
        <v>2.7247020000000002</v>
      </c>
      <c r="E186" s="42">
        <v>6.1670737757755294</v>
      </c>
    </row>
    <row r="187" spans="1:5" x14ac:dyDescent="0.25">
      <c r="A187" s="1">
        <v>156</v>
      </c>
      <c r="B187" s="1">
        <v>0</v>
      </c>
      <c r="C187" s="91">
        <v>0.42520580000000002</v>
      </c>
      <c r="D187" s="91">
        <v>5.2601139999999997</v>
      </c>
      <c r="E187" s="42">
        <v>12.37074847050534</v>
      </c>
    </row>
    <row r="188" spans="1:5" x14ac:dyDescent="0.25">
      <c r="A188" s="1">
        <v>157</v>
      </c>
      <c r="B188" s="1">
        <v>0</v>
      </c>
      <c r="C188" s="91">
        <v>0.72111029999999998</v>
      </c>
      <c r="D188" s="91">
        <v>6.8930110000000004</v>
      </c>
      <c r="E188" s="42">
        <v>9.5588857904262365</v>
      </c>
    </row>
    <row r="189" spans="1:5" x14ac:dyDescent="0.25">
      <c r="A189" s="1">
        <v>158</v>
      </c>
      <c r="B189" s="1">
        <v>0</v>
      </c>
      <c r="C189" s="91">
        <v>0.62609899999999996</v>
      </c>
      <c r="D189" s="91">
        <v>3.4985710000000001</v>
      </c>
      <c r="E189" s="42">
        <v>5.58788785799051</v>
      </c>
    </row>
    <row r="190" spans="1:5" x14ac:dyDescent="0.25">
      <c r="A190" s="1">
        <v>159</v>
      </c>
      <c r="B190" s="1">
        <v>0</v>
      </c>
      <c r="C190" s="91">
        <v>0.57271280000000002</v>
      </c>
      <c r="D190" s="91">
        <v>1.1764349999999999</v>
      </c>
      <c r="E190" s="42">
        <v>2.0541447650550153</v>
      </c>
    </row>
    <row r="191" spans="1:5" x14ac:dyDescent="0.25">
      <c r="A191" s="1">
        <v>160</v>
      </c>
      <c r="B191" s="1">
        <v>0</v>
      </c>
      <c r="C191" s="91">
        <v>0.24</v>
      </c>
      <c r="D191" s="91">
        <v>0.34176010000000001</v>
      </c>
      <c r="E191" s="42">
        <v>1.4240004166666667</v>
      </c>
    </row>
    <row r="192" spans="1:5" x14ac:dyDescent="0.25">
      <c r="A192" s="1">
        <v>161</v>
      </c>
      <c r="B192" s="1">
        <v>0</v>
      </c>
      <c r="C192" s="91">
        <v>0.2</v>
      </c>
      <c r="D192" s="91">
        <v>0.69050710000000004</v>
      </c>
      <c r="E192" s="42">
        <v>3.4525355000000002</v>
      </c>
    </row>
    <row r="193" spans="1:5" x14ac:dyDescent="0.25">
      <c r="A193" s="1">
        <v>162</v>
      </c>
      <c r="B193" s="1">
        <v>0</v>
      </c>
      <c r="C193" s="91">
        <v>0.2039608</v>
      </c>
      <c r="D193" s="91">
        <v>0.2039608</v>
      </c>
      <c r="E193" s="42">
        <v>1</v>
      </c>
    </row>
    <row r="194" spans="1:5" x14ac:dyDescent="0.25">
      <c r="A194" s="1">
        <v>163</v>
      </c>
      <c r="B194" s="1">
        <v>0</v>
      </c>
      <c r="C194" s="91">
        <v>0.16492419999999999</v>
      </c>
      <c r="D194" s="91">
        <v>0.31241000000000002</v>
      </c>
      <c r="E194" s="42">
        <v>1.8942641528653772</v>
      </c>
    </row>
    <row r="195" spans="1:5" x14ac:dyDescent="0.25">
      <c r="A195" s="1">
        <v>164</v>
      </c>
      <c r="B195" s="1">
        <v>0</v>
      </c>
      <c r="C195" s="91">
        <v>0.36878179999999999</v>
      </c>
      <c r="D195" s="91">
        <v>0.59464269999999997</v>
      </c>
      <c r="E195" s="42">
        <v>1.6124513194523156</v>
      </c>
    </row>
    <row r="196" spans="1:5" x14ac:dyDescent="0.25">
      <c r="A196" s="1">
        <v>165</v>
      </c>
      <c r="B196" s="1">
        <v>0</v>
      </c>
      <c r="C196" s="91">
        <v>0.46818799999999999</v>
      </c>
      <c r="D196" s="91">
        <v>1.002397</v>
      </c>
      <c r="E196" s="42">
        <v>2.1410138662246792</v>
      </c>
    </row>
    <row r="197" spans="1:5" x14ac:dyDescent="0.25">
      <c r="A197" s="1">
        <v>166</v>
      </c>
      <c r="B197" s="1">
        <v>0</v>
      </c>
      <c r="C197" s="91">
        <v>0.2154066</v>
      </c>
      <c r="D197" s="91">
        <v>0.28844409999999998</v>
      </c>
      <c r="E197" s="42">
        <v>1.339068069409201</v>
      </c>
    </row>
    <row r="198" spans="1:5" x14ac:dyDescent="0.25">
      <c r="A198" s="1">
        <v>167</v>
      </c>
      <c r="B198" s="1">
        <v>0</v>
      </c>
      <c r="C198" s="91">
        <v>0.25298219999999999</v>
      </c>
      <c r="D198" s="91">
        <v>0.28844409999999998</v>
      </c>
      <c r="E198" s="42">
        <v>1.1401754747962505</v>
      </c>
    </row>
    <row r="199" spans="1:5" x14ac:dyDescent="0.25">
      <c r="A199" s="1">
        <v>168</v>
      </c>
      <c r="B199" s="1">
        <v>4</v>
      </c>
      <c r="C199" s="91">
        <v>0.52611790000000003</v>
      </c>
      <c r="D199" s="91">
        <v>9.0375390000000007</v>
      </c>
      <c r="E199" s="42">
        <v>17.177782774545403</v>
      </c>
    </row>
    <row r="200" spans="1:5" x14ac:dyDescent="0.25">
      <c r="A200" s="1">
        <v>169</v>
      </c>
      <c r="B200" s="1">
        <v>0</v>
      </c>
      <c r="C200" s="91">
        <v>1.04</v>
      </c>
      <c r="D200" s="91">
        <v>4.5848449999999996</v>
      </c>
      <c r="E200" s="42">
        <v>4.4085048076923075</v>
      </c>
    </row>
    <row r="201" spans="1:5" x14ac:dyDescent="0.25">
      <c r="A201" s="1">
        <v>170</v>
      </c>
      <c r="B201" s="1">
        <v>0</v>
      </c>
      <c r="C201" s="91">
        <v>0.36878179999999999</v>
      </c>
      <c r="D201" s="91">
        <v>0.48332180000000002</v>
      </c>
      <c r="E201" s="42">
        <v>1.3105901646990172</v>
      </c>
    </row>
    <row r="202" spans="1:5" x14ac:dyDescent="0.25">
      <c r="A202" s="1">
        <v>171</v>
      </c>
      <c r="B202" s="1">
        <v>0</v>
      </c>
      <c r="C202" s="91">
        <v>0.12</v>
      </c>
      <c r="D202" s="91">
        <v>0.32</v>
      </c>
      <c r="E202" s="42">
        <v>2.666666666666667</v>
      </c>
    </row>
    <row r="203" spans="1:5" x14ac:dyDescent="0.25">
      <c r="A203" s="1">
        <v>172</v>
      </c>
      <c r="B203" s="1">
        <v>0</v>
      </c>
      <c r="C203" s="91">
        <v>0.1264911</v>
      </c>
      <c r="D203" s="91">
        <v>0.44721359999999999</v>
      </c>
      <c r="E203" s="42">
        <v>3.5355341205823967</v>
      </c>
    </row>
    <row r="204" spans="1:5" x14ac:dyDescent="0.25">
      <c r="A204" s="1">
        <v>173</v>
      </c>
      <c r="B204" s="1">
        <v>0</v>
      </c>
      <c r="C204" s="91">
        <v>1.242578</v>
      </c>
      <c r="D204" s="91">
        <v>3.58508</v>
      </c>
      <c r="E204" s="42">
        <v>2.8851951346313873</v>
      </c>
    </row>
    <row r="205" spans="1:5" x14ac:dyDescent="0.25">
      <c r="A205" s="1">
        <v>174</v>
      </c>
      <c r="B205" s="1">
        <v>0</v>
      </c>
      <c r="C205" s="91">
        <v>0.2154066</v>
      </c>
      <c r="D205" s="91">
        <v>2.4166089999999998</v>
      </c>
      <c r="E205" s="42">
        <v>11.218825235624163</v>
      </c>
    </row>
    <row r="206" spans="1:5" x14ac:dyDescent="0.25">
      <c r="A206" s="1">
        <v>175</v>
      </c>
      <c r="B206" s="1">
        <v>0</v>
      </c>
      <c r="C206" s="91">
        <v>0.44721359999999999</v>
      </c>
      <c r="D206" s="91">
        <v>1.1264099999999999</v>
      </c>
      <c r="E206" s="42">
        <v>2.5187293051910764</v>
      </c>
    </row>
    <row r="207" spans="1:5" x14ac:dyDescent="0.25">
      <c r="A207" s="1">
        <v>176</v>
      </c>
      <c r="B207" s="1">
        <v>0</v>
      </c>
      <c r="C207" s="91">
        <v>0.50596439999999998</v>
      </c>
      <c r="D207" s="91">
        <v>0.97324200000000005</v>
      </c>
      <c r="E207" s="42">
        <v>1.9235384940126223</v>
      </c>
    </row>
    <row r="208" spans="1:5" x14ac:dyDescent="0.25">
      <c r="A208" s="1">
        <v>177</v>
      </c>
      <c r="B208" s="1">
        <v>0</v>
      </c>
      <c r="C208" s="91">
        <v>0.42520580000000002</v>
      </c>
      <c r="D208" s="91">
        <v>0.97652439999999996</v>
      </c>
      <c r="E208" s="42">
        <v>2.2965923795018788</v>
      </c>
    </row>
    <row r="209" spans="1:5" x14ac:dyDescent="0.25">
      <c r="A209" s="1">
        <v>178</v>
      </c>
      <c r="B209" s="1">
        <v>0</v>
      </c>
      <c r="C209" s="91">
        <v>0.3577709</v>
      </c>
      <c r="D209" s="91">
        <v>0.68117550000000004</v>
      </c>
      <c r="E209" s="42">
        <v>1.9039432776673566</v>
      </c>
    </row>
    <row r="210" spans="1:5" x14ac:dyDescent="0.25">
      <c r="A210" s="1">
        <v>179</v>
      </c>
      <c r="B210" s="1">
        <v>3</v>
      </c>
      <c r="C210" s="91">
        <v>0.71554180000000001</v>
      </c>
      <c r="D210" s="91">
        <v>1.5221469999999999</v>
      </c>
      <c r="E210" s="42">
        <v>2.1272649620189901</v>
      </c>
    </row>
    <row r="211" spans="1:5" x14ac:dyDescent="0.25">
      <c r="A211" s="1">
        <v>180</v>
      </c>
      <c r="B211" s="1">
        <v>0</v>
      </c>
      <c r="C211" s="91">
        <v>0.34176010000000001</v>
      </c>
      <c r="D211" s="91">
        <v>2.6880480000000002</v>
      </c>
      <c r="E211" s="42">
        <v>7.8653066873517421</v>
      </c>
    </row>
    <row r="212" spans="1:5" x14ac:dyDescent="0.25">
      <c r="A212" s="1">
        <v>181</v>
      </c>
      <c r="B212" s="1">
        <v>0</v>
      </c>
      <c r="C212" s="91">
        <v>0.32</v>
      </c>
      <c r="D212" s="91">
        <v>0.80099940000000003</v>
      </c>
      <c r="E212" s="42">
        <v>2.5031231250000001</v>
      </c>
    </row>
    <row r="213" spans="1:5" x14ac:dyDescent="0.25">
      <c r="A213" s="1">
        <v>182</v>
      </c>
      <c r="B213" s="1">
        <v>0</v>
      </c>
      <c r="C213" s="91">
        <v>0.43081320000000001</v>
      </c>
      <c r="D213" s="91">
        <v>2.8677519999999999</v>
      </c>
      <c r="E213" s="42">
        <v>6.6566019796979292</v>
      </c>
    </row>
    <row r="214" spans="1:5" x14ac:dyDescent="0.25">
      <c r="A214" s="1">
        <v>183</v>
      </c>
      <c r="B214" s="1">
        <v>0</v>
      </c>
      <c r="C214" s="91">
        <v>0.26832820000000002</v>
      </c>
      <c r="D214" s="91">
        <v>1.7910889999999999</v>
      </c>
      <c r="E214" s="42">
        <v>6.6749935340377933</v>
      </c>
    </row>
    <row r="215" spans="1:5" x14ac:dyDescent="0.25">
      <c r="A215" s="1">
        <v>184</v>
      </c>
      <c r="B215" s="1">
        <v>0</v>
      </c>
      <c r="C215" s="91">
        <v>0.39395429999999998</v>
      </c>
      <c r="D215" s="91">
        <v>0.4118252</v>
      </c>
      <c r="E215" s="42">
        <f>D215/C215</f>
        <v>1.0453628758462594</v>
      </c>
    </row>
    <row r="216" spans="1:5" x14ac:dyDescent="0.25">
      <c r="A216" s="1">
        <v>185</v>
      </c>
      <c r="B216" s="1">
        <v>0</v>
      </c>
      <c r="C216" s="91">
        <v>0.2039608</v>
      </c>
      <c r="D216" s="91">
        <v>1.610466</v>
      </c>
      <c r="E216" s="42">
        <v>7.8959584390726061</v>
      </c>
    </row>
    <row r="217" spans="1:5" x14ac:dyDescent="0.25">
      <c r="A217" s="1">
        <v>186</v>
      </c>
      <c r="B217" s="1">
        <v>0</v>
      </c>
      <c r="C217" s="91">
        <v>0.32984849999999999</v>
      </c>
      <c r="D217" s="91">
        <v>0.41761229999999999</v>
      </c>
      <c r="E217" s="42">
        <v>1.2660730608142829</v>
      </c>
    </row>
    <row r="218" spans="1:5" x14ac:dyDescent="0.25">
      <c r="A218" s="1">
        <v>187</v>
      </c>
      <c r="B218" s="1">
        <v>0</v>
      </c>
      <c r="C218" s="91">
        <v>0.31241000000000002</v>
      </c>
      <c r="D218" s="91">
        <v>0.6</v>
      </c>
      <c r="E218" s="42">
        <v>1.9205531192983578</v>
      </c>
    </row>
    <row r="219" spans="1:5" x14ac:dyDescent="0.25">
      <c r="A219" s="1">
        <v>188</v>
      </c>
      <c r="B219" s="1">
        <v>0</v>
      </c>
      <c r="C219" s="91">
        <v>0.25298219999999999</v>
      </c>
      <c r="D219" s="91">
        <v>0.32984849999999999</v>
      </c>
      <c r="E219" s="42">
        <v>1.30384074452669</v>
      </c>
    </row>
    <row r="220" spans="1:5" x14ac:dyDescent="0.25">
      <c r="A220" s="1">
        <v>189</v>
      </c>
      <c r="B220" s="1">
        <v>0</v>
      </c>
      <c r="C220" s="91">
        <v>0.70880180000000004</v>
      </c>
      <c r="D220" s="91">
        <v>0.75153179999999997</v>
      </c>
      <c r="E220" s="42">
        <v>1.060284835619774</v>
      </c>
    </row>
    <row r="221" spans="1:5" x14ac:dyDescent="0.25">
      <c r="A221" s="1">
        <v>190</v>
      </c>
      <c r="B221" s="1">
        <v>0</v>
      </c>
      <c r="C221" s="91">
        <v>0.26832820000000002</v>
      </c>
      <c r="D221" s="91">
        <v>1.914158</v>
      </c>
      <c r="E221" s="42">
        <v>7.1336445442558771</v>
      </c>
    </row>
    <row r="222" spans="1:5" x14ac:dyDescent="0.25">
      <c r="A222" s="1">
        <v>191</v>
      </c>
      <c r="B222" s="1">
        <v>0</v>
      </c>
      <c r="C222" s="91">
        <v>0.16492419999999999</v>
      </c>
      <c r="D222" s="91">
        <v>0.60926179999999996</v>
      </c>
      <c r="E222" s="42">
        <v>3.6941928473807968</v>
      </c>
    </row>
    <row r="223" spans="1:5" x14ac:dyDescent="0.25">
      <c r="A223" s="1">
        <v>192</v>
      </c>
      <c r="B223" s="1">
        <v>0</v>
      </c>
      <c r="C223" s="91">
        <v>0.2154066</v>
      </c>
      <c r="D223" s="91">
        <v>1.582403</v>
      </c>
      <c r="E223" s="42">
        <v>7.3461212423389073</v>
      </c>
    </row>
    <row r="224" spans="1:5" x14ac:dyDescent="0.25">
      <c r="A224" s="1">
        <v>193</v>
      </c>
      <c r="B224" s="1">
        <v>0</v>
      </c>
      <c r="C224" s="91">
        <v>0.28844409999999998</v>
      </c>
      <c r="D224" s="91">
        <v>0.63245549999999995</v>
      </c>
      <c r="E224" s="42">
        <v>2.1926449526962069</v>
      </c>
    </row>
    <row r="225" spans="1:5" x14ac:dyDescent="0.25">
      <c r="A225" s="1">
        <v>194</v>
      </c>
      <c r="B225" s="1">
        <v>0</v>
      </c>
      <c r="C225" s="91">
        <v>0.2039608</v>
      </c>
      <c r="D225" s="91">
        <v>0.36221540000000002</v>
      </c>
      <c r="E225" s="42">
        <v>1.7759069389804316</v>
      </c>
    </row>
    <row r="226" spans="1:5" x14ac:dyDescent="0.25">
      <c r="A226" s="1">
        <v>195</v>
      </c>
      <c r="B226" s="1">
        <v>0</v>
      </c>
      <c r="C226" s="91">
        <v>0.16492419999999999</v>
      </c>
      <c r="D226" s="91">
        <v>0.24</v>
      </c>
      <c r="E226" s="42">
        <v>1.4552139710242644</v>
      </c>
    </row>
    <row r="227" spans="1:5" x14ac:dyDescent="0.25">
      <c r="A227" s="1">
        <v>196</v>
      </c>
      <c r="B227" s="1">
        <v>0</v>
      </c>
      <c r="C227" s="91">
        <v>0.16</v>
      </c>
      <c r="D227" s="91">
        <v>0.29120439999999997</v>
      </c>
      <c r="E227" s="42">
        <v>1.8200274999999999</v>
      </c>
    </row>
    <row r="228" spans="1:5" x14ac:dyDescent="0.25">
      <c r="A228" s="1">
        <v>197</v>
      </c>
      <c r="B228" s="1">
        <v>0</v>
      </c>
      <c r="C228" s="91">
        <v>0.34176010000000001</v>
      </c>
      <c r="D228" s="91">
        <v>3.8253889999999999</v>
      </c>
      <c r="E228" s="42">
        <v>11.193199557233275</v>
      </c>
    </row>
    <row r="229" spans="1:5" x14ac:dyDescent="0.25">
      <c r="A229" s="1">
        <v>198</v>
      </c>
      <c r="B229" s="1">
        <v>0</v>
      </c>
      <c r="C229" s="91">
        <v>0.25298219999999999</v>
      </c>
      <c r="D229" s="91">
        <v>1.74631</v>
      </c>
      <c r="E229" s="42">
        <v>6.9028967255403746</v>
      </c>
    </row>
    <row r="230" spans="1:5" x14ac:dyDescent="0.25">
      <c r="A230" s="1">
        <v>199</v>
      </c>
      <c r="B230" s="1">
        <v>0</v>
      </c>
      <c r="C230" s="91">
        <v>0.24</v>
      </c>
      <c r="D230" s="91">
        <v>0.37947330000000001</v>
      </c>
      <c r="E230" s="42">
        <v>1.58113875</v>
      </c>
    </row>
    <row r="231" spans="1:5" x14ac:dyDescent="0.25">
      <c r="A231" s="1">
        <v>200</v>
      </c>
      <c r="B231" s="1">
        <v>0</v>
      </c>
      <c r="C231" s="91">
        <v>0.25298219999999999</v>
      </c>
      <c r="D231" s="91">
        <v>0.34409299999999998</v>
      </c>
      <c r="E231" s="42">
        <v>1.3601470775414239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13" priority="5" operator="lessThan">
      <formula>1</formula>
    </cfRule>
  </conditionalFormatting>
  <conditionalFormatting sqref="E136">
    <cfRule type="cellIs" dxfId="212" priority="4" operator="lessThan">
      <formula>1</formula>
    </cfRule>
  </conditionalFormatting>
  <conditionalFormatting sqref="E163">
    <cfRule type="cellIs" dxfId="211" priority="3" operator="lessThan">
      <formula>1</formula>
    </cfRule>
  </conditionalFormatting>
  <conditionalFormatting sqref="E215">
    <cfRule type="cellIs" dxfId="210" priority="2" operator="lessThan">
      <formula>1</formula>
    </cfRule>
  </conditionalFormatting>
  <conditionalFormatting sqref="E22">
    <cfRule type="cellIs" dxfId="209" priority="1" operator="lessThan">
      <formula>1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166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41493</v>
      </c>
      <c r="F2" s="90" t="s">
        <v>61</v>
      </c>
      <c r="G2" s="91">
        <v>0.41417254840425521</v>
      </c>
      <c r="I2" s="91"/>
    </row>
    <row r="3" spans="1:10" x14ac:dyDescent="0.25">
      <c r="F3" s="92" t="s">
        <v>62</v>
      </c>
      <c r="G3" s="91">
        <v>3.7008722755319132</v>
      </c>
      <c r="I3" s="91"/>
    </row>
    <row r="4" spans="1:10" x14ac:dyDescent="0.25">
      <c r="A4" s="93"/>
      <c r="B4" s="7"/>
      <c r="C4" s="7" t="s">
        <v>63</v>
      </c>
      <c r="D4" s="94">
        <v>273</v>
      </c>
      <c r="F4" s="40" t="s">
        <v>21</v>
      </c>
      <c r="G4" s="1">
        <v>188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85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188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128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18</v>
      </c>
      <c r="F8" s="99" t="s">
        <v>73</v>
      </c>
      <c r="G8" s="103">
        <v>21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8</v>
      </c>
      <c r="J11" s="293" t="s">
        <v>374</v>
      </c>
    </row>
    <row r="12" spans="1:10" x14ac:dyDescent="0.25">
      <c r="A12" s="108" t="s">
        <v>70</v>
      </c>
      <c r="B12" s="109">
        <v>13</v>
      </c>
      <c r="C12" s="109">
        <v>138</v>
      </c>
      <c r="D12" s="109">
        <v>29</v>
      </c>
      <c r="E12" s="109">
        <v>4</v>
      </c>
      <c r="F12" s="109">
        <v>3</v>
      </c>
      <c r="G12" s="109">
        <v>1</v>
      </c>
      <c r="H12" s="109">
        <v>188</v>
      </c>
      <c r="I12" s="39">
        <f>SUM(D12:G12)</f>
        <v>37</v>
      </c>
    </row>
    <row r="13" spans="1:10" x14ac:dyDescent="0.25">
      <c r="A13" s="108" t="s">
        <v>37</v>
      </c>
      <c r="B13" s="109">
        <v>0</v>
      </c>
      <c r="C13" s="109">
        <v>91</v>
      </c>
      <c r="D13" s="109">
        <v>29</v>
      </c>
      <c r="E13" s="109">
        <v>4</v>
      </c>
      <c r="F13" s="109">
        <v>3</v>
      </c>
      <c r="G13" s="109">
        <v>1</v>
      </c>
      <c r="H13" s="109">
        <v>128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12</v>
      </c>
      <c r="E14" s="109">
        <v>2</v>
      </c>
      <c r="F14" s="109">
        <v>3</v>
      </c>
      <c r="G14" s="109">
        <v>1</v>
      </c>
      <c r="H14" s="109">
        <v>18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0.43930436410256402</v>
      </c>
      <c r="D17" s="182">
        <f t="shared" ref="D17:E17" si="0">AVERAGE(D32:D502)</f>
        <v>2.828779847619046</v>
      </c>
      <c r="E17" s="182">
        <f t="shared" si="0"/>
        <v>7.3526456028722649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0.24479725047098261</v>
      </c>
      <c r="D18" s="182">
        <f t="shared" ref="D18:E18" si="1">STDEV(D32:D502)</f>
        <v>3.0081042426588622</v>
      </c>
      <c r="E18" s="182">
        <f t="shared" si="1"/>
        <v>8.5852111352608489</v>
      </c>
      <c r="F18" s="11"/>
    </row>
    <row r="19" spans="1:21" x14ac:dyDescent="0.25">
      <c r="B19" s="40" t="s">
        <v>152</v>
      </c>
      <c r="C19" s="43">
        <f>MEDIAN(C32:C502)</f>
        <v>0.37735920000000001</v>
      </c>
      <c r="D19" s="182">
        <f t="shared" ref="D19:E19" si="2">MEDIAN(D32:D502)</f>
        <v>1.7556069999999999</v>
      </c>
      <c r="E19" s="182">
        <f t="shared" si="2"/>
        <v>4.2438199999999995</v>
      </c>
    </row>
    <row r="20" spans="1:21" x14ac:dyDescent="0.25">
      <c r="B20" s="40" t="s">
        <v>20</v>
      </c>
      <c r="C20" s="43">
        <f>MIN(C32:C502)</f>
        <v>0.1131371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1.596997</v>
      </c>
      <c r="D21" s="182">
        <f t="shared" ref="D21:E21" si="4">MAX(D32:D502)</f>
        <v>20.930630000000001</v>
      </c>
      <c r="E21" s="182">
        <f t="shared" si="4"/>
        <v>60.020713439735374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0.4953322</v>
      </c>
      <c r="D23" s="315">
        <f t="array" ref="D23">AVERAGE(IF(($E$32:$E$552&gt;=3)*($D$32:$D$552&gt;=5),$D$32:$D$552))</f>
        <v>8.938685648648649</v>
      </c>
      <c r="E23" s="315">
        <f t="array" ref="E23">AVERAGE(IF(($E$32:$E$552&gt;=3)*($D$32:$D$552&gt;=5),$E$32:$E$552))</f>
        <v>22.570726554912341</v>
      </c>
      <c r="F23">
        <f>COUNTIF(E32:E550,"&gt;=5")</f>
        <v>128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0.25501107383784444</v>
      </c>
      <c r="D24" s="315">
        <f t="array" ref="D24">STDEV(IF(($E$32:$E$552&gt;=3)*($D$32:$D$552&gt;=5),$D$32:$D$552))</f>
        <v>3.7987660398220693</v>
      </c>
      <c r="E24" s="315">
        <f t="array" ref="E24">STDEV(IF(($E$32:$E$552&gt;=3)*($D$32:$D$552&gt;=5),$E$32:$E$552))</f>
        <v>14.075033679100834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0.42520580000000002</v>
      </c>
      <c r="D25" s="315">
        <f t="array" ref="D25">MEDIAN(IF(($E$32:$E$552&gt;=3)*($D$32:$D$552&gt;=5),$D$32:$D$552))</f>
        <v>8.1148749999999996</v>
      </c>
      <c r="E25" s="315">
        <f t="array" ref="E25">MEDIAN(IF(($E$32:$E$552&gt;=3)*($D$32:$D$552&gt;=5),$E$32:$E$552))</f>
        <v>18.169948619795779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5.0100699999999998</v>
      </c>
      <c r="E26" s="315">
        <f t="array" ref="E26">MIN(IF(($E$32:$E$552&gt;=3)*($D$32:$D$552&gt;=5),$E$32:$E$552))</f>
        <v>5.49058700280154</v>
      </c>
    </row>
    <row r="27" spans="1:21" x14ac:dyDescent="0.25">
      <c r="B27" s="40" t="s">
        <v>19</v>
      </c>
      <c r="C27" s="314">
        <f t="array" ref="C27">MAX(IF(($E$32:$E$552&gt;=3)*($D$32:$D$552&gt;=5),$C$32:$C$552))</f>
        <v>1.3296619999999999</v>
      </c>
      <c r="D27" s="315">
        <f t="array" ref="D27">MAX(IF(($E$32:$E$552&gt;=3)*($D$32:$D$552&gt;=5),$D$32:$D$552))</f>
        <v>20.930630000000001</v>
      </c>
      <c r="E27" s="315">
        <f t="array" ref="E27">MAX(IF(($E$32:$E$552&gt;=3)*($D$32:$D$552&gt;=5),$E$32:$E$552))</f>
        <v>60.020713439735374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3</v>
      </c>
      <c r="C32" s="91">
        <v>0.70880180000000004</v>
      </c>
      <c r="D32" s="91">
        <v>8.2177299999999995</v>
      </c>
      <c r="E32" s="42">
        <v>11.593833424237918</v>
      </c>
    </row>
    <row r="33" spans="1:5" x14ac:dyDescent="0.25">
      <c r="A33" s="1">
        <v>2</v>
      </c>
      <c r="B33" s="1">
        <v>4</v>
      </c>
      <c r="C33" s="91">
        <v>0.34176010000000001</v>
      </c>
      <c r="D33" s="91">
        <v>9.6412420000000001</v>
      </c>
      <c r="E33" s="42">
        <v>28.210554713671957</v>
      </c>
    </row>
    <row r="34" spans="1:5" x14ac:dyDescent="0.25">
      <c r="A34" s="1">
        <v>3</v>
      </c>
      <c r="B34" s="1">
        <v>0</v>
      </c>
      <c r="C34" s="91">
        <v>0.36878179999999999</v>
      </c>
      <c r="D34" s="91">
        <v>1.367041</v>
      </c>
      <c r="E34" s="42">
        <v>3.7069101566292044</v>
      </c>
    </row>
    <row r="35" spans="1:5" x14ac:dyDescent="0.25">
      <c r="A35" s="1">
        <v>4</v>
      </c>
      <c r="B35" s="1">
        <v>0</v>
      </c>
      <c r="C35" s="91">
        <v>0.94826160000000004</v>
      </c>
      <c r="D35" s="91">
        <v>1.3815930000000001</v>
      </c>
      <c r="E35" s="42">
        <v>1.4569745310787656</v>
      </c>
    </row>
    <row r="36" spans="1:5" x14ac:dyDescent="0.25">
      <c r="A36" s="1">
        <v>5</v>
      </c>
      <c r="B36" s="1">
        <v>0</v>
      </c>
      <c r="C36" s="91">
        <v>0.75894660000000003</v>
      </c>
      <c r="D36" s="91">
        <v>7.135713</v>
      </c>
      <c r="E36" s="42">
        <v>9.4021278967453039</v>
      </c>
    </row>
    <row r="37" spans="1:5" x14ac:dyDescent="0.25">
      <c r="A37" s="1">
        <v>6</v>
      </c>
      <c r="B37" s="1">
        <v>0</v>
      </c>
      <c r="C37" s="91">
        <v>0.32</v>
      </c>
      <c r="D37" s="91">
        <v>1.0007999999999999</v>
      </c>
      <c r="E37" s="42">
        <v>3.1274999999999995</v>
      </c>
    </row>
    <row r="38" spans="1:5" x14ac:dyDescent="0.25">
      <c r="A38" s="1">
        <v>7</v>
      </c>
      <c r="B38" s="1">
        <v>0</v>
      </c>
      <c r="C38" s="91">
        <v>0.52611790000000003</v>
      </c>
      <c r="D38" s="91">
        <v>0.74726170000000003</v>
      </c>
      <c r="E38" s="42">
        <v>1.4203312603505791</v>
      </c>
    </row>
    <row r="39" spans="1:5" x14ac:dyDescent="0.25">
      <c r="A39" s="1">
        <v>8</v>
      </c>
      <c r="B39" s="1">
        <v>0</v>
      </c>
      <c r="C39" s="91">
        <v>0.44721359999999999</v>
      </c>
      <c r="D39" s="91">
        <v>1.1454260000000001</v>
      </c>
      <c r="E39" s="42">
        <v>2.5612503734233485</v>
      </c>
    </row>
    <row r="40" spans="1:5" x14ac:dyDescent="0.25">
      <c r="A40" s="1">
        <v>9</v>
      </c>
      <c r="B40" s="1">
        <v>0</v>
      </c>
      <c r="C40" s="91">
        <v>0.16970560000000001</v>
      </c>
      <c r="D40" s="91">
        <v>2.4056600000000001</v>
      </c>
      <c r="E40" s="42">
        <v>14.175489789376426</v>
      </c>
    </row>
    <row r="41" spans="1:5" x14ac:dyDescent="0.25">
      <c r="A41" s="1">
        <v>10</v>
      </c>
      <c r="B41" s="1">
        <v>0</v>
      </c>
      <c r="C41" s="91">
        <v>0.16492419999999999</v>
      </c>
      <c r="D41" s="91">
        <v>0.5656854</v>
      </c>
      <c r="E41" s="42">
        <v>3.4299720720185398</v>
      </c>
    </row>
    <row r="42" spans="1:5" x14ac:dyDescent="0.25">
      <c r="A42" s="1">
        <v>11</v>
      </c>
      <c r="B42" s="1">
        <v>0</v>
      </c>
      <c r="C42" s="91">
        <v>0.32249030000000001</v>
      </c>
      <c r="D42" s="91">
        <v>4.2969759999999999</v>
      </c>
      <c r="E42" s="42">
        <v>13.324357352763787</v>
      </c>
    </row>
    <row r="43" spans="1:5" x14ac:dyDescent="0.25">
      <c r="A43" s="1">
        <v>12</v>
      </c>
      <c r="B43" s="1">
        <v>0</v>
      </c>
      <c r="C43" s="91">
        <v>0.84095180000000003</v>
      </c>
      <c r="D43" s="91">
        <v>12.306290000000001</v>
      </c>
      <c r="E43" s="42">
        <v>14.633763790029345</v>
      </c>
    </row>
    <row r="44" spans="1:5" x14ac:dyDescent="0.25">
      <c r="A44" s="1">
        <v>13</v>
      </c>
      <c r="B44" s="1">
        <v>0</v>
      </c>
      <c r="C44" s="91">
        <v>0.16</v>
      </c>
      <c r="D44" s="91">
        <v>1.8039959999999999</v>
      </c>
      <c r="E44" s="42">
        <v>11.274975</v>
      </c>
    </row>
    <row r="45" spans="1:5" x14ac:dyDescent="0.25">
      <c r="A45" s="1">
        <v>14</v>
      </c>
      <c r="B45" s="1">
        <v>0</v>
      </c>
      <c r="C45" s="91">
        <v>0.32</v>
      </c>
      <c r="D45" s="91">
        <v>0.79699439999999999</v>
      </c>
      <c r="E45" s="42">
        <v>2.4906074999999999</v>
      </c>
    </row>
    <row r="46" spans="1:5" x14ac:dyDescent="0.25">
      <c r="A46" s="1">
        <v>15</v>
      </c>
      <c r="B46" s="1">
        <v>0</v>
      </c>
      <c r="C46" s="91">
        <v>0.24</v>
      </c>
      <c r="D46" s="91">
        <v>0.87361319999999998</v>
      </c>
      <c r="E46" s="42">
        <v>3.6400550000000003</v>
      </c>
    </row>
    <row r="47" spans="1:5" x14ac:dyDescent="0.25">
      <c r="A47" s="1">
        <v>16</v>
      </c>
      <c r="B47" s="1">
        <v>0</v>
      </c>
      <c r="C47" s="91">
        <v>0.36221540000000002</v>
      </c>
      <c r="D47" s="91">
        <v>0.5656854</v>
      </c>
      <c r="E47" s="42">
        <v>1.5617375738303783</v>
      </c>
    </row>
    <row r="48" spans="1:5" x14ac:dyDescent="0.25">
      <c r="A48" s="1">
        <v>17</v>
      </c>
      <c r="B48" s="1">
        <v>0</v>
      </c>
      <c r="C48" s="91">
        <v>0.44721359999999999</v>
      </c>
      <c r="D48" s="91">
        <v>3.0901130000000001</v>
      </c>
      <c r="E48" s="42">
        <v>6.9097026566276165</v>
      </c>
    </row>
    <row r="49" spans="1:5" x14ac:dyDescent="0.25">
      <c r="A49" s="1">
        <v>18</v>
      </c>
      <c r="B49" s="1">
        <v>0</v>
      </c>
      <c r="C49" s="91">
        <v>0.85041169999999999</v>
      </c>
      <c r="D49" s="91">
        <v>2.656012</v>
      </c>
      <c r="E49" s="42">
        <v>3.123207265375112</v>
      </c>
    </row>
    <row r="50" spans="1:5" x14ac:dyDescent="0.25">
      <c r="A50" s="1">
        <v>19</v>
      </c>
      <c r="B50" s="1">
        <v>0</v>
      </c>
      <c r="C50" s="91">
        <v>0.52</v>
      </c>
      <c r="D50" s="91">
        <v>1.0407690000000001</v>
      </c>
      <c r="E50" s="42">
        <v>2.0014788461538462</v>
      </c>
    </row>
    <row r="51" spans="1:5" x14ac:dyDescent="0.25">
      <c r="A51" s="1">
        <v>20</v>
      </c>
      <c r="B51" s="1">
        <v>0</v>
      </c>
      <c r="C51" s="91">
        <v>0.2332381</v>
      </c>
      <c r="D51" s="91">
        <v>3.7390910000000002</v>
      </c>
      <c r="E51" s="42">
        <v>16.031218741706436</v>
      </c>
    </row>
    <row r="52" spans="1:5" x14ac:dyDescent="0.25">
      <c r="A52" s="1">
        <v>21</v>
      </c>
      <c r="B52" s="1">
        <v>0</v>
      </c>
      <c r="C52" s="91">
        <v>0.24331050000000001</v>
      </c>
      <c r="D52" s="91">
        <v>1.295531</v>
      </c>
      <c r="E52" s="42">
        <v>5.324599637089233</v>
      </c>
    </row>
    <row r="53" spans="1:5" x14ac:dyDescent="0.25">
      <c r="A53" s="1">
        <v>22</v>
      </c>
      <c r="B53" s="1">
        <v>0</v>
      </c>
      <c r="C53" s="91">
        <v>0.2332381</v>
      </c>
      <c r="D53" s="91">
        <v>0.69971419999999995</v>
      </c>
      <c r="E53" s="42">
        <v>2.9999995712535812</v>
      </c>
    </row>
    <row r="54" spans="1:5" x14ac:dyDescent="0.25">
      <c r="A54" s="1">
        <v>23</v>
      </c>
      <c r="B54" s="1">
        <v>3</v>
      </c>
      <c r="C54" s="91">
        <v>0.2332381</v>
      </c>
      <c r="D54" s="91">
        <v>3.0996489999999999</v>
      </c>
      <c r="E54" s="42">
        <v>13.289634069219394</v>
      </c>
    </row>
    <row r="55" spans="1:5" x14ac:dyDescent="0.25">
      <c r="A55" s="1">
        <v>24</v>
      </c>
      <c r="B55" s="1">
        <v>4</v>
      </c>
      <c r="C55" s="91">
        <v>0.28000000000000003</v>
      </c>
      <c r="D55" s="91">
        <v>7.1141490000000003</v>
      </c>
      <c r="E55" s="42">
        <v>25.407674999999998</v>
      </c>
    </row>
    <row r="56" spans="1:5" x14ac:dyDescent="0.25">
      <c r="A56" s="1">
        <v>25</v>
      </c>
      <c r="B56" s="1">
        <v>0</v>
      </c>
      <c r="C56" s="91">
        <v>0.30463089999999998</v>
      </c>
      <c r="D56" s="91">
        <v>2.6076809999999999</v>
      </c>
      <c r="E56" s="42">
        <v>8.5601329346432031</v>
      </c>
    </row>
    <row r="57" spans="1:5" x14ac:dyDescent="0.25">
      <c r="A57" s="1">
        <v>26</v>
      </c>
      <c r="B57" s="1">
        <v>0</v>
      </c>
      <c r="C57" s="91">
        <v>0.5614268</v>
      </c>
      <c r="D57" s="91">
        <v>2.3681220000000001</v>
      </c>
      <c r="E57" s="42">
        <v>4.2180423164693952</v>
      </c>
    </row>
    <row r="58" spans="1:5" x14ac:dyDescent="0.25">
      <c r="A58" s="1">
        <v>27</v>
      </c>
      <c r="B58" s="1">
        <v>0</v>
      </c>
      <c r="C58" s="91">
        <v>0.36221540000000002</v>
      </c>
      <c r="D58" s="91">
        <v>3.988985</v>
      </c>
      <c r="E58" s="42">
        <v>11.012742693988162</v>
      </c>
    </row>
    <row r="59" spans="1:5" x14ac:dyDescent="0.25">
      <c r="A59" s="1">
        <v>28</v>
      </c>
      <c r="B59" s="1">
        <v>0</v>
      </c>
      <c r="C59" s="91">
        <v>0.48</v>
      </c>
      <c r="D59" s="91">
        <v>4.4844619999999997</v>
      </c>
      <c r="E59" s="42">
        <v>9.3426291666666668</v>
      </c>
    </row>
    <row r="60" spans="1:5" x14ac:dyDescent="0.25">
      <c r="A60" s="1">
        <v>29</v>
      </c>
      <c r="B60" s="1">
        <v>0</v>
      </c>
      <c r="C60" s="91">
        <v>0.33941130000000003</v>
      </c>
      <c r="D60" s="91">
        <v>2.392655</v>
      </c>
      <c r="E60" s="42">
        <v>7.0494264628195928</v>
      </c>
    </row>
    <row r="61" spans="1:5" x14ac:dyDescent="0.25">
      <c r="A61" s="1">
        <v>30</v>
      </c>
      <c r="B61" s="1">
        <v>0</v>
      </c>
      <c r="C61" s="91">
        <v>0.16492419999999999</v>
      </c>
      <c r="D61" s="91">
        <v>0.79699439999999999</v>
      </c>
      <c r="E61" s="42">
        <v>4.8324891071170875</v>
      </c>
    </row>
    <row r="62" spans="1:5" x14ac:dyDescent="0.25">
      <c r="A62" s="1">
        <v>31</v>
      </c>
      <c r="B62" s="1">
        <v>0</v>
      </c>
      <c r="C62" s="91">
        <v>0.34176010000000001</v>
      </c>
      <c r="D62" s="91">
        <v>0.61057349999999999</v>
      </c>
      <c r="E62" s="42">
        <v>1.7865558325854889</v>
      </c>
    </row>
    <row r="63" spans="1:5" x14ac:dyDescent="0.25">
      <c r="A63" s="1">
        <v>32</v>
      </c>
      <c r="B63" s="1">
        <v>0</v>
      </c>
      <c r="C63" s="91">
        <v>0.29120439999999997</v>
      </c>
      <c r="D63" s="91">
        <v>0.36221540000000002</v>
      </c>
      <c r="E63" s="42">
        <v>1.2438527714553766</v>
      </c>
    </row>
    <row r="64" spans="1:5" x14ac:dyDescent="0.25">
      <c r="A64" s="1">
        <v>33</v>
      </c>
      <c r="B64" s="1">
        <v>0</v>
      </c>
      <c r="C64" s="91">
        <v>0.28000000000000003</v>
      </c>
      <c r="D64" s="91">
        <v>0.64</v>
      </c>
      <c r="E64" s="42">
        <v>2.2857142857142856</v>
      </c>
    </row>
    <row r="65" spans="1:5" x14ac:dyDescent="0.25">
      <c r="A65" s="1">
        <v>34</v>
      </c>
      <c r="B65" s="1">
        <v>0</v>
      </c>
      <c r="C65" s="91">
        <v>0.37735920000000001</v>
      </c>
      <c r="D65" s="91">
        <v>0.8236504</v>
      </c>
      <c r="E65" s="42">
        <v>2.1826694565814218</v>
      </c>
    </row>
    <row r="66" spans="1:5" x14ac:dyDescent="0.25">
      <c r="A66" s="1">
        <v>35</v>
      </c>
      <c r="B66" s="1">
        <v>0</v>
      </c>
      <c r="C66" s="91">
        <v>0.43081320000000001</v>
      </c>
      <c r="D66" s="91">
        <v>2.512051</v>
      </c>
      <c r="E66" s="42">
        <v>5.8309517907065054</v>
      </c>
    </row>
    <row r="67" spans="1:5" x14ac:dyDescent="0.25">
      <c r="A67" s="1">
        <v>36</v>
      </c>
      <c r="B67" s="1">
        <v>0</v>
      </c>
      <c r="C67" s="91">
        <v>0.2828427</v>
      </c>
      <c r="D67" s="91">
        <v>1.336862</v>
      </c>
      <c r="E67" s="42">
        <v>4.726521137013612</v>
      </c>
    </row>
    <row r="68" spans="1:5" x14ac:dyDescent="0.25">
      <c r="A68" s="1">
        <v>37</v>
      </c>
      <c r="B68" s="1">
        <v>0</v>
      </c>
      <c r="C68" s="91">
        <v>0.42520580000000002</v>
      </c>
      <c r="D68" s="91">
        <v>3.631418</v>
      </c>
      <c r="E68" s="42">
        <v>8.5403773890196231</v>
      </c>
    </row>
    <row r="69" spans="1:5" x14ac:dyDescent="0.25">
      <c r="A69" s="1">
        <v>38</v>
      </c>
      <c r="B69" s="1">
        <v>0</v>
      </c>
      <c r="C69" s="91">
        <v>0.36221540000000002</v>
      </c>
      <c r="D69" s="91">
        <v>2.3023470000000001</v>
      </c>
      <c r="E69" s="42">
        <v>6.356292416059615</v>
      </c>
    </row>
    <row r="70" spans="1:5" x14ac:dyDescent="0.25">
      <c r="A70" s="1">
        <v>39</v>
      </c>
      <c r="B70" s="1">
        <v>0</v>
      </c>
      <c r="C70" s="91">
        <v>0.28000000000000003</v>
      </c>
      <c r="D70" s="91">
        <v>0.52</v>
      </c>
      <c r="E70" s="42">
        <v>1.857142857142857</v>
      </c>
    </row>
    <row r="71" spans="1:5" x14ac:dyDescent="0.25">
      <c r="A71" s="1">
        <v>40</v>
      </c>
      <c r="B71" s="1">
        <v>0</v>
      </c>
      <c r="C71" s="91">
        <v>0.44</v>
      </c>
      <c r="D71" s="91">
        <v>0.76419890000000001</v>
      </c>
      <c r="E71" s="42">
        <v>1.7368156818181819</v>
      </c>
    </row>
    <row r="72" spans="1:5" x14ac:dyDescent="0.25">
      <c r="A72" s="1">
        <v>41</v>
      </c>
      <c r="B72" s="1">
        <v>0</v>
      </c>
      <c r="C72" s="91">
        <v>0.24</v>
      </c>
      <c r="D72" s="91">
        <v>1.0031950000000001</v>
      </c>
      <c r="E72" s="42">
        <v>4.1799791666666675</v>
      </c>
    </row>
    <row r="73" spans="1:5" x14ac:dyDescent="0.25">
      <c r="A73" s="1">
        <v>42</v>
      </c>
      <c r="B73" s="1">
        <v>0</v>
      </c>
      <c r="C73" s="91">
        <v>0.37735920000000001</v>
      </c>
      <c r="D73" s="91">
        <v>9.0553849999999994</v>
      </c>
      <c r="E73" s="42">
        <v>23.996725136156741</v>
      </c>
    </row>
    <row r="74" spans="1:5" x14ac:dyDescent="0.25">
      <c r="A74" s="1">
        <v>43</v>
      </c>
      <c r="B74" s="1">
        <v>0</v>
      </c>
      <c r="C74" s="91">
        <v>0.2039608</v>
      </c>
      <c r="D74" s="91">
        <v>0.8246211</v>
      </c>
      <c r="E74" s="42">
        <v>4.0430371914603196</v>
      </c>
    </row>
    <row r="75" spans="1:5" x14ac:dyDescent="0.25">
      <c r="A75" s="1">
        <v>44</v>
      </c>
      <c r="B75" s="1">
        <v>0</v>
      </c>
      <c r="C75" s="91">
        <v>1.596997</v>
      </c>
      <c r="D75" s="91">
        <v>1.6287419999999999</v>
      </c>
      <c r="E75" s="42">
        <f>D75/C75</f>
        <v>1.0198779333962431</v>
      </c>
    </row>
    <row r="76" spans="1:5" x14ac:dyDescent="0.25">
      <c r="A76" s="1">
        <v>45</v>
      </c>
      <c r="B76" s="1">
        <v>0</v>
      </c>
      <c r="C76" s="91">
        <v>0.16492419999999999</v>
      </c>
      <c r="D76" s="91">
        <v>0.48332180000000002</v>
      </c>
      <c r="E76" s="42">
        <v>2.9305693160858142</v>
      </c>
    </row>
    <row r="77" spans="1:5" x14ac:dyDescent="0.25">
      <c r="A77" s="1">
        <v>46</v>
      </c>
      <c r="B77" s="1">
        <v>0</v>
      </c>
      <c r="C77" s="91">
        <v>0.25298219999999999</v>
      </c>
      <c r="D77" s="91">
        <v>0.58240879999999995</v>
      </c>
      <c r="E77" s="42">
        <v>2.30217303826119</v>
      </c>
    </row>
    <row r="78" spans="1:5" x14ac:dyDescent="0.25">
      <c r="A78" s="1">
        <v>47</v>
      </c>
      <c r="B78" s="1">
        <v>0</v>
      </c>
      <c r="C78" s="91">
        <v>0.2039608</v>
      </c>
      <c r="D78" s="91">
        <v>0.2039608</v>
      </c>
      <c r="E78" s="42">
        <v>1</v>
      </c>
    </row>
    <row r="79" spans="1:5" x14ac:dyDescent="0.25">
      <c r="A79" s="1">
        <v>48</v>
      </c>
      <c r="B79" s="1">
        <v>0</v>
      </c>
      <c r="C79" s="91">
        <v>0.1131371</v>
      </c>
      <c r="D79" s="91">
        <v>0.2</v>
      </c>
      <c r="E79" s="42">
        <v>1.7677667184327688</v>
      </c>
    </row>
    <row r="80" spans="1:5" x14ac:dyDescent="0.25">
      <c r="A80" s="1">
        <v>49</v>
      </c>
      <c r="B80" s="1">
        <v>2</v>
      </c>
      <c r="C80" s="91">
        <v>0.48</v>
      </c>
      <c r="D80" s="91">
        <v>2.3508770000000001</v>
      </c>
      <c r="E80" s="42">
        <v>4.8976604166666666</v>
      </c>
    </row>
    <row r="81" spans="1:5" x14ac:dyDescent="0.25">
      <c r="A81" s="1">
        <v>50</v>
      </c>
      <c r="B81" s="1">
        <v>3</v>
      </c>
      <c r="C81" s="91">
        <v>0.36</v>
      </c>
      <c r="D81" s="91">
        <v>5.2263060000000001</v>
      </c>
      <c r="E81" s="42">
        <v>14.517516666666667</v>
      </c>
    </row>
    <row r="82" spans="1:5" x14ac:dyDescent="0.25">
      <c r="A82" s="1">
        <v>51</v>
      </c>
      <c r="B82" s="1">
        <v>1</v>
      </c>
      <c r="C82" s="91">
        <v>1.3296619999999999</v>
      </c>
      <c r="D82" s="91">
        <v>8.1443300000000001</v>
      </c>
      <c r="E82" s="42">
        <v>6.125112998641761</v>
      </c>
    </row>
    <row r="83" spans="1:5" x14ac:dyDescent="0.25">
      <c r="A83" s="1">
        <v>52</v>
      </c>
      <c r="B83" s="1">
        <v>0</v>
      </c>
      <c r="C83" s="91">
        <v>0.73756359999999999</v>
      </c>
      <c r="D83" s="91">
        <v>4.701829</v>
      </c>
      <c r="E83" s="42">
        <v>6.3748116094666276</v>
      </c>
    </row>
    <row r="84" spans="1:5" x14ac:dyDescent="0.25">
      <c r="A84" s="1">
        <v>53</v>
      </c>
      <c r="B84" s="1">
        <v>0</v>
      </c>
      <c r="C84" s="91">
        <v>0.46818799999999999</v>
      </c>
      <c r="D84" s="91">
        <v>4.4289949999999996</v>
      </c>
      <c r="E84" s="42">
        <v>9.4598644134407532</v>
      </c>
    </row>
    <row r="85" spans="1:5" x14ac:dyDescent="0.25">
      <c r="A85" s="1">
        <v>54</v>
      </c>
      <c r="B85" s="1">
        <v>0</v>
      </c>
      <c r="C85" s="91">
        <v>0.36</v>
      </c>
      <c r="D85" s="91">
        <v>4.7335399999999996</v>
      </c>
      <c r="E85" s="42">
        <v>13.148722222222222</v>
      </c>
    </row>
    <row r="86" spans="1:5" x14ac:dyDescent="0.25">
      <c r="A86" s="1">
        <v>55</v>
      </c>
      <c r="B86" s="1">
        <v>0</v>
      </c>
      <c r="C86" s="91">
        <v>1.198666</v>
      </c>
      <c r="D86" s="91">
        <v>1.7472259999999999</v>
      </c>
      <c r="E86" s="42">
        <v>1.4576420787775743</v>
      </c>
    </row>
    <row r="87" spans="1:5" x14ac:dyDescent="0.25">
      <c r="A87" s="1">
        <v>56</v>
      </c>
      <c r="B87" s="1">
        <v>0</v>
      </c>
      <c r="C87" s="91">
        <v>0.34176010000000001</v>
      </c>
      <c r="D87" s="91">
        <v>0.50596439999999998</v>
      </c>
      <c r="E87" s="42">
        <v>1.4804665611930707</v>
      </c>
    </row>
    <row r="88" spans="1:5" x14ac:dyDescent="0.25">
      <c r="A88" s="1">
        <v>57</v>
      </c>
      <c r="B88" s="1">
        <v>0</v>
      </c>
      <c r="C88" s="91">
        <v>0.33941130000000003</v>
      </c>
      <c r="D88" s="91">
        <v>1.849108</v>
      </c>
      <c r="E88" s="42">
        <v>5.4479859686463001</v>
      </c>
    </row>
    <row r="89" spans="1:5" x14ac:dyDescent="0.25">
      <c r="A89" s="1">
        <v>58</v>
      </c>
      <c r="B89" s="1">
        <v>0</v>
      </c>
      <c r="C89" s="91">
        <v>0.8236504</v>
      </c>
      <c r="D89" s="91">
        <v>4.0417820000000004</v>
      </c>
      <c r="E89" s="42">
        <v>4.9071572113605484</v>
      </c>
    </row>
    <row r="90" spans="1:5" x14ac:dyDescent="0.25">
      <c r="A90" s="1">
        <v>59</v>
      </c>
      <c r="B90" s="1">
        <v>0</v>
      </c>
      <c r="C90" s="91">
        <v>0.22627420000000001</v>
      </c>
      <c r="D90" s="91">
        <v>2.378571</v>
      </c>
      <c r="E90" s="42">
        <v>10.511896628073373</v>
      </c>
    </row>
    <row r="91" spans="1:5" x14ac:dyDescent="0.25">
      <c r="A91" s="1">
        <v>60</v>
      </c>
      <c r="B91" s="1">
        <v>1</v>
      </c>
      <c r="C91" s="91">
        <v>0.48662100000000003</v>
      </c>
      <c r="D91" s="91">
        <v>5.5421360000000002</v>
      </c>
      <c r="E91" s="42">
        <v>11.389019380585712</v>
      </c>
    </row>
    <row r="92" spans="1:5" x14ac:dyDescent="0.25">
      <c r="A92" s="1">
        <v>61</v>
      </c>
      <c r="B92" s="1">
        <v>2</v>
      </c>
      <c r="C92" s="91">
        <v>0.42520580000000002</v>
      </c>
      <c r="D92" s="91">
        <v>5.6616619999999998</v>
      </c>
      <c r="E92" s="42">
        <v>13.315110000851352</v>
      </c>
    </row>
    <row r="93" spans="1:5" x14ac:dyDescent="0.25">
      <c r="A93" s="1">
        <v>62</v>
      </c>
      <c r="B93" s="1">
        <v>4</v>
      </c>
      <c r="C93" s="91">
        <v>0.36221540000000002</v>
      </c>
      <c r="D93" s="91">
        <v>10.95406</v>
      </c>
      <c r="E93" s="42">
        <v>30.241839524216804</v>
      </c>
    </row>
    <row r="94" spans="1:5" x14ac:dyDescent="0.25">
      <c r="A94" s="1">
        <v>63</v>
      </c>
      <c r="B94" s="1">
        <v>3</v>
      </c>
      <c r="C94" s="91">
        <v>0.43081320000000001</v>
      </c>
      <c r="D94" s="91">
        <v>7.6016510000000004</v>
      </c>
      <c r="E94" s="42">
        <v>17.644888782423568</v>
      </c>
    </row>
    <row r="95" spans="1:5" x14ac:dyDescent="0.25">
      <c r="A95" s="1">
        <v>64</v>
      </c>
      <c r="B95" s="1">
        <v>3</v>
      </c>
      <c r="C95" s="91">
        <v>0.59464269999999997</v>
      </c>
      <c r="D95" s="91">
        <v>4.1352929999999999</v>
      </c>
      <c r="E95" s="42">
        <v>6.9542483242458033</v>
      </c>
    </row>
    <row r="96" spans="1:5" x14ac:dyDescent="0.25">
      <c r="A96" s="1">
        <v>65</v>
      </c>
      <c r="B96" s="1">
        <v>0</v>
      </c>
      <c r="C96" s="91">
        <v>0.4326662</v>
      </c>
      <c r="D96" s="91">
        <v>2.7158790000000002</v>
      </c>
      <c r="E96" s="42">
        <v>6.277076878203105</v>
      </c>
    </row>
    <row r="97" spans="1:5" x14ac:dyDescent="0.25">
      <c r="A97" s="1">
        <v>66</v>
      </c>
      <c r="B97" s="1">
        <v>0</v>
      </c>
      <c r="C97" s="91">
        <v>0.46818799999999999</v>
      </c>
      <c r="D97" s="91">
        <v>2.7611590000000001</v>
      </c>
      <c r="E97" s="42">
        <v>5.8975432945739747</v>
      </c>
    </row>
    <row r="98" spans="1:5" x14ac:dyDescent="0.25">
      <c r="A98" s="1">
        <v>67</v>
      </c>
      <c r="B98" s="1">
        <v>0</v>
      </c>
      <c r="C98" s="91">
        <v>0.52</v>
      </c>
      <c r="D98" s="91">
        <v>2.801428</v>
      </c>
      <c r="E98" s="42">
        <v>5.3873615384615388</v>
      </c>
    </row>
    <row r="99" spans="1:5" x14ac:dyDescent="0.25">
      <c r="A99" s="1">
        <v>68</v>
      </c>
      <c r="B99" s="1">
        <v>0</v>
      </c>
      <c r="C99" s="91">
        <v>0.32249030000000001</v>
      </c>
      <c r="D99" s="91">
        <v>2.1305399999999999</v>
      </c>
      <c r="E99" s="42">
        <v>6.6065242892576919</v>
      </c>
    </row>
    <row r="100" spans="1:5" x14ac:dyDescent="0.25">
      <c r="A100" s="1">
        <v>69</v>
      </c>
      <c r="B100" s="1">
        <v>0</v>
      </c>
      <c r="C100" s="91">
        <v>0.24</v>
      </c>
      <c r="D100" s="91">
        <v>2.3762150000000002</v>
      </c>
      <c r="E100" s="42">
        <v>9.900895833333335</v>
      </c>
    </row>
    <row r="101" spans="1:5" x14ac:dyDescent="0.25">
      <c r="A101" s="1">
        <v>70</v>
      </c>
      <c r="B101" s="1">
        <v>0</v>
      </c>
      <c r="C101" s="91">
        <v>0.28844409999999998</v>
      </c>
      <c r="D101" s="91">
        <v>4.2732659999999996</v>
      </c>
      <c r="E101" s="42">
        <v>14.814884409145481</v>
      </c>
    </row>
    <row r="102" spans="1:5" x14ac:dyDescent="0.25">
      <c r="A102" s="1">
        <v>71</v>
      </c>
      <c r="B102" s="1">
        <v>0</v>
      </c>
      <c r="C102" s="91">
        <v>0.72443080000000004</v>
      </c>
      <c r="D102" s="91">
        <v>0.72993149999999996</v>
      </c>
      <c r="E102" s="42">
        <f>D102/C102</f>
        <v>1.0075931338093298</v>
      </c>
    </row>
    <row r="103" spans="1:5" x14ac:dyDescent="0.25">
      <c r="A103" s="1">
        <v>72</v>
      </c>
      <c r="B103" s="1">
        <v>0</v>
      </c>
      <c r="C103" s="91">
        <v>0.3577709</v>
      </c>
      <c r="D103" s="91">
        <v>2.8523670000000001</v>
      </c>
      <c r="E103" s="42">
        <v>7.9726076100655474</v>
      </c>
    </row>
    <row r="104" spans="1:5" x14ac:dyDescent="0.25">
      <c r="A104" s="1">
        <v>73</v>
      </c>
      <c r="B104" s="1">
        <v>0</v>
      </c>
      <c r="C104" s="91">
        <v>0.34176010000000001</v>
      </c>
      <c r="D104" s="91">
        <v>4.4363950000000001</v>
      </c>
      <c r="E104" s="42">
        <v>12.981020897407275</v>
      </c>
    </row>
    <row r="105" spans="1:5" x14ac:dyDescent="0.25">
      <c r="A105" s="1">
        <v>74</v>
      </c>
      <c r="B105" s="1">
        <v>0</v>
      </c>
      <c r="C105" s="91">
        <v>0.46647620000000001</v>
      </c>
      <c r="D105" s="91">
        <v>1.577847</v>
      </c>
      <c r="E105" s="42">
        <v>3.3824812498472592</v>
      </c>
    </row>
    <row r="106" spans="1:5" x14ac:dyDescent="0.25">
      <c r="A106" s="1">
        <v>75</v>
      </c>
      <c r="B106" s="1">
        <v>0</v>
      </c>
      <c r="C106" s="91">
        <v>0.4118252</v>
      </c>
      <c r="D106" s="91">
        <v>1.2560249999999999</v>
      </c>
      <c r="E106" s="42">
        <v>3.0498983549331125</v>
      </c>
    </row>
    <row r="107" spans="1:5" x14ac:dyDescent="0.25">
      <c r="A107" s="1">
        <v>76</v>
      </c>
      <c r="B107" s="1">
        <v>0</v>
      </c>
      <c r="C107" s="91">
        <v>0.48166379999999998</v>
      </c>
      <c r="D107" s="91">
        <v>2.0415679999999998</v>
      </c>
      <c r="E107" s="42">
        <v>4.2385747070882216</v>
      </c>
    </row>
    <row r="108" spans="1:5" x14ac:dyDescent="0.25">
      <c r="A108" s="1">
        <v>77</v>
      </c>
      <c r="B108" s="1">
        <v>0</v>
      </c>
      <c r="C108" s="91">
        <v>0.16970560000000001</v>
      </c>
      <c r="D108" s="91">
        <v>1.754537</v>
      </c>
      <c r="E108" s="42">
        <v>10.338710095600852</v>
      </c>
    </row>
    <row r="109" spans="1:5" x14ac:dyDescent="0.25">
      <c r="A109" s="1">
        <v>78</v>
      </c>
      <c r="B109" s="1">
        <v>0</v>
      </c>
      <c r="C109" s="91">
        <v>0.24331050000000001</v>
      </c>
      <c r="D109" s="91">
        <v>0.78587530000000005</v>
      </c>
      <c r="E109" s="42">
        <v>3.229927602795605</v>
      </c>
    </row>
    <row r="110" spans="1:5" x14ac:dyDescent="0.25">
      <c r="A110" s="1">
        <v>79</v>
      </c>
      <c r="B110" s="1">
        <v>0</v>
      </c>
      <c r="C110" s="91">
        <v>0.4</v>
      </c>
      <c r="D110" s="91">
        <v>3.6221540000000001</v>
      </c>
      <c r="E110" s="42">
        <v>9.0553849999999994</v>
      </c>
    </row>
    <row r="111" spans="1:5" x14ac:dyDescent="0.25">
      <c r="A111" s="1">
        <v>80</v>
      </c>
      <c r="B111" s="1">
        <v>0</v>
      </c>
      <c r="C111" s="91">
        <v>0.86348130000000001</v>
      </c>
      <c r="D111" s="91">
        <v>3.5546030000000002</v>
      </c>
      <c r="E111" s="42">
        <v>4.1165952291033978</v>
      </c>
    </row>
    <row r="112" spans="1:5" x14ac:dyDescent="0.25">
      <c r="A112" s="1">
        <v>81</v>
      </c>
      <c r="B112" s="1">
        <v>0</v>
      </c>
      <c r="C112" s="91">
        <v>0.75471849999999996</v>
      </c>
      <c r="D112" s="91">
        <v>0.87817990000000001</v>
      </c>
      <c r="E112" s="42">
        <v>1.1635860257831232</v>
      </c>
    </row>
    <row r="113" spans="1:5" x14ac:dyDescent="0.25">
      <c r="A113" s="1">
        <v>82</v>
      </c>
      <c r="B113" s="1">
        <v>0</v>
      </c>
      <c r="C113" s="91">
        <v>0.60530980000000001</v>
      </c>
      <c r="D113" s="91">
        <v>1.6880759999999999</v>
      </c>
      <c r="E113" s="42">
        <v>2.7887802246056479</v>
      </c>
    </row>
    <row r="114" spans="1:5" x14ac:dyDescent="0.25">
      <c r="A114" s="1">
        <v>83</v>
      </c>
      <c r="B114" s="1">
        <v>3</v>
      </c>
      <c r="C114" s="91">
        <v>0.25612499999999999</v>
      </c>
      <c r="D114" s="91">
        <v>6.963152</v>
      </c>
      <c r="E114" s="42">
        <v>27.186537823328454</v>
      </c>
    </row>
    <row r="115" spans="1:5" x14ac:dyDescent="0.25">
      <c r="A115" s="1">
        <v>84</v>
      </c>
      <c r="B115" s="1">
        <v>1</v>
      </c>
      <c r="C115" s="91">
        <v>0.32249030000000001</v>
      </c>
      <c r="D115" s="91">
        <v>18.18646</v>
      </c>
      <c r="E115" s="42">
        <v>56.393820217228239</v>
      </c>
    </row>
    <row r="116" spans="1:5" x14ac:dyDescent="0.25">
      <c r="A116" s="1">
        <v>85</v>
      </c>
      <c r="B116" s="1">
        <v>4</v>
      </c>
      <c r="C116" s="91">
        <v>0.63245549999999995</v>
      </c>
      <c r="D116" s="91">
        <v>9.8630220000000008</v>
      </c>
      <c r="E116" s="42">
        <v>15.594807856046792</v>
      </c>
    </row>
    <row r="117" spans="1:5" x14ac:dyDescent="0.25">
      <c r="A117" s="1">
        <v>86</v>
      </c>
      <c r="B117" s="1">
        <v>4</v>
      </c>
      <c r="C117" s="91">
        <v>0.61057349999999999</v>
      </c>
      <c r="D117" s="91">
        <v>6.2895050000000001</v>
      </c>
      <c r="E117" s="42">
        <v>10.30097932517543</v>
      </c>
    </row>
    <row r="118" spans="1:5" x14ac:dyDescent="0.25">
      <c r="A118" s="1">
        <v>87</v>
      </c>
      <c r="B118" s="1">
        <v>4</v>
      </c>
      <c r="C118" s="91">
        <v>0.48662100000000003</v>
      </c>
      <c r="D118" s="91">
        <v>4.1698449999999996</v>
      </c>
      <c r="E118" s="42">
        <v>8.5689787329358982</v>
      </c>
    </row>
    <row r="119" spans="1:5" x14ac:dyDescent="0.25">
      <c r="A119" s="1">
        <v>88</v>
      </c>
      <c r="B119" s="1">
        <v>4</v>
      </c>
      <c r="C119" s="91">
        <v>1.216553</v>
      </c>
      <c r="D119" s="91">
        <v>4.988029</v>
      </c>
      <c r="E119" s="42">
        <v>4.1001329165272704</v>
      </c>
    </row>
    <row r="120" spans="1:5" x14ac:dyDescent="0.25">
      <c r="A120" s="1">
        <v>89</v>
      </c>
      <c r="B120" s="1">
        <v>3</v>
      </c>
      <c r="C120" s="91">
        <v>0.4</v>
      </c>
      <c r="D120" s="91">
        <v>9.9680649999999993</v>
      </c>
      <c r="E120" s="42">
        <v>24.920162499999996</v>
      </c>
    </row>
    <row r="121" spans="1:5" x14ac:dyDescent="0.25">
      <c r="A121" s="1">
        <v>90</v>
      </c>
      <c r="B121" s="1">
        <v>0</v>
      </c>
      <c r="C121" s="91">
        <v>1.48054</v>
      </c>
      <c r="D121" s="91">
        <v>3.2044969999999999</v>
      </c>
      <c r="E121" s="42">
        <v>2.1644109581639133</v>
      </c>
    </row>
    <row r="122" spans="1:5" x14ac:dyDescent="0.25">
      <c r="A122" s="1">
        <v>91</v>
      </c>
      <c r="B122" s="1">
        <v>0</v>
      </c>
      <c r="C122" s="91">
        <v>0.45254830000000001</v>
      </c>
      <c r="D122" s="91">
        <v>2.675519</v>
      </c>
      <c r="E122" s="42">
        <v>5.9121181098238571</v>
      </c>
    </row>
    <row r="123" spans="1:5" x14ac:dyDescent="0.25">
      <c r="A123" s="1">
        <v>92</v>
      </c>
      <c r="B123" s="1">
        <v>0</v>
      </c>
      <c r="C123" s="91">
        <v>0.2828427</v>
      </c>
      <c r="D123" s="91">
        <v>2.8635640000000002</v>
      </c>
      <c r="E123" s="42">
        <v>10.124228060331768</v>
      </c>
    </row>
    <row r="124" spans="1:5" x14ac:dyDescent="0.25">
      <c r="A124" s="1">
        <v>93</v>
      </c>
      <c r="B124" s="1">
        <v>0</v>
      </c>
      <c r="C124" s="91">
        <v>0.50596439999999998</v>
      </c>
      <c r="D124" s="91">
        <v>3.5955530000000002</v>
      </c>
      <c r="E124" s="42">
        <v>7.106335939840827</v>
      </c>
    </row>
    <row r="125" spans="1:5" x14ac:dyDescent="0.25">
      <c r="A125" s="1">
        <v>94</v>
      </c>
      <c r="B125" s="1">
        <v>0</v>
      </c>
      <c r="C125" s="91">
        <v>0.26832820000000002</v>
      </c>
      <c r="D125" s="91">
        <v>2.9516100000000001</v>
      </c>
      <c r="E125" s="42">
        <v>10.999999254644125</v>
      </c>
    </row>
    <row r="126" spans="1:5" x14ac:dyDescent="0.25">
      <c r="A126" s="1">
        <v>95</v>
      </c>
      <c r="B126" s="1">
        <v>0</v>
      </c>
      <c r="C126" s="91">
        <v>0.34409299999999998</v>
      </c>
      <c r="D126" s="91">
        <v>2.2740269999999998</v>
      </c>
      <c r="E126" s="42">
        <v>6.6087569348984134</v>
      </c>
    </row>
    <row r="127" spans="1:5" x14ac:dyDescent="0.25">
      <c r="A127" s="1">
        <v>96</v>
      </c>
      <c r="B127" s="1">
        <v>0</v>
      </c>
      <c r="C127" s="91">
        <v>0.95078910000000005</v>
      </c>
      <c r="D127" s="91">
        <v>3.4058769999999998</v>
      </c>
      <c r="E127" s="42">
        <v>3.5821582304635169</v>
      </c>
    </row>
    <row r="128" spans="1:5" x14ac:dyDescent="0.25">
      <c r="A128" s="1">
        <v>97</v>
      </c>
      <c r="B128" s="1">
        <v>0</v>
      </c>
      <c r="C128" s="91">
        <v>0.26832820000000002</v>
      </c>
      <c r="D128" s="91">
        <v>1.6443840000000001</v>
      </c>
      <c r="E128" s="42">
        <v>6.1282563666435355</v>
      </c>
    </row>
    <row r="129" spans="1:5" x14ac:dyDescent="0.25">
      <c r="A129" s="1">
        <v>98</v>
      </c>
      <c r="B129" s="1">
        <v>0</v>
      </c>
      <c r="C129" s="91">
        <v>0.44</v>
      </c>
      <c r="D129" s="91">
        <v>0.70880180000000004</v>
      </c>
      <c r="E129" s="42">
        <v>1.6109131818181819</v>
      </c>
    </row>
    <row r="130" spans="1:5" x14ac:dyDescent="0.25">
      <c r="A130" s="1">
        <v>99</v>
      </c>
      <c r="B130" s="1">
        <v>0</v>
      </c>
      <c r="C130" s="91">
        <v>0.16</v>
      </c>
      <c r="D130" s="91">
        <v>1.520526</v>
      </c>
      <c r="E130" s="42">
        <v>9.5032875000000008</v>
      </c>
    </row>
    <row r="131" spans="1:5" x14ac:dyDescent="0.25">
      <c r="A131" s="1">
        <v>100</v>
      </c>
      <c r="B131" s="1">
        <v>0</v>
      </c>
      <c r="C131" s="91">
        <v>0.29120439999999997</v>
      </c>
      <c r="D131" s="91">
        <v>1.2145779999999999</v>
      </c>
      <c r="E131" s="42">
        <v>4.1708779125590141</v>
      </c>
    </row>
    <row r="132" spans="1:5" x14ac:dyDescent="0.25">
      <c r="A132" s="1">
        <v>101</v>
      </c>
      <c r="B132" s="1">
        <v>0</v>
      </c>
      <c r="C132" s="91">
        <v>0.39395429999999998</v>
      </c>
      <c r="D132" s="91">
        <v>1.8456440000000001</v>
      </c>
      <c r="E132" s="42">
        <v>4.6849190375634944</v>
      </c>
    </row>
    <row r="133" spans="1:5" x14ac:dyDescent="0.25">
      <c r="A133" s="1">
        <v>102</v>
      </c>
      <c r="B133" s="1">
        <v>0</v>
      </c>
      <c r="C133" s="91">
        <v>0.94403389999999998</v>
      </c>
      <c r="D133" s="91">
        <v>2.9861010000000001</v>
      </c>
      <c r="E133" s="42">
        <v>3.1631289935668625</v>
      </c>
    </row>
    <row r="134" spans="1:5" x14ac:dyDescent="0.25">
      <c r="A134" s="1">
        <v>103</v>
      </c>
      <c r="B134" s="1">
        <v>0</v>
      </c>
      <c r="C134" s="91">
        <v>0.24331050000000001</v>
      </c>
      <c r="D134" s="91">
        <v>0.45607019999999998</v>
      </c>
      <c r="E134" s="42">
        <v>1.8744369848403581</v>
      </c>
    </row>
    <row r="135" spans="1:5" x14ac:dyDescent="0.25">
      <c r="A135" s="1">
        <v>104</v>
      </c>
      <c r="B135" s="1">
        <v>0</v>
      </c>
      <c r="C135" s="91">
        <v>0.16492419999999999</v>
      </c>
      <c r="D135" s="91">
        <v>2.0664950000000002</v>
      </c>
      <c r="E135" s="42">
        <v>12.529968312715782</v>
      </c>
    </row>
    <row r="136" spans="1:5" x14ac:dyDescent="0.25">
      <c r="A136" s="1">
        <v>105</v>
      </c>
      <c r="B136" s="1">
        <v>0</v>
      </c>
      <c r="C136" s="91">
        <v>0.4</v>
      </c>
      <c r="D136" s="91">
        <v>1.6975279999999999</v>
      </c>
      <c r="E136" s="42">
        <v>4.2438199999999995</v>
      </c>
    </row>
    <row r="137" spans="1:5" x14ac:dyDescent="0.25">
      <c r="A137" s="1">
        <v>106</v>
      </c>
      <c r="B137" s="1">
        <v>0</v>
      </c>
      <c r="C137" s="91">
        <v>0.30463089999999998</v>
      </c>
      <c r="D137" s="91">
        <v>3.424617</v>
      </c>
      <c r="E137" s="42">
        <v>11.241856948851874</v>
      </c>
    </row>
    <row r="138" spans="1:5" x14ac:dyDescent="0.25">
      <c r="A138" s="1">
        <v>107</v>
      </c>
      <c r="B138" s="1">
        <v>0</v>
      </c>
      <c r="C138" s="91">
        <v>0.69857000000000002</v>
      </c>
      <c r="D138" s="91">
        <v>1.278124</v>
      </c>
      <c r="E138" s="42">
        <v>1.8296290994460112</v>
      </c>
    </row>
    <row r="139" spans="1:5" x14ac:dyDescent="0.25">
      <c r="A139" s="1">
        <v>108</v>
      </c>
      <c r="B139" s="1">
        <v>0</v>
      </c>
      <c r="C139" s="91">
        <v>0.30463089999999998</v>
      </c>
      <c r="D139" s="91">
        <v>3.8501949999999998</v>
      </c>
      <c r="E139" s="42">
        <v>12.638885287080202</v>
      </c>
    </row>
    <row r="140" spans="1:5" x14ac:dyDescent="0.25">
      <c r="A140" s="1">
        <v>109</v>
      </c>
      <c r="B140" s="1">
        <v>0</v>
      </c>
      <c r="C140" s="91">
        <v>0.16970560000000001</v>
      </c>
      <c r="D140" s="91">
        <v>0.36878179999999999</v>
      </c>
      <c r="E140" s="42">
        <v>2.1730679482586313</v>
      </c>
    </row>
    <row r="141" spans="1:5" x14ac:dyDescent="0.25">
      <c r="A141" s="1">
        <v>110</v>
      </c>
      <c r="B141" s="1">
        <v>0</v>
      </c>
      <c r="C141" s="91">
        <v>0.55713550000000001</v>
      </c>
      <c r="D141" s="91">
        <v>8.1148749999999996</v>
      </c>
      <c r="E141" s="42">
        <v>14.565352593758609</v>
      </c>
    </row>
    <row r="142" spans="1:5" x14ac:dyDescent="0.25">
      <c r="A142" s="1">
        <v>111</v>
      </c>
      <c r="B142" s="1">
        <v>0</v>
      </c>
      <c r="C142" s="91">
        <v>0.45607019999999998</v>
      </c>
      <c r="D142" s="91">
        <v>1.5929850000000001</v>
      </c>
      <c r="E142" s="42">
        <v>3.492850442760786</v>
      </c>
    </row>
    <row r="143" spans="1:5" x14ac:dyDescent="0.25">
      <c r="A143" s="1">
        <v>112</v>
      </c>
      <c r="B143" s="1">
        <v>0</v>
      </c>
      <c r="C143" s="91">
        <v>0.32</v>
      </c>
      <c r="D143" s="91">
        <v>2.8824990000000001</v>
      </c>
      <c r="E143" s="42">
        <v>9.0078093750000008</v>
      </c>
    </row>
    <row r="144" spans="1:5" x14ac:dyDescent="0.25">
      <c r="A144" s="1">
        <v>113</v>
      </c>
      <c r="B144" s="1">
        <v>0</v>
      </c>
      <c r="C144" s="91">
        <v>0.32249030000000001</v>
      </c>
      <c r="D144" s="91">
        <v>1.2806249999999999</v>
      </c>
      <c r="E144" s="42">
        <v>3.9710496718816035</v>
      </c>
    </row>
    <row r="145" spans="1:5" x14ac:dyDescent="0.25">
      <c r="A145" s="1">
        <v>114</v>
      </c>
      <c r="B145" s="1">
        <v>0</v>
      </c>
      <c r="C145" s="91">
        <v>0.2154066</v>
      </c>
      <c r="D145" s="91">
        <v>2.3189649999999999</v>
      </c>
      <c r="E145" s="42">
        <v>10.76552436183478</v>
      </c>
    </row>
    <row r="146" spans="1:5" x14ac:dyDescent="0.25">
      <c r="A146" s="1">
        <v>115</v>
      </c>
      <c r="B146" s="1">
        <v>0</v>
      </c>
      <c r="C146" s="91">
        <v>0.60133190000000003</v>
      </c>
      <c r="D146" s="91">
        <v>3.0716770000000002</v>
      </c>
      <c r="E146" s="42">
        <v>5.1081224861012693</v>
      </c>
    </row>
    <row r="147" spans="1:5" x14ac:dyDescent="0.25">
      <c r="A147" s="1">
        <v>116</v>
      </c>
      <c r="B147" s="1">
        <v>0</v>
      </c>
      <c r="C147" s="91">
        <v>0.4079216</v>
      </c>
      <c r="D147" s="91">
        <v>2.9659399999999998</v>
      </c>
      <c r="E147" s="42">
        <v>7.2708579295629354</v>
      </c>
    </row>
    <row r="148" spans="1:5" x14ac:dyDescent="0.25">
      <c r="A148" s="1">
        <v>117</v>
      </c>
      <c r="B148" s="1">
        <v>0</v>
      </c>
      <c r="C148" s="91">
        <v>0.50596439999999998</v>
      </c>
      <c r="D148" s="91">
        <v>1.6287419999999999</v>
      </c>
      <c r="E148" s="42">
        <v>3.2190841885318413</v>
      </c>
    </row>
    <row r="149" spans="1:5" x14ac:dyDescent="0.25">
      <c r="A149" s="1">
        <v>118</v>
      </c>
      <c r="B149" s="1">
        <v>0</v>
      </c>
      <c r="C149" s="91">
        <v>0.48662100000000003</v>
      </c>
      <c r="D149" s="91">
        <v>3.9698869999999999</v>
      </c>
      <c r="E149" s="42">
        <v>8.1580675720940938</v>
      </c>
    </row>
    <row r="150" spans="1:5" x14ac:dyDescent="0.25">
      <c r="A150" s="1">
        <v>119</v>
      </c>
      <c r="B150" s="1">
        <v>0</v>
      </c>
      <c r="C150" s="91">
        <v>0.4326662</v>
      </c>
      <c r="D150" s="91">
        <v>1.3885240000000001</v>
      </c>
      <c r="E150" s="42">
        <v>3.2092268820628931</v>
      </c>
    </row>
    <row r="151" spans="1:5" x14ac:dyDescent="0.25">
      <c r="A151" s="1">
        <v>120</v>
      </c>
      <c r="B151" s="1">
        <v>0</v>
      </c>
      <c r="C151" s="91">
        <v>0.32</v>
      </c>
      <c r="D151" s="91">
        <v>2.3765520000000002</v>
      </c>
      <c r="E151" s="42">
        <v>7.4267250000000002</v>
      </c>
    </row>
    <row r="152" spans="1:5" x14ac:dyDescent="0.25">
      <c r="A152" s="1">
        <v>121</v>
      </c>
      <c r="B152" s="1">
        <v>0</v>
      </c>
      <c r="C152" s="91">
        <v>0.4079216</v>
      </c>
      <c r="D152" s="91">
        <v>0.64498060000000002</v>
      </c>
      <c r="E152" s="42">
        <v>1.5811386305603823</v>
      </c>
    </row>
    <row r="153" spans="1:5" x14ac:dyDescent="0.25">
      <c r="A153" s="1">
        <v>122</v>
      </c>
      <c r="B153" s="1">
        <v>0</v>
      </c>
      <c r="C153" s="91">
        <v>1.4488620000000001</v>
      </c>
      <c r="D153" s="91">
        <v>1.568184</v>
      </c>
      <c r="E153" s="42">
        <f>D153/C153</f>
        <v>1.0823556694840502</v>
      </c>
    </row>
    <row r="154" spans="1:5" x14ac:dyDescent="0.25">
      <c r="A154" s="1">
        <v>123</v>
      </c>
      <c r="B154" s="1">
        <v>0</v>
      </c>
      <c r="C154" s="91">
        <v>0.4418144</v>
      </c>
      <c r="D154" s="91">
        <v>0.64498060000000002</v>
      </c>
      <c r="E154" s="42">
        <v>1.4598451295385575</v>
      </c>
    </row>
    <row r="155" spans="1:5" x14ac:dyDescent="0.25">
      <c r="A155" s="1">
        <v>124</v>
      </c>
      <c r="B155" s="1">
        <v>0</v>
      </c>
      <c r="C155" s="91">
        <v>0.55713550000000001</v>
      </c>
      <c r="D155" s="91">
        <v>0.58240879999999995</v>
      </c>
      <c r="E155" s="42">
        <f>D155/C155</f>
        <v>1.0453629323566707</v>
      </c>
    </row>
    <row r="156" spans="1:5" x14ac:dyDescent="0.25">
      <c r="A156" s="1">
        <v>125</v>
      </c>
      <c r="B156" s="1">
        <v>0</v>
      </c>
      <c r="C156" s="91">
        <v>0.96332759999999995</v>
      </c>
      <c r="D156" s="91">
        <v>5.2892340000000004</v>
      </c>
      <c r="E156" s="42">
        <v>5.49058700280154</v>
      </c>
    </row>
    <row r="157" spans="1:5" x14ac:dyDescent="0.25">
      <c r="A157" s="1">
        <v>126</v>
      </c>
      <c r="B157" s="1">
        <v>0</v>
      </c>
      <c r="C157" s="91">
        <v>0.45607019999999998</v>
      </c>
      <c r="D157" s="91">
        <v>3.8999489999999999</v>
      </c>
      <c r="E157" s="42">
        <v>8.5512033015969919</v>
      </c>
    </row>
    <row r="158" spans="1:5" x14ac:dyDescent="0.25">
      <c r="A158" s="1">
        <v>127</v>
      </c>
      <c r="B158" s="1">
        <v>0</v>
      </c>
      <c r="C158" s="91">
        <v>0.83522450000000004</v>
      </c>
      <c r="D158" s="91">
        <v>5.0100699999999998</v>
      </c>
      <c r="E158" s="42">
        <v>5.9984710697542987</v>
      </c>
    </row>
    <row r="159" spans="1:5" x14ac:dyDescent="0.25">
      <c r="A159" s="1">
        <v>128</v>
      </c>
      <c r="B159" s="1">
        <v>0</v>
      </c>
      <c r="C159" s="91">
        <v>0.29120439999999997</v>
      </c>
      <c r="D159" s="91">
        <v>1.1271199999999999</v>
      </c>
      <c r="E159" s="42">
        <v>3.8705459120809986</v>
      </c>
    </row>
    <row r="160" spans="1:5" x14ac:dyDescent="0.25">
      <c r="A160" s="1">
        <v>129</v>
      </c>
      <c r="B160" s="1">
        <v>0</v>
      </c>
      <c r="C160" s="91">
        <v>0.88090860000000004</v>
      </c>
      <c r="D160" s="91">
        <v>1.2824979999999999</v>
      </c>
      <c r="E160" s="42">
        <v>1.4558808938861534</v>
      </c>
    </row>
    <row r="161" spans="1:5" x14ac:dyDescent="0.25">
      <c r="A161" s="1">
        <v>130</v>
      </c>
      <c r="B161" s="1">
        <v>0</v>
      </c>
      <c r="C161" s="91">
        <v>0.32249030000000001</v>
      </c>
      <c r="D161" s="91">
        <v>8.4910309999999996</v>
      </c>
      <c r="E161" s="42">
        <v>26.329570222732279</v>
      </c>
    </row>
    <row r="162" spans="1:5" x14ac:dyDescent="0.25">
      <c r="A162" s="1">
        <v>131</v>
      </c>
      <c r="B162" s="1">
        <v>0</v>
      </c>
      <c r="C162" s="91">
        <v>0.25298219999999999</v>
      </c>
      <c r="D162" s="91">
        <v>2.5715370000000002</v>
      </c>
      <c r="E162" s="42">
        <v>10.164893024094187</v>
      </c>
    </row>
    <row r="163" spans="1:5" x14ac:dyDescent="0.25">
      <c r="A163" s="1">
        <v>132</v>
      </c>
      <c r="B163" s="1">
        <v>0</v>
      </c>
      <c r="C163" s="91">
        <v>0.54405879999999995</v>
      </c>
      <c r="D163" s="91">
        <v>1.787512</v>
      </c>
      <c r="E163" s="42">
        <v>3.2855125218083048</v>
      </c>
    </row>
    <row r="164" spans="1:5" x14ac:dyDescent="0.25">
      <c r="A164" s="1">
        <v>133</v>
      </c>
      <c r="B164" s="1">
        <v>0</v>
      </c>
      <c r="C164" s="91">
        <v>0.39597979999999999</v>
      </c>
      <c r="D164" s="91">
        <v>0.59464269999999997</v>
      </c>
      <c r="E164" s="42">
        <v>1.5016995816453262</v>
      </c>
    </row>
    <row r="165" spans="1:5" x14ac:dyDescent="0.25">
      <c r="A165" s="1">
        <v>134</v>
      </c>
      <c r="B165" s="1">
        <v>0</v>
      </c>
      <c r="C165" s="91">
        <v>0.55569780000000002</v>
      </c>
      <c r="D165" s="91">
        <v>1.531013</v>
      </c>
      <c r="E165" s="42">
        <v>2.7551179795925052</v>
      </c>
    </row>
    <row r="166" spans="1:5" x14ac:dyDescent="0.25">
      <c r="A166" s="1">
        <v>135</v>
      </c>
      <c r="B166" s="1">
        <v>0</v>
      </c>
      <c r="C166" s="91">
        <v>0.4079216</v>
      </c>
      <c r="D166" s="91">
        <v>0.49477270000000001</v>
      </c>
      <c r="E166" s="42">
        <v>1.2129112554961543</v>
      </c>
    </row>
    <row r="167" spans="1:5" x14ac:dyDescent="0.25">
      <c r="A167" s="1">
        <v>136</v>
      </c>
      <c r="B167" s="1">
        <v>0</v>
      </c>
      <c r="C167" s="91">
        <v>0.40199499999999999</v>
      </c>
      <c r="D167" s="91">
        <v>0.48662100000000003</v>
      </c>
      <c r="E167" s="42">
        <v>1.2105150561574149</v>
      </c>
    </row>
    <row r="168" spans="1:5" x14ac:dyDescent="0.25">
      <c r="A168" s="1">
        <v>137</v>
      </c>
      <c r="B168" s="1">
        <v>0</v>
      </c>
      <c r="C168" s="91">
        <v>0.16</v>
      </c>
      <c r="D168" s="91">
        <v>0.53366659999999999</v>
      </c>
      <c r="E168" s="42">
        <v>3.3354162499999997</v>
      </c>
    </row>
    <row r="169" spans="1:5" x14ac:dyDescent="0.25">
      <c r="A169" s="1">
        <v>138</v>
      </c>
      <c r="B169" s="1">
        <v>0</v>
      </c>
      <c r="C169" s="91">
        <v>0.2</v>
      </c>
      <c r="D169" s="91">
        <v>0.24</v>
      </c>
      <c r="E169" s="42">
        <v>1.2</v>
      </c>
    </row>
    <row r="170" spans="1:5" x14ac:dyDescent="0.25">
      <c r="A170" s="1">
        <v>139</v>
      </c>
      <c r="B170" s="1">
        <v>0</v>
      </c>
      <c r="C170" s="91">
        <v>0.16</v>
      </c>
      <c r="D170" s="91">
        <v>0.40199499999999999</v>
      </c>
      <c r="E170" s="42">
        <v>2.51246875</v>
      </c>
    </row>
    <row r="171" spans="1:5" x14ac:dyDescent="0.25">
      <c r="A171" s="1">
        <v>140</v>
      </c>
      <c r="B171" s="1">
        <v>0</v>
      </c>
      <c r="C171" s="91">
        <v>0.64498060000000002</v>
      </c>
      <c r="D171" s="91">
        <v>3.6958350000000002</v>
      </c>
      <c r="E171" s="42">
        <v>5.7301490928564363</v>
      </c>
    </row>
    <row r="172" spans="1:5" x14ac:dyDescent="0.25">
      <c r="A172" s="1">
        <v>141</v>
      </c>
      <c r="B172" s="1">
        <v>0</v>
      </c>
      <c r="C172" s="91">
        <v>0.73430240000000002</v>
      </c>
      <c r="D172" s="91">
        <v>1.6637310000000001</v>
      </c>
      <c r="E172" s="42">
        <v>2.2657300316599809</v>
      </c>
    </row>
    <row r="173" spans="1:5" x14ac:dyDescent="0.25">
      <c r="A173" s="1">
        <v>142</v>
      </c>
      <c r="B173" s="1">
        <v>0</v>
      </c>
      <c r="C173" s="91">
        <v>0.26832820000000002</v>
      </c>
      <c r="D173" s="91">
        <v>1.377534</v>
      </c>
      <c r="E173" s="42">
        <v>5.1337652919074479</v>
      </c>
    </row>
    <row r="174" spans="1:5" x14ac:dyDescent="0.25">
      <c r="A174" s="1">
        <v>143</v>
      </c>
      <c r="B174" s="1">
        <v>0</v>
      </c>
      <c r="C174" s="91">
        <v>0.28844409999999998</v>
      </c>
      <c r="D174" s="91">
        <v>0.4</v>
      </c>
      <c r="E174" s="42">
        <v>1.3867505003569152</v>
      </c>
    </row>
    <row r="175" spans="1:5" x14ac:dyDescent="0.25">
      <c r="A175" s="1">
        <v>144</v>
      </c>
      <c r="B175" s="1">
        <v>2</v>
      </c>
      <c r="C175" s="91">
        <v>0.2</v>
      </c>
      <c r="D175" s="91">
        <v>5.4804259999999996</v>
      </c>
      <c r="E175" s="42">
        <v>27.402129999999996</v>
      </c>
    </row>
    <row r="176" spans="1:5" x14ac:dyDescent="0.25">
      <c r="A176" s="1">
        <v>145</v>
      </c>
      <c r="B176" s="1">
        <v>4</v>
      </c>
      <c r="C176" s="91">
        <v>0.29120439999999997</v>
      </c>
      <c r="D176" s="91">
        <v>1.2066699999999999</v>
      </c>
      <c r="E176" s="42">
        <v>4.1437217294793625</v>
      </c>
    </row>
    <row r="177" spans="1:5" x14ac:dyDescent="0.25">
      <c r="A177" s="1">
        <v>146</v>
      </c>
      <c r="B177" s="1">
        <v>3</v>
      </c>
      <c r="C177" s="91">
        <v>0.53814499999999998</v>
      </c>
      <c r="D177" s="91">
        <v>9.7780670000000001</v>
      </c>
      <c r="E177" s="42">
        <v>18.169948619795779</v>
      </c>
    </row>
    <row r="178" spans="1:5" x14ac:dyDescent="0.25">
      <c r="A178" s="1">
        <v>147</v>
      </c>
      <c r="B178" s="1">
        <v>0</v>
      </c>
      <c r="C178" s="91">
        <v>0.16492419999999999</v>
      </c>
      <c r="D178" s="91">
        <v>1.27122</v>
      </c>
      <c r="E178" s="42">
        <v>7.707904601022773</v>
      </c>
    </row>
    <row r="179" spans="1:5" x14ac:dyDescent="0.25">
      <c r="A179" s="1">
        <v>148</v>
      </c>
      <c r="B179" s="1">
        <v>0</v>
      </c>
      <c r="C179" s="91">
        <v>0.4418144</v>
      </c>
      <c r="D179" s="91">
        <v>2.6318049999999999</v>
      </c>
      <c r="E179" s="42">
        <v>5.9568112764092795</v>
      </c>
    </row>
    <row r="180" spans="1:5" x14ac:dyDescent="0.25">
      <c r="A180" s="1">
        <v>149</v>
      </c>
      <c r="B180" s="1">
        <v>0</v>
      </c>
      <c r="C180" s="91">
        <v>1.3059860000000001</v>
      </c>
      <c r="D180" s="91">
        <v>2.8173750000000002</v>
      </c>
      <c r="E180" s="42">
        <v>2.1572781025217727</v>
      </c>
    </row>
    <row r="181" spans="1:5" x14ac:dyDescent="0.25">
      <c r="A181" s="1">
        <v>150</v>
      </c>
      <c r="B181" s="1">
        <v>0</v>
      </c>
      <c r="C181" s="91">
        <v>0.52153620000000001</v>
      </c>
      <c r="D181" s="91">
        <v>2.179541</v>
      </c>
      <c r="E181" s="42">
        <v>4.1790790361244339</v>
      </c>
    </row>
    <row r="182" spans="1:5" x14ac:dyDescent="0.25">
      <c r="A182" s="1">
        <v>151</v>
      </c>
      <c r="B182" s="1">
        <v>0</v>
      </c>
      <c r="C182" s="91">
        <v>0.40199499999999999</v>
      </c>
      <c r="D182" s="91">
        <v>1.1599999999999999</v>
      </c>
      <c r="E182" s="42">
        <v>2.885608029950621</v>
      </c>
    </row>
    <row r="183" spans="1:5" x14ac:dyDescent="0.25">
      <c r="A183" s="1">
        <v>152</v>
      </c>
      <c r="B183" s="1">
        <v>0</v>
      </c>
      <c r="C183" s="91">
        <v>0.31241000000000002</v>
      </c>
      <c r="D183" s="91">
        <v>0.70767219999999997</v>
      </c>
      <c r="E183" s="42">
        <v>2.265203418584552</v>
      </c>
    </row>
    <row r="184" spans="1:5" x14ac:dyDescent="0.25">
      <c r="A184" s="1">
        <v>153</v>
      </c>
      <c r="B184" s="1">
        <v>0</v>
      </c>
      <c r="C184" s="91">
        <v>0.32984849999999999</v>
      </c>
      <c r="D184" s="91">
        <v>14.338760000000001</v>
      </c>
      <c r="E184" s="42">
        <v>43.470744902584066</v>
      </c>
    </row>
    <row r="185" spans="1:5" x14ac:dyDescent="0.25">
      <c r="A185" s="1">
        <v>154</v>
      </c>
      <c r="B185" s="1">
        <v>0</v>
      </c>
      <c r="C185" s="91">
        <v>0.45254830000000001</v>
      </c>
      <c r="D185" s="91">
        <v>6.2585620000000004</v>
      </c>
      <c r="E185" s="42">
        <v>13.829600066998374</v>
      </c>
    </row>
    <row r="186" spans="1:5" x14ac:dyDescent="0.25">
      <c r="A186" s="1">
        <v>155</v>
      </c>
      <c r="B186" s="1">
        <v>0</v>
      </c>
      <c r="C186" s="91">
        <v>0.32249030000000001</v>
      </c>
      <c r="D186" s="91">
        <v>2.2188289999999999</v>
      </c>
      <c r="E186" s="42">
        <v>6.8802968647429079</v>
      </c>
    </row>
    <row r="187" spans="1:5" x14ac:dyDescent="0.25">
      <c r="A187" s="1">
        <v>156</v>
      </c>
      <c r="B187" s="1">
        <v>0</v>
      </c>
      <c r="C187" s="91">
        <v>0.4079216</v>
      </c>
      <c r="D187" s="91">
        <v>3.5383610000000001</v>
      </c>
      <c r="E187" s="42">
        <v>8.6741202231016938</v>
      </c>
    </row>
    <row r="188" spans="1:5" x14ac:dyDescent="0.25">
      <c r="A188" s="1">
        <v>157</v>
      </c>
      <c r="B188" s="1">
        <v>0</v>
      </c>
      <c r="C188" s="91">
        <v>0.44721359999999999</v>
      </c>
      <c r="D188" s="91">
        <v>1.1313709999999999</v>
      </c>
      <c r="E188" s="42">
        <v>2.5298224383158292</v>
      </c>
    </row>
    <row r="189" spans="1:5" x14ac:dyDescent="0.25">
      <c r="A189" s="1">
        <v>158</v>
      </c>
      <c r="B189" s="1">
        <v>0</v>
      </c>
      <c r="C189" s="91">
        <v>0.98792709999999995</v>
      </c>
      <c r="D189" s="91">
        <v>6.912134</v>
      </c>
      <c r="E189" s="42">
        <v>6.9966032918825691</v>
      </c>
    </row>
    <row r="190" spans="1:5" x14ac:dyDescent="0.25">
      <c r="A190" s="1">
        <v>159</v>
      </c>
      <c r="B190" s="1">
        <v>0</v>
      </c>
      <c r="C190" s="91">
        <v>0.59464269999999997</v>
      </c>
      <c r="D190" s="91">
        <v>2.2090719999999999</v>
      </c>
      <c r="E190" s="42">
        <v>3.7149568976462675</v>
      </c>
    </row>
    <row r="191" spans="1:5" x14ac:dyDescent="0.25">
      <c r="A191" s="1">
        <v>160</v>
      </c>
      <c r="B191" s="1">
        <v>0</v>
      </c>
      <c r="C191" s="91">
        <v>0.53814499999999998</v>
      </c>
      <c r="D191" s="91">
        <v>0.72111029999999998</v>
      </c>
      <c r="E191" s="42">
        <v>1.339992567059064</v>
      </c>
    </row>
    <row r="192" spans="1:5" x14ac:dyDescent="0.25">
      <c r="A192" s="1">
        <v>161</v>
      </c>
      <c r="B192" s="1">
        <v>0</v>
      </c>
      <c r="C192" s="91">
        <v>0.5614268</v>
      </c>
      <c r="D192" s="91">
        <v>0.96332759999999995</v>
      </c>
      <c r="E192" s="42">
        <v>1.7158561009200131</v>
      </c>
    </row>
    <row r="193" spans="1:5" x14ac:dyDescent="0.25">
      <c r="A193" s="1">
        <v>162</v>
      </c>
      <c r="B193" s="1">
        <v>0</v>
      </c>
      <c r="C193" s="91">
        <v>0.36878179999999999</v>
      </c>
      <c r="D193" s="91">
        <v>4.2670830000000004</v>
      </c>
      <c r="E193" s="42">
        <v>11.570752678141927</v>
      </c>
    </row>
    <row r="194" spans="1:5" x14ac:dyDescent="0.25">
      <c r="A194" s="1">
        <v>163</v>
      </c>
      <c r="B194" s="1">
        <v>0</v>
      </c>
      <c r="C194" s="91">
        <v>0.57688819999999996</v>
      </c>
      <c r="D194" s="91">
        <v>3.1396820000000001</v>
      </c>
      <c r="E194" s="42">
        <v>5.4424444805769996</v>
      </c>
    </row>
    <row r="195" spans="1:5" x14ac:dyDescent="0.25">
      <c r="A195" s="1">
        <v>164</v>
      </c>
      <c r="B195" s="1">
        <v>0</v>
      </c>
      <c r="C195" s="91">
        <v>0.6</v>
      </c>
      <c r="D195" s="91">
        <v>0.7939773</v>
      </c>
      <c r="E195" s="42">
        <v>1.3232955</v>
      </c>
    </row>
    <row r="196" spans="1:5" x14ac:dyDescent="0.25">
      <c r="A196" s="1">
        <v>165</v>
      </c>
      <c r="B196" s="1">
        <v>0</v>
      </c>
      <c r="C196" s="91">
        <v>0.48</v>
      </c>
      <c r="D196" s="91">
        <v>2.4803229999999998</v>
      </c>
      <c r="E196" s="42">
        <v>5.1673395833333329</v>
      </c>
    </row>
    <row r="197" spans="1:5" x14ac:dyDescent="0.25">
      <c r="A197" s="1">
        <v>166</v>
      </c>
      <c r="B197" s="1">
        <v>0</v>
      </c>
      <c r="C197" s="91">
        <v>0.62225399999999997</v>
      </c>
      <c r="D197" s="91">
        <v>1.9534579999999999</v>
      </c>
      <c r="E197" s="42">
        <v>3.1393257415781979</v>
      </c>
    </row>
    <row r="198" spans="1:5" x14ac:dyDescent="0.25">
      <c r="A198" s="1">
        <v>167</v>
      </c>
      <c r="B198" s="1">
        <v>0</v>
      </c>
      <c r="C198" s="91">
        <v>0.56850679999999998</v>
      </c>
      <c r="D198" s="91">
        <v>2.9363920000000001</v>
      </c>
      <c r="E198" s="42">
        <v>5.1650956505709349</v>
      </c>
    </row>
    <row r="199" spans="1:5" x14ac:dyDescent="0.25">
      <c r="A199" s="1">
        <v>168</v>
      </c>
      <c r="B199" s="1">
        <v>0</v>
      </c>
      <c r="C199" s="91">
        <v>0.32249030000000001</v>
      </c>
      <c r="D199" s="91">
        <v>1.112115</v>
      </c>
      <c r="E199" s="42">
        <v>3.4485223276483041</v>
      </c>
    </row>
    <row r="200" spans="1:5" x14ac:dyDescent="0.25">
      <c r="A200" s="1">
        <v>169</v>
      </c>
      <c r="B200" s="1">
        <v>0</v>
      </c>
      <c r="C200" s="91">
        <v>0.2828427</v>
      </c>
      <c r="D200" s="91">
        <v>0.60133190000000003</v>
      </c>
      <c r="E200" s="42">
        <v>2.1260294149362879</v>
      </c>
    </row>
    <row r="201" spans="1:5" x14ac:dyDescent="0.25">
      <c r="A201" s="1">
        <v>170</v>
      </c>
      <c r="B201" s="1">
        <v>0</v>
      </c>
      <c r="C201" s="91">
        <v>0.44721359999999999</v>
      </c>
      <c r="D201" s="91">
        <v>4.8061629999999997</v>
      </c>
      <c r="E201" s="42">
        <v>10.746907070804644</v>
      </c>
    </row>
    <row r="202" spans="1:5" x14ac:dyDescent="0.25">
      <c r="A202" s="1">
        <v>171</v>
      </c>
      <c r="B202" s="1">
        <v>0</v>
      </c>
      <c r="C202" s="91">
        <v>0.24331050000000001</v>
      </c>
      <c r="D202" s="91">
        <v>0.85510229999999998</v>
      </c>
      <c r="E202" s="42">
        <v>3.5144488215675032</v>
      </c>
    </row>
    <row r="203" spans="1:5" x14ac:dyDescent="0.25">
      <c r="A203" s="1">
        <v>172</v>
      </c>
      <c r="B203" s="1">
        <v>0</v>
      </c>
      <c r="C203" s="91">
        <v>0.2039608</v>
      </c>
      <c r="D203" s="91">
        <v>0.52</v>
      </c>
      <c r="E203" s="42">
        <v>2.5495095135928083</v>
      </c>
    </row>
    <row r="204" spans="1:5" x14ac:dyDescent="0.25">
      <c r="A204" s="1">
        <v>173</v>
      </c>
      <c r="B204" s="1">
        <v>0</v>
      </c>
      <c r="C204" s="91">
        <v>0.73539109999999996</v>
      </c>
      <c r="D204" s="91">
        <v>2.71529</v>
      </c>
      <c r="E204" s="42">
        <v>3.692307399423246</v>
      </c>
    </row>
    <row r="205" spans="1:5" x14ac:dyDescent="0.25">
      <c r="A205" s="1">
        <v>174</v>
      </c>
      <c r="B205" s="1">
        <v>0</v>
      </c>
      <c r="C205" s="91">
        <v>0.25298219999999999</v>
      </c>
      <c r="D205" s="91">
        <v>4.6704179999999997</v>
      </c>
      <c r="E205" s="42">
        <v>18.461449066377003</v>
      </c>
    </row>
    <row r="206" spans="1:5" x14ac:dyDescent="0.25">
      <c r="A206" s="1">
        <v>175</v>
      </c>
      <c r="B206" s="1">
        <v>0</v>
      </c>
      <c r="C206" s="91">
        <v>0.32</v>
      </c>
      <c r="D206" s="91">
        <v>0.4</v>
      </c>
      <c r="E206" s="42">
        <v>1.25</v>
      </c>
    </row>
    <row r="207" spans="1:5" x14ac:dyDescent="0.25">
      <c r="A207" s="1">
        <v>176</v>
      </c>
      <c r="B207" s="1">
        <v>0</v>
      </c>
      <c r="C207" s="91">
        <v>0.2828427</v>
      </c>
      <c r="D207" s="91">
        <v>0.59464269999999997</v>
      </c>
      <c r="E207" s="42">
        <v>2.1023795204896571</v>
      </c>
    </row>
    <row r="208" spans="1:5" x14ac:dyDescent="0.25">
      <c r="A208" s="1">
        <v>177</v>
      </c>
      <c r="B208" s="1">
        <v>0</v>
      </c>
      <c r="C208" s="91">
        <v>0.32249030000000001</v>
      </c>
      <c r="D208" s="91">
        <v>0.44721359999999999</v>
      </c>
      <c r="E208" s="42">
        <v>1.3867505472257615</v>
      </c>
    </row>
    <row r="209" spans="1:5" x14ac:dyDescent="0.25">
      <c r="A209" s="1">
        <v>178</v>
      </c>
      <c r="B209" s="1">
        <v>0</v>
      </c>
      <c r="C209" s="91">
        <v>0.16</v>
      </c>
      <c r="D209" s="91">
        <v>0.28000000000000003</v>
      </c>
      <c r="E209" s="42">
        <v>1.7500000000000002</v>
      </c>
    </row>
    <row r="210" spans="1:5" x14ac:dyDescent="0.25">
      <c r="A210" s="1">
        <v>179</v>
      </c>
      <c r="B210" s="1">
        <v>0</v>
      </c>
      <c r="C210" s="91">
        <v>0.2</v>
      </c>
      <c r="D210" s="91">
        <v>0.68</v>
      </c>
      <c r="E210" s="42">
        <v>3.4</v>
      </c>
    </row>
    <row r="211" spans="1:5" x14ac:dyDescent="0.25">
      <c r="A211" s="1">
        <v>180</v>
      </c>
      <c r="B211" s="1">
        <v>0</v>
      </c>
      <c r="C211" s="91">
        <v>0.2</v>
      </c>
      <c r="D211" s="91">
        <v>0.28000000000000003</v>
      </c>
      <c r="E211" s="42">
        <v>1.4000000000000001</v>
      </c>
    </row>
    <row r="212" spans="1:5" x14ac:dyDescent="0.25">
      <c r="A212" s="1">
        <v>181</v>
      </c>
      <c r="B212" s="1">
        <v>4</v>
      </c>
      <c r="C212" s="91">
        <v>0.29120439999999997</v>
      </c>
      <c r="D212" s="91">
        <v>15.122339999999999</v>
      </c>
      <c r="E212" s="42">
        <v>51.930327975813555</v>
      </c>
    </row>
    <row r="213" spans="1:5" x14ac:dyDescent="0.25">
      <c r="A213" s="1">
        <v>182</v>
      </c>
      <c r="B213" s="1">
        <v>0</v>
      </c>
      <c r="C213" s="91">
        <v>0.4118252</v>
      </c>
      <c r="D213" s="91">
        <v>4.0733280000000001</v>
      </c>
      <c r="E213" s="42">
        <v>9.890914883304859</v>
      </c>
    </row>
    <row r="214" spans="1:5" x14ac:dyDescent="0.25">
      <c r="A214" s="1">
        <v>183</v>
      </c>
      <c r="B214" s="1">
        <v>0</v>
      </c>
      <c r="C214" s="91">
        <v>0.4</v>
      </c>
      <c r="D214" s="91">
        <v>1.6321760000000001</v>
      </c>
      <c r="E214" s="42">
        <v>4.0804400000000003</v>
      </c>
    </row>
    <row r="215" spans="1:5" x14ac:dyDescent="0.25">
      <c r="A215" s="1">
        <v>184</v>
      </c>
      <c r="B215" s="1">
        <v>0</v>
      </c>
      <c r="C215" s="91">
        <v>0.26832820000000002</v>
      </c>
      <c r="D215" s="91">
        <v>16.105250000000002</v>
      </c>
      <c r="E215" s="42">
        <v>60.020713439735374</v>
      </c>
    </row>
    <row r="216" spans="1:5" x14ac:dyDescent="0.25">
      <c r="A216" s="1">
        <v>185</v>
      </c>
      <c r="B216" s="1">
        <v>0</v>
      </c>
      <c r="C216" s="91">
        <v>0.36878179999999999</v>
      </c>
      <c r="D216" s="91">
        <v>0.96747090000000002</v>
      </c>
      <c r="E216" s="42">
        <v>2.6234236613628981</v>
      </c>
    </row>
    <row r="217" spans="1:5" x14ac:dyDescent="0.25">
      <c r="A217" s="1">
        <v>186</v>
      </c>
      <c r="B217" s="1">
        <v>0</v>
      </c>
      <c r="C217" s="91">
        <v>0.4118252</v>
      </c>
      <c r="D217" s="91">
        <v>0.78790859999999996</v>
      </c>
      <c r="E217" s="42">
        <v>1.9132112362235238</v>
      </c>
    </row>
    <row r="218" spans="1:5" x14ac:dyDescent="0.25">
      <c r="A218" s="1">
        <v>187</v>
      </c>
      <c r="B218" s="1">
        <v>0</v>
      </c>
      <c r="C218" s="91">
        <v>0.66573269999999996</v>
      </c>
      <c r="D218" s="91">
        <v>1.6752309999999999</v>
      </c>
      <c r="E218" s="42">
        <v>2.516371811088745</v>
      </c>
    </row>
    <row r="219" spans="1:5" x14ac:dyDescent="0.25">
      <c r="A219" s="1">
        <v>188</v>
      </c>
      <c r="B219" s="1">
        <v>0</v>
      </c>
      <c r="C219" s="91">
        <v>0.44721359999999999</v>
      </c>
      <c r="D219" s="91">
        <v>1.4751270000000001</v>
      </c>
      <c r="E219" s="42">
        <v>3.2984842142546653</v>
      </c>
    </row>
    <row r="220" spans="1:5" x14ac:dyDescent="0.25">
      <c r="A220" s="1">
        <v>189</v>
      </c>
      <c r="B220" s="1">
        <v>0</v>
      </c>
      <c r="C220" s="91">
        <v>0.32984849999999999</v>
      </c>
      <c r="D220" s="91">
        <v>2.1264050000000001</v>
      </c>
      <c r="E220" s="42">
        <v>6.4466110956999962</v>
      </c>
    </row>
    <row r="221" spans="1:5" x14ac:dyDescent="0.25">
      <c r="A221" s="1">
        <v>190</v>
      </c>
      <c r="B221" s="1">
        <v>0</v>
      </c>
      <c r="C221" s="91">
        <v>1.3206059999999999</v>
      </c>
      <c r="D221" s="91">
        <v>1.608975</v>
      </c>
      <c r="E221" s="42">
        <v>1.218361116033094</v>
      </c>
    </row>
    <row r="222" spans="1:5" x14ac:dyDescent="0.25">
      <c r="A222" s="1">
        <v>191</v>
      </c>
      <c r="B222" s="1">
        <v>0</v>
      </c>
      <c r="C222" s="91">
        <v>0.28000000000000003</v>
      </c>
      <c r="D222" s="91">
        <v>1.0007999999999999</v>
      </c>
      <c r="E222" s="42">
        <v>3.5742857142857138</v>
      </c>
    </row>
    <row r="223" spans="1:5" x14ac:dyDescent="0.25">
      <c r="A223" s="1">
        <v>192</v>
      </c>
      <c r="B223" s="1">
        <v>0</v>
      </c>
      <c r="C223" s="91">
        <v>0.2154066</v>
      </c>
      <c r="D223" s="91">
        <v>5.118125</v>
      </c>
      <c r="E223" s="42">
        <v>23.760297966728967</v>
      </c>
    </row>
    <row r="224" spans="1:5" x14ac:dyDescent="0.25">
      <c r="A224" s="1">
        <v>193</v>
      </c>
      <c r="B224" s="1">
        <v>0</v>
      </c>
      <c r="C224" s="91">
        <v>0.1788854</v>
      </c>
      <c r="D224" s="91">
        <v>0.63245549999999995</v>
      </c>
      <c r="E224" s="42">
        <v>3.5355344818526273</v>
      </c>
    </row>
    <row r="225" spans="1:5" x14ac:dyDescent="0.25">
      <c r="A225" s="1">
        <v>194</v>
      </c>
      <c r="B225" s="1">
        <v>0</v>
      </c>
      <c r="C225" s="91">
        <v>0.64124879999999995</v>
      </c>
      <c r="D225" s="91">
        <v>7.9526599999999998</v>
      </c>
      <c r="E225" s="42">
        <v>12.401832174968593</v>
      </c>
    </row>
    <row r="226" spans="1:5" x14ac:dyDescent="0.25">
      <c r="A226" s="1">
        <v>195</v>
      </c>
      <c r="B226" s="1">
        <v>0</v>
      </c>
      <c r="C226" s="91">
        <v>0.72</v>
      </c>
      <c r="D226" s="91">
        <v>0.96083300000000005</v>
      </c>
      <c r="E226" s="42">
        <v>1.3344902777777778</v>
      </c>
    </row>
    <row r="227" spans="1:5" x14ac:dyDescent="0.25">
      <c r="A227" s="1">
        <v>196</v>
      </c>
      <c r="B227" s="1">
        <v>0</v>
      </c>
      <c r="C227" s="91">
        <v>0.25298219999999999</v>
      </c>
      <c r="D227" s="91">
        <v>3.9969990000000002</v>
      </c>
      <c r="E227" s="42">
        <v>15.799526607010296</v>
      </c>
    </row>
    <row r="228" spans="1:5" x14ac:dyDescent="0.25">
      <c r="A228" s="1">
        <v>197</v>
      </c>
      <c r="B228" s="1">
        <v>0</v>
      </c>
      <c r="C228" s="91">
        <v>0.2</v>
      </c>
      <c r="D228" s="91">
        <v>2.6183960000000002</v>
      </c>
      <c r="E228" s="42">
        <v>13.09198</v>
      </c>
    </row>
    <row r="229" spans="1:5" x14ac:dyDescent="0.25">
      <c r="A229" s="1">
        <v>198</v>
      </c>
      <c r="B229" s="1">
        <v>0</v>
      </c>
      <c r="C229" s="91">
        <v>0.28000000000000003</v>
      </c>
      <c r="D229" s="91">
        <v>1.721859</v>
      </c>
      <c r="E229" s="42">
        <v>6.1494964285714282</v>
      </c>
    </row>
    <row r="230" spans="1:5" x14ac:dyDescent="0.25">
      <c r="A230" s="1">
        <v>199</v>
      </c>
      <c r="B230" s="1">
        <v>0</v>
      </c>
      <c r="C230" s="91">
        <v>0.53665629999999998</v>
      </c>
      <c r="D230" s="91">
        <v>1.48</v>
      </c>
      <c r="E230" s="42">
        <v>2.7578172472772611</v>
      </c>
    </row>
    <row r="231" spans="1:5" x14ac:dyDescent="0.25">
      <c r="A231" s="1">
        <v>200</v>
      </c>
      <c r="B231" s="1">
        <v>0</v>
      </c>
      <c r="C231" s="91">
        <v>0.5656854</v>
      </c>
      <c r="D231" s="91">
        <v>2.0035970000000001</v>
      </c>
      <c r="E231" s="42">
        <v>3.5418927198757473</v>
      </c>
    </row>
    <row r="232" spans="1:5" x14ac:dyDescent="0.25">
      <c r="A232" s="1">
        <v>201</v>
      </c>
      <c r="B232" s="1">
        <v>0</v>
      </c>
      <c r="C232" s="91">
        <v>0.22627420000000001</v>
      </c>
      <c r="D232" s="91">
        <v>1.499333</v>
      </c>
      <c r="E232" s="42">
        <v>6.6261774431198956</v>
      </c>
    </row>
    <row r="233" spans="1:5" x14ac:dyDescent="0.25">
      <c r="A233" s="1">
        <v>202</v>
      </c>
      <c r="B233" s="1">
        <v>0</v>
      </c>
      <c r="C233" s="91">
        <v>0.16970560000000001</v>
      </c>
      <c r="D233" s="91">
        <v>2.4123019999999999</v>
      </c>
      <c r="E233" s="42">
        <v>14.214628156053777</v>
      </c>
    </row>
    <row r="234" spans="1:5" x14ac:dyDescent="0.25">
      <c r="A234" s="1">
        <v>203</v>
      </c>
      <c r="B234" s="1">
        <v>0</v>
      </c>
      <c r="C234" s="91">
        <v>0.2828427</v>
      </c>
      <c r="D234" s="91">
        <v>1.484318</v>
      </c>
      <c r="E234" s="42">
        <v>5.2478568476400484</v>
      </c>
    </row>
    <row r="235" spans="1:5" x14ac:dyDescent="0.25">
      <c r="A235" s="1">
        <v>204</v>
      </c>
      <c r="B235" s="1">
        <v>0</v>
      </c>
      <c r="C235" s="91">
        <v>0.71217980000000003</v>
      </c>
      <c r="D235" s="91">
        <v>4.0002000000000004</v>
      </c>
      <c r="E235" s="42">
        <v>5.6168400170855737</v>
      </c>
    </row>
    <row r="236" spans="1:5" x14ac:dyDescent="0.25">
      <c r="A236" s="1">
        <v>205</v>
      </c>
      <c r="B236" s="1">
        <v>0</v>
      </c>
      <c r="C236" s="91">
        <v>0.4</v>
      </c>
      <c r="D236" s="91">
        <v>2.4741870000000001</v>
      </c>
      <c r="E236" s="42">
        <v>6.1854674999999997</v>
      </c>
    </row>
    <row r="237" spans="1:5" x14ac:dyDescent="0.25">
      <c r="A237" s="1">
        <v>206</v>
      </c>
      <c r="B237" s="1">
        <v>0</v>
      </c>
      <c r="C237" s="91">
        <v>0.59059289999999998</v>
      </c>
      <c r="D237" s="91">
        <v>1.586443</v>
      </c>
      <c r="E237" s="42">
        <v>2.6861870503353495</v>
      </c>
    </row>
    <row r="238" spans="1:5" x14ac:dyDescent="0.25">
      <c r="A238" s="1">
        <v>207</v>
      </c>
      <c r="B238" s="1">
        <v>1</v>
      </c>
      <c r="C238" s="91">
        <v>0.2332381</v>
      </c>
      <c r="D238" s="91">
        <v>1.7556069999999999</v>
      </c>
      <c r="E238" s="42">
        <v>7.5271021329705565</v>
      </c>
    </row>
    <row r="239" spans="1:5" x14ac:dyDescent="0.25">
      <c r="A239" s="1">
        <v>208</v>
      </c>
      <c r="B239" s="1">
        <v>0</v>
      </c>
      <c r="C239" s="91">
        <v>0.32</v>
      </c>
      <c r="D239" s="91">
        <v>1.151694</v>
      </c>
      <c r="E239" s="42">
        <v>3.5990437499999999</v>
      </c>
    </row>
    <row r="240" spans="1:5" x14ac:dyDescent="0.25">
      <c r="A240" s="1">
        <v>209</v>
      </c>
      <c r="B240" s="1">
        <v>0</v>
      </c>
      <c r="C240" s="91">
        <v>0.2828427</v>
      </c>
      <c r="D240" s="91">
        <v>0.55569780000000002</v>
      </c>
      <c r="E240" s="42">
        <v>1.9646885000037124</v>
      </c>
    </row>
    <row r="241" spans="1:5" x14ac:dyDescent="0.25">
      <c r="A241" s="1">
        <v>210</v>
      </c>
      <c r="B241" s="1">
        <v>0</v>
      </c>
      <c r="C241" s="91">
        <v>0.32249030000000001</v>
      </c>
      <c r="D241" s="91">
        <v>3.8553860000000002</v>
      </c>
      <c r="E241" s="42">
        <v>11.955044849410974</v>
      </c>
    </row>
    <row r="242" spans="1:5" x14ac:dyDescent="0.25">
      <c r="A242" s="1">
        <v>211</v>
      </c>
      <c r="B242" s="1">
        <v>0</v>
      </c>
      <c r="C242" s="91">
        <v>0.2828427</v>
      </c>
      <c r="D242" s="91">
        <v>1.4560219999999999</v>
      </c>
      <c r="E242" s="42">
        <v>5.1478153758255027</v>
      </c>
    </row>
    <row r="243" spans="1:5" x14ac:dyDescent="0.25">
      <c r="A243" s="1">
        <v>212</v>
      </c>
      <c r="B243" s="1">
        <v>0</v>
      </c>
      <c r="C243" s="91">
        <v>0.37735920000000001</v>
      </c>
      <c r="D243" s="91">
        <v>0.8099383</v>
      </c>
      <c r="E243" s="42">
        <v>2.1463324598949756</v>
      </c>
    </row>
    <row r="244" spans="1:5" x14ac:dyDescent="0.25">
      <c r="A244" s="1">
        <v>213</v>
      </c>
      <c r="B244" s="1">
        <v>0</v>
      </c>
      <c r="C244" s="91">
        <v>0.62482000000000004</v>
      </c>
      <c r="D244" s="91">
        <v>3.754464</v>
      </c>
      <c r="E244" s="42">
        <v>6.0088729554111584</v>
      </c>
    </row>
    <row r="245" spans="1:5" x14ac:dyDescent="0.25">
      <c r="A245" s="1">
        <v>214</v>
      </c>
      <c r="B245" s="1">
        <v>0</v>
      </c>
      <c r="C245" s="91">
        <v>0.26832820000000002</v>
      </c>
      <c r="D245" s="91">
        <v>1.687602</v>
      </c>
      <c r="E245" s="42">
        <v>6.2893203174321597</v>
      </c>
    </row>
    <row r="246" spans="1:5" x14ac:dyDescent="0.25">
      <c r="A246" s="1">
        <v>215</v>
      </c>
      <c r="B246" s="1">
        <v>0</v>
      </c>
      <c r="C246" s="91">
        <v>0.1788854</v>
      </c>
      <c r="D246" s="91">
        <v>1.470782</v>
      </c>
      <c r="E246" s="42">
        <v>8.2219230859533532</v>
      </c>
    </row>
    <row r="247" spans="1:5" x14ac:dyDescent="0.25">
      <c r="A247" s="1">
        <v>216</v>
      </c>
      <c r="B247" s="1">
        <v>0</v>
      </c>
      <c r="C247" s="91">
        <v>0.22627420000000001</v>
      </c>
      <c r="D247" s="91">
        <v>2.0321419999999999</v>
      </c>
      <c r="E247" s="42">
        <v>8.9808824868235089</v>
      </c>
    </row>
    <row r="248" spans="1:5" x14ac:dyDescent="0.25">
      <c r="A248" s="1">
        <v>217</v>
      </c>
      <c r="B248" s="1">
        <v>0</v>
      </c>
      <c r="C248" s="91">
        <v>0.32249030000000001</v>
      </c>
      <c r="D248" s="91">
        <v>0.56000000000000005</v>
      </c>
      <c r="E248" s="42">
        <v>1.7364863377286077</v>
      </c>
    </row>
    <row r="249" spans="1:5" x14ac:dyDescent="0.25">
      <c r="A249" s="1">
        <v>218</v>
      </c>
      <c r="B249" s="1">
        <v>0</v>
      </c>
      <c r="C249" s="91">
        <v>0.48166379999999998</v>
      </c>
      <c r="D249" s="91">
        <v>1.275617</v>
      </c>
      <c r="E249" s="42">
        <v>2.648355554226828</v>
      </c>
    </row>
    <row r="250" spans="1:5" x14ac:dyDescent="0.25">
      <c r="A250" s="1">
        <v>219</v>
      </c>
      <c r="B250" s="1">
        <v>0</v>
      </c>
      <c r="C250" s="91">
        <v>0.25612499999999999</v>
      </c>
      <c r="D250" s="91">
        <v>0.5656854</v>
      </c>
      <c r="E250" s="42">
        <v>2.208630161054173</v>
      </c>
    </row>
    <row r="251" spans="1:5" x14ac:dyDescent="0.25">
      <c r="A251" s="1">
        <v>220</v>
      </c>
      <c r="B251" s="1">
        <v>0</v>
      </c>
      <c r="C251" s="91">
        <v>0.53665629999999998</v>
      </c>
      <c r="D251" s="91">
        <v>4.9929550000000003</v>
      </c>
      <c r="E251" s="42">
        <v>9.3038225769454321</v>
      </c>
    </row>
    <row r="252" spans="1:5" x14ac:dyDescent="0.25">
      <c r="A252" s="1">
        <v>221</v>
      </c>
      <c r="B252" s="1">
        <v>0</v>
      </c>
      <c r="C252" s="91">
        <v>0.4</v>
      </c>
      <c r="D252" s="91">
        <v>2</v>
      </c>
      <c r="E252" s="42">
        <v>5</v>
      </c>
    </row>
    <row r="253" spans="1:5" x14ac:dyDescent="0.25">
      <c r="A253" s="1">
        <v>222</v>
      </c>
      <c r="B253" s="1">
        <v>0</v>
      </c>
      <c r="C253" s="91">
        <v>0.8</v>
      </c>
      <c r="D253" s="91">
        <v>1.112115</v>
      </c>
      <c r="E253" s="42">
        <v>1.3901437499999998</v>
      </c>
    </row>
    <row r="254" spans="1:5" x14ac:dyDescent="0.25">
      <c r="A254" s="1">
        <v>223</v>
      </c>
      <c r="B254" s="1">
        <v>0</v>
      </c>
      <c r="C254" s="91">
        <v>0.34176010000000001</v>
      </c>
      <c r="D254" s="91">
        <v>1.3994279999999999</v>
      </c>
      <c r="E254" s="42">
        <v>4.0947670602858555</v>
      </c>
    </row>
    <row r="255" spans="1:5" x14ac:dyDescent="0.25">
      <c r="A255" s="1">
        <v>224</v>
      </c>
      <c r="B255" s="1">
        <v>0</v>
      </c>
      <c r="C255" s="91">
        <v>0.34176010000000001</v>
      </c>
      <c r="D255" s="91">
        <v>0.78587530000000005</v>
      </c>
      <c r="E255" s="42">
        <v>2.2994940017866337</v>
      </c>
    </row>
    <row r="256" spans="1:5" x14ac:dyDescent="0.25">
      <c r="A256" s="1">
        <v>225</v>
      </c>
      <c r="B256" s="1">
        <v>0</v>
      </c>
      <c r="C256" s="91">
        <v>0.60133190000000003</v>
      </c>
      <c r="D256" s="91">
        <v>2.3368350000000002</v>
      </c>
      <c r="E256" s="42">
        <v>3.8860985089931201</v>
      </c>
    </row>
    <row r="257" spans="1:5" x14ac:dyDescent="0.25">
      <c r="A257" s="1">
        <v>226</v>
      </c>
      <c r="B257" s="1">
        <v>0</v>
      </c>
      <c r="C257" s="91">
        <v>0.48662100000000003</v>
      </c>
      <c r="D257" s="91">
        <v>1.1606890000000001</v>
      </c>
      <c r="E257" s="42">
        <v>2.3852012140865275</v>
      </c>
    </row>
    <row r="258" spans="1:5" x14ac:dyDescent="0.25">
      <c r="A258" s="1">
        <v>227</v>
      </c>
      <c r="B258" s="1">
        <v>0</v>
      </c>
      <c r="C258" s="91">
        <v>0.24331050000000001</v>
      </c>
      <c r="D258" s="91">
        <v>0.72993149999999996</v>
      </c>
      <c r="E258" s="42">
        <v>2.9999999999999996</v>
      </c>
    </row>
    <row r="259" spans="1:5" x14ac:dyDescent="0.25">
      <c r="A259" s="1">
        <v>228</v>
      </c>
      <c r="B259" s="1">
        <v>0</v>
      </c>
      <c r="C259" s="91">
        <v>0.44721359999999999</v>
      </c>
      <c r="D259" s="91">
        <v>1.1320779999999999</v>
      </c>
      <c r="E259" s="42">
        <v>2.5314033383600139</v>
      </c>
    </row>
    <row r="260" spans="1:5" x14ac:dyDescent="0.25">
      <c r="A260" s="1">
        <v>229</v>
      </c>
      <c r="B260" s="1">
        <v>0</v>
      </c>
      <c r="C260" s="91">
        <v>0.25298219999999999</v>
      </c>
      <c r="D260" s="91">
        <v>0.93295229999999996</v>
      </c>
      <c r="E260" s="42">
        <v>3.6878179571527165</v>
      </c>
    </row>
    <row r="261" spans="1:5" x14ac:dyDescent="0.25">
      <c r="A261" s="1">
        <v>230</v>
      </c>
      <c r="B261" s="1">
        <v>0</v>
      </c>
      <c r="C261" s="91">
        <v>0.5614268</v>
      </c>
      <c r="D261" s="91">
        <v>0.68117550000000004</v>
      </c>
      <c r="E261" s="42">
        <v>1.2132935228599704</v>
      </c>
    </row>
    <row r="262" spans="1:5" x14ac:dyDescent="0.25">
      <c r="A262" s="1">
        <v>231</v>
      </c>
      <c r="B262" s="1">
        <v>0</v>
      </c>
      <c r="C262" s="91">
        <v>0.2</v>
      </c>
      <c r="D262" s="91">
        <v>0.34176010000000001</v>
      </c>
      <c r="E262" s="42">
        <v>1.7088004999999999</v>
      </c>
    </row>
    <row r="263" spans="1:5" x14ac:dyDescent="0.25">
      <c r="A263" s="1">
        <v>232</v>
      </c>
      <c r="B263" s="1">
        <v>0</v>
      </c>
      <c r="C263" s="91">
        <v>1.0650820000000001</v>
      </c>
      <c r="D263" s="91">
        <v>3.3142119999999999</v>
      </c>
      <c r="E263" s="42">
        <v>3.1116965642082013</v>
      </c>
    </row>
    <row r="264" spans="1:5" x14ac:dyDescent="0.25">
      <c r="A264" s="1">
        <v>233</v>
      </c>
      <c r="B264" s="1">
        <v>0</v>
      </c>
      <c r="C264" s="91">
        <v>0.31241000000000002</v>
      </c>
      <c r="D264" s="91">
        <v>1.612452</v>
      </c>
      <c r="E264" s="42">
        <v>5.1613328638647928</v>
      </c>
    </row>
    <row r="265" spans="1:5" x14ac:dyDescent="0.25">
      <c r="A265" s="1">
        <v>234</v>
      </c>
      <c r="B265" s="1">
        <v>0</v>
      </c>
      <c r="C265" s="91">
        <v>0.31241000000000002</v>
      </c>
      <c r="D265" s="91">
        <v>0.96747090000000002</v>
      </c>
      <c r="E265" s="42">
        <v>3.0967987580423162</v>
      </c>
    </row>
    <row r="266" spans="1:5" x14ac:dyDescent="0.25">
      <c r="A266" s="1">
        <v>235</v>
      </c>
      <c r="B266" s="1">
        <v>0</v>
      </c>
      <c r="C266" s="91">
        <v>0.24</v>
      </c>
      <c r="D266" s="91">
        <v>0.48</v>
      </c>
      <c r="E266" s="42">
        <v>2</v>
      </c>
    </row>
    <row r="267" spans="1:5" x14ac:dyDescent="0.25">
      <c r="A267" s="1">
        <v>236</v>
      </c>
      <c r="B267" s="1">
        <v>0</v>
      </c>
      <c r="C267" s="91">
        <v>0.4118252</v>
      </c>
      <c r="D267" s="91">
        <v>0.55569780000000002</v>
      </c>
      <c r="E267" s="42">
        <v>1.3493535606854559</v>
      </c>
    </row>
    <row r="268" spans="1:5" x14ac:dyDescent="0.25">
      <c r="A268" s="1">
        <v>237</v>
      </c>
      <c r="B268" s="1">
        <v>0</v>
      </c>
      <c r="C268" s="91">
        <v>0.48826219999999998</v>
      </c>
      <c r="D268" s="91">
        <v>1.7204649999999999</v>
      </c>
      <c r="E268" s="42">
        <v>3.523649793082487</v>
      </c>
    </row>
    <row r="269" spans="1:5" x14ac:dyDescent="0.25">
      <c r="A269" s="1">
        <v>238</v>
      </c>
      <c r="B269" s="1">
        <v>0</v>
      </c>
      <c r="C269" s="91">
        <v>0.26832820000000002</v>
      </c>
      <c r="D269" s="91">
        <v>1.4669700000000001</v>
      </c>
      <c r="E269" s="42">
        <v>5.4670735315930266</v>
      </c>
    </row>
    <row r="270" spans="1:5" x14ac:dyDescent="0.25">
      <c r="A270" s="1">
        <v>239</v>
      </c>
      <c r="B270" s="1">
        <v>0</v>
      </c>
      <c r="C270" s="91">
        <v>0.34176010000000001</v>
      </c>
      <c r="D270" s="91">
        <v>2.5730919999999999</v>
      </c>
      <c r="E270" s="42">
        <v>7.5289420853984996</v>
      </c>
    </row>
    <row r="271" spans="1:5" x14ac:dyDescent="0.25">
      <c r="A271" s="1">
        <v>240</v>
      </c>
      <c r="B271" s="1">
        <v>1</v>
      </c>
      <c r="C271" s="91">
        <v>0.28844409999999998</v>
      </c>
      <c r="D271" s="91">
        <v>3.1557170000000001</v>
      </c>
      <c r="E271" s="42">
        <v>10.940480321837057</v>
      </c>
    </row>
    <row r="272" spans="1:5" x14ac:dyDescent="0.25">
      <c r="A272" s="1">
        <v>241</v>
      </c>
      <c r="B272" s="1">
        <v>4</v>
      </c>
      <c r="C272" s="91">
        <v>0.34409299999999998</v>
      </c>
      <c r="D272" s="91">
        <v>1.5600769999999999</v>
      </c>
      <c r="E272" s="42">
        <v>4.5338818284591662</v>
      </c>
    </row>
    <row r="273" spans="1:5" x14ac:dyDescent="0.25">
      <c r="A273" s="1">
        <v>242</v>
      </c>
      <c r="B273" s="1">
        <v>4</v>
      </c>
      <c r="C273" s="91">
        <v>0.34176010000000001</v>
      </c>
      <c r="D273" s="91">
        <v>9.8592499999999994</v>
      </c>
      <c r="E273" s="42">
        <v>28.84845246709607</v>
      </c>
    </row>
    <row r="274" spans="1:5" x14ac:dyDescent="0.25">
      <c r="A274" s="1">
        <v>243</v>
      </c>
      <c r="B274" s="1">
        <v>4</v>
      </c>
      <c r="C274" s="91">
        <v>0.71554180000000001</v>
      </c>
      <c r="D274" s="91">
        <v>10.515969999999999</v>
      </c>
      <c r="E274" s="42">
        <v>14.696513886400487</v>
      </c>
    </row>
    <row r="275" spans="1:5" x14ac:dyDescent="0.25">
      <c r="A275" s="1">
        <v>244</v>
      </c>
      <c r="B275" s="1">
        <v>1</v>
      </c>
      <c r="C275" s="91">
        <v>0.48</v>
      </c>
      <c r="D275" s="91">
        <v>20.930630000000001</v>
      </c>
      <c r="E275" s="42">
        <v>43.605479166666669</v>
      </c>
    </row>
    <row r="276" spans="1:5" x14ac:dyDescent="0.25">
      <c r="A276" s="1">
        <v>245</v>
      </c>
      <c r="B276" s="1">
        <v>0</v>
      </c>
      <c r="C276" s="91">
        <v>0.26832820000000002</v>
      </c>
      <c r="D276" s="91">
        <v>3.2645979999999999</v>
      </c>
      <c r="E276" s="42">
        <v>12.166436475927613</v>
      </c>
    </row>
    <row r="277" spans="1:5" x14ac:dyDescent="0.25">
      <c r="A277" s="1">
        <v>246</v>
      </c>
      <c r="B277" s="1">
        <v>0</v>
      </c>
      <c r="C277" s="91">
        <v>0.32984849999999999</v>
      </c>
      <c r="D277" s="91">
        <v>3.1130689999999999</v>
      </c>
      <c r="E277" s="42">
        <v>9.4378752669786277</v>
      </c>
    </row>
    <row r="278" spans="1:5" x14ac:dyDescent="0.25">
      <c r="A278" s="1">
        <v>247</v>
      </c>
      <c r="B278" s="1">
        <v>0</v>
      </c>
      <c r="C278" s="91">
        <v>0.7610519</v>
      </c>
      <c r="D278" s="91">
        <v>3.906917</v>
      </c>
      <c r="E278" s="42">
        <v>5.1335749900893752</v>
      </c>
    </row>
    <row r="279" spans="1:5" x14ac:dyDescent="0.25">
      <c r="A279" s="1">
        <v>248</v>
      </c>
      <c r="B279" s="1">
        <v>0</v>
      </c>
      <c r="C279" s="91">
        <v>0.74726170000000003</v>
      </c>
      <c r="D279" s="91">
        <v>3.6810870000000002</v>
      </c>
      <c r="E279" s="42">
        <v>4.9261015250748166</v>
      </c>
    </row>
    <row r="280" spans="1:5" x14ac:dyDescent="0.25">
      <c r="A280" s="1">
        <v>249</v>
      </c>
      <c r="B280" s="1">
        <v>0</v>
      </c>
      <c r="C280" s="91">
        <v>0.4326662</v>
      </c>
      <c r="D280" s="91">
        <v>3.2409880000000002</v>
      </c>
      <c r="E280" s="42">
        <v>7.4907353521028455</v>
      </c>
    </row>
    <row r="281" spans="1:5" x14ac:dyDescent="0.25">
      <c r="A281" s="1">
        <v>250</v>
      </c>
      <c r="B281" s="1">
        <v>0</v>
      </c>
      <c r="C281" s="91">
        <v>0.34176010000000001</v>
      </c>
      <c r="D281" s="91">
        <v>1.7204649999999999</v>
      </c>
      <c r="E281" s="42">
        <v>5.0341306665113921</v>
      </c>
    </row>
    <row r="282" spans="1:5" x14ac:dyDescent="0.25">
      <c r="A282" s="1">
        <v>251</v>
      </c>
      <c r="B282" s="1">
        <v>0</v>
      </c>
      <c r="C282" s="91">
        <v>0.2828427</v>
      </c>
      <c r="D282" s="91">
        <v>2.0099749999999998</v>
      </c>
      <c r="E282" s="42">
        <v>7.1063350759980715</v>
      </c>
    </row>
    <row r="283" spans="1:5" x14ac:dyDescent="0.25">
      <c r="A283" s="1">
        <v>252</v>
      </c>
      <c r="B283" s="1">
        <v>0</v>
      </c>
      <c r="C283" s="91">
        <v>0.56850679999999998</v>
      </c>
      <c r="D283" s="91">
        <v>1.9349419999999999</v>
      </c>
      <c r="E283" s="42">
        <v>3.4035511976285946</v>
      </c>
    </row>
    <row r="284" spans="1:5" x14ac:dyDescent="0.25">
      <c r="A284" s="1">
        <v>253</v>
      </c>
      <c r="B284" s="1">
        <v>0</v>
      </c>
      <c r="C284" s="91">
        <v>0.5614268</v>
      </c>
      <c r="D284" s="91">
        <v>1.760454</v>
      </c>
      <c r="E284" s="42">
        <v>3.1356785960342468</v>
      </c>
    </row>
    <row r="285" spans="1:5" x14ac:dyDescent="0.25">
      <c r="A285" s="1">
        <v>254</v>
      </c>
      <c r="B285" s="1">
        <v>0</v>
      </c>
      <c r="C285" s="91">
        <v>0.48</v>
      </c>
      <c r="D285" s="91">
        <v>1.52</v>
      </c>
      <c r="E285" s="42">
        <v>3.166666666666667</v>
      </c>
    </row>
    <row r="286" spans="1:5" x14ac:dyDescent="0.25">
      <c r="A286" s="1">
        <v>255</v>
      </c>
      <c r="B286" s="1">
        <v>0</v>
      </c>
      <c r="C286" s="91">
        <v>0.31241000000000002</v>
      </c>
      <c r="D286" s="91">
        <v>1.0881179999999999</v>
      </c>
      <c r="E286" s="42">
        <v>3.4829806984411507</v>
      </c>
    </row>
    <row r="287" spans="1:5" x14ac:dyDescent="0.25">
      <c r="A287" s="1">
        <v>256</v>
      </c>
      <c r="B287" s="1">
        <v>0</v>
      </c>
      <c r="C287" s="91">
        <v>0.45607019999999998</v>
      </c>
      <c r="D287" s="91">
        <v>1.252837</v>
      </c>
      <c r="E287" s="42">
        <v>2.7470266638776226</v>
      </c>
    </row>
    <row r="288" spans="1:5" x14ac:dyDescent="0.25">
      <c r="A288" s="1">
        <v>257</v>
      </c>
      <c r="B288" s="1">
        <v>0</v>
      </c>
      <c r="C288" s="91">
        <v>0.25298219999999999</v>
      </c>
      <c r="D288" s="91">
        <v>1.2419340000000001</v>
      </c>
      <c r="E288" s="42">
        <v>4.9091754281526532</v>
      </c>
    </row>
    <row r="289" spans="1:5" x14ac:dyDescent="0.25">
      <c r="A289" s="1">
        <v>258</v>
      </c>
      <c r="B289" s="1">
        <v>0</v>
      </c>
      <c r="C289" s="91">
        <v>0.4</v>
      </c>
      <c r="D289" s="91">
        <v>0.73756359999999999</v>
      </c>
      <c r="E289" s="42">
        <v>1.8439089999999998</v>
      </c>
    </row>
    <row r="290" spans="1:5" x14ac:dyDescent="0.25">
      <c r="A290" s="1">
        <v>259</v>
      </c>
      <c r="B290" s="1">
        <v>0</v>
      </c>
      <c r="C290" s="91">
        <v>0.4079216</v>
      </c>
      <c r="D290" s="91">
        <v>0.55713550000000001</v>
      </c>
      <c r="E290" s="42">
        <v>1.3657906323175826</v>
      </c>
    </row>
    <row r="291" spans="1:5" x14ac:dyDescent="0.25">
      <c r="A291" s="1">
        <v>260</v>
      </c>
      <c r="B291" s="1">
        <v>0</v>
      </c>
      <c r="C291" s="91">
        <v>0.2332381</v>
      </c>
      <c r="D291" s="91">
        <v>8.9429300000000005</v>
      </c>
      <c r="E291" s="42">
        <v>38.342492071406859</v>
      </c>
    </row>
    <row r="292" spans="1:5" x14ac:dyDescent="0.25">
      <c r="A292" s="1">
        <v>261</v>
      </c>
      <c r="B292" s="1">
        <v>0</v>
      </c>
      <c r="C292" s="91">
        <v>0.2154066</v>
      </c>
      <c r="D292" s="91">
        <v>0.77252829999999995</v>
      </c>
      <c r="E292" s="42">
        <v>3.5863724695529289</v>
      </c>
    </row>
    <row r="293" spans="1:5" x14ac:dyDescent="0.25">
      <c r="A293" s="1">
        <v>262</v>
      </c>
      <c r="B293" s="1">
        <v>0</v>
      </c>
      <c r="C293" s="91">
        <v>0.24331050000000001</v>
      </c>
      <c r="D293" s="91">
        <v>2.5059930000000001</v>
      </c>
      <c r="E293" s="42">
        <v>10.299567836159968</v>
      </c>
    </row>
    <row r="294" spans="1:5" x14ac:dyDescent="0.25">
      <c r="A294" s="1">
        <v>263</v>
      </c>
      <c r="B294" s="1">
        <v>0</v>
      </c>
      <c r="C294" s="91">
        <v>0.32</v>
      </c>
      <c r="D294" s="91">
        <v>0.64124879999999995</v>
      </c>
      <c r="E294" s="42">
        <v>2.0039024999999997</v>
      </c>
    </row>
    <row r="295" spans="1:5" x14ac:dyDescent="0.25">
      <c r="A295" s="1">
        <v>264</v>
      </c>
      <c r="B295" s="1">
        <v>0</v>
      </c>
      <c r="C295" s="91">
        <v>0.68117550000000004</v>
      </c>
      <c r="D295" s="91">
        <v>1.5221039999999999</v>
      </c>
      <c r="E295" s="42">
        <v>2.2345254637020853</v>
      </c>
    </row>
    <row r="296" spans="1:5" x14ac:dyDescent="0.25">
      <c r="A296" s="1">
        <v>265</v>
      </c>
      <c r="B296" s="1">
        <v>0</v>
      </c>
      <c r="C296" s="91">
        <v>0.4118252</v>
      </c>
      <c r="D296" s="91">
        <v>1.6752309999999999</v>
      </c>
      <c r="E296" s="42">
        <v>4.0678205219107522</v>
      </c>
    </row>
    <row r="297" spans="1:5" x14ac:dyDescent="0.25">
      <c r="A297" s="1">
        <v>266</v>
      </c>
      <c r="B297" s="1">
        <v>0</v>
      </c>
      <c r="C297" s="91">
        <v>0.4118252</v>
      </c>
      <c r="D297" s="91">
        <v>0.41761229999999999</v>
      </c>
      <c r="E297" s="42">
        <f>D297/C297</f>
        <v>1.0140523212275498</v>
      </c>
    </row>
    <row r="298" spans="1:5" x14ac:dyDescent="0.25">
      <c r="A298" s="1">
        <v>267</v>
      </c>
      <c r="B298" s="1">
        <v>0</v>
      </c>
      <c r="C298" s="91">
        <v>0.44721359999999999</v>
      </c>
      <c r="D298" s="91">
        <v>5.1760989999999998</v>
      </c>
      <c r="E298" s="42">
        <v>11.574109105805368</v>
      </c>
    </row>
    <row r="299" spans="1:5" x14ac:dyDescent="0.25">
      <c r="A299" s="1">
        <v>268</v>
      </c>
      <c r="B299" s="1">
        <v>0</v>
      </c>
      <c r="C299" s="91">
        <v>0.24331050000000001</v>
      </c>
      <c r="D299" s="91">
        <v>6.1357970000000002</v>
      </c>
      <c r="E299" s="42">
        <v>25.21797045339186</v>
      </c>
    </row>
    <row r="300" spans="1:5" x14ac:dyDescent="0.25">
      <c r="A300" s="1">
        <v>269</v>
      </c>
      <c r="B300" s="1">
        <v>0</v>
      </c>
      <c r="C300" s="91">
        <v>0.37735920000000001</v>
      </c>
      <c r="D300" s="91">
        <v>0.54405879999999995</v>
      </c>
      <c r="E300" s="42">
        <v>1.441753109504154</v>
      </c>
    </row>
    <row r="301" spans="1:5" x14ac:dyDescent="0.25">
      <c r="A301" s="1">
        <v>270</v>
      </c>
      <c r="B301" s="1">
        <v>0</v>
      </c>
      <c r="C301" s="91">
        <v>0.33941130000000003</v>
      </c>
      <c r="D301" s="91">
        <v>7.3283009999999997</v>
      </c>
      <c r="E301" s="42">
        <v>21.591211017429295</v>
      </c>
    </row>
    <row r="302" spans="1:5" x14ac:dyDescent="0.25">
      <c r="A302" s="1">
        <v>271</v>
      </c>
      <c r="B302" s="1">
        <v>0</v>
      </c>
      <c r="C302" s="91">
        <v>0.7610519</v>
      </c>
      <c r="D302" s="91">
        <v>2.2799999999999998</v>
      </c>
      <c r="E302" s="42">
        <v>2.9958535022381518</v>
      </c>
    </row>
    <row r="303" spans="1:5" x14ac:dyDescent="0.25">
      <c r="A303" s="1">
        <v>272</v>
      </c>
      <c r="B303" s="1">
        <v>0</v>
      </c>
      <c r="C303" s="91">
        <v>0.7939773</v>
      </c>
      <c r="D303" s="91">
        <v>1.576325</v>
      </c>
      <c r="E303" s="42">
        <v>1.9853527298576421</v>
      </c>
    </row>
    <row r="304" spans="1:5" x14ac:dyDescent="0.25">
      <c r="A304" s="1">
        <v>273</v>
      </c>
      <c r="B304" s="1">
        <v>0</v>
      </c>
      <c r="C304" s="91">
        <v>0.45607019999999998</v>
      </c>
      <c r="D304" s="91">
        <v>1.1648179999999999</v>
      </c>
      <c r="E304" s="42">
        <v>2.554032252052425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08" priority="7" operator="lessThan">
      <formula>1</formula>
    </cfRule>
  </conditionalFormatting>
  <conditionalFormatting sqref="E75">
    <cfRule type="cellIs" dxfId="207" priority="6" operator="lessThan">
      <formula>1</formula>
    </cfRule>
  </conditionalFormatting>
  <conditionalFormatting sqref="E102">
    <cfRule type="cellIs" dxfId="206" priority="5" operator="lessThan">
      <formula>1</formula>
    </cfRule>
  </conditionalFormatting>
  <conditionalFormatting sqref="E153">
    <cfRule type="cellIs" dxfId="205" priority="4" operator="lessThan">
      <formula>1</formula>
    </cfRule>
  </conditionalFormatting>
  <conditionalFormatting sqref="E155">
    <cfRule type="cellIs" dxfId="204" priority="3" operator="lessThan">
      <formula>1</formula>
    </cfRule>
  </conditionalFormatting>
  <conditionalFormatting sqref="E297">
    <cfRule type="cellIs" dxfId="203" priority="2" operator="lessThan">
      <formula>1</formula>
    </cfRule>
  </conditionalFormatting>
  <conditionalFormatting sqref="E22">
    <cfRule type="cellIs" dxfId="202" priority="1" operator="lessThan">
      <formula>1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167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41494</v>
      </c>
      <c r="F2" s="90" t="s">
        <v>61</v>
      </c>
      <c r="G2" s="91">
        <v>0.43756107454545429</v>
      </c>
      <c r="I2" s="91"/>
    </row>
    <row r="3" spans="1:10" x14ac:dyDescent="0.25">
      <c r="F3" s="92" t="s">
        <v>62</v>
      </c>
      <c r="G3" s="91">
        <v>4.6880708936363629</v>
      </c>
      <c r="I3" s="91"/>
    </row>
    <row r="4" spans="1:10" x14ac:dyDescent="0.25">
      <c r="A4" s="93"/>
      <c r="B4" s="7"/>
      <c r="C4" s="7" t="s">
        <v>63</v>
      </c>
      <c r="D4" s="94">
        <v>165</v>
      </c>
      <c r="F4" s="40" t="s">
        <v>21</v>
      </c>
      <c r="G4" s="1">
        <v>110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55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110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86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13</v>
      </c>
      <c r="F8" s="99" t="s">
        <v>73</v>
      </c>
      <c r="G8" s="103">
        <v>20.95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7</v>
      </c>
      <c r="J11" s="293" t="s">
        <v>374</v>
      </c>
    </row>
    <row r="12" spans="1:10" x14ac:dyDescent="0.25">
      <c r="A12" s="108" t="s">
        <v>70</v>
      </c>
      <c r="B12" s="109">
        <v>6</v>
      </c>
      <c r="C12" s="109">
        <v>71</v>
      </c>
      <c r="D12" s="109">
        <v>26</v>
      </c>
      <c r="E12" s="109">
        <v>4</v>
      </c>
      <c r="F12" s="109">
        <v>2</v>
      </c>
      <c r="G12" s="109">
        <v>1</v>
      </c>
      <c r="H12" s="109">
        <v>110</v>
      </c>
      <c r="I12" s="39">
        <f>SUM(D12:G12)</f>
        <v>33</v>
      </c>
    </row>
    <row r="13" spans="1:10" x14ac:dyDescent="0.25">
      <c r="A13" s="108" t="s">
        <v>37</v>
      </c>
      <c r="B13" s="109">
        <v>0</v>
      </c>
      <c r="C13" s="109">
        <v>54</v>
      </c>
      <c r="D13" s="109">
        <v>25</v>
      </c>
      <c r="E13" s="109">
        <v>4</v>
      </c>
      <c r="F13" s="109">
        <v>2</v>
      </c>
      <c r="G13" s="109">
        <v>1</v>
      </c>
      <c r="H13" s="109">
        <v>86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7</v>
      </c>
      <c r="E14" s="109">
        <v>2</v>
      </c>
      <c r="F14" s="109">
        <v>2</v>
      </c>
      <c r="G14" s="109">
        <v>1</v>
      </c>
      <c r="H14" s="109">
        <v>13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0.44718160787878769</v>
      </c>
      <c r="D17" s="182">
        <f t="shared" ref="D17:E17" si="0">AVERAGE(D32:D502)</f>
        <v>3.4475511903030305</v>
      </c>
      <c r="E17" s="182">
        <f t="shared" si="0"/>
        <v>8.7090928244633208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0.24931026020213942</v>
      </c>
      <c r="D18" s="182">
        <f t="shared" ref="D18:E18" si="1">STDEV(D32:D502)</f>
        <v>4.8096475237005176</v>
      </c>
      <c r="E18" s="182">
        <f t="shared" si="1"/>
        <v>15.157060876356955</v>
      </c>
      <c r="F18" s="11"/>
    </row>
    <row r="19" spans="1:21" x14ac:dyDescent="0.25">
      <c r="B19" s="40" t="s">
        <v>152</v>
      </c>
      <c r="C19" s="43">
        <f>MEDIAN(C32:C502)</f>
        <v>0.36878179999999999</v>
      </c>
      <c r="D19" s="182">
        <f t="shared" ref="D19:E19" si="2">MEDIAN(D32:D502)</f>
        <v>2.241428</v>
      </c>
      <c r="E19" s="182">
        <f t="shared" si="2"/>
        <v>5.133344321970803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0.24</v>
      </c>
      <c r="E20" s="182">
        <f t="shared" si="3"/>
        <v>1.1094004997979785</v>
      </c>
    </row>
    <row r="21" spans="1:21" x14ac:dyDescent="0.25">
      <c r="B21" s="40" t="s">
        <v>19</v>
      </c>
      <c r="C21" s="43">
        <f>MAX(C32:C502)</f>
        <v>1.4361060000000001</v>
      </c>
      <c r="D21" s="182">
        <f t="shared" ref="D21:E21" si="4">MAX(D32:D502)</f>
        <v>51.065069999999999</v>
      </c>
      <c r="E21" s="182">
        <f t="shared" si="4"/>
        <v>177.03627843315221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0.52822791212121212</v>
      </c>
      <c r="D23" s="315">
        <f t="array" ref="D23">AVERAGE(IF(($E$32:$E$552&gt;=3)*($D$32:$D$552&gt;=5),$D$32:$D$552))</f>
        <v>9.320691363636362</v>
      </c>
      <c r="E23" s="315">
        <f t="array" ref="E23">AVERAGE(IF(($E$32:$E$552&gt;=3)*($D$32:$D$552&gt;=5),$E$32:$E$552))</f>
        <v>22.903014125793227</v>
      </c>
      <c r="F23">
        <f>COUNTIF(E32:E550,"&gt;=5")</f>
        <v>86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0.28072356126381881</v>
      </c>
      <c r="D24" s="315">
        <f t="array" ref="D24">STDEV(IF(($E$32:$E$552&gt;=3)*($D$32:$D$552&gt;=5),$D$32:$D$552))</f>
        <v>8.1697616145388121</v>
      </c>
      <c r="E24" s="315">
        <f t="array" ref="E24">STDEV(IF(($E$32:$E$552&gt;=3)*($D$32:$D$552&gt;=5),$E$32:$E$552))</f>
        <v>29.21983501462859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0.44721359999999999</v>
      </c>
      <c r="D25" s="315">
        <f t="array" ref="D25">MEDIAN(IF(($E$32:$E$552&gt;=3)*($D$32:$D$552&gt;=5),$D$32:$D$552))</f>
        <v>6.8521530000000004</v>
      </c>
      <c r="E25" s="315">
        <f t="array" ref="E25">MEDIAN(IF(($E$32:$E$552&gt;=3)*($D$32:$D$552&gt;=5),$E$32:$E$552))</f>
        <v>15.696849994623047</v>
      </c>
    </row>
    <row r="26" spans="1:21" x14ac:dyDescent="0.25">
      <c r="B26" s="40" t="s">
        <v>20</v>
      </c>
      <c r="C26" s="314">
        <f t="array" ref="C26">MIN(IF(($E$32:$E$552&gt;=3)*($D$32:$D$552&gt;=5),$C$32:$C$552))</f>
        <v>0.22627420000000001</v>
      </c>
      <c r="D26" s="315">
        <f t="array" ref="D26">MIN(IF(($E$32:$E$552&gt;=3)*($D$32:$D$552&gt;=5),$D$32:$D$552))</f>
        <v>5.318797</v>
      </c>
      <c r="E26" s="315">
        <f t="array" ref="E26">MIN(IF(($E$32:$E$552&gt;=3)*($D$32:$D$552&gt;=5),$E$32:$E$552))</f>
        <v>4.6679267241379314</v>
      </c>
    </row>
    <row r="27" spans="1:21" x14ac:dyDescent="0.25">
      <c r="B27" s="40" t="s">
        <v>19</v>
      </c>
      <c r="C27" s="314">
        <f t="array" ref="C27">MAX(IF(($E$32:$E$552&gt;=3)*($D$32:$D$552&gt;=5),$C$32:$C$552))</f>
        <v>1.3885240000000001</v>
      </c>
      <c r="D27" s="315">
        <f t="array" ref="D27">MAX(IF(($E$32:$E$552&gt;=3)*($D$32:$D$552&gt;=5),$D$32:$D$552))</f>
        <v>51.065069999999999</v>
      </c>
      <c r="E27" s="315">
        <f t="array" ref="E27">MAX(IF(($E$32:$E$552&gt;=3)*($D$32:$D$552&gt;=5),$E$32:$E$552))</f>
        <v>177.03627843315221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1</v>
      </c>
      <c r="C32" s="91">
        <v>0.68818599999999996</v>
      </c>
      <c r="D32" s="91">
        <v>18.152819999999998</v>
      </c>
      <c r="E32" s="42">
        <v>26.377781588117166</v>
      </c>
    </row>
    <row r="33" spans="1:5" x14ac:dyDescent="0.25">
      <c r="A33" s="1">
        <v>2</v>
      </c>
      <c r="B33" s="1">
        <v>0</v>
      </c>
      <c r="C33" s="91">
        <v>0.64621980000000001</v>
      </c>
      <c r="D33" s="91">
        <v>3.2911999999999999</v>
      </c>
      <c r="E33" s="42">
        <v>5.0930039593339602</v>
      </c>
    </row>
    <row r="34" spans="1:5" x14ac:dyDescent="0.25">
      <c r="A34" s="1">
        <v>3</v>
      </c>
      <c r="B34" s="1">
        <v>0</v>
      </c>
      <c r="C34" s="91">
        <v>1.4361060000000001</v>
      </c>
      <c r="D34" s="91">
        <v>4.1854990000000001</v>
      </c>
      <c r="E34" s="42">
        <v>2.9144777613908719</v>
      </c>
    </row>
    <row r="35" spans="1:5" x14ac:dyDescent="0.25">
      <c r="A35" s="1">
        <v>4</v>
      </c>
      <c r="B35" s="1">
        <v>0</v>
      </c>
      <c r="C35" s="91">
        <v>0.8246211</v>
      </c>
      <c r="D35" s="91">
        <v>9.4339809999999993</v>
      </c>
      <c r="E35" s="42">
        <v>11.440382740630817</v>
      </c>
    </row>
    <row r="36" spans="1:5" x14ac:dyDescent="0.25">
      <c r="A36" s="1">
        <v>5</v>
      </c>
      <c r="B36" s="1">
        <v>0</v>
      </c>
      <c r="C36" s="91">
        <v>0.63245549999999995</v>
      </c>
      <c r="D36" s="91">
        <v>2.5562469999999999</v>
      </c>
      <c r="E36" s="42">
        <v>4.0417815957011998</v>
      </c>
    </row>
    <row r="37" spans="1:5" x14ac:dyDescent="0.25">
      <c r="A37" s="1">
        <v>6</v>
      </c>
      <c r="B37" s="1">
        <v>0</v>
      </c>
      <c r="C37" s="91">
        <v>0.3577709</v>
      </c>
      <c r="D37" s="91">
        <v>3.6715119999999999</v>
      </c>
      <c r="E37" s="42">
        <v>10.262187338321814</v>
      </c>
    </row>
    <row r="38" spans="1:5" x14ac:dyDescent="0.25">
      <c r="A38" s="1">
        <v>7</v>
      </c>
      <c r="B38" s="1">
        <v>0</v>
      </c>
      <c r="C38" s="91">
        <v>0.28844409999999998</v>
      </c>
      <c r="D38" s="91">
        <v>0.61057349999999999</v>
      </c>
      <c r="E38" s="42">
        <v>2.1167827665741821</v>
      </c>
    </row>
    <row r="39" spans="1:5" x14ac:dyDescent="0.25">
      <c r="A39" s="1">
        <v>8</v>
      </c>
      <c r="B39" s="1">
        <v>0</v>
      </c>
      <c r="C39" s="91">
        <v>0.39395429999999998</v>
      </c>
      <c r="D39" s="91">
        <v>3.9293770000000001</v>
      </c>
      <c r="E39" s="42">
        <v>9.9741949764223925</v>
      </c>
    </row>
    <row r="40" spans="1:5" x14ac:dyDescent="0.25">
      <c r="A40" s="1">
        <v>9</v>
      </c>
      <c r="B40" s="1">
        <v>0</v>
      </c>
      <c r="C40" s="91">
        <v>0.44721359999999999</v>
      </c>
      <c r="D40" s="91">
        <v>5.6412760000000004</v>
      </c>
      <c r="E40" s="42">
        <v>12.61427648890821</v>
      </c>
    </row>
    <row r="41" spans="1:5" x14ac:dyDescent="0.25">
      <c r="A41" s="1">
        <v>10</v>
      </c>
      <c r="B41" s="1">
        <v>0</v>
      </c>
      <c r="C41" s="91">
        <v>0.89888820000000003</v>
      </c>
      <c r="D41" s="91">
        <v>2.1335419999999998</v>
      </c>
      <c r="E41" s="42">
        <v>2.3735343282957766</v>
      </c>
    </row>
    <row r="42" spans="1:5" x14ac:dyDescent="0.25">
      <c r="A42" s="1">
        <v>11</v>
      </c>
      <c r="B42" s="1">
        <v>0</v>
      </c>
      <c r="C42" s="91">
        <v>0.36221540000000002</v>
      </c>
      <c r="D42" s="91">
        <v>0.4079216</v>
      </c>
      <c r="E42" s="42">
        <v>1.1261851373519733</v>
      </c>
    </row>
    <row r="43" spans="1:5" x14ac:dyDescent="0.25">
      <c r="A43" s="1">
        <v>12</v>
      </c>
      <c r="B43" s="1">
        <v>0</v>
      </c>
      <c r="C43" s="91">
        <v>0.34409299999999998</v>
      </c>
      <c r="D43" s="91">
        <v>1.6</v>
      </c>
      <c r="E43" s="42">
        <v>4.6499056941001422</v>
      </c>
    </row>
    <row r="44" spans="1:5" x14ac:dyDescent="0.25">
      <c r="A44" s="1">
        <v>13</v>
      </c>
      <c r="B44" s="1">
        <v>0</v>
      </c>
      <c r="C44" s="91">
        <v>0.49477270000000001</v>
      </c>
      <c r="D44" s="91">
        <v>1.843909</v>
      </c>
      <c r="E44" s="42">
        <v>3.7267799941265958</v>
      </c>
    </row>
    <row r="45" spans="1:5" x14ac:dyDescent="0.25">
      <c r="A45" s="1">
        <v>14</v>
      </c>
      <c r="B45" s="1">
        <v>0</v>
      </c>
      <c r="C45" s="91">
        <v>0.26832820000000002</v>
      </c>
      <c r="D45" s="91">
        <v>2.2542399999999998</v>
      </c>
      <c r="E45" s="42">
        <v>8.4010551257750752</v>
      </c>
    </row>
    <row r="46" spans="1:5" x14ac:dyDescent="0.25">
      <c r="A46" s="1">
        <v>15</v>
      </c>
      <c r="B46" s="1">
        <v>0</v>
      </c>
      <c r="C46" s="91">
        <v>0.37947330000000001</v>
      </c>
      <c r="D46" s="91">
        <v>3.5222720000000001</v>
      </c>
      <c r="E46" s="42">
        <v>9.2820021856610193</v>
      </c>
    </row>
    <row r="47" spans="1:5" x14ac:dyDescent="0.25">
      <c r="A47" s="1">
        <v>16</v>
      </c>
      <c r="B47" s="1">
        <v>0</v>
      </c>
      <c r="C47" s="91">
        <v>0.37947330000000001</v>
      </c>
      <c r="D47" s="91">
        <v>0.62609899999999996</v>
      </c>
      <c r="E47" s="42">
        <v>1.649915817529191</v>
      </c>
    </row>
    <row r="48" spans="1:5" x14ac:dyDescent="0.25">
      <c r="A48" s="1">
        <v>17</v>
      </c>
      <c r="B48" s="1">
        <v>4</v>
      </c>
      <c r="C48" s="91">
        <v>0.25298219999999999</v>
      </c>
      <c r="D48" s="91">
        <v>7.4967670000000002</v>
      </c>
      <c r="E48" s="42">
        <v>29.633575010415754</v>
      </c>
    </row>
    <row r="49" spans="1:5" x14ac:dyDescent="0.25">
      <c r="A49" s="1">
        <v>18</v>
      </c>
      <c r="B49" s="1">
        <v>0</v>
      </c>
      <c r="C49" s="91">
        <v>0.91301699999999997</v>
      </c>
      <c r="D49" s="91">
        <v>1.6819040000000001</v>
      </c>
      <c r="E49" s="42">
        <v>1.8421387553572388</v>
      </c>
    </row>
    <row r="50" spans="1:5" x14ac:dyDescent="0.25">
      <c r="A50" s="1">
        <v>19</v>
      </c>
      <c r="B50" s="1">
        <v>0</v>
      </c>
      <c r="C50" s="91">
        <v>0.6</v>
      </c>
      <c r="D50" s="91">
        <v>2.7727240000000002</v>
      </c>
      <c r="E50" s="42">
        <v>4.6212066666666676</v>
      </c>
    </row>
    <row r="51" spans="1:5" x14ac:dyDescent="0.25">
      <c r="A51" s="1">
        <v>20</v>
      </c>
      <c r="B51" s="1">
        <v>0</v>
      </c>
      <c r="C51" s="91">
        <v>0.4</v>
      </c>
      <c r="D51" s="91">
        <v>2.120377</v>
      </c>
      <c r="E51" s="42">
        <v>5.3009424999999997</v>
      </c>
    </row>
    <row r="52" spans="1:5" x14ac:dyDescent="0.25">
      <c r="A52" s="1">
        <v>21</v>
      </c>
      <c r="B52" s="1">
        <v>0</v>
      </c>
      <c r="C52" s="91">
        <v>0.39597979999999999</v>
      </c>
      <c r="D52" s="91">
        <v>0.85603739999999995</v>
      </c>
      <c r="E52" s="42">
        <v>2.1618208807620993</v>
      </c>
    </row>
    <row r="53" spans="1:5" x14ac:dyDescent="0.25">
      <c r="A53" s="1">
        <v>22</v>
      </c>
      <c r="B53" s="1">
        <v>0</v>
      </c>
      <c r="C53" s="91">
        <v>0.44721359999999999</v>
      </c>
      <c r="D53" s="91">
        <v>0.75153179999999997</v>
      </c>
      <c r="E53" s="42">
        <v>1.680476175143153</v>
      </c>
    </row>
    <row r="54" spans="1:5" x14ac:dyDescent="0.25">
      <c r="A54" s="1">
        <v>23</v>
      </c>
      <c r="B54" s="1">
        <v>0</v>
      </c>
      <c r="C54" s="91">
        <v>0.52611790000000003</v>
      </c>
      <c r="D54" s="91">
        <v>3.637362</v>
      </c>
      <c r="E54" s="42">
        <v>6.9135872396662421</v>
      </c>
    </row>
    <row r="55" spans="1:5" x14ac:dyDescent="0.25">
      <c r="A55" s="1">
        <v>24</v>
      </c>
      <c r="B55" s="1">
        <v>0</v>
      </c>
      <c r="C55" s="91">
        <v>0.24331050000000001</v>
      </c>
      <c r="D55" s="91">
        <v>3.327461</v>
      </c>
      <c r="E55" s="42">
        <v>13.675780535570803</v>
      </c>
    </row>
    <row r="56" spans="1:5" x14ac:dyDescent="0.25">
      <c r="A56" s="1">
        <v>25</v>
      </c>
      <c r="B56" s="1">
        <v>0</v>
      </c>
      <c r="C56" s="91">
        <v>0.28844409999999998</v>
      </c>
      <c r="D56" s="91">
        <v>0.83234609999999998</v>
      </c>
      <c r="E56" s="42">
        <v>2.8856409266128171</v>
      </c>
    </row>
    <row r="57" spans="1:5" x14ac:dyDescent="0.25">
      <c r="A57" s="1">
        <v>26</v>
      </c>
      <c r="B57" s="1">
        <v>0</v>
      </c>
      <c r="C57" s="91">
        <v>0.32984849999999999</v>
      </c>
      <c r="D57" s="91">
        <v>3.148841</v>
      </c>
      <c r="E57" s="42">
        <v>9.5463250552905361</v>
      </c>
    </row>
    <row r="58" spans="1:5" x14ac:dyDescent="0.25">
      <c r="A58" s="1">
        <v>27</v>
      </c>
      <c r="B58" s="1">
        <v>0</v>
      </c>
      <c r="C58" s="91">
        <v>0.34409299999999998</v>
      </c>
      <c r="D58" s="91">
        <v>1.624315</v>
      </c>
      <c r="E58" s="42">
        <v>4.7205697296951694</v>
      </c>
    </row>
    <row r="59" spans="1:5" x14ac:dyDescent="0.25">
      <c r="A59" s="1">
        <v>28</v>
      </c>
      <c r="B59" s="1">
        <v>0</v>
      </c>
      <c r="C59" s="91">
        <v>0.42520580000000002</v>
      </c>
      <c r="D59" s="91">
        <v>0.73539109999999996</v>
      </c>
      <c r="E59" s="42">
        <v>1.7294945177135399</v>
      </c>
    </row>
    <row r="60" spans="1:5" x14ac:dyDescent="0.25">
      <c r="A60" s="1">
        <v>29</v>
      </c>
      <c r="B60" s="1">
        <v>0</v>
      </c>
      <c r="C60" s="91">
        <v>0.36878179999999999</v>
      </c>
      <c r="D60" s="91">
        <v>0.9024411</v>
      </c>
      <c r="E60" s="42">
        <v>2.4470868681697415</v>
      </c>
    </row>
    <row r="61" spans="1:5" x14ac:dyDescent="0.25">
      <c r="A61" s="1">
        <v>30</v>
      </c>
      <c r="B61" s="1">
        <v>0</v>
      </c>
      <c r="C61" s="91">
        <v>0.92086920000000005</v>
      </c>
      <c r="D61" s="91">
        <v>1.6404879999999999</v>
      </c>
      <c r="E61" s="42">
        <v>1.7814560417483827</v>
      </c>
    </row>
    <row r="62" spans="1:5" x14ac:dyDescent="0.25">
      <c r="A62" s="1">
        <v>31</v>
      </c>
      <c r="B62" s="1">
        <v>4</v>
      </c>
      <c r="C62" s="91">
        <v>0.29120439999999997</v>
      </c>
      <c r="D62" s="91">
        <v>10.103619999999999</v>
      </c>
      <c r="E62" s="42">
        <v>34.69597300040796</v>
      </c>
    </row>
    <row r="63" spans="1:5" x14ac:dyDescent="0.25">
      <c r="A63" s="1">
        <v>32</v>
      </c>
      <c r="B63" s="1">
        <v>0</v>
      </c>
      <c r="C63" s="91">
        <v>0.32</v>
      </c>
      <c r="D63" s="91">
        <v>4.010586</v>
      </c>
      <c r="E63" s="42">
        <v>12.53308125</v>
      </c>
    </row>
    <row r="64" spans="1:5" x14ac:dyDescent="0.25">
      <c r="A64" s="1">
        <v>33</v>
      </c>
      <c r="B64" s="1">
        <v>0</v>
      </c>
      <c r="C64" s="91">
        <v>0.9414882</v>
      </c>
      <c r="D64" s="91">
        <v>1.4499660000000001</v>
      </c>
      <c r="E64" s="42">
        <v>1.5400787816565307</v>
      </c>
    </row>
    <row r="65" spans="1:5" x14ac:dyDescent="0.25">
      <c r="A65" s="1">
        <v>34</v>
      </c>
      <c r="B65" s="1">
        <v>0</v>
      </c>
      <c r="C65" s="91">
        <v>0.2828427</v>
      </c>
      <c r="D65" s="91">
        <v>3.2062439999999999</v>
      </c>
      <c r="E65" s="42">
        <v>11.33578487265183</v>
      </c>
    </row>
    <row r="66" spans="1:5" x14ac:dyDescent="0.25">
      <c r="A66" s="1">
        <v>35</v>
      </c>
      <c r="B66" s="1">
        <v>0</v>
      </c>
      <c r="C66" s="91">
        <v>0.43081320000000001</v>
      </c>
      <c r="D66" s="91">
        <v>3.7208600000000001</v>
      </c>
      <c r="E66" s="42">
        <v>8.6368291407969853</v>
      </c>
    </row>
    <row r="67" spans="1:5" x14ac:dyDescent="0.25">
      <c r="A67" s="1">
        <v>36</v>
      </c>
      <c r="B67" s="1">
        <v>0</v>
      </c>
      <c r="C67" s="91">
        <v>0.44721359999999999</v>
      </c>
      <c r="D67" s="91">
        <v>4.0654640000000004</v>
      </c>
      <c r="E67" s="42">
        <v>9.0906537726044121</v>
      </c>
    </row>
    <row r="68" spans="1:5" x14ac:dyDescent="0.25">
      <c r="A68" s="1">
        <v>37</v>
      </c>
      <c r="B68" s="1">
        <v>0</v>
      </c>
      <c r="C68" s="91">
        <v>0.12</v>
      </c>
      <c r="D68" s="91">
        <v>2.241428</v>
      </c>
      <c r="E68" s="42">
        <v>18.678566666666669</v>
      </c>
    </row>
    <row r="69" spans="1:5" x14ac:dyDescent="0.25">
      <c r="A69" s="1">
        <v>38</v>
      </c>
      <c r="B69" s="1">
        <v>0</v>
      </c>
      <c r="C69" s="91">
        <v>0.26832820000000002</v>
      </c>
      <c r="D69" s="91">
        <v>1.4686049999999999</v>
      </c>
      <c r="E69" s="42">
        <v>5.4731668158620668</v>
      </c>
    </row>
    <row r="70" spans="1:5" x14ac:dyDescent="0.25">
      <c r="A70" s="1">
        <v>39</v>
      </c>
      <c r="B70" s="1">
        <v>4</v>
      </c>
      <c r="C70" s="91">
        <v>0.28844409999999998</v>
      </c>
      <c r="D70" s="91">
        <v>51.065069999999999</v>
      </c>
      <c r="E70" s="42">
        <v>177.03627843315221</v>
      </c>
    </row>
    <row r="71" spans="1:5" x14ac:dyDescent="0.25">
      <c r="A71" s="1">
        <v>40</v>
      </c>
      <c r="B71" s="1">
        <v>0</v>
      </c>
      <c r="C71" s="91">
        <v>0.75471849999999996</v>
      </c>
      <c r="D71" s="91">
        <v>4.0169639999999998</v>
      </c>
      <c r="E71" s="42">
        <v>5.322466588535991</v>
      </c>
    </row>
    <row r="72" spans="1:5" x14ac:dyDescent="0.25">
      <c r="A72" s="1">
        <v>41</v>
      </c>
      <c r="B72" s="1">
        <v>0</v>
      </c>
      <c r="C72" s="91">
        <v>0.57271280000000002</v>
      </c>
      <c r="D72" s="91">
        <v>5.9310710000000002</v>
      </c>
      <c r="E72" s="42">
        <v>10.35609995097019</v>
      </c>
    </row>
    <row r="73" spans="1:5" x14ac:dyDescent="0.25">
      <c r="A73" s="1">
        <v>42</v>
      </c>
      <c r="B73" s="1">
        <v>0</v>
      </c>
      <c r="C73" s="91">
        <v>0.76837489999999997</v>
      </c>
      <c r="D73" s="91">
        <v>1.5367500000000001</v>
      </c>
      <c r="E73" s="42">
        <v>2.0000002602896063</v>
      </c>
    </row>
    <row r="74" spans="1:5" x14ac:dyDescent="0.25">
      <c r="A74" s="1">
        <v>43</v>
      </c>
      <c r="B74" s="1">
        <v>0</v>
      </c>
      <c r="C74" s="91">
        <v>0.32984849999999999</v>
      </c>
      <c r="D74" s="91">
        <v>2.5715370000000002</v>
      </c>
      <c r="E74" s="42">
        <v>7.7961154893837632</v>
      </c>
    </row>
    <row r="75" spans="1:5" x14ac:dyDescent="0.25">
      <c r="A75" s="1">
        <v>44</v>
      </c>
      <c r="B75" s="1">
        <v>0</v>
      </c>
      <c r="C75" s="91">
        <v>0.48332180000000002</v>
      </c>
      <c r="D75" s="91">
        <v>2.4867650000000001</v>
      </c>
      <c r="E75" s="42">
        <v>5.145153808497775</v>
      </c>
    </row>
    <row r="76" spans="1:5" x14ac:dyDescent="0.25">
      <c r="A76" s="1">
        <v>45</v>
      </c>
      <c r="B76" s="1">
        <v>0</v>
      </c>
      <c r="C76" s="91">
        <v>0.2828427</v>
      </c>
      <c r="D76" s="91">
        <v>0.49477270000000001</v>
      </c>
      <c r="E76" s="42">
        <v>1.7492857337311516</v>
      </c>
    </row>
    <row r="77" spans="1:5" x14ac:dyDescent="0.25">
      <c r="A77" s="1">
        <v>46</v>
      </c>
      <c r="B77" s="1">
        <v>0</v>
      </c>
      <c r="C77" s="91">
        <v>0.2828427</v>
      </c>
      <c r="D77" s="91">
        <v>1.578354</v>
      </c>
      <c r="E77" s="42">
        <v>5.5803243286816313</v>
      </c>
    </row>
    <row r="78" spans="1:5" x14ac:dyDescent="0.25">
      <c r="A78" s="1">
        <v>47</v>
      </c>
      <c r="B78" s="1">
        <v>0</v>
      </c>
      <c r="C78" s="91">
        <v>0.2828427</v>
      </c>
      <c r="D78" s="91">
        <v>3.339461</v>
      </c>
      <c r="E78" s="42">
        <v>11.806778113771365</v>
      </c>
    </row>
    <row r="79" spans="1:5" x14ac:dyDescent="0.25">
      <c r="A79" s="1">
        <v>48</v>
      </c>
      <c r="B79" s="1">
        <v>0</v>
      </c>
      <c r="C79" s="91">
        <v>0.28844409999999998</v>
      </c>
      <c r="D79" s="91">
        <v>1.3440240000000001</v>
      </c>
      <c r="E79" s="42">
        <v>4.6595648862292558</v>
      </c>
    </row>
    <row r="80" spans="1:5" x14ac:dyDescent="0.25">
      <c r="A80" s="1">
        <v>49</v>
      </c>
      <c r="B80" s="1">
        <v>1</v>
      </c>
      <c r="C80" s="91">
        <v>0.8099383</v>
      </c>
      <c r="D80" s="91">
        <v>12.713480000000001</v>
      </c>
      <c r="E80" s="42">
        <v>15.696849994623047</v>
      </c>
    </row>
    <row r="81" spans="1:5" x14ac:dyDescent="0.25">
      <c r="A81" s="1">
        <v>50</v>
      </c>
      <c r="B81" s="1">
        <v>0</v>
      </c>
      <c r="C81" s="91">
        <v>0.36878179999999999</v>
      </c>
      <c r="D81" s="91">
        <v>5.9722020000000002</v>
      </c>
      <c r="E81" s="42">
        <v>16.194405472287407</v>
      </c>
    </row>
    <row r="82" spans="1:5" x14ac:dyDescent="0.25">
      <c r="A82" s="1">
        <v>51</v>
      </c>
      <c r="B82" s="1">
        <v>0</v>
      </c>
      <c r="C82" s="91">
        <v>0.44721359999999999</v>
      </c>
      <c r="D82" s="91">
        <v>2.874717</v>
      </c>
      <c r="E82" s="42">
        <v>6.428062563392527</v>
      </c>
    </row>
    <row r="83" spans="1:5" x14ac:dyDescent="0.25">
      <c r="A83" s="1">
        <v>52</v>
      </c>
      <c r="B83" s="1">
        <v>0</v>
      </c>
      <c r="C83" s="91">
        <v>0.24331050000000001</v>
      </c>
      <c r="D83" s="91">
        <v>7.8690280000000001</v>
      </c>
      <c r="E83" s="42">
        <v>32.341506018030458</v>
      </c>
    </row>
    <row r="84" spans="1:5" x14ac:dyDescent="0.25">
      <c r="A84" s="1">
        <v>53</v>
      </c>
      <c r="B84" s="1">
        <v>0</v>
      </c>
      <c r="C84" s="91">
        <v>0.32249030000000001</v>
      </c>
      <c r="D84" s="91">
        <v>1.0127189999999999</v>
      </c>
      <c r="E84" s="42">
        <v>3.140308406175317</v>
      </c>
    </row>
    <row r="85" spans="1:5" x14ac:dyDescent="0.25">
      <c r="A85" s="1">
        <v>54</v>
      </c>
      <c r="B85" s="1">
        <v>0</v>
      </c>
      <c r="C85" s="91">
        <v>0.32</v>
      </c>
      <c r="D85" s="91">
        <v>0.49477270000000001</v>
      </c>
      <c r="E85" s="42">
        <v>1.5461646874999999</v>
      </c>
    </row>
    <row r="86" spans="1:5" x14ac:dyDescent="0.25">
      <c r="A86" s="1">
        <v>55</v>
      </c>
      <c r="B86" s="1">
        <v>0</v>
      </c>
      <c r="C86" s="91">
        <v>0.46818799999999999</v>
      </c>
      <c r="D86" s="91">
        <v>3.45323</v>
      </c>
      <c r="E86" s="42">
        <v>7.375733679632968</v>
      </c>
    </row>
    <row r="87" spans="1:5" x14ac:dyDescent="0.25">
      <c r="A87" s="1">
        <v>56</v>
      </c>
      <c r="B87" s="1">
        <v>0</v>
      </c>
      <c r="C87" s="91">
        <v>0.16</v>
      </c>
      <c r="D87" s="91">
        <v>1.647786</v>
      </c>
      <c r="E87" s="42">
        <v>10.298662499999999</v>
      </c>
    </row>
    <row r="88" spans="1:5" x14ac:dyDescent="0.25">
      <c r="A88" s="1">
        <v>57</v>
      </c>
      <c r="B88" s="1">
        <v>0</v>
      </c>
      <c r="C88" s="91">
        <v>0.48</v>
      </c>
      <c r="D88" s="91">
        <v>0.92347170000000001</v>
      </c>
      <c r="E88" s="42">
        <v>1.9238993750000002</v>
      </c>
    </row>
    <row r="89" spans="1:5" x14ac:dyDescent="0.25">
      <c r="A89" s="1">
        <v>58</v>
      </c>
      <c r="B89" s="1">
        <v>0</v>
      </c>
      <c r="C89" s="91">
        <v>0.32249030000000001</v>
      </c>
      <c r="D89" s="91">
        <v>0.65115279999999998</v>
      </c>
      <c r="E89" s="42">
        <v>2.0191391803102294</v>
      </c>
    </row>
    <row r="90" spans="1:5" x14ac:dyDescent="0.25">
      <c r="A90" s="1">
        <v>59</v>
      </c>
      <c r="B90" s="1">
        <v>0</v>
      </c>
      <c r="C90" s="91">
        <v>0.32</v>
      </c>
      <c r="D90" s="91">
        <v>4.8963660000000004</v>
      </c>
      <c r="E90" s="42">
        <v>15.301143750000001</v>
      </c>
    </row>
    <row r="91" spans="1:5" x14ac:dyDescent="0.25">
      <c r="A91" s="1">
        <v>60</v>
      </c>
      <c r="B91" s="1">
        <v>0</v>
      </c>
      <c r="C91" s="91">
        <v>0.32984849999999999</v>
      </c>
      <c r="D91" s="91">
        <v>5.7662469999999999</v>
      </c>
      <c r="E91" s="42">
        <v>17.481501355925523</v>
      </c>
    </row>
    <row r="92" spans="1:5" x14ac:dyDescent="0.25">
      <c r="A92" s="1">
        <v>61</v>
      </c>
      <c r="B92" s="1">
        <v>0</v>
      </c>
      <c r="C92" s="91">
        <v>0.50119860000000005</v>
      </c>
      <c r="D92" s="91">
        <v>2.3436720000000002</v>
      </c>
      <c r="E92" s="42">
        <v>4.6761343706865901</v>
      </c>
    </row>
    <row r="93" spans="1:5" x14ac:dyDescent="0.25">
      <c r="A93" s="1">
        <v>62</v>
      </c>
      <c r="B93" s="1">
        <v>0</v>
      </c>
      <c r="C93" s="91">
        <v>0.25298219999999999</v>
      </c>
      <c r="D93" s="91">
        <v>1.708801</v>
      </c>
      <c r="E93" s="42">
        <v>6.7546293770866095</v>
      </c>
    </row>
    <row r="94" spans="1:5" x14ac:dyDescent="0.25">
      <c r="A94" s="1">
        <v>63</v>
      </c>
      <c r="B94" s="1">
        <v>0</v>
      </c>
      <c r="C94" s="91">
        <v>0.2154066</v>
      </c>
      <c r="D94" s="91">
        <v>1.1764349999999999</v>
      </c>
      <c r="E94" s="42">
        <v>5.4614621836099726</v>
      </c>
    </row>
    <row r="95" spans="1:5" x14ac:dyDescent="0.25">
      <c r="A95" s="1">
        <v>64</v>
      </c>
      <c r="B95" s="1">
        <v>0</v>
      </c>
      <c r="C95" s="91">
        <v>0.70880180000000004</v>
      </c>
      <c r="D95" s="91">
        <v>4.6292980000000004</v>
      </c>
      <c r="E95" s="42">
        <v>6.5311600506657861</v>
      </c>
    </row>
    <row r="96" spans="1:5" x14ac:dyDescent="0.25">
      <c r="A96" s="1">
        <v>65</v>
      </c>
      <c r="B96" s="1">
        <v>0</v>
      </c>
      <c r="C96" s="91">
        <v>0.36878179999999999</v>
      </c>
      <c r="D96" s="91">
        <v>6.1287520000000004</v>
      </c>
      <c r="E96" s="42">
        <v>16.618911236942822</v>
      </c>
    </row>
    <row r="97" spans="1:5" x14ac:dyDescent="0.25">
      <c r="A97" s="1">
        <v>66</v>
      </c>
      <c r="B97" s="1">
        <v>0</v>
      </c>
      <c r="C97" s="91">
        <v>0.32249030000000001</v>
      </c>
      <c r="D97" s="91">
        <v>5.4928319999999999</v>
      </c>
      <c r="E97" s="42">
        <v>17.032549506140185</v>
      </c>
    </row>
    <row r="98" spans="1:5" x14ac:dyDescent="0.25">
      <c r="A98" s="1">
        <v>67</v>
      </c>
      <c r="B98" s="1">
        <v>0</v>
      </c>
      <c r="C98" s="91">
        <v>0.37947330000000001</v>
      </c>
      <c r="D98" s="91">
        <v>4.9289350000000001</v>
      </c>
      <c r="E98" s="42">
        <v>12.988884856984667</v>
      </c>
    </row>
    <row r="99" spans="1:5" x14ac:dyDescent="0.25">
      <c r="A99" s="1">
        <v>68</v>
      </c>
      <c r="B99" s="1">
        <v>0</v>
      </c>
      <c r="C99" s="91">
        <v>0.42520580000000002</v>
      </c>
      <c r="D99" s="91">
        <v>4.6102489999999996</v>
      </c>
      <c r="E99" s="42">
        <v>10.842394435823781</v>
      </c>
    </row>
    <row r="100" spans="1:5" x14ac:dyDescent="0.25">
      <c r="A100" s="1">
        <v>69</v>
      </c>
      <c r="B100" s="1">
        <v>0</v>
      </c>
      <c r="C100" s="91">
        <v>0.1788854</v>
      </c>
      <c r="D100" s="91">
        <v>4.1969510000000003</v>
      </c>
      <c r="E100" s="42">
        <v>23.46167434569842</v>
      </c>
    </row>
    <row r="101" spans="1:5" x14ac:dyDescent="0.25">
      <c r="A101" s="1">
        <v>70</v>
      </c>
      <c r="B101" s="1">
        <v>0</v>
      </c>
      <c r="C101" s="91">
        <v>0.2828427</v>
      </c>
      <c r="D101" s="91">
        <v>3.6</v>
      </c>
      <c r="E101" s="42">
        <v>12.727922622715736</v>
      </c>
    </row>
    <row r="102" spans="1:5" x14ac:dyDescent="0.25">
      <c r="A102" s="1">
        <v>71</v>
      </c>
      <c r="B102" s="1">
        <v>0</v>
      </c>
      <c r="C102" s="91">
        <v>0.2039608</v>
      </c>
      <c r="D102" s="91">
        <v>0.87726850000000001</v>
      </c>
      <c r="E102" s="42">
        <v>4.3011622821640234</v>
      </c>
    </row>
    <row r="103" spans="1:5" x14ac:dyDescent="0.25">
      <c r="A103" s="1">
        <v>72</v>
      </c>
      <c r="B103" s="1">
        <v>0</v>
      </c>
      <c r="C103" s="91">
        <v>0.95078910000000005</v>
      </c>
      <c r="D103" s="91">
        <v>2.7323249999999999</v>
      </c>
      <c r="E103" s="42">
        <v>2.8737445559693517</v>
      </c>
    </row>
    <row r="104" spans="1:5" x14ac:dyDescent="0.25">
      <c r="A104" s="1">
        <v>73</v>
      </c>
      <c r="B104" s="1">
        <v>0</v>
      </c>
      <c r="C104" s="91">
        <v>0.2828427</v>
      </c>
      <c r="D104" s="91">
        <v>0.3577709</v>
      </c>
      <c r="E104" s="42">
        <v>1.2649112032942693</v>
      </c>
    </row>
    <row r="105" spans="1:5" x14ac:dyDescent="0.25">
      <c r="A105" s="1">
        <v>74</v>
      </c>
      <c r="B105" s="1">
        <v>0</v>
      </c>
      <c r="C105" s="91">
        <v>0.2039608</v>
      </c>
      <c r="D105" s="91">
        <v>0.60530980000000001</v>
      </c>
      <c r="E105" s="42">
        <v>2.9677751803287693</v>
      </c>
    </row>
    <row r="106" spans="1:5" x14ac:dyDescent="0.25">
      <c r="A106" s="1">
        <v>75</v>
      </c>
      <c r="B106" s="1">
        <v>0</v>
      </c>
      <c r="C106" s="91">
        <v>0.2</v>
      </c>
      <c r="D106" s="91">
        <v>0.3577709</v>
      </c>
      <c r="E106" s="42">
        <v>1.7888545</v>
      </c>
    </row>
    <row r="107" spans="1:5" x14ac:dyDescent="0.25">
      <c r="A107" s="1">
        <v>76</v>
      </c>
      <c r="B107" s="1">
        <v>0</v>
      </c>
      <c r="C107" s="91">
        <v>0.16</v>
      </c>
      <c r="D107" s="91">
        <v>0.25298219999999999</v>
      </c>
      <c r="E107" s="42">
        <v>1.5811387499999998</v>
      </c>
    </row>
    <row r="108" spans="1:5" x14ac:dyDescent="0.25">
      <c r="A108" s="1">
        <v>77</v>
      </c>
      <c r="B108" s="1">
        <v>0</v>
      </c>
      <c r="C108" s="91">
        <v>0.50119860000000005</v>
      </c>
      <c r="D108" s="91">
        <v>4.4606729999999999</v>
      </c>
      <c r="E108" s="42">
        <v>8.9000108938851774</v>
      </c>
    </row>
    <row r="109" spans="1:5" x14ac:dyDescent="0.25">
      <c r="A109" s="1">
        <v>78</v>
      </c>
      <c r="B109" s="1">
        <v>0</v>
      </c>
      <c r="C109" s="91">
        <v>0.75894660000000003</v>
      </c>
      <c r="D109" s="91">
        <v>18.5578</v>
      </c>
      <c r="E109" s="42">
        <v>24.452049722602354</v>
      </c>
    </row>
    <row r="110" spans="1:5" x14ac:dyDescent="0.25">
      <c r="A110" s="1">
        <v>79</v>
      </c>
      <c r="B110" s="1">
        <v>0</v>
      </c>
      <c r="C110" s="91">
        <v>0.68468969999999996</v>
      </c>
      <c r="D110" s="91">
        <v>6.2687799999999996</v>
      </c>
      <c r="E110" s="42">
        <v>9.1556510927504817</v>
      </c>
    </row>
    <row r="111" spans="1:5" x14ac:dyDescent="0.25">
      <c r="A111" s="1">
        <v>80</v>
      </c>
      <c r="B111" s="1">
        <v>0</v>
      </c>
      <c r="C111" s="91">
        <v>0.48826219999999998</v>
      </c>
      <c r="D111" s="91">
        <v>1.761817</v>
      </c>
      <c r="E111" s="42">
        <v>3.6083419932978633</v>
      </c>
    </row>
    <row r="112" spans="1:5" x14ac:dyDescent="0.25">
      <c r="A112" s="1">
        <v>81</v>
      </c>
      <c r="B112" s="1">
        <v>0</v>
      </c>
      <c r="C112" s="91">
        <v>0.4326662</v>
      </c>
      <c r="D112" s="91">
        <v>4.28803</v>
      </c>
      <c r="E112" s="42">
        <v>9.9107117681020611</v>
      </c>
    </row>
    <row r="113" spans="1:5" x14ac:dyDescent="0.25">
      <c r="A113" s="1">
        <v>82</v>
      </c>
      <c r="B113" s="1">
        <v>0</v>
      </c>
      <c r="C113" s="91">
        <v>0.2</v>
      </c>
      <c r="D113" s="91">
        <v>2.3762150000000002</v>
      </c>
      <c r="E113" s="42">
        <v>11.881075000000001</v>
      </c>
    </row>
    <row r="114" spans="1:5" x14ac:dyDescent="0.25">
      <c r="A114" s="1">
        <v>83</v>
      </c>
      <c r="B114" s="1">
        <v>0</v>
      </c>
      <c r="C114" s="91">
        <v>0.32984849999999999</v>
      </c>
      <c r="D114" s="91">
        <v>3.038421</v>
      </c>
      <c r="E114" s="42">
        <v>9.2115653095284653</v>
      </c>
    </row>
    <row r="115" spans="1:5" x14ac:dyDescent="0.25">
      <c r="A115" s="1">
        <v>84</v>
      </c>
      <c r="B115" s="1">
        <v>0</v>
      </c>
      <c r="C115" s="91">
        <v>0.32249030000000001</v>
      </c>
      <c r="D115" s="91">
        <v>0.87817990000000001</v>
      </c>
      <c r="E115" s="42">
        <v>2.7231203543176337</v>
      </c>
    </row>
    <row r="116" spans="1:5" x14ac:dyDescent="0.25">
      <c r="A116" s="1">
        <v>85</v>
      </c>
      <c r="B116" s="1">
        <v>0</v>
      </c>
      <c r="C116" s="91">
        <v>0.28844409999999998</v>
      </c>
      <c r="D116" s="91">
        <v>6.7286849999999996</v>
      </c>
      <c r="E116" s="42">
        <v>23.327518226235171</v>
      </c>
    </row>
    <row r="117" spans="1:5" x14ac:dyDescent="0.25">
      <c r="A117" s="1">
        <v>86</v>
      </c>
      <c r="B117" s="1">
        <v>0</v>
      </c>
      <c r="C117" s="91">
        <v>0.68468969999999996</v>
      </c>
      <c r="D117" s="91">
        <v>1.850838</v>
      </c>
      <c r="E117" s="42">
        <v>2.70317780448574</v>
      </c>
    </row>
    <row r="118" spans="1:5" x14ac:dyDescent="0.25">
      <c r="A118" s="1">
        <v>87</v>
      </c>
      <c r="B118" s="1">
        <v>4</v>
      </c>
      <c r="C118" s="91">
        <v>0.68117550000000004</v>
      </c>
      <c r="D118" s="91">
        <v>7.9441670000000002</v>
      </c>
      <c r="E118" s="42">
        <v>11.662437947342498</v>
      </c>
    </row>
    <row r="119" spans="1:5" x14ac:dyDescent="0.25">
      <c r="A119" s="1">
        <v>88</v>
      </c>
      <c r="B119" s="1">
        <v>0</v>
      </c>
      <c r="C119" s="91">
        <v>0.32249030000000001</v>
      </c>
      <c r="D119" s="91">
        <v>4.257511</v>
      </c>
      <c r="E119" s="42">
        <v>13.201981578980824</v>
      </c>
    </row>
    <row r="120" spans="1:5" x14ac:dyDescent="0.25">
      <c r="A120" s="1">
        <v>89</v>
      </c>
      <c r="B120" s="1">
        <v>0</v>
      </c>
      <c r="C120" s="91">
        <v>0.37735920000000001</v>
      </c>
      <c r="D120" s="91">
        <v>4</v>
      </c>
      <c r="E120" s="42">
        <v>10.599980072037464</v>
      </c>
    </row>
    <row r="121" spans="1:5" x14ac:dyDescent="0.25">
      <c r="A121" s="1">
        <v>90</v>
      </c>
      <c r="B121" s="1">
        <v>0</v>
      </c>
      <c r="C121" s="91">
        <v>0.96829750000000003</v>
      </c>
      <c r="D121" s="91">
        <v>3.3363450000000001</v>
      </c>
      <c r="E121" s="42">
        <v>3.4455784508376817</v>
      </c>
    </row>
    <row r="122" spans="1:5" x14ac:dyDescent="0.25">
      <c r="A122" s="1">
        <v>91</v>
      </c>
      <c r="B122" s="1">
        <v>0</v>
      </c>
      <c r="C122" s="91">
        <v>0.42520580000000002</v>
      </c>
      <c r="D122" s="91">
        <v>1.3588229999999999</v>
      </c>
      <c r="E122" s="42">
        <v>3.1956831256770246</v>
      </c>
    </row>
    <row r="123" spans="1:5" x14ac:dyDescent="0.25">
      <c r="A123" s="1">
        <v>92</v>
      </c>
      <c r="B123" s="1">
        <v>0</v>
      </c>
      <c r="C123" s="91">
        <v>0.36221540000000002</v>
      </c>
      <c r="D123" s="91">
        <v>2.783379</v>
      </c>
      <c r="E123" s="42">
        <v>7.6843198825891994</v>
      </c>
    </row>
    <row r="124" spans="1:5" x14ac:dyDescent="0.25">
      <c r="A124" s="1">
        <v>93</v>
      </c>
      <c r="B124" s="1">
        <v>0</v>
      </c>
      <c r="C124" s="91">
        <v>0.2</v>
      </c>
      <c r="D124" s="91">
        <v>1.767258</v>
      </c>
      <c r="E124" s="42">
        <v>8.83629</v>
      </c>
    </row>
    <row r="125" spans="1:5" x14ac:dyDescent="0.25">
      <c r="A125" s="1">
        <v>94</v>
      </c>
      <c r="B125" s="1">
        <v>0</v>
      </c>
      <c r="C125" s="91">
        <v>0.36</v>
      </c>
      <c r="D125" s="91">
        <v>1.846943</v>
      </c>
      <c r="E125" s="42">
        <v>5.1303972222222223</v>
      </c>
    </row>
    <row r="126" spans="1:5" x14ac:dyDescent="0.25">
      <c r="A126" s="1">
        <v>95</v>
      </c>
      <c r="B126" s="1">
        <v>0</v>
      </c>
      <c r="C126" s="91">
        <v>0.26832820000000002</v>
      </c>
      <c r="D126" s="91">
        <v>0.4326662</v>
      </c>
      <c r="E126" s="42">
        <v>1.6124514680156614</v>
      </c>
    </row>
    <row r="127" spans="1:5" x14ac:dyDescent="0.25">
      <c r="A127" s="1">
        <v>96</v>
      </c>
      <c r="B127" s="1">
        <v>0</v>
      </c>
      <c r="C127" s="91">
        <v>0.3577709</v>
      </c>
      <c r="D127" s="91">
        <v>2.4360620000000002</v>
      </c>
      <c r="E127" s="42">
        <v>6.8089998376055743</v>
      </c>
    </row>
    <row r="128" spans="1:5" x14ac:dyDescent="0.25">
      <c r="A128" s="1">
        <v>97</v>
      </c>
      <c r="B128" s="1">
        <v>0</v>
      </c>
      <c r="C128" s="91">
        <v>0.2828427</v>
      </c>
      <c r="D128" s="91">
        <v>2.1503489999999998</v>
      </c>
      <c r="E128" s="42">
        <v>7.6026321343983767</v>
      </c>
    </row>
    <row r="129" spans="1:5" x14ac:dyDescent="0.25">
      <c r="A129" s="1">
        <v>98</v>
      </c>
      <c r="B129" s="1">
        <v>0</v>
      </c>
      <c r="C129" s="91">
        <v>0.31241000000000002</v>
      </c>
      <c r="D129" s="91">
        <v>2.1651790000000002</v>
      </c>
      <c r="E129" s="42">
        <v>6.9305688038154987</v>
      </c>
    </row>
    <row r="130" spans="1:5" x14ac:dyDescent="0.25">
      <c r="A130" s="1">
        <v>99</v>
      </c>
      <c r="B130" s="1">
        <v>0</v>
      </c>
      <c r="C130" s="91">
        <v>0.32249030000000001</v>
      </c>
      <c r="D130" s="91">
        <v>0.3577709</v>
      </c>
      <c r="E130" s="42">
        <f>D130/C130</f>
        <v>1.1094004997979785</v>
      </c>
    </row>
    <row r="131" spans="1:5" x14ac:dyDescent="0.25">
      <c r="A131" s="1">
        <v>100</v>
      </c>
      <c r="B131" s="1">
        <v>0</v>
      </c>
      <c r="C131" s="91">
        <v>0.55569780000000002</v>
      </c>
      <c r="D131" s="91">
        <v>5.318797</v>
      </c>
      <c r="E131" s="42">
        <v>9.5713839428552703</v>
      </c>
    </row>
    <row r="132" spans="1:5" x14ac:dyDescent="0.25">
      <c r="A132" s="1">
        <v>101</v>
      </c>
      <c r="B132" s="1">
        <v>0</v>
      </c>
      <c r="C132" s="91">
        <v>0.24</v>
      </c>
      <c r="D132" s="91">
        <v>7.164021</v>
      </c>
      <c r="E132" s="42">
        <v>29.850087500000001</v>
      </c>
    </row>
    <row r="133" spans="1:5" x14ac:dyDescent="0.25">
      <c r="A133" s="1">
        <v>102</v>
      </c>
      <c r="B133" s="1">
        <v>0</v>
      </c>
      <c r="C133" s="91">
        <v>0.3577709</v>
      </c>
      <c r="D133" s="91">
        <v>2.0880610000000002</v>
      </c>
      <c r="E133" s="42">
        <v>5.8363075364709651</v>
      </c>
    </row>
    <row r="134" spans="1:5" x14ac:dyDescent="0.25">
      <c r="A134" s="1">
        <v>103</v>
      </c>
      <c r="B134" s="1">
        <v>0</v>
      </c>
      <c r="C134" s="91">
        <v>0.28000000000000003</v>
      </c>
      <c r="D134" s="91">
        <v>0.86348130000000001</v>
      </c>
      <c r="E134" s="42">
        <v>3.0838617857142854</v>
      </c>
    </row>
    <row r="135" spans="1:5" x14ac:dyDescent="0.25">
      <c r="A135" s="1">
        <v>104</v>
      </c>
      <c r="B135" s="1">
        <v>0</v>
      </c>
      <c r="C135" s="91">
        <v>0.48166379999999998</v>
      </c>
      <c r="D135" s="91">
        <v>0.65115279999999998</v>
      </c>
      <c r="E135" s="42">
        <v>1.3518823710646306</v>
      </c>
    </row>
    <row r="136" spans="1:5" x14ac:dyDescent="0.25">
      <c r="A136" s="1">
        <v>105</v>
      </c>
      <c r="B136" s="1">
        <v>0</v>
      </c>
      <c r="C136" s="91">
        <v>0.16</v>
      </c>
      <c r="D136" s="91">
        <v>0.24</v>
      </c>
      <c r="E136" s="42">
        <v>1.5</v>
      </c>
    </row>
    <row r="137" spans="1:5" x14ac:dyDescent="0.25">
      <c r="A137" s="1">
        <v>106</v>
      </c>
      <c r="B137" s="1">
        <v>1</v>
      </c>
      <c r="C137" s="91">
        <v>0.22627420000000001</v>
      </c>
      <c r="D137" s="91">
        <v>9.4626599999999996</v>
      </c>
      <c r="E137" s="42">
        <v>41.819438539612555</v>
      </c>
    </row>
    <row r="138" spans="1:5" x14ac:dyDescent="0.25">
      <c r="A138" s="1">
        <v>107</v>
      </c>
      <c r="B138" s="1">
        <v>0</v>
      </c>
      <c r="C138" s="91">
        <v>0.52611790000000003</v>
      </c>
      <c r="D138" s="91">
        <v>3.741444</v>
      </c>
      <c r="E138" s="42">
        <v>7.1114174218364363</v>
      </c>
    </row>
    <row r="139" spans="1:5" x14ac:dyDescent="0.25">
      <c r="A139" s="1">
        <v>108</v>
      </c>
      <c r="B139" s="1">
        <v>0</v>
      </c>
      <c r="C139" s="91">
        <v>0.56850679999999998</v>
      </c>
      <c r="D139" s="91">
        <v>5.9535539999999996</v>
      </c>
      <c r="E139" s="42">
        <v>10.472265239395552</v>
      </c>
    </row>
    <row r="140" spans="1:5" x14ac:dyDescent="0.25">
      <c r="A140" s="1">
        <v>109</v>
      </c>
      <c r="B140" s="1">
        <v>0</v>
      </c>
      <c r="C140" s="91">
        <v>0.81584310000000004</v>
      </c>
      <c r="D140" s="91">
        <v>4.1081380000000003</v>
      </c>
      <c r="E140" s="42">
        <v>5.0354510567044084</v>
      </c>
    </row>
    <row r="141" spans="1:5" x14ac:dyDescent="0.25">
      <c r="A141" s="1">
        <v>110</v>
      </c>
      <c r="B141" s="1">
        <v>0</v>
      </c>
      <c r="C141" s="91">
        <v>0.64498060000000002</v>
      </c>
      <c r="D141" s="91">
        <v>2.4006669999999999</v>
      </c>
      <c r="E141" s="42">
        <v>3.722076291907074</v>
      </c>
    </row>
    <row r="142" spans="1:5" x14ac:dyDescent="0.25">
      <c r="A142" s="1">
        <v>111</v>
      </c>
      <c r="B142" s="1">
        <v>0</v>
      </c>
      <c r="C142" s="91">
        <v>0.48166379999999998</v>
      </c>
      <c r="D142" s="91">
        <v>0.92347170000000001</v>
      </c>
      <c r="E142" s="42">
        <v>1.917253694381849</v>
      </c>
    </row>
    <row r="143" spans="1:5" x14ac:dyDescent="0.25">
      <c r="A143" s="1">
        <v>112</v>
      </c>
      <c r="B143" s="1">
        <v>0</v>
      </c>
      <c r="C143" s="91">
        <v>0.80398999999999998</v>
      </c>
      <c r="D143" s="91">
        <v>1.612452</v>
      </c>
      <c r="E143" s="42">
        <v>2.0055622582370427</v>
      </c>
    </row>
    <row r="144" spans="1:5" x14ac:dyDescent="0.25">
      <c r="A144" s="1">
        <v>113</v>
      </c>
      <c r="B144" s="1">
        <v>0</v>
      </c>
      <c r="C144" s="91">
        <v>0.48662100000000003</v>
      </c>
      <c r="D144" s="91">
        <v>1.1264099999999999</v>
      </c>
      <c r="E144" s="42">
        <v>2.3147583026626468</v>
      </c>
    </row>
    <row r="145" spans="1:5" x14ac:dyDescent="0.25">
      <c r="A145" s="1">
        <v>114</v>
      </c>
      <c r="B145" s="1">
        <v>0</v>
      </c>
      <c r="C145" s="91">
        <v>0.29120439999999997</v>
      </c>
      <c r="D145" s="91">
        <v>0.53665629999999998</v>
      </c>
      <c r="E145" s="42">
        <v>1.8428852723379181</v>
      </c>
    </row>
    <row r="146" spans="1:5" x14ac:dyDescent="0.25">
      <c r="A146" s="1">
        <v>115</v>
      </c>
      <c r="B146" s="1">
        <v>0</v>
      </c>
      <c r="C146" s="91">
        <v>1.1599999999999999</v>
      </c>
      <c r="D146" s="91">
        <v>5.4147949999999998</v>
      </c>
      <c r="E146" s="42">
        <v>4.6679267241379314</v>
      </c>
    </row>
    <row r="147" spans="1:5" x14ac:dyDescent="0.25">
      <c r="A147" s="1">
        <v>116</v>
      </c>
      <c r="B147" s="1">
        <v>0</v>
      </c>
      <c r="C147" s="91">
        <v>1.0407690000000001</v>
      </c>
      <c r="D147" s="91">
        <v>9.5535540000000001</v>
      </c>
      <c r="E147" s="42">
        <v>9.1793222127100247</v>
      </c>
    </row>
    <row r="148" spans="1:5" x14ac:dyDescent="0.25">
      <c r="A148" s="1">
        <v>117</v>
      </c>
      <c r="B148" s="1">
        <v>0</v>
      </c>
      <c r="C148" s="91">
        <v>0.36878179999999999</v>
      </c>
      <c r="D148" s="91">
        <v>1.757271</v>
      </c>
      <c r="E148" s="42">
        <v>4.7650697512729749</v>
      </c>
    </row>
    <row r="149" spans="1:5" x14ac:dyDescent="0.25">
      <c r="A149" s="1">
        <v>118</v>
      </c>
      <c r="B149" s="1">
        <v>0</v>
      </c>
      <c r="C149" s="91">
        <v>0.66211779999999998</v>
      </c>
      <c r="D149" s="91">
        <v>1.3416410000000001</v>
      </c>
      <c r="E149" s="42">
        <v>2.0262874672754609</v>
      </c>
    </row>
    <row r="150" spans="1:5" x14ac:dyDescent="0.25">
      <c r="A150" s="1">
        <v>119</v>
      </c>
      <c r="B150" s="1">
        <v>0</v>
      </c>
      <c r="C150" s="91">
        <v>0.44721359999999999</v>
      </c>
      <c r="D150" s="91">
        <v>0.52</v>
      </c>
      <c r="E150" s="42">
        <f>D150/C150</f>
        <v>1.1627553365997814</v>
      </c>
    </row>
    <row r="151" spans="1:5" x14ac:dyDescent="0.25">
      <c r="A151" s="1">
        <v>120</v>
      </c>
      <c r="B151" s="1">
        <v>0</v>
      </c>
      <c r="C151" s="91">
        <v>0.44</v>
      </c>
      <c r="D151" s="91">
        <v>0.76</v>
      </c>
      <c r="E151" s="42">
        <v>1.7272727272727273</v>
      </c>
    </row>
    <row r="152" spans="1:5" x14ac:dyDescent="0.25">
      <c r="A152" s="1">
        <v>121</v>
      </c>
      <c r="B152" s="1">
        <v>4</v>
      </c>
      <c r="C152" s="91">
        <v>1.3885240000000001</v>
      </c>
      <c r="D152" s="91">
        <v>10.41696</v>
      </c>
      <c r="E152" s="42">
        <v>7.5021821733005689</v>
      </c>
    </row>
    <row r="153" spans="1:5" x14ac:dyDescent="0.25">
      <c r="A153" s="1">
        <v>122</v>
      </c>
      <c r="B153" s="1">
        <v>0</v>
      </c>
      <c r="C153" s="91">
        <v>0.37735920000000001</v>
      </c>
      <c r="D153" s="91">
        <v>1.002397</v>
      </c>
      <c r="E153" s="42">
        <v>2.6563470560675344</v>
      </c>
    </row>
    <row r="154" spans="1:5" x14ac:dyDescent="0.25">
      <c r="A154" s="1">
        <v>123</v>
      </c>
      <c r="B154" s="1">
        <v>0</v>
      </c>
      <c r="C154" s="91">
        <v>1.297998</v>
      </c>
      <c r="D154" s="91">
        <v>4.1849249999999998</v>
      </c>
      <c r="E154" s="42">
        <v>3.2241382498278117</v>
      </c>
    </row>
    <row r="155" spans="1:5" x14ac:dyDescent="0.25">
      <c r="A155" s="1">
        <v>124</v>
      </c>
      <c r="B155" s="1">
        <v>0</v>
      </c>
      <c r="C155" s="91">
        <v>0.31241000000000002</v>
      </c>
      <c r="D155" s="91">
        <v>0.50911689999999998</v>
      </c>
      <c r="E155" s="42">
        <v>1.6296434173041834</v>
      </c>
    </row>
    <row r="156" spans="1:5" x14ac:dyDescent="0.25">
      <c r="A156" s="1">
        <v>125</v>
      </c>
      <c r="B156" s="1">
        <v>0</v>
      </c>
      <c r="C156" s="91">
        <v>0.39597979999999999</v>
      </c>
      <c r="D156" s="91">
        <v>0.50119860000000005</v>
      </c>
      <c r="E156" s="42">
        <v>1.2657175946853856</v>
      </c>
    </row>
    <row r="157" spans="1:5" x14ac:dyDescent="0.25">
      <c r="A157" s="1">
        <v>126</v>
      </c>
      <c r="B157" s="1">
        <v>0</v>
      </c>
      <c r="C157" s="91">
        <v>0.45607019999999998</v>
      </c>
      <c r="D157" s="91">
        <v>0.75153179999999997</v>
      </c>
      <c r="E157" s="42">
        <v>1.6478423716348931</v>
      </c>
    </row>
    <row r="158" spans="1:5" x14ac:dyDescent="0.25">
      <c r="A158" s="1">
        <v>127</v>
      </c>
      <c r="B158" s="1">
        <v>0</v>
      </c>
      <c r="C158" s="91">
        <v>0.24</v>
      </c>
      <c r="D158" s="91">
        <v>0.81584310000000004</v>
      </c>
      <c r="E158" s="42">
        <v>3.3993462500000002</v>
      </c>
    </row>
    <row r="159" spans="1:5" x14ac:dyDescent="0.25">
      <c r="A159" s="1">
        <v>128</v>
      </c>
      <c r="B159" s="1">
        <v>0</v>
      </c>
      <c r="C159" s="91">
        <v>0.3577709</v>
      </c>
      <c r="D159" s="91">
        <v>1.4756689999999999</v>
      </c>
      <c r="E159" s="42">
        <v>4.1246199732845792</v>
      </c>
    </row>
    <row r="160" spans="1:5" x14ac:dyDescent="0.25">
      <c r="A160" s="1">
        <v>129</v>
      </c>
      <c r="B160" s="1">
        <v>1</v>
      </c>
      <c r="C160" s="91">
        <v>0.48826219999999998</v>
      </c>
      <c r="D160" s="91">
        <v>1.0309280000000001</v>
      </c>
      <c r="E160" s="42">
        <v>2.1114229198983665</v>
      </c>
    </row>
    <row r="161" spans="1:5" x14ac:dyDescent="0.25">
      <c r="A161" s="1">
        <v>130</v>
      </c>
      <c r="B161" s="1">
        <v>0</v>
      </c>
      <c r="C161" s="91">
        <v>1.2806249999999999</v>
      </c>
      <c r="D161" s="91">
        <v>3.2062439999999999</v>
      </c>
      <c r="E161" s="42">
        <v>2.5036556368960468</v>
      </c>
    </row>
    <row r="162" spans="1:5" x14ac:dyDescent="0.25">
      <c r="A162" s="1">
        <v>131</v>
      </c>
      <c r="B162" s="1">
        <v>0</v>
      </c>
      <c r="C162" s="91">
        <v>0.39395429999999998</v>
      </c>
      <c r="D162" s="91">
        <v>2.238928</v>
      </c>
      <c r="E162" s="42">
        <v>5.6832175711751338</v>
      </c>
    </row>
    <row r="163" spans="1:5" x14ac:dyDescent="0.25">
      <c r="A163" s="1">
        <v>132</v>
      </c>
      <c r="B163" s="1">
        <v>0</v>
      </c>
      <c r="C163" s="91">
        <v>0.29120439999999997</v>
      </c>
      <c r="D163" s="91">
        <v>10.198980000000001</v>
      </c>
      <c r="E163" s="42">
        <v>35.023440579881353</v>
      </c>
    </row>
    <row r="164" spans="1:5" x14ac:dyDescent="0.25">
      <c r="A164" s="1">
        <v>133</v>
      </c>
      <c r="B164" s="1">
        <v>2</v>
      </c>
      <c r="C164" s="91">
        <v>0.44</v>
      </c>
      <c r="D164" s="91">
        <v>5.4590519999999998</v>
      </c>
      <c r="E164" s="42">
        <v>12.406936363636364</v>
      </c>
    </row>
    <row r="165" spans="1:5" x14ac:dyDescent="0.25">
      <c r="A165" s="1">
        <v>134</v>
      </c>
      <c r="B165" s="1">
        <v>0</v>
      </c>
      <c r="C165" s="91">
        <v>0.29120439999999997</v>
      </c>
      <c r="D165" s="91">
        <v>1.708801</v>
      </c>
      <c r="E165" s="42">
        <v>5.8680466366579633</v>
      </c>
    </row>
    <row r="166" spans="1:5" x14ac:dyDescent="0.25">
      <c r="A166" s="1">
        <v>135</v>
      </c>
      <c r="B166" s="1">
        <v>0</v>
      </c>
      <c r="C166" s="91">
        <v>0.5656854</v>
      </c>
      <c r="D166" s="91">
        <v>6.8521530000000004</v>
      </c>
      <c r="E166" s="42">
        <v>12.113010164306875</v>
      </c>
    </row>
    <row r="167" spans="1:5" x14ac:dyDescent="0.25">
      <c r="A167" s="1">
        <v>136</v>
      </c>
      <c r="B167" s="1">
        <v>0</v>
      </c>
      <c r="C167" s="91">
        <v>0.25612499999999999</v>
      </c>
      <c r="D167" s="91">
        <v>2.312055</v>
      </c>
      <c r="E167" s="42">
        <v>9.0270571010248908</v>
      </c>
    </row>
    <row r="168" spans="1:5" x14ac:dyDescent="0.25">
      <c r="A168" s="1">
        <v>137</v>
      </c>
      <c r="B168" s="1">
        <v>0</v>
      </c>
      <c r="C168" s="91">
        <v>0.55713550000000001</v>
      </c>
      <c r="D168" s="91">
        <v>4.543831</v>
      </c>
      <c r="E168" s="42">
        <v>8.1557017996519701</v>
      </c>
    </row>
    <row r="169" spans="1:5" x14ac:dyDescent="0.25">
      <c r="A169" s="1">
        <v>138</v>
      </c>
      <c r="B169" s="1">
        <v>0</v>
      </c>
      <c r="C169" s="91">
        <v>0.4</v>
      </c>
      <c r="D169" s="91">
        <v>1.7274259999999999</v>
      </c>
      <c r="E169" s="42">
        <v>4.3185649999999995</v>
      </c>
    </row>
    <row r="170" spans="1:5" x14ac:dyDescent="0.25">
      <c r="A170" s="1">
        <v>139</v>
      </c>
      <c r="B170" s="1">
        <v>0</v>
      </c>
      <c r="C170" s="91">
        <v>0.2</v>
      </c>
      <c r="D170" s="91">
        <v>0.6</v>
      </c>
      <c r="E170" s="42">
        <v>2.9999999999999996</v>
      </c>
    </row>
    <row r="171" spans="1:5" x14ac:dyDescent="0.25">
      <c r="A171" s="1">
        <v>140</v>
      </c>
      <c r="B171" s="1">
        <v>0</v>
      </c>
      <c r="C171" s="91">
        <v>0.6</v>
      </c>
      <c r="D171" s="91">
        <v>2.1574059999999999</v>
      </c>
      <c r="E171" s="42">
        <v>3.5956766666666669</v>
      </c>
    </row>
    <row r="172" spans="1:5" x14ac:dyDescent="0.25">
      <c r="A172" s="1">
        <v>141</v>
      </c>
      <c r="B172" s="1">
        <v>0</v>
      </c>
      <c r="C172" s="91">
        <v>0.74726170000000003</v>
      </c>
      <c r="D172" s="91">
        <v>1.3410439999999999</v>
      </c>
      <c r="E172" s="42">
        <v>1.7946109107425148</v>
      </c>
    </row>
    <row r="173" spans="1:5" x14ac:dyDescent="0.25">
      <c r="A173" s="1">
        <v>142</v>
      </c>
      <c r="B173" s="1">
        <v>0</v>
      </c>
      <c r="C173" s="91">
        <v>0.31241000000000002</v>
      </c>
      <c r="D173" s="91">
        <v>0.68117550000000004</v>
      </c>
      <c r="E173" s="42">
        <v>2.180389552191031</v>
      </c>
    </row>
    <row r="174" spans="1:5" x14ac:dyDescent="0.25">
      <c r="A174" s="1">
        <v>143</v>
      </c>
      <c r="B174" s="1">
        <v>0</v>
      </c>
      <c r="C174" s="91">
        <v>0.16492419999999999</v>
      </c>
      <c r="D174" s="91">
        <v>0.78587530000000005</v>
      </c>
      <c r="E174" s="42">
        <v>4.7650696501786891</v>
      </c>
    </row>
    <row r="175" spans="1:5" x14ac:dyDescent="0.25">
      <c r="A175" s="1">
        <v>144</v>
      </c>
      <c r="B175" s="1">
        <v>0</v>
      </c>
      <c r="C175" s="91">
        <v>0.2</v>
      </c>
      <c r="D175" s="91">
        <v>0.58240879999999995</v>
      </c>
      <c r="E175" s="42">
        <v>2.9120439999999994</v>
      </c>
    </row>
    <row r="176" spans="1:5" x14ac:dyDescent="0.25">
      <c r="A176" s="1">
        <v>145</v>
      </c>
      <c r="B176" s="1">
        <v>0</v>
      </c>
      <c r="C176" s="91">
        <v>0.2039608</v>
      </c>
      <c r="D176" s="91">
        <v>0.98061209999999999</v>
      </c>
      <c r="E176" s="42">
        <v>4.8078459194119656</v>
      </c>
    </row>
    <row r="177" spans="1:5" x14ac:dyDescent="0.25">
      <c r="A177" s="1">
        <v>146</v>
      </c>
      <c r="B177" s="1">
        <v>0</v>
      </c>
      <c r="C177" s="91">
        <v>0.2154066</v>
      </c>
      <c r="D177" s="91">
        <v>0.4326662</v>
      </c>
      <c r="E177" s="42">
        <v>2.0086023362329657</v>
      </c>
    </row>
    <row r="178" spans="1:5" x14ac:dyDescent="0.25">
      <c r="A178" s="1">
        <v>147</v>
      </c>
      <c r="B178" s="1">
        <v>0</v>
      </c>
      <c r="C178" s="91">
        <v>0.2039608</v>
      </c>
      <c r="D178" s="91">
        <v>0.40199499999999999</v>
      </c>
      <c r="E178" s="42">
        <v>1.9709424556091171</v>
      </c>
    </row>
    <row r="179" spans="1:5" x14ac:dyDescent="0.25">
      <c r="A179" s="1">
        <v>148</v>
      </c>
      <c r="B179" s="1">
        <v>0</v>
      </c>
      <c r="C179" s="91">
        <v>0.2039608</v>
      </c>
      <c r="D179" s="91">
        <v>0.2828427</v>
      </c>
      <c r="E179" s="42">
        <v>1.3867502971159165</v>
      </c>
    </row>
    <row r="180" spans="1:5" x14ac:dyDescent="0.25">
      <c r="A180" s="1">
        <v>149</v>
      </c>
      <c r="B180" s="1">
        <v>0</v>
      </c>
      <c r="C180" s="91">
        <v>0.2</v>
      </c>
      <c r="D180" s="91">
        <v>0.40199499999999999</v>
      </c>
      <c r="E180" s="42">
        <v>2.0099749999999998</v>
      </c>
    </row>
    <row r="181" spans="1:5" x14ac:dyDescent="0.25">
      <c r="A181" s="1">
        <v>150</v>
      </c>
      <c r="B181" s="1">
        <v>0</v>
      </c>
      <c r="C181" s="91">
        <v>0.2</v>
      </c>
      <c r="D181" s="91">
        <v>0.39597979999999999</v>
      </c>
      <c r="E181" s="42">
        <v>1.9798989999999999</v>
      </c>
    </row>
    <row r="182" spans="1:5" x14ac:dyDescent="0.25">
      <c r="A182" s="1">
        <v>151</v>
      </c>
      <c r="B182" s="1">
        <v>0</v>
      </c>
      <c r="C182" s="91">
        <v>0.2332381</v>
      </c>
      <c r="D182" s="91">
        <v>0.48332180000000002</v>
      </c>
      <c r="E182" s="42">
        <v>2.072224906651186</v>
      </c>
    </row>
    <row r="183" spans="1:5" x14ac:dyDescent="0.25">
      <c r="A183" s="1">
        <v>152</v>
      </c>
      <c r="B183" s="1">
        <v>0</v>
      </c>
      <c r="C183" s="91">
        <v>0.24331050000000001</v>
      </c>
      <c r="D183" s="91">
        <v>1.324236</v>
      </c>
      <c r="E183" s="42">
        <v>5.4425764609418827</v>
      </c>
    </row>
    <row r="184" spans="1:5" x14ac:dyDescent="0.25">
      <c r="A184" s="1">
        <v>153</v>
      </c>
      <c r="B184" s="1">
        <v>0</v>
      </c>
      <c r="C184" s="91">
        <v>0.2039608</v>
      </c>
      <c r="D184" s="91">
        <v>0.49477270000000001</v>
      </c>
      <c r="E184" s="42">
        <v>2.4258225109923086</v>
      </c>
    </row>
    <row r="185" spans="1:5" x14ac:dyDescent="0.25">
      <c r="A185" s="1">
        <v>154</v>
      </c>
      <c r="B185" s="1">
        <v>0</v>
      </c>
      <c r="C185" s="91">
        <v>0.64498060000000002</v>
      </c>
      <c r="D185" s="91">
        <v>6.0488679999999997</v>
      </c>
      <c r="E185" s="42">
        <v>9.3783720006462197</v>
      </c>
    </row>
    <row r="186" spans="1:5" x14ac:dyDescent="0.25">
      <c r="A186" s="1">
        <v>155</v>
      </c>
      <c r="B186" s="1">
        <v>0</v>
      </c>
      <c r="C186" s="91">
        <v>0.4118252</v>
      </c>
      <c r="D186" s="91">
        <v>9.5741320000000005</v>
      </c>
      <c r="E186" s="42">
        <v>23.248047958211398</v>
      </c>
    </row>
    <row r="187" spans="1:5" x14ac:dyDescent="0.25">
      <c r="A187" s="1">
        <v>156</v>
      </c>
      <c r="B187" s="1">
        <v>0</v>
      </c>
      <c r="C187" s="91">
        <v>0.50596439999999998</v>
      </c>
      <c r="D187" s="91">
        <v>5.9780930000000003</v>
      </c>
      <c r="E187" s="42">
        <v>11.815244313631553</v>
      </c>
    </row>
    <row r="188" spans="1:5" x14ac:dyDescent="0.25">
      <c r="A188" s="1">
        <v>157</v>
      </c>
      <c r="B188" s="1">
        <v>0</v>
      </c>
      <c r="C188" s="91">
        <v>0.57271280000000002</v>
      </c>
      <c r="D188" s="91">
        <v>2.9399320000000002</v>
      </c>
      <c r="E188" s="42">
        <v>5.133344321970803</v>
      </c>
    </row>
    <row r="189" spans="1:5" x14ac:dyDescent="0.25">
      <c r="A189" s="1">
        <v>158</v>
      </c>
      <c r="B189" s="1">
        <v>0</v>
      </c>
      <c r="C189" s="91">
        <v>0.52153620000000001</v>
      </c>
      <c r="D189" s="91">
        <v>6.0864440000000002</v>
      </c>
      <c r="E189" s="42">
        <v>11.670223466750727</v>
      </c>
    </row>
    <row r="190" spans="1:5" x14ac:dyDescent="0.25">
      <c r="A190" s="1">
        <v>159</v>
      </c>
      <c r="B190" s="1">
        <v>0</v>
      </c>
      <c r="C190" s="91">
        <v>0.28000000000000003</v>
      </c>
      <c r="D190" s="91">
        <v>7.1671469999999999</v>
      </c>
      <c r="E190" s="42">
        <v>25.596953571428568</v>
      </c>
    </row>
    <row r="191" spans="1:5" x14ac:dyDescent="0.25">
      <c r="A191" s="1">
        <v>160</v>
      </c>
      <c r="B191" s="1">
        <v>0</v>
      </c>
      <c r="C191" s="91">
        <v>0.45607019999999998</v>
      </c>
      <c r="D191" s="91">
        <v>4.7926609999999998</v>
      </c>
      <c r="E191" s="42">
        <v>10.508603719339698</v>
      </c>
    </row>
    <row r="192" spans="1:5" x14ac:dyDescent="0.25">
      <c r="A192" s="1">
        <v>161</v>
      </c>
      <c r="B192" s="1">
        <v>0</v>
      </c>
      <c r="C192" s="91">
        <v>0.36878179999999999</v>
      </c>
      <c r="D192" s="91">
        <v>5.667027</v>
      </c>
      <c r="E192" s="42">
        <v>15.366883615189254</v>
      </c>
    </row>
    <row r="193" spans="1:5" x14ac:dyDescent="0.25">
      <c r="A193" s="1">
        <v>162</v>
      </c>
      <c r="B193" s="1">
        <v>0</v>
      </c>
      <c r="C193" s="91">
        <v>0.36878179999999999</v>
      </c>
      <c r="D193" s="91">
        <v>0.92779310000000004</v>
      </c>
      <c r="E193" s="42">
        <v>2.5158321262057943</v>
      </c>
    </row>
    <row r="194" spans="1:5" x14ac:dyDescent="0.25">
      <c r="A194" s="1">
        <v>163</v>
      </c>
      <c r="B194" s="1">
        <v>0</v>
      </c>
      <c r="C194" s="91">
        <v>0.9616652</v>
      </c>
      <c r="D194" s="91">
        <v>2.4540579999999999</v>
      </c>
      <c r="E194" s="42">
        <v>2.5518839612788318</v>
      </c>
    </row>
    <row r="195" spans="1:5" x14ac:dyDescent="0.25">
      <c r="A195" s="1">
        <v>164</v>
      </c>
      <c r="B195" s="1">
        <v>0</v>
      </c>
      <c r="C195" s="91">
        <v>0.40199499999999999</v>
      </c>
      <c r="D195" s="91">
        <v>0.8246211</v>
      </c>
      <c r="E195" s="42">
        <v>2.0513217826092363</v>
      </c>
    </row>
    <row r="196" spans="1:5" x14ac:dyDescent="0.25">
      <c r="A196" s="1">
        <v>165</v>
      </c>
      <c r="B196" s="1">
        <v>0</v>
      </c>
      <c r="C196" s="91">
        <v>0.4326662</v>
      </c>
      <c r="D196" s="91">
        <v>3.2241590000000002</v>
      </c>
      <c r="E196" s="42">
        <v>7.4518393163135928</v>
      </c>
    </row>
    <row r="197" spans="1:5" x14ac:dyDescent="0.25">
      <c r="A197" s="1" t="s">
        <v>91</v>
      </c>
      <c r="B197" s="1" t="s">
        <v>91</v>
      </c>
      <c r="C197" s="91" t="s">
        <v>91</v>
      </c>
      <c r="D197" s="91" t="s">
        <v>91</v>
      </c>
      <c r="E197" s="42" t="s">
        <v>91</v>
      </c>
    </row>
    <row r="198" spans="1:5" x14ac:dyDescent="0.25">
      <c r="A198" s="1" t="s">
        <v>91</v>
      </c>
      <c r="B198" s="1" t="s">
        <v>91</v>
      </c>
      <c r="C198" s="91" t="s">
        <v>91</v>
      </c>
      <c r="D198" s="91" t="s">
        <v>91</v>
      </c>
      <c r="E198" s="42" t="s">
        <v>91</v>
      </c>
    </row>
    <row r="199" spans="1:5" x14ac:dyDescent="0.25">
      <c r="A199" s="1" t="s">
        <v>91</v>
      </c>
      <c r="B199" s="1" t="s">
        <v>91</v>
      </c>
      <c r="C199" s="91" t="s">
        <v>91</v>
      </c>
      <c r="D199" s="91" t="s">
        <v>91</v>
      </c>
      <c r="E199" s="42" t="s">
        <v>91</v>
      </c>
    </row>
    <row r="200" spans="1:5" x14ac:dyDescent="0.25">
      <c r="A200" s="1" t="s">
        <v>91</v>
      </c>
      <c r="B200" s="1" t="s">
        <v>91</v>
      </c>
      <c r="C200" s="91" t="s">
        <v>91</v>
      </c>
      <c r="D200" s="91" t="s">
        <v>91</v>
      </c>
      <c r="E200" s="42" t="s">
        <v>91</v>
      </c>
    </row>
    <row r="201" spans="1:5" x14ac:dyDescent="0.25">
      <c r="A201" s="1" t="s">
        <v>91</v>
      </c>
      <c r="B201" s="1" t="s">
        <v>91</v>
      </c>
      <c r="C201" s="91" t="s">
        <v>91</v>
      </c>
      <c r="D201" s="91" t="s">
        <v>91</v>
      </c>
      <c r="E201" s="42" t="s">
        <v>91</v>
      </c>
    </row>
    <row r="202" spans="1:5" x14ac:dyDescent="0.25">
      <c r="A202" s="1" t="s">
        <v>91</v>
      </c>
      <c r="B202" s="1" t="s">
        <v>91</v>
      </c>
      <c r="C202" s="91" t="s">
        <v>91</v>
      </c>
      <c r="D202" s="91" t="s">
        <v>91</v>
      </c>
      <c r="E202" s="42" t="s">
        <v>91</v>
      </c>
    </row>
    <row r="203" spans="1:5" x14ac:dyDescent="0.25">
      <c r="A203" s="1" t="s">
        <v>91</v>
      </c>
      <c r="B203" s="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" t="s">
        <v>91</v>
      </c>
      <c r="B204" s="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" t="s">
        <v>91</v>
      </c>
      <c r="B205" s="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" t="s">
        <v>91</v>
      </c>
      <c r="B206" s="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" t="s">
        <v>91</v>
      </c>
      <c r="B207" s="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" t="s">
        <v>91</v>
      </c>
      <c r="B208" s="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" t="s">
        <v>91</v>
      </c>
      <c r="B209" s="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" t="s">
        <v>91</v>
      </c>
      <c r="B210" s="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" t="s">
        <v>91</v>
      </c>
      <c r="B211" s="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" t="s">
        <v>91</v>
      </c>
      <c r="B212" s="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" t="s">
        <v>91</v>
      </c>
      <c r="B213" s="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" t="s">
        <v>91</v>
      </c>
      <c r="B214" s="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" t="s">
        <v>91</v>
      </c>
      <c r="B215" s="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" t="s">
        <v>91</v>
      </c>
      <c r="B216" s="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" t="s">
        <v>91</v>
      </c>
      <c r="B217" s="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" t="s">
        <v>91</v>
      </c>
      <c r="B218" s="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01" priority="4" operator="lessThan">
      <formula>1</formula>
    </cfRule>
  </conditionalFormatting>
  <conditionalFormatting sqref="E130">
    <cfRule type="cellIs" dxfId="200" priority="3" operator="lessThan">
      <formula>1</formula>
    </cfRule>
  </conditionalFormatting>
  <conditionalFormatting sqref="E150">
    <cfRule type="cellIs" dxfId="199" priority="2" operator="lessThan">
      <formula>1</formula>
    </cfRule>
  </conditionalFormatting>
  <conditionalFormatting sqref="E22">
    <cfRule type="cellIs" dxfId="198" priority="1" operator="lessThan">
      <formula>1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168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41500</v>
      </c>
      <c r="F2" s="90" t="s">
        <v>61</v>
      </c>
      <c r="G2" s="91">
        <v>0.33502151686746978</v>
      </c>
      <c r="I2" s="91"/>
    </row>
    <row r="3" spans="1:10" x14ac:dyDescent="0.25">
      <c r="F3" s="92" t="s">
        <v>62</v>
      </c>
      <c r="G3" s="91">
        <v>2.9233132722891568</v>
      </c>
      <c r="I3" s="91"/>
    </row>
    <row r="4" spans="1:10" x14ac:dyDescent="0.25">
      <c r="A4" s="93"/>
      <c r="B4" s="7"/>
      <c r="C4" s="7" t="s">
        <v>63</v>
      </c>
      <c r="D4" s="94">
        <v>170</v>
      </c>
      <c r="F4" s="40" t="s">
        <v>21</v>
      </c>
      <c r="G4" s="1">
        <v>83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87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83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53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4</v>
      </c>
      <c r="F8" s="99" t="s">
        <v>73</v>
      </c>
      <c r="G8" s="103">
        <v>21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3</v>
      </c>
      <c r="J11" s="293" t="s">
        <v>374</v>
      </c>
    </row>
    <row r="12" spans="1:10" x14ac:dyDescent="0.25">
      <c r="A12" s="108" t="s">
        <v>70</v>
      </c>
      <c r="B12" s="109">
        <v>13</v>
      </c>
      <c r="C12" s="109">
        <v>57</v>
      </c>
      <c r="D12" s="109">
        <v>10</v>
      </c>
      <c r="E12" s="109">
        <v>3</v>
      </c>
      <c r="F12" s="109">
        <v>0</v>
      </c>
      <c r="G12" s="109">
        <v>0</v>
      </c>
      <c r="H12" s="109">
        <v>83</v>
      </c>
      <c r="I12" s="39">
        <f>SUM(D12:G12)</f>
        <v>13</v>
      </c>
    </row>
    <row r="13" spans="1:10" x14ac:dyDescent="0.25">
      <c r="A13" s="108" t="s">
        <v>37</v>
      </c>
      <c r="B13" s="109">
        <v>0</v>
      </c>
      <c r="C13" s="109">
        <v>40</v>
      </c>
      <c r="D13" s="109">
        <v>10</v>
      </c>
      <c r="E13" s="109">
        <v>3</v>
      </c>
      <c r="F13" s="109">
        <v>0</v>
      </c>
      <c r="G13" s="109">
        <v>0</v>
      </c>
      <c r="H13" s="109">
        <v>53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1</v>
      </c>
      <c r="E14" s="109">
        <v>3</v>
      </c>
      <c r="F14" s="109">
        <v>0</v>
      </c>
      <c r="G14" s="109">
        <v>0</v>
      </c>
      <c r="H14" s="109">
        <v>4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0.33482506294117631</v>
      </c>
      <c r="D17" s="182">
        <f t="shared" ref="D17:E17" si="0">AVERAGE(D32:D502)</f>
        <v>1.7359317258823541</v>
      </c>
      <c r="E17" s="182">
        <f t="shared" si="0"/>
        <v>4.9382981645313357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0.13700236530659207</v>
      </c>
      <c r="D18" s="182">
        <f t="shared" ref="D18:E18" si="1">STDEV(D32:D502)</f>
        <v>2.2369132961696812</v>
      </c>
      <c r="E18" s="182">
        <f t="shared" si="1"/>
        <v>5.2600882949343166</v>
      </c>
      <c r="F18" s="11"/>
    </row>
    <row r="19" spans="1:21" x14ac:dyDescent="0.25">
      <c r="B19" s="40" t="s">
        <v>152</v>
      </c>
      <c r="C19" s="43">
        <f>MEDIAN(C32:C502)</f>
        <v>0.30463089999999998</v>
      </c>
      <c r="D19" s="182">
        <f t="shared" ref="D19:E19" si="2">MEDIAN(D32:D502)</f>
        <v>0.90372209999999997</v>
      </c>
      <c r="E19" s="182">
        <f t="shared" si="2"/>
        <v>2.8725967006143946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0.90686270000000002</v>
      </c>
      <c r="D21" s="182">
        <f t="shared" ref="D21:E21" si="4">MAX(D32:D502)</f>
        <v>14.10112</v>
      </c>
      <c r="E21" s="182">
        <f t="shared" si="4"/>
        <v>38.211520277361856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0.47018336153846152</v>
      </c>
      <c r="D23" s="315">
        <f t="array" ref="D23">AVERAGE(IF(($E$32:$E$552&gt;=3)*($D$32:$D$552&gt;=5),$D$32:$D$552))</f>
        <v>8.2106094615384624</v>
      </c>
      <c r="E23" s="315">
        <f t="array" ref="E23">AVERAGE(IF(($E$32:$E$552&gt;=3)*($D$32:$D$552&gt;=5),$E$32:$E$552))</f>
        <v>18.134023918933039</v>
      </c>
      <c r="F23">
        <f>COUNTIF(E32:E550,"&gt;=5")</f>
        <v>53</v>
      </c>
    </row>
    <row r="24" spans="1:21" x14ac:dyDescent="0.25">
      <c r="B24" s="40" t="s">
        <v>151</v>
      </c>
      <c r="C24" s="314">
        <f t="array" ref="C24">STDEV(IF(($E$32:$E$552&gt;=3)*($D$32:$D$552&gt;=5),$C$32:$C$552))</f>
        <v>9.6461965053940432E-2</v>
      </c>
      <c r="D24" s="315">
        <f t="array" ref="D24">STDEV(IF(($E$32:$E$552&gt;=3)*($D$32:$D$552&gt;=5),$D$32:$D$552))</f>
        <v>3.0391105426989524</v>
      </c>
      <c r="E24" s="315">
        <f t="array" ref="E24">STDEV(IF(($E$32:$E$552&gt;=3)*($D$32:$D$552&gt;=5),$E$32:$E$552))</f>
        <v>8.0051168927845939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0.46647620000000001</v>
      </c>
      <c r="D25" s="315">
        <f t="array" ref="D25">MEDIAN(IF(($E$32:$E$552&gt;=3)*($D$32:$D$552&gt;=5),$D$32:$D$552))</f>
        <v>6.8777900000000001</v>
      </c>
      <c r="E25" s="315">
        <f t="array" ref="E25">MEDIAN(IF(($E$32:$E$552&gt;=3)*($D$32:$D$552&gt;=5),$E$32:$E$552))</f>
        <v>15.570805</v>
      </c>
    </row>
    <row r="26" spans="1:21" x14ac:dyDescent="0.25">
      <c r="B26" s="40" t="s">
        <v>20</v>
      </c>
      <c r="C26" s="314">
        <f t="array" ref="C26">MIN(IF(($E$32:$E$552&gt;=3)*($D$32:$D$552&gt;=5),$C$32:$C$552))</f>
        <v>0.34176010000000001</v>
      </c>
      <c r="D26" s="315">
        <f t="array" ref="D26">MIN(IF(($E$32:$E$552&gt;=3)*($D$32:$D$552&gt;=5),$D$32:$D$552))</f>
        <v>5.0768490000000002</v>
      </c>
      <c r="E26" s="315">
        <f t="array" ref="E26">MIN(IF(($E$32:$E$552&gt;=3)*($D$32:$D$552&gt;=5),$E$32:$E$552))</f>
        <v>8.7169853889570366</v>
      </c>
    </row>
    <row r="27" spans="1:21" x14ac:dyDescent="0.25">
      <c r="B27" s="40" t="s">
        <v>19</v>
      </c>
      <c r="C27" s="314">
        <f t="array" ref="C27">MAX(IF(($E$32:$E$552&gt;=3)*($D$32:$D$552&gt;=5),$C$32:$C$552))</f>
        <v>0.68117550000000004</v>
      </c>
      <c r="D27" s="315">
        <f t="array" ref="D27">MAX(IF(($E$32:$E$552&gt;=3)*($D$32:$D$552&gt;=5),$D$32:$D$552))</f>
        <v>14.10112</v>
      </c>
      <c r="E27" s="315">
        <f t="array" ref="E27">MAX(IF(($E$32:$E$552&gt;=3)*($D$32:$D$552&gt;=5),$E$32:$E$552))</f>
        <v>38.211520277361856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0.32984849999999999</v>
      </c>
      <c r="D32" s="91">
        <v>1.0881179999999999</v>
      </c>
      <c r="E32" s="42">
        <v>3.2988417409810866</v>
      </c>
    </row>
    <row r="33" spans="1:5" x14ac:dyDescent="0.25">
      <c r="A33" s="1">
        <v>2</v>
      </c>
      <c r="B33" s="1">
        <v>0</v>
      </c>
      <c r="C33" s="91">
        <v>0.50119860000000005</v>
      </c>
      <c r="D33" s="91">
        <v>1.0881179999999999</v>
      </c>
      <c r="E33" s="42">
        <v>2.1710316030411891</v>
      </c>
    </row>
    <row r="34" spans="1:5" x14ac:dyDescent="0.25">
      <c r="A34" s="1">
        <v>3</v>
      </c>
      <c r="B34" s="1">
        <v>0</v>
      </c>
      <c r="C34" s="91">
        <v>0.41761229999999999</v>
      </c>
      <c r="D34" s="91">
        <v>0.71554180000000001</v>
      </c>
      <c r="E34" s="42">
        <v>1.7134116978834197</v>
      </c>
    </row>
    <row r="35" spans="1:5" x14ac:dyDescent="0.25">
      <c r="A35" s="1">
        <v>4</v>
      </c>
      <c r="B35" s="1">
        <v>0</v>
      </c>
      <c r="C35" s="91">
        <v>0.25298219999999999</v>
      </c>
      <c r="D35" s="91">
        <v>1.4560219999999999</v>
      </c>
      <c r="E35" s="42">
        <v>5.7554325956529748</v>
      </c>
    </row>
    <row r="36" spans="1:5" x14ac:dyDescent="0.25">
      <c r="A36" s="1">
        <v>5</v>
      </c>
      <c r="B36" s="1">
        <v>0</v>
      </c>
      <c r="C36" s="91">
        <v>0.62482000000000004</v>
      </c>
      <c r="D36" s="91">
        <v>0.85041169999999999</v>
      </c>
      <c r="E36" s="42">
        <v>1.3610507026023493</v>
      </c>
    </row>
    <row r="37" spans="1:5" x14ac:dyDescent="0.25">
      <c r="A37" s="1">
        <v>6</v>
      </c>
      <c r="B37" s="1">
        <v>0</v>
      </c>
      <c r="C37" s="91">
        <v>0.4079216</v>
      </c>
      <c r="D37" s="91">
        <v>2.992524</v>
      </c>
      <c r="E37" s="42">
        <v>7.3360273150526965</v>
      </c>
    </row>
    <row r="38" spans="1:5" x14ac:dyDescent="0.25">
      <c r="A38" s="1">
        <v>7</v>
      </c>
      <c r="B38" s="1">
        <v>0</v>
      </c>
      <c r="C38" s="91">
        <v>0.4326662</v>
      </c>
      <c r="D38" s="91">
        <v>0.56850679999999998</v>
      </c>
      <c r="E38" s="42">
        <v>1.3139616637490981</v>
      </c>
    </row>
    <row r="39" spans="1:5" x14ac:dyDescent="0.25">
      <c r="A39" s="1">
        <v>8</v>
      </c>
      <c r="B39" s="1">
        <v>0</v>
      </c>
      <c r="C39" s="91">
        <v>0.32984849999999999</v>
      </c>
      <c r="D39" s="91">
        <v>0.64498060000000002</v>
      </c>
      <c r="E39" s="42">
        <v>1.9553843658528083</v>
      </c>
    </row>
    <row r="40" spans="1:5" x14ac:dyDescent="0.25">
      <c r="A40" s="1">
        <v>9</v>
      </c>
      <c r="B40" s="1">
        <v>1</v>
      </c>
      <c r="C40" s="91">
        <v>0.48332180000000002</v>
      </c>
      <c r="D40" s="91">
        <v>6.342511</v>
      </c>
      <c r="E40" s="42">
        <v>13.122749687682202</v>
      </c>
    </row>
    <row r="41" spans="1:5" x14ac:dyDescent="0.25">
      <c r="A41" s="1">
        <v>10</v>
      </c>
      <c r="B41" s="1">
        <v>0</v>
      </c>
      <c r="C41" s="91">
        <v>0.44721359999999999</v>
      </c>
      <c r="D41" s="91">
        <v>4.0502840000000004</v>
      </c>
      <c r="E41" s="42">
        <v>9.0567102610475185</v>
      </c>
    </row>
    <row r="42" spans="1:5" x14ac:dyDescent="0.25">
      <c r="A42" s="1">
        <v>11</v>
      </c>
      <c r="B42" s="1">
        <v>0</v>
      </c>
      <c r="C42" s="91">
        <v>0.25612499999999999</v>
      </c>
      <c r="D42" s="91">
        <v>1.0245</v>
      </c>
      <c r="E42" s="42">
        <v>4</v>
      </c>
    </row>
    <row r="43" spans="1:5" x14ac:dyDescent="0.25">
      <c r="A43" s="1">
        <v>12</v>
      </c>
      <c r="B43" s="1">
        <v>0</v>
      </c>
      <c r="C43" s="91">
        <v>0.2154066</v>
      </c>
      <c r="D43" s="91">
        <v>0.9616652</v>
      </c>
      <c r="E43" s="42">
        <v>4.464418453287875</v>
      </c>
    </row>
    <row r="44" spans="1:5" x14ac:dyDescent="0.25">
      <c r="A44" s="1">
        <v>13</v>
      </c>
      <c r="B44" s="1">
        <v>0</v>
      </c>
      <c r="C44" s="91">
        <v>0.28000000000000003</v>
      </c>
      <c r="D44" s="91">
        <v>0.59059289999999998</v>
      </c>
      <c r="E44" s="42">
        <v>2.109260357142857</v>
      </c>
    </row>
    <row r="45" spans="1:5" x14ac:dyDescent="0.25">
      <c r="A45" s="1">
        <v>14</v>
      </c>
      <c r="B45" s="1">
        <v>0</v>
      </c>
      <c r="C45" s="91">
        <v>0.39597979999999999</v>
      </c>
      <c r="D45" s="91">
        <v>0.88814409999999999</v>
      </c>
      <c r="E45" s="42">
        <v>2.2429025419983546</v>
      </c>
    </row>
    <row r="46" spans="1:5" x14ac:dyDescent="0.25">
      <c r="A46" s="1">
        <v>15</v>
      </c>
      <c r="B46" s="1">
        <v>0</v>
      </c>
      <c r="C46" s="91">
        <v>0.48</v>
      </c>
      <c r="D46" s="91">
        <v>0.88</v>
      </c>
      <c r="E46" s="42">
        <v>1.8333333333333335</v>
      </c>
    </row>
    <row r="47" spans="1:5" x14ac:dyDescent="0.25">
      <c r="A47" s="1">
        <v>16</v>
      </c>
      <c r="B47" s="1">
        <v>0</v>
      </c>
      <c r="C47" s="91">
        <v>0.2039608</v>
      </c>
      <c r="D47" s="91">
        <v>0.59464269999999997</v>
      </c>
      <c r="E47" s="42">
        <v>2.9154754246894501</v>
      </c>
    </row>
    <row r="48" spans="1:5" x14ac:dyDescent="0.25">
      <c r="A48" s="1">
        <v>17</v>
      </c>
      <c r="B48" s="1">
        <v>0</v>
      </c>
      <c r="C48" s="91">
        <v>0.4079216</v>
      </c>
      <c r="D48" s="91">
        <v>2.3477649999999999</v>
      </c>
      <c r="E48" s="42">
        <v>5.7554319261348255</v>
      </c>
    </row>
    <row r="49" spans="1:5" x14ac:dyDescent="0.25">
      <c r="A49" s="1">
        <v>18</v>
      </c>
      <c r="B49" s="1">
        <v>0</v>
      </c>
      <c r="C49" s="91">
        <v>0.30463089999999998</v>
      </c>
      <c r="D49" s="91">
        <v>1.062826</v>
      </c>
      <c r="E49" s="42">
        <v>3.4888975478193451</v>
      </c>
    </row>
    <row r="50" spans="1:5" x14ac:dyDescent="0.25">
      <c r="A50" s="1">
        <v>19</v>
      </c>
      <c r="B50" s="1">
        <v>0</v>
      </c>
      <c r="C50" s="91">
        <v>0.24331050000000001</v>
      </c>
      <c r="D50" s="91">
        <v>0.40199499999999999</v>
      </c>
      <c r="E50" s="42">
        <v>1.6521892807749767</v>
      </c>
    </row>
    <row r="51" spans="1:5" x14ac:dyDescent="0.25">
      <c r="A51" s="1">
        <v>20</v>
      </c>
      <c r="B51" s="1">
        <v>0</v>
      </c>
      <c r="C51" s="91">
        <v>0.28000000000000003</v>
      </c>
      <c r="D51" s="91">
        <v>0.28000000000000003</v>
      </c>
      <c r="E51" s="42">
        <v>1</v>
      </c>
    </row>
    <row r="52" spans="1:5" x14ac:dyDescent="0.25">
      <c r="A52" s="1">
        <v>21</v>
      </c>
      <c r="B52" s="1">
        <v>0</v>
      </c>
      <c r="C52" s="91">
        <v>0.25612499999999999</v>
      </c>
      <c r="D52" s="91">
        <v>2.9024130000000001</v>
      </c>
      <c r="E52" s="42">
        <v>11.332017569546121</v>
      </c>
    </row>
    <row r="53" spans="1:5" x14ac:dyDescent="0.25">
      <c r="A53" s="1">
        <v>22</v>
      </c>
      <c r="B53" s="1">
        <v>0</v>
      </c>
      <c r="C53" s="91">
        <v>0.54405879999999995</v>
      </c>
      <c r="D53" s="91">
        <v>2.5050349999999999</v>
      </c>
      <c r="E53" s="42">
        <v>4.6043460743581397</v>
      </c>
    </row>
    <row r="54" spans="1:5" x14ac:dyDescent="0.25">
      <c r="A54" s="1">
        <v>23</v>
      </c>
      <c r="B54" s="1">
        <v>0</v>
      </c>
      <c r="C54" s="91">
        <v>0.29120439999999997</v>
      </c>
      <c r="D54" s="91">
        <v>0.98061209999999999</v>
      </c>
      <c r="E54" s="42">
        <v>3.3674357255590919</v>
      </c>
    </row>
    <row r="55" spans="1:5" x14ac:dyDescent="0.25">
      <c r="A55" s="1">
        <v>24</v>
      </c>
      <c r="B55" s="1">
        <v>0</v>
      </c>
      <c r="C55" s="91">
        <v>0.34176010000000001</v>
      </c>
      <c r="D55" s="91">
        <v>0.68</v>
      </c>
      <c r="E55" s="42">
        <v>1.9896997923397144</v>
      </c>
    </row>
    <row r="56" spans="1:5" x14ac:dyDescent="0.25">
      <c r="A56" s="1">
        <v>25</v>
      </c>
      <c r="B56" s="1">
        <v>0</v>
      </c>
      <c r="C56" s="91">
        <v>0.57271280000000002</v>
      </c>
      <c r="D56" s="91">
        <v>1.224418</v>
      </c>
      <c r="E56" s="42">
        <v>2.1379267234816473</v>
      </c>
    </row>
    <row r="57" spans="1:5" x14ac:dyDescent="0.25">
      <c r="A57" s="1">
        <v>26</v>
      </c>
      <c r="B57" s="1">
        <v>0</v>
      </c>
      <c r="C57" s="91">
        <v>0.32249030000000001</v>
      </c>
      <c r="D57" s="91">
        <v>0.64124879999999995</v>
      </c>
      <c r="E57" s="42">
        <v>1.9884281790801148</v>
      </c>
    </row>
    <row r="58" spans="1:5" x14ac:dyDescent="0.25">
      <c r="A58" s="1">
        <v>27</v>
      </c>
      <c r="B58" s="1">
        <v>0</v>
      </c>
      <c r="C58" s="91">
        <v>0.29120439999999997</v>
      </c>
      <c r="D58" s="91">
        <v>0.76941539999999997</v>
      </c>
      <c r="E58" s="42">
        <v>2.6421832911865346</v>
      </c>
    </row>
    <row r="59" spans="1:5" x14ac:dyDescent="0.25">
      <c r="A59" s="1">
        <v>28</v>
      </c>
      <c r="B59" s="1">
        <v>0</v>
      </c>
      <c r="C59" s="91">
        <v>0.4418144</v>
      </c>
      <c r="D59" s="91">
        <v>1.122854</v>
      </c>
      <c r="E59" s="42">
        <v>2.5414608487183759</v>
      </c>
    </row>
    <row r="60" spans="1:5" x14ac:dyDescent="0.25">
      <c r="A60" s="1">
        <v>29</v>
      </c>
      <c r="B60" s="1">
        <v>0</v>
      </c>
      <c r="C60" s="91">
        <v>0.24</v>
      </c>
      <c r="D60" s="91">
        <v>0.24331050000000001</v>
      </c>
      <c r="E60" s="42">
        <f>D60/C60</f>
        <v>1.01379375</v>
      </c>
    </row>
    <row r="61" spans="1:5" x14ac:dyDescent="0.25">
      <c r="A61" s="1">
        <v>30</v>
      </c>
      <c r="B61" s="1">
        <v>1</v>
      </c>
      <c r="C61" s="91">
        <v>0.2</v>
      </c>
      <c r="D61" s="91">
        <v>0.65201600000000004</v>
      </c>
      <c r="E61" s="42">
        <v>3.2600799999999999</v>
      </c>
    </row>
    <row r="62" spans="1:5" x14ac:dyDescent="0.25">
      <c r="A62" s="1">
        <v>31</v>
      </c>
      <c r="B62" s="1">
        <v>0</v>
      </c>
      <c r="C62" s="91">
        <v>0.2154066</v>
      </c>
      <c r="D62" s="91">
        <v>2.9224649999999999</v>
      </c>
      <c r="E62" s="42">
        <v>13.567202676241116</v>
      </c>
    </row>
    <row r="63" spans="1:5" x14ac:dyDescent="0.25">
      <c r="A63" s="1">
        <v>32</v>
      </c>
      <c r="B63" s="1">
        <v>0</v>
      </c>
      <c r="C63" s="91">
        <v>0.59059289999999998</v>
      </c>
      <c r="D63" s="91">
        <v>0.69857000000000002</v>
      </c>
      <c r="E63" s="42">
        <v>1.1828283069437511</v>
      </c>
    </row>
    <row r="64" spans="1:5" x14ac:dyDescent="0.25">
      <c r="A64" s="1">
        <v>33</v>
      </c>
      <c r="B64" s="1">
        <v>0</v>
      </c>
      <c r="C64" s="91">
        <v>0.16970560000000001</v>
      </c>
      <c r="D64" s="91">
        <v>1.1879390000000001</v>
      </c>
      <c r="E64" s="42">
        <v>6.9999988214885072</v>
      </c>
    </row>
    <row r="65" spans="1:5" x14ac:dyDescent="0.25">
      <c r="A65" s="1">
        <v>34</v>
      </c>
      <c r="B65" s="1">
        <v>0</v>
      </c>
      <c r="C65" s="91">
        <v>0.33941130000000003</v>
      </c>
      <c r="D65" s="91">
        <v>0.50911689999999998</v>
      </c>
      <c r="E65" s="42">
        <v>1.4999998526861067</v>
      </c>
    </row>
    <row r="66" spans="1:5" x14ac:dyDescent="0.25">
      <c r="A66" s="1">
        <v>35</v>
      </c>
      <c r="B66" s="1">
        <v>0</v>
      </c>
      <c r="C66" s="91">
        <v>0.24</v>
      </c>
      <c r="D66" s="91">
        <v>0.72</v>
      </c>
      <c r="E66" s="42">
        <v>3</v>
      </c>
    </row>
    <row r="67" spans="1:5" x14ac:dyDescent="0.25">
      <c r="A67" s="1">
        <v>36</v>
      </c>
      <c r="B67" s="1">
        <v>0</v>
      </c>
      <c r="C67" s="91">
        <v>0.36</v>
      </c>
      <c r="D67" s="91">
        <v>0.52153620000000001</v>
      </c>
      <c r="E67" s="42">
        <v>1.4487116666666668</v>
      </c>
    </row>
    <row r="68" spans="1:5" x14ac:dyDescent="0.25">
      <c r="A68" s="1">
        <v>37</v>
      </c>
      <c r="B68" s="1">
        <v>0</v>
      </c>
      <c r="C68" s="91">
        <v>0.12</v>
      </c>
      <c r="D68" s="91">
        <v>0.24</v>
      </c>
      <c r="E68" s="42">
        <v>2</v>
      </c>
    </row>
    <row r="69" spans="1:5" x14ac:dyDescent="0.25">
      <c r="A69" s="1">
        <v>38</v>
      </c>
      <c r="B69" s="1">
        <v>0</v>
      </c>
      <c r="C69" s="91">
        <v>0.34409299999999998</v>
      </c>
      <c r="D69" s="91">
        <v>0.89442719999999998</v>
      </c>
      <c r="E69" s="42">
        <v>2.599376331398779</v>
      </c>
    </row>
    <row r="70" spans="1:5" x14ac:dyDescent="0.25">
      <c r="A70" s="1">
        <v>39</v>
      </c>
      <c r="B70" s="1">
        <v>0</v>
      </c>
      <c r="C70" s="91">
        <v>0.37735920000000001</v>
      </c>
      <c r="D70" s="91">
        <v>0.59464269999999997</v>
      </c>
      <c r="E70" s="42">
        <v>1.575800192495638</v>
      </c>
    </row>
    <row r="71" spans="1:5" x14ac:dyDescent="0.25">
      <c r="A71" s="1">
        <v>40</v>
      </c>
      <c r="B71" s="1">
        <v>0</v>
      </c>
      <c r="C71" s="91">
        <v>0.29120439999999997</v>
      </c>
      <c r="D71" s="91">
        <v>1.27122</v>
      </c>
      <c r="E71" s="42">
        <v>4.3653873361803601</v>
      </c>
    </row>
    <row r="72" spans="1:5" x14ac:dyDescent="0.25">
      <c r="A72" s="1">
        <v>41</v>
      </c>
      <c r="B72" s="1">
        <v>0</v>
      </c>
      <c r="C72" s="91">
        <v>0.50911689999999998</v>
      </c>
      <c r="D72" s="91">
        <v>1.612452</v>
      </c>
      <c r="E72" s="42">
        <v>3.1671547340109907</v>
      </c>
    </row>
    <row r="73" spans="1:5" x14ac:dyDescent="0.25">
      <c r="A73" s="1">
        <v>42</v>
      </c>
      <c r="B73" s="1">
        <v>0</v>
      </c>
      <c r="C73" s="91">
        <v>0.32249030000000001</v>
      </c>
      <c r="D73" s="91">
        <v>0.52611790000000003</v>
      </c>
      <c r="E73" s="42">
        <v>1.6314224024722606</v>
      </c>
    </row>
    <row r="74" spans="1:5" x14ac:dyDescent="0.25">
      <c r="A74" s="1">
        <v>43</v>
      </c>
      <c r="B74" s="1">
        <v>0</v>
      </c>
      <c r="C74" s="91">
        <v>0.12</v>
      </c>
      <c r="D74" s="91">
        <v>0.2</v>
      </c>
      <c r="E74" s="42">
        <v>1.6666666666666667</v>
      </c>
    </row>
    <row r="75" spans="1:5" x14ac:dyDescent="0.25">
      <c r="A75" s="1">
        <v>44</v>
      </c>
      <c r="B75" s="1">
        <v>0</v>
      </c>
      <c r="C75" s="91">
        <v>0.58240879999999995</v>
      </c>
      <c r="D75" s="91">
        <v>5.0768490000000002</v>
      </c>
      <c r="E75" s="42">
        <v>8.7169853889570366</v>
      </c>
    </row>
    <row r="76" spans="1:5" x14ac:dyDescent="0.25">
      <c r="A76" s="1">
        <v>45</v>
      </c>
      <c r="B76" s="1">
        <v>0</v>
      </c>
      <c r="C76" s="91">
        <v>0.1264911</v>
      </c>
      <c r="D76" s="91">
        <v>0.22627420000000001</v>
      </c>
      <c r="E76" s="42">
        <v>1.7888547099361143</v>
      </c>
    </row>
    <row r="77" spans="1:5" x14ac:dyDescent="0.25">
      <c r="A77" s="1">
        <v>46</v>
      </c>
      <c r="B77" s="1">
        <v>0</v>
      </c>
      <c r="C77" s="91">
        <v>0.29120439999999997</v>
      </c>
      <c r="D77" s="91">
        <v>0.69857000000000002</v>
      </c>
      <c r="E77" s="42">
        <v>2.3988991924572569</v>
      </c>
    </row>
    <row r="78" spans="1:5" x14ac:dyDescent="0.25">
      <c r="A78" s="1">
        <v>47</v>
      </c>
      <c r="B78" s="1">
        <v>0</v>
      </c>
      <c r="C78" s="91">
        <v>0.24331050000000001</v>
      </c>
      <c r="D78" s="91">
        <v>1.742642</v>
      </c>
      <c r="E78" s="42">
        <v>7.1622145365695271</v>
      </c>
    </row>
    <row r="79" spans="1:5" x14ac:dyDescent="0.25">
      <c r="A79" s="1">
        <v>48</v>
      </c>
      <c r="B79" s="1">
        <v>0</v>
      </c>
      <c r="C79" s="91">
        <v>0.4118252</v>
      </c>
      <c r="D79" s="91">
        <v>2.6548069999999999</v>
      </c>
      <c r="E79" s="42">
        <v>6.4464413542444703</v>
      </c>
    </row>
    <row r="80" spans="1:5" x14ac:dyDescent="0.25">
      <c r="A80" s="1">
        <v>49</v>
      </c>
      <c r="B80" s="1">
        <v>0</v>
      </c>
      <c r="C80" s="91">
        <v>0.4118252</v>
      </c>
      <c r="D80" s="91">
        <v>0.44721359999999999</v>
      </c>
      <c r="E80" s="42">
        <v>1.0859306327053322</v>
      </c>
    </row>
    <row r="81" spans="1:5" x14ac:dyDescent="0.25">
      <c r="A81" s="1">
        <v>50</v>
      </c>
      <c r="B81" s="1">
        <v>0</v>
      </c>
      <c r="C81" s="91">
        <v>0.24</v>
      </c>
      <c r="D81" s="91">
        <v>0.24</v>
      </c>
      <c r="E81" s="42">
        <v>1</v>
      </c>
    </row>
    <row r="82" spans="1:5" x14ac:dyDescent="0.25">
      <c r="A82" s="1">
        <v>51</v>
      </c>
      <c r="B82" s="1">
        <v>0</v>
      </c>
      <c r="C82" s="91">
        <v>0.64</v>
      </c>
      <c r="D82" s="91">
        <v>0.72</v>
      </c>
      <c r="E82" s="42">
        <v>1.125</v>
      </c>
    </row>
    <row r="83" spans="1:5" x14ac:dyDescent="0.25">
      <c r="A83" s="1">
        <v>52</v>
      </c>
      <c r="B83" s="1">
        <v>0</v>
      </c>
      <c r="C83" s="91">
        <v>0.31241000000000002</v>
      </c>
      <c r="D83" s="91">
        <v>0.31241000000000002</v>
      </c>
      <c r="E83" s="42">
        <v>1</v>
      </c>
    </row>
    <row r="84" spans="1:5" x14ac:dyDescent="0.25">
      <c r="A84" s="1">
        <v>53</v>
      </c>
      <c r="B84" s="1">
        <v>0</v>
      </c>
      <c r="C84" s="91">
        <v>0.3577709</v>
      </c>
      <c r="D84" s="91">
        <v>0.64498060000000002</v>
      </c>
      <c r="E84" s="42">
        <v>1.8027754632922912</v>
      </c>
    </row>
    <row r="85" spans="1:5" x14ac:dyDescent="0.25">
      <c r="A85" s="1">
        <v>54</v>
      </c>
      <c r="B85" s="1">
        <v>4</v>
      </c>
      <c r="C85" s="91">
        <v>0.34409299999999998</v>
      </c>
      <c r="D85" s="91">
        <v>1.7158059999999999</v>
      </c>
      <c r="E85" s="42">
        <v>4.986460055856992</v>
      </c>
    </row>
    <row r="86" spans="1:5" x14ac:dyDescent="0.25">
      <c r="A86" s="1">
        <v>55</v>
      </c>
      <c r="B86" s="1">
        <v>0</v>
      </c>
      <c r="C86" s="91">
        <v>0.28844409999999998</v>
      </c>
      <c r="D86" s="91">
        <v>2.2090719999999999</v>
      </c>
      <c r="E86" s="42">
        <v>7.6585792533111272</v>
      </c>
    </row>
    <row r="87" spans="1:5" x14ac:dyDescent="0.25">
      <c r="A87" s="1">
        <v>56</v>
      </c>
      <c r="B87" s="1">
        <v>0</v>
      </c>
      <c r="C87" s="91">
        <v>0.4079216</v>
      </c>
      <c r="D87" s="91">
        <v>0.63245549999999995</v>
      </c>
      <c r="E87" s="42">
        <v>1.5504339559366309</v>
      </c>
    </row>
    <row r="88" spans="1:5" x14ac:dyDescent="0.25">
      <c r="A88" s="1">
        <v>57</v>
      </c>
      <c r="B88" s="1">
        <v>0</v>
      </c>
      <c r="C88" s="91">
        <v>0.37735920000000001</v>
      </c>
      <c r="D88" s="91">
        <v>2.1078899999999998</v>
      </c>
      <c r="E88" s="42">
        <v>5.5858979985117623</v>
      </c>
    </row>
    <row r="89" spans="1:5" x14ac:dyDescent="0.25">
      <c r="A89" s="1">
        <v>58</v>
      </c>
      <c r="B89" s="1">
        <v>0</v>
      </c>
      <c r="C89" s="91">
        <v>0.24</v>
      </c>
      <c r="D89" s="91">
        <v>0.97406369999999998</v>
      </c>
      <c r="E89" s="42">
        <v>4.0585987499999998</v>
      </c>
    </row>
    <row r="90" spans="1:5" x14ac:dyDescent="0.25">
      <c r="A90" s="1">
        <v>59</v>
      </c>
      <c r="B90" s="1">
        <v>0</v>
      </c>
      <c r="C90" s="91">
        <v>0.3577709</v>
      </c>
      <c r="D90" s="91">
        <v>0.66211779999999998</v>
      </c>
      <c r="E90" s="42">
        <v>1.8506753903126274</v>
      </c>
    </row>
    <row r="91" spans="1:5" x14ac:dyDescent="0.25">
      <c r="A91" s="1">
        <v>60</v>
      </c>
      <c r="B91" s="1">
        <v>0</v>
      </c>
      <c r="C91" s="91">
        <v>0.28844409999999998</v>
      </c>
      <c r="D91" s="91">
        <v>0.48166379999999998</v>
      </c>
      <c r="E91" s="42">
        <v>1.6698687891345325</v>
      </c>
    </row>
    <row r="92" spans="1:5" x14ac:dyDescent="0.25">
      <c r="A92" s="1">
        <v>61</v>
      </c>
      <c r="B92" s="1">
        <v>0</v>
      </c>
      <c r="C92" s="91">
        <v>0.32249030000000001</v>
      </c>
      <c r="D92" s="91">
        <v>0.4118252</v>
      </c>
      <c r="E92" s="42">
        <v>1.2770157738077703</v>
      </c>
    </row>
    <row r="93" spans="1:5" x14ac:dyDescent="0.25">
      <c r="A93" s="1">
        <v>62</v>
      </c>
      <c r="B93" s="1">
        <v>0</v>
      </c>
      <c r="C93" s="91">
        <v>0.28844409999999998</v>
      </c>
      <c r="D93" s="91">
        <v>0.53814499999999998</v>
      </c>
      <c r="E93" s="42">
        <v>1.86568212003643</v>
      </c>
    </row>
    <row r="94" spans="1:5" x14ac:dyDescent="0.25">
      <c r="A94" s="1">
        <v>63</v>
      </c>
      <c r="B94" s="1">
        <v>0</v>
      </c>
      <c r="C94" s="91">
        <v>0.12</v>
      </c>
      <c r="D94" s="91">
        <v>0.2</v>
      </c>
      <c r="E94" s="42">
        <v>1.6666666666666667</v>
      </c>
    </row>
    <row r="95" spans="1:5" x14ac:dyDescent="0.25">
      <c r="A95" s="1">
        <v>64</v>
      </c>
      <c r="B95" s="1">
        <v>1</v>
      </c>
      <c r="C95" s="91">
        <v>0.37735920000000001</v>
      </c>
      <c r="D95" s="91">
        <v>10.961819999999999</v>
      </c>
      <c r="E95" s="42">
        <v>29.048768388315427</v>
      </c>
    </row>
    <row r="96" spans="1:5" x14ac:dyDescent="0.25">
      <c r="A96" s="1">
        <v>65</v>
      </c>
      <c r="B96" s="1">
        <v>0</v>
      </c>
      <c r="C96" s="91">
        <v>0.52153620000000001</v>
      </c>
      <c r="D96" s="91">
        <v>6.8777900000000001</v>
      </c>
      <c r="E96" s="42">
        <v>13.187560134847782</v>
      </c>
    </row>
    <row r="97" spans="1:5" x14ac:dyDescent="0.25">
      <c r="A97" s="1">
        <v>66</v>
      </c>
      <c r="B97" s="1">
        <v>0</v>
      </c>
      <c r="C97" s="91">
        <v>0.37947330000000001</v>
      </c>
      <c r="D97" s="91">
        <v>2.280351</v>
      </c>
      <c r="E97" s="42">
        <v>6.0092528249023056</v>
      </c>
    </row>
    <row r="98" spans="1:5" x14ac:dyDescent="0.25">
      <c r="A98" s="1">
        <v>67</v>
      </c>
      <c r="B98" s="1">
        <v>0</v>
      </c>
      <c r="C98" s="91">
        <v>0.28000000000000003</v>
      </c>
      <c r="D98" s="91">
        <v>0.52153620000000001</v>
      </c>
      <c r="E98" s="42">
        <v>1.8626292857142857</v>
      </c>
    </row>
    <row r="99" spans="1:5" x14ac:dyDescent="0.25">
      <c r="A99" s="1">
        <v>68</v>
      </c>
      <c r="B99" s="1">
        <v>0</v>
      </c>
      <c r="C99" s="91">
        <v>0.56000000000000005</v>
      </c>
      <c r="D99" s="91">
        <v>0.92086920000000005</v>
      </c>
      <c r="E99" s="42">
        <v>1.6444092857142856</v>
      </c>
    </row>
    <row r="100" spans="1:5" x14ac:dyDescent="0.25">
      <c r="A100" s="1">
        <v>69</v>
      </c>
      <c r="B100" s="1">
        <v>0</v>
      </c>
      <c r="C100" s="91">
        <v>0.32</v>
      </c>
      <c r="D100" s="91">
        <v>0.62096700000000005</v>
      </c>
      <c r="E100" s="42">
        <v>1.9405218750000002</v>
      </c>
    </row>
    <row r="101" spans="1:5" x14ac:dyDescent="0.25">
      <c r="A101" s="1">
        <v>70</v>
      </c>
      <c r="B101" s="1">
        <v>0</v>
      </c>
      <c r="C101" s="91">
        <v>0.34176010000000001</v>
      </c>
      <c r="D101" s="91">
        <v>0.52</v>
      </c>
      <c r="E101" s="42">
        <v>1.5215351353186051</v>
      </c>
    </row>
    <row r="102" spans="1:5" x14ac:dyDescent="0.25">
      <c r="A102" s="1">
        <v>71</v>
      </c>
      <c r="B102" s="1">
        <v>0</v>
      </c>
      <c r="C102" s="91">
        <v>0.6</v>
      </c>
      <c r="D102" s="91">
        <v>2.3193100000000002</v>
      </c>
      <c r="E102" s="42">
        <v>3.8655166666666672</v>
      </c>
    </row>
    <row r="103" spans="1:5" x14ac:dyDescent="0.25">
      <c r="A103" s="1">
        <v>72</v>
      </c>
      <c r="B103" s="1">
        <v>1</v>
      </c>
      <c r="C103" s="91">
        <v>0.46647620000000001</v>
      </c>
      <c r="D103" s="91">
        <v>5.5794059999999996</v>
      </c>
      <c r="E103" s="42">
        <v>11.960751695370524</v>
      </c>
    </row>
    <row r="104" spans="1:5" x14ac:dyDescent="0.25">
      <c r="A104" s="1">
        <v>73</v>
      </c>
      <c r="B104" s="1">
        <v>3</v>
      </c>
      <c r="C104" s="91">
        <v>0.3577709</v>
      </c>
      <c r="D104" s="91">
        <v>13.670970000000001</v>
      </c>
      <c r="E104" s="42">
        <v>38.211520277361856</v>
      </c>
    </row>
    <row r="105" spans="1:5" x14ac:dyDescent="0.25">
      <c r="A105" s="1">
        <v>74</v>
      </c>
      <c r="B105" s="1">
        <v>0</v>
      </c>
      <c r="C105" s="91">
        <v>0.34176010000000001</v>
      </c>
      <c r="D105" s="91">
        <v>5.4136119999999996</v>
      </c>
      <c r="E105" s="42">
        <v>15.840386282658507</v>
      </c>
    </row>
    <row r="106" spans="1:5" x14ac:dyDescent="0.25">
      <c r="A106" s="1">
        <v>75</v>
      </c>
      <c r="B106" s="1">
        <v>0</v>
      </c>
      <c r="C106" s="91">
        <v>0.52</v>
      </c>
      <c r="D106" s="91">
        <v>8.9009660000000004</v>
      </c>
      <c r="E106" s="42">
        <v>17.117242307692308</v>
      </c>
    </row>
    <row r="107" spans="1:5" x14ac:dyDescent="0.25">
      <c r="A107" s="1">
        <v>76</v>
      </c>
      <c r="B107" s="1">
        <v>0</v>
      </c>
      <c r="C107" s="91">
        <v>0.2332381</v>
      </c>
      <c r="D107" s="91">
        <v>0.73756359999999999</v>
      </c>
      <c r="E107" s="42">
        <v>3.1622775181241827</v>
      </c>
    </row>
    <row r="108" spans="1:5" x14ac:dyDescent="0.25">
      <c r="A108" s="1">
        <v>77</v>
      </c>
      <c r="B108" s="1">
        <v>0</v>
      </c>
      <c r="C108" s="91">
        <v>0.1788854</v>
      </c>
      <c r="D108" s="91">
        <v>1.431084</v>
      </c>
      <c r="E108" s="42">
        <v>8.0000044721369097</v>
      </c>
    </row>
    <row r="109" spans="1:5" x14ac:dyDescent="0.25">
      <c r="A109" s="1">
        <v>78</v>
      </c>
      <c r="B109" s="1">
        <v>0</v>
      </c>
      <c r="C109" s="91">
        <v>0.2828427</v>
      </c>
      <c r="D109" s="91">
        <v>2.4915859999999999</v>
      </c>
      <c r="E109" s="42">
        <v>8.8090871710671692</v>
      </c>
    </row>
    <row r="110" spans="1:5" x14ac:dyDescent="0.25">
      <c r="A110" s="1">
        <v>79</v>
      </c>
      <c r="B110" s="1">
        <v>0</v>
      </c>
      <c r="C110" s="91">
        <v>0.36</v>
      </c>
      <c r="D110" s="91">
        <v>2.2058110000000002</v>
      </c>
      <c r="E110" s="42">
        <v>6.1272527777777785</v>
      </c>
    </row>
    <row r="111" spans="1:5" x14ac:dyDescent="0.25">
      <c r="A111" s="1">
        <v>80</v>
      </c>
      <c r="B111" s="1">
        <v>0</v>
      </c>
      <c r="C111" s="91">
        <v>0.2039608</v>
      </c>
      <c r="D111" s="91">
        <v>0.2828427</v>
      </c>
      <c r="E111" s="42">
        <v>1.3867502971159165</v>
      </c>
    </row>
    <row r="112" spans="1:5" x14ac:dyDescent="0.25">
      <c r="A112" s="1">
        <v>81</v>
      </c>
      <c r="B112" s="1">
        <v>0</v>
      </c>
      <c r="C112" s="91">
        <v>0.40199499999999999</v>
      </c>
      <c r="D112" s="91">
        <v>0.4079216</v>
      </c>
      <c r="E112" s="42">
        <f>D112/C112</f>
        <v>1.0147429694399184</v>
      </c>
    </row>
    <row r="113" spans="1:5" x14ac:dyDescent="0.25">
      <c r="A113" s="1">
        <v>82</v>
      </c>
      <c r="B113" s="1">
        <v>0</v>
      </c>
      <c r="C113" s="91">
        <v>0.29120439999999997</v>
      </c>
      <c r="D113" s="91">
        <v>0.3577709</v>
      </c>
      <c r="E113" s="42">
        <v>1.2285902960257469</v>
      </c>
    </row>
    <row r="114" spans="1:5" x14ac:dyDescent="0.25">
      <c r="A114" s="1">
        <v>83</v>
      </c>
      <c r="B114" s="1">
        <v>0</v>
      </c>
      <c r="C114" s="91">
        <v>0.2154066</v>
      </c>
      <c r="D114" s="91">
        <v>0.34176010000000001</v>
      </c>
      <c r="E114" s="42">
        <v>1.5865813768008965</v>
      </c>
    </row>
    <row r="115" spans="1:5" x14ac:dyDescent="0.25">
      <c r="A115" s="1">
        <v>84</v>
      </c>
      <c r="B115" s="1">
        <v>0</v>
      </c>
      <c r="C115" s="91">
        <v>0.1264911</v>
      </c>
      <c r="D115" s="91">
        <v>0.2332381</v>
      </c>
      <c r="E115" s="42">
        <v>1.8439091762187223</v>
      </c>
    </row>
    <row r="116" spans="1:5" x14ac:dyDescent="0.25">
      <c r="A116" s="1">
        <v>85</v>
      </c>
      <c r="B116" s="1">
        <v>0</v>
      </c>
      <c r="C116" s="91">
        <v>0.90686270000000002</v>
      </c>
      <c r="D116" s="91">
        <v>1.5440210000000001</v>
      </c>
      <c r="E116" s="42">
        <v>1.7025962143993794</v>
      </c>
    </row>
    <row r="117" spans="1:5" x14ac:dyDescent="0.25">
      <c r="A117" s="1">
        <v>86</v>
      </c>
      <c r="B117" s="1">
        <v>4</v>
      </c>
      <c r="C117" s="91">
        <v>0.57271280000000002</v>
      </c>
      <c r="D117" s="91">
        <v>0.88683769999999995</v>
      </c>
      <c r="E117" s="42">
        <v>1.5484859077708757</v>
      </c>
    </row>
    <row r="118" spans="1:5" x14ac:dyDescent="0.25">
      <c r="A118" s="1">
        <v>87</v>
      </c>
      <c r="B118" s="1">
        <v>0</v>
      </c>
      <c r="C118" s="91">
        <v>0.69857000000000002</v>
      </c>
      <c r="D118" s="91">
        <v>1.9403090000000001</v>
      </c>
      <c r="E118" s="42">
        <v>2.7775441258571081</v>
      </c>
    </row>
    <row r="119" spans="1:5" x14ac:dyDescent="0.25">
      <c r="A119" s="1">
        <v>88</v>
      </c>
      <c r="B119" s="1">
        <v>0</v>
      </c>
      <c r="C119" s="91">
        <v>0.31241000000000002</v>
      </c>
      <c r="D119" s="91">
        <v>3.7497729999999998</v>
      </c>
      <c r="E119" s="42">
        <v>12.002730386351267</v>
      </c>
    </row>
    <row r="120" spans="1:5" x14ac:dyDescent="0.25">
      <c r="A120" s="1">
        <v>89</v>
      </c>
      <c r="B120" s="1">
        <v>0</v>
      </c>
      <c r="C120" s="91">
        <v>0.26832820000000002</v>
      </c>
      <c r="D120" s="91">
        <v>0.50119860000000005</v>
      </c>
      <c r="E120" s="42">
        <v>1.8678566024741343</v>
      </c>
    </row>
    <row r="121" spans="1:5" x14ac:dyDescent="0.25">
      <c r="A121" s="1">
        <v>90</v>
      </c>
      <c r="B121" s="1">
        <v>0</v>
      </c>
      <c r="C121" s="91">
        <v>0.2828427</v>
      </c>
      <c r="D121" s="91">
        <v>1.8817010000000001</v>
      </c>
      <c r="E121" s="42">
        <v>6.6528179797463398</v>
      </c>
    </row>
    <row r="122" spans="1:5" x14ac:dyDescent="0.25">
      <c r="A122" s="1">
        <v>91</v>
      </c>
      <c r="B122" s="1">
        <v>0</v>
      </c>
      <c r="C122" s="91">
        <v>0.36878179999999999</v>
      </c>
      <c r="D122" s="91">
        <v>1.7658990000000001</v>
      </c>
      <c r="E122" s="42">
        <v>4.7884656997715185</v>
      </c>
    </row>
    <row r="123" spans="1:5" x14ac:dyDescent="0.25">
      <c r="A123" s="1">
        <v>92</v>
      </c>
      <c r="B123" s="1">
        <v>0</v>
      </c>
      <c r="C123" s="91">
        <v>0.28000000000000003</v>
      </c>
      <c r="D123" s="91">
        <v>0.69857000000000002</v>
      </c>
      <c r="E123" s="42">
        <v>2.4948928571428568</v>
      </c>
    </row>
    <row r="124" spans="1:5" x14ac:dyDescent="0.25">
      <c r="A124" s="1">
        <v>93</v>
      </c>
      <c r="B124" s="1">
        <v>0</v>
      </c>
      <c r="C124" s="91">
        <v>0.2</v>
      </c>
      <c r="D124" s="91">
        <v>0.36878179999999999</v>
      </c>
      <c r="E124" s="42">
        <v>1.8439089999999998</v>
      </c>
    </row>
    <row r="125" spans="1:5" x14ac:dyDescent="0.25">
      <c r="A125" s="1">
        <v>94</v>
      </c>
      <c r="B125" s="1">
        <v>0</v>
      </c>
      <c r="C125" s="91">
        <v>0.12</v>
      </c>
      <c r="D125" s="91">
        <v>0.24</v>
      </c>
      <c r="E125" s="42">
        <v>2</v>
      </c>
    </row>
    <row r="126" spans="1:5" x14ac:dyDescent="0.25">
      <c r="A126" s="1">
        <v>95</v>
      </c>
      <c r="B126" s="1">
        <v>0</v>
      </c>
      <c r="C126" s="91">
        <v>0.2</v>
      </c>
      <c r="D126" s="91">
        <v>0.2</v>
      </c>
      <c r="E126" s="42">
        <v>1</v>
      </c>
    </row>
    <row r="127" spans="1:5" x14ac:dyDescent="0.25">
      <c r="A127" s="1">
        <v>96</v>
      </c>
      <c r="B127" s="1">
        <v>0</v>
      </c>
      <c r="C127" s="91">
        <v>0.24331050000000001</v>
      </c>
      <c r="D127" s="91">
        <v>0.32984849999999999</v>
      </c>
      <c r="E127" s="42">
        <v>1.3556689908573611</v>
      </c>
    </row>
    <row r="128" spans="1:5" x14ac:dyDescent="0.25">
      <c r="A128" s="1">
        <v>97</v>
      </c>
      <c r="B128" s="1">
        <v>0</v>
      </c>
      <c r="C128" s="91">
        <v>0.2332381</v>
      </c>
      <c r="D128" s="91">
        <v>0.55713550000000001</v>
      </c>
      <c r="E128" s="42">
        <v>2.3886985016598916</v>
      </c>
    </row>
    <row r="129" spans="1:5" x14ac:dyDescent="0.25">
      <c r="A129" s="1">
        <v>98</v>
      </c>
      <c r="B129" s="1">
        <v>0</v>
      </c>
      <c r="C129" s="91">
        <v>0.46818799999999999</v>
      </c>
      <c r="D129" s="91">
        <v>2.964321</v>
      </c>
      <c r="E129" s="42">
        <v>6.331475817406683</v>
      </c>
    </row>
    <row r="130" spans="1:5" x14ac:dyDescent="0.25">
      <c r="A130" s="1">
        <v>99</v>
      </c>
      <c r="B130" s="1">
        <v>0</v>
      </c>
      <c r="C130" s="91">
        <v>0.28000000000000003</v>
      </c>
      <c r="D130" s="91">
        <v>0.29120439999999997</v>
      </c>
      <c r="E130" s="42">
        <v>1.040015714285714</v>
      </c>
    </row>
    <row r="131" spans="1:5" x14ac:dyDescent="0.25">
      <c r="A131" s="1">
        <v>100</v>
      </c>
      <c r="B131" s="1">
        <v>0</v>
      </c>
      <c r="C131" s="91">
        <v>0.26832820000000002</v>
      </c>
      <c r="D131" s="91">
        <v>2.7911290000000002</v>
      </c>
      <c r="E131" s="42">
        <v>10.40192197465641</v>
      </c>
    </row>
    <row r="132" spans="1:5" x14ac:dyDescent="0.25">
      <c r="A132" s="1">
        <v>101</v>
      </c>
      <c r="B132" s="1">
        <v>0</v>
      </c>
      <c r="C132" s="91">
        <v>0.32</v>
      </c>
      <c r="D132" s="91">
        <v>0.72443080000000004</v>
      </c>
      <c r="E132" s="42">
        <v>2.2638462500000003</v>
      </c>
    </row>
    <row r="133" spans="1:5" x14ac:dyDescent="0.25">
      <c r="A133" s="1">
        <v>102</v>
      </c>
      <c r="B133" s="1">
        <v>0</v>
      </c>
      <c r="C133" s="91">
        <v>0.28844409999999998</v>
      </c>
      <c r="D133" s="91">
        <v>0.91301699999999997</v>
      </c>
      <c r="E133" s="42">
        <v>3.1653169539609234</v>
      </c>
    </row>
    <row r="134" spans="1:5" x14ac:dyDescent="0.25">
      <c r="A134" s="1">
        <v>103</v>
      </c>
      <c r="B134" s="1">
        <v>0</v>
      </c>
      <c r="C134" s="91">
        <v>0.2332381</v>
      </c>
      <c r="D134" s="91">
        <v>0.33941130000000003</v>
      </c>
      <c r="E134" s="42">
        <v>1.455213792257783</v>
      </c>
    </row>
    <row r="135" spans="1:5" x14ac:dyDescent="0.25">
      <c r="A135" s="1">
        <v>104</v>
      </c>
      <c r="B135" s="1">
        <v>0</v>
      </c>
      <c r="C135" s="91">
        <v>0.24331050000000001</v>
      </c>
      <c r="D135" s="91">
        <v>0.41761229999999999</v>
      </c>
      <c r="E135" s="42">
        <v>1.7163759887057894</v>
      </c>
    </row>
    <row r="136" spans="1:5" x14ac:dyDescent="0.25">
      <c r="A136" s="1">
        <v>105</v>
      </c>
      <c r="B136" s="1">
        <v>0</v>
      </c>
      <c r="C136" s="91">
        <v>0.2</v>
      </c>
      <c r="D136" s="91">
        <v>0.52</v>
      </c>
      <c r="E136" s="42">
        <v>2.6</v>
      </c>
    </row>
    <row r="137" spans="1:5" x14ac:dyDescent="0.25">
      <c r="A137" s="1">
        <v>106</v>
      </c>
      <c r="B137" s="1">
        <v>0</v>
      </c>
      <c r="C137" s="91">
        <v>0.16</v>
      </c>
      <c r="D137" s="91">
        <v>0.65969690000000003</v>
      </c>
      <c r="E137" s="42">
        <f>D137/C137</f>
        <v>4.123105625</v>
      </c>
    </row>
    <row r="138" spans="1:5" x14ac:dyDescent="0.25">
      <c r="A138" s="1">
        <v>107</v>
      </c>
      <c r="B138" s="1">
        <v>3</v>
      </c>
      <c r="C138" s="91">
        <v>0.68117550000000004</v>
      </c>
      <c r="D138" s="91">
        <v>14.10112</v>
      </c>
      <c r="E138" s="42">
        <v>20.701155575912519</v>
      </c>
    </row>
    <row r="139" spans="1:5" x14ac:dyDescent="0.25">
      <c r="A139" s="1">
        <v>108</v>
      </c>
      <c r="B139" s="1">
        <v>0</v>
      </c>
      <c r="C139" s="91">
        <v>0.62225399999999997</v>
      </c>
      <c r="D139" s="91">
        <v>4</v>
      </c>
      <c r="E139" s="42">
        <v>6.4282431290116255</v>
      </c>
    </row>
    <row r="140" spans="1:5" x14ac:dyDescent="0.25">
      <c r="A140" s="1">
        <v>109</v>
      </c>
      <c r="B140" s="1">
        <v>0</v>
      </c>
      <c r="C140" s="91">
        <v>0.32</v>
      </c>
      <c r="D140" s="91">
        <v>0.36</v>
      </c>
      <c r="E140" s="42">
        <v>1.125</v>
      </c>
    </row>
    <row r="141" spans="1:5" x14ac:dyDescent="0.25">
      <c r="A141" s="1">
        <v>110</v>
      </c>
      <c r="B141" s="1">
        <v>0</v>
      </c>
      <c r="C141" s="91">
        <v>0.25298219999999999</v>
      </c>
      <c r="D141" s="91">
        <v>1.1648179999999999</v>
      </c>
      <c r="E141" s="42">
        <v>4.6043476576612896</v>
      </c>
    </row>
    <row r="142" spans="1:5" x14ac:dyDescent="0.25">
      <c r="A142" s="1">
        <v>111</v>
      </c>
      <c r="B142" s="1">
        <v>0</v>
      </c>
      <c r="C142" s="91">
        <v>0.2</v>
      </c>
      <c r="D142" s="91">
        <v>0.48332180000000002</v>
      </c>
      <c r="E142" s="42">
        <v>2.4166089999999998</v>
      </c>
    </row>
    <row r="143" spans="1:5" x14ac:dyDescent="0.25">
      <c r="A143" s="1">
        <v>112</v>
      </c>
      <c r="B143" s="1">
        <v>0</v>
      </c>
      <c r="C143" s="91">
        <v>0.2332381</v>
      </c>
      <c r="D143" s="91">
        <v>0.77252829999999995</v>
      </c>
      <c r="E143" s="42">
        <v>3.3121874170643646</v>
      </c>
    </row>
    <row r="144" spans="1:5" x14ac:dyDescent="0.25">
      <c r="A144" s="1">
        <v>113</v>
      </c>
      <c r="B144" s="1">
        <v>0</v>
      </c>
      <c r="C144" s="91">
        <v>0.26832820000000002</v>
      </c>
      <c r="D144" s="91">
        <v>0.4079216</v>
      </c>
      <c r="E144" s="42">
        <v>1.5202338032305214</v>
      </c>
    </row>
    <row r="145" spans="1:5" x14ac:dyDescent="0.25">
      <c r="A145" s="1">
        <v>114</v>
      </c>
      <c r="B145" s="1">
        <v>0</v>
      </c>
      <c r="C145" s="91">
        <v>0.31241000000000002</v>
      </c>
      <c r="D145" s="91">
        <v>0.5656854</v>
      </c>
      <c r="E145" s="42">
        <v>1.8107147658525655</v>
      </c>
    </row>
    <row r="146" spans="1:5" x14ac:dyDescent="0.25">
      <c r="A146" s="1">
        <v>115</v>
      </c>
      <c r="B146" s="1">
        <v>0</v>
      </c>
      <c r="C146" s="91">
        <v>0.2154066</v>
      </c>
      <c r="D146" s="91">
        <v>0.83522450000000004</v>
      </c>
      <c r="E146" s="42">
        <v>3.8774322606642508</v>
      </c>
    </row>
    <row r="147" spans="1:5" x14ac:dyDescent="0.25">
      <c r="A147" s="1">
        <v>116</v>
      </c>
      <c r="B147" s="1">
        <v>1</v>
      </c>
      <c r="C147" s="91">
        <v>0.3577709</v>
      </c>
      <c r="D147" s="91">
        <v>3.4455209999999998</v>
      </c>
      <c r="E147" s="42">
        <v>9.6305233321100179</v>
      </c>
    </row>
    <row r="148" spans="1:5" x14ac:dyDescent="0.25">
      <c r="A148" s="1">
        <v>117</v>
      </c>
      <c r="B148" s="1">
        <v>1</v>
      </c>
      <c r="C148" s="91">
        <v>0.50119860000000005</v>
      </c>
      <c r="D148" s="91">
        <v>1.3869720000000001</v>
      </c>
      <c r="E148" s="42">
        <v>2.7673102039790214</v>
      </c>
    </row>
    <row r="149" spans="1:5" x14ac:dyDescent="0.25">
      <c r="A149" s="1">
        <v>118</v>
      </c>
      <c r="B149" s="1">
        <v>0</v>
      </c>
      <c r="C149" s="91">
        <v>0.25612499999999999</v>
      </c>
      <c r="D149" s="91">
        <v>4.276821</v>
      </c>
      <c r="E149" s="42">
        <v>16.698178623718889</v>
      </c>
    </row>
    <row r="150" spans="1:5" x14ac:dyDescent="0.25">
      <c r="A150" s="1">
        <v>119</v>
      </c>
      <c r="B150" s="1">
        <v>0</v>
      </c>
      <c r="C150" s="91">
        <v>0.26832820000000002</v>
      </c>
      <c r="D150" s="91">
        <v>2.4029980000000002</v>
      </c>
      <c r="E150" s="42">
        <v>8.9554433712148036</v>
      </c>
    </row>
    <row r="151" spans="1:5" x14ac:dyDescent="0.25">
      <c r="A151" s="1">
        <v>120</v>
      </c>
      <c r="B151" s="1">
        <v>0</v>
      </c>
      <c r="C151" s="91">
        <v>0.24331050000000001</v>
      </c>
      <c r="D151" s="91">
        <v>2.1260289999999999</v>
      </c>
      <c r="E151" s="42">
        <v>8.7379254080691133</v>
      </c>
    </row>
    <row r="152" spans="1:5" x14ac:dyDescent="0.25">
      <c r="A152" s="1">
        <v>121</v>
      </c>
      <c r="B152" s="1">
        <v>0</v>
      </c>
      <c r="C152" s="91">
        <v>0.31241000000000002</v>
      </c>
      <c r="D152" s="91">
        <v>3.3202410000000002</v>
      </c>
      <c r="E152" s="42">
        <v>10.627832015620498</v>
      </c>
    </row>
    <row r="153" spans="1:5" x14ac:dyDescent="0.25">
      <c r="A153" s="1">
        <v>122</v>
      </c>
      <c r="B153" s="1">
        <v>0</v>
      </c>
      <c r="C153" s="91">
        <v>0.26832820000000002</v>
      </c>
      <c r="D153" s="91">
        <v>0.56850679999999998</v>
      </c>
      <c r="E153" s="42">
        <v>2.118699413628534</v>
      </c>
    </row>
    <row r="154" spans="1:5" x14ac:dyDescent="0.25">
      <c r="A154" s="1">
        <v>123</v>
      </c>
      <c r="B154" s="1">
        <v>0</v>
      </c>
      <c r="C154" s="91">
        <v>0.24</v>
      </c>
      <c r="D154" s="91">
        <v>0.48166379999999998</v>
      </c>
      <c r="E154" s="42">
        <v>2.0069325</v>
      </c>
    </row>
    <row r="155" spans="1:5" x14ac:dyDescent="0.25">
      <c r="A155" s="1">
        <v>124</v>
      </c>
      <c r="B155" s="1">
        <v>0</v>
      </c>
      <c r="C155" s="91">
        <v>0.16</v>
      </c>
      <c r="D155" s="91">
        <v>0.2</v>
      </c>
      <c r="E155" s="42">
        <v>1.25</v>
      </c>
    </row>
    <row r="156" spans="1:5" x14ac:dyDescent="0.25">
      <c r="A156" s="1">
        <v>125</v>
      </c>
      <c r="B156" s="1">
        <v>0</v>
      </c>
      <c r="C156" s="91">
        <v>0.16970560000000001</v>
      </c>
      <c r="D156" s="91">
        <v>0.6788225</v>
      </c>
      <c r="E156" s="42">
        <v>4.0000005892557464</v>
      </c>
    </row>
    <row r="157" spans="1:5" x14ac:dyDescent="0.25">
      <c r="A157" s="1">
        <v>126</v>
      </c>
      <c r="B157" s="1">
        <v>0</v>
      </c>
      <c r="C157" s="91">
        <v>0.32984849999999999</v>
      </c>
      <c r="D157" s="91">
        <v>1.2033290000000001</v>
      </c>
      <c r="E157" s="42">
        <v>3.64812633678795</v>
      </c>
    </row>
    <row r="158" spans="1:5" x14ac:dyDescent="0.25">
      <c r="A158" s="1">
        <v>127</v>
      </c>
      <c r="B158" s="1">
        <v>0</v>
      </c>
      <c r="C158" s="91">
        <v>0.46818799999999999</v>
      </c>
      <c r="D158" s="91">
        <v>1.32484</v>
      </c>
      <c r="E158" s="42">
        <v>2.8297179765393388</v>
      </c>
    </row>
    <row r="159" spans="1:5" x14ac:dyDescent="0.25">
      <c r="A159" s="1">
        <v>128</v>
      </c>
      <c r="B159" s="1">
        <v>0</v>
      </c>
      <c r="C159" s="91">
        <v>0.2</v>
      </c>
      <c r="D159" s="91">
        <v>0.86533230000000005</v>
      </c>
      <c r="E159" s="42">
        <v>4.3266615000000002</v>
      </c>
    </row>
    <row r="160" spans="1:5" x14ac:dyDescent="0.25">
      <c r="A160" s="1">
        <v>129</v>
      </c>
      <c r="B160" s="1">
        <v>0</v>
      </c>
      <c r="C160" s="91">
        <v>0.26832820000000002</v>
      </c>
      <c r="D160" s="91">
        <v>1.2899609999999999</v>
      </c>
      <c r="E160" s="42">
        <v>4.8074000421871421</v>
      </c>
    </row>
    <row r="161" spans="1:5" x14ac:dyDescent="0.25">
      <c r="A161" s="1">
        <v>130</v>
      </c>
      <c r="B161" s="1">
        <v>0</v>
      </c>
      <c r="C161" s="91">
        <v>0.32984849999999999</v>
      </c>
      <c r="D161" s="91">
        <v>2.5515490000000001</v>
      </c>
      <c r="E161" s="42">
        <v>7.7355179726450176</v>
      </c>
    </row>
    <row r="162" spans="1:5" x14ac:dyDescent="0.25">
      <c r="A162" s="1">
        <v>131</v>
      </c>
      <c r="B162" s="1">
        <v>0</v>
      </c>
      <c r="C162" s="91">
        <v>0.24</v>
      </c>
      <c r="D162" s="91">
        <v>1.76</v>
      </c>
      <c r="E162" s="42">
        <v>7.3333333333333339</v>
      </c>
    </row>
    <row r="163" spans="1:5" x14ac:dyDescent="0.25">
      <c r="A163" s="1">
        <v>132</v>
      </c>
      <c r="B163" s="1">
        <v>0</v>
      </c>
      <c r="C163" s="91">
        <v>0.25612499999999999</v>
      </c>
      <c r="D163" s="91">
        <v>1.4560219999999999</v>
      </c>
      <c r="E163" s="42">
        <v>5.6848101512933136</v>
      </c>
    </row>
    <row r="164" spans="1:5" x14ac:dyDescent="0.25">
      <c r="A164" s="1">
        <v>133</v>
      </c>
      <c r="B164" s="1">
        <v>0</v>
      </c>
      <c r="C164" s="91">
        <v>0.2828427</v>
      </c>
      <c r="D164" s="91">
        <v>4.258826</v>
      </c>
      <c r="E164" s="42">
        <v>15.057224386558323</v>
      </c>
    </row>
    <row r="165" spans="1:5" x14ac:dyDescent="0.25">
      <c r="A165" s="1">
        <v>134</v>
      </c>
      <c r="B165" s="1">
        <v>2</v>
      </c>
      <c r="C165" s="91">
        <v>0.52153620000000001</v>
      </c>
      <c r="D165" s="91">
        <v>7.217231</v>
      </c>
      <c r="E165" s="42">
        <v>13.838408532331984</v>
      </c>
    </row>
    <row r="166" spans="1:5" x14ac:dyDescent="0.25">
      <c r="A166" s="1">
        <v>135</v>
      </c>
      <c r="B166" s="1">
        <v>0</v>
      </c>
      <c r="C166" s="91">
        <v>0.79699439999999999</v>
      </c>
      <c r="D166" s="91">
        <v>3.0244339999999998</v>
      </c>
      <c r="E166" s="42">
        <v>3.794799561954262</v>
      </c>
    </row>
    <row r="167" spans="1:5" x14ac:dyDescent="0.25">
      <c r="A167" s="1">
        <v>136</v>
      </c>
      <c r="B167" s="1">
        <v>0</v>
      </c>
      <c r="C167" s="91">
        <v>0.44721359999999999</v>
      </c>
      <c r="D167" s="91">
        <v>6.8562380000000003</v>
      </c>
      <c r="E167" s="42">
        <v>15.331014083650409</v>
      </c>
    </row>
    <row r="168" spans="1:5" x14ac:dyDescent="0.25">
      <c r="A168" s="1">
        <v>137</v>
      </c>
      <c r="B168" s="1">
        <v>0</v>
      </c>
      <c r="C168" s="91">
        <v>0.32249030000000001</v>
      </c>
      <c r="D168" s="91">
        <v>0.36878179999999999</v>
      </c>
      <c r="E168" s="42">
        <v>1.1435438523267212</v>
      </c>
    </row>
    <row r="169" spans="1:5" x14ac:dyDescent="0.25">
      <c r="A169" s="1">
        <v>138</v>
      </c>
      <c r="B169" s="1">
        <v>0</v>
      </c>
      <c r="C169" s="91">
        <v>0.63245549999999995</v>
      </c>
      <c r="D169" s="91">
        <v>0.87726850000000001</v>
      </c>
      <c r="E169" s="42">
        <v>1.3870833600150525</v>
      </c>
    </row>
    <row r="170" spans="1:5" x14ac:dyDescent="0.25">
      <c r="A170" s="1">
        <v>139</v>
      </c>
      <c r="B170" s="1">
        <v>0</v>
      </c>
      <c r="C170" s="91">
        <v>0.4</v>
      </c>
      <c r="D170" s="91">
        <v>1.753169</v>
      </c>
      <c r="E170" s="42">
        <v>4.3829224999999994</v>
      </c>
    </row>
    <row r="171" spans="1:5" x14ac:dyDescent="0.25">
      <c r="A171" s="1">
        <v>140</v>
      </c>
      <c r="B171" s="1">
        <v>0</v>
      </c>
      <c r="C171" s="91">
        <v>0.30463089999999998</v>
      </c>
      <c r="D171" s="91">
        <v>0.4</v>
      </c>
      <c r="E171" s="42">
        <v>1.3130644330565286</v>
      </c>
    </row>
    <row r="172" spans="1:5" x14ac:dyDescent="0.25">
      <c r="A172" s="1">
        <v>141</v>
      </c>
      <c r="B172" s="1">
        <v>0</v>
      </c>
      <c r="C172" s="91">
        <v>0.3577709</v>
      </c>
      <c r="D172" s="91">
        <v>1.3029200000000001</v>
      </c>
      <c r="E172" s="42">
        <v>3.6417718713288312</v>
      </c>
    </row>
    <row r="173" spans="1:5" x14ac:dyDescent="0.25">
      <c r="A173" s="1">
        <v>142</v>
      </c>
      <c r="B173" s="1">
        <v>0</v>
      </c>
      <c r="C173" s="91">
        <v>0.2</v>
      </c>
      <c r="D173" s="91">
        <v>0.32</v>
      </c>
      <c r="E173" s="42">
        <v>1.5999999999999999</v>
      </c>
    </row>
    <row r="174" spans="1:5" x14ac:dyDescent="0.25">
      <c r="A174" s="1">
        <v>143</v>
      </c>
      <c r="B174" s="1">
        <v>0</v>
      </c>
      <c r="C174" s="91">
        <v>0.4</v>
      </c>
      <c r="D174" s="91">
        <v>6.2283220000000004</v>
      </c>
      <c r="E174" s="42">
        <v>15.570805</v>
      </c>
    </row>
    <row r="175" spans="1:5" x14ac:dyDescent="0.25">
      <c r="A175" s="1">
        <v>144</v>
      </c>
      <c r="B175" s="1">
        <v>0</v>
      </c>
      <c r="C175" s="91">
        <v>0.32249030000000001</v>
      </c>
      <c r="D175" s="91">
        <v>0.51224990000000004</v>
      </c>
      <c r="E175" s="42">
        <v>1.5884195586657957</v>
      </c>
    </row>
    <row r="176" spans="1:5" x14ac:dyDescent="0.25">
      <c r="A176" s="1">
        <v>145</v>
      </c>
      <c r="B176" s="1">
        <v>0</v>
      </c>
      <c r="C176" s="91">
        <v>0.22627420000000001</v>
      </c>
      <c r="D176" s="91">
        <v>1.4427749999999999</v>
      </c>
      <c r="E176" s="42">
        <v>6.3762240679670938</v>
      </c>
    </row>
    <row r="177" spans="1:5" x14ac:dyDescent="0.25">
      <c r="A177" s="1">
        <v>146</v>
      </c>
      <c r="B177" s="1">
        <v>0</v>
      </c>
      <c r="C177" s="91">
        <v>0.29120439999999997</v>
      </c>
      <c r="D177" s="91">
        <v>1.5717509999999999</v>
      </c>
      <c r="E177" s="42">
        <v>5.3974150115863635</v>
      </c>
    </row>
    <row r="178" spans="1:5" x14ac:dyDescent="0.25">
      <c r="A178" s="1">
        <v>147</v>
      </c>
      <c r="B178" s="1">
        <v>0</v>
      </c>
      <c r="C178" s="91">
        <v>0.2</v>
      </c>
      <c r="D178" s="91">
        <v>0.75471849999999996</v>
      </c>
      <c r="E178" s="42">
        <v>3.7735924999999995</v>
      </c>
    </row>
    <row r="179" spans="1:5" x14ac:dyDescent="0.25">
      <c r="A179" s="1">
        <v>148</v>
      </c>
      <c r="B179" s="1">
        <v>0</v>
      </c>
      <c r="C179" s="91">
        <v>0.4118252</v>
      </c>
      <c r="D179" s="91">
        <v>9.5110880000000009</v>
      </c>
      <c r="E179" s="42">
        <v>23.094963591348954</v>
      </c>
    </row>
    <row r="180" spans="1:5" x14ac:dyDescent="0.25">
      <c r="A180" s="1">
        <v>149</v>
      </c>
      <c r="B180" s="1">
        <v>0</v>
      </c>
      <c r="C180" s="91">
        <v>0.30463089999999998</v>
      </c>
      <c r="D180" s="91">
        <v>1.87446</v>
      </c>
      <c r="E180" s="42">
        <v>6.1532168929678512</v>
      </c>
    </row>
    <row r="181" spans="1:5" x14ac:dyDescent="0.25">
      <c r="A181" s="1">
        <v>150</v>
      </c>
      <c r="B181" s="1">
        <v>0</v>
      </c>
      <c r="C181" s="91">
        <v>0.24331050000000001</v>
      </c>
      <c r="D181" s="91">
        <v>1.1771149999999999</v>
      </c>
      <c r="E181" s="42">
        <v>4.8379128726462683</v>
      </c>
    </row>
    <row r="182" spans="1:5" x14ac:dyDescent="0.25">
      <c r="A182" s="1">
        <v>151</v>
      </c>
      <c r="B182" s="1">
        <v>0</v>
      </c>
      <c r="C182" s="91">
        <v>0.44721359999999999</v>
      </c>
      <c r="D182" s="91">
        <v>1.0407690000000001</v>
      </c>
      <c r="E182" s="42">
        <v>2.3272302094569577</v>
      </c>
    </row>
    <row r="183" spans="1:5" x14ac:dyDescent="0.25">
      <c r="A183" s="1">
        <v>152</v>
      </c>
      <c r="B183" s="1">
        <v>0</v>
      </c>
      <c r="C183" s="91">
        <v>0.32</v>
      </c>
      <c r="D183" s="91">
        <v>0.88090860000000004</v>
      </c>
      <c r="E183" s="42">
        <v>2.7528393750000002</v>
      </c>
    </row>
    <row r="184" spans="1:5" x14ac:dyDescent="0.25">
      <c r="A184" s="1">
        <v>153</v>
      </c>
      <c r="B184" s="1">
        <v>0</v>
      </c>
      <c r="C184" s="91">
        <v>0.25612499999999999</v>
      </c>
      <c r="D184" s="91">
        <v>1.4153439999999999</v>
      </c>
      <c r="E184" s="42">
        <v>5.5259892630551484</v>
      </c>
    </row>
    <row r="185" spans="1:5" x14ac:dyDescent="0.25">
      <c r="A185" s="1">
        <v>154</v>
      </c>
      <c r="B185" s="1">
        <v>0</v>
      </c>
      <c r="C185" s="91">
        <v>0.32249030000000001</v>
      </c>
      <c r="D185" s="91">
        <v>1.5035959999999999</v>
      </c>
      <c r="E185" s="42">
        <v>4.6624534133274702</v>
      </c>
    </row>
    <row r="186" spans="1:5" x14ac:dyDescent="0.25">
      <c r="A186" s="1">
        <v>155</v>
      </c>
      <c r="B186" s="1">
        <v>0</v>
      </c>
      <c r="C186" s="91">
        <v>0.16</v>
      </c>
      <c r="D186" s="91">
        <v>0.60133190000000003</v>
      </c>
      <c r="E186" s="42">
        <v>3.7583243749999999</v>
      </c>
    </row>
    <row r="187" spans="1:5" x14ac:dyDescent="0.25">
      <c r="A187" s="1">
        <v>156</v>
      </c>
      <c r="B187" s="1">
        <v>0</v>
      </c>
      <c r="C187" s="91">
        <v>0.1788854</v>
      </c>
      <c r="D187" s="91">
        <v>0.2332381</v>
      </c>
      <c r="E187" s="42">
        <v>1.303840894785153</v>
      </c>
    </row>
    <row r="188" spans="1:5" x14ac:dyDescent="0.25">
      <c r="A188" s="1">
        <v>157</v>
      </c>
      <c r="B188" s="1">
        <v>0</v>
      </c>
      <c r="C188" s="91">
        <v>0.2332381</v>
      </c>
      <c r="D188" s="91">
        <v>0.55569780000000002</v>
      </c>
      <c r="E188" s="42">
        <v>2.3825344144031355</v>
      </c>
    </row>
    <row r="189" spans="1:5" x14ac:dyDescent="0.25">
      <c r="A189" s="1">
        <v>158</v>
      </c>
      <c r="B189" s="1">
        <v>0</v>
      </c>
      <c r="C189" s="91">
        <v>0.37735920000000001</v>
      </c>
      <c r="D189" s="91">
        <v>3.0286629999999999</v>
      </c>
      <c r="E189" s="42">
        <v>8.0259418612293008</v>
      </c>
    </row>
    <row r="190" spans="1:5" x14ac:dyDescent="0.25">
      <c r="A190" s="1">
        <v>159</v>
      </c>
      <c r="B190" s="1">
        <v>0</v>
      </c>
      <c r="C190" s="91">
        <v>0.44721359999999999</v>
      </c>
      <c r="D190" s="91">
        <v>1.1092340000000001</v>
      </c>
      <c r="E190" s="42">
        <v>2.4803226019960039</v>
      </c>
    </row>
    <row r="191" spans="1:5" x14ac:dyDescent="0.25">
      <c r="A191" s="1">
        <v>160</v>
      </c>
      <c r="B191" s="1">
        <v>0</v>
      </c>
      <c r="C191" s="91">
        <v>0.25612499999999999</v>
      </c>
      <c r="D191" s="91">
        <v>1.557947</v>
      </c>
      <c r="E191" s="42">
        <v>6.0827603709126405</v>
      </c>
    </row>
    <row r="192" spans="1:5" x14ac:dyDescent="0.25">
      <c r="A192" s="1">
        <v>161</v>
      </c>
      <c r="B192" s="1">
        <v>0</v>
      </c>
      <c r="C192" s="91">
        <v>0.36878179999999999</v>
      </c>
      <c r="D192" s="91">
        <v>2</v>
      </c>
      <c r="E192" s="42">
        <v>5.4232611262269454</v>
      </c>
    </row>
    <row r="193" spans="1:5" x14ac:dyDescent="0.25">
      <c r="A193" s="1">
        <v>162</v>
      </c>
      <c r="B193" s="1">
        <v>0</v>
      </c>
      <c r="C193" s="91">
        <v>0.2828427</v>
      </c>
      <c r="D193" s="91">
        <v>2.256014</v>
      </c>
      <c r="E193" s="42">
        <v>7.9762143410453934</v>
      </c>
    </row>
    <row r="194" spans="1:5" x14ac:dyDescent="0.25">
      <c r="A194" s="1">
        <v>163</v>
      </c>
      <c r="B194" s="1">
        <v>0</v>
      </c>
      <c r="C194" s="91">
        <v>0.28000000000000003</v>
      </c>
      <c r="D194" s="91">
        <v>0.49477270000000001</v>
      </c>
      <c r="E194" s="42">
        <v>1.767045357142857</v>
      </c>
    </row>
    <row r="195" spans="1:5" x14ac:dyDescent="0.25">
      <c r="A195" s="1">
        <v>164</v>
      </c>
      <c r="B195" s="1">
        <v>0</v>
      </c>
      <c r="C195" s="91">
        <v>0.61057349999999999</v>
      </c>
      <c r="D195" s="91">
        <v>0.68</v>
      </c>
      <c r="E195" s="42">
        <v>1.1137070311764268</v>
      </c>
    </row>
    <row r="196" spans="1:5" x14ac:dyDescent="0.25">
      <c r="A196" s="1">
        <v>165</v>
      </c>
      <c r="B196" s="1">
        <v>0</v>
      </c>
      <c r="C196" s="91">
        <v>0.57271280000000002</v>
      </c>
      <c r="D196" s="91">
        <v>1.4142140000000001</v>
      </c>
      <c r="E196" s="42">
        <v>2.4693249391317953</v>
      </c>
    </row>
    <row r="197" spans="1:5" x14ac:dyDescent="0.25">
      <c r="A197" s="1">
        <v>166</v>
      </c>
      <c r="B197" s="1">
        <v>0</v>
      </c>
      <c r="C197" s="91">
        <v>0.30463089999999998</v>
      </c>
      <c r="D197" s="91">
        <v>0.55713550000000001</v>
      </c>
      <c r="E197" s="42">
        <v>1.8288870236079138</v>
      </c>
    </row>
    <row r="198" spans="1:5" x14ac:dyDescent="0.25">
      <c r="A198" s="1">
        <v>167</v>
      </c>
      <c r="B198" s="1">
        <v>0</v>
      </c>
      <c r="C198" s="91">
        <v>0.30463089999999998</v>
      </c>
      <c r="D198" s="91">
        <v>3.8301959999999999</v>
      </c>
      <c r="E198" s="42">
        <v>12.573235348088458</v>
      </c>
    </row>
    <row r="199" spans="1:5" x14ac:dyDescent="0.25">
      <c r="A199" s="1">
        <v>168</v>
      </c>
      <c r="B199" s="1">
        <v>0</v>
      </c>
      <c r="C199" s="91">
        <v>0.2</v>
      </c>
      <c r="D199" s="91">
        <v>1.3206059999999999</v>
      </c>
      <c r="E199" s="42">
        <v>6.6030299999999995</v>
      </c>
    </row>
    <row r="200" spans="1:5" x14ac:dyDescent="0.25">
      <c r="A200" s="1">
        <v>169</v>
      </c>
      <c r="B200" s="1">
        <v>0</v>
      </c>
      <c r="C200" s="91">
        <v>0.24</v>
      </c>
      <c r="D200" s="91">
        <v>2.4003329999999998</v>
      </c>
      <c r="E200" s="42">
        <v>10.0013875</v>
      </c>
    </row>
    <row r="201" spans="1:5" x14ac:dyDescent="0.25">
      <c r="A201" s="1">
        <v>170</v>
      </c>
      <c r="B201" s="1">
        <v>0</v>
      </c>
      <c r="C201" s="91">
        <v>0.16</v>
      </c>
      <c r="D201" s="91">
        <v>0.24</v>
      </c>
      <c r="E201" s="42">
        <v>1.5</v>
      </c>
    </row>
    <row r="202" spans="1:5" x14ac:dyDescent="0.25">
      <c r="A202" s="1" t="s">
        <v>91</v>
      </c>
      <c r="B202" s="1" t="s">
        <v>91</v>
      </c>
      <c r="C202" s="91" t="s">
        <v>91</v>
      </c>
      <c r="D202" s="91" t="s">
        <v>91</v>
      </c>
      <c r="E202" s="42" t="s">
        <v>91</v>
      </c>
    </row>
    <row r="203" spans="1:5" x14ac:dyDescent="0.25">
      <c r="A203" s="1" t="s">
        <v>91</v>
      </c>
      <c r="B203" s="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" t="s">
        <v>91</v>
      </c>
      <c r="B204" s="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" t="s">
        <v>91</v>
      </c>
      <c r="B205" s="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" t="s">
        <v>91</v>
      </c>
      <c r="B206" s="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" t="s">
        <v>91</v>
      </c>
      <c r="B207" s="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" t="s">
        <v>91</v>
      </c>
      <c r="B208" s="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" t="s">
        <v>91</v>
      </c>
      <c r="B209" s="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" t="s">
        <v>91</v>
      </c>
      <c r="B210" s="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" t="s">
        <v>91</v>
      </c>
      <c r="B211" s="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" t="s">
        <v>91</v>
      </c>
      <c r="B212" s="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" t="s">
        <v>91</v>
      </c>
      <c r="B213" s="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" t="s">
        <v>91</v>
      </c>
      <c r="B214" s="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" t="s">
        <v>91</v>
      </c>
      <c r="B215" s="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" t="s">
        <v>91</v>
      </c>
      <c r="B216" s="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" t="s">
        <v>91</v>
      </c>
      <c r="B217" s="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" t="s">
        <v>91</v>
      </c>
      <c r="B218" s="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97" priority="5" operator="lessThan">
      <formula>1</formula>
    </cfRule>
  </conditionalFormatting>
  <conditionalFormatting sqref="E60">
    <cfRule type="cellIs" dxfId="196" priority="4" operator="lessThan">
      <formula>1</formula>
    </cfRule>
  </conditionalFormatting>
  <conditionalFormatting sqref="E112">
    <cfRule type="cellIs" dxfId="195" priority="3" operator="lessThan">
      <formula>1</formula>
    </cfRule>
  </conditionalFormatting>
  <conditionalFormatting sqref="E137">
    <cfRule type="cellIs" dxfId="194" priority="2" operator="lessThan">
      <formula>1</formula>
    </cfRule>
  </conditionalFormatting>
  <conditionalFormatting sqref="E22">
    <cfRule type="cellIs" dxfId="193" priority="1" operator="lessThan">
      <formula>1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169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41498</v>
      </c>
      <c r="F2" s="90" t="s">
        <v>61</v>
      </c>
      <c r="G2" s="91">
        <v>0.34455002735849061</v>
      </c>
      <c r="I2" s="91"/>
    </row>
    <row r="3" spans="1:10" x14ac:dyDescent="0.25">
      <c r="F3" s="92" t="s">
        <v>62</v>
      </c>
      <c r="G3" s="91">
        <v>3.8103324358490567</v>
      </c>
      <c r="I3" s="91"/>
    </row>
    <row r="4" spans="1:10" x14ac:dyDescent="0.25">
      <c r="A4" s="93"/>
      <c r="B4" s="7"/>
      <c r="C4" s="7" t="s">
        <v>63</v>
      </c>
      <c r="D4" s="94">
        <v>168</v>
      </c>
      <c r="F4" s="40" t="s">
        <v>21</v>
      </c>
      <c r="G4" s="1">
        <v>106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62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106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75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15</v>
      </c>
      <c r="F8" s="99" t="s">
        <v>73</v>
      </c>
      <c r="G8" s="103">
        <v>20.9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8</v>
      </c>
      <c r="J11" s="293" t="s">
        <v>374</v>
      </c>
    </row>
    <row r="12" spans="1:10" x14ac:dyDescent="0.25">
      <c r="A12" s="108" t="s">
        <v>70</v>
      </c>
      <c r="B12" s="109">
        <v>13</v>
      </c>
      <c r="C12" s="109">
        <v>68</v>
      </c>
      <c r="D12" s="109">
        <v>17</v>
      </c>
      <c r="E12" s="109">
        <v>6</v>
      </c>
      <c r="F12" s="109">
        <v>2</v>
      </c>
      <c r="G12" s="109">
        <v>0</v>
      </c>
      <c r="H12" s="109">
        <v>106</v>
      </c>
      <c r="I12" s="39">
        <f>SUM(D12:G12)</f>
        <v>25</v>
      </c>
    </row>
    <row r="13" spans="1:10" x14ac:dyDescent="0.25">
      <c r="A13" s="108" t="s">
        <v>37</v>
      </c>
      <c r="B13" s="109">
        <v>0</v>
      </c>
      <c r="C13" s="109">
        <v>50</v>
      </c>
      <c r="D13" s="109">
        <v>17</v>
      </c>
      <c r="E13" s="109">
        <v>6</v>
      </c>
      <c r="F13" s="109">
        <v>2</v>
      </c>
      <c r="G13" s="109">
        <v>0</v>
      </c>
      <c r="H13" s="109">
        <v>75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7</v>
      </c>
      <c r="E14" s="109">
        <v>5</v>
      </c>
      <c r="F14" s="109">
        <v>2</v>
      </c>
      <c r="G14" s="109">
        <v>0</v>
      </c>
      <c r="H14" s="109">
        <v>15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0.35421406785714293</v>
      </c>
      <c r="D17" s="182">
        <f t="shared" ref="D17:E17" si="0">AVERAGE(D32:D502)</f>
        <v>2.6481163202380946</v>
      </c>
      <c r="E17" s="182">
        <f t="shared" si="0"/>
        <v>8.2124790448109408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0.23953853414421328</v>
      </c>
      <c r="D18" s="182">
        <f t="shared" ref="D18:E18" si="1">STDEV(D32:D502)</f>
        <v>3.202585181895357</v>
      </c>
      <c r="E18" s="182">
        <f t="shared" si="1"/>
        <v>11.170800431666661</v>
      </c>
      <c r="F18" s="11"/>
    </row>
    <row r="19" spans="1:21" x14ac:dyDescent="0.25">
      <c r="B19" s="40" t="s">
        <v>152</v>
      </c>
      <c r="C19" s="43">
        <f>MEDIAN(C32:C502)</f>
        <v>0.30463089999999998</v>
      </c>
      <c r="D19" s="182">
        <f t="shared" ref="D19:E19" si="2">MEDIAN(D32:D502)</f>
        <v>1.4222730000000001</v>
      </c>
      <c r="E19" s="182">
        <f t="shared" si="2"/>
        <v>4.3281183345311121</v>
      </c>
    </row>
    <row r="20" spans="1:21" x14ac:dyDescent="0.25">
      <c r="B20" s="40" t="s">
        <v>20</v>
      </c>
      <c r="C20" s="43">
        <f>MIN(C32:C502)</f>
        <v>0.16</v>
      </c>
      <c r="D20" s="182">
        <f t="shared" ref="D20:E20" si="3">MIN(D32:D502)</f>
        <v>0.2039608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2.1883330000000001</v>
      </c>
      <c r="D21" s="182">
        <f t="shared" ref="D21:E21" si="4">MAX(D32:D502)</f>
        <v>19.736059999999998</v>
      </c>
      <c r="E21" s="182">
        <f t="shared" si="4"/>
        <v>82.038150000000002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0.41859360000000001</v>
      </c>
      <c r="D23" s="315">
        <f t="array" ref="D23">AVERAGE(IF(($E$32:$E$552&gt;=3)*($D$32:$D$552&gt;=5),$D$32:$D$552))</f>
        <v>9.0556572000000006</v>
      </c>
      <c r="E23" s="315">
        <f t="array" ref="E23">AVERAGE(IF(($E$32:$E$552&gt;=3)*($D$32:$D$552&gt;=5),$E$32:$E$552))</f>
        <v>27.14443359151155</v>
      </c>
      <c r="F23">
        <f>COUNTIF(E32:E550,"&gt;=5")</f>
        <v>75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0.20545537098833433</v>
      </c>
      <c r="D24" s="315">
        <f t="array" ref="D24">STDEV(IF(($E$32:$E$552&gt;=3)*($D$32:$D$552&gt;=5),$D$32:$D$552))</f>
        <v>3.5628212397924623</v>
      </c>
      <c r="E24" s="315">
        <f t="array" ref="E24">STDEV(IF(($E$32:$E$552&gt;=3)*($D$32:$D$552&gt;=5),$E$32:$E$552))</f>
        <v>17.969667689826675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0.32249030000000001</v>
      </c>
      <c r="D25" s="315">
        <f t="array" ref="D25">MEDIAN(IF(($E$32:$E$552&gt;=3)*($D$32:$D$552&gt;=5),$D$32:$D$552))</f>
        <v>8.3224999999999998</v>
      </c>
      <c r="E25" s="315">
        <f t="array" ref="E25">MEDIAN(IF(($E$32:$E$552&gt;=3)*($D$32:$D$552&gt;=5),$E$32:$E$552))</f>
        <v>24.385243105089859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5.1610849999999999</v>
      </c>
      <c r="E26" s="315">
        <f t="array" ref="E26">MIN(IF(($E$32:$E$552&gt;=3)*($D$32:$D$552&gt;=5),$E$32:$E$552))</f>
        <v>5.1437717371631511</v>
      </c>
    </row>
    <row r="27" spans="1:21" x14ac:dyDescent="0.25">
      <c r="B27" s="40" t="s">
        <v>19</v>
      </c>
      <c r="C27" s="314">
        <f t="array" ref="C27">MAX(IF(($E$32:$E$552&gt;=3)*($D$32:$D$552&gt;=5),$C$32:$C$552))</f>
        <v>1.0221549999999999</v>
      </c>
      <c r="D27" s="315">
        <f t="array" ref="D27">MAX(IF(($E$32:$E$552&gt;=3)*($D$32:$D$552&gt;=5),$D$32:$D$552))</f>
        <v>19.736059999999998</v>
      </c>
      <c r="E27" s="315">
        <f t="array" ref="E27">MAX(IF(($E$32:$E$552&gt;=3)*($D$32:$D$552&gt;=5),$E$32:$E$552))</f>
        <v>82.038150000000002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0.36221540000000002</v>
      </c>
      <c r="D32" s="91">
        <v>2.201454</v>
      </c>
      <c r="E32" s="42">
        <v>6.0777482128037628</v>
      </c>
    </row>
    <row r="33" spans="1:5" x14ac:dyDescent="0.25">
      <c r="A33" s="1">
        <v>2</v>
      </c>
      <c r="B33" s="1">
        <v>0</v>
      </c>
      <c r="C33" s="91">
        <v>0.29120439999999997</v>
      </c>
      <c r="D33" s="91">
        <v>2.0880610000000002</v>
      </c>
      <c r="E33" s="42">
        <v>7.1704308039301612</v>
      </c>
    </row>
    <row r="34" spans="1:5" x14ac:dyDescent="0.25">
      <c r="A34" s="1">
        <v>3</v>
      </c>
      <c r="B34" s="1">
        <v>0</v>
      </c>
      <c r="C34" s="91">
        <v>0.28000000000000003</v>
      </c>
      <c r="D34" s="91">
        <v>2.129413</v>
      </c>
      <c r="E34" s="42">
        <v>7.6050464285714279</v>
      </c>
    </row>
    <row r="35" spans="1:5" x14ac:dyDescent="0.25">
      <c r="A35" s="1">
        <v>4</v>
      </c>
      <c r="B35" s="1">
        <v>0</v>
      </c>
      <c r="C35" s="91">
        <v>0.2</v>
      </c>
      <c r="D35" s="91">
        <v>1.1599999999999999</v>
      </c>
      <c r="E35" s="42">
        <v>5.7999999999999989</v>
      </c>
    </row>
    <row r="36" spans="1:5" x14ac:dyDescent="0.25">
      <c r="A36" s="1">
        <v>5</v>
      </c>
      <c r="B36" s="1">
        <v>0</v>
      </c>
      <c r="C36" s="91">
        <v>0.25612499999999999</v>
      </c>
      <c r="D36" s="91">
        <v>2.179541</v>
      </c>
      <c r="E36" s="42">
        <v>8.509676915568571</v>
      </c>
    </row>
    <row r="37" spans="1:5" x14ac:dyDescent="0.25">
      <c r="A37" s="1">
        <v>6</v>
      </c>
      <c r="B37" s="1">
        <v>0</v>
      </c>
      <c r="C37" s="91">
        <v>0.4326662</v>
      </c>
      <c r="D37" s="91">
        <v>2</v>
      </c>
      <c r="E37" s="42">
        <v>4.6225011336684032</v>
      </c>
    </row>
    <row r="38" spans="1:5" x14ac:dyDescent="0.25">
      <c r="A38" s="1">
        <v>7</v>
      </c>
      <c r="B38" s="1">
        <v>0</v>
      </c>
      <c r="C38" s="91">
        <v>0.2154066</v>
      </c>
      <c r="D38" s="91">
        <v>6.8562380000000003</v>
      </c>
      <c r="E38" s="42">
        <v>31.829284710867729</v>
      </c>
    </row>
    <row r="39" spans="1:5" x14ac:dyDescent="0.25">
      <c r="A39" s="1">
        <v>8</v>
      </c>
      <c r="B39" s="1">
        <v>0</v>
      </c>
      <c r="C39" s="91">
        <v>0.45607019999999998</v>
      </c>
      <c r="D39" s="91">
        <v>2.3681220000000001</v>
      </c>
      <c r="E39" s="42">
        <v>5.1924506358889486</v>
      </c>
    </row>
    <row r="40" spans="1:5" x14ac:dyDescent="0.25">
      <c r="A40" s="1">
        <v>9</v>
      </c>
      <c r="B40" s="1">
        <v>0</v>
      </c>
      <c r="C40" s="91">
        <v>0.31241000000000002</v>
      </c>
      <c r="D40" s="91">
        <v>0.66573269999999996</v>
      </c>
      <c r="E40" s="42">
        <v>2.1309583560065297</v>
      </c>
    </row>
    <row r="41" spans="1:5" x14ac:dyDescent="0.25">
      <c r="A41" s="1">
        <v>10</v>
      </c>
      <c r="B41" s="1">
        <v>0</v>
      </c>
      <c r="C41" s="91">
        <v>0.4118252</v>
      </c>
      <c r="D41" s="91">
        <v>1.4560219999999999</v>
      </c>
      <c r="E41" s="42">
        <v>3.5355340081180073</v>
      </c>
    </row>
    <row r="42" spans="1:5" x14ac:dyDescent="0.25">
      <c r="A42" s="1">
        <v>11</v>
      </c>
      <c r="B42" s="1">
        <v>0</v>
      </c>
      <c r="C42" s="91">
        <v>0.30463089999999998</v>
      </c>
      <c r="D42" s="91">
        <v>1.324236</v>
      </c>
      <c r="E42" s="42">
        <v>4.3470179814326126</v>
      </c>
    </row>
    <row r="43" spans="1:5" x14ac:dyDescent="0.25">
      <c r="A43" s="1">
        <v>12</v>
      </c>
      <c r="B43" s="1">
        <v>0</v>
      </c>
      <c r="C43" s="91">
        <v>0.24</v>
      </c>
      <c r="D43" s="91">
        <v>1.560513</v>
      </c>
      <c r="E43" s="42">
        <v>6.5021375000000008</v>
      </c>
    </row>
    <row r="44" spans="1:5" x14ac:dyDescent="0.25">
      <c r="A44" s="1">
        <v>13</v>
      </c>
      <c r="B44" s="1">
        <v>0</v>
      </c>
      <c r="C44" s="91">
        <v>0.32984849999999999</v>
      </c>
      <c r="D44" s="91">
        <v>0.48166379999999998</v>
      </c>
      <c r="E44" s="42">
        <v>1.4602576637456286</v>
      </c>
    </row>
    <row r="45" spans="1:5" x14ac:dyDescent="0.25">
      <c r="A45" s="1">
        <v>14</v>
      </c>
      <c r="B45" s="1">
        <v>0</v>
      </c>
      <c r="C45" s="91">
        <v>0.2828427</v>
      </c>
      <c r="D45" s="91">
        <v>0.32</v>
      </c>
      <c r="E45" s="42">
        <f>D45/C45</f>
        <v>1.1313708997969543</v>
      </c>
    </row>
    <row r="46" spans="1:5" x14ac:dyDescent="0.25">
      <c r="A46" s="1">
        <v>15</v>
      </c>
      <c r="B46" s="1">
        <v>0</v>
      </c>
      <c r="C46" s="91">
        <v>0.28844409999999998</v>
      </c>
      <c r="D46" s="91">
        <v>0.66573269999999996</v>
      </c>
      <c r="E46" s="42">
        <v>2.3080128870723997</v>
      </c>
    </row>
    <row r="47" spans="1:5" x14ac:dyDescent="0.25">
      <c r="A47" s="1">
        <v>16</v>
      </c>
      <c r="B47" s="1">
        <v>0</v>
      </c>
      <c r="C47" s="91">
        <v>0.24331050000000001</v>
      </c>
      <c r="D47" s="91">
        <v>0.80398999999999998</v>
      </c>
      <c r="E47" s="42">
        <v>3.3043785615499535</v>
      </c>
    </row>
    <row r="48" spans="1:5" x14ac:dyDescent="0.25">
      <c r="A48" s="1">
        <v>17</v>
      </c>
      <c r="B48" s="1">
        <v>0</v>
      </c>
      <c r="C48" s="91">
        <v>0.16492419999999999</v>
      </c>
      <c r="D48" s="91">
        <v>4.986542</v>
      </c>
      <c r="E48" s="42">
        <v>30.235356606246992</v>
      </c>
    </row>
    <row r="49" spans="1:5" x14ac:dyDescent="0.25">
      <c r="A49" s="1">
        <v>18</v>
      </c>
      <c r="B49" s="1">
        <v>0</v>
      </c>
      <c r="C49" s="91">
        <v>0.16492419999999999</v>
      </c>
      <c r="D49" s="91">
        <v>1.3102670000000001</v>
      </c>
      <c r="E49" s="42">
        <v>7.9446618507168756</v>
      </c>
    </row>
    <row r="50" spans="1:5" x14ac:dyDescent="0.25">
      <c r="A50" s="1">
        <v>19</v>
      </c>
      <c r="B50" s="1">
        <v>0</v>
      </c>
      <c r="C50" s="91">
        <v>0.39395429999999998</v>
      </c>
      <c r="D50" s="91">
        <v>0.83522450000000004</v>
      </c>
      <c r="E50" s="42">
        <v>2.1201050477174639</v>
      </c>
    </row>
    <row r="51" spans="1:5" x14ac:dyDescent="0.25">
      <c r="A51" s="1">
        <v>20</v>
      </c>
      <c r="B51" s="1">
        <v>0</v>
      </c>
      <c r="C51" s="91">
        <v>0.36878179999999999</v>
      </c>
      <c r="D51" s="91">
        <v>0.39597979999999999</v>
      </c>
      <c r="E51" s="42">
        <v>1.0737509280555602</v>
      </c>
    </row>
    <row r="52" spans="1:5" x14ac:dyDescent="0.25">
      <c r="A52" s="1">
        <v>21</v>
      </c>
      <c r="B52" s="1">
        <v>0</v>
      </c>
      <c r="C52" s="91">
        <v>0.16</v>
      </c>
      <c r="D52" s="91">
        <v>0.2039608</v>
      </c>
      <c r="E52" s="42">
        <v>1.2747549999999999</v>
      </c>
    </row>
    <row r="53" spans="1:5" x14ac:dyDescent="0.25">
      <c r="A53" s="1">
        <v>22</v>
      </c>
      <c r="B53" s="1">
        <v>0</v>
      </c>
      <c r="C53" s="91">
        <v>0.2</v>
      </c>
      <c r="D53" s="91">
        <v>0.37735920000000001</v>
      </c>
      <c r="E53" s="42">
        <v>1.8867959999999999</v>
      </c>
    </row>
    <row r="54" spans="1:5" x14ac:dyDescent="0.25">
      <c r="A54" s="1">
        <v>23</v>
      </c>
      <c r="B54" s="1">
        <v>0</v>
      </c>
      <c r="C54" s="91">
        <v>0.30463089999999998</v>
      </c>
      <c r="D54" s="91">
        <v>2.9526940000000002</v>
      </c>
      <c r="E54" s="42">
        <v>9.6926936827485335</v>
      </c>
    </row>
    <row r="55" spans="1:5" x14ac:dyDescent="0.25">
      <c r="A55" s="1">
        <v>24</v>
      </c>
      <c r="B55" s="1">
        <v>0</v>
      </c>
      <c r="C55" s="91">
        <v>0.32249030000000001</v>
      </c>
      <c r="D55" s="91">
        <v>2.813965</v>
      </c>
      <c r="E55" s="42">
        <v>8.7257353166901446</v>
      </c>
    </row>
    <row r="56" spans="1:5" x14ac:dyDescent="0.25">
      <c r="A56" s="1">
        <v>25</v>
      </c>
      <c r="B56" s="1">
        <v>0</v>
      </c>
      <c r="C56" s="91">
        <v>0.25612499999999999</v>
      </c>
      <c r="D56" s="91">
        <v>3.0986449999999999</v>
      </c>
      <c r="E56" s="42">
        <v>12.098174719375304</v>
      </c>
    </row>
    <row r="57" spans="1:5" x14ac:dyDescent="0.25">
      <c r="A57" s="1">
        <v>26</v>
      </c>
      <c r="B57" s="1">
        <v>0</v>
      </c>
      <c r="C57" s="91">
        <v>0.72</v>
      </c>
      <c r="D57" s="91">
        <v>2.4029980000000002</v>
      </c>
      <c r="E57" s="42">
        <v>3.3374972222222228</v>
      </c>
    </row>
    <row r="58" spans="1:5" x14ac:dyDescent="0.25">
      <c r="A58" s="1">
        <v>27</v>
      </c>
      <c r="B58" s="1">
        <v>0</v>
      </c>
      <c r="C58" s="91">
        <v>0.22627420000000001</v>
      </c>
      <c r="D58" s="91">
        <v>2.3477649999999999</v>
      </c>
      <c r="E58" s="42">
        <v>10.375752074253272</v>
      </c>
    </row>
    <row r="59" spans="1:5" x14ac:dyDescent="0.25">
      <c r="A59" s="1">
        <v>28</v>
      </c>
      <c r="B59" s="1">
        <v>0</v>
      </c>
      <c r="C59" s="91">
        <v>0.5614268</v>
      </c>
      <c r="D59" s="91">
        <v>0.88090860000000004</v>
      </c>
      <c r="E59" s="42">
        <v>1.5690533476492394</v>
      </c>
    </row>
    <row r="60" spans="1:5" x14ac:dyDescent="0.25">
      <c r="A60" s="1">
        <v>29</v>
      </c>
      <c r="B60" s="1">
        <v>0</v>
      </c>
      <c r="C60" s="91">
        <v>0.24</v>
      </c>
      <c r="D60" s="91">
        <v>0.24</v>
      </c>
      <c r="E60" s="42">
        <v>1</v>
      </c>
    </row>
    <row r="61" spans="1:5" x14ac:dyDescent="0.25">
      <c r="A61" s="1">
        <v>30</v>
      </c>
      <c r="B61" s="1">
        <v>0</v>
      </c>
      <c r="C61" s="91">
        <v>0.32249030000000001</v>
      </c>
      <c r="D61" s="91">
        <v>0.36878179999999999</v>
      </c>
      <c r="E61" s="42">
        <v>1.1435438523267212</v>
      </c>
    </row>
    <row r="62" spans="1:5" x14ac:dyDescent="0.25">
      <c r="A62" s="1">
        <v>31</v>
      </c>
      <c r="B62" s="1">
        <v>0</v>
      </c>
      <c r="C62" s="91">
        <v>0.29120439999999997</v>
      </c>
      <c r="D62" s="91">
        <v>0.39395429999999998</v>
      </c>
      <c r="E62" s="42">
        <v>1.3528445998755514</v>
      </c>
    </row>
    <row r="63" spans="1:5" x14ac:dyDescent="0.25">
      <c r="A63" s="1">
        <v>32</v>
      </c>
      <c r="B63" s="1">
        <v>0</v>
      </c>
      <c r="C63" s="91">
        <v>0.2332381</v>
      </c>
      <c r="D63" s="91">
        <v>0.73756359999999999</v>
      </c>
      <c r="E63" s="42">
        <v>3.1622775181241827</v>
      </c>
    </row>
    <row r="64" spans="1:5" x14ac:dyDescent="0.25">
      <c r="A64" s="1">
        <v>33</v>
      </c>
      <c r="B64" s="1">
        <v>0</v>
      </c>
      <c r="C64" s="91">
        <v>0.4118252</v>
      </c>
      <c r="D64" s="91">
        <v>3.532931</v>
      </c>
      <c r="E64" s="42">
        <v>8.578714949935069</v>
      </c>
    </row>
    <row r="65" spans="1:5" x14ac:dyDescent="0.25">
      <c r="A65" s="1">
        <v>34</v>
      </c>
      <c r="B65" s="1">
        <v>0</v>
      </c>
      <c r="C65" s="91">
        <v>0.1788854</v>
      </c>
      <c r="D65" s="91">
        <v>0.2828427</v>
      </c>
      <c r="E65" s="42">
        <v>1.5811390979923459</v>
      </c>
    </row>
    <row r="66" spans="1:5" x14ac:dyDescent="0.25">
      <c r="A66" s="1">
        <v>35</v>
      </c>
      <c r="B66" s="1">
        <v>0</v>
      </c>
      <c r="C66" s="91">
        <v>0.2154066</v>
      </c>
      <c r="D66" s="91">
        <v>1.0031950000000001</v>
      </c>
      <c r="E66" s="42">
        <v>4.6572157027686245</v>
      </c>
    </row>
    <row r="67" spans="1:5" x14ac:dyDescent="0.25">
      <c r="A67" s="1">
        <v>36</v>
      </c>
      <c r="B67" s="1">
        <v>0</v>
      </c>
      <c r="C67" s="91">
        <v>0.36878179999999999</v>
      </c>
      <c r="D67" s="91">
        <v>1.3885240000000001</v>
      </c>
      <c r="E67" s="42">
        <v>3.7651641160165714</v>
      </c>
    </row>
    <row r="68" spans="1:5" x14ac:dyDescent="0.25">
      <c r="A68" s="1">
        <v>37</v>
      </c>
      <c r="B68" s="1">
        <v>0</v>
      </c>
      <c r="C68" s="91">
        <v>0.26832820000000002</v>
      </c>
      <c r="D68" s="91">
        <v>0.51224990000000004</v>
      </c>
      <c r="E68" s="42">
        <v>1.909042359319669</v>
      </c>
    </row>
    <row r="69" spans="1:5" x14ac:dyDescent="0.25">
      <c r="A69" s="1">
        <v>38</v>
      </c>
      <c r="B69" s="1">
        <v>0</v>
      </c>
      <c r="C69" s="91">
        <v>0.2039608</v>
      </c>
      <c r="D69" s="91">
        <v>0.32984849999999999</v>
      </c>
      <c r="E69" s="42">
        <v>1.6172151707583025</v>
      </c>
    </row>
    <row r="70" spans="1:5" x14ac:dyDescent="0.25">
      <c r="A70" s="1">
        <v>39</v>
      </c>
      <c r="B70" s="1">
        <v>0</v>
      </c>
      <c r="C70" s="91">
        <v>0.2</v>
      </c>
      <c r="D70" s="91">
        <v>1.3652839999999999</v>
      </c>
      <c r="E70" s="42">
        <v>6.8264199999999997</v>
      </c>
    </row>
    <row r="71" spans="1:5" x14ac:dyDescent="0.25">
      <c r="A71" s="1">
        <v>40</v>
      </c>
      <c r="B71" s="1">
        <v>0</v>
      </c>
      <c r="C71" s="91">
        <v>0.34176010000000001</v>
      </c>
      <c r="D71" s="91">
        <v>0.88543769999999999</v>
      </c>
      <c r="E71" s="42">
        <v>2.5908164820878739</v>
      </c>
    </row>
    <row r="72" spans="1:5" x14ac:dyDescent="0.25">
      <c r="A72" s="1">
        <v>41</v>
      </c>
      <c r="B72" s="1">
        <v>0</v>
      </c>
      <c r="C72" s="91">
        <v>0.2828427</v>
      </c>
      <c r="D72" s="91">
        <v>2.1824759999999999</v>
      </c>
      <c r="E72" s="42">
        <v>7.716218237203929</v>
      </c>
    </row>
    <row r="73" spans="1:5" x14ac:dyDescent="0.25">
      <c r="A73" s="1">
        <v>42</v>
      </c>
      <c r="B73" s="1">
        <v>0</v>
      </c>
      <c r="C73" s="91">
        <v>0.16970560000000001</v>
      </c>
      <c r="D73" s="91">
        <v>2.9167100000000001</v>
      </c>
      <c r="E73" s="42">
        <v>17.186881281466256</v>
      </c>
    </row>
    <row r="74" spans="1:5" x14ac:dyDescent="0.25">
      <c r="A74" s="1">
        <v>43</v>
      </c>
      <c r="B74" s="1">
        <v>0</v>
      </c>
      <c r="C74" s="91">
        <v>0.2154066</v>
      </c>
      <c r="D74" s="91">
        <v>0.68352029999999997</v>
      </c>
      <c r="E74" s="42">
        <v>3.1731632178401217</v>
      </c>
    </row>
    <row r="75" spans="1:5" x14ac:dyDescent="0.25">
      <c r="A75" s="1">
        <v>44</v>
      </c>
      <c r="B75" s="1">
        <v>0</v>
      </c>
      <c r="C75" s="91">
        <v>0.37735920000000001</v>
      </c>
      <c r="D75" s="91">
        <v>0.98386989999999996</v>
      </c>
      <c r="E75" s="42">
        <v>2.6072503333693731</v>
      </c>
    </row>
    <row r="76" spans="1:5" x14ac:dyDescent="0.25">
      <c r="A76" s="1">
        <v>45</v>
      </c>
      <c r="B76" s="1">
        <v>0</v>
      </c>
      <c r="C76" s="91">
        <v>0.48662100000000003</v>
      </c>
      <c r="D76" s="91">
        <v>11.059480000000001</v>
      </c>
      <c r="E76" s="42">
        <v>22.727091514751727</v>
      </c>
    </row>
    <row r="77" spans="1:5" x14ac:dyDescent="0.25">
      <c r="A77" s="1">
        <v>46</v>
      </c>
      <c r="B77" s="1">
        <v>0</v>
      </c>
      <c r="C77" s="91">
        <v>0.52153620000000001</v>
      </c>
      <c r="D77" s="91">
        <v>2.3467419999999999</v>
      </c>
      <c r="E77" s="42">
        <v>4.4996723142132797</v>
      </c>
    </row>
    <row r="78" spans="1:5" x14ac:dyDescent="0.25">
      <c r="A78" s="1">
        <v>47</v>
      </c>
      <c r="B78" s="1">
        <v>0</v>
      </c>
      <c r="C78" s="91">
        <v>0.78587530000000005</v>
      </c>
      <c r="D78" s="91">
        <v>2.3576260000000002</v>
      </c>
      <c r="E78" s="42">
        <v>3.000000127246651</v>
      </c>
    </row>
    <row r="79" spans="1:5" x14ac:dyDescent="0.25">
      <c r="A79" s="1">
        <v>48</v>
      </c>
      <c r="B79" s="1">
        <v>0</v>
      </c>
      <c r="C79" s="91">
        <v>0.29120439999999997</v>
      </c>
      <c r="D79" s="91">
        <v>1.7232529999999999</v>
      </c>
      <c r="E79" s="42">
        <v>5.9176750076578513</v>
      </c>
    </row>
    <row r="80" spans="1:5" x14ac:dyDescent="0.25">
      <c r="A80" s="1">
        <v>49</v>
      </c>
      <c r="B80" s="1">
        <v>0</v>
      </c>
      <c r="C80" s="91">
        <v>0.25612499999999999</v>
      </c>
      <c r="D80" s="91">
        <v>1.608975</v>
      </c>
      <c r="E80" s="42">
        <v>6.2819912152269399</v>
      </c>
    </row>
    <row r="81" spans="1:5" x14ac:dyDescent="0.25">
      <c r="A81" s="1">
        <v>50</v>
      </c>
      <c r="B81" s="1">
        <v>0</v>
      </c>
      <c r="C81" s="91">
        <v>0.25298219999999999</v>
      </c>
      <c r="D81" s="91">
        <v>2.105232</v>
      </c>
      <c r="E81" s="42">
        <v>8.321660575329016</v>
      </c>
    </row>
    <row r="82" spans="1:5" x14ac:dyDescent="0.25">
      <c r="A82" s="1">
        <v>51</v>
      </c>
      <c r="B82" s="1">
        <v>0</v>
      </c>
      <c r="C82" s="91">
        <v>0.30463089999999998</v>
      </c>
      <c r="D82" s="91">
        <v>10.221550000000001</v>
      </c>
      <c r="E82" s="42">
        <v>33.553884389272397</v>
      </c>
    </row>
    <row r="83" spans="1:5" x14ac:dyDescent="0.25">
      <c r="A83" s="1">
        <v>52</v>
      </c>
      <c r="B83" s="1">
        <v>0</v>
      </c>
      <c r="C83" s="91">
        <v>0.72111029999999998</v>
      </c>
      <c r="D83" s="91">
        <v>5.5612950000000003</v>
      </c>
      <c r="E83" s="42">
        <v>7.712128089142535</v>
      </c>
    </row>
    <row r="84" spans="1:5" x14ac:dyDescent="0.25">
      <c r="A84" s="1">
        <v>53</v>
      </c>
      <c r="B84" s="1">
        <v>0</v>
      </c>
      <c r="C84" s="91">
        <v>0.4418144</v>
      </c>
      <c r="D84" s="91">
        <v>2.7611590000000001</v>
      </c>
      <c r="E84" s="42">
        <v>6.2495903257114307</v>
      </c>
    </row>
    <row r="85" spans="1:5" x14ac:dyDescent="0.25">
      <c r="A85" s="1">
        <v>54</v>
      </c>
      <c r="B85" s="1">
        <v>0</v>
      </c>
      <c r="C85" s="91">
        <v>0.2039608</v>
      </c>
      <c r="D85" s="91">
        <v>1.6637310000000001</v>
      </c>
      <c r="E85" s="42">
        <v>8.1571115626139932</v>
      </c>
    </row>
    <row r="86" spans="1:5" x14ac:dyDescent="0.25">
      <c r="A86" s="1">
        <v>55</v>
      </c>
      <c r="B86" s="1">
        <v>0</v>
      </c>
      <c r="C86" s="91">
        <v>0.28844409999999998</v>
      </c>
      <c r="D86" s="91">
        <v>0.69971419999999995</v>
      </c>
      <c r="E86" s="42">
        <v>2.4258225423920963</v>
      </c>
    </row>
    <row r="87" spans="1:5" x14ac:dyDescent="0.25">
      <c r="A87" s="1">
        <v>56</v>
      </c>
      <c r="B87" s="1">
        <v>0</v>
      </c>
      <c r="C87" s="91">
        <v>0.45607019999999998</v>
      </c>
      <c r="D87" s="91">
        <v>1.2145779999999999</v>
      </c>
      <c r="E87" s="42">
        <v>2.6631382624867839</v>
      </c>
    </row>
    <row r="88" spans="1:5" x14ac:dyDescent="0.25">
      <c r="A88" s="1">
        <v>57</v>
      </c>
      <c r="B88" s="1">
        <v>0</v>
      </c>
      <c r="C88" s="91">
        <v>0.65969690000000003</v>
      </c>
      <c r="D88" s="91">
        <v>1.086646</v>
      </c>
      <c r="E88" s="42">
        <v>1.647189792766951</v>
      </c>
    </row>
    <row r="89" spans="1:5" x14ac:dyDescent="0.25">
      <c r="A89" s="1">
        <v>58</v>
      </c>
      <c r="B89" s="1">
        <v>0</v>
      </c>
      <c r="C89" s="91">
        <v>0.2</v>
      </c>
      <c r="D89" s="91">
        <v>0.96</v>
      </c>
      <c r="E89" s="42">
        <v>4.8</v>
      </c>
    </row>
    <row r="90" spans="1:5" x14ac:dyDescent="0.25">
      <c r="A90" s="1">
        <v>59</v>
      </c>
      <c r="B90" s="1">
        <v>4</v>
      </c>
      <c r="C90" s="91">
        <v>0.57688819999999996</v>
      </c>
      <c r="D90" s="91">
        <v>9.7829569999999997</v>
      </c>
      <c r="E90" s="42">
        <v>16.958150643400231</v>
      </c>
    </row>
    <row r="91" spans="1:5" x14ac:dyDescent="0.25">
      <c r="A91" s="1">
        <v>60</v>
      </c>
      <c r="B91" s="1">
        <v>1</v>
      </c>
      <c r="C91" s="91">
        <v>1.0221549999999999</v>
      </c>
      <c r="D91" s="91">
        <v>5.2577319999999999</v>
      </c>
      <c r="E91" s="42">
        <v>5.1437717371631511</v>
      </c>
    </row>
    <row r="92" spans="1:5" x14ac:dyDescent="0.25">
      <c r="A92" s="1">
        <v>61</v>
      </c>
      <c r="B92" s="1">
        <v>2</v>
      </c>
      <c r="C92" s="91">
        <v>0.2</v>
      </c>
      <c r="D92" s="91">
        <v>16.407630000000001</v>
      </c>
      <c r="E92" s="42">
        <v>82.038150000000002</v>
      </c>
    </row>
    <row r="93" spans="1:5" x14ac:dyDescent="0.25">
      <c r="A93" s="1">
        <v>62</v>
      </c>
      <c r="B93" s="1">
        <v>0</v>
      </c>
      <c r="C93" s="91">
        <v>0.46647620000000001</v>
      </c>
      <c r="D93" s="91">
        <v>2.8289930000000001</v>
      </c>
      <c r="E93" s="42">
        <v>6.0646030815720078</v>
      </c>
    </row>
    <row r="94" spans="1:5" x14ac:dyDescent="0.25">
      <c r="A94" s="1">
        <v>63</v>
      </c>
      <c r="B94" s="1">
        <v>0</v>
      </c>
      <c r="C94" s="91">
        <v>0.74404300000000001</v>
      </c>
      <c r="D94" s="91">
        <v>3.2062439999999999</v>
      </c>
      <c r="E94" s="42">
        <v>4.3092186876296124</v>
      </c>
    </row>
    <row r="95" spans="1:5" x14ac:dyDescent="0.25">
      <c r="A95" s="1">
        <v>64</v>
      </c>
      <c r="B95" s="1">
        <v>0</v>
      </c>
      <c r="C95" s="91">
        <v>0.65115279999999998</v>
      </c>
      <c r="D95" s="91">
        <v>6.7614200000000002</v>
      </c>
      <c r="E95" s="42">
        <v>10.383768602392557</v>
      </c>
    </row>
    <row r="96" spans="1:5" x14ac:dyDescent="0.25">
      <c r="A96" s="1">
        <v>65</v>
      </c>
      <c r="B96" s="1">
        <v>0</v>
      </c>
      <c r="C96" s="91">
        <v>0.26832820000000002</v>
      </c>
      <c r="D96" s="91">
        <v>7.5668749999999996</v>
      </c>
      <c r="E96" s="42">
        <v>28.200073641160337</v>
      </c>
    </row>
    <row r="97" spans="1:5" x14ac:dyDescent="0.25">
      <c r="A97" s="1">
        <v>66</v>
      </c>
      <c r="B97" s="1">
        <v>0</v>
      </c>
      <c r="C97" s="91">
        <v>0.2828427</v>
      </c>
      <c r="D97" s="91">
        <v>6.8971879999999999</v>
      </c>
      <c r="E97" s="42">
        <v>24.385243105089859</v>
      </c>
    </row>
    <row r="98" spans="1:5" x14ac:dyDescent="0.25">
      <c r="A98" s="1">
        <v>67</v>
      </c>
      <c r="B98" s="1">
        <v>0</v>
      </c>
      <c r="C98" s="91">
        <v>0.2</v>
      </c>
      <c r="D98" s="91">
        <v>0.84852810000000001</v>
      </c>
      <c r="E98" s="42">
        <v>4.2426404999999994</v>
      </c>
    </row>
    <row r="99" spans="1:5" x14ac:dyDescent="0.25">
      <c r="A99" s="1">
        <v>68</v>
      </c>
      <c r="B99" s="1">
        <v>0</v>
      </c>
      <c r="C99" s="91">
        <v>0.2039608</v>
      </c>
      <c r="D99" s="91">
        <v>6.5391130000000004</v>
      </c>
      <c r="E99" s="42">
        <v>32.060636161458476</v>
      </c>
    </row>
    <row r="100" spans="1:5" x14ac:dyDescent="0.25">
      <c r="A100" s="1">
        <v>69</v>
      </c>
      <c r="B100" s="1">
        <v>0</v>
      </c>
      <c r="C100" s="91">
        <v>0.54405879999999995</v>
      </c>
      <c r="D100" s="91">
        <v>4.8466069999999997</v>
      </c>
      <c r="E100" s="42">
        <v>8.9082411680502176</v>
      </c>
    </row>
    <row r="101" spans="1:5" x14ac:dyDescent="0.25">
      <c r="A101" s="1">
        <v>70</v>
      </c>
      <c r="B101" s="1">
        <v>0</v>
      </c>
      <c r="C101" s="91">
        <v>0.44721359999999999</v>
      </c>
      <c r="D101" s="91">
        <v>3.5186359999999999</v>
      </c>
      <c r="E101" s="42">
        <v>7.8679092049079005</v>
      </c>
    </row>
    <row r="102" spans="1:5" x14ac:dyDescent="0.25">
      <c r="A102" s="1">
        <v>71</v>
      </c>
      <c r="B102" s="1">
        <v>0</v>
      </c>
      <c r="C102" s="91">
        <v>0.2154066</v>
      </c>
      <c r="D102" s="91">
        <v>1.3535140000000001</v>
      </c>
      <c r="E102" s="42">
        <v>6.2835307738945794</v>
      </c>
    </row>
    <row r="103" spans="1:5" x14ac:dyDescent="0.25">
      <c r="A103" s="1">
        <v>72</v>
      </c>
      <c r="B103" s="1">
        <v>0</v>
      </c>
      <c r="C103" s="91">
        <v>0.2039608</v>
      </c>
      <c r="D103" s="91">
        <v>6.0732860000000004</v>
      </c>
      <c r="E103" s="42">
        <v>29.776731607250024</v>
      </c>
    </row>
    <row r="104" spans="1:5" x14ac:dyDescent="0.25">
      <c r="A104" s="1">
        <v>73</v>
      </c>
      <c r="B104" s="1">
        <v>0</v>
      </c>
      <c r="C104" s="91">
        <v>0.55569780000000002</v>
      </c>
      <c r="D104" s="91">
        <v>10.68487</v>
      </c>
      <c r="E104" s="42">
        <v>19.227842903103088</v>
      </c>
    </row>
    <row r="105" spans="1:5" x14ac:dyDescent="0.25">
      <c r="A105" s="1">
        <v>74</v>
      </c>
      <c r="B105" s="1">
        <v>0</v>
      </c>
      <c r="C105" s="91">
        <v>2.1883330000000001</v>
      </c>
      <c r="D105" s="91">
        <v>3.5723379999999998</v>
      </c>
      <c r="E105" s="42">
        <v>1.632447164119903</v>
      </c>
    </row>
    <row r="106" spans="1:5" x14ac:dyDescent="0.25">
      <c r="A106" s="1">
        <v>75</v>
      </c>
      <c r="B106" s="1">
        <v>0</v>
      </c>
      <c r="C106" s="91">
        <v>0.4326662</v>
      </c>
      <c r="D106" s="91">
        <v>2.344014</v>
      </c>
      <c r="E106" s="42">
        <v>5.417603686167304</v>
      </c>
    </row>
    <row r="107" spans="1:5" x14ac:dyDescent="0.25">
      <c r="A107" s="1">
        <v>76</v>
      </c>
      <c r="B107" s="1">
        <v>0</v>
      </c>
      <c r="C107" s="91">
        <v>0.32</v>
      </c>
      <c r="D107" s="91">
        <v>10.82959</v>
      </c>
      <c r="E107" s="42">
        <v>33.842468749999995</v>
      </c>
    </row>
    <row r="108" spans="1:5" x14ac:dyDescent="0.25">
      <c r="A108" s="1">
        <v>77</v>
      </c>
      <c r="B108" s="1">
        <v>0</v>
      </c>
      <c r="C108" s="91">
        <v>0.36221540000000002</v>
      </c>
      <c r="D108" s="91">
        <v>3.6664970000000001</v>
      </c>
      <c r="E108" s="42">
        <v>10.122421630885931</v>
      </c>
    </row>
    <row r="109" spans="1:5" x14ac:dyDescent="0.25">
      <c r="A109" s="1">
        <v>78</v>
      </c>
      <c r="B109" s="1">
        <v>0</v>
      </c>
      <c r="C109" s="91">
        <v>0.44</v>
      </c>
      <c r="D109" s="91">
        <v>0.48</v>
      </c>
      <c r="E109" s="42">
        <v>1.0909090909090908</v>
      </c>
    </row>
    <row r="110" spans="1:5" x14ac:dyDescent="0.25">
      <c r="A110" s="1">
        <v>79</v>
      </c>
      <c r="B110" s="1">
        <v>0</v>
      </c>
      <c r="C110" s="91">
        <v>0.4418144</v>
      </c>
      <c r="D110" s="91">
        <v>0.64498060000000002</v>
      </c>
      <c r="E110" s="42">
        <v>1.4598451295385575</v>
      </c>
    </row>
    <row r="111" spans="1:5" x14ac:dyDescent="0.25">
      <c r="A111" s="1">
        <v>80</v>
      </c>
      <c r="B111" s="1">
        <v>0</v>
      </c>
      <c r="C111" s="91">
        <v>0.24</v>
      </c>
      <c r="D111" s="91">
        <v>0.64124879999999995</v>
      </c>
      <c r="E111" s="42">
        <v>2.6718699999999997</v>
      </c>
    </row>
    <row r="112" spans="1:5" x14ac:dyDescent="0.25">
      <c r="A112" s="1">
        <v>81</v>
      </c>
      <c r="B112" s="1">
        <v>0</v>
      </c>
      <c r="C112" s="91">
        <v>0.16492419999999999</v>
      </c>
      <c r="D112" s="91">
        <v>0.2828427</v>
      </c>
      <c r="E112" s="42">
        <v>1.7149860360092699</v>
      </c>
    </row>
    <row r="113" spans="1:5" x14ac:dyDescent="0.25">
      <c r="A113" s="1">
        <v>82</v>
      </c>
      <c r="B113" s="1">
        <v>0</v>
      </c>
      <c r="C113" s="91">
        <v>0.33941130000000003</v>
      </c>
      <c r="D113" s="91">
        <v>0.4118252</v>
      </c>
      <c r="E113" s="42">
        <v>1.2133514706198643</v>
      </c>
    </row>
    <row r="114" spans="1:5" x14ac:dyDescent="0.25">
      <c r="A114" s="1">
        <v>83</v>
      </c>
      <c r="B114" s="1">
        <v>0</v>
      </c>
      <c r="C114" s="91">
        <v>0.25612499999999999</v>
      </c>
      <c r="D114" s="91">
        <v>3.8052600000000001</v>
      </c>
      <c r="E114" s="42">
        <v>14.857042459736457</v>
      </c>
    </row>
    <row r="115" spans="1:5" x14ac:dyDescent="0.25">
      <c r="A115" s="1">
        <v>84</v>
      </c>
      <c r="B115" s="1">
        <v>0</v>
      </c>
      <c r="C115" s="91">
        <v>0.2154066</v>
      </c>
      <c r="D115" s="91">
        <v>2.291201</v>
      </c>
      <c r="E115" s="42">
        <v>10.636633232222225</v>
      </c>
    </row>
    <row r="116" spans="1:5" x14ac:dyDescent="0.25">
      <c r="A116" s="1">
        <v>85</v>
      </c>
      <c r="B116" s="1">
        <v>0</v>
      </c>
      <c r="C116" s="91">
        <v>0.70767219999999997</v>
      </c>
      <c r="D116" s="91">
        <v>8.5529879999999991</v>
      </c>
      <c r="E116" s="42">
        <v>12.086087315567857</v>
      </c>
    </row>
    <row r="117" spans="1:5" x14ac:dyDescent="0.25">
      <c r="A117" s="1">
        <v>86</v>
      </c>
      <c r="B117" s="1">
        <v>0</v>
      </c>
      <c r="C117" s="91">
        <v>0.75153179999999997</v>
      </c>
      <c r="D117" s="91">
        <v>1.488086</v>
      </c>
      <c r="E117" s="42">
        <v>1.9800705705334094</v>
      </c>
    </row>
    <row r="118" spans="1:5" x14ac:dyDescent="0.25">
      <c r="A118" s="1">
        <v>87</v>
      </c>
      <c r="B118" s="1">
        <v>0</v>
      </c>
      <c r="C118" s="91">
        <v>0.50911689999999998</v>
      </c>
      <c r="D118" s="91">
        <v>8.3224999999999998</v>
      </c>
      <c r="E118" s="42">
        <v>16.346933287816611</v>
      </c>
    </row>
    <row r="119" spans="1:5" x14ac:dyDescent="0.25">
      <c r="A119" s="1">
        <v>88</v>
      </c>
      <c r="B119" s="1">
        <v>3</v>
      </c>
      <c r="C119" s="91">
        <v>0.30463089999999998</v>
      </c>
      <c r="D119" s="91">
        <v>11.729950000000001</v>
      </c>
      <c r="E119" s="42">
        <v>38.505450366328567</v>
      </c>
    </row>
    <row r="120" spans="1:5" x14ac:dyDescent="0.25">
      <c r="A120" s="1">
        <v>89</v>
      </c>
      <c r="B120" s="1">
        <v>0</v>
      </c>
      <c r="C120" s="91">
        <v>0.24</v>
      </c>
      <c r="D120" s="91">
        <v>3.7771949999999999</v>
      </c>
      <c r="E120" s="42">
        <v>15.738312499999999</v>
      </c>
    </row>
    <row r="121" spans="1:5" x14ac:dyDescent="0.25">
      <c r="A121" s="1">
        <v>90</v>
      </c>
      <c r="B121" s="1">
        <v>0</v>
      </c>
      <c r="C121" s="91">
        <v>0.36878179999999999</v>
      </c>
      <c r="D121" s="91">
        <v>2.9134169999999999</v>
      </c>
      <c r="E121" s="42">
        <v>7.9001105802943634</v>
      </c>
    </row>
    <row r="122" spans="1:5" x14ac:dyDescent="0.25">
      <c r="A122" s="1">
        <v>91</v>
      </c>
      <c r="B122" s="1">
        <v>0</v>
      </c>
      <c r="C122" s="91">
        <v>0.46647620000000001</v>
      </c>
      <c r="D122" s="91">
        <v>3.9727070000000002</v>
      </c>
      <c r="E122" s="42">
        <v>8.5164194872107082</v>
      </c>
    </row>
    <row r="123" spans="1:5" x14ac:dyDescent="0.25">
      <c r="A123" s="1">
        <v>92</v>
      </c>
      <c r="B123" s="1">
        <v>0</v>
      </c>
      <c r="C123" s="91">
        <v>0.36878179999999999</v>
      </c>
      <c r="D123" s="91">
        <v>2.5260250000000002</v>
      </c>
      <c r="E123" s="42">
        <v>6.8496465931887105</v>
      </c>
    </row>
    <row r="124" spans="1:5" x14ac:dyDescent="0.25">
      <c r="A124" s="1">
        <v>93</v>
      </c>
      <c r="B124" s="1">
        <v>0</v>
      </c>
      <c r="C124" s="91">
        <v>0.24331050000000001</v>
      </c>
      <c r="D124" s="91">
        <v>7.5238290000000001</v>
      </c>
      <c r="E124" s="42">
        <v>30.922746860493074</v>
      </c>
    </row>
    <row r="125" spans="1:5" x14ac:dyDescent="0.25">
      <c r="A125" s="1">
        <v>94</v>
      </c>
      <c r="B125" s="1">
        <v>0</v>
      </c>
      <c r="C125" s="91">
        <v>0.32249030000000001</v>
      </c>
      <c r="D125" s="91">
        <v>0.57688819999999996</v>
      </c>
      <c r="E125" s="42">
        <v>1.7888544244586579</v>
      </c>
    </row>
    <row r="126" spans="1:5" x14ac:dyDescent="0.25">
      <c r="A126" s="1">
        <v>95</v>
      </c>
      <c r="B126" s="1">
        <v>0</v>
      </c>
      <c r="C126" s="91">
        <v>0.2</v>
      </c>
      <c r="D126" s="91">
        <v>0.32984849999999999</v>
      </c>
      <c r="E126" s="42">
        <v>1.6492424999999999</v>
      </c>
    </row>
    <row r="127" spans="1:5" x14ac:dyDescent="0.25">
      <c r="A127" s="1">
        <v>96</v>
      </c>
      <c r="B127" s="1">
        <v>0</v>
      </c>
      <c r="C127" s="91">
        <v>0.26832820000000002</v>
      </c>
      <c r="D127" s="91">
        <v>19.736059999999998</v>
      </c>
      <c r="E127" s="42">
        <v>73.551941242105741</v>
      </c>
    </row>
    <row r="128" spans="1:5" x14ac:dyDescent="0.25">
      <c r="A128" s="1">
        <v>97</v>
      </c>
      <c r="B128" s="1">
        <v>0</v>
      </c>
      <c r="C128" s="91">
        <v>0.28000000000000003</v>
      </c>
      <c r="D128" s="91">
        <v>3.042367</v>
      </c>
      <c r="E128" s="42">
        <v>10.865596428571427</v>
      </c>
    </row>
    <row r="129" spans="1:5" x14ac:dyDescent="0.25">
      <c r="A129" s="1">
        <v>98</v>
      </c>
      <c r="B129" s="1">
        <v>0</v>
      </c>
      <c r="C129" s="91">
        <v>0.2</v>
      </c>
      <c r="D129" s="91">
        <v>0.64124879999999995</v>
      </c>
      <c r="E129" s="42">
        <v>3.2062439999999994</v>
      </c>
    </row>
    <row r="130" spans="1:5" x14ac:dyDescent="0.25">
      <c r="A130" s="1">
        <v>99</v>
      </c>
      <c r="B130" s="1">
        <v>0</v>
      </c>
      <c r="C130" s="91">
        <v>0.16970560000000001</v>
      </c>
      <c r="D130" s="91">
        <v>1.9534579999999999</v>
      </c>
      <c r="E130" s="42">
        <v>11.510863518941035</v>
      </c>
    </row>
    <row r="131" spans="1:5" x14ac:dyDescent="0.25">
      <c r="A131" s="1">
        <v>100</v>
      </c>
      <c r="B131" s="1">
        <v>0</v>
      </c>
      <c r="C131" s="91">
        <v>0.28844409999999998</v>
      </c>
      <c r="D131" s="91">
        <v>1.168247</v>
      </c>
      <c r="E131" s="42">
        <v>4.0501677794761619</v>
      </c>
    </row>
    <row r="132" spans="1:5" x14ac:dyDescent="0.25">
      <c r="A132" s="1">
        <v>101</v>
      </c>
      <c r="B132" s="1">
        <v>0</v>
      </c>
      <c r="C132" s="91">
        <v>0.37947330000000001</v>
      </c>
      <c r="D132" s="91">
        <v>14.39756</v>
      </c>
      <c r="E132" s="42">
        <v>37.940903879139853</v>
      </c>
    </row>
    <row r="133" spans="1:5" x14ac:dyDescent="0.25">
      <c r="A133" s="1">
        <v>102</v>
      </c>
      <c r="B133" s="1">
        <v>0</v>
      </c>
      <c r="C133" s="91">
        <v>0.37947330000000001</v>
      </c>
      <c r="D133" s="91">
        <v>6.8963760000000001</v>
      </c>
      <c r="E133" s="42">
        <v>18.17354738791899</v>
      </c>
    </row>
    <row r="134" spans="1:5" x14ac:dyDescent="0.25">
      <c r="A134" s="1">
        <v>103</v>
      </c>
      <c r="B134" s="1">
        <v>0</v>
      </c>
      <c r="C134" s="91">
        <v>0.25612499999999999</v>
      </c>
      <c r="D134" s="91">
        <v>4.3836060000000003</v>
      </c>
      <c r="E134" s="42">
        <v>17.11510395314788</v>
      </c>
    </row>
    <row r="135" spans="1:5" x14ac:dyDescent="0.25">
      <c r="A135" s="1">
        <v>104</v>
      </c>
      <c r="B135" s="1">
        <v>0</v>
      </c>
      <c r="C135" s="91">
        <v>0.32249030000000001</v>
      </c>
      <c r="D135" s="91">
        <v>3.038157</v>
      </c>
      <c r="E135" s="42">
        <v>9.4209252185259515</v>
      </c>
    </row>
    <row r="136" spans="1:5" x14ac:dyDescent="0.25">
      <c r="A136" s="1">
        <v>105</v>
      </c>
      <c r="B136" s="1">
        <v>0</v>
      </c>
      <c r="C136" s="91">
        <v>0.2332381</v>
      </c>
      <c r="D136" s="91">
        <v>2.2360679999999999</v>
      </c>
      <c r="E136" s="42">
        <v>9.5870614620853107</v>
      </c>
    </row>
    <row r="137" spans="1:5" x14ac:dyDescent="0.25">
      <c r="A137" s="1">
        <v>106</v>
      </c>
      <c r="B137" s="1">
        <v>0</v>
      </c>
      <c r="C137" s="91">
        <v>0.32249030000000001</v>
      </c>
      <c r="D137" s="91">
        <v>0.93637599999999999</v>
      </c>
      <c r="E137" s="42">
        <v>2.9035788053160045</v>
      </c>
    </row>
    <row r="138" spans="1:5" x14ac:dyDescent="0.25">
      <c r="A138" s="1">
        <v>107</v>
      </c>
      <c r="B138" s="1">
        <v>0</v>
      </c>
      <c r="C138" s="91">
        <v>0.33941130000000003</v>
      </c>
      <c r="D138" s="91">
        <v>1.5435030000000001</v>
      </c>
      <c r="E138" s="42">
        <v>4.5475887220018896</v>
      </c>
    </row>
    <row r="139" spans="1:5" x14ac:dyDescent="0.25">
      <c r="A139" s="1">
        <v>108</v>
      </c>
      <c r="B139" s="1">
        <v>0</v>
      </c>
      <c r="C139" s="91">
        <v>0.1788854</v>
      </c>
      <c r="D139" s="91">
        <v>1.0650820000000001</v>
      </c>
      <c r="E139" s="42">
        <v>5.9539906554699273</v>
      </c>
    </row>
    <row r="140" spans="1:5" x14ac:dyDescent="0.25">
      <c r="A140" s="1">
        <v>109</v>
      </c>
      <c r="B140" s="1">
        <v>0</v>
      </c>
      <c r="C140" s="91">
        <v>0.24</v>
      </c>
      <c r="D140" s="91">
        <v>0.32</v>
      </c>
      <c r="E140" s="42">
        <v>1.3333333333333335</v>
      </c>
    </row>
    <row r="141" spans="1:5" x14ac:dyDescent="0.25">
      <c r="A141" s="1">
        <v>110</v>
      </c>
      <c r="B141" s="1">
        <v>1</v>
      </c>
      <c r="C141" s="91">
        <v>0.57688819999999996</v>
      </c>
      <c r="D141" s="91">
        <v>6.4587440000000003</v>
      </c>
      <c r="E141" s="42">
        <v>11.195833092096528</v>
      </c>
    </row>
    <row r="142" spans="1:5" x14ac:dyDescent="0.25">
      <c r="A142" s="1">
        <v>111</v>
      </c>
      <c r="B142" s="1">
        <v>0</v>
      </c>
      <c r="C142" s="91">
        <v>0.30463089999999998</v>
      </c>
      <c r="D142" s="91">
        <v>5.1610849999999999</v>
      </c>
      <c r="E142" s="42">
        <v>16.942092873703881</v>
      </c>
    </row>
    <row r="143" spans="1:5" x14ac:dyDescent="0.25">
      <c r="A143" s="1">
        <v>112</v>
      </c>
      <c r="B143" s="1">
        <v>0</v>
      </c>
      <c r="C143" s="91">
        <v>0.32</v>
      </c>
      <c r="D143" s="91">
        <v>2.27684</v>
      </c>
      <c r="E143" s="42">
        <v>7.1151249999999999</v>
      </c>
    </row>
    <row r="144" spans="1:5" x14ac:dyDescent="0.25">
      <c r="A144" s="1">
        <v>113</v>
      </c>
      <c r="B144" s="1">
        <v>0</v>
      </c>
      <c r="C144" s="91">
        <v>0.42520580000000002</v>
      </c>
      <c r="D144" s="91">
        <v>0.68818599999999996</v>
      </c>
      <c r="E144" s="42">
        <v>1.6184774525653223</v>
      </c>
    </row>
    <row r="145" spans="1:5" x14ac:dyDescent="0.25">
      <c r="A145" s="1">
        <v>114</v>
      </c>
      <c r="B145" s="1">
        <v>0</v>
      </c>
      <c r="C145" s="91">
        <v>0.5656854</v>
      </c>
      <c r="D145" s="91">
        <v>2.1215090000000001</v>
      </c>
      <c r="E145" s="42">
        <v>3.7503336660270885</v>
      </c>
    </row>
    <row r="146" spans="1:5" x14ac:dyDescent="0.25">
      <c r="A146" s="1">
        <v>115</v>
      </c>
      <c r="B146" s="1">
        <v>0</v>
      </c>
      <c r="C146" s="91">
        <v>0.28844409999999998</v>
      </c>
      <c r="D146" s="91">
        <v>0.87726850000000001</v>
      </c>
      <c r="E146" s="42">
        <v>3.0413813283059006</v>
      </c>
    </row>
    <row r="147" spans="1:5" x14ac:dyDescent="0.25">
      <c r="A147" s="1">
        <v>116</v>
      </c>
      <c r="B147" s="1">
        <v>0</v>
      </c>
      <c r="C147" s="91">
        <v>0.2828427</v>
      </c>
      <c r="D147" s="91">
        <v>0.4</v>
      </c>
      <c r="E147" s="42">
        <v>1.4142136247461929</v>
      </c>
    </row>
    <row r="148" spans="1:5" x14ac:dyDescent="0.25">
      <c r="A148" s="1">
        <v>117</v>
      </c>
      <c r="B148" s="1">
        <v>0</v>
      </c>
      <c r="C148" s="91">
        <v>0.2332381</v>
      </c>
      <c r="D148" s="91">
        <v>0.8207314</v>
      </c>
      <c r="E148" s="42">
        <v>3.5188564818526649</v>
      </c>
    </row>
    <row r="149" spans="1:5" x14ac:dyDescent="0.25">
      <c r="A149" s="1">
        <v>118</v>
      </c>
      <c r="B149" s="1">
        <v>0</v>
      </c>
      <c r="C149" s="91">
        <v>0.40199499999999999</v>
      </c>
      <c r="D149" s="91">
        <v>1.8260339999999999</v>
      </c>
      <c r="E149" s="42">
        <v>4.5424296322093554</v>
      </c>
    </row>
    <row r="150" spans="1:5" x14ac:dyDescent="0.25">
      <c r="A150" s="1">
        <v>119</v>
      </c>
      <c r="B150" s="1">
        <v>0</v>
      </c>
      <c r="C150" s="91">
        <v>0.30463089999999998</v>
      </c>
      <c r="D150" s="91">
        <v>0.55569780000000002</v>
      </c>
      <c r="E150" s="42">
        <v>1.8241675417694005</v>
      </c>
    </row>
    <row r="151" spans="1:5" x14ac:dyDescent="0.25">
      <c r="A151" s="1">
        <v>120</v>
      </c>
      <c r="B151" s="1">
        <v>0</v>
      </c>
      <c r="C151" s="91">
        <v>0.25298219999999999</v>
      </c>
      <c r="D151" s="91">
        <v>1.659397</v>
      </c>
      <c r="E151" s="42">
        <v>6.5593429102917122</v>
      </c>
    </row>
    <row r="152" spans="1:5" x14ac:dyDescent="0.25">
      <c r="A152" s="1">
        <v>121</v>
      </c>
      <c r="B152" s="1">
        <v>0</v>
      </c>
      <c r="C152" s="91">
        <v>0.32249030000000001</v>
      </c>
      <c r="D152" s="91">
        <v>8.3493709999999997</v>
      </c>
      <c r="E152" s="42">
        <v>25.890301196656146</v>
      </c>
    </row>
    <row r="153" spans="1:5" x14ac:dyDescent="0.25">
      <c r="A153" s="1">
        <v>122</v>
      </c>
      <c r="B153" s="1">
        <v>0</v>
      </c>
      <c r="C153" s="91">
        <v>0.24331050000000001</v>
      </c>
      <c r="D153" s="91">
        <v>0.67052219999999996</v>
      </c>
      <c r="E153" s="42">
        <v>2.755829279870782</v>
      </c>
    </row>
    <row r="154" spans="1:5" x14ac:dyDescent="0.25">
      <c r="A154" s="1">
        <v>123</v>
      </c>
      <c r="B154" s="1">
        <v>0</v>
      </c>
      <c r="C154" s="91">
        <v>0.1788854</v>
      </c>
      <c r="D154" s="91">
        <v>2.022672</v>
      </c>
      <c r="E154" s="42">
        <v>11.30708263502779</v>
      </c>
    </row>
    <row r="155" spans="1:5" x14ac:dyDescent="0.25">
      <c r="A155" s="1">
        <v>124</v>
      </c>
      <c r="B155" s="1">
        <v>0</v>
      </c>
      <c r="C155" s="91">
        <v>1.997198</v>
      </c>
      <c r="D155" s="91">
        <v>2.9224649999999999</v>
      </c>
      <c r="E155" s="42">
        <v>1.4632825588649698</v>
      </c>
    </row>
    <row r="156" spans="1:5" x14ac:dyDescent="0.25">
      <c r="A156" s="1">
        <v>125</v>
      </c>
      <c r="B156" s="1">
        <v>0</v>
      </c>
      <c r="C156" s="91">
        <v>0.2154066</v>
      </c>
      <c r="D156" s="91">
        <v>0.77665949999999995</v>
      </c>
      <c r="E156" s="42">
        <v>3.6055510833929878</v>
      </c>
    </row>
    <row r="157" spans="1:5" x14ac:dyDescent="0.25">
      <c r="A157" s="1">
        <v>126</v>
      </c>
      <c r="B157" s="1">
        <v>0</v>
      </c>
      <c r="C157" s="91">
        <v>0.2039608</v>
      </c>
      <c r="D157" s="91">
        <v>0.24</v>
      </c>
      <c r="E157" s="42">
        <f>D157/C157</f>
        <v>1.1766966985812959</v>
      </c>
    </row>
    <row r="158" spans="1:5" x14ac:dyDescent="0.25">
      <c r="A158" s="1">
        <v>127</v>
      </c>
      <c r="B158" s="1">
        <v>0</v>
      </c>
      <c r="C158" s="91">
        <v>0.2</v>
      </c>
      <c r="D158" s="91">
        <v>0.60133190000000003</v>
      </c>
      <c r="E158" s="42">
        <v>3.0066595</v>
      </c>
    </row>
    <row r="159" spans="1:5" x14ac:dyDescent="0.25">
      <c r="A159" s="1">
        <v>128</v>
      </c>
      <c r="B159" s="1">
        <v>0</v>
      </c>
      <c r="C159" s="91">
        <v>0.34176010000000001</v>
      </c>
      <c r="D159" s="91">
        <v>3.3142119999999999</v>
      </c>
      <c r="E159" s="42">
        <v>9.697480776720278</v>
      </c>
    </row>
    <row r="160" spans="1:5" x14ac:dyDescent="0.25">
      <c r="A160" s="1">
        <v>129</v>
      </c>
      <c r="B160" s="1">
        <v>0</v>
      </c>
      <c r="C160" s="91">
        <v>0.24</v>
      </c>
      <c r="D160" s="91">
        <v>0.44</v>
      </c>
      <c r="E160" s="42">
        <v>1.8333333333333335</v>
      </c>
    </row>
    <row r="161" spans="1:5" x14ac:dyDescent="0.25">
      <c r="A161" s="1">
        <v>130</v>
      </c>
      <c r="B161" s="1">
        <v>0</v>
      </c>
      <c r="C161" s="91">
        <v>0.31241000000000002</v>
      </c>
      <c r="D161" s="91">
        <v>0.48166379999999998</v>
      </c>
      <c r="E161" s="42">
        <v>1.5417681892385005</v>
      </c>
    </row>
    <row r="162" spans="1:5" x14ac:dyDescent="0.25">
      <c r="A162" s="1">
        <v>131</v>
      </c>
      <c r="B162" s="1">
        <v>0</v>
      </c>
      <c r="C162" s="91">
        <v>0.45607019999999998</v>
      </c>
      <c r="D162" s="91">
        <v>1.95059</v>
      </c>
      <c r="E162" s="42">
        <v>4.2769512237370479</v>
      </c>
    </row>
    <row r="163" spans="1:5" x14ac:dyDescent="0.25">
      <c r="A163" s="1">
        <v>132</v>
      </c>
      <c r="B163" s="1">
        <v>0</v>
      </c>
      <c r="C163" s="91">
        <v>0.25612499999999999</v>
      </c>
      <c r="D163" s="91">
        <v>0.68117550000000004</v>
      </c>
      <c r="E163" s="42">
        <v>2.6595431918008789</v>
      </c>
    </row>
    <row r="164" spans="1:5" x14ac:dyDescent="0.25">
      <c r="A164" s="1">
        <v>133</v>
      </c>
      <c r="B164" s="1">
        <v>0</v>
      </c>
      <c r="C164" s="91">
        <v>0.25298219999999999</v>
      </c>
      <c r="D164" s="91">
        <v>0.89888820000000003</v>
      </c>
      <c r="E164" s="42">
        <v>3.5531677722780497</v>
      </c>
    </row>
    <row r="165" spans="1:5" x14ac:dyDescent="0.25">
      <c r="A165" s="1">
        <v>134</v>
      </c>
      <c r="B165" s="1">
        <v>0</v>
      </c>
      <c r="C165" s="91">
        <v>0.52153620000000001</v>
      </c>
      <c r="D165" s="91">
        <v>1.3693789999999999</v>
      </c>
      <c r="E165" s="42">
        <v>2.6256643354766167</v>
      </c>
    </row>
    <row r="166" spans="1:5" x14ac:dyDescent="0.25">
      <c r="A166" s="1">
        <v>135</v>
      </c>
      <c r="B166" s="1">
        <v>0</v>
      </c>
      <c r="C166" s="91">
        <v>0.16</v>
      </c>
      <c r="D166" s="91">
        <v>0.36</v>
      </c>
      <c r="E166" s="42">
        <v>2.25</v>
      </c>
    </row>
    <row r="167" spans="1:5" x14ac:dyDescent="0.25">
      <c r="A167" s="1">
        <v>136</v>
      </c>
      <c r="B167" s="1">
        <v>0</v>
      </c>
      <c r="C167" s="91">
        <v>0.32</v>
      </c>
      <c r="D167" s="91">
        <v>0.73756359999999999</v>
      </c>
      <c r="E167" s="42">
        <v>2.30488625</v>
      </c>
    </row>
    <row r="168" spans="1:5" x14ac:dyDescent="0.25">
      <c r="A168" s="1">
        <v>137</v>
      </c>
      <c r="B168" s="1">
        <v>0</v>
      </c>
      <c r="C168" s="91">
        <v>0.32</v>
      </c>
      <c r="D168" s="91">
        <v>1.2856129999999999</v>
      </c>
      <c r="E168" s="42">
        <v>4.0175406249999996</v>
      </c>
    </row>
    <row r="169" spans="1:5" x14ac:dyDescent="0.25">
      <c r="A169" s="1">
        <v>138</v>
      </c>
      <c r="B169" s="1">
        <v>0</v>
      </c>
      <c r="C169" s="91">
        <v>0.24</v>
      </c>
      <c r="D169" s="91">
        <v>0.5656854</v>
      </c>
      <c r="E169" s="42">
        <v>2.3570225000000002</v>
      </c>
    </row>
    <row r="170" spans="1:5" x14ac:dyDescent="0.25">
      <c r="A170" s="1">
        <v>139</v>
      </c>
      <c r="B170" s="1">
        <v>0</v>
      </c>
      <c r="C170" s="91">
        <v>0.4079216</v>
      </c>
      <c r="D170" s="91">
        <v>1.1771149999999999</v>
      </c>
      <c r="E170" s="42">
        <v>2.8856402798969212</v>
      </c>
    </row>
    <row r="171" spans="1:5" x14ac:dyDescent="0.25">
      <c r="A171" s="1">
        <v>140</v>
      </c>
      <c r="B171" s="1">
        <v>0</v>
      </c>
      <c r="C171" s="91">
        <v>0.2154066</v>
      </c>
      <c r="D171" s="91">
        <v>1.073313</v>
      </c>
      <c r="E171" s="42">
        <v>4.9827303341680338</v>
      </c>
    </row>
    <row r="172" spans="1:5" x14ac:dyDescent="0.25">
      <c r="A172" s="1">
        <v>141</v>
      </c>
      <c r="B172" s="1">
        <v>0</v>
      </c>
      <c r="C172" s="91">
        <v>0.39395429999999998</v>
      </c>
      <c r="D172" s="91">
        <v>0.4</v>
      </c>
      <c r="E172" s="42">
        <f>D172/C172</f>
        <v>1.0153461962466206</v>
      </c>
    </row>
    <row r="173" spans="1:5" x14ac:dyDescent="0.25">
      <c r="A173" s="1">
        <v>142</v>
      </c>
      <c r="B173" s="1">
        <v>0</v>
      </c>
      <c r="C173" s="91">
        <v>0.31241000000000002</v>
      </c>
      <c r="D173" s="91">
        <v>0.34176010000000001</v>
      </c>
      <c r="E173" s="42">
        <v>1.0939473768445311</v>
      </c>
    </row>
    <row r="174" spans="1:5" x14ac:dyDescent="0.25">
      <c r="A174" s="1">
        <v>143</v>
      </c>
      <c r="B174" s="1">
        <v>0</v>
      </c>
      <c r="C174" s="91">
        <v>0.2332381</v>
      </c>
      <c r="D174" s="91">
        <v>0.53814499999999998</v>
      </c>
      <c r="E174" s="42">
        <v>2.3072774130813105</v>
      </c>
    </row>
    <row r="175" spans="1:5" x14ac:dyDescent="0.25">
      <c r="A175" s="1">
        <v>144</v>
      </c>
      <c r="B175" s="1">
        <v>2</v>
      </c>
      <c r="C175" s="91">
        <v>0.2332381</v>
      </c>
      <c r="D175" s="91">
        <v>0.62708889999999995</v>
      </c>
      <c r="E175" s="42">
        <v>2.6886211986806612</v>
      </c>
    </row>
    <row r="176" spans="1:5" x14ac:dyDescent="0.25">
      <c r="A176" s="1">
        <v>145</v>
      </c>
      <c r="B176" s="1">
        <v>0</v>
      </c>
      <c r="C176" s="91">
        <v>0.34176010000000001</v>
      </c>
      <c r="D176" s="91">
        <v>3.2032479999999999</v>
      </c>
      <c r="E176" s="42">
        <v>9.3727968829597135</v>
      </c>
    </row>
    <row r="177" spans="1:5" x14ac:dyDescent="0.25">
      <c r="A177" s="1">
        <v>146</v>
      </c>
      <c r="B177" s="1">
        <v>0</v>
      </c>
      <c r="C177" s="91">
        <v>0.31241000000000002</v>
      </c>
      <c r="D177" s="91">
        <v>4.6544600000000003</v>
      </c>
      <c r="E177" s="42">
        <v>14.898562786082392</v>
      </c>
    </row>
    <row r="178" spans="1:5" x14ac:dyDescent="0.25">
      <c r="A178" s="1">
        <v>147</v>
      </c>
      <c r="B178" s="1">
        <v>0</v>
      </c>
      <c r="C178" s="91">
        <v>0.34176010000000001</v>
      </c>
      <c r="D178" s="91">
        <v>4.95871</v>
      </c>
      <c r="E178" s="42">
        <v>14.509329790107154</v>
      </c>
    </row>
    <row r="179" spans="1:5" x14ac:dyDescent="0.25">
      <c r="A179" s="1">
        <v>148</v>
      </c>
      <c r="B179" s="1">
        <v>0</v>
      </c>
      <c r="C179" s="91">
        <v>0.36878179999999999</v>
      </c>
      <c r="D179" s="91">
        <v>2.144015</v>
      </c>
      <c r="E179" s="42">
        <v>5.813776601773732</v>
      </c>
    </row>
    <row r="180" spans="1:5" x14ac:dyDescent="0.25">
      <c r="A180" s="1">
        <v>149</v>
      </c>
      <c r="B180" s="1">
        <v>0</v>
      </c>
      <c r="C180" s="91">
        <v>0.33941130000000003</v>
      </c>
      <c r="D180" s="91">
        <v>0.36878179999999999</v>
      </c>
      <c r="E180" s="42">
        <v>1.086533654006216</v>
      </c>
    </row>
    <row r="181" spans="1:5" x14ac:dyDescent="0.25">
      <c r="A181" s="1">
        <v>150</v>
      </c>
      <c r="B181" s="1">
        <v>0</v>
      </c>
      <c r="C181" s="91">
        <v>0.2828427</v>
      </c>
      <c r="D181" s="91">
        <v>1.1845669999999999</v>
      </c>
      <c r="E181" s="42">
        <v>4.188076977061808</v>
      </c>
    </row>
    <row r="182" spans="1:5" x14ac:dyDescent="0.25">
      <c r="A182" s="1">
        <v>151</v>
      </c>
      <c r="B182" s="1">
        <v>0</v>
      </c>
      <c r="C182" s="91">
        <v>0.32249030000000001</v>
      </c>
      <c r="D182" s="91">
        <v>0.45607019999999998</v>
      </c>
      <c r="E182" s="42">
        <v>1.4142136988306313</v>
      </c>
    </row>
    <row r="183" spans="1:5" x14ac:dyDescent="0.25">
      <c r="A183" s="1">
        <v>152</v>
      </c>
      <c r="B183" s="1">
        <v>0</v>
      </c>
      <c r="C183" s="91">
        <v>0.16</v>
      </c>
      <c r="D183" s="91">
        <v>0.4</v>
      </c>
      <c r="E183" s="42">
        <v>2.5</v>
      </c>
    </row>
    <row r="184" spans="1:5" x14ac:dyDescent="0.25">
      <c r="A184" s="1">
        <v>153</v>
      </c>
      <c r="B184" s="1">
        <v>0</v>
      </c>
      <c r="C184" s="91">
        <v>0.2154066</v>
      </c>
      <c r="D184" s="91">
        <v>0.55713550000000001</v>
      </c>
      <c r="E184" s="42">
        <v>2.5864365344423059</v>
      </c>
    </row>
    <row r="185" spans="1:5" x14ac:dyDescent="0.25">
      <c r="A185" s="1">
        <v>154</v>
      </c>
      <c r="B185" s="1">
        <v>0</v>
      </c>
      <c r="C185" s="91">
        <v>0.40199499999999999</v>
      </c>
      <c r="D185" s="91">
        <v>0.52153620000000001</v>
      </c>
      <c r="E185" s="42">
        <v>1.2973698677844252</v>
      </c>
    </row>
    <row r="186" spans="1:5" x14ac:dyDescent="0.25">
      <c r="A186" s="1">
        <v>155</v>
      </c>
      <c r="B186" s="1">
        <v>0</v>
      </c>
      <c r="C186" s="91">
        <v>0.24331050000000001</v>
      </c>
      <c r="D186" s="91">
        <v>0.34176010000000001</v>
      </c>
      <c r="E186" s="42">
        <v>1.4046253655308751</v>
      </c>
    </row>
    <row r="187" spans="1:5" x14ac:dyDescent="0.25">
      <c r="A187" s="1">
        <v>156</v>
      </c>
      <c r="B187" s="1">
        <v>0</v>
      </c>
      <c r="C187" s="91">
        <v>0.2</v>
      </c>
      <c r="D187" s="91">
        <v>0.68117550000000004</v>
      </c>
      <c r="E187" s="42">
        <v>3.4058774999999999</v>
      </c>
    </row>
    <row r="188" spans="1:5" x14ac:dyDescent="0.25">
      <c r="A188" s="1">
        <v>157</v>
      </c>
      <c r="B188" s="1">
        <v>0</v>
      </c>
      <c r="C188" s="91">
        <v>0.2039608</v>
      </c>
      <c r="D188" s="91">
        <v>0.29120439999999997</v>
      </c>
      <c r="E188" s="42">
        <v>1.4277469003847798</v>
      </c>
    </row>
    <row r="189" spans="1:5" x14ac:dyDescent="0.25">
      <c r="A189" s="1">
        <v>158</v>
      </c>
      <c r="B189" s="1">
        <v>0</v>
      </c>
      <c r="C189" s="91">
        <v>0.45607019999999998</v>
      </c>
      <c r="D189" s="91">
        <v>8.7637429999999998</v>
      </c>
      <c r="E189" s="42">
        <v>19.215776430909102</v>
      </c>
    </row>
    <row r="190" spans="1:5" x14ac:dyDescent="0.25">
      <c r="A190" s="1">
        <v>159</v>
      </c>
      <c r="B190" s="1">
        <v>0</v>
      </c>
      <c r="C190" s="91">
        <v>0.2828427</v>
      </c>
      <c r="D190" s="91">
        <v>0.93380940000000001</v>
      </c>
      <c r="E190" s="42">
        <v>3.301514940990169</v>
      </c>
    </row>
    <row r="191" spans="1:5" x14ac:dyDescent="0.25">
      <c r="A191" s="1">
        <v>160</v>
      </c>
      <c r="B191" s="1">
        <v>0</v>
      </c>
      <c r="C191" s="91">
        <v>0.32249030000000001</v>
      </c>
      <c r="D191" s="91">
        <v>0.68117550000000004</v>
      </c>
      <c r="E191" s="42">
        <v>2.1122356238311664</v>
      </c>
    </row>
    <row r="192" spans="1:5" x14ac:dyDescent="0.25">
      <c r="A192" s="1">
        <v>161</v>
      </c>
      <c r="B192" s="1">
        <v>0</v>
      </c>
      <c r="C192" s="91">
        <v>0.28000000000000003</v>
      </c>
      <c r="D192" s="91">
        <v>0.32</v>
      </c>
      <c r="E192" s="42">
        <v>1.1428571428571428</v>
      </c>
    </row>
    <row r="193" spans="1:5" x14ac:dyDescent="0.25">
      <c r="A193" s="1">
        <v>162</v>
      </c>
      <c r="B193" s="1">
        <v>0</v>
      </c>
      <c r="C193" s="91">
        <v>0.25298219999999999</v>
      </c>
      <c r="D193" s="91">
        <v>0.33941130000000003</v>
      </c>
      <c r="E193" s="42">
        <v>1.3416410324520858</v>
      </c>
    </row>
    <row r="194" spans="1:5" x14ac:dyDescent="0.25">
      <c r="A194" s="1">
        <v>163</v>
      </c>
      <c r="B194" s="1">
        <v>0</v>
      </c>
      <c r="C194" s="91">
        <v>0.28000000000000003</v>
      </c>
      <c r="D194" s="91">
        <v>0.36</v>
      </c>
      <c r="E194" s="42">
        <v>1.2857142857142856</v>
      </c>
    </row>
    <row r="195" spans="1:5" x14ac:dyDescent="0.25">
      <c r="A195" s="1">
        <v>164</v>
      </c>
      <c r="B195" s="1">
        <v>0</v>
      </c>
      <c r="C195" s="91">
        <v>0.64498060000000002</v>
      </c>
      <c r="D195" s="91">
        <v>3.3941129999999999</v>
      </c>
      <c r="E195" s="42">
        <v>5.26234897607773</v>
      </c>
    </row>
    <row r="196" spans="1:5" x14ac:dyDescent="0.25">
      <c r="A196" s="1">
        <v>165</v>
      </c>
      <c r="B196" s="1">
        <v>0</v>
      </c>
      <c r="C196" s="91">
        <v>0.32249030000000001</v>
      </c>
      <c r="D196" s="91">
        <v>1.5221039999999999</v>
      </c>
      <c r="E196" s="42">
        <v>4.7198442867894004</v>
      </c>
    </row>
    <row r="197" spans="1:5" x14ac:dyDescent="0.25">
      <c r="A197" s="1">
        <v>166</v>
      </c>
      <c r="B197" s="1">
        <v>0</v>
      </c>
      <c r="C197" s="91">
        <v>0.4326662</v>
      </c>
      <c r="D197" s="91">
        <v>3.8308219999999999</v>
      </c>
      <c r="E197" s="42">
        <v>8.8539895189409297</v>
      </c>
    </row>
    <row r="198" spans="1:5" x14ac:dyDescent="0.25">
      <c r="A198" s="1">
        <v>167</v>
      </c>
      <c r="B198" s="1">
        <v>0</v>
      </c>
      <c r="C198" s="91">
        <v>0.48332180000000002</v>
      </c>
      <c r="D198" s="91">
        <v>1.377534</v>
      </c>
      <c r="E198" s="42">
        <v>2.850138355025575</v>
      </c>
    </row>
    <row r="199" spans="1:5" x14ac:dyDescent="0.25">
      <c r="A199" s="1">
        <v>168</v>
      </c>
      <c r="B199" s="1">
        <v>0</v>
      </c>
      <c r="C199" s="91">
        <v>0.2154066</v>
      </c>
      <c r="D199" s="91">
        <v>0.26832820000000002</v>
      </c>
      <c r="E199" s="42">
        <f>D199/C199</f>
        <v>1.2456823514228441</v>
      </c>
    </row>
    <row r="200" spans="1:5" x14ac:dyDescent="0.25">
      <c r="A200" s="1" t="s">
        <v>91</v>
      </c>
      <c r="B200" s="1" t="s">
        <v>91</v>
      </c>
      <c r="C200" s="91" t="s">
        <v>91</v>
      </c>
      <c r="D200" s="91" t="s">
        <v>91</v>
      </c>
      <c r="E200" s="42" t="s">
        <v>91</v>
      </c>
    </row>
    <row r="201" spans="1:5" x14ac:dyDescent="0.25">
      <c r="A201" s="1" t="s">
        <v>91</v>
      </c>
      <c r="B201" s="1" t="s">
        <v>91</v>
      </c>
      <c r="C201" s="91" t="s">
        <v>91</v>
      </c>
      <c r="D201" s="91" t="s">
        <v>91</v>
      </c>
      <c r="E201" s="42" t="s">
        <v>91</v>
      </c>
    </row>
    <row r="202" spans="1:5" x14ac:dyDescent="0.25">
      <c r="A202" s="1" t="s">
        <v>91</v>
      </c>
      <c r="B202" s="1" t="s">
        <v>91</v>
      </c>
      <c r="C202" s="91" t="s">
        <v>91</v>
      </c>
      <c r="D202" s="91" t="s">
        <v>91</v>
      </c>
      <c r="E202" s="42" t="s">
        <v>91</v>
      </c>
    </row>
    <row r="203" spans="1:5" x14ac:dyDescent="0.25">
      <c r="A203" s="1" t="s">
        <v>91</v>
      </c>
      <c r="B203" s="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" t="s">
        <v>91</v>
      </c>
      <c r="B204" s="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" t="s">
        <v>91</v>
      </c>
      <c r="B205" s="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" t="s">
        <v>91</v>
      </c>
      <c r="B206" s="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" t="s">
        <v>91</v>
      </c>
      <c r="B207" s="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" t="s">
        <v>91</v>
      </c>
      <c r="B208" s="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" t="s">
        <v>91</v>
      </c>
      <c r="B209" s="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" t="s">
        <v>91</v>
      </c>
      <c r="B210" s="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" t="s">
        <v>91</v>
      </c>
      <c r="B211" s="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" t="s">
        <v>91</v>
      </c>
      <c r="B212" s="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" t="s">
        <v>91</v>
      </c>
      <c r="B213" s="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" t="s">
        <v>91</v>
      </c>
      <c r="B214" s="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" t="s">
        <v>91</v>
      </c>
      <c r="B215" s="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" t="s">
        <v>91</v>
      </c>
      <c r="B216" s="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" t="s">
        <v>91</v>
      </c>
      <c r="B217" s="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" t="s">
        <v>91</v>
      </c>
      <c r="B218" s="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92" priority="6" operator="lessThan">
      <formula>1</formula>
    </cfRule>
  </conditionalFormatting>
  <conditionalFormatting sqref="E45">
    <cfRule type="cellIs" dxfId="191" priority="5" operator="lessThan">
      <formula>1</formula>
    </cfRule>
  </conditionalFormatting>
  <conditionalFormatting sqref="E157">
    <cfRule type="cellIs" dxfId="190" priority="4" operator="lessThan">
      <formula>1</formula>
    </cfRule>
  </conditionalFormatting>
  <conditionalFormatting sqref="E172">
    <cfRule type="cellIs" dxfId="189" priority="3" operator="lessThan">
      <formula>1</formula>
    </cfRule>
  </conditionalFormatting>
  <conditionalFormatting sqref="E199">
    <cfRule type="cellIs" dxfId="188" priority="2" operator="lessThan">
      <formula>1</formula>
    </cfRule>
  </conditionalFormatting>
  <conditionalFormatting sqref="E22">
    <cfRule type="cellIs" dxfId="187" priority="1" operator="lessThan">
      <formula>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M58"/>
  <sheetViews>
    <sheetView workbookViewId="0">
      <selection activeCell="E5" sqref="E5"/>
    </sheetView>
  </sheetViews>
  <sheetFormatPr defaultColWidth="11.7109375" defaultRowHeight="15" x14ac:dyDescent="0.25"/>
  <cols>
    <col min="1" max="41" width="11.7109375" style="227"/>
    <col min="42" max="49" width="11.7109375" style="227" customWidth="1"/>
    <col min="50" max="50" width="16.28515625" style="227" customWidth="1"/>
    <col min="51" max="58" width="9.85546875" style="227" customWidth="1"/>
    <col min="59" max="60" width="11.28515625" style="227" customWidth="1"/>
    <col min="61" max="16384" width="11.7109375" style="227"/>
  </cols>
  <sheetData>
    <row r="1" spans="1:60" x14ac:dyDescent="0.25">
      <c r="E1" s="228"/>
      <c r="F1" s="228"/>
      <c r="G1" s="228"/>
      <c r="H1" s="228"/>
      <c r="I1" s="228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8"/>
      <c r="U1" s="228"/>
      <c r="V1" s="228"/>
      <c r="W1" s="228"/>
      <c r="X1" s="228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J1" s="230"/>
      <c r="AK1" s="230"/>
      <c r="AL1" s="359" t="s">
        <v>56</v>
      </c>
      <c r="AM1" s="359"/>
      <c r="AN1" s="359"/>
      <c r="AO1" s="359"/>
      <c r="AP1" s="230"/>
      <c r="AQ1" s="230"/>
      <c r="AR1" s="230"/>
      <c r="AS1" s="360" t="s">
        <v>197</v>
      </c>
      <c r="AT1" s="360"/>
      <c r="AU1" s="360"/>
      <c r="AV1" s="360"/>
      <c r="AY1" s="361" t="s">
        <v>56</v>
      </c>
      <c r="AZ1" s="361"/>
      <c r="BA1" s="361"/>
      <c r="BB1" s="361"/>
      <c r="BE1" s="360" t="s">
        <v>197</v>
      </c>
      <c r="BF1" s="360"/>
      <c r="BG1" s="360"/>
      <c r="BH1" s="360"/>
    </row>
    <row r="2" spans="1:60" x14ac:dyDescent="0.25">
      <c r="E2" s="211" t="s">
        <v>56</v>
      </c>
      <c r="F2" s="211" t="s">
        <v>56</v>
      </c>
      <c r="G2" s="211" t="s">
        <v>56</v>
      </c>
      <c r="H2" s="211" t="s">
        <v>56</v>
      </c>
      <c r="I2" s="211" t="s">
        <v>56</v>
      </c>
      <c r="J2" s="214" t="s">
        <v>56</v>
      </c>
      <c r="K2" s="214" t="s">
        <v>56</v>
      </c>
      <c r="L2" s="214" t="s">
        <v>56</v>
      </c>
      <c r="M2" s="214" t="s">
        <v>56</v>
      </c>
      <c r="N2" s="214" t="s">
        <v>56</v>
      </c>
      <c r="O2" s="214" t="s">
        <v>56</v>
      </c>
      <c r="P2" s="214" t="s">
        <v>56</v>
      </c>
      <c r="Q2" s="214" t="s">
        <v>56</v>
      </c>
      <c r="R2" s="214" t="s">
        <v>56</v>
      </c>
      <c r="S2" s="214" t="s">
        <v>56</v>
      </c>
      <c r="T2" s="211" t="s">
        <v>197</v>
      </c>
      <c r="U2" s="211" t="s">
        <v>197</v>
      </c>
      <c r="V2" s="211" t="s">
        <v>197</v>
      </c>
      <c r="W2" s="211" t="s">
        <v>197</v>
      </c>
      <c r="X2" s="211" t="s">
        <v>197</v>
      </c>
      <c r="Y2" s="211" t="s">
        <v>197</v>
      </c>
      <c r="Z2" s="211" t="s">
        <v>197</v>
      </c>
      <c r="AA2" s="211" t="s">
        <v>197</v>
      </c>
      <c r="AB2" s="211" t="s">
        <v>197</v>
      </c>
      <c r="AC2" s="211" t="s">
        <v>197</v>
      </c>
      <c r="AD2" s="211" t="s">
        <v>197</v>
      </c>
      <c r="AE2" s="211" t="s">
        <v>197</v>
      </c>
      <c r="AF2" s="211" t="s">
        <v>197</v>
      </c>
      <c r="AG2" s="211" t="s">
        <v>197</v>
      </c>
      <c r="AH2" s="211" t="s">
        <v>197</v>
      </c>
      <c r="AJ2" s="230"/>
      <c r="AK2" s="230"/>
      <c r="AL2" s="237" t="s">
        <v>0</v>
      </c>
      <c r="AM2" s="237" t="s">
        <v>36</v>
      </c>
      <c r="AN2" s="237" t="s">
        <v>36</v>
      </c>
      <c r="AO2" s="237" t="s">
        <v>36</v>
      </c>
      <c r="AP2" s="230"/>
      <c r="AQ2" s="230"/>
      <c r="AR2" s="230"/>
      <c r="AS2" s="237" t="s">
        <v>0</v>
      </c>
      <c r="AT2" s="237" t="s">
        <v>36</v>
      </c>
      <c r="AU2" s="237" t="s">
        <v>36</v>
      </c>
      <c r="AV2" s="237" t="s">
        <v>36</v>
      </c>
      <c r="AY2" s="227" t="s">
        <v>200</v>
      </c>
      <c r="AZ2" s="191" t="s">
        <v>36</v>
      </c>
      <c r="BA2" s="191" t="s">
        <v>36</v>
      </c>
      <c r="BB2" s="191" t="s">
        <v>36</v>
      </c>
      <c r="BD2" s="230"/>
      <c r="BE2" s="230" t="s">
        <v>200</v>
      </c>
      <c r="BF2" s="193" t="s">
        <v>36</v>
      </c>
      <c r="BG2" s="193" t="s">
        <v>36</v>
      </c>
      <c r="BH2" s="193" t="s">
        <v>36</v>
      </c>
    </row>
    <row r="3" spans="1:60" ht="17.25" x14ac:dyDescent="0.25">
      <c r="A3" s="231" t="s">
        <v>43</v>
      </c>
      <c r="B3" s="232" t="s">
        <v>3</v>
      </c>
      <c r="C3" s="232"/>
      <c r="D3" s="232" t="s">
        <v>9</v>
      </c>
      <c r="E3" s="211" t="s">
        <v>6</v>
      </c>
      <c r="F3" s="211" t="s">
        <v>6</v>
      </c>
      <c r="G3" s="211" t="s">
        <v>6</v>
      </c>
      <c r="H3" s="211" t="s">
        <v>6</v>
      </c>
      <c r="I3" s="211" t="s">
        <v>6</v>
      </c>
      <c r="J3" s="214" t="s">
        <v>195</v>
      </c>
      <c r="K3" s="214" t="s">
        <v>195</v>
      </c>
      <c r="L3" s="214" t="s">
        <v>195</v>
      </c>
      <c r="M3" s="214" t="s">
        <v>195</v>
      </c>
      <c r="N3" s="214" t="s">
        <v>195</v>
      </c>
      <c r="O3" s="214" t="s">
        <v>196</v>
      </c>
      <c r="P3" s="214" t="s">
        <v>196</v>
      </c>
      <c r="Q3" s="214" t="s">
        <v>196</v>
      </c>
      <c r="R3" s="214" t="s">
        <v>196</v>
      </c>
      <c r="S3" s="214" t="s">
        <v>196</v>
      </c>
      <c r="T3" s="211" t="s">
        <v>6</v>
      </c>
      <c r="U3" s="211" t="s">
        <v>6</v>
      </c>
      <c r="V3" s="211" t="s">
        <v>6</v>
      </c>
      <c r="W3" s="211" t="s">
        <v>6</v>
      </c>
      <c r="X3" s="211" t="s">
        <v>6</v>
      </c>
      <c r="Y3" s="214" t="s">
        <v>195</v>
      </c>
      <c r="Z3" s="214" t="s">
        <v>195</v>
      </c>
      <c r="AA3" s="214" t="s">
        <v>195</v>
      </c>
      <c r="AB3" s="214" t="s">
        <v>195</v>
      </c>
      <c r="AC3" s="214" t="s">
        <v>195</v>
      </c>
      <c r="AD3" s="214" t="s">
        <v>196</v>
      </c>
      <c r="AE3" s="214" t="s">
        <v>196</v>
      </c>
      <c r="AF3" s="214" t="s">
        <v>196</v>
      </c>
      <c r="AG3" s="214" t="s">
        <v>196</v>
      </c>
      <c r="AH3" s="214" t="s">
        <v>196</v>
      </c>
      <c r="AJ3" s="230"/>
      <c r="AK3" s="230"/>
      <c r="AL3" s="238">
        <v>3.3</v>
      </c>
      <c r="AM3" s="238">
        <v>1</v>
      </c>
      <c r="AN3" s="238">
        <v>3.3</v>
      </c>
      <c r="AO3" s="237">
        <v>10</v>
      </c>
      <c r="AP3" s="230"/>
      <c r="AQ3" s="230"/>
      <c r="AR3" s="230"/>
      <c r="AS3" s="238">
        <v>3.3</v>
      </c>
      <c r="AT3" s="238">
        <v>1</v>
      </c>
      <c r="AU3" s="238">
        <v>3.3</v>
      </c>
      <c r="AV3" s="237">
        <v>10</v>
      </c>
      <c r="AY3" s="227" t="s">
        <v>201</v>
      </c>
      <c r="AZ3" s="191" t="s">
        <v>202</v>
      </c>
      <c r="BA3" s="227" t="s">
        <v>201</v>
      </c>
      <c r="BB3" s="191" t="s">
        <v>203</v>
      </c>
      <c r="BD3" s="230"/>
      <c r="BE3" s="230" t="s">
        <v>201</v>
      </c>
      <c r="BF3" s="193" t="s">
        <v>202</v>
      </c>
      <c r="BG3" s="230" t="s">
        <v>201</v>
      </c>
      <c r="BH3" s="193" t="s">
        <v>203</v>
      </c>
    </row>
    <row r="4" spans="1:60" ht="17.25" x14ac:dyDescent="0.25">
      <c r="A4" s="233" t="s">
        <v>44</v>
      </c>
      <c r="B4" s="234" t="s">
        <v>22</v>
      </c>
      <c r="C4" s="234" t="s">
        <v>23</v>
      </c>
      <c r="D4" s="234" t="s">
        <v>24</v>
      </c>
      <c r="E4" s="212" t="s">
        <v>150</v>
      </c>
      <c r="F4" s="212" t="s">
        <v>151</v>
      </c>
      <c r="G4" s="212" t="s">
        <v>152</v>
      </c>
      <c r="H4" s="212" t="s">
        <v>20</v>
      </c>
      <c r="I4" s="212" t="s">
        <v>19</v>
      </c>
      <c r="J4" s="212" t="s">
        <v>150</v>
      </c>
      <c r="K4" s="212" t="s">
        <v>151</v>
      </c>
      <c r="L4" s="212" t="s">
        <v>152</v>
      </c>
      <c r="M4" s="212" t="s">
        <v>20</v>
      </c>
      <c r="N4" s="212" t="s">
        <v>19</v>
      </c>
      <c r="O4" s="212" t="s">
        <v>150</v>
      </c>
      <c r="P4" s="212" t="s">
        <v>151</v>
      </c>
      <c r="Q4" s="212" t="s">
        <v>152</v>
      </c>
      <c r="R4" s="212" t="s">
        <v>20</v>
      </c>
      <c r="S4" s="212" t="s">
        <v>19</v>
      </c>
      <c r="T4" s="212" t="s">
        <v>150</v>
      </c>
      <c r="U4" s="212" t="s">
        <v>151</v>
      </c>
      <c r="V4" s="212" t="s">
        <v>152</v>
      </c>
      <c r="W4" s="212" t="s">
        <v>20</v>
      </c>
      <c r="X4" s="212" t="s">
        <v>19</v>
      </c>
      <c r="Y4" s="212" t="s">
        <v>150</v>
      </c>
      <c r="Z4" s="212" t="s">
        <v>151</v>
      </c>
      <c r="AA4" s="212" t="s">
        <v>152</v>
      </c>
      <c r="AB4" s="212" t="s">
        <v>20</v>
      </c>
      <c r="AC4" s="212" t="s">
        <v>19</v>
      </c>
      <c r="AD4" s="212" t="s">
        <v>150</v>
      </c>
      <c r="AE4" s="212" t="s">
        <v>151</v>
      </c>
      <c r="AF4" s="212" t="s">
        <v>152</v>
      </c>
      <c r="AG4" s="212" t="s">
        <v>20</v>
      </c>
      <c r="AH4" s="212" t="s">
        <v>19</v>
      </c>
      <c r="AJ4" s="230" t="s">
        <v>6</v>
      </c>
      <c r="AK4" s="230" t="s">
        <v>150</v>
      </c>
      <c r="AL4" s="235">
        <v>0.32888631558762249</v>
      </c>
      <c r="AM4" s="235">
        <v>0.3829104569557944</v>
      </c>
      <c r="AN4" s="235">
        <v>0.42569131710702723</v>
      </c>
      <c r="AO4" s="235">
        <v>0.4414618017109494</v>
      </c>
      <c r="AP4" s="230"/>
      <c r="AQ4" s="230" t="s">
        <v>6</v>
      </c>
      <c r="AR4" s="230" t="s">
        <v>150</v>
      </c>
      <c r="AS4" s="235">
        <v>0.33118616721603833</v>
      </c>
      <c r="AT4" s="235">
        <v>0.37986023941340952</v>
      </c>
      <c r="AU4" s="235">
        <v>0.3874726325806247</v>
      </c>
      <c r="AV4" s="235">
        <v>0.4078927946339061</v>
      </c>
      <c r="AX4" s="245" t="s">
        <v>204</v>
      </c>
      <c r="BD4" s="245" t="s">
        <v>204</v>
      </c>
      <c r="BE4" s="230"/>
      <c r="BF4" s="230"/>
      <c r="BG4" s="230"/>
      <c r="BH4" s="230"/>
    </row>
    <row r="5" spans="1:60" x14ac:dyDescent="0.25">
      <c r="B5" s="244" t="s">
        <v>198</v>
      </c>
      <c r="C5" s="239" t="s">
        <v>0</v>
      </c>
      <c r="D5" s="240">
        <v>3.3</v>
      </c>
      <c r="E5" s="236">
        <v>0.32888631558762249</v>
      </c>
      <c r="F5" s="236">
        <v>0.15307701264094151</v>
      </c>
      <c r="G5" s="236">
        <v>0.29413389999999995</v>
      </c>
      <c r="H5" s="236">
        <v>0.10634037692307693</v>
      </c>
      <c r="I5" s="236">
        <v>1.3787356692307691</v>
      </c>
      <c r="J5" s="248">
        <v>1.866582186200695</v>
      </c>
      <c r="K5" s="248">
        <v>2.5596073101682228</v>
      </c>
      <c r="L5" s="248">
        <v>0.97727408461538445</v>
      </c>
      <c r="M5" s="248">
        <v>0.18002309999999999</v>
      </c>
      <c r="N5" s="248">
        <v>21.040371538461539</v>
      </c>
      <c r="O5" s="248">
        <v>5.7550930026373761</v>
      </c>
      <c r="P5" s="248">
        <v>7.4889598634086303</v>
      </c>
      <c r="Q5" s="248">
        <v>3.1298671388598396</v>
      </c>
      <c r="R5" s="248">
        <v>1.0030604189603285</v>
      </c>
      <c r="S5" s="248">
        <v>60.747114586270897</v>
      </c>
      <c r="T5" s="236">
        <v>0.33118616721603833</v>
      </c>
      <c r="U5" s="236">
        <v>0.1292833266642382</v>
      </c>
      <c r="V5" s="236">
        <v>0.30390932307692303</v>
      </c>
      <c r="W5" s="236">
        <v>0.13172155384615386</v>
      </c>
      <c r="X5" s="236">
        <v>0.84553112307692324</v>
      </c>
      <c r="Y5" s="248">
        <v>4.1042184541419671</v>
      </c>
      <c r="Z5" s="248">
        <v>3.4753519239826525</v>
      </c>
      <c r="AA5" s="248">
        <v>3.0390380384615385</v>
      </c>
      <c r="AB5" s="248">
        <v>0.88157396153846157</v>
      </c>
      <c r="AC5" s="248">
        <v>21.040371538461539</v>
      </c>
      <c r="AD5" s="248">
        <v>12.660839406167737</v>
      </c>
      <c r="AE5" s="248">
        <v>9.9260583346195101</v>
      </c>
      <c r="AF5" s="248">
        <v>9.2108725769063859</v>
      </c>
      <c r="AG5" s="248">
        <v>5.0920279447557864</v>
      </c>
      <c r="AH5" s="248">
        <v>60.747114586270897</v>
      </c>
      <c r="AJ5" s="230" t="s">
        <v>6</v>
      </c>
      <c r="AK5" s="230" t="s">
        <v>151</v>
      </c>
      <c r="AL5" s="235">
        <v>0.15307701264094151</v>
      </c>
      <c r="AM5" s="235">
        <v>0.24969082947936252</v>
      </c>
      <c r="AN5" s="235">
        <v>0.2577434716212722</v>
      </c>
      <c r="AO5" s="235">
        <v>0.29307086124083959</v>
      </c>
      <c r="AP5" s="230"/>
      <c r="AQ5" s="230" t="s">
        <v>6</v>
      </c>
      <c r="AR5" s="230" t="s">
        <v>151</v>
      </c>
      <c r="AS5" s="235">
        <v>0.1292833266642382</v>
      </c>
      <c r="AT5" s="235">
        <v>0.19000567333427029</v>
      </c>
      <c r="AU5" s="235">
        <v>0.18234032068692588</v>
      </c>
      <c r="AV5" s="235">
        <v>0.20794646427876506</v>
      </c>
      <c r="AX5" s="40" t="s">
        <v>205</v>
      </c>
      <c r="AY5" s="191" t="s">
        <v>211</v>
      </c>
      <c r="AZ5" s="88" t="s">
        <v>308</v>
      </c>
      <c r="BA5" s="191" t="s">
        <v>212</v>
      </c>
      <c r="BB5" s="88" t="s">
        <v>318</v>
      </c>
      <c r="BD5" s="40" t="s">
        <v>205</v>
      </c>
      <c r="BE5" s="193" t="s">
        <v>219</v>
      </c>
      <c r="BF5" s="88" t="s">
        <v>323</v>
      </c>
      <c r="BG5" s="88" t="s">
        <v>328</v>
      </c>
      <c r="BH5" s="88" t="s">
        <v>333</v>
      </c>
    </row>
    <row r="6" spans="1:60" x14ac:dyDescent="0.25">
      <c r="B6" s="244" t="s">
        <v>198</v>
      </c>
      <c r="C6" s="241" t="s">
        <v>36</v>
      </c>
      <c r="D6" s="242">
        <v>1</v>
      </c>
      <c r="E6" s="236">
        <v>0.3829104569557944</v>
      </c>
      <c r="F6" s="236">
        <v>0.24969082947936252</v>
      </c>
      <c r="G6" s="236">
        <v>0.3224459071428572</v>
      </c>
      <c r="H6" s="236">
        <v>0.10861722142857144</v>
      </c>
      <c r="I6" s="236">
        <v>2.1393961428571422</v>
      </c>
      <c r="J6" s="248">
        <v>2.5602183697858405</v>
      </c>
      <c r="K6" s="248">
        <v>3.1954257192495179</v>
      </c>
      <c r="L6" s="248">
        <v>1.4042200714285715</v>
      </c>
      <c r="M6" s="248">
        <v>0.1948070357142857</v>
      </c>
      <c r="N6" s="248">
        <v>22.034805714285714</v>
      </c>
      <c r="O6" s="248">
        <v>6.9598741896876444</v>
      </c>
      <c r="P6" s="248">
        <v>8.8867388875224798</v>
      </c>
      <c r="Q6" s="248">
        <v>3.8063739182182985</v>
      </c>
      <c r="R6" s="248">
        <v>1.0169166578654623</v>
      </c>
      <c r="S6" s="248">
        <v>69.476251473135349</v>
      </c>
      <c r="T6" s="236">
        <v>0.37986023941340952</v>
      </c>
      <c r="U6" s="236">
        <v>0.19000567333427029</v>
      </c>
      <c r="V6" s="236">
        <v>0.33588656785714294</v>
      </c>
      <c r="W6" s="236">
        <v>0.13545720714285714</v>
      </c>
      <c r="X6" s="236">
        <v>1.3014826285714283</v>
      </c>
      <c r="Y6" s="248">
        <v>4.849435814512999</v>
      </c>
      <c r="Z6" s="248">
        <v>3.8592080689212742</v>
      </c>
      <c r="AA6" s="248">
        <v>3.6784335357142859</v>
      </c>
      <c r="AB6" s="248">
        <v>0.90594904285714295</v>
      </c>
      <c r="AC6" s="248">
        <v>22.034805714285714</v>
      </c>
      <c r="AD6" s="248">
        <v>13.454951920644996</v>
      </c>
      <c r="AE6" s="248">
        <v>10.887851398861757</v>
      </c>
      <c r="AF6" s="248">
        <v>9.9703614345361498</v>
      </c>
      <c r="AG6" s="248">
        <v>5.0678940929798797</v>
      </c>
      <c r="AH6" s="248">
        <v>69.476251473135349</v>
      </c>
      <c r="AJ6" s="230" t="s">
        <v>6</v>
      </c>
      <c r="AK6" s="230" t="s">
        <v>152</v>
      </c>
      <c r="AL6" s="235">
        <v>0.29413389999999995</v>
      </c>
      <c r="AM6" s="235">
        <v>0.3224459071428572</v>
      </c>
      <c r="AN6" s="235">
        <v>0.36035091785714279</v>
      </c>
      <c r="AO6" s="235">
        <v>0.36545523461538454</v>
      </c>
      <c r="AP6" s="230"/>
      <c r="AQ6" s="230" t="s">
        <v>6</v>
      </c>
      <c r="AR6" s="230" t="s">
        <v>152</v>
      </c>
      <c r="AS6" s="235">
        <v>0.30390932307692303</v>
      </c>
      <c r="AT6" s="235">
        <v>0.33588656785714294</v>
      </c>
      <c r="AU6" s="235">
        <v>0.34461045357142861</v>
      </c>
      <c r="AV6" s="235">
        <v>0.35582848461538463</v>
      </c>
      <c r="AX6" s="40" t="s">
        <v>152</v>
      </c>
      <c r="AY6" s="249">
        <v>1</v>
      </c>
      <c r="AZ6" s="249">
        <v>1.4</v>
      </c>
      <c r="BA6" s="248">
        <v>2.2000000000000002</v>
      </c>
      <c r="BB6" s="248">
        <v>2.5</v>
      </c>
      <c r="BD6" s="40" t="s">
        <v>152</v>
      </c>
      <c r="BE6" s="249">
        <v>3</v>
      </c>
      <c r="BF6" s="248">
        <v>3.7</v>
      </c>
      <c r="BG6" s="249">
        <v>3.7</v>
      </c>
      <c r="BH6" s="249">
        <v>4.0999999999999996</v>
      </c>
    </row>
    <row r="7" spans="1:60" x14ac:dyDescent="0.25">
      <c r="B7" s="244" t="s">
        <v>198</v>
      </c>
      <c r="C7" s="241" t="s">
        <v>36</v>
      </c>
      <c r="D7" s="242">
        <v>3.3</v>
      </c>
      <c r="E7" s="236">
        <v>0.42569131710702723</v>
      </c>
      <c r="F7" s="236">
        <v>0.2577434716212722</v>
      </c>
      <c r="G7" s="236">
        <v>0.36035091785714279</v>
      </c>
      <c r="H7" s="236">
        <v>0.11582287857142856</v>
      </c>
      <c r="I7" s="236">
        <v>2.2927532857142858</v>
      </c>
      <c r="J7" s="248">
        <v>3.2869886896925569</v>
      </c>
      <c r="K7" s="248">
        <v>3.4762087733096494</v>
      </c>
      <c r="L7" s="248">
        <v>2.2011304285714286</v>
      </c>
      <c r="M7" s="248">
        <v>0.21302175714285715</v>
      </c>
      <c r="N7" s="248">
        <v>25.250554285714287</v>
      </c>
      <c r="O7" s="248">
        <v>8.6846931786636787</v>
      </c>
      <c r="P7" s="248">
        <v>9.9322734879131946</v>
      </c>
      <c r="Q7" s="248">
        <v>5.6077893629504345</v>
      </c>
      <c r="R7" s="248">
        <v>1.0103767118476943</v>
      </c>
      <c r="S7" s="248">
        <v>86.781479569478662</v>
      </c>
      <c r="T7" s="236">
        <v>0.3874726325806247</v>
      </c>
      <c r="U7" s="236">
        <v>0.18234032068692588</v>
      </c>
      <c r="V7" s="236">
        <v>0.34461045357142861</v>
      </c>
      <c r="W7" s="236">
        <v>0.1317588357142857</v>
      </c>
      <c r="X7" s="236">
        <v>1.3612918928571427</v>
      </c>
      <c r="Y7" s="248">
        <v>4.9498687145886224</v>
      </c>
      <c r="Z7" s="248">
        <v>3.9089013557138914</v>
      </c>
      <c r="AA7" s="248">
        <v>3.7157090357142848</v>
      </c>
      <c r="AB7" s="248">
        <v>0.93282634999999992</v>
      </c>
      <c r="AC7" s="248">
        <v>25.250554285714287</v>
      </c>
      <c r="AD7" s="248">
        <v>13.627515021291666</v>
      </c>
      <c r="AE7" s="248">
        <v>11.261154522626537</v>
      </c>
      <c r="AF7" s="248">
        <v>10.135697482225106</v>
      </c>
      <c r="AG7" s="248">
        <v>5.0346073086965548</v>
      </c>
      <c r="AH7" s="248">
        <v>86.781479569478662</v>
      </c>
      <c r="AJ7" s="230" t="s">
        <v>6</v>
      </c>
      <c r="AK7" s="230" t="s">
        <v>20</v>
      </c>
      <c r="AL7" s="235">
        <v>0.10634037692307693</v>
      </c>
      <c r="AM7" s="235">
        <v>0.10861722142857144</v>
      </c>
      <c r="AN7" s="235">
        <v>0.11582287857142856</v>
      </c>
      <c r="AO7" s="235">
        <v>0.13020079999999998</v>
      </c>
      <c r="AP7" s="230"/>
      <c r="AQ7" s="230" t="s">
        <v>6</v>
      </c>
      <c r="AR7" s="230" t="s">
        <v>20</v>
      </c>
      <c r="AS7" s="235">
        <v>0.13172155384615386</v>
      </c>
      <c r="AT7" s="235">
        <v>0.13545720714285714</v>
      </c>
      <c r="AU7" s="235">
        <v>0.1317588357142857</v>
      </c>
      <c r="AV7" s="235">
        <v>0.14157429230769228</v>
      </c>
      <c r="AX7" s="40" t="s">
        <v>206</v>
      </c>
      <c r="AY7" s="191" t="s">
        <v>214</v>
      </c>
      <c r="AZ7" s="88" t="s">
        <v>309</v>
      </c>
      <c r="BA7" s="88" t="s">
        <v>313</v>
      </c>
      <c r="BB7" s="88" t="s">
        <v>319</v>
      </c>
      <c r="BD7" s="40" t="s">
        <v>206</v>
      </c>
      <c r="BE7" s="193" t="s">
        <v>220</v>
      </c>
      <c r="BF7" s="88" t="s">
        <v>324</v>
      </c>
      <c r="BG7" s="88" t="s">
        <v>329</v>
      </c>
      <c r="BH7" s="88" t="s">
        <v>334</v>
      </c>
    </row>
    <row r="8" spans="1:60" x14ac:dyDescent="0.25">
      <c r="B8" s="244" t="s">
        <v>198</v>
      </c>
      <c r="C8" s="243" t="s">
        <v>36</v>
      </c>
      <c r="D8" s="243">
        <v>10</v>
      </c>
      <c r="E8" s="236">
        <v>0.4414618017109494</v>
      </c>
      <c r="F8" s="236">
        <v>0.29307086124083959</v>
      </c>
      <c r="G8" s="236">
        <v>0.36545523461538454</v>
      </c>
      <c r="H8" s="236">
        <v>0.13020079999999998</v>
      </c>
      <c r="I8" s="236">
        <v>2.5599754538461537</v>
      </c>
      <c r="J8" s="248">
        <v>3.7382377529121631</v>
      </c>
      <c r="K8" s="248">
        <v>4.0274810581701708</v>
      </c>
      <c r="L8" s="248">
        <v>2.5186424615384615</v>
      </c>
      <c r="M8" s="248">
        <v>0.2136242153846154</v>
      </c>
      <c r="N8" s="248">
        <v>27.468117692307693</v>
      </c>
      <c r="O8" s="248">
        <v>9.5454299529885773</v>
      </c>
      <c r="P8" s="248">
        <v>11.114182046044018</v>
      </c>
      <c r="Q8" s="248">
        <v>6.2068532294960015</v>
      </c>
      <c r="R8" s="248">
        <v>1.0161260166668153</v>
      </c>
      <c r="S8" s="248">
        <v>85.468883909596215</v>
      </c>
      <c r="T8" s="236">
        <v>0.4078927946339061</v>
      </c>
      <c r="U8" s="236">
        <v>0.20794646427876506</v>
      </c>
      <c r="V8" s="236">
        <v>0.35582848461538463</v>
      </c>
      <c r="W8" s="236">
        <v>0.14157429230769228</v>
      </c>
      <c r="X8" s="236">
        <v>1.3384924615384615</v>
      </c>
      <c r="Y8" s="248">
        <v>5.420390541963986</v>
      </c>
      <c r="Z8" s="248">
        <v>4.4734910517279989</v>
      </c>
      <c r="AA8" s="248">
        <v>4.0889483076923074</v>
      </c>
      <c r="AB8" s="248">
        <v>1.0152675230769228</v>
      </c>
      <c r="AC8" s="248">
        <v>27.468117692307693</v>
      </c>
      <c r="AD8" s="248">
        <v>14.302789938090367</v>
      </c>
      <c r="AE8" s="248">
        <v>12.406885917697222</v>
      </c>
      <c r="AF8" s="248">
        <v>10.452320897025041</v>
      </c>
      <c r="AG8" s="248">
        <v>5.0431910402012736</v>
      </c>
      <c r="AH8" s="248">
        <v>85.468883909596215</v>
      </c>
      <c r="AJ8" s="230" t="s">
        <v>6</v>
      </c>
      <c r="AK8" s="230" t="s">
        <v>19</v>
      </c>
      <c r="AL8" s="235">
        <v>1.3787356692307691</v>
      </c>
      <c r="AM8" s="235">
        <v>2.1393961428571422</v>
      </c>
      <c r="AN8" s="235">
        <v>2.2927532857142858</v>
      </c>
      <c r="AO8" s="235">
        <v>2.5599754538461537</v>
      </c>
      <c r="AP8" s="230"/>
      <c r="AQ8" s="230" t="s">
        <v>6</v>
      </c>
      <c r="AR8" s="230" t="s">
        <v>19</v>
      </c>
      <c r="AS8" s="235">
        <v>0.84553112307692324</v>
      </c>
      <c r="AT8" s="235">
        <v>1.3014826285714283</v>
      </c>
      <c r="AU8" s="235">
        <v>1.3612918928571427</v>
      </c>
      <c r="AV8" s="235">
        <v>1.3384924615384615</v>
      </c>
      <c r="AX8" s="245" t="s">
        <v>207</v>
      </c>
      <c r="BD8" s="245" t="s">
        <v>207</v>
      </c>
      <c r="BE8" s="230"/>
      <c r="BF8" s="230"/>
      <c r="BG8" s="230"/>
      <c r="BH8" s="230"/>
    </row>
    <row r="9" spans="1:60" x14ac:dyDescent="0.25">
      <c r="AJ9" s="230" t="s">
        <v>195</v>
      </c>
      <c r="AK9" s="230" t="s">
        <v>150</v>
      </c>
      <c r="AL9" s="249">
        <v>1.866582186200695</v>
      </c>
      <c r="AM9" s="249">
        <v>2.5602183697858405</v>
      </c>
      <c r="AN9" s="249">
        <v>3.2869886896925569</v>
      </c>
      <c r="AO9" s="249">
        <v>3.7382377529121631</v>
      </c>
      <c r="AP9" s="229"/>
      <c r="AQ9" s="229" t="s">
        <v>195</v>
      </c>
      <c r="AR9" s="229" t="s">
        <v>150</v>
      </c>
      <c r="AS9" s="249">
        <v>4.1042184541419671</v>
      </c>
      <c r="AT9" s="249">
        <v>4.849435814512999</v>
      </c>
      <c r="AU9" s="249">
        <v>4.9498687145886224</v>
      </c>
      <c r="AV9" s="249">
        <v>5.420390541963986</v>
      </c>
      <c r="AX9" s="40" t="s">
        <v>205</v>
      </c>
      <c r="AY9" s="191" t="s">
        <v>208</v>
      </c>
      <c r="AZ9" s="191" t="s">
        <v>209</v>
      </c>
      <c r="BA9" s="88" t="s">
        <v>314</v>
      </c>
      <c r="BB9" s="191" t="s">
        <v>210</v>
      </c>
      <c r="BD9" s="40" t="s">
        <v>205</v>
      </c>
      <c r="BE9" s="193" t="s">
        <v>221</v>
      </c>
      <c r="BF9" s="88" t="s">
        <v>325</v>
      </c>
      <c r="BG9" s="193" t="s">
        <v>223</v>
      </c>
      <c r="BH9" s="193" t="s">
        <v>224</v>
      </c>
    </row>
    <row r="10" spans="1:60" x14ac:dyDescent="0.25">
      <c r="C10" s="359" t="s">
        <v>56</v>
      </c>
      <c r="D10" s="359"/>
      <c r="E10" s="359"/>
      <c r="F10" s="359"/>
      <c r="J10" s="360" t="s">
        <v>197</v>
      </c>
      <c r="K10" s="360"/>
      <c r="L10" s="360"/>
      <c r="M10" s="360"/>
      <c r="AJ10" s="230" t="s">
        <v>195</v>
      </c>
      <c r="AK10" s="230" t="s">
        <v>151</v>
      </c>
      <c r="AL10" s="249">
        <v>2.5596073101682228</v>
      </c>
      <c r="AM10" s="249">
        <v>3.1954257192495179</v>
      </c>
      <c r="AN10" s="249">
        <v>3.4762087733096494</v>
      </c>
      <c r="AO10" s="249">
        <v>4.0274810581701708</v>
      </c>
      <c r="AP10" s="229"/>
      <c r="AQ10" s="229" t="s">
        <v>195</v>
      </c>
      <c r="AR10" s="229" t="s">
        <v>151</v>
      </c>
      <c r="AS10" s="249">
        <v>3.4753519239826525</v>
      </c>
      <c r="AT10" s="249">
        <v>3.8592080689212742</v>
      </c>
      <c r="AU10" s="249">
        <v>3.9089013557138914</v>
      </c>
      <c r="AV10" s="249">
        <v>4.4734910517279989</v>
      </c>
      <c r="AX10" s="40" t="s">
        <v>152</v>
      </c>
      <c r="AY10" s="235">
        <v>0.28999999999999998</v>
      </c>
      <c r="AZ10" s="235">
        <v>0.32</v>
      </c>
      <c r="BA10" s="235">
        <v>0.36</v>
      </c>
      <c r="BB10" s="236">
        <v>0.37</v>
      </c>
      <c r="BD10" s="40" t="s">
        <v>152</v>
      </c>
      <c r="BE10" s="235">
        <v>0.3</v>
      </c>
      <c r="BF10" s="235">
        <v>0.34</v>
      </c>
      <c r="BG10" s="235">
        <v>0.34</v>
      </c>
      <c r="BH10" s="236">
        <v>0.36</v>
      </c>
    </row>
    <row r="11" spans="1:60" x14ac:dyDescent="0.25">
      <c r="C11" s="237" t="s">
        <v>0</v>
      </c>
      <c r="D11" s="237" t="s">
        <v>36</v>
      </c>
      <c r="E11" s="237" t="s">
        <v>36</v>
      </c>
      <c r="F11" s="237" t="s">
        <v>36</v>
      </c>
      <c r="J11" s="237" t="s">
        <v>0</v>
      </c>
      <c r="K11" s="237" t="s">
        <v>36</v>
      </c>
      <c r="L11" s="237" t="s">
        <v>36</v>
      </c>
      <c r="M11" s="237" t="s">
        <v>36</v>
      </c>
      <c r="AJ11" s="230" t="s">
        <v>195</v>
      </c>
      <c r="AK11" s="230" t="s">
        <v>152</v>
      </c>
      <c r="AL11" s="249">
        <v>0.97727408461538445</v>
      </c>
      <c r="AM11" s="249">
        <v>1.4042200714285715</v>
      </c>
      <c r="AN11" s="249">
        <v>2.2011304285714286</v>
      </c>
      <c r="AO11" s="249">
        <v>2.5186424615384615</v>
      </c>
      <c r="AP11" s="229"/>
      <c r="AQ11" s="229" t="s">
        <v>195</v>
      </c>
      <c r="AR11" s="229" t="s">
        <v>152</v>
      </c>
      <c r="AS11" s="249">
        <v>3.0390380384615385</v>
      </c>
      <c r="AT11" s="249">
        <v>3.6784335357142859</v>
      </c>
      <c r="AU11" s="249">
        <v>3.7157090357142848</v>
      </c>
      <c r="AV11" s="249">
        <v>4.0889483076923074</v>
      </c>
      <c r="AX11" s="40" t="s">
        <v>206</v>
      </c>
      <c r="AY11" s="191" t="s">
        <v>213</v>
      </c>
      <c r="AZ11" s="88" t="s">
        <v>310</v>
      </c>
      <c r="BA11" s="88" t="s">
        <v>315</v>
      </c>
      <c r="BB11" s="88" t="s">
        <v>320</v>
      </c>
      <c r="BD11" s="40" t="s">
        <v>206</v>
      </c>
      <c r="BE11" s="193" t="s">
        <v>222</v>
      </c>
      <c r="BF11" s="88" t="s">
        <v>225</v>
      </c>
      <c r="BG11" s="88" t="s">
        <v>330</v>
      </c>
      <c r="BH11" s="88" t="s">
        <v>335</v>
      </c>
    </row>
    <row r="12" spans="1:60" x14ac:dyDescent="0.25">
      <c r="C12" s="238">
        <v>3.3</v>
      </c>
      <c r="D12" s="238">
        <v>1</v>
      </c>
      <c r="E12" s="238">
        <v>3.3</v>
      </c>
      <c r="F12" s="237">
        <v>10</v>
      </c>
      <c r="J12" s="238">
        <v>3.3</v>
      </c>
      <c r="K12" s="238">
        <v>1</v>
      </c>
      <c r="L12" s="238">
        <v>3.3</v>
      </c>
      <c r="M12" s="237">
        <v>10</v>
      </c>
      <c r="AJ12" s="230" t="s">
        <v>195</v>
      </c>
      <c r="AK12" s="230" t="s">
        <v>20</v>
      </c>
      <c r="AL12" s="249">
        <v>0.18002309999999999</v>
      </c>
      <c r="AM12" s="249">
        <v>0.1948070357142857</v>
      </c>
      <c r="AN12" s="249">
        <v>0.21302175714285715</v>
      </c>
      <c r="AO12" s="249">
        <v>0.2136242153846154</v>
      </c>
      <c r="AP12" s="229"/>
      <c r="AQ12" s="229" t="s">
        <v>195</v>
      </c>
      <c r="AR12" s="229" t="s">
        <v>20</v>
      </c>
      <c r="AS12" s="249">
        <v>0.88157396153846157</v>
      </c>
      <c r="AT12" s="249">
        <v>0.90594904285714295</v>
      </c>
      <c r="AU12" s="249">
        <v>0.93282634999999992</v>
      </c>
      <c r="AV12" s="249">
        <v>1.0152675230769228</v>
      </c>
      <c r="AX12" s="245" t="s">
        <v>216</v>
      </c>
      <c r="BD12" s="245" t="s">
        <v>216</v>
      </c>
      <c r="BE12" s="230"/>
      <c r="BF12" s="230"/>
      <c r="BG12" s="230"/>
      <c r="BH12" s="230"/>
    </row>
    <row r="13" spans="1:60" x14ac:dyDescent="0.25">
      <c r="A13" s="227" t="s">
        <v>6</v>
      </c>
      <c r="B13" s="227" t="s">
        <v>150</v>
      </c>
      <c r="C13" s="235">
        <v>0.32888631558762249</v>
      </c>
      <c r="D13" s="235">
        <v>0.3829104569557944</v>
      </c>
      <c r="E13" s="235">
        <v>0.42569131710702723</v>
      </c>
      <c r="F13" s="235">
        <v>0.4414618017109494</v>
      </c>
      <c r="H13" s="227" t="s">
        <v>6</v>
      </c>
      <c r="I13" s="227" t="s">
        <v>150</v>
      </c>
      <c r="J13" s="235">
        <v>0.33118616721603833</v>
      </c>
      <c r="K13" s="235">
        <v>0.37986023941340952</v>
      </c>
      <c r="L13" s="235">
        <v>0.3874726325806247</v>
      </c>
      <c r="M13" s="235">
        <v>0.4078927946339061</v>
      </c>
      <c r="AJ13" s="230" t="s">
        <v>195</v>
      </c>
      <c r="AK13" s="230" t="s">
        <v>19</v>
      </c>
      <c r="AL13" s="249">
        <v>21.040371538461539</v>
      </c>
      <c r="AM13" s="249">
        <v>22.034805714285714</v>
      </c>
      <c r="AN13" s="249">
        <v>25.250554285714287</v>
      </c>
      <c r="AO13" s="249">
        <v>27.468117692307693</v>
      </c>
      <c r="AP13" s="229"/>
      <c r="AQ13" s="229" t="s">
        <v>195</v>
      </c>
      <c r="AR13" s="229" t="s">
        <v>19</v>
      </c>
      <c r="AS13" s="249">
        <v>21.040371538461539</v>
      </c>
      <c r="AT13" s="249">
        <v>22.034805714285714</v>
      </c>
      <c r="AU13" s="249">
        <v>25.250554285714287</v>
      </c>
      <c r="AV13" s="249">
        <v>27.468117692307693</v>
      </c>
      <c r="AX13" s="40" t="s">
        <v>205</v>
      </c>
      <c r="AY13" s="193" t="s">
        <v>217</v>
      </c>
      <c r="AZ13" s="88" t="s">
        <v>311</v>
      </c>
      <c r="BA13" s="88" t="s">
        <v>316</v>
      </c>
      <c r="BB13" s="88" t="s">
        <v>321</v>
      </c>
      <c r="BD13" s="40" t="s">
        <v>205</v>
      </c>
      <c r="BE13" s="193" t="s">
        <v>226</v>
      </c>
      <c r="BF13" s="88" t="s">
        <v>326</v>
      </c>
      <c r="BG13" s="88" t="s">
        <v>331</v>
      </c>
      <c r="BH13" s="88" t="s">
        <v>336</v>
      </c>
    </row>
    <row r="14" spans="1:60" x14ac:dyDescent="0.25">
      <c r="A14" s="227" t="s">
        <v>6</v>
      </c>
      <c r="B14" s="227" t="s">
        <v>151</v>
      </c>
      <c r="C14" s="235">
        <v>0.15307701264094151</v>
      </c>
      <c r="D14" s="235">
        <v>0.24969082947936252</v>
      </c>
      <c r="E14" s="235">
        <v>0.2577434716212722</v>
      </c>
      <c r="F14" s="235">
        <v>0.29307086124083959</v>
      </c>
      <c r="H14" s="227" t="s">
        <v>6</v>
      </c>
      <c r="I14" s="227" t="s">
        <v>151</v>
      </c>
      <c r="J14" s="235">
        <v>0.1292833266642382</v>
      </c>
      <c r="K14" s="235">
        <v>0.19000567333427029</v>
      </c>
      <c r="L14" s="235">
        <v>0.18234032068692588</v>
      </c>
      <c r="M14" s="235">
        <v>0.20794646427876506</v>
      </c>
      <c r="AJ14" s="230" t="s">
        <v>196</v>
      </c>
      <c r="AK14" s="230" t="s">
        <v>150</v>
      </c>
      <c r="AL14" s="249">
        <v>5.7550930026373761</v>
      </c>
      <c r="AM14" s="249">
        <v>6.9598741896876444</v>
      </c>
      <c r="AN14" s="249">
        <v>8.6846931786636787</v>
      </c>
      <c r="AO14" s="249">
        <v>9.5454299529885773</v>
      </c>
      <c r="AP14" s="229"/>
      <c r="AQ14" s="229" t="s">
        <v>196</v>
      </c>
      <c r="AR14" s="229" t="s">
        <v>150</v>
      </c>
      <c r="AS14" s="249">
        <v>12.660839406167737</v>
      </c>
      <c r="AT14" s="249">
        <v>13.454951920644996</v>
      </c>
      <c r="AU14" s="249">
        <v>13.627515021291666</v>
      </c>
      <c r="AV14" s="249">
        <v>14.302789938090367</v>
      </c>
      <c r="AX14" s="40" t="s">
        <v>152</v>
      </c>
      <c r="AY14" s="249">
        <v>3.1</v>
      </c>
      <c r="AZ14" s="249">
        <v>3.8</v>
      </c>
      <c r="BA14" s="249">
        <v>5.6</v>
      </c>
      <c r="BB14" s="248">
        <v>6.2</v>
      </c>
      <c r="BD14" s="40" t="s">
        <v>152</v>
      </c>
      <c r="BE14" s="249">
        <v>9.1999999999999993</v>
      </c>
      <c r="BF14" s="248">
        <v>10</v>
      </c>
      <c r="BG14" s="248">
        <v>10.1</v>
      </c>
      <c r="BH14" s="249">
        <v>10.5</v>
      </c>
    </row>
    <row r="15" spans="1:60" x14ac:dyDescent="0.25">
      <c r="A15" s="227" t="s">
        <v>6</v>
      </c>
      <c r="B15" s="227" t="s">
        <v>152</v>
      </c>
      <c r="C15" s="235">
        <v>0.29413389999999995</v>
      </c>
      <c r="D15" s="235">
        <v>0.3224459071428572</v>
      </c>
      <c r="E15" s="235">
        <v>0.36035091785714279</v>
      </c>
      <c r="F15" s="235">
        <v>0.36545523461538454</v>
      </c>
      <c r="H15" s="227" t="s">
        <v>6</v>
      </c>
      <c r="I15" s="227" t="s">
        <v>152</v>
      </c>
      <c r="J15" s="235">
        <v>0.30390932307692303</v>
      </c>
      <c r="K15" s="235">
        <v>0.33588656785714294</v>
      </c>
      <c r="L15" s="235">
        <v>0.34461045357142861</v>
      </c>
      <c r="M15" s="235">
        <v>0.35582848461538463</v>
      </c>
      <c r="AJ15" s="230" t="s">
        <v>196</v>
      </c>
      <c r="AK15" s="230" t="s">
        <v>151</v>
      </c>
      <c r="AL15" s="249">
        <v>7.4889598634086303</v>
      </c>
      <c r="AM15" s="249">
        <v>8.8867388875224798</v>
      </c>
      <c r="AN15" s="249">
        <v>9.9322734879131946</v>
      </c>
      <c r="AO15" s="249">
        <v>11.114182046044018</v>
      </c>
      <c r="AP15" s="229"/>
      <c r="AQ15" s="229" t="s">
        <v>196</v>
      </c>
      <c r="AR15" s="229" t="s">
        <v>151</v>
      </c>
      <c r="AS15" s="249">
        <v>9.9260583346195101</v>
      </c>
      <c r="AT15" s="249">
        <v>10.887851398861757</v>
      </c>
      <c r="AU15" s="249">
        <v>11.261154522626537</v>
      </c>
      <c r="AV15" s="249">
        <v>12.406885917697222</v>
      </c>
      <c r="AX15" s="40" t="s">
        <v>206</v>
      </c>
      <c r="AY15" s="193" t="s">
        <v>218</v>
      </c>
      <c r="AZ15" s="88" t="s">
        <v>312</v>
      </c>
      <c r="BA15" s="88" t="s">
        <v>317</v>
      </c>
      <c r="BB15" s="88" t="s">
        <v>322</v>
      </c>
      <c r="BD15" s="40" t="s">
        <v>206</v>
      </c>
      <c r="BE15" s="193" t="s">
        <v>227</v>
      </c>
      <c r="BF15" s="88" t="s">
        <v>327</v>
      </c>
      <c r="BG15" s="88" t="s">
        <v>332</v>
      </c>
      <c r="BH15" s="88" t="s">
        <v>337</v>
      </c>
    </row>
    <row r="16" spans="1:60" x14ac:dyDescent="0.25">
      <c r="A16" s="227" t="s">
        <v>6</v>
      </c>
      <c r="B16" s="227" t="s">
        <v>20</v>
      </c>
      <c r="C16" s="235">
        <v>0.10634037692307693</v>
      </c>
      <c r="D16" s="235">
        <v>0.10861722142857144</v>
      </c>
      <c r="E16" s="235">
        <v>0.11582287857142856</v>
      </c>
      <c r="F16" s="235">
        <v>0.13020079999999998</v>
      </c>
      <c r="H16" s="227" t="s">
        <v>6</v>
      </c>
      <c r="I16" s="227" t="s">
        <v>20</v>
      </c>
      <c r="J16" s="235">
        <v>0.13172155384615386</v>
      </c>
      <c r="K16" s="235">
        <v>0.13545720714285714</v>
      </c>
      <c r="L16" s="235">
        <v>0.1317588357142857</v>
      </c>
      <c r="M16" s="235">
        <v>0.14157429230769228</v>
      </c>
      <c r="AJ16" s="230" t="s">
        <v>196</v>
      </c>
      <c r="AK16" s="230" t="s">
        <v>152</v>
      </c>
      <c r="AL16" s="249">
        <v>3.1298671388598396</v>
      </c>
      <c r="AM16" s="249">
        <v>3.8063739182182985</v>
      </c>
      <c r="AN16" s="249">
        <v>5.6077893629504345</v>
      </c>
      <c r="AO16" s="249">
        <v>6.2068532294960015</v>
      </c>
      <c r="AP16" s="229"/>
      <c r="AQ16" s="229" t="s">
        <v>196</v>
      </c>
      <c r="AR16" s="229" t="s">
        <v>152</v>
      </c>
      <c r="AS16" s="249">
        <v>9.2108725769063859</v>
      </c>
      <c r="AT16" s="249">
        <v>9.9703614345361498</v>
      </c>
      <c r="AU16" s="249">
        <v>10.135697482225106</v>
      </c>
      <c r="AV16" s="249">
        <v>10.452320897025041</v>
      </c>
    </row>
    <row r="17" spans="1:58" x14ac:dyDescent="0.25">
      <c r="A17" s="227" t="s">
        <v>6</v>
      </c>
      <c r="B17" s="227" t="s">
        <v>19</v>
      </c>
      <c r="C17" s="235">
        <v>1.3787356692307691</v>
      </c>
      <c r="D17" s="235">
        <v>2.1393961428571422</v>
      </c>
      <c r="E17" s="235">
        <v>2.2927532857142858</v>
      </c>
      <c r="F17" s="235">
        <v>2.5599754538461537</v>
      </c>
      <c r="H17" s="227" t="s">
        <v>6</v>
      </c>
      <c r="I17" s="227" t="s">
        <v>19</v>
      </c>
      <c r="J17" s="235">
        <v>0.84553112307692324</v>
      </c>
      <c r="K17" s="235">
        <v>1.3014826285714283</v>
      </c>
      <c r="L17" s="235">
        <v>1.3612918928571427</v>
      </c>
      <c r="M17" s="235">
        <v>1.3384924615384615</v>
      </c>
      <c r="AJ17" s="230" t="s">
        <v>196</v>
      </c>
      <c r="AK17" s="230" t="s">
        <v>20</v>
      </c>
      <c r="AL17" s="249">
        <v>1.0030604189603285</v>
      </c>
      <c r="AM17" s="249">
        <v>1.0169166578654623</v>
      </c>
      <c r="AN17" s="249">
        <v>1.0103767118476943</v>
      </c>
      <c r="AO17" s="249">
        <v>1.0161260166668153</v>
      </c>
      <c r="AP17" s="229"/>
      <c r="AQ17" s="229" t="s">
        <v>196</v>
      </c>
      <c r="AR17" s="229" t="s">
        <v>20</v>
      </c>
      <c r="AS17" s="249">
        <v>5.0920279447557864</v>
      </c>
      <c r="AT17" s="249">
        <v>5.0678940929798797</v>
      </c>
      <c r="AU17" s="249">
        <v>5.0346073086965548</v>
      </c>
      <c r="AV17" s="249">
        <v>5.0431910402012736</v>
      </c>
    </row>
    <row r="18" spans="1:58" x14ac:dyDescent="0.25">
      <c r="A18" s="227" t="s">
        <v>195</v>
      </c>
      <c r="B18" s="227" t="s">
        <v>150</v>
      </c>
      <c r="C18" s="249">
        <v>1.866582186200695</v>
      </c>
      <c r="D18" s="249">
        <v>2.5602183697858405</v>
      </c>
      <c r="E18" s="249">
        <v>3.2869886896925569</v>
      </c>
      <c r="F18" s="249">
        <v>3.7382377529121631</v>
      </c>
      <c r="G18" s="229"/>
      <c r="H18" s="229" t="s">
        <v>195</v>
      </c>
      <c r="I18" s="229" t="s">
        <v>150</v>
      </c>
      <c r="J18" s="249">
        <v>4.1042184541419671</v>
      </c>
      <c r="K18" s="249">
        <v>4.849435814512999</v>
      </c>
      <c r="L18" s="249">
        <v>4.9498687145886224</v>
      </c>
      <c r="M18" s="249">
        <v>5.420390541963986</v>
      </c>
      <c r="AJ18" s="230" t="s">
        <v>196</v>
      </c>
      <c r="AK18" s="230" t="s">
        <v>19</v>
      </c>
      <c r="AL18" s="249">
        <v>60.747114586270897</v>
      </c>
      <c r="AM18" s="249">
        <v>69.476251473135349</v>
      </c>
      <c r="AN18" s="249">
        <v>86.781479569478662</v>
      </c>
      <c r="AO18" s="249">
        <v>85.468883909596215</v>
      </c>
      <c r="AP18" s="229"/>
      <c r="AQ18" s="229" t="s">
        <v>196</v>
      </c>
      <c r="AR18" s="229" t="s">
        <v>19</v>
      </c>
      <c r="AS18" s="249">
        <v>60.747114586270897</v>
      </c>
      <c r="AT18" s="249">
        <v>69.476251473135349</v>
      </c>
      <c r="AU18" s="249">
        <v>86.781479569478662</v>
      </c>
      <c r="AV18" s="249">
        <v>85.468883909596215</v>
      </c>
    </row>
    <row r="19" spans="1:58" x14ac:dyDescent="0.25">
      <c r="A19" s="227" t="s">
        <v>195</v>
      </c>
      <c r="B19" s="227" t="s">
        <v>151</v>
      </c>
      <c r="C19" s="249">
        <v>2.5596073101682228</v>
      </c>
      <c r="D19" s="249">
        <v>3.1954257192495179</v>
      </c>
      <c r="E19" s="249">
        <v>3.4762087733096494</v>
      </c>
      <c r="F19" s="249">
        <v>4.0274810581701708</v>
      </c>
      <c r="G19" s="229"/>
      <c r="H19" s="229" t="s">
        <v>195</v>
      </c>
      <c r="I19" s="229" t="s">
        <v>151</v>
      </c>
      <c r="J19" s="249">
        <v>3.4753519239826525</v>
      </c>
      <c r="K19" s="249">
        <v>3.8592080689212742</v>
      </c>
      <c r="L19" s="249">
        <v>3.9089013557138914</v>
      </c>
      <c r="M19" s="249">
        <v>4.4734910517279989</v>
      </c>
      <c r="AX19" s="245" t="s">
        <v>228</v>
      </c>
    </row>
    <row r="20" spans="1:58" x14ac:dyDescent="0.25">
      <c r="A20" s="227" t="s">
        <v>195</v>
      </c>
      <c r="B20" s="227" t="s">
        <v>152</v>
      </c>
      <c r="C20" s="249">
        <v>0.97727408461538445</v>
      </c>
      <c r="D20" s="249">
        <v>1.4042200714285715</v>
      </c>
      <c r="E20" s="249">
        <v>2.2011304285714286</v>
      </c>
      <c r="F20" s="249">
        <v>2.5186424615384615</v>
      </c>
      <c r="G20" s="229"/>
      <c r="H20" s="229" t="s">
        <v>195</v>
      </c>
      <c r="I20" s="229" t="s">
        <v>152</v>
      </c>
      <c r="J20" s="249">
        <v>3.0390380384615385</v>
      </c>
      <c r="K20" s="249">
        <v>3.6784335357142859</v>
      </c>
      <c r="L20" s="249">
        <v>3.7157090357142848</v>
      </c>
      <c r="M20" s="249">
        <v>4.0889483076923074</v>
      </c>
      <c r="AX20" s="245"/>
      <c r="AY20" s="230"/>
      <c r="AZ20" s="230"/>
      <c r="BA20" s="230"/>
      <c r="BB20" s="230"/>
      <c r="BC20" s="230"/>
      <c r="BD20" s="230"/>
      <c r="BE20" s="230"/>
      <c r="BF20" s="230"/>
    </row>
    <row r="21" spans="1:58" ht="65.099999999999994" customHeight="1" x14ac:dyDescent="0.25">
      <c r="A21" s="227" t="s">
        <v>195</v>
      </c>
      <c r="B21" s="227" t="s">
        <v>20</v>
      </c>
      <c r="C21" s="249">
        <v>0.18002309999999999</v>
      </c>
      <c r="D21" s="249">
        <v>0.1948070357142857</v>
      </c>
      <c r="E21" s="249">
        <v>0.21302175714285715</v>
      </c>
      <c r="F21" s="249">
        <v>0.2136242153846154</v>
      </c>
      <c r="G21" s="229"/>
      <c r="H21" s="229" t="s">
        <v>195</v>
      </c>
      <c r="I21" s="229" t="s">
        <v>20</v>
      </c>
      <c r="J21" s="249">
        <v>0.88157396153846157</v>
      </c>
      <c r="K21" s="249">
        <v>0.90594904285714295</v>
      </c>
      <c r="L21" s="249">
        <v>0.93282634999999992</v>
      </c>
      <c r="M21" s="249">
        <v>1.0152675230769228</v>
      </c>
      <c r="AX21" s="367" t="s">
        <v>298</v>
      </c>
      <c r="AY21" s="368"/>
      <c r="AZ21" s="368"/>
      <c r="BA21" s="368"/>
      <c r="BB21" s="368"/>
      <c r="BC21" s="368"/>
      <c r="BD21" s="368"/>
      <c r="BE21" s="368"/>
      <c r="BF21" s="368"/>
    </row>
    <row r="22" spans="1:58" ht="9.9499999999999993" customHeight="1" x14ac:dyDescent="0.25">
      <c r="A22" s="227" t="s">
        <v>195</v>
      </c>
      <c r="B22" s="227" t="s">
        <v>19</v>
      </c>
      <c r="C22" s="249">
        <v>21.040371538461539</v>
      </c>
      <c r="D22" s="249">
        <v>22.034805714285714</v>
      </c>
      <c r="E22" s="249">
        <v>25.250554285714287</v>
      </c>
      <c r="F22" s="249">
        <v>27.468117692307693</v>
      </c>
      <c r="G22" s="229"/>
      <c r="H22" s="229" t="s">
        <v>195</v>
      </c>
      <c r="I22" s="229" t="s">
        <v>19</v>
      </c>
      <c r="J22" s="249">
        <v>21.040371538461539</v>
      </c>
      <c r="K22" s="249">
        <v>22.034805714285714</v>
      </c>
      <c r="L22" s="249">
        <v>25.250554285714287</v>
      </c>
      <c r="M22" s="249">
        <v>27.468117692307693</v>
      </c>
      <c r="AX22" s="251"/>
      <c r="AY22" s="251"/>
      <c r="AZ22" s="251"/>
      <c r="BA22" s="251"/>
      <c r="BB22" s="251"/>
      <c r="BC22" s="251"/>
      <c r="BD22" s="251"/>
      <c r="BE22" s="251"/>
      <c r="BF22" s="251"/>
    </row>
    <row r="23" spans="1:58" ht="15" customHeight="1" x14ac:dyDescent="0.25">
      <c r="A23" s="227" t="s">
        <v>196</v>
      </c>
      <c r="B23" s="227" t="s">
        <v>150</v>
      </c>
      <c r="C23" s="249">
        <v>5.7550930026373761</v>
      </c>
      <c r="D23" s="249">
        <v>6.9598741896876444</v>
      </c>
      <c r="E23" s="249">
        <v>8.6846931786636787</v>
      </c>
      <c r="F23" s="249">
        <v>9.5454299529885773</v>
      </c>
      <c r="G23" s="229"/>
      <c r="H23" s="229" t="s">
        <v>196</v>
      </c>
      <c r="I23" s="229" t="s">
        <v>150</v>
      </c>
      <c r="J23" s="249">
        <v>12.660839406167737</v>
      </c>
      <c r="K23" s="249">
        <v>13.454951920644996</v>
      </c>
      <c r="L23" s="249">
        <v>13.627515021291666</v>
      </c>
      <c r="M23" s="249">
        <v>14.302789938090367</v>
      </c>
      <c r="AX23" s="252"/>
      <c r="AY23" s="337" t="s">
        <v>56</v>
      </c>
      <c r="AZ23" s="337"/>
      <c r="BA23" s="337"/>
      <c r="BB23" s="337"/>
      <c r="BC23" s="337"/>
      <c r="BD23" s="337"/>
      <c r="BE23" s="337"/>
      <c r="BF23" s="337"/>
    </row>
    <row r="24" spans="1:58" ht="15" customHeight="1" x14ac:dyDescent="0.25">
      <c r="A24" s="227" t="s">
        <v>196</v>
      </c>
      <c r="B24" s="227" t="s">
        <v>151</v>
      </c>
      <c r="C24" s="249">
        <v>7.4889598634086303</v>
      </c>
      <c r="D24" s="249">
        <v>8.8867388875224798</v>
      </c>
      <c r="E24" s="249">
        <v>9.9322734879131946</v>
      </c>
      <c r="F24" s="249">
        <v>11.114182046044018</v>
      </c>
      <c r="G24" s="229"/>
      <c r="H24" s="229" t="s">
        <v>196</v>
      </c>
      <c r="I24" s="229" t="s">
        <v>151</v>
      </c>
      <c r="J24" s="249">
        <v>9.9260583346195101</v>
      </c>
      <c r="K24" s="249">
        <v>10.887851398861757</v>
      </c>
      <c r="L24" s="249">
        <v>11.261154522626537</v>
      </c>
      <c r="M24" s="249">
        <v>12.406885917697222</v>
      </c>
      <c r="AX24" s="365" t="s">
        <v>270</v>
      </c>
      <c r="AY24" s="362" t="s">
        <v>272</v>
      </c>
      <c r="AZ24" s="362" t="s">
        <v>273</v>
      </c>
      <c r="BA24" s="362" t="s">
        <v>274</v>
      </c>
      <c r="BB24" s="362" t="s">
        <v>275</v>
      </c>
      <c r="BC24" s="364" t="s">
        <v>276</v>
      </c>
      <c r="BD24" s="364" t="s">
        <v>277</v>
      </c>
      <c r="BE24" s="364" t="s">
        <v>278</v>
      </c>
      <c r="BF24" s="364" t="s">
        <v>279</v>
      </c>
    </row>
    <row r="25" spans="1:58" x14ac:dyDescent="0.25">
      <c r="A25" s="227" t="s">
        <v>196</v>
      </c>
      <c r="B25" s="227" t="s">
        <v>152</v>
      </c>
      <c r="C25" s="249">
        <v>3.1298671388598396</v>
      </c>
      <c r="D25" s="249">
        <v>3.8063739182182985</v>
      </c>
      <c r="E25" s="249">
        <v>5.6077893629504345</v>
      </c>
      <c r="F25" s="249">
        <v>6.2068532294960015</v>
      </c>
      <c r="G25" s="229"/>
      <c r="H25" s="229" t="s">
        <v>196</v>
      </c>
      <c r="I25" s="229" t="s">
        <v>152</v>
      </c>
      <c r="J25" s="249">
        <v>9.2108725769063859</v>
      </c>
      <c r="K25" s="249">
        <v>9.9703614345361498</v>
      </c>
      <c r="L25" s="249">
        <v>10.135697482225106</v>
      </c>
      <c r="M25" s="249">
        <v>10.452320897025041</v>
      </c>
      <c r="AX25" s="366"/>
      <c r="AY25" s="363"/>
      <c r="AZ25" s="363"/>
      <c r="BA25" s="363"/>
      <c r="BB25" s="363"/>
      <c r="BC25" s="363"/>
      <c r="BD25" s="363"/>
      <c r="BE25" s="363"/>
      <c r="BF25" s="363"/>
    </row>
    <row r="26" spans="1:58" ht="27.95" customHeight="1" x14ac:dyDescent="0.25">
      <c r="A26" s="227" t="s">
        <v>196</v>
      </c>
      <c r="B26" s="227" t="s">
        <v>20</v>
      </c>
      <c r="C26" s="249">
        <v>1.0030604189603285</v>
      </c>
      <c r="D26" s="249">
        <v>1.0169166578654623</v>
      </c>
      <c r="E26" s="249">
        <v>1.0103767118476943</v>
      </c>
      <c r="F26" s="249">
        <v>1.0161260166668153</v>
      </c>
      <c r="G26" s="229"/>
      <c r="H26" s="229" t="s">
        <v>196</v>
      </c>
      <c r="I26" s="229" t="s">
        <v>20</v>
      </c>
      <c r="J26" s="249">
        <v>5.0920279447557864</v>
      </c>
      <c r="K26" s="249">
        <v>5.0678940929798797</v>
      </c>
      <c r="L26" s="249">
        <v>5.0346073086965548</v>
      </c>
      <c r="M26" s="249">
        <v>5.0431910402012736</v>
      </c>
      <c r="AX26" s="260" t="s">
        <v>267</v>
      </c>
      <c r="AY26" s="254">
        <v>532</v>
      </c>
      <c r="AZ26" s="254">
        <v>516</v>
      </c>
      <c r="BA26" s="254">
        <v>502</v>
      </c>
      <c r="BB26" s="254">
        <v>507</v>
      </c>
      <c r="BC26" s="254">
        <v>3218</v>
      </c>
      <c r="BD26" s="254">
        <v>2496</v>
      </c>
      <c r="BE26" s="254">
        <v>4527</v>
      </c>
      <c r="BF26" s="254">
        <v>2700</v>
      </c>
    </row>
    <row r="27" spans="1:58" ht="27.95" customHeight="1" x14ac:dyDescent="0.25">
      <c r="A27" s="227" t="s">
        <v>196</v>
      </c>
      <c r="B27" s="227" t="s">
        <v>19</v>
      </c>
      <c r="C27" s="249">
        <v>60.747114586270897</v>
      </c>
      <c r="D27" s="249">
        <v>69.476251473135349</v>
      </c>
      <c r="E27" s="249">
        <v>86.781479569478662</v>
      </c>
      <c r="F27" s="249">
        <v>85.468883909596215</v>
      </c>
      <c r="G27" s="229"/>
      <c r="H27" s="229" t="s">
        <v>196</v>
      </c>
      <c r="I27" s="229" t="s">
        <v>19</v>
      </c>
      <c r="J27" s="249">
        <v>60.747114586270897</v>
      </c>
      <c r="K27" s="249">
        <v>69.476251473135349</v>
      </c>
      <c r="L27" s="249">
        <v>86.781479569478662</v>
      </c>
      <c r="M27" s="249">
        <v>85.468883909596215</v>
      </c>
      <c r="AX27" s="261" t="s">
        <v>299</v>
      </c>
      <c r="AY27" s="259" t="s">
        <v>290</v>
      </c>
      <c r="AZ27" s="259" t="s">
        <v>289</v>
      </c>
      <c r="BA27" s="259" t="s">
        <v>288</v>
      </c>
      <c r="BB27" s="259" t="s">
        <v>291</v>
      </c>
      <c r="BC27" s="259" t="s">
        <v>292</v>
      </c>
      <c r="BD27" s="259" t="s">
        <v>293</v>
      </c>
      <c r="BE27" s="259" t="s">
        <v>293</v>
      </c>
      <c r="BF27" s="259" t="s">
        <v>293</v>
      </c>
    </row>
    <row r="28" spans="1:58" ht="14.1" customHeight="1" x14ac:dyDescent="0.25">
      <c r="AX28" s="262" t="s">
        <v>295</v>
      </c>
      <c r="AY28" s="255"/>
      <c r="AZ28" s="255"/>
      <c r="BA28" s="255"/>
      <c r="BB28" s="255"/>
      <c r="BC28" s="255"/>
      <c r="BD28" s="255"/>
      <c r="BE28" s="255"/>
      <c r="BF28" s="255"/>
    </row>
    <row r="29" spans="1:58" ht="14.1" customHeight="1" x14ac:dyDescent="0.25">
      <c r="C29" s="227" t="s">
        <v>199</v>
      </c>
      <c r="AX29" s="255" t="s">
        <v>296</v>
      </c>
      <c r="AY29" s="255" t="s">
        <v>280</v>
      </c>
      <c r="AZ29" s="255" t="s">
        <v>230</v>
      </c>
      <c r="BA29" s="255" t="s">
        <v>232</v>
      </c>
      <c r="BB29" s="255" t="s">
        <v>234</v>
      </c>
      <c r="BC29" s="255" t="s">
        <v>281</v>
      </c>
      <c r="BD29" s="255" t="s">
        <v>308</v>
      </c>
      <c r="BE29" s="255" t="s">
        <v>212</v>
      </c>
      <c r="BF29" s="255" t="s">
        <v>318</v>
      </c>
    </row>
    <row r="30" spans="1:58" ht="14.1" customHeight="1" x14ac:dyDescent="0.25">
      <c r="AX30" s="255" t="s">
        <v>152</v>
      </c>
      <c r="AY30" s="256">
        <v>0.8</v>
      </c>
      <c r="AZ30" s="256">
        <v>0.8</v>
      </c>
      <c r="BA30" s="256">
        <v>1.2</v>
      </c>
      <c r="BB30" s="256">
        <v>0.6</v>
      </c>
      <c r="BC30" s="256">
        <v>1</v>
      </c>
      <c r="BD30" s="256">
        <v>1.4</v>
      </c>
      <c r="BE30" s="256">
        <v>2.2000000000000002</v>
      </c>
      <c r="BF30" s="256">
        <v>2.5</v>
      </c>
    </row>
    <row r="31" spans="1:58" ht="14.1" customHeight="1" x14ac:dyDescent="0.25">
      <c r="AX31" s="255" t="s">
        <v>206</v>
      </c>
      <c r="AY31" s="255" t="s">
        <v>229</v>
      </c>
      <c r="AZ31" s="255" t="s">
        <v>231</v>
      </c>
      <c r="BA31" s="255" t="s">
        <v>233</v>
      </c>
      <c r="BB31" s="255" t="s">
        <v>235</v>
      </c>
      <c r="BC31" s="255" t="s">
        <v>214</v>
      </c>
      <c r="BD31" s="255" t="s">
        <v>309</v>
      </c>
      <c r="BE31" s="255" t="s">
        <v>313</v>
      </c>
      <c r="BF31" s="255" t="s">
        <v>319</v>
      </c>
    </row>
    <row r="32" spans="1:58" ht="14.1" customHeight="1" x14ac:dyDescent="0.25">
      <c r="AX32" s="262" t="s">
        <v>297</v>
      </c>
      <c r="AY32" s="255"/>
      <c r="AZ32" s="255"/>
      <c r="BA32" s="255"/>
      <c r="BB32" s="255"/>
      <c r="BC32" s="255"/>
      <c r="BD32" s="255"/>
      <c r="BE32" s="255"/>
      <c r="BF32" s="255"/>
    </row>
    <row r="33" spans="43:65" ht="14.1" customHeight="1" x14ac:dyDescent="0.25">
      <c r="AX33" s="255" t="s">
        <v>296</v>
      </c>
      <c r="AY33" s="255" t="s">
        <v>282</v>
      </c>
      <c r="AZ33" s="255" t="s">
        <v>236</v>
      </c>
      <c r="BA33" s="255" t="s">
        <v>238</v>
      </c>
      <c r="BB33" s="255" t="s">
        <v>237</v>
      </c>
      <c r="BC33" s="255" t="s">
        <v>283</v>
      </c>
      <c r="BD33" s="255" t="s">
        <v>209</v>
      </c>
      <c r="BE33" s="255" t="s">
        <v>314</v>
      </c>
      <c r="BF33" s="255" t="s">
        <v>210</v>
      </c>
    </row>
    <row r="34" spans="43:65" ht="14.1" customHeight="1" x14ac:dyDescent="0.25">
      <c r="AX34" s="255" t="s">
        <v>152</v>
      </c>
      <c r="AY34" s="257">
        <v>0.3</v>
      </c>
      <c r="AZ34" s="257">
        <v>0.3</v>
      </c>
      <c r="BA34" s="257">
        <v>0.2</v>
      </c>
      <c r="BB34" s="257">
        <v>0.26</v>
      </c>
      <c r="BC34" s="257">
        <v>0.28999999999999998</v>
      </c>
      <c r="BD34" s="257">
        <v>0.32</v>
      </c>
      <c r="BE34" s="257">
        <v>0.36</v>
      </c>
      <c r="BF34" s="257">
        <v>0.37</v>
      </c>
    </row>
    <row r="35" spans="43:65" ht="14.1" customHeight="1" x14ac:dyDescent="0.25">
      <c r="AX35" s="255" t="s">
        <v>206</v>
      </c>
      <c r="AY35" s="255" t="s">
        <v>300</v>
      </c>
      <c r="AZ35" s="255" t="s">
        <v>301</v>
      </c>
      <c r="BA35" s="255" t="s">
        <v>247</v>
      </c>
      <c r="BB35" s="255" t="s">
        <v>302</v>
      </c>
      <c r="BC35" s="255" t="s">
        <v>213</v>
      </c>
      <c r="BD35" s="255" t="s">
        <v>310</v>
      </c>
      <c r="BE35" s="255" t="s">
        <v>315</v>
      </c>
      <c r="BF35" s="255" t="s">
        <v>320</v>
      </c>
    </row>
    <row r="36" spans="43:65" ht="14.1" customHeight="1" x14ac:dyDescent="0.25">
      <c r="AX36" s="262" t="s">
        <v>216</v>
      </c>
      <c r="AY36" s="255"/>
      <c r="AZ36" s="255"/>
      <c r="BA36" s="255"/>
      <c r="BB36" s="255"/>
      <c r="BC36" s="255"/>
      <c r="BD36" s="255"/>
      <c r="BE36" s="255"/>
      <c r="BF36" s="255"/>
    </row>
    <row r="37" spans="43:65" ht="14.1" customHeight="1" x14ac:dyDescent="0.25">
      <c r="AX37" s="255" t="s">
        <v>296</v>
      </c>
      <c r="AY37" s="255" t="s">
        <v>239</v>
      </c>
      <c r="AZ37" s="255" t="s">
        <v>241</v>
      </c>
      <c r="BA37" s="255" t="s">
        <v>243</v>
      </c>
      <c r="BB37" s="255" t="s">
        <v>245</v>
      </c>
      <c r="BC37" s="255" t="s">
        <v>217</v>
      </c>
      <c r="BD37" s="255" t="s">
        <v>311</v>
      </c>
      <c r="BE37" s="255" t="s">
        <v>316</v>
      </c>
      <c r="BF37" s="255" t="s">
        <v>321</v>
      </c>
    </row>
    <row r="38" spans="43:65" ht="14.1" customHeight="1" x14ac:dyDescent="0.25">
      <c r="AX38" s="255" t="s">
        <v>152</v>
      </c>
      <c r="AY38" s="256">
        <v>2</v>
      </c>
      <c r="AZ38" s="256">
        <v>2.2000000000000002</v>
      </c>
      <c r="BA38" s="256">
        <v>7.1</v>
      </c>
      <c r="BB38" s="256">
        <v>1.9</v>
      </c>
      <c r="BC38" s="256">
        <v>3.1</v>
      </c>
      <c r="BD38" s="256">
        <v>3.8</v>
      </c>
      <c r="BE38" s="256">
        <v>5.6</v>
      </c>
      <c r="BF38" s="256">
        <v>6.2</v>
      </c>
    </row>
    <row r="39" spans="43:65" ht="14.1" customHeight="1" x14ac:dyDescent="0.25">
      <c r="AX39" s="255" t="s">
        <v>206</v>
      </c>
      <c r="AY39" s="255" t="s">
        <v>240</v>
      </c>
      <c r="AZ39" s="255" t="s">
        <v>242</v>
      </c>
      <c r="BA39" s="255" t="s">
        <v>244</v>
      </c>
      <c r="BB39" s="255" t="s">
        <v>246</v>
      </c>
      <c r="BC39" s="255" t="s">
        <v>218</v>
      </c>
      <c r="BD39" s="255" t="s">
        <v>312</v>
      </c>
      <c r="BE39" s="255" t="s">
        <v>317</v>
      </c>
      <c r="BF39" s="255" t="s">
        <v>322</v>
      </c>
    </row>
    <row r="40" spans="43:65" ht="9.9499999999999993" customHeight="1" x14ac:dyDescent="0.25">
      <c r="AY40" s="253"/>
      <c r="AZ40" s="253"/>
      <c r="BA40" s="253"/>
      <c r="BB40" s="253"/>
      <c r="BC40" s="253"/>
      <c r="BD40" s="253"/>
      <c r="BE40" s="253"/>
      <c r="BF40" s="253"/>
    </row>
    <row r="41" spans="43:65" ht="15" customHeight="1" x14ac:dyDescent="0.25">
      <c r="AQ41" s="263"/>
      <c r="AR41" s="263"/>
      <c r="AS41" s="265"/>
      <c r="AT41" s="265"/>
      <c r="AU41" s="265"/>
      <c r="AV41" s="265"/>
      <c r="AX41" s="230"/>
      <c r="AY41" s="359" t="s">
        <v>294</v>
      </c>
      <c r="AZ41" s="359"/>
      <c r="BA41" s="359"/>
      <c r="BB41" s="359"/>
      <c r="BC41" s="359"/>
      <c r="BD41" s="359"/>
      <c r="BE41" s="359"/>
      <c r="BF41" s="359"/>
    </row>
    <row r="42" spans="43:65" x14ac:dyDescent="0.25">
      <c r="AQ42" s="263"/>
      <c r="AR42" s="263"/>
      <c r="AS42" s="237"/>
      <c r="AT42" s="237"/>
      <c r="AU42" s="237"/>
      <c r="AV42" s="237"/>
      <c r="AX42" s="365" t="s">
        <v>270</v>
      </c>
      <c r="AY42" s="362" t="s">
        <v>272</v>
      </c>
      <c r="AZ42" s="362" t="s">
        <v>273</v>
      </c>
      <c r="BA42" s="362" t="s">
        <v>274</v>
      </c>
      <c r="BB42" s="362" t="s">
        <v>275</v>
      </c>
      <c r="BC42" s="364" t="s">
        <v>276</v>
      </c>
      <c r="BD42" s="364" t="s">
        <v>277</v>
      </c>
      <c r="BE42" s="364" t="s">
        <v>278</v>
      </c>
      <c r="BF42" s="364" t="s">
        <v>279</v>
      </c>
    </row>
    <row r="43" spans="43:65" x14ac:dyDescent="0.25">
      <c r="AQ43" s="263"/>
      <c r="AR43" s="263"/>
      <c r="AS43" s="238"/>
      <c r="AT43" s="238"/>
      <c r="AU43" s="238"/>
      <c r="AV43" s="237"/>
      <c r="AX43" s="366"/>
      <c r="AY43" s="363"/>
      <c r="AZ43" s="363"/>
      <c r="BA43" s="363"/>
      <c r="BB43" s="363"/>
      <c r="BC43" s="363"/>
      <c r="BD43" s="363"/>
      <c r="BE43" s="363"/>
      <c r="BF43" s="363"/>
    </row>
    <row r="44" spans="43:65" ht="27.95" customHeight="1" x14ac:dyDescent="0.25">
      <c r="AQ44" s="263"/>
      <c r="AR44" s="263"/>
      <c r="AS44" s="235"/>
      <c r="AT44" s="235"/>
      <c r="AU44" s="235"/>
      <c r="AV44" s="235"/>
      <c r="AX44" s="260" t="s">
        <v>267</v>
      </c>
      <c r="AY44" s="254">
        <v>138</v>
      </c>
      <c r="AZ44" s="254">
        <v>71</v>
      </c>
      <c r="BA44" s="254">
        <v>302</v>
      </c>
      <c r="BB44" s="254">
        <v>48</v>
      </c>
      <c r="BC44" s="282">
        <v>1072</v>
      </c>
      <c r="BD44" s="254">
        <v>1017</v>
      </c>
      <c r="BE44" s="254">
        <v>2536</v>
      </c>
      <c r="BF44" s="254">
        <v>1614</v>
      </c>
      <c r="BL44" s="250"/>
      <c r="BM44" s="250"/>
    </row>
    <row r="45" spans="43:65" ht="27.95" customHeight="1" x14ac:dyDescent="0.25">
      <c r="AQ45" s="263"/>
      <c r="AR45" s="263"/>
      <c r="AS45" s="235"/>
      <c r="AT45" s="235"/>
      <c r="AU45" s="235"/>
      <c r="AV45" s="235"/>
      <c r="AX45" s="260" t="s">
        <v>271</v>
      </c>
      <c r="AY45" s="258">
        <v>25.9</v>
      </c>
      <c r="AZ45" s="258">
        <v>13.8</v>
      </c>
      <c r="BA45" s="258">
        <v>60.2</v>
      </c>
      <c r="BB45" s="258">
        <v>9.5</v>
      </c>
      <c r="BC45" s="291">
        <v>33.299999999999997</v>
      </c>
      <c r="BD45" s="258">
        <v>40.700000000000003</v>
      </c>
      <c r="BE45" s="258">
        <v>56</v>
      </c>
      <c r="BF45" s="258">
        <v>59.8</v>
      </c>
      <c r="BL45" s="250"/>
      <c r="BM45" s="250"/>
    </row>
    <row r="46" spans="43:65" ht="14.1" customHeight="1" x14ac:dyDescent="0.25">
      <c r="AQ46" s="263"/>
      <c r="AR46" s="263"/>
      <c r="AS46" s="235"/>
      <c r="AT46" s="235"/>
      <c r="AU46" s="235"/>
      <c r="AV46" s="235"/>
      <c r="AX46" s="262" t="s">
        <v>295</v>
      </c>
      <c r="AY46" s="255"/>
      <c r="AZ46" s="255"/>
      <c r="BA46" s="255"/>
      <c r="BB46" s="255"/>
      <c r="BC46" s="255"/>
      <c r="BD46" s="255"/>
      <c r="BE46" s="255"/>
      <c r="BF46" s="255"/>
      <c r="BL46" s="250"/>
      <c r="BM46" s="250"/>
    </row>
    <row r="47" spans="43:65" ht="14.1" customHeight="1" x14ac:dyDescent="0.25">
      <c r="AQ47" s="263"/>
      <c r="AR47" s="263"/>
      <c r="AS47" s="235"/>
      <c r="AT47" s="235"/>
      <c r="AU47" s="235"/>
      <c r="AV47" s="235"/>
      <c r="AX47" s="255" t="s">
        <v>296</v>
      </c>
      <c r="AY47" s="255" t="s">
        <v>284</v>
      </c>
      <c r="AZ47" s="255" t="s">
        <v>249</v>
      </c>
      <c r="BA47" s="255" t="s">
        <v>251</v>
      </c>
      <c r="BB47" s="255" t="s">
        <v>253</v>
      </c>
      <c r="BC47" s="255" t="s">
        <v>285</v>
      </c>
      <c r="BD47" s="255" t="s">
        <v>323</v>
      </c>
      <c r="BE47" s="255" t="s">
        <v>328</v>
      </c>
      <c r="BF47" s="255" t="s">
        <v>333</v>
      </c>
    </row>
    <row r="48" spans="43:65" ht="14.1" customHeight="1" x14ac:dyDescent="0.25">
      <c r="AQ48" s="263"/>
      <c r="AR48" s="263"/>
      <c r="AS48" s="235"/>
      <c r="AT48" s="235"/>
      <c r="AU48" s="235"/>
      <c r="AV48" s="235"/>
      <c r="AX48" s="255" t="s">
        <v>152</v>
      </c>
      <c r="AY48" s="256">
        <v>3.6</v>
      </c>
      <c r="AZ48" s="256">
        <v>1.5</v>
      </c>
      <c r="BA48" s="256">
        <v>1.6</v>
      </c>
      <c r="BB48" s="256">
        <v>1.4</v>
      </c>
      <c r="BC48" s="256">
        <v>3</v>
      </c>
      <c r="BD48" s="256">
        <v>3.7</v>
      </c>
      <c r="BE48" s="256">
        <v>3.7</v>
      </c>
      <c r="BF48" s="256">
        <v>4.0999999999999996</v>
      </c>
    </row>
    <row r="49" spans="43:58" ht="14.1" customHeight="1" x14ac:dyDescent="0.25">
      <c r="AQ49" s="229"/>
      <c r="AR49" s="229"/>
      <c r="AS49" s="249"/>
      <c r="AT49" s="249"/>
      <c r="AU49" s="249"/>
      <c r="AV49" s="249"/>
      <c r="AX49" s="255" t="s">
        <v>206</v>
      </c>
      <c r="AY49" s="255" t="s">
        <v>248</v>
      </c>
      <c r="AZ49" s="255" t="s">
        <v>250</v>
      </c>
      <c r="BA49" s="255" t="s">
        <v>252</v>
      </c>
      <c r="BB49" s="255" t="s">
        <v>254</v>
      </c>
      <c r="BC49" s="255" t="s">
        <v>220</v>
      </c>
      <c r="BD49" s="255" t="s">
        <v>324</v>
      </c>
      <c r="BE49" s="255" t="s">
        <v>329</v>
      </c>
      <c r="BF49" s="255" t="s">
        <v>334</v>
      </c>
    </row>
    <row r="50" spans="43:58" ht="14.1" customHeight="1" x14ac:dyDescent="0.25">
      <c r="AQ50" s="229"/>
      <c r="AR50" s="229"/>
      <c r="AS50" s="249"/>
      <c r="AT50" s="249"/>
      <c r="AU50" s="249"/>
      <c r="AV50" s="249"/>
      <c r="AX50" s="262" t="s">
        <v>297</v>
      </c>
      <c r="AY50" s="255"/>
      <c r="AZ50" s="255"/>
      <c r="BA50" s="255"/>
      <c r="BB50" s="255"/>
      <c r="BC50" s="255"/>
      <c r="BD50" s="255"/>
      <c r="BE50" s="255"/>
      <c r="BF50" s="255"/>
    </row>
    <row r="51" spans="43:58" ht="14.1" customHeight="1" x14ac:dyDescent="0.25">
      <c r="AQ51" s="229"/>
      <c r="AR51" s="229"/>
      <c r="AS51" s="249"/>
      <c r="AT51" s="249"/>
      <c r="AU51" s="249"/>
      <c r="AV51" s="249"/>
      <c r="AX51" s="255" t="s">
        <v>296</v>
      </c>
      <c r="AY51" s="255" t="s">
        <v>286</v>
      </c>
      <c r="AZ51" s="255" t="s">
        <v>256</v>
      </c>
      <c r="BA51" s="255" t="s">
        <v>257</v>
      </c>
      <c r="BB51" s="255" t="s">
        <v>258</v>
      </c>
      <c r="BC51" s="255" t="s">
        <v>287</v>
      </c>
      <c r="BD51" s="255" t="s">
        <v>325</v>
      </c>
      <c r="BE51" s="255" t="s">
        <v>223</v>
      </c>
      <c r="BF51" s="255" t="s">
        <v>224</v>
      </c>
    </row>
    <row r="52" spans="43:58" ht="14.1" customHeight="1" x14ac:dyDescent="0.25">
      <c r="AQ52" s="229"/>
      <c r="AR52" s="229"/>
      <c r="AS52" s="249"/>
      <c r="AT52" s="249"/>
      <c r="AU52" s="249"/>
      <c r="AV52" s="249"/>
      <c r="AX52" s="255" t="s">
        <v>152</v>
      </c>
      <c r="AY52" s="257">
        <v>0.23</v>
      </c>
      <c r="AZ52" s="257">
        <v>0.24</v>
      </c>
      <c r="BA52" s="257">
        <v>0.1</v>
      </c>
      <c r="BB52" s="257">
        <v>0.22</v>
      </c>
      <c r="BC52" s="257">
        <v>0.3</v>
      </c>
      <c r="BD52" s="257">
        <v>0.34</v>
      </c>
      <c r="BE52" s="257">
        <v>0.34</v>
      </c>
      <c r="BF52" s="257">
        <v>0.36</v>
      </c>
    </row>
    <row r="53" spans="43:58" ht="14.1" customHeight="1" x14ac:dyDescent="0.25">
      <c r="AQ53" s="229"/>
      <c r="AR53" s="229"/>
      <c r="AS53" s="249"/>
      <c r="AT53" s="249"/>
      <c r="AU53" s="249"/>
      <c r="AV53" s="249"/>
      <c r="AX53" s="255" t="s">
        <v>206</v>
      </c>
      <c r="AY53" s="255" t="s">
        <v>255</v>
      </c>
      <c r="AZ53" s="255" t="s">
        <v>304</v>
      </c>
      <c r="BA53" s="255" t="s">
        <v>303</v>
      </c>
      <c r="BB53" s="255" t="s">
        <v>305</v>
      </c>
      <c r="BC53" s="255" t="s">
        <v>222</v>
      </c>
      <c r="BD53" s="255" t="s">
        <v>225</v>
      </c>
      <c r="BE53" s="255" t="s">
        <v>330</v>
      </c>
      <c r="BF53" s="255" t="s">
        <v>335</v>
      </c>
    </row>
    <row r="54" spans="43:58" ht="14.1" customHeight="1" x14ac:dyDescent="0.25">
      <c r="AQ54" s="229"/>
      <c r="AR54" s="229"/>
      <c r="AS54" s="249"/>
      <c r="AT54" s="249"/>
      <c r="AU54" s="249"/>
      <c r="AV54" s="249"/>
      <c r="AX54" s="262" t="s">
        <v>216</v>
      </c>
      <c r="AY54" s="255"/>
      <c r="AZ54" s="255"/>
      <c r="BA54" s="255"/>
      <c r="BB54" s="255"/>
      <c r="BC54" s="255"/>
      <c r="BD54" s="255"/>
      <c r="BE54" s="255"/>
      <c r="BF54" s="255"/>
    </row>
    <row r="55" spans="43:58" ht="14.1" customHeight="1" x14ac:dyDescent="0.25">
      <c r="AQ55" s="229"/>
      <c r="AR55" s="229"/>
      <c r="AS55" s="249"/>
      <c r="AT55" s="249"/>
      <c r="AU55" s="249"/>
      <c r="AV55" s="249"/>
      <c r="AX55" s="255" t="s">
        <v>296</v>
      </c>
      <c r="AY55" s="255" t="s">
        <v>259</v>
      </c>
      <c r="AZ55" s="255" t="s">
        <v>261</v>
      </c>
      <c r="BA55" s="255" t="s">
        <v>263</v>
      </c>
      <c r="BB55" s="255" t="s">
        <v>265</v>
      </c>
      <c r="BC55" s="255" t="s">
        <v>226</v>
      </c>
      <c r="BD55" s="255" t="s">
        <v>326</v>
      </c>
      <c r="BE55" s="255" t="s">
        <v>331</v>
      </c>
      <c r="BF55" s="255" t="s">
        <v>336</v>
      </c>
    </row>
    <row r="56" spans="43:58" ht="14.1" customHeight="1" x14ac:dyDescent="0.25">
      <c r="AQ56" s="229"/>
      <c r="AR56" s="229"/>
      <c r="AS56" s="249"/>
      <c r="AT56" s="249"/>
      <c r="AU56" s="249"/>
      <c r="AV56" s="249"/>
      <c r="AX56" s="255" t="s">
        <v>152</v>
      </c>
      <c r="AY56" s="256">
        <v>14.3</v>
      </c>
      <c r="AZ56" s="256">
        <v>7.5</v>
      </c>
      <c r="BA56" s="256">
        <v>12.5</v>
      </c>
      <c r="BB56" s="256">
        <v>6.8</v>
      </c>
      <c r="BC56" s="256">
        <v>9.1999999999999993</v>
      </c>
      <c r="BD56" s="256">
        <v>10</v>
      </c>
      <c r="BE56" s="256">
        <v>10.1</v>
      </c>
      <c r="BF56" s="256">
        <v>10.5</v>
      </c>
    </row>
    <row r="57" spans="43:58" ht="14.1" customHeight="1" x14ac:dyDescent="0.25">
      <c r="AQ57" s="229"/>
      <c r="AR57" s="229"/>
      <c r="AS57" s="249"/>
      <c r="AT57" s="249"/>
      <c r="AU57" s="249"/>
      <c r="AV57" s="249"/>
      <c r="AX57" s="255" t="s">
        <v>206</v>
      </c>
      <c r="AY57" s="255" t="s">
        <v>260</v>
      </c>
      <c r="AZ57" s="255" t="s">
        <v>262</v>
      </c>
      <c r="BA57" s="255" t="s">
        <v>264</v>
      </c>
      <c r="BB57" s="255" t="s">
        <v>266</v>
      </c>
      <c r="BC57" s="255" t="s">
        <v>227</v>
      </c>
      <c r="BD57" s="255" t="s">
        <v>327</v>
      </c>
      <c r="BE57" s="255" t="s">
        <v>332</v>
      </c>
      <c r="BF57" s="255" t="s">
        <v>337</v>
      </c>
    </row>
    <row r="58" spans="43:58" x14ac:dyDescent="0.25">
      <c r="AQ58" s="229"/>
      <c r="AR58" s="229"/>
      <c r="AS58" s="249"/>
      <c r="AT58" s="249"/>
      <c r="AU58" s="249"/>
      <c r="AV58" s="249"/>
    </row>
  </sheetData>
  <mergeCells count="27">
    <mergeCell ref="AX24:AX25"/>
    <mergeCell ref="AX21:BF21"/>
    <mergeCell ref="AX42:AX43"/>
    <mergeCell ref="AY41:BF41"/>
    <mergeCell ref="AY42:AY43"/>
    <mergeCell ref="AZ42:AZ43"/>
    <mergeCell ref="BA42:BA43"/>
    <mergeCell ref="BB42:BB43"/>
    <mergeCell ref="BC42:BC43"/>
    <mergeCell ref="BD42:BD43"/>
    <mergeCell ref="BE42:BE43"/>
    <mergeCell ref="BF42:BF43"/>
    <mergeCell ref="BE1:BH1"/>
    <mergeCell ref="AY24:AY25"/>
    <mergeCell ref="AZ24:AZ25"/>
    <mergeCell ref="BA24:BA25"/>
    <mergeCell ref="BB24:BB25"/>
    <mergeCell ref="BC24:BC25"/>
    <mergeCell ref="BD24:BD25"/>
    <mergeCell ref="BE24:BE25"/>
    <mergeCell ref="BF24:BF25"/>
    <mergeCell ref="AY23:BF23"/>
    <mergeCell ref="C10:F10"/>
    <mergeCell ref="J10:M10"/>
    <mergeCell ref="AL1:AO1"/>
    <mergeCell ref="AS1:AV1"/>
    <mergeCell ref="AY1:BB1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170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41498</v>
      </c>
      <c r="F2" s="90" t="s">
        <v>61</v>
      </c>
      <c r="G2" s="91">
        <v>0.3755516780487802</v>
      </c>
      <c r="I2" s="91"/>
    </row>
    <row r="3" spans="1:10" x14ac:dyDescent="0.25">
      <c r="F3" s="92" t="s">
        <v>62</v>
      </c>
      <c r="G3" s="91">
        <v>3.9615019134146316</v>
      </c>
      <c r="I3" s="91"/>
    </row>
    <row r="4" spans="1:10" x14ac:dyDescent="0.25">
      <c r="A4" s="93"/>
      <c r="B4" s="7"/>
      <c r="C4" s="7" t="s">
        <v>63</v>
      </c>
      <c r="D4" s="94">
        <v>318</v>
      </c>
      <c r="F4" s="40" t="s">
        <v>21</v>
      </c>
      <c r="G4" s="1">
        <v>246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72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246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182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26</v>
      </c>
      <c r="F8" s="99" t="s">
        <v>73</v>
      </c>
      <c r="G8" s="103">
        <v>21.1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16</v>
      </c>
      <c r="J11" s="293" t="s">
        <v>374</v>
      </c>
    </row>
    <row r="12" spans="1:10" x14ac:dyDescent="0.25">
      <c r="A12" s="108" t="s">
        <v>70</v>
      </c>
      <c r="B12" s="109">
        <v>24</v>
      </c>
      <c r="C12" s="109">
        <v>162</v>
      </c>
      <c r="D12" s="109">
        <v>44</v>
      </c>
      <c r="E12" s="109">
        <v>9</v>
      </c>
      <c r="F12" s="109">
        <v>4</v>
      </c>
      <c r="G12" s="109">
        <v>3</v>
      </c>
      <c r="H12" s="109">
        <v>246</v>
      </c>
      <c r="I12" s="39">
        <f>SUM(D12:G12)</f>
        <v>60</v>
      </c>
    </row>
    <row r="13" spans="1:10" x14ac:dyDescent="0.25">
      <c r="A13" s="108" t="s">
        <v>37</v>
      </c>
      <c r="B13" s="109">
        <v>5</v>
      </c>
      <c r="C13" s="109">
        <v>117</v>
      </c>
      <c r="D13" s="109">
        <v>44</v>
      </c>
      <c r="E13" s="109">
        <v>9</v>
      </c>
      <c r="F13" s="109">
        <v>4</v>
      </c>
      <c r="G13" s="109">
        <v>3</v>
      </c>
      <c r="H13" s="109">
        <v>182</v>
      </c>
    </row>
    <row r="14" spans="1:10" x14ac:dyDescent="0.25">
      <c r="A14" s="108" t="s">
        <v>38</v>
      </c>
      <c r="B14" s="109">
        <v>0</v>
      </c>
      <c r="C14" s="109">
        <v>2</v>
      </c>
      <c r="D14" s="109">
        <v>13</v>
      </c>
      <c r="E14" s="109">
        <v>4</v>
      </c>
      <c r="F14" s="109">
        <v>4</v>
      </c>
      <c r="G14" s="109">
        <v>3</v>
      </c>
      <c r="H14" s="109">
        <v>26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0.41293379496855315</v>
      </c>
      <c r="D17" s="182">
        <f t="shared" ref="D17:E17" si="0">AVERAGE(D32:D502)</f>
        <v>3.3032872921383611</v>
      </c>
      <c r="E17" s="182">
        <f t="shared" si="0"/>
        <v>8.9703190971818518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0.23324109768972101</v>
      </c>
      <c r="D18" s="182">
        <f t="shared" ref="D18:E18" si="1">STDEV(D32:D502)</f>
        <v>3.532699707512843</v>
      </c>
      <c r="E18" s="182">
        <f t="shared" si="1"/>
        <v>10.07684438245925</v>
      </c>
      <c r="F18" s="11"/>
    </row>
    <row r="19" spans="1:21" x14ac:dyDescent="0.25">
      <c r="B19" s="40" t="s">
        <v>152</v>
      </c>
      <c r="C19" s="43">
        <f>MEDIAN(C32:C502)</f>
        <v>0.36110770000000003</v>
      </c>
      <c r="D19" s="182">
        <f t="shared" ref="D19:E19" si="2">MEDIAN(D32:D502)</f>
        <v>2.2720890000000002</v>
      </c>
      <c r="E19" s="182">
        <f t="shared" si="2"/>
        <v>5.9092878007620389</v>
      </c>
    </row>
    <row r="20" spans="1:21" x14ac:dyDescent="0.25">
      <c r="B20" s="40" t="s">
        <v>20</v>
      </c>
      <c r="C20" s="43">
        <f>MIN(C32:C502)</f>
        <v>0.04</v>
      </c>
      <c r="D20" s="182">
        <f t="shared" ref="D20:E20" si="3">MIN(D32:D502)</f>
        <v>0.2332381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1.9003159999999999</v>
      </c>
      <c r="D21" s="182">
        <f t="shared" ref="D21:E21" si="4">MAX(D32:D502)</f>
        <v>26.506070000000001</v>
      </c>
      <c r="E21" s="182">
        <f t="shared" si="4"/>
        <v>98.782274841034223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0.45460276999999999</v>
      </c>
      <c r="D23" s="315">
        <f t="array" ref="D23">AVERAGE(IF(($E$32:$E$552&gt;=3)*($D$32:$D$552&gt;=5),$D$32:$D$552))</f>
        <v>8.9129576833333317</v>
      </c>
      <c r="E23" s="315">
        <f t="array" ref="E23">AVERAGE(IF(($E$32:$E$552&gt;=3)*($D$32:$D$552&gt;=5),$E$32:$E$552))</f>
        <v>22.809850578050124</v>
      </c>
      <c r="F23">
        <f>COUNTIF(E32:E550,"&gt;=5")</f>
        <v>182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0.18617376079476108</v>
      </c>
      <c r="D24" s="315">
        <f t="array" ref="D24">STDEV(IF(($E$32:$E$552&gt;=3)*($D$32:$D$552&gt;=5),$D$32:$D$552))</f>
        <v>4.5721319735923185</v>
      </c>
      <c r="E24" s="315">
        <f t="array" ref="E24">STDEV(IF(($E$32:$E$552&gt;=3)*($D$32:$D$552&gt;=5),$E$32:$E$552))</f>
        <v>15.247491513183423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0.40591260000000001</v>
      </c>
      <c r="D25" s="315">
        <f t="array" ref="D25">MEDIAN(IF(($E$32:$E$552&gt;=3)*($D$32:$D$552&gt;=5),$D$32:$D$552))</f>
        <v>7.1102319999999999</v>
      </c>
      <c r="E25" s="315">
        <f t="array" ref="E25">MEDIAN(IF(($E$32:$E$552&gt;=3)*($D$32:$D$552&gt;=5),$E$32:$E$552))</f>
        <v>18.330515172160922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0.16970560000000001</v>
      </c>
      <c r="D26" s="315">
        <f t="array" ref="D26">MIN(IF(($E$32:$E$552&gt;=3)*($D$32:$D$552&gt;=5),$D$32:$D$552))</f>
        <v>5.0648590000000002</v>
      </c>
      <c r="E26" s="315">
        <f t="array" ref="E26">MIN(IF(($E$32:$E$552&gt;=3)*($D$32:$D$552&gt;=5),$E$32:$E$552))</f>
        <v>5.3939409791345172</v>
      </c>
    </row>
    <row r="27" spans="1:21" x14ac:dyDescent="0.25">
      <c r="B27" s="40" t="s">
        <v>19</v>
      </c>
      <c r="C27" s="314">
        <f t="array" ref="C27">MAX(IF(($E$32:$E$552&gt;=3)*($D$32:$D$552&gt;=5),$C$32:$C$552))</f>
        <v>1.0322789999999999</v>
      </c>
      <c r="D27" s="315">
        <f t="array" ref="D27">MAX(IF(($E$32:$E$552&gt;=3)*($D$32:$D$552&gt;=5),$D$32:$D$552))</f>
        <v>26.506070000000001</v>
      </c>
      <c r="E27" s="315">
        <f t="array" ref="E27">MAX(IF(($E$32:$E$552&gt;=3)*($D$32:$D$552&gt;=5),$E$32:$E$552))</f>
        <v>98.782274841034223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1</v>
      </c>
      <c r="C32" s="91">
        <v>0.52</v>
      </c>
      <c r="D32" s="91">
        <v>7.0594099999999997</v>
      </c>
      <c r="E32" s="42">
        <v>13.57578846153846</v>
      </c>
    </row>
    <row r="33" spans="1:5" x14ac:dyDescent="0.25">
      <c r="A33" s="1">
        <v>2</v>
      </c>
      <c r="B33" s="1">
        <v>0</v>
      </c>
      <c r="C33" s="91">
        <v>1.0925199999999999</v>
      </c>
      <c r="D33" s="91">
        <v>3.07376</v>
      </c>
      <c r="E33" s="42">
        <v>2.8134587925163843</v>
      </c>
    </row>
    <row r="34" spans="1:5" x14ac:dyDescent="0.25">
      <c r="A34" s="1">
        <v>3</v>
      </c>
      <c r="B34" s="1">
        <v>0</v>
      </c>
      <c r="C34" s="91">
        <v>0.25298219999999999</v>
      </c>
      <c r="D34" s="91">
        <v>0.32249030000000001</v>
      </c>
      <c r="E34" s="42">
        <v>1.2747549037046877</v>
      </c>
    </row>
    <row r="35" spans="1:5" x14ac:dyDescent="0.25">
      <c r="A35" s="1">
        <v>4</v>
      </c>
      <c r="B35" s="1">
        <v>0</v>
      </c>
      <c r="C35" s="91">
        <v>0.48166379999999998</v>
      </c>
      <c r="D35" s="91">
        <v>2.1260289999999999</v>
      </c>
      <c r="E35" s="42">
        <v>4.4139273078026626</v>
      </c>
    </row>
    <row r="36" spans="1:5" x14ac:dyDescent="0.25">
      <c r="A36" s="1">
        <v>5</v>
      </c>
      <c r="B36" s="1">
        <v>0</v>
      </c>
      <c r="C36" s="91">
        <v>0.45607019999999998</v>
      </c>
      <c r="D36" s="91">
        <v>1.291201</v>
      </c>
      <c r="E36" s="42">
        <v>2.8311452929834049</v>
      </c>
    </row>
    <row r="37" spans="1:5" x14ac:dyDescent="0.25">
      <c r="A37" s="1">
        <v>6</v>
      </c>
      <c r="B37" s="1">
        <v>0</v>
      </c>
      <c r="C37" s="91">
        <v>0.2154066</v>
      </c>
      <c r="D37" s="91">
        <v>1.02528</v>
      </c>
      <c r="E37" s="42">
        <v>4.7597427376877031</v>
      </c>
    </row>
    <row r="38" spans="1:5" x14ac:dyDescent="0.25">
      <c r="A38" s="1">
        <v>7</v>
      </c>
      <c r="B38" s="1">
        <v>0</v>
      </c>
      <c r="C38" s="91">
        <v>0.2332381</v>
      </c>
      <c r="D38" s="91">
        <v>0.39395429999999998</v>
      </c>
      <c r="E38" s="42">
        <v>1.6890649512236635</v>
      </c>
    </row>
    <row r="39" spans="1:5" x14ac:dyDescent="0.25">
      <c r="A39" s="1">
        <v>8</v>
      </c>
      <c r="B39" s="1">
        <v>0</v>
      </c>
      <c r="C39" s="91">
        <v>0.2154066</v>
      </c>
      <c r="D39" s="91">
        <v>0.2332381</v>
      </c>
      <c r="E39" s="42">
        <v>1.0827806576028776</v>
      </c>
    </row>
    <row r="40" spans="1:5" x14ac:dyDescent="0.25">
      <c r="A40" s="1">
        <v>9</v>
      </c>
      <c r="B40" s="1">
        <v>1</v>
      </c>
      <c r="C40" s="91">
        <v>0.26832820000000002</v>
      </c>
      <c r="D40" s="91">
        <v>26.506070000000001</v>
      </c>
      <c r="E40" s="42">
        <v>98.782274841034223</v>
      </c>
    </row>
    <row r="41" spans="1:5" x14ac:dyDescent="0.25">
      <c r="A41" s="1">
        <v>10</v>
      </c>
      <c r="B41" s="1">
        <v>4</v>
      </c>
      <c r="C41" s="91">
        <v>0.57688819999999996</v>
      </c>
      <c r="D41" s="91">
        <v>4.1494039999999996</v>
      </c>
      <c r="E41" s="42">
        <v>7.1927350914787302</v>
      </c>
    </row>
    <row r="42" spans="1:5" x14ac:dyDescent="0.25">
      <c r="A42" s="1">
        <v>11</v>
      </c>
      <c r="B42" s="1">
        <v>2</v>
      </c>
      <c r="C42" s="91">
        <v>0.52153620000000001</v>
      </c>
      <c r="D42" s="91">
        <v>3.2763399999999998</v>
      </c>
      <c r="E42" s="42">
        <v>6.2820950875509691</v>
      </c>
    </row>
    <row r="43" spans="1:5" x14ac:dyDescent="0.25">
      <c r="A43" s="1">
        <v>12</v>
      </c>
      <c r="B43" s="1">
        <v>2</v>
      </c>
      <c r="C43" s="91">
        <v>0.43081320000000001</v>
      </c>
      <c r="D43" s="91">
        <v>2.8006350000000002</v>
      </c>
      <c r="E43" s="42">
        <v>6.5008105601221136</v>
      </c>
    </row>
    <row r="44" spans="1:5" x14ac:dyDescent="0.25">
      <c r="A44" s="1">
        <v>13</v>
      </c>
      <c r="B44" s="1">
        <v>0</v>
      </c>
      <c r="C44" s="91">
        <v>0.4</v>
      </c>
      <c r="D44" s="91">
        <v>1.634136</v>
      </c>
      <c r="E44" s="42">
        <v>4.0853399999999995</v>
      </c>
    </row>
    <row r="45" spans="1:5" x14ac:dyDescent="0.25">
      <c r="A45" s="1">
        <v>14</v>
      </c>
      <c r="B45" s="1">
        <v>0</v>
      </c>
      <c r="C45" s="91">
        <v>0.44721359999999999</v>
      </c>
      <c r="D45" s="91">
        <v>2.3477649999999999</v>
      </c>
      <c r="E45" s="42">
        <v>5.2497620823695881</v>
      </c>
    </row>
    <row r="46" spans="1:5" x14ac:dyDescent="0.25">
      <c r="A46" s="1">
        <v>15</v>
      </c>
      <c r="B46" s="1">
        <v>0</v>
      </c>
      <c r="C46" s="91">
        <v>0.48166379999999998</v>
      </c>
      <c r="D46" s="91">
        <v>2.2641550000000001</v>
      </c>
      <c r="E46" s="42">
        <v>4.7006957965286169</v>
      </c>
    </row>
    <row r="47" spans="1:5" x14ac:dyDescent="0.25">
      <c r="A47" s="1">
        <v>16</v>
      </c>
      <c r="B47" s="1">
        <v>0</v>
      </c>
      <c r="C47" s="91">
        <v>0.32</v>
      </c>
      <c r="D47" s="91">
        <v>2.3518500000000002</v>
      </c>
      <c r="E47" s="42">
        <v>7.349531250000001</v>
      </c>
    </row>
    <row r="48" spans="1:5" x14ac:dyDescent="0.25">
      <c r="A48" s="1">
        <v>17</v>
      </c>
      <c r="B48" s="1">
        <v>0</v>
      </c>
      <c r="C48" s="91">
        <v>0.57688819999999996</v>
      </c>
      <c r="D48" s="91">
        <v>3.5403950000000002</v>
      </c>
      <c r="E48" s="42">
        <v>6.1370556721389002</v>
      </c>
    </row>
    <row r="49" spans="1:5" x14ac:dyDescent="0.25">
      <c r="A49" s="1">
        <v>18</v>
      </c>
      <c r="B49" s="1">
        <v>0</v>
      </c>
      <c r="C49" s="91">
        <v>0.37735920000000001</v>
      </c>
      <c r="D49" s="91">
        <v>15.576650000000001</v>
      </c>
      <c r="E49" s="42">
        <v>41.278044897275592</v>
      </c>
    </row>
    <row r="50" spans="1:5" x14ac:dyDescent="0.25">
      <c r="A50" s="1">
        <v>19</v>
      </c>
      <c r="B50" s="1">
        <v>0</v>
      </c>
      <c r="C50" s="91">
        <v>0.41761229999999999</v>
      </c>
      <c r="D50" s="91">
        <v>4.9081159999999997</v>
      </c>
      <c r="E50" s="42">
        <v>11.752805173602406</v>
      </c>
    </row>
    <row r="51" spans="1:5" x14ac:dyDescent="0.25">
      <c r="A51" s="1">
        <v>20</v>
      </c>
      <c r="B51" s="1">
        <v>0</v>
      </c>
      <c r="C51" s="91">
        <v>0.39395429999999998</v>
      </c>
      <c r="D51" s="91">
        <v>1.9697720000000001</v>
      </c>
      <c r="E51" s="42">
        <v>5.0000012691827456</v>
      </c>
    </row>
    <row r="52" spans="1:5" x14ac:dyDescent="0.25">
      <c r="A52" s="1">
        <v>21</v>
      </c>
      <c r="B52" s="1">
        <v>0</v>
      </c>
      <c r="C52" s="91">
        <v>0.37735920000000001</v>
      </c>
      <c r="D52" s="91">
        <v>1.129248</v>
      </c>
      <c r="E52" s="42">
        <v>2.9925015740970409</v>
      </c>
    </row>
    <row r="53" spans="1:5" x14ac:dyDescent="0.25">
      <c r="A53" s="1">
        <v>22</v>
      </c>
      <c r="B53" s="1">
        <v>0</v>
      </c>
      <c r="C53" s="91">
        <v>0.43081320000000001</v>
      </c>
      <c r="D53" s="91">
        <v>1.240645</v>
      </c>
      <c r="E53" s="42">
        <v>2.879774807271458</v>
      </c>
    </row>
    <row r="54" spans="1:5" x14ac:dyDescent="0.25">
      <c r="A54" s="1">
        <v>23</v>
      </c>
      <c r="B54" s="1">
        <v>0</v>
      </c>
      <c r="C54" s="91">
        <v>0.2828427</v>
      </c>
      <c r="D54" s="91">
        <v>0.5656854</v>
      </c>
      <c r="E54" s="42">
        <v>2</v>
      </c>
    </row>
    <row r="55" spans="1:5" x14ac:dyDescent="0.25">
      <c r="A55" s="1">
        <v>24</v>
      </c>
      <c r="B55" s="1">
        <v>0</v>
      </c>
      <c r="C55" s="91">
        <v>0.22627420000000001</v>
      </c>
      <c r="D55" s="91">
        <v>0.64498060000000002</v>
      </c>
      <c r="E55" s="42">
        <v>2.8504380967869958</v>
      </c>
    </row>
    <row r="56" spans="1:5" x14ac:dyDescent="0.25">
      <c r="A56" s="1">
        <v>25</v>
      </c>
      <c r="B56" s="1">
        <v>0</v>
      </c>
      <c r="C56" s="91">
        <v>0.84380089999999996</v>
      </c>
      <c r="D56" s="91">
        <v>4.1969510000000003</v>
      </c>
      <c r="E56" s="42">
        <v>4.9738640951911766</v>
      </c>
    </row>
    <row r="57" spans="1:5" x14ac:dyDescent="0.25">
      <c r="A57" s="1">
        <v>26</v>
      </c>
      <c r="B57" s="1">
        <v>0</v>
      </c>
      <c r="C57" s="91">
        <v>0.34176010000000001</v>
      </c>
      <c r="D57" s="91">
        <v>0.46818799999999999</v>
      </c>
      <c r="E57" s="42">
        <v>1.3699317152587442</v>
      </c>
    </row>
    <row r="58" spans="1:5" x14ac:dyDescent="0.25">
      <c r="A58" s="1">
        <v>27</v>
      </c>
      <c r="B58" s="1">
        <v>0</v>
      </c>
      <c r="C58" s="91">
        <v>0.50119860000000005</v>
      </c>
      <c r="D58" s="91">
        <v>0.66573269999999996</v>
      </c>
      <c r="E58" s="42">
        <v>1.3282812442014003</v>
      </c>
    </row>
    <row r="59" spans="1:5" x14ac:dyDescent="0.25">
      <c r="A59" s="1">
        <v>28</v>
      </c>
      <c r="B59" s="1">
        <v>0</v>
      </c>
      <c r="C59" s="91">
        <v>0.44721359999999999</v>
      </c>
      <c r="D59" s="91">
        <v>0.46818799999999999</v>
      </c>
      <c r="E59" s="42">
        <v>1.0469001837153431</v>
      </c>
    </row>
    <row r="60" spans="1:5" x14ac:dyDescent="0.25">
      <c r="A60" s="1">
        <v>29</v>
      </c>
      <c r="B60" s="1">
        <v>0</v>
      </c>
      <c r="C60" s="91">
        <v>0.44721359999999999</v>
      </c>
      <c r="D60" s="91">
        <v>1.043072</v>
      </c>
      <c r="E60" s="42">
        <v>2.3323798739573216</v>
      </c>
    </row>
    <row r="61" spans="1:5" x14ac:dyDescent="0.25">
      <c r="A61" s="1">
        <v>30</v>
      </c>
      <c r="B61" s="1">
        <v>0</v>
      </c>
      <c r="C61" s="91">
        <v>0.36878179999999999</v>
      </c>
      <c r="D61" s="91">
        <v>4.5685880000000001</v>
      </c>
      <c r="E61" s="42">
        <v>12.388322851073454</v>
      </c>
    </row>
    <row r="62" spans="1:5" x14ac:dyDescent="0.25">
      <c r="A62" s="1">
        <v>31</v>
      </c>
      <c r="B62" s="1">
        <v>0</v>
      </c>
      <c r="C62" s="91">
        <v>0.2039608</v>
      </c>
      <c r="D62" s="91">
        <v>0.61188229999999999</v>
      </c>
      <c r="E62" s="42">
        <v>2.999999509709709</v>
      </c>
    </row>
    <row r="63" spans="1:5" x14ac:dyDescent="0.25">
      <c r="A63" s="1">
        <v>32</v>
      </c>
      <c r="B63" s="1">
        <v>0</v>
      </c>
      <c r="C63" s="91">
        <v>0.32249030000000001</v>
      </c>
      <c r="D63" s="91">
        <v>3.327461</v>
      </c>
      <c r="E63" s="42">
        <v>10.318018867544232</v>
      </c>
    </row>
    <row r="64" spans="1:5" x14ac:dyDescent="0.25">
      <c r="A64" s="1">
        <v>33</v>
      </c>
      <c r="B64" s="1">
        <v>0</v>
      </c>
      <c r="C64" s="91">
        <v>0.81584310000000004</v>
      </c>
      <c r="D64" s="91">
        <v>0.84852810000000001</v>
      </c>
      <c r="E64" s="42">
        <v>1.0400628503201166</v>
      </c>
    </row>
    <row r="65" spans="1:5" x14ac:dyDescent="0.25">
      <c r="A65" s="1">
        <v>34</v>
      </c>
      <c r="B65" s="1">
        <v>0</v>
      </c>
      <c r="C65" s="91">
        <v>0.4118252</v>
      </c>
      <c r="D65" s="91">
        <v>1.3416410000000001</v>
      </c>
      <c r="E65" s="42">
        <v>3.2577923837589347</v>
      </c>
    </row>
    <row r="66" spans="1:5" x14ac:dyDescent="0.25">
      <c r="A66" s="1">
        <v>35</v>
      </c>
      <c r="B66" s="1">
        <v>0</v>
      </c>
      <c r="C66" s="91">
        <v>0.72993149999999996</v>
      </c>
      <c r="D66" s="91">
        <v>1.170982</v>
      </c>
      <c r="E66" s="42">
        <v>1.6042354659307072</v>
      </c>
    </row>
    <row r="67" spans="1:5" x14ac:dyDescent="0.25">
      <c r="A67" s="1">
        <v>36</v>
      </c>
      <c r="B67" s="1">
        <v>0</v>
      </c>
      <c r="C67" s="91">
        <v>0.32984849999999999</v>
      </c>
      <c r="D67" s="91">
        <v>0.6</v>
      </c>
      <c r="E67" s="42">
        <v>1.8190169123097422</v>
      </c>
    </row>
    <row r="68" spans="1:5" x14ac:dyDescent="0.25">
      <c r="A68" s="1">
        <v>37</v>
      </c>
      <c r="B68" s="1">
        <v>0</v>
      </c>
      <c r="C68" s="91">
        <v>0.32</v>
      </c>
      <c r="D68" s="91">
        <v>3.400941</v>
      </c>
      <c r="E68" s="42">
        <v>10.627940624999999</v>
      </c>
    </row>
    <row r="69" spans="1:5" x14ac:dyDescent="0.25">
      <c r="A69" s="1">
        <v>38</v>
      </c>
      <c r="B69" s="1">
        <v>0</v>
      </c>
      <c r="C69" s="91">
        <v>0.2154066</v>
      </c>
      <c r="D69" s="91">
        <v>1.3440240000000001</v>
      </c>
      <c r="E69" s="42">
        <v>6.2394745564899132</v>
      </c>
    </row>
    <row r="70" spans="1:5" x14ac:dyDescent="0.25">
      <c r="A70" s="1">
        <v>39</v>
      </c>
      <c r="B70" s="1">
        <v>0</v>
      </c>
      <c r="C70" s="91">
        <v>0.49477270000000001</v>
      </c>
      <c r="D70" s="91">
        <v>4.7389450000000002</v>
      </c>
      <c r="E70" s="42">
        <v>9.5780244140390121</v>
      </c>
    </row>
    <row r="71" spans="1:5" x14ac:dyDescent="0.25">
      <c r="A71" s="1">
        <v>40</v>
      </c>
      <c r="B71" s="1">
        <v>0</v>
      </c>
      <c r="C71" s="91">
        <v>1.062826</v>
      </c>
      <c r="D71" s="91">
        <v>2.5059930000000001</v>
      </c>
      <c r="E71" s="42">
        <v>2.3578582006838373</v>
      </c>
    </row>
    <row r="72" spans="1:5" x14ac:dyDescent="0.25">
      <c r="A72" s="1">
        <v>41</v>
      </c>
      <c r="B72" s="1">
        <v>0</v>
      </c>
      <c r="C72" s="91">
        <v>0.45607019999999998</v>
      </c>
      <c r="D72" s="91">
        <v>3.032886</v>
      </c>
      <c r="E72" s="42">
        <v>6.6500420330028138</v>
      </c>
    </row>
    <row r="73" spans="1:5" x14ac:dyDescent="0.25">
      <c r="A73" s="1">
        <v>42</v>
      </c>
      <c r="B73" s="1">
        <v>0</v>
      </c>
      <c r="C73" s="91">
        <v>0.29120439999999997</v>
      </c>
      <c r="D73" s="91">
        <v>1.322422</v>
      </c>
      <c r="E73" s="42">
        <v>4.5412157233887953</v>
      </c>
    </row>
    <row r="74" spans="1:5" x14ac:dyDescent="0.25">
      <c r="A74" s="1">
        <v>43</v>
      </c>
      <c r="B74" s="1">
        <v>0</v>
      </c>
      <c r="C74" s="91">
        <v>0.2</v>
      </c>
      <c r="D74" s="91">
        <v>3.578827</v>
      </c>
      <c r="E74" s="42">
        <v>17.894134999999999</v>
      </c>
    </row>
    <row r="75" spans="1:5" x14ac:dyDescent="0.25">
      <c r="A75" s="1">
        <v>44</v>
      </c>
      <c r="B75" s="1">
        <v>3</v>
      </c>
      <c r="C75" s="91">
        <v>0.54405879999999995</v>
      </c>
      <c r="D75" s="91">
        <v>7.8458959999999998</v>
      </c>
      <c r="E75" s="42">
        <v>14.421044195958231</v>
      </c>
    </row>
    <row r="76" spans="1:5" x14ac:dyDescent="0.25">
      <c r="A76" s="1">
        <v>45</v>
      </c>
      <c r="B76" s="1">
        <v>0</v>
      </c>
      <c r="C76" s="91">
        <v>1.2806249999999999</v>
      </c>
      <c r="D76" s="91">
        <v>1.874887</v>
      </c>
      <c r="E76" s="42">
        <v>1.4640406051732553</v>
      </c>
    </row>
    <row r="77" spans="1:5" x14ac:dyDescent="0.25">
      <c r="A77" s="1">
        <v>46</v>
      </c>
      <c r="B77" s="1">
        <v>0</v>
      </c>
      <c r="C77" s="91">
        <v>0.30463089999999998</v>
      </c>
      <c r="D77" s="91">
        <v>0.89888820000000003</v>
      </c>
      <c r="E77" s="42">
        <v>2.9507453117855085</v>
      </c>
    </row>
    <row r="78" spans="1:5" x14ac:dyDescent="0.25">
      <c r="A78" s="1">
        <v>47</v>
      </c>
      <c r="B78" s="1">
        <v>0</v>
      </c>
      <c r="C78" s="91">
        <v>0.24331050000000001</v>
      </c>
      <c r="D78" s="91">
        <v>1.405133</v>
      </c>
      <c r="E78" s="42">
        <v>5.7750610844990247</v>
      </c>
    </row>
    <row r="79" spans="1:5" x14ac:dyDescent="0.25">
      <c r="A79" s="1">
        <v>48</v>
      </c>
      <c r="B79" s="1">
        <v>0</v>
      </c>
      <c r="C79" s="91">
        <v>0.34176010000000001</v>
      </c>
      <c r="D79" s="91">
        <v>0.62096700000000005</v>
      </c>
      <c r="E79" s="42">
        <f>D79/C79</f>
        <v>1.8169675161026697</v>
      </c>
    </row>
    <row r="80" spans="1:5" x14ac:dyDescent="0.25">
      <c r="A80" s="1">
        <v>49</v>
      </c>
      <c r="B80" s="1">
        <v>0</v>
      </c>
      <c r="C80" s="91">
        <v>0.48662100000000003</v>
      </c>
      <c r="D80" s="91">
        <v>2.5712250000000001</v>
      </c>
      <c r="E80" s="42">
        <v>5.2838348529964794</v>
      </c>
    </row>
    <row r="81" spans="1:5" x14ac:dyDescent="0.25">
      <c r="A81" s="1">
        <v>50</v>
      </c>
      <c r="B81" s="1">
        <v>0</v>
      </c>
      <c r="C81" s="91">
        <v>0.1788854</v>
      </c>
      <c r="D81" s="91">
        <v>0.45607019999999998</v>
      </c>
      <c r="E81" s="42">
        <v>2.5495104687134891</v>
      </c>
    </row>
    <row r="82" spans="1:5" x14ac:dyDescent="0.25">
      <c r="A82" s="1">
        <v>51</v>
      </c>
      <c r="B82" s="1">
        <v>0</v>
      </c>
      <c r="C82" s="91">
        <v>0.36</v>
      </c>
      <c r="D82" s="91">
        <v>0.36</v>
      </c>
      <c r="E82" s="42">
        <v>1</v>
      </c>
    </row>
    <row r="83" spans="1:5" x14ac:dyDescent="0.25">
      <c r="A83" s="1">
        <v>52</v>
      </c>
      <c r="B83" s="1">
        <v>0</v>
      </c>
      <c r="C83" s="91">
        <v>0.22627420000000001</v>
      </c>
      <c r="D83" s="91">
        <v>0.96829750000000003</v>
      </c>
      <c r="E83" s="42">
        <v>4.279310235104135</v>
      </c>
    </row>
    <row r="84" spans="1:5" x14ac:dyDescent="0.25">
      <c r="A84" s="1">
        <v>53</v>
      </c>
      <c r="B84" s="1">
        <v>0</v>
      </c>
      <c r="C84" s="91">
        <v>0.44</v>
      </c>
      <c r="D84" s="91">
        <v>0.48166379999999998</v>
      </c>
      <c r="E84" s="42">
        <v>1.0946904545454545</v>
      </c>
    </row>
    <row r="85" spans="1:5" x14ac:dyDescent="0.25">
      <c r="A85" s="1">
        <v>54</v>
      </c>
      <c r="B85" s="1">
        <v>0</v>
      </c>
      <c r="C85" s="91">
        <v>0.4</v>
      </c>
      <c r="D85" s="91">
        <v>0.7610519</v>
      </c>
      <c r="E85" s="42">
        <v>1.90262975</v>
      </c>
    </row>
    <row r="86" spans="1:5" x14ac:dyDescent="0.25">
      <c r="A86" s="1">
        <v>55</v>
      </c>
      <c r="B86" s="1">
        <v>0</v>
      </c>
      <c r="C86" s="91">
        <v>0.1788854</v>
      </c>
      <c r="D86" s="91">
        <v>0.88814409999999999</v>
      </c>
      <c r="E86" s="42">
        <v>4.9648775137602064</v>
      </c>
    </row>
    <row r="87" spans="1:5" x14ac:dyDescent="0.25">
      <c r="A87" s="1">
        <v>56</v>
      </c>
      <c r="B87" s="1">
        <v>0</v>
      </c>
      <c r="C87" s="91">
        <v>0.43081320000000001</v>
      </c>
      <c r="D87" s="91">
        <v>0.8236504</v>
      </c>
      <c r="E87" s="42">
        <v>1.9118504261243621</v>
      </c>
    </row>
    <row r="88" spans="1:5" x14ac:dyDescent="0.25">
      <c r="A88" s="1">
        <v>57</v>
      </c>
      <c r="B88" s="1">
        <v>0</v>
      </c>
      <c r="C88" s="91">
        <v>0.44721359999999999</v>
      </c>
      <c r="D88" s="91">
        <v>2.6987399999999999</v>
      </c>
      <c r="E88" s="42">
        <v>6.0345660328755653</v>
      </c>
    </row>
    <row r="89" spans="1:5" x14ac:dyDescent="0.25">
      <c r="A89" s="1">
        <v>58</v>
      </c>
      <c r="B89" s="1">
        <v>2</v>
      </c>
      <c r="C89" s="91">
        <v>0.54405879999999995</v>
      </c>
      <c r="D89" s="91">
        <v>6.8072470000000003</v>
      </c>
      <c r="E89" s="42">
        <v>12.511969294495376</v>
      </c>
    </row>
    <row r="90" spans="1:5" x14ac:dyDescent="0.25">
      <c r="A90" s="1">
        <v>59</v>
      </c>
      <c r="B90" s="1">
        <v>1</v>
      </c>
      <c r="C90" s="91">
        <v>0.36221540000000002</v>
      </c>
      <c r="D90" s="91">
        <v>3.8158259999999999</v>
      </c>
      <c r="E90" s="42">
        <v>10.534687371105701</v>
      </c>
    </row>
    <row r="91" spans="1:5" x14ac:dyDescent="0.25">
      <c r="A91" s="1">
        <v>60</v>
      </c>
      <c r="B91" s="1">
        <v>1</v>
      </c>
      <c r="C91" s="91">
        <v>0.4418144</v>
      </c>
      <c r="D91" s="91">
        <v>3.092784</v>
      </c>
      <c r="E91" s="42">
        <v>7.0001883143691108</v>
      </c>
    </row>
    <row r="92" spans="1:5" x14ac:dyDescent="0.25">
      <c r="A92" s="1">
        <v>61</v>
      </c>
      <c r="B92" s="1">
        <v>3</v>
      </c>
      <c r="C92" s="91">
        <v>0.64</v>
      </c>
      <c r="D92" s="91">
        <v>3.4655130000000001</v>
      </c>
      <c r="E92" s="42">
        <v>5.4148640625000004</v>
      </c>
    </row>
    <row r="93" spans="1:5" x14ac:dyDescent="0.25">
      <c r="A93" s="1">
        <v>62</v>
      </c>
      <c r="B93" s="1">
        <v>0</v>
      </c>
      <c r="C93" s="91">
        <v>0.6</v>
      </c>
      <c r="D93" s="91">
        <v>4.855842</v>
      </c>
      <c r="E93" s="42">
        <v>8.0930700000000009</v>
      </c>
    </row>
    <row r="94" spans="1:5" x14ac:dyDescent="0.25">
      <c r="A94" s="1">
        <v>63</v>
      </c>
      <c r="B94" s="1">
        <v>0</v>
      </c>
      <c r="C94" s="91">
        <v>0.2828427</v>
      </c>
      <c r="D94" s="91">
        <v>1.742642</v>
      </c>
      <c r="E94" s="42">
        <v>6.1611701486373871</v>
      </c>
    </row>
    <row r="95" spans="1:5" x14ac:dyDescent="0.25">
      <c r="A95" s="1">
        <v>64</v>
      </c>
      <c r="B95" s="1">
        <v>0</v>
      </c>
      <c r="C95" s="91">
        <v>0.48826219999999998</v>
      </c>
      <c r="D95" s="91">
        <v>3.5120360000000002</v>
      </c>
      <c r="E95" s="42">
        <v>7.1929303558620763</v>
      </c>
    </row>
    <row r="96" spans="1:5" x14ac:dyDescent="0.25">
      <c r="A96" s="1">
        <v>65</v>
      </c>
      <c r="B96" s="1">
        <v>0</v>
      </c>
      <c r="C96" s="91">
        <v>0.30463089999999998</v>
      </c>
      <c r="D96" s="91">
        <v>3.4</v>
      </c>
      <c r="E96" s="42">
        <v>11.161047680980491</v>
      </c>
    </row>
    <row r="97" spans="1:5" x14ac:dyDescent="0.25">
      <c r="A97" s="1">
        <v>66</v>
      </c>
      <c r="B97" s="1">
        <v>0</v>
      </c>
      <c r="C97" s="91">
        <v>0.29120439999999997</v>
      </c>
      <c r="D97" s="91">
        <v>1.5440210000000001</v>
      </c>
      <c r="E97" s="42">
        <v>5.3021898020771676</v>
      </c>
    </row>
    <row r="98" spans="1:5" x14ac:dyDescent="0.25">
      <c r="A98" s="1">
        <v>67</v>
      </c>
      <c r="B98" s="1">
        <v>0</v>
      </c>
      <c r="C98" s="91">
        <v>0.2828427</v>
      </c>
      <c r="D98" s="91">
        <v>0.90509669999999998</v>
      </c>
      <c r="E98" s="42">
        <v>3.2000002121320437</v>
      </c>
    </row>
    <row r="99" spans="1:5" x14ac:dyDescent="0.25">
      <c r="A99" s="1">
        <v>68</v>
      </c>
      <c r="B99" s="1">
        <v>0</v>
      </c>
      <c r="C99" s="91">
        <v>0.28844409999999998</v>
      </c>
      <c r="D99" s="91">
        <v>3.142738</v>
      </c>
      <c r="E99" s="42">
        <v>10.895483734976725</v>
      </c>
    </row>
    <row r="100" spans="1:5" x14ac:dyDescent="0.25">
      <c r="A100" s="1">
        <v>69</v>
      </c>
      <c r="B100" s="1">
        <v>0</v>
      </c>
      <c r="C100" s="91">
        <v>0.1788854</v>
      </c>
      <c r="D100" s="91">
        <v>0.75471849999999996</v>
      </c>
      <c r="E100" s="42">
        <v>4.2190055756366922</v>
      </c>
    </row>
    <row r="101" spans="1:5" x14ac:dyDescent="0.25">
      <c r="A101" s="1">
        <v>70</v>
      </c>
      <c r="B101" s="1">
        <v>0</v>
      </c>
      <c r="C101" s="91">
        <v>0.25298219999999999</v>
      </c>
      <c r="D101" s="91">
        <v>1.2270289999999999</v>
      </c>
      <c r="E101" s="42">
        <v>4.8502582395125033</v>
      </c>
    </row>
    <row r="102" spans="1:5" x14ac:dyDescent="0.25">
      <c r="A102" s="1">
        <v>71</v>
      </c>
      <c r="B102" s="1">
        <v>0</v>
      </c>
      <c r="C102" s="91">
        <v>0.2332381</v>
      </c>
      <c r="D102" s="91">
        <v>0.75471849999999996</v>
      </c>
      <c r="E102" s="42">
        <v>3.2358285374473552</v>
      </c>
    </row>
    <row r="103" spans="1:5" x14ac:dyDescent="0.25">
      <c r="A103" s="1">
        <v>72</v>
      </c>
      <c r="B103" s="1">
        <v>0</v>
      </c>
      <c r="C103" s="91">
        <v>0.73430240000000002</v>
      </c>
      <c r="D103" s="91">
        <v>1.764086</v>
      </c>
      <c r="E103" s="42">
        <v>2.4023971595353633</v>
      </c>
    </row>
    <row r="104" spans="1:5" x14ac:dyDescent="0.25">
      <c r="A104" s="1">
        <v>73</v>
      </c>
      <c r="B104" s="1">
        <v>0</v>
      </c>
      <c r="C104" s="91">
        <v>0.32984849999999999</v>
      </c>
      <c r="D104" s="91">
        <v>1.2</v>
      </c>
      <c r="E104" s="42">
        <v>3.6380338246194843</v>
      </c>
    </row>
    <row r="105" spans="1:5" x14ac:dyDescent="0.25">
      <c r="A105" s="1">
        <v>74</v>
      </c>
      <c r="B105" s="1">
        <v>0</v>
      </c>
      <c r="C105" s="91">
        <v>0.28844409999999998</v>
      </c>
      <c r="D105" s="91">
        <v>3.8</v>
      </c>
      <c r="E105" s="42">
        <v>13.174129753390693</v>
      </c>
    </row>
    <row r="106" spans="1:5" x14ac:dyDescent="0.25">
      <c r="A106" s="1">
        <v>75</v>
      </c>
      <c r="B106" s="1">
        <v>0</v>
      </c>
      <c r="C106" s="91">
        <v>0.34176010000000001</v>
      </c>
      <c r="D106" s="91">
        <v>0.70880180000000004</v>
      </c>
      <c r="E106" s="42">
        <v>2.0739746974559057</v>
      </c>
    </row>
    <row r="107" spans="1:5" x14ac:dyDescent="0.25">
      <c r="A107" s="1">
        <v>76</v>
      </c>
      <c r="B107" s="1">
        <v>0</v>
      </c>
      <c r="C107" s="91">
        <v>0.1788854</v>
      </c>
      <c r="D107" s="91">
        <v>0.62609899999999996</v>
      </c>
      <c r="E107" s="42">
        <v>3.5000005590171135</v>
      </c>
    </row>
    <row r="108" spans="1:5" x14ac:dyDescent="0.25">
      <c r="A108" s="1">
        <v>77</v>
      </c>
      <c r="B108" s="1">
        <v>0</v>
      </c>
      <c r="C108" s="91">
        <v>0.44</v>
      </c>
      <c r="D108" s="91">
        <v>0.65969690000000003</v>
      </c>
      <c r="E108" s="42">
        <v>1.4993111363636364</v>
      </c>
    </row>
    <row r="109" spans="1:5" x14ac:dyDescent="0.25">
      <c r="A109" s="1">
        <v>78</v>
      </c>
      <c r="B109" s="1">
        <v>4</v>
      </c>
      <c r="C109" s="91">
        <v>0.48662100000000003</v>
      </c>
      <c r="D109" s="91">
        <v>22.592379999999999</v>
      </c>
      <c r="E109" s="42">
        <v>46.427055141475599</v>
      </c>
    </row>
    <row r="110" spans="1:5" x14ac:dyDescent="0.25">
      <c r="A110" s="1">
        <v>79</v>
      </c>
      <c r="B110" s="1">
        <v>0</v>
      </c>
      <c r="C110" s="91">
        <v>0.4079216</v>
      </c>
      <c r="D110" s="91">
        <v>4.5993040000000001</v>
      </c>
      <c r="E110" s="42">
        <v>11.274970484524477</v>
      </c>
    </row>
    <row r="111" spans="1:5" x14ac:dyDescent="0.25">
      <c r="A111" s="1">
        <v>80</v>
      </c>
      <c r="B111" s="1">
        <v>0</v>
      </c>
      <c r="C111" s="91">
        <v>0.32</v>
      </c>
      <c r="D111" s="91">
        <v>2.8425340000000001</v>
      </c>
      <c r="E111" s="42">
        <v>8.88291875</v>
      </c>
    </row>
    <row r="112" spans="1:5" x14ac:dyDescent="0.25">
      <c r="A112" s="1">
        <v>81</v>
      </c>
      <c r="B112" s="1">
        <v>0</v>
      </c>
      <c r="C112" s="91">
        <v>0.31241000000000002</v>
      </c>
      <c r="D112" s="91">
        <v>11.18206</v>
      </c>
      <c r="E112" s="42">
        <v>35.792900355302322</v>
      </c>
    </row>
    <row r="113" spans="1:5" x14ac:dyDescent="0.25">
      <c r="A113" s="1">
        <v>82</v>
      </c>
      <c r="B113" s="1">
        <v>0</v>
      </c>
      <c r="C113" s="91">
        <v>0.32249030000000001</v>
      </c>
      <c r="D113" s="91">
        <v>1.6823790000000001</v>
      </c>
      <c r="E113" s="42">
        <v>5.2168359792527097</v>
      </c>
    </row>
    <row r="114" spans="1:5" x14ac:dyDescent="0.25">
      <c r="A114" s="1">
        <v>83</v>
      </c>
      <c r="B114" s="1">
        <v>0</v>
      </c>
      <c r="C114" s="91">
        <v>0.2039608</v>
      </c>
      <c r="D114" s="91">
        <v>1.091788</v>
      </c>
      <c r="E114" s="42">
        <v>5.352930563127817</v>
      </c>
    </row>
    <row r="115" spans="1:5" x14ac:dyDescent="0.25">
      <c r="A115" s="1">
        <v>84</v>
      </c>
      <c r="B115" s="1">
        <v>0</v>
      </c>
      <c r="C115" s="91">
        <v>0.2828427</v>
      </c>
      <c r="D115" s="91">
        <v>2.2754340000000002</v>
      </c>
      <c r="E115" s="42">
        <v>8.0448744125268217</v>
      </c>
    </row>
    <row r="116" spans="1:5" x14ac:dyDescent="0.25">
      <c r="A116" s="1">
        <v>85</v>
      </c>
      <c r="B116" s="1">
        <v>0</v>
      </c>
      <c r="C116" s="91">
        <v>0.4079216</v>
      </c>
      <c r="D116" s="91">
        <v>0.91214030000000001</v>
      </c>
      <c r="E116" s="42">
        <v>2.236067665943652</v>
      </c>
    </row>
    <row r="117" spans="1:5" x14ac:dyDescent="0.25">
      <c r="A117" s="1">
        <v>86</v>
      </c>
      <c r="B117" s="1">
        <v>0</v>
      </c>
      <c r="C117" s="91">
        <v>0.2828427</v>
      </c>
      <c r="D117" s="91">
        <v>1.3254429999999999</v>
      </c>
      <c r="E117" s="42">
        <v>4.6861488735611703</v>
      </c>
    </row>
    <row r="118" spans="1:5" x14ac:dyDescent="0.25">
      <c r="A118" s="1">
        <v>87</v>
      </c>
      <c r="B118" s="1">
        <v>0</v>
      </c>
      <c r="C118" s="91">
        <v>0.16970560000000001</v>
      </c>
      <c r="D118" s="91">
        <v>0.9903535</v>
      </c>
      <c r="E118" s="42">
        <v>5.8357149086417888</v>
      </c>
    </row>
    <row r="119" spans="1:5" x14ac:dyDescent="0.25">
      <c r="A119" s="1">
        <v>88</v>
      </c>
      <c r="B119" s="1">
        <v>0</v>
      </c>
      <c r="C119" s="91">
        <v>0.2</v>
      </c>
      <c r="D119" s="91">
        <v>1</v>
      </c>
      <c r="E119" s="42">
        <v>5</v>
      </c>
    </row>
    <row r="120" spans="1:5" x14ac:dyDescent="0.25">
      <c r="A120" s="1">
        <v>89</v>
      </c>
      <c r="B120" s="1">
        <v>0</v>
      </c>
      <c r="C120" s="91">
        <v>0.4118252</v>
      </c>
      <c r="D120" s="91">
        <v>2.4709509999999999</v>
      </c>
      <c r="E120" s="42">
        <v>5.9999995143570617</v>
      </c>
    </row>
    <row r="121" spans="1:5" x14ac:dyDescent="0.25">
      <c r="A121" s="1">
        <v>90</v>
      </c>
      <c r="B121" s="1">
        <v>0</v>
      </c>
      <c r="C121" s="91">
        <v>1.0322789999999999</v>
      </c>
      <c r="D121" s="91">
        <v>5.5680519999999998</v>
      </c>
      <c r="E121" s="42">
        <v>5.3939409791345172</v>
      </c>
    </row>
    <row r="122" spans="1:5" x14ac:dyDescent="0.25">
      <c r="A122" s="1">
        <v>91</v>
      </c>
      <c r="B122" s="1">
        <v>4</v>
      </c>
      <c r="C122" s="91">
        <v>0.68</v>
      </c>
      <c r="D122" s="91">
        <v>21.715409999999999</v>
      </c>
      <c r="E122" s="42">
        <v>31.934426470588232</v>
      </c>
    </row>
    <row r="123" spans="1:5" x14ac:dyDescent="0.25">
      <c r="A123" s="1">
        <v>92</v>
      </c>
      <c r="B123" s="1">
        <v>0</v>
      </c>
      <c r="C123" s="91">
        <v>1.9003159999999999</v>
      </c>
      <c r="D123" s="91">
        <v>4.8731099999999996</v>
      </c>
      <c r="E123" s="42">
        <v>2.5643682419134501</v>
      </c>
    </row>
    <row r="124" spans="1:5" x14ac:dyDescent="0.25">
      <c r="A124" s="1">
        <v>93</v>
      </c>
      <c r="B124" s="1">
        <v>0</v>
      </c>
      <c r="C124" s="91">
        <v>0.34176010000000001</v>
      </c>
      <c r="D124" s="91">
        <v>4.8295760000000003</v>
      </c>
      <c r="E124" s="42">
        <v>14.13147994748363</v>
      </c>
    </row>
    <row r="125" spans="1:5" x14ac:dyDescent="0.25">
      <c r="A125" s="1">
        <v>94</v>
      </c>
      <c r="B125" s="1">
        <v>0</v>
      </c>
      <c r="C125" s="91">
        <v>0.32984849999999999</v>
      </c>
      <c r="D125" s="91">
        <v>1.8850990000000001</v>
      </c>
      <c r="E125" s="42">
        <v>5.7150449372969714</v>
      </c>
    </row>
    <row r="126" spans="1:5" x14ac:dyDescent="0.25">
      <c r="A126" s="1">
        <v>95</v>
      </c>
      <c r="B126" s="1">
        <v>0</v>
      </c>
      <c r="C126" s="91">
        <v>0.49477270000000001</v>
      </c>
      <c r="D126" s="91">
        <v>2.7692600000000001</v>
      </c>
      <c r="E126" s="42">
        <v>5.5970347595976904</v>
      </c>
    </row>
    <row r="127" spans="1:5" x14ac:dyDescent="0.25">
      <c r="A127" s="1">
        <v>96</v>
      </c>
      <c r="B127" s="1">
        <v>0</v>
      </c>
      <c r="C127" s="91">
        <v>0.29120439999999997</v>
      </c>
      <c r="D127" s="91">
        <v>0.87361319999999998</v>
      </c>
      <c r="E127" s="42">
        <v>3</v>
      </c>
    </row>
    <row r="128" spans="1:5" x14ac:dyDescent="0.25">
      <c r="A128" s="1">
        <v>97</v>
      </c>
      <c r="B128" s="1">
        <v>0</v>
      </c>
      <c r="C128" s="91">
        <v>0.69857000000000002</v>
      </c>
      <c r="D128" s="91">
        <v>0.71554180000000001</v>
      </c>
      <c r="E128" s="42">
        <v>1.024295059908098</v>
      </c>
    </row>
    <row r="129" spans="1:5" x14ac:dyDescent="0.25">
      <c r="A129" s="1">
        <v>98</v>
      </c>
      <c r="B129" s="1">
        <v>0</v>
      </c>
      <c r="C129" s="91">
        <v>0.73756359999999999</v>
      </c>
      <c r="D129" s="91">
        <v>4.5512199999999998</v>
      </c>
      <c r="E129" s="42">
        <v>6.1706136257266495</v>
      </c>
    </row>
    <row r="130" spans="1:5" x14ac:dyDescent="0.25">
      <c r="A130" s="1">
        <v>99</v>
      </c>
      <c r="B130" s="1">
        <v>0</v>
      </c>
      <c r="C130" s="91">
        <v>0.2154066</v>
      </c>
      <c r="D130" s="91">
        <v>3.167081</v>
      </c>
      <c r="E130" s="42">
        <v>14.702803906658385</v>
      </c>
    </row>
    <row r="131" spans="1:5" x14ac:dyDescent="0.25">
      <c r="A131" s="1">
        <v>100</v>
      </c>
      <c r="B131" s="1">
        <v>0</v>
      </c>
      <c r="C131" s="91">
        <v>0.2</v>
      </c>
      <c r="D131" s="91">
        <v>2.962431</v>
      </c>
      <c r="E131" s="42">
        <v>14.812154999999999</v>
      </c>
    </row>
    <row r="132" spans="1:5" x14ac:dyDescent="0.25">
      <c r="A132" s="1">
        <v>101</v>
      </c>
      <c r="B132" s="1">
        <v>0</v>
      </c>
      <c r="C132" s="91">
        <v>0.2828427</v>
      </c>
      <c r="D132" s="91">
        <v>2.378571</v>
      </c>
      <c r="E132" s="42">
        <v>8.4095187890654408</v>
      </c>
    </row>
    <row r="133" spans="1:5" x14ac:dyDescent="0.25">
      <c r="A133" s="1">
        <v>102</v>
      </c>
      <c r="B133" s="1">
        <v>0</v>
      </c>
      <c r="C133" s="91">
        <v>0.64</v>
      </c>
      <c r="D133" s="91">
        <v>6.96563</v>
      </c>
      <c r="E133" s="42">
        <v>10.883796875</v>
      </c>
    </row>
    <row r="134" spans="1:5" x14ac:dyDescent="0.25">
      <c r="A134" s="1">
        <v>103</v>
      </c>
      <c r="B134" s="1">
        <v>0</v>
      </c>
      <c r="C134" s="91">
        <v>0.1788854</v>
      </c>
      <c r="D134" s="91">
        <v>3.5063369999999998</v>
      </c>
      <c r="E134" s="42">
        <v>19.601023895745545</v>
      </c>
    </row>
    <row r="135" spans="1:5" x14ac:dyDescent="0.25">
      <c r="A135" s="1">
        <v>104</v>
      </c>
      <c r="B135" s="1">
        <v>0</v>
      </c>
      <c r="C135" s="91">
        <v>0.24</v>
      </c>
      <c r="D135" s="91">
        <v>1.1264099999999999</v>
      </c>
      <c r="E135" s="42">
        <v>4.6933749999999996</v>
      </c>
    </row>
    <row r="136" spans="1:5" x14ac:dyDescent="0.25">
      <c r="A136" s="1">
        <v>105</v>
      </c>
      <c r="B136" s="1">
        <v>0</v>
      </c>
      <c r="C136" s="91">
        <v>0.36</v>
      </c>
      <c r="D136" s="91">
        <v>0.96083300000000005</v>
      </c>
      <c r="E136" s="42">
        <v>2.6689805555555557</v>
      </c>
    </row>
    <row r="137" spans="1:5" x14ac:dyDescent="0.25">
      <c r="A137" s="1">
        <v>106</v>
      </c>
      <c r="B137" s="1">
        <v>0</v>
      </c>
      <c r="C137" s="91">
        <v>1.2806249999999999</v>
      </c>
      <c r="D137" s="91">
        <v>3.647904</v>
      </c>
      <c r="E137" s="42">
        <v>2.8485341142020499</v>
      </c>
    </row>
    <row r="138" spans="1:5" x14ac:dyDescent="0.25">
      <c r="A138" s="1">
        <v>107</v>
      </c>
      <c r="B138" s="1">
        <v>0</v>
      </c>
      <c r="C138" s="91">
        <v>0.4118252</v>
      </c>
      <c r="D138" s="91">
        <v>10.328519999999999</v>
      </c>
      <c r="E138" s="42">
        <v>25.079863981125971</v>
      </c>
    </row>
    <row r="139" spans="1:5" x14ac:dyDescent="0.25">
      <c r="A139" s="1">
        <v>108</v>
      </c>
      <c r="B139" s="1">
        <v>0</v>
      </c>
      <c r="C139" s="91">
        <v>0.2</v>
      </c>
      <c r="D139" s="91">
        <v>3.7305229999999998</v>
      </c>
      <c r="E139" s="42">
        <v>18.652614999999997</v>
      </c>
    </row>
    <row r="140" spans="1:5" x14ac:dyDescent="0.25">
      <c r="A140" s="1">
        <v>109</v>
      </c>
      <c r="B140" s="1">
        <v>0</v>
      </c>
      <c r="C140" s="91">
        <v>0.2</v>
      </c>
      <c r="D140" s="91">
        <v>1.840435</v>
      </c>
      <c r="E140" s="42">
        <v>9.2021750000000004</v>
      </c>
    </row>
    <row r="141" spans="1:5" x14ac:dyDescent="0.25">
      <c r="A141" s="1">
        <v>110</v>
      </c>
      <c r="B141" s="1">
        <v>0</v>
      </c>
      <c r="C141" s="91">
        <v>0.44721359999999999</v>
      </c>
      <c r="D141" s="91">
        <v>0.98061209999999999</v>
      </c>
      <c r="E141" s="42">
        <v>2.1927152930948433</v>
      </c>
    </row>
    <row r="142" spans="1:5" x14ac:dyDescent="0.25">
      <c r="A142" s="1">
        <v>111</v>
      </c>
      <c r="B142" s="1">
        <v>0</v>
      </c>
      <c r="C142" s="91">
        <v>0.2</v>
      </c>
      <c r="D142" s="91">
        <v>1.586443</v>
      </c>
      <c r="E142" s="42">
        <v>7.9322150000000002</v>
      </c>
    </row>
    <row r="143" spans="1:5" x14ac:dyDescent="0.25">
      <c r="A143" s="1">
        <v>112</v>
      </c>
      <c r="B143" s="1">
        <v>0</v>
      </c>
      <c r="C143" s="91">
        <v>0.22627420000000001</v>
      </c>
      <c r="D143" s="91">
        <v>9.0022219999999997</v>
      </c>
      <c r="E143" s="42">
        <v>39.784571108858188</v>
      </c>
    </row>
    <row r="144" spans="1:5" x14ac:dyDescent="0.25">
      <c r="A144" s="1">
        <v>113</v>
      </c>
      <c r="B144" s="1">
        <v>0</v>
      </c>
      <c r="C144" s="91">
        <v>0.12</v>
      </c>
      <c r="D144" s="91">
        <v>0.8</v>
      </c>
      <c r="E144" s="42">
        <v>6.666666666666667</v>
      </c>
    </row>
    <row r="145" spans="1:5" x14ac:dyDescent="0.25">
      <c r="A145" s="1">
        <v>114</v>
      </c>
      <c r="B145" s="1">
        <v>0</v>
      </c>
      <c r="C145" s="91">
        <v>0.2332381</v>
      </c>
      <c r="D145" s="91">
        <v>3.0117099999999999</v>
      </c>
      <c r="E145" s="42">
        <v>12.912598756378138</v>
      </c>
    </row>
    <row r="146" spans="1:5" x14ac:dyDescent="0.25">
      <c r="A146" s="1">
        <v>115</v>
      </c>
      <c r="B146" s="1">
        <v>0</v>
      </c>
      <c r="C146" s="91">
        <v>0.2154066</v>
      </c>
      <c r="D146" s="91">
        <v>4.2241210000000002</v>
      </c>
      <c r="E146" s="42">
        <v>19.609988737578142</v>
      </c>
    </row>
    <row r="147" spans="1:5" x14ac:dyDescent="0.25">
      <c r="A147" s="1">
        <v>116</v>
      </c>
      <c r="B147" s="1">
        <v>0</v>
      </c>
      <c r="C147" s="91">
        <v>0.2039608</v>
      </c>
      <c r="D147" s="91">
        <v>1.4277249999999999</v>
      </c>
      <c r="E147" s="42">
        <v>6.9999970582582529</v>
      </c>
    </row>
    <row r="148" spans="1:5" x14ac:dyDescent="0.25">
      <c r="A148" s="1">
        <v>117</v>
      </c>
      <c r="B148" s="1">
        <v>0</v>
      </c>
      <c r="C148" s="91">
        <v>0.28000000000000003</v>
      </c>
      <c r="D148" s="91">
        <v>2.807134</v>
      </c>
      <c r="E148" s="42">
        <v>10.02547857142857</v>
      </c>
    </row>
    <row r="149" spans="1:5" x14ac:dyDescent="0.25">
      <c r="A149" s="1">
        <v>118</v>
      </c>
      <c r="B149" s="1">
        <v>0</v>
      </c>
      <c r="C149" s="91">
        <v>0.2154066</v>
      </c>
      <c r="D149" s="91">
        <v>1.783928</v>
      </c>
      <c r="E149" s="42">
        <v>8.2816775344859437</v>
      </c>
    </row>
    <row r="150" spans="1:5" x14ac:dyDescent="0.25">
      <c r="A150" s="1">
        <v>119</v>
      </c>
      <c r="B150" s="1">
        <v>0</v>
      </c>
      <c r="C150" s="91">
        <v>0.96</v>
      </c>
      <c r="D150" s="91">
        <v>1.724181</v>
      </c>
      <c r="E150" s="42">
        <v>1.7960218750000001</v>
      </c>
    </row>
    <row r="151" spans="1:5" x14ac:dyDescent="0.25">
      <c r="A151" s="1">
        <v>120</v>
      </c>
      <c r="B151" s="1">
        <v>0</v>
      </c>
      <c r="C151" s="91">
        <v>0.44721359999999999</v>
      </c>
      <c r="D151" s="91">
        <v>2.0143490000000002</v>
      </c>
      <c r="E151" s="42">
        <v>4.5042212490854485</v>
      </c>
    </row>
    <row r="152" spans="1:5" x14ac:dyDescent="0.25">
      <c r="A152" s="1">
        <v>121</v>
      </c>
      <c r="B152" s="1">
        <v>0</v>
      </c>
      <c r="C152" s="91">
        <v>0.44721359999999999</v>
      </c>
      <c r="D152" s="91">
        <v>2.04</v>
      </c>
      <c r="E152" s="42">
        <v>4.5615786281991424</v>
      </c>
    </row>
    <row r="153" spans="1:5" x14ac:dyDescent="0.25">
      <c r="A153" s="1">
        <v>122</v>
      </c>
      <c r="B153" s="1">
        <v>0</v>
      </c>
      <c r="C153" s="91">
        <v>0.56850679999999998</v>
      </c>
      <c r="D153" s="91">
        <v>11.53998</v>
      </c>
      <c r="E153" s="42">
        <v>20.298754561950712</v>
      </c>
    </row>
    <row r="154" spans="1:5" x14ac:dyDescent="0.25">
      <c r="A154" s="1">
        <v>123</v>
      </c>
      <c r="B154" s="1">
        <v>0</v>
      </c>
      <c r="C154" s="91">
        <v>0.51224990000000004</v>
      </c>
      <c r="D154" s="91">
        <v>0.83522450000000004</v>
      </c>
      <c r="E154" s="42">
        <v>1.6305020264523233</v>
      </c>
    </row>
    <row r="155" spans="1:5" x14ac:dyDescent="0.25">
      <c r="A155" s="1">
        <v>124</v>
      </c>
      <c r="B155" s="1">
        <v>0</v>
      </c>
      <c r="C155" s="91">
        <v>0.2</v>
      </c>
      <c r="D155" s="91">
        <v>0.31241000000000002</v>
      </c>
      <c r="E155" s="42">
        <f>D155/C155</f>
        <v>1.5620499999999999</v>
      </c>
    </row>
    <row r="156" spans="1:5" x14ac:dyDescent="0.25">
      <c r="A156" s="1">
        <v>125</v>
      </c>
      <c r="B156" s="1">
        <v>0</v>
      </c>
      <c r="C156" s="91">
        <v>0.34176010000000001</v>
      </c>
      <c r="D156" s="91">
        <v>1.278124</v>
      </c>
      <c r="E156" s="42">
        <v>3.7398280255653016</v>
      </c>
    </row>
    <row r="157" spans="1:5" x14ac:dyDescent="0.25">
      <c r="A157" s="1">
        <v>126</v>
      </c>
      <c r="B157" s="1">
        <v>0</v>
      </c>
      <c r="C157" s="91">
        <v>0.2154066</v>
      </c>
      <c r="D157" s="91">
        <v>0.77665949999999995</v>
      </c>
      <c r="E157" s="42">
        <v>3.6055510833929878</v>
      </c>
    </row>
    <row r="158" spans="1:5" x14ac:dyDescent="0.25">
      <c r="A158" s="1">
        <v>127</v>
      </c>
      <c r="B158" s="1">
        <v>0</v>
      </c>
      <c r="C158" s="91">
        <v>0.24</v>
      </c>
      <c r="D158" s="91">
        <v>0.56000000000000005</v>
      </c>
      <c r="E158" s="42">
        <v>2.3333333333333335</v>
      </c>
    </row>
    <row r="159" spans="1:5" x14ac:dyDescent="0.25">
      <c r="A159" s="1">
        <v>128</v>
      </c>
      <c r="B159" s="1">
        <v>0</v>
      </c>
      <c r="C159" s="91">
        <v>0.32249030000000001</v>
      </c>
      <c r="D159" s="91">
        <v>0.58240879999999995</v>
      </c>
      <c r="E159" s="42">
        <v>1.8059730788802018</v>
      </c>
    </row>
    <row r="160" spans="1:5" x14ac:dyDescent="0.25">
      <c r="A160" s="1">
        <v>129</v>
      </c>
      <c r="B160" s="1">
        <v>0</v>
      </c>
      <c r="C160" s="91">
        <v>0.26832820000000002</v>
      </c>
      <c r="D160" s="91">
        <v>0.36878179999999999</v>
      </c>
      <c r="E160" s="42">
        <v>1.3743684040663633</v>
      </c>
    </row>
    <row r="161" spans="1:5" x14ac:dyDescent="0.25">
      <c r="A161" s="1">
        <v>130</v>
      </c>
      <c r="B161" s="1">
        <v>0</v>
      </c>
      <c r="C161" s="91">
        <v>0.16</v>
      </c>
      <c r="D161" s="91">
        <v>0.58240879999999995</v>
      </c>
      <c r="E161" s="42">
        <v>3.6400549999999998</v>
      </c>
    </row>
    <row r="162" spans="1:5" x14ac:dyDescent="0.25">
      <c r="A162" s="1">
        <v>131</v>
      </c>
      <c r="B162" s="1">
        <v>0</v>
      </c>
      <c r="C162" s="91">
        <v>0.32249030000000001</v>
      </c>
      <c r="D162" s="91">
        <v>0.40199499999999999</v>
      </c>
      <c r="E162" s="42">
        <v>1.2465336166700207</v>
      </c>
    </row>
    <row r="163" spans="1:5" x14ac:dyDescent="0.25">
      <c r="A163" s="1">
        <v>132</v>
      </c>
      <c r="B163" s="1">
        <v>4</v>
      </c>
      <c r="C163" s="91">
        <v>0.52611790000000003</v>
      </c>
      <c r="D163" s="91">
        <v>5.8363630000000004</v>
      </c>
      <c r="E163" s="42">
        <v>11.093260655073701</v>
      </c>
    </row>
    <row r="164" spans="1:5" x14ac:dyDescent="0.25">
      <c r="A164" s="1">
        <v>133</v>
      </c>
      <c r="B164" s="1">
        <v>1</v>
      </c>
      <c r="C164" s="91">
        <v>0.44721359999999999</v>
      </c>
      <c r="D164" s="91">
        <v>3.5503450000000001</v>
      </c>
      <c r="E164" s="42">
        <v>7.9388126836929827</v>
      </c>
    </row>
    <row r="165" spans="1:5" x14ac:dyDescent="0.25">
      <c r="A165" s="1">
        <v>134</v>
      </c>
      <c r="B165" s="1">
        <v>0</v>
      </c>
      <c r="C165" s="91">
        <v>0.62482000000000004</v>
      </c>
      <c r="D165" s="91">
        <v>1.9697720000000001</v>
      </c>
      <c r="E165" s="42">
        <v>3.1525431324221374</v>
      </c>
    </row>
    <row r="166" spans="1:5" x14ac:dyDescent="0.25">
      <c r="A166" s="1">
        <v>135</v>
      </c>
      <c r="B166" s="1">
        <v>0</v>
      </c>
      <c r="C166" s="91">
        <v>0.2332381</v>
      </c>
      <c r="D166" s="91">
        <v>2.5712250000000001</v>
      </c>
      <c r="E166" s="42">
        <v>11.024035095466822</v>
      </c>
    </row>
    <row r="167" spans="1:5" x14ac:dyDescent="0.25">
      <c r="A167" s="1">
        <v>136</v>
      </c>
      <c r="B167" s="1">
        <v>0</v>
      </c>
      <c r="C167" s="91">
        <v>0.36878179999999999</v>
      </c>
      <c r="D167" s="91">
        <v>4.1524929999999998</v>
      </c>
      <c r="E167" s="42">
        <v>11.260026931914753</v>
      </c>
    </row>
    <row r="168" spans="1:5" x14ac:dyDescent="0.25">
      <c r="A168" s="1">
        <v>137</v>
      </c>
      <c r="B168" s="1">
        <v>0</v>
      </c>
      <c r="C168" s="91">
        <v>0.34176010000000001</v>
      </c>
      <c r="D168" s="91">
        <v>5.8988810000000003</v>
      </c>
      <c r="E168" s="42">
        <v>17.260297501083361</v>
      </c>
    </row>
    <row r="169" spans="1:5" x14ac:dyDescent="0.25">
      <c r="A169" s="1">
        <v>138</v>
      </c>
      <c r="B169" s="1">
        <v>0</v>
      </c>
      <c r="C169" s="91">
        <v>0.32249030000000001</v>
      </c>
      <c r="D169" s="91">
        <v>2.6548069999999999</v>
      </c>
      <c r="E169" s="42">
        <v>8.2322072942969129</v>
      </c>
    </row>
    <row r="170" spans="1:5" x14ac:dyDescent="0.25">
      <c r="A170" s="1">
        <v>139</v>
      </c>
      <c r="B170" s="1">
        <v>0</v>
      </c>
      <c r="C170" s="91">
        <v>0.37947330000000001</v>
      </c>
      <c r="D170" s="91">
        <v>3.32674</v>
      </c>
      <c r="E170" s="42">
        <v>8.7667300966892796</v>
      </c>
    </row>
    <row r="171" spans="1:5" x14ac:dyDescent="0.25">
      <c r="A171" s="1">
        <v>140</v>
      </c>
      <c r="B171" s="1">
        <v>0</v>
      </c>
      <c r="C171" s="91">
        <v>0.37947330000000001</v>
      </c>
      <c r="D171" s="91">
        <v>7.666029</v>
      </c>
      <c r="E171" s="42">
        <v>20.201761230632037</v>
      </c>
    </row>
    <row r="172" spans="1:5" x14ac:dyDescent="0.25">
      <c r="A172" s="1">
        <v>141</v>
      </c>
      <c r="B172" s="1">
        <v>0</v>
      </c>
      <c r="C172" s="91">
        <v>0.45607019999999998</v>
      </c>
      <c r="D172" s="91">
        <v>1.584929</v>
      </c>
      <c r="E172" s="42">
        <v>3.4751864954123293</v>
      </c>
    </row>
    <row r="173" spans="1:5" x14ac:dyDescent="0.25">
      <c r="A173" s="1">
        <v>142</v>
      </c>
      <c r="B173" s="1">
        <v>0</v>
      </c>
      <c r="C173" s="91">
        <v>1.7204649999999999</v>
      </c>
      <c r="D173" s="91">
        <v>3.0402629999999999</v>
      </c>
      <c r="E173" s="42">
        <v>1.7671170294077474</v>
      </c>
    </row>
    <row r="174" spans="1:5" x14ac:dyDescent="0.25">
      <c r="A174" s="1">
        <v>143</v>
      </c>
      <c r="B174" s="1">
        <v>0</v>
      </c>
      <c r="C174" s="91">
        <v>0.24331050000000001</v>
      </c>
      <c r="D174" s="91">
        <v>0.76941539999999997</v>
      </c>
      <c r="E174" s="42">
        <v>3.162277830179955</v>
      </c>
    </row>
    <row r="175" spans="1:5" x14ac:dyDescent="0.25">
      <c r="A175" s="1">
        <v>144</v>
      </c>
      <c r="B175" s="1">
        <v>0</v>
      </c>
      <c r="C175" s="91">
        <v>0.24331050000000001</v>
      </c>
      <c r="D175" s="91">
        <v>1.1661900000000001</v>
      </c>
      <c r="E175" s="42">
        <v>4.7930113990148389</v>
      </c>
    </row>
    <row r="176" spans="1:5" x14ac:dyDescent="0.25">
      <c r="A176" s="1">
        <v>145</v>
      </c>
      <c r="B176" s="1">
        <v>0</v>
      </c>
      <c r="C176" s="91">
        <v>0.24331050000000001</v>
      </c>
      <c r="D176" s="91">
        <v>0.84380089999999996</v>
      </c>
      <c r="E176" s="42">
        <v>3.4680003534578243</v>
      </c>
    </row>
    <row r="177" spans="1:5" x14ac:dyDescent="0.25">
      <c r="A177" s="1">
        <v>146</v>
      </c>
      <c r="B177" s="1">
        <v>0</v>
      </c>
      <c r="C177" s="91">
        <v>0.24331050000000001</v>
      </c>
      <c r="D177" s="91">
        <v>1.2649109999999999</v>
      </c>
      <c r="E177" s="42">
        <v>5.1987522116801363</v>
      </c>
    </row>
    <row r="178" spans="1:5" x14ac:dyDescent="0.25">
      <c r="A178" s="1">
        <v>147</v>
      </c>
      <c r="B178" s="1">
        <v>0</v>
      </c>
      <c r="C178" s="91">
        <v>0.31241000000000002</v>
      </c>
      <c r="D178" s="91">
        <v>1.7366630000000001</v>
      </c>
      <c r="E178" s="42">
        <v>5.5589225697000737</v>
      </c>
    </row>
    <row r="179" spans="1:5" x14ac:dyDescent="0.25">
      <c r="A179" s="1">
        <v>148</v>
      </c>
      <c r="B179" s="1">
        <v>0</v>
      </c>
      <c r="C179" s="91">
        <v>0.2332381</v>
      </c>
      <c r="D179" s="91">
        <v>2.04</v>
      </c>
      <c r="E179" s="42">
        <v>8.7464269345359948</v>
      </c>
    </row>
    <row r="180" spans="1:5" x14ac:dyDescent="0.25">
      <c r="A180" s="1">
        <v>149</v>
      </c>
      <c r="B180" s="1">
        <v>0</v>
      </c>
      <c r="C180" s="91">
        <v>0.25612499999999999</v>
      </c>
      <c r="D180" s="91">
        <v>0.8099383</v>
      </c>
      <c r="E180" s="42">
        <v>3.162277403611518</v>
      </c>
    </row>
    <row r="181" spans="1:5" x14ac:dyDescent="0.25">
      <c r="A181" s="1">
        <v>150</v>
      </c>
      <c r="B181" s="1">
        <v>0</v>
      </c>
      <c r="C181" s="91">
        <v>0.2</v>
      </c>
      <c r="D181" s="91">
        <v>2.2090719999999999</v>
      </c>
      <c r="E181" s="42">
        <v>11.045359999999999</v>
      </c>
    </row>
    <row r="182" spans="1:5" x14ac:dyDescent="0.25">
      <c r="A182" s="1">
        <v>151</v>
      </c>
      <c r="B182" s="1">
        <v>0</v>
      </c>
      <c r="C182" s="91">
        <v>0.5614268</v>
      </c>
      <c r="D182" s="91">
        <v>4</v>
      </c>
      <c r="E182" s="42">
        <v>7.124704413825631</v>
      </c>
    </row>
    <row r="183" spans="1:5" x14ac:dyDescent="0.25">
      <c r="A183" s="1">
        <v>152</v>
      </c>
      <c r="B183" s="1">
        <v>0</v>
      </c>
      <c r="C183" s="91">
        <v>0.28844409999999998</v>
      </c>
      <c r="D183" s="91">
        <v>1.1879390000000001</v>
      </c>
      <c r="E183" s="42">
        <v>4.1184375066087338</v>
      </c>
    </row>
    <row r="184" spans="1:5" x14ac:dyDescent="0.25">
      <c r="A184" s="1">
        <v>153</v>
      </c>
      <c r="B184" s="1">
        <v>0</v>
      </c>
      <c r="C184" s="91">
        <v>0.30463089999999998</v>
      </c>
      <c r="D184" s="91">
        <v>1.568694</v>
      </c>
      <c r="E184" s="42">
        <v>5.1494907443729447</v>
      </c>
    </row>
    <row r="185" spans="1:5" x14ac:dyDescent="0.25">
      <c r="A185" s="1">
        <v>154</v>
      </c>
      <c r="B185" s="1">
        <v>0</v>
      </c>
      <c r="C185" s="91">
        <v>0.34176010000000001</v>
      </c>
      <c r="D185" s="91">
        <v>2.9092950000000002</v>
      </c>
      <c r="E185" s="42">
        <v>8.5126818490514253</v>
      </c>
    </row>
    <row r="186" spans="1:5" x14ac:dyDescent="0.25">
      <c r="A186" s="1">
        <v>155</v>
      </c>
      <c r="B186" s="1">
        <v>0</v>
      </c>
      <c r="C186" s="91">
        <v>0.2</v>
      </c>
      <c r="D186" s="91">
        <v>0.71217980000000003</v>
      </c>
      <c r="E186" s="42">
        <v>3.560899</v>
      </c>
    </row>
    <row r="187" spans="1:5" x14ac:dyDescent="0.25">
      <c r="A187" s="1">
        <v>156</v>
      </c>
      <c r="B187" s="1">
        <v>1</v>
      </c>
      <c r="C187" s="91">
        <v>0.24331050000000001</v>
      </c>
      <c r="D187" s="91">
        <v>4.9656060000000002</v>
      </c>
      <c r="E187" s="42">
        <v>20.408515045589894</v>
      </c>
    </row>
    <row r="188" spans="1:5" x14ac:dyDescent="0.25">
      <c r="A188" s="1">
        <v>157</v>
      </c>
      <c r="B188" s="1">
        <v>1</v>
      </c>
      <c r="C188" s="91">
        <v>0.45254830000000001</v>
      </c>
      <c r="D188" s="91">
        <v>6.4323620000000004</v>
      </c>
      <c r="E188" s="42">
        <v>14.21364747144117</v>
      </c>
    </row>
    <row r="189" spans="1:5" x14ac:dyDescent="0.25">
      <c r="A189" s="1">
        <v>158</v>
      </c>
      <c r="B189" s="1">
        <v>2</v>
      </c>
      <c r="C189" s="91">
        <v>0.32984849999999999</v>
      </c>
      <c r="D189" s="91">
        <v>6.5242339999999999</v>
      </c>
      <c r="E189" s="42">
        <v>19.779486643110399</v>
      </c>
    </row>
    <row r="190" spans="1:5" x14ac:dyDescent="0.25">
      <c r="A190" s="1">
        <v>159</v>
      </c>
      <c r="B190" s="1">
        <v>0</v>
      </c>
      <c r="C190" s="91">
        <v>0.30463089999999998</v>
      </c>
      <c r="D190" s="91">
        <v>3.4985710000000001</v>
      </c>
      <c r="E190" s="42">
        <v>11.48462286655753</v>
      </c>
    </row>
    <row r="191" spans="1:5" x14ac:dyDescent="0.25">
      <c r="A191" s="1">
        <v>160</v>
      </c>
      <c r="B191" s="1">
        <v>0</v>
      </c>
      <c r="C191" s="91">
        <v>0.33941130000000003</v>
      </c>
      <c r="D191" s="91">
        <v>2.4162780000000001</v>
      </c>
      <c r="E191" s="42">
        <v>7.1190263848021562</v>
      </c>
    </row>
    <row r="192" spans="1:5" x14ac:dyDescent="0.25">
      <c r="A192" s="1">
        <v>161</v>
      </c>
      <c r="B192" s="1">
        <v>0</v>
      </c>
      <c r="C192" s="91">
        <v>0.4326662</v>
      </c>
      <c r="D192" s="91">
        <v>2.0238580000000002</v>
      </c>
      <c r="E192" s="42">
        <v>4.6776429496919336</v>
      </c>
    </row>
    <row r="193" spans="1:5" x14ac:dyDescent="0.25">
      <c r="A193" s="1">
        <v>162</v>
      </c>
      <c r="B193" s="1">
        <v>0</v>
      </c>
      <c r="C193" s="91">
        <v>1.162755</v>
      </c>
      <c r="D193" s="91">
        <v>3.8354140000000001</v>
      </c>
      <c r="E193" s="42">
        <v>3.2985573057092856</v>
      </c>
    </row>
    <row r="194" spans="1:5" x14ac:dyDescent="0.25">
      <c r="A194" s="1">
        <v>163</v>
      </c>
      <c r="B194" s="1">
        <v>0</v>
      </c>
      <c r="C194" s="91">
        <v>0.30463089999999998</v>
      </c>
      <c r="D194" s="91">
        <v>15.396879999999999</v>
      </c>
      <c r="E194" s="42">
        <v>50.542738770098502</v>
      </c>
    </row>
    <row r="195" spans="1:5" x14ac:dyDescent="0.25">
      <c r="A195" s="1">
        <v>164</v>
      </c>
      <c r="B195" s="1">
        <v>0</v>
      </c>
      <c r="C195" s="91">
        <v>1.1811860000000001</v>
      </c>
      <c r="D195" s="91">
        <v>2.862447</v>
      </c>
      <c r="E195" s="42">
        <v>2.4233668533152271</v>
      </c>
    </row>
    <row r="196" spans="1:5" x14ac:dyDescent="0.25">
      <c r="A196" s="1">
        <v>165</v>
      </c>
      <c r="B196" s="1">
        <v>0</v>
      </c>
      <c r="C196" s="91">
        <v>0.32249030000000001</v>
      </c>
      <c r="D196" s="91">
        <v>0.68468969999999996</v>
      </c>
      <c r="E196" s="42">
        <v>2.1231326957741055</v>
      </c>
    </row>
    <row r="197" spans="1:5" x14ac:dyDescent="0.25">
      <c r="A197" s="1">
        <v>166</v>
      </c>
      <c r="B197" s="1">
        <v>0</v>
      </c>
      <c r="C197" s="91">
        <v>0.73539109999999996</v>
      </c>
      <c r="D197" s="91">
        <v>6.1377519999999999</v>
      </c>
      <c r="E197" s="42">
        <v>8.3462418840804578</v>
      </c>
    </row>
    <row r="198" spans="1:5" x14ac:dyDescent="0.25">
      <c r="A198" s="1">
        <v>167</v>
      </c>
      <c r="B198" s="1">
        <v>0</v>
      </c>
      <c r="C198" s="91">
        <v>0.62482000000000004</v>
      </c>
      <c r="D198" s="91">
        <v>0.76837489999999997</v>
      </c>
      <c r="E198" s="42">
        <v>1.2297540091546364</v>
      </c>
    </row>
    <row r="199" spans="1:5" x14ac:dyDescent="0.25">
      <c r="A199" s="1">
        <v>168</v>
      </c>
      <c r="B199" s="1">
        <v>0</v>
      </c>
      <c r="C199" s="91">
        <v>0.16492419999999999</v>
      </c>
      <c r="D199" s="91">
        <v>2.417602</v>
      </c>
      <c r="E199" s="42">
        <v>14.658867528234184</v>
      </c>
    </row>
    <row r="200" spans="1:5" x14ac:dyDescent="0.25">
      <c r="A200" s="1">
        <v>169</v>
      </c>
      <c r="B200" s="1">
        <v>0</v>
      </c>
      <c r="C200" s="91">
        <v>0.16970560000000001</v>
      </c>
      <c r="D200" s="91">
        <v>1.6144350000000001</v>
      </c>
      <c r="E200" s="42">
        <v>9.5131510097486469</v>
      </c>
    </row>
    <row r="201" spans="1:5" x14ac:dyDescent="0.25">
      <c r="A201" s="1">
        <v>170</v>
      </c>
      <c r="B201" s="1">
        <v>0</v>
      </c>
      <c r="C201" s="91">
        <v>0.2</v>
      </c>
      <c r="D201" s="91">
        <v>0.28000000000000003</v>
      </c>
      <c r="E201" s="42">
        <v>1.4000000000000001</v>
      </c>
    </row>
    <row r="202" spans="1:5" x14ac:dyDescent="0.25">
      <c r="A202" s="1">
        <v>171</v>
      </c>
      <c r="B202" s="1">
        <v>0</v>
      </c>
      <c r="C202" s="91">
        <v>0.2</v>
      </c>
      <c r="D202" s="91">
        <v>0.4</v>
      </c>
      <c r="E202" s="42">
        <v>2</v>
      </c>
    </row>
    <row r="203" spans="1:5" x14ac:dyDescent="0.25">
      <c r="A203" s="1">
        <v>172</v>
      </c>
      <c r="B203" s="1">
        <v>4</v>
      </c>
      <c r="C203" s="91">
        <v>0.34176010000000001</v>
      </c>
      <c r="D203" s="91">
        <v>2.8514059999999999</v>
      </c>
      <c r="E203" s="42">
        <v>8.3432969501120802</v>
      </c>
    </row>
    <row r="204" spans="1:5" x14ac:dyDescent="0.25">
      <c r="A204" s="1">
        <v>173</v>
      </c>
      <c r="B204" s="1">
        <v>0</v>
      </c>
      <c r="C204" s="91">
        <v>0.37947330000000001</v>
      </c>
      <c r="D204" s="91">
        <v>2.3684590000000001</v>
      </c>
      <c r="E204" s="42">
        <v>6.2414378033974982</v>
      </c>
    </row>
    <row r="205" spans="1:5" x14ac:dyDescent="0.25">
      <c r="A205" s="1">
        <v>174</v>
      </c>
      <c r="B205" s="1">
        <v>0</v>
      </c>
      <c r="C205" s="91">
        <v>0.52</v>
      </c>
      <c r="D205" s="91">
        <v>8.9235869999999995</v>
      </c>
      <c r="E205" s="42">
        <v>17.160744230769229</v>
      </c>
    </row>
    <row r="206" spans="1:5" x14ac:dyDescent="0.25">
      <c r="A206" s="1">
        <v>175</v>
      </c>
      <c r="B206" s="1">
        <v>0</v>
      </c>
      <c r="C206" s="91">
        <v>0.32249030000000001</v>
      </c>
      <c r="D206" s="91">
        <v>1.449414</v>
      </c>
      <c r="E206" s="42">
        <v>4.4944421584153069</v>
      </c>
    </row>
    <row r="207" spans="1:5" x14ac:dyDescent="0.25">
      <c r="A207" s="1">
        <v>176</v>
      </c>
      <c r="B207" s="1">
        <v>0</v>
      </c>
      <c r="C207" s="91">
        <v>0.31241000000000002</v>
      </c>
      <c r="D207" s="91">
        <v>6.6726910000000004</v>
      </c>
      <c r="E207" s="42">
        <v>21.358762523606799</v>
      </c>
    </row>
    <row r="208" spans="1:5" x14ac:dyDescent="0.25">
      <c r="A208" s="1">
        <v>177</v>
      </c>
      <c r="B208" s="1">
        <v>0</v>
      </c>
      <c r="C208" s="91">
        <v>0.39395429999999998</v>
      </c>
      <c r="D208" s="91">
        <v>4.2469749999999999</v>
      </c>
      <c r="E208" s="42">
        <v>10.780374779511227</v>
      </c>
    </row>
    <row r="209" spans="1:5" x14ac:dyDescent="0.25">
      <c r="A209" s="1">
        <v>178</v>
      </c>
      <c r="B209" s="1">
        <v>0</v>
      </c>
      <c r="C209" s="91">
        <v>0.52611790000000003</v>
      </c>
      <c r="D209" s="91">
        <v>10.51521</v>
      </c>
      <c r="E209" s="42">
        <v>19.986413691683936</v>
      </c>
    </row>
    <row r="210" spans="1:5" x14ac:dyDescent="0.25">
      <c r="A210" s="1">
        <v>179</v>
      </c>
      <c r="B210" s="1">
        <v>0</v>
      </c>
      <c r="C210" s="91">
        <v>0.39395429999999998</v>
      </c>
      <c r="D210" s="91">
        <v>5.2245569999999999</v>
      </c>
      <c r="E210" s="42">
        <v>13.261835192559138</v>
      </c>
    </row>
    <row r="211" spans="1:5" x14ac:dyDescent="0.25">
      <c r="A211" s="1">
        <v>180</v>
      </c>
      <c r="B211" s="1">
        <v>0</v>
      </c>
      <c r="C211" s="91">
        <v>0.39395429999999998</v>
      </c>
      <c r="D211" s="91">
        <v>0.75471849999999996</v>
      </c>
      <c r="E211" s="42">
        <v>1.9157513955298875</v>
      </c>
    </row>
    <row r="212" spans="1:5" x14ac:dyDescent="0.25">
      <c r="A212" s="1">
        <v>181</v>
      </c>
      <c r="B212" s="1">
        <v>0</v>
      </c>
      <c r="C212" s="91">
        <v>0.24</v>
      </c>
      <c r="D212" s="91">
        <v>1.520526</v>
      </c>
      <c r="E212" s="42">
        <v>6.3355250000000005</v>
      </c>
    </row>
    <row r="213" spans="1:5" x14ac:dyDescent="0.25">
      <c r="A213" s="1">
        <v>182</v>
      </c>
      <c r="B213" s="1">
        <v>0</v>
      </c>
      <c r="C213" s="91">
        <v>0.2039608</v>
      </c>
      <c r="D213" s="91">
        <v>0.65115279999999998</v>
      </c>
      <c r="E213" s="42">
        <v>3.1925389584665287</v>
      </c>
    </row>
    <row r="214" spans="1:5" x14ac:dyDescent="0.25">
      <c r="A214" s="1">
        <v>183</v>
      </c>
      <c r="B214" s="1">
        <v>0</v>
      </c>
      <c r="C214" s="91">
        <v>0.41761229999999999</v>
      </c>
      <c r="D214" s="91">
        <v>2</v>
      </c>
      <c r="E214" s="42">
        <v>4.7891309714776122</v>
      </c>
    </row>
    <row r="215" spans="1:5" x14ac:dyDescent="0.25">
      <c r="A215" s="1">
        <v>184</v>
      </c>
      <c r="B215" s="1">
        <v>0</v>
      </c>
      <c r="C215" s="91">
        <v>0.16492419999999999</v>
      </c>
      <c r="D215" s="91">
        <v>2.6563129999999999</v>
      </c>
      <c r="E215" s="42">
        <v>16.106265787555738</v>
      </c>
    </row>
    <row r="216" spans="1:5" x14ac:dyDescent="0.25">
      <c r="A216" s="1">
        <v>185</v>
      </c>
      <c r="B216" s="1">
        <v>0</v>
      </c>
      <c r="C216" s="91">
        <v>0.26832820000000002</v>
      </c>
      <c r="D216" s="91">
        <v>0.46647620000000001</v>
      </c>
      <c r="E216" s="42">
        <v>1.7384538784965575</v>
      </c>
    </row>
    <row r="217" spans="1:5" x14ac:dyDescent="0.25">
      <c r="A217" s="1">
        <v>186</v>
      </c>
      <c r="B217" s="1">
        <v>0</v>
      </c>
      <c r="C217" s="91">
        <v>0.31241000000000002</v>
      </c>
      <c r="D217" s="91">
        <v>1.9567319999999999</v>
      </c>
      <c r="E217" s="42">
        <v>6.2633462437181899</v>
      </c>
    </row>
    <row r="218" spans="1:5" x14ac:dyDescent="0.25">
      <c r="A218" s="1">
        <v>187</v>
      </c>
      <c r="B218" s="1">
        <v>0</v>
      </c>
      <c r="C218" s="91">
        <v>0.50119860000000005</v>
      </c>
      <c r="D218" s="91">
        <v>2.5314030000000001</v>
      </c>
      <c r="E218" s="42">
        <v>5.0506984656381722</v>
      </c>
    </row>
    <row r="219" spans="1:5" x14ac:dyDescent="0.25">
      <c r="A219" s="1">
        <v>188</v>
      </c>
      <c r="B219" s="1">
        <v>0</v>
      </c>
      <c r="C219" s="91">
        <v>0.32249030000000001</v>
      </c>
      <c r="D219" s="91">
        <v>2.929846</v>
      </c>
      <c r="E219" s="42">
        <v>9.0850670547300183</v>
      </c>
    </row>
    <row r="220" spans="1:5" x14ac:dyDescent="0.25">
      <c r="A220" s="1">
        <v>189</v>
      </c>
      <c r="B220" s="1">
        <v>0</v>
      </c>
      <c r="C220" s="91">
        <v>0.26832820000000002</v>
      </c>
      <c r="D220" s="91">
        <v>2.6</v>
      </c>
      <c r="E220" s="42">
        <v>9.6896263605539783</v>
      </c>
    </row>
    <row r="221" spans="1:5" x14ac:dyDescent="0.25">
      <c r="A221" s="1">
        <v>190</v>
      </c>
      <c r="B221" s="1">
        <v>0</v>
      </c>
      <c r="C221" s="91">
        <v>0.4418144</v>
      </c>
      <c r="D221" s="91">
        <v>3.0447329999999999</v>
      </c>
      <c r="E221" s="42">
        <v>6.8914299760261324</v>
      </c>
    </row>
    <row r="222" spans="1:5" x14ac:dyDescent="0.25">
      <c r="A222" s="1">
        <v>191</v>
      </c>
      <c r="B222" s="1">
        <v>0</v>
      </c>
      <c r="C222" s="91">
        <v>0.16970560000000001</v>
      </c>
      <c r="D222" s="91">
        <v>1.3763719999999999</v>
      </c>
      <c r="E222" s="42">
        <v>8.1103511021439463</v>
      </c>
    </row>
    <row r="223" spans="1:5" x14ac:dyDescent="0.25">
      <c r="A223" s="1">
        <v>192</v>
      </c>
      <c r="B223" s="1">
        <v>0</v>
      </c>
      <c r="C223" s="91">
        <v>0.2332381</v>
      </c>
      <c r="D223" s="91">
        <v>0.77252829999999995</v>
      </c>
      <c r="E223" s="42">
        <v>3.3121874170643646</v>
      </c>
    </row>
    <row r="224" spans="1:5" x14ac:dyDescent="0.25">
      <c r="A224" s="1">
        <v>193</v>
      </c>
      <c r="B224" s="1">
        <v>0</v>
      </c>
      <c r="C224" s="91">
        <v>0.44721359999999999</v>
      </c>
      <c r="D224" s="91">
        <v>0.84852810000000001</v>
      </c>
      <c r="E224" s="42">
        <v>1.8973664933266789</v>
      </c>
    </row>
    <row r="225" spans="1:5" x14ac:dyDescent="0.25">
      <c r="A225" s="1">
        <v>194</v>
      </c>
      <c r="B225" s="1">
        <v>0</v>
      </c>
      <c r="C225" s="91">
        <v>0.4079216</v>
      </c>
      <c r="D225" s="91">
        <v>0.70880180000000004</v>
      </c>
      <c r="E225" s="42">
        <v>1.7375932041843336</v>
      </c>
    </row>
    <row r="226" spans="1:5" x14ac:dyDescent="0.25">
      <c r="A226" s="1">
        <v>195</v>
      </c>
      <c r="B226" s="1">
        <v>3</v>
      </c>
      <c r="C226" s="91">
        <v>0.32</v>
      </c>
      <c r="D226" s="91">
        <v>8.8263320000000007</v>
      </c>
      <c r="E226" s="42">
        <v>27.582287500000003</v>
      </c>
    </row>
    <row r="227" spans="1:5" x14ac:dyDescent="0.25">
      <c r="A227" s="1">
        <v>196</v>
      </c>
      <c r="B227" s="1">
        <v>2</v>
      </c>
      <c r="C227" s="91">
        <v>0.36878179999999999</v>
      </c>
      <c r="D227" s="91">
        <v>1.3202320000000001</v>
      </c>
      <c r="E227" s="42">
        <v>3.5799814416004265</v>
      </c>
    </row>
    <row r="228" spans="1:5" x14ac:dyDescent="0.25">
      <c r="A228" s="1">
        <v>197</v>
      </c>
      <c r="B228" s="1">
        <v>4</v>
      </c>
      <c r="C228" s="91">
        <v>0.32249030000000001</v>
      </c>
      <c r="D228" s="91">
        <v>5.6616619999999998</v>
      </c>
      <c r="E228" s="42">
        <v>17.556069128280757</v>
      </c>
    </row>
    <row r="229" spans="1:5" x14ac:dyDescent="0.25">
      <c r="A229" s="1">
        <v>198</v>
      </c>
      <c r="B229" s="1">
        <v>3</v>
      </c>
      <c r="C229" s="91">
        <v>0.4</v>
      </c>
      <c r="D229" s="91">
        <v>3.5548329999999999</v>
      </c>
      <c r="E229" s="42">
        <v>8.8870825</v>
      </c>
    </row>
    <row r="230" spans="1:5" x14ac:dyDescent="0.25">
      <c r="A230" s="1">
        <v>199</v>
      </c>
      <c r="B230" s="1">
        <v>0</v>
      </c>
      <c r="C230" s="91">
        <v>0.44</v>
      </c>
      <c r="D230" s="91">
        <v>5.0900689999999997</v>
      </c>
      <c r="E230" s="42">
        <v>11.568338636363636</v>
      </c>
    </row>
    <row r="231" spans="1:5" x14ac:dyDescent="0.25">
      <c r="A231" s="1">
        <v>200</v>
      </c>
      <c r="B231" s="1">
        <v>0</v>
      </c>
      <c r="C231" s="91">
        <v>0.37735920000000001</v>
      </c>
      <c r="D231" s="91">
        <v>2.9472700000000001</v>
      </c>
      <c r="E231" s="42">
        <v>7.8102508167284643</v>
      </c>
    </row>
    <row r="232" spans="1:5" x14ac:dyDescent="0.25">
      <c r="A232" s="1">
        <v>201</v>
      </c>
      <c r="B232" s="1">
        <v>0</v>
      </c>
      <c r="C232" s="91">
        <v>0.48332180000000002</v>
      </c>
      <c r="D232" s="91">
        <v>2.4944739999999999</v>
      </c>
      <c r="E232" s="42">
        <v>5.1611038442710422</v>
      </c>
    </row>
    <row r="233" spans="1:5" x14ac:dyDescent="0.25">
      <c r="A233" s="1">
        <v>202</v>
      </c>
      <c r="B233" s="1">
        <v>0</v>
      </c>
      <c r="C233" s="91">
        <v>0.43081320000000001</v>
      </c>
      <c r="D233" s="91">
        <v>2.9529649999999998</v>
      </c>
      <c r="E233" s="42">
        <v>6.8543976832650433</v>
      </c>
    </row>
    <row r="234" spans="1:5" x14ac:dyDescent="0.25">
      <c r="A234" s="1">
        <v>203</v>
      </c>
      <c r="B234" s="1">
        <v>0</v>
      </c>
      <c r="C234" s="91">
        <v>0.14422209999999999</v>
      </c>
      <c r="D234" s="91">
        <v>3.1066379999999998</v>
      </c>
      <c r="E234" s="42">
        <v>21.540651536761704</v>
      </c>
    </row>
    <row r="235" spans="1:5" x14ac:dyDescent="0.25">
      <c r="A235" s="1">
        <v>204</v>
      </c>
      <c r="B235" s="1">
        <v>0</v>
      </c>
      <c r="C235" s="91">
        <v>0.36878179999999999</v>
      </c>
      <c r="D235" s="91">
        <v>1.6704490000000001</v>
      </c>
      <c r="E235" s="42">
        <v>4.5296405625223377</v>
      </c>
    </row>
    <row r="236" spans="1:5" x14ac:dyDescent="0.25">
      <c r="A236" s="1">
        <v>205</v>
      </c>
      <c r="B236" s="1">
        <v>0</v>
      </c>
      <c r="C236" s="91">
        <v>0.71554180000000001</v>
      </c>
      <c r="D236" s="91">
        <v>13.98925</v>
      </c>
      <c r="E236" s="42">
        <v>19.550569931763594</v>
      </c>
    </row>
    <row r="237" spans="1:5" x14ac:dyDescent="0.25">
      <c r="A237" s="1">
        <v>206</v>
      </c>
      <c r="B237" s="1">
        <v>0</v>
      </c>
      <c r="C237" s="91">
        <v>0.73756359999999999</v>
      </c>
      <c r="D237" s="91">
        <v>8.696574</v>
      </c>
      <c r="E237" s="42">
        <v>11.790947926388993</v>
      </c>
    </row>
    <row r="238" spans="1:5" x14ac:dyDescent="0.25">
      <c r="A238" s="1">
        <v>207</v>
      </c>
      <c r="B238" s="1">
        <v>0</v>
      </c>
      <c r="C238" s="91">
        <v>0.68</v>
      </c>
      <c r="D238" s="91">
        <v>2.1651790000000002</v>
      </c>
      <c r="E238" s="42">
        <v>3.1840867647058824</v>
      </c>
    </row>
    <row r="239" spans="1:5" x14ac:dyDescent="0.25">
      <c r="A239" s="1">
        <v>208</v>
      </c>
      <c r="B239" s="1">
        <v>0</v>
      </c>
      <c r="C239" s="91">
        <v>0.34409299999999998</v>
      </c>
      <c r="D239" s="91">
        <v>2.5480969999999998</v>
      </c>
      <c r="E239" s="42">
        <v>7.4052567183871805</v>
      </c>
    </row>
    <row r="240" spans="1:5" x14ac:dyDescent="0.25">
      <c r="A240" s="1">
        <v>209</v>
      </c>
      <c r="B240" s="1">
        <v>0</v>
      </c>
      <c r="C240" s="91">
        <v>0.56850679999999998</v>
      </c>
      <c r="D240" s="91">
        <v>3.3851439999999999</v>
      </c>
      <c r="E240" s="42">
        <v>5.9544476864656675</v>
      </c>
    </row>
    <row r="241" spans="1:5" x14ac:dyDescent="0.25">
      <c r="A241" s="1">
        <v>210</v>
      </c>
      <c r="B241" s="1">
        <v>0</v>
      </c>
      <c r="C241" s="91">
        <v>0.54405879999999995</v>
      </c>
      <c r="D241" s="91">
        <v>4.5169899999999998</v>
      </c>
      <c r="E241" s="42">
        <v>8.3023930501629604</v>
      </c>
    </row>
    <row r="242" spans="1:5" x14ac:dyDescent="0.25">
      <c r="A242" s="1">
        <v>211</v>
      </c>
      <c r="B242" s="1">
        <v>0</v>
      </c>
      <c r="C242" s="91">
        <v>0.32984849999999999</v>
      </c>
      <c r="D242" s="91">
        <v>1.0983620000000001</v>
      </c>
      <c r="E242" s="42">
        <v>3.3298984230639221</v>
      </c>
    </row>
    <row r="243" spans="1:5" x14ac:dyDescent="0.25">
      <c r="A243" s="1">
        <v>212</v>
      </c>
      <c r="B243" s="1">
        <v>0</v>
      </c>
      <c r="C243" s="91">
        <v>0.22627420000000001</v>
      </c>
      <c r="D243" s="91">
        <v>0.76419890000000001</v>
      </c>
      <c r="E243" s="42">
        <v>3.3773134542073291</v>
      </c>
    </row>
    <row r="244" spans="1:5" x14ac:dyDescent="0.25">
      <c r="A244" s="1">
        <v>213</v>
      </c>
      <c r="B244" s="1">
        <v>0</v>
      </c>
      <c r="C244" s="91">
        <v>0.24331050000000001</v>
      </c>
      <c r="D244" s="91">
        <v>8.1584310000000002</v>
      </c>
      <c r="E244" s="42">
        <v>33.530945027033354</v>
      </c>
    </row>
    <row r="245" spans="1:5" x14ac:dyDescent="0.25">
      <c r="A245" s="1">
        <v>214</v>
      </c>
      <c r="B245" s="1">
        <v>0</v>
      </c>
      <c r="C245" s="91">
        <v>0.75153179999999997</v>
      </c>
      <c r="D245" s="91">
        <v>5.5483330000000004</v>
      </c>
      <c r="E245" s="42">
        <v>7.3826989090814266</v>
      </c>
    </row>
    <row r="246" spans="1:5" x14ac:dyDescent="0.25">
      <c r="A246" s="1">
        <v>215</v>
      </c>
      <c r="B246" s="1">
        <v>0</v>
      </c>
      <c r="C246" s="91">
        <v>0.2039608</v>
      </c>
      <c r="D246" s="91">
        <v>8.0009999999999994</v>
      </c>
      <c r="E246" s="42">
        <v>39.228126188953951</v>
      </c>
    </row>
    <row r="247" spans="1:5" x14ac:dyDescent="0.25">
      <c r="A247" s="1">
        <v>216</v>
      </c>
      <c r="B247" s="1">
        <v>0</v>
      </c>
      <c r="C247" s="91">
        <v>0.85603739999999995</v>
      </c>
      <c r="D247" s="91">
        <v>1.6752309999999999</v>
      </c>
      <c r="E247" s="42">
        <v>1.9569600580535382</v>
      </c>
    </row>
    <row r="248" spans="1:5" x14ac:dyDescent="0.25">
      <c r="A248" s="1">
        <v>217</v>
      </c>
      <c r="B248" s="1">
        <v>0</v>
      </c>
      <c r="C248" s="91">
        <v>0.24331050000000001</v>
      </c>
      <c r="D248" s="91">
        <v>3.347118</v>
      </c>
      <c r="E248" s="42">
        <v>13.756570308309751</v>
      </c>
    </row>
    <row r="249" spans="1:5" x14ac:dyDescent="0.25">
      <c r="A249" s="1">
        <v>218</v>
      </c>
      <c r="B249" s="1">
        <v>0</v>
      </c>
      <c r="C249" s="91">
        <v>0.28844409999999998</v>
      </c>
      <c r="D249" s="91">
        <v>2.6119720000000002</v>
      </c>
      <c r="E249" s="42">
        <v>9.0553836947956299</v>
      </c>
    </row>
    <row r="250" spans="1:5" x14ac:dyDescent="0.25">
      <c r="A250" s="1">
        <v>219</v>
      </c>
      <c r="B250" s="1">
        <v>0</v>
      </c>
      <c r="C250" s="91">
        <v>0.54405879999999995</v>
      </c>
      <c r="D250" s="91">
        <v>1.1157060000000001</v>
      </c>
      <c r="E250" s="42">
        <v>2.0507084895970809</v>
      </c>
    </row>
    <row r="251" spans="1:5" x14ac:dyDescent="0.25">
      <c r="A251" s="1">
        <v>220</v>
      </c>
      <c r="B251" s="1">
        <v>0</v>
      </c>
      <c r="C251" s="91">
        <v>0.14422209999999999</v>
      </c>
      <c r="D251" s="91">
        <v>2.1301640000000002</v>
      </c>
      <c r="E251" s="42">
        <v>14.770024843626603</v>
      </c>
    </row>
    <row r="252" spans="1:5" x14ac:dyDescent="0.25">
      <c r="A252" s="1">
        <v>221</v>
      </c>
      <c r="B252" s="1">
        <v>0</v>
      </c>
      <c r="C252" s="91">
        <v>0.37735920000000001</v>
      </c>
      <c r="D252" s="91">
        <v>0.87817990000000001</v>
      </c>
      <c r="E252" s="42">
        <v>2.3271723599159633</v>
      </c>
    </row>
    <row r="253" spans="1:5" x14ac:dyDescent="0.25">
      <c r="A253" s="1">
        <v>222</v>
      </c>
      <c r="B253" s="1">
        <v>0</v>
      </c>
      <c r="C253" s="91">
        <v>0.39395429999999998</v>
      </c>
      <c r="D253" s="91">
        <v>1.4848570000000001</v>
      </c>
      <c r="E253" s="42">
        <v>3.7691097673004208</v>
      </c>
    </row>
    <row r="254" spans="1:5" x14ac:dyDescent="0.25">
      <c r="A254" s="1">
        <v>223</v>
      </c>
      <c r="B254" s="1">
        <v>2</v>
      </c>
      <c r="C254" s="91">
        <v>0.32249030000000001</v>
      </c>
      <c r="D254" s="91">
        <v>16.582560000000001</v>
      </c>
      <c r="E254" s="42">
        <v>51.420337293865892</v>
      </c>
    </row>
    <row r="255" spans="1:5" x14ac:dyDescent="0.25">
      <c r="A255" s="1">
        <v>224</v>
      </c>
      <c r="B255" s="1">
        <v>4</v>
      </c>
      <c r="C255" s="91">
        <v>0.63245549999999995</v>
      </c>
      <c r="D255" s="91">
        <v>0.78513120000000003</v>
      </c>
      <c r="E255" s="42">
        <v>1.2414014899071952</v>
      </c>
    </row>
    <row r="256" spans="1:5" x14ac:dyDescent="0.25">
      <c r="A256" s="1">
        <v>225</v>
      </c>
      <c r="B256" s="1">
        <v>4</v>
      </c>
      <c r="C256" s="91">
        <v>0.2332381</v>
      </c>
      <c r="D256" s="91">
        <v>8.2532200000000007</v>
      </c>
      <c r="E256" s="42">
        <v>35.385385149338809</v>
      </c>
    </row>
    <row r="257" spans="1:5" x14ac:dyDescent="0.25">
      <c r="A257" s="1">
        <v>226</v>
      </c>
      <c r="B257" s="1">
        <v>0</v>
      </c>
      <c r="C257" s="91">
        <v>0.48332180000000002</v>
      </c>
      <c r="D257" s="91">
        <v>3.5680809999999998</v>
      </c>
      <c r="E257" s="42">
        <v>7.3824127113653875</v>
      </c>
    </row>
    <row r="258" spans="1:5" x14ac:dyDescent="0.25">
      <c r="A258" s="1">
        <v>227</v>
      </c>
      <c r="B258" s="1">
        <v>0</v>
      </c>
      <c r="C258" s="91">
        <v>0.64498060000000002</v>
      </c>
      <c r="D258" s="91">
        <v>5.0648590000000002</v>
      </c>
      <c r="E258" s="42">
        <v>7.8527307643051589</v>
      </c>
    </row>
    <row r="259" spans="1:5" x14ac:dyDescent="0.25">
      <c r="A259" s="1">
        <v>228</v>
      </c>
      <c r="B259" s="1">
        <v>0</v>
      </c>
      <c r="C259" s="91">
        <v>0.24</v>
      </c>
      <c r="D259" s="91">
        <v>3.008521</v>
      </c>
      <c r="E259" s="42">
        <v>12.535504166666668</v>
      </c>
    </row>
    <row r="260" spans="1:5" x14ac:dyDescent="0.25">
      <c r="A260" s="1">
        <v>229</v>
      </c>
      <c r="B260" s="1">
        <v>0</v>
      </c>
      <c r="C260" s="91">
        <v>0.58240879999999995</v>
      </c>
      <c r="D260" s="91">
        <v>7.7285959999999996</v>
      </c>
      <c r="E260" s="42">
        <v>13.270053611827294</v>
      </c>
    </row>
    <row r="261" spans="1:5" x14ac:dyDescent="0.25">
      <c r="A261" s="1">
        <v>230</v>
      </c>
      <c r="B261" s="1">
        <v>0</v>
      </c>
      <c r="C261" s="91">
        <v>0.49477270000000001</v>
      </c>
      <c r="D261" s="91">
        <v>0.84758480000000003</v>
      </c>
      <c r="E261" s="42">
        <v>1.7130791573585205</v>
      </c>
    </row>
    <row r="262" spans="1:5" x14ac:dyDescent="0.25">
      <c r="A262" s="1">
        <v>231</v>
      </c>
      <c r="B262" s="1">
        <v>0</v>
      </c>
      <c r="C262" s="91">
        <v>0.34409299999999998</v>
      </c>
      <c r="D262" s="91">
        <v>1.049952</v>
      </c>
      <c r="E262" s="42">
        <v>3.0513611145823951</v>
      </c>
    </row>
    <row r="263" spans="1:5" x14ac:dyDescent="0.25">
      <c r="A263" s="1">
        <v>232</v>
      </c>
      <c r="B263" s="1">
        <v>0</v>
      </c>
      <c r="C263" s="91">
        <v>0.32984849999999999</v>
      </c>
      <c r="D263" s="91">
        <v>4.9289350000000001</v>
      </c>
      <c r="E263" s="42">
        <v>14.943026874459033</v>
      </c>
    </row>
    <row r="264" spans="1:5" x14ac:dyDescent="0.25">
      <c r="A264" s="1">
        <v>233</v>
      </c>
      <c r="B264" s="1">
        <v>0</v>
      </c>
      <c r="C264" s="91">
        <v>0.36878179999999999</v>
      </c>
      <c r="D264" s="91">
        <v>1.2806249999999999</v>
      </c>
      <c r="E264" s="42">
        <v>3.4725818898871905</v>
      </c>
    </row>
    <row r="265" spans="1:5" x14ac:dyDescent="0.25">
      <c r="A265" s="1">
        <v>234</v>
      </c>
      <c r="B265" s="1">
        <v>0</v>
      </c>
      <c r="C265" s="91">
        <v>0.64</v>
      </c>
      <c r="D265" s="91">
        <v>0.84852810000000001</v>
      </c>
      <c r="E265" s="42">
        <v>1.3258251562500001</v>
      </c>
    </row>
    <row r="266" spans="1:5" x14ac:dyDescent="0.25">
      <c r="A266" s="1">
        <v>235</v>
      </c>
      <c r="B266" s="1">
        <v>0</v>
      </c>
      <c r="C266" s="91">
        <v>0.28844409999999998</v>
      </c>
      <c r="D266" s="91">
        <v>2.6880480000000002</v>
      </c>
      <c r="E266" s="42">
        <v>9.3191297724585116</v>
      </c>
    </row>
    <row r="267" spans="1:5" x14ac:dyDescent="0.25">
      <c r="A267" s="1">
        <v>236</v>
      </c>
      <c r="B267" s="1">
        <v>0</v>
      </c>
      <c r="C267" s="91">
        <v>0.34409299999999998</v>
      </c>
      <c r="D267" s="91">
        <v>2.432118</v>
      </c>
      <c r="E267" s="42">
        <v>7.0681995855771556</v>
      </c>
    </row>
    <row r="268" spans="1:5" x14ac:dyDescent="0.25">
      <c r="A268" s="1">
        <v>237</v>
      </c>
      <c r="B268" s="1">
        <v>0</v>
      </c>
      <c r="C268" s="91">
        <v>0.24</v>
      </c>
      <c r="D268" s="91">
        <v>5.0801569999999998</v>
      </c>
      <c r="E268" s="42">
        <v>21.167320833333335</v>
      </c>
    </row>
    <row r="269" spans="1:5" x14ac:dyDescent="0.25">
      <c r="A269" s="1">
        <v>238</v>
      </c>
      <c r="B269" s="1">
        <v>0</v>
      </c>
      <c r="C269" s="91">
        <v>0.30463089999999998</v>
      </c>
      <c r="D269" s="91">
        <v>5.54617</v>
      </c>
      <c r="E269" s="42">
        <v>18.206196416712817</v>
      </c>
    </row>
    <row r="270" spans="1:5" x14ac:dyDescent="0.25">
      <c r="A270" s="1">
        <v>239</v>
      </c>
      <c r="B270" s="1">
        <v>0</v>
      </c>
      <c r="C270" s="91">
        <v>0.24331050000000001</v>
      </c>
      <c r="D270" s="91">
        <v>1.6443840000000001</v>
      </c>
      <c r="E270" s="42">
        <v>6.7583766421917675</v>
      </c>
    </row>
    <row r="271" spans="1:5" x14ac:dyDescent="0.25">
      <c r="A271" s="1">
        <v>240</v>
      </c>
      <c r="B271" s="1">
        <v>0</v>
      </c>
      <c r="C271" s="91">
        <v>0.2332381</v>
      </c>
      <c r="D271" s="91">
        <v>1.224418</v>
      </c>
      <c r="E271" s="42">
        <v>5.2496483207503406</v>
      </c>
    </row>
    <row r="272" spans="1:5" x14ac:dyDescent="0.25">
      <c r="A272" s="1">
        <v>241</v>
      </c>
      <c r="B272" s="1">
        <v>0</v>
      </c>
      <c r="C272" s="91">
        <v>0.37947330000000001</v>
      </c>
      <c r="D272" s="91">
        <v>3.8253889999999999</v>
      </c>
      <c r="E272" s="42">
        <v>10.080785657383537</v>
      </c>
    </row>
    <row r="273" spans="1:5" x14ac:dyDescent="0.25">
      <c r="A273" s="1">
        <v>242</v>
      </c>
      <c r="B273" s="1">
        <v>0</v>
      </c>
      <c r="C273" s="91">
        <v>0.60133190000000003</v>
      </c>
      <c r="D273" s="91">
        <v>2.0015990000000001</v>
      </c>
      <c r="E273" s="42">
        <v>3.3286093752884223</v>
      </c>
    </row>
    <row r="274" spans="1:5" x14ac:dyDescent="0.25">
      <c r="A274" s="1">
        <v>243</v>
      </c>
      <c r="B274" s="1">
        <v>0</v>
      </c>
      <c r="C274" s="91">
        <v>0.37735920000000001</v>
      </c>
      <c r="D274" s="91">
        <v>0.71217980000000003</v>
      </c>
      <c r="E274" s="42">
        <v>1.8872729219269069</v>
      </c>
    </row>
    <row r="275" spans="1:5" x14ac:dyDescent="0.25">
      <c r="A275" s="1">
        <v>244</v>
      </c>
      <c r="B275" s="1">
        <v>1</v>
      </c>
      <c r="C275" s="91">
        <v>0.32249030000000001</v>
      </c>
      <c r="D275" s="91">
        <v>5.2617729999999998</v>
      </c>
      <c r="E275" s="42">
        <v>16.316065940587979</v>
      </c>
    </row>
    <row r="276" spans="1:5" x14ac:dyDescent="0.25">
      <c r="A276" s="1">
        <v>245</v>
      </c>
      <c r="B276" s="1">
        <v>4</v>
      </c>
      <c r="C276" s="91">
        <v>0.4</v>
      </c>
      <c r="D276" s="91">
        <v>7.161054</v>
      </c>
      <c r="E276" s="42">
        <v>17.902635</v>
      </c>
    </row>
    <row r="277" spans="1:5" x14ac:dyDescent="0.25">
      <c r="A277" s="1">
        <v>246</v>
      </c>
      <c r="B277" s="1">
        <v>2</v>
      </c>
      <c r="C277" s="91">
        <v>0.36221540000000002</v>
      </c>
      <c r="D277" s="91">
        <v>6.186426</v>
      </c>
      <c r="E277" s="42">
        <v>17.079411863769458</v>
      </c>
    </row>
    <row r="278" spans="1:5" x14ac:dyDescent="0.25">
      <c r="A278" s="1">
        <v>247</v>
      </c>
      <c r="B278" s="1">
        <v>1</v>
      </c>
      <c r="C278" s="91">
        <v>0.37947330000000001</v>
      </c>
      <c r="D278" s="91">
        <v>1.5221469999999999</v>
      </c>
      <c r="E278" s="42">
        <v>4.0112097478267899</v>
      </c>
    </row>
    <row r="279" spans="1:5" x14ac:dyDescent="0.25">
      <c r="A279" s="1">
        <v>248</v>
      </c>
      <c r="B279" s="1">
        <v>0</v>
      </c>
      <c r="C279" s="91">
        <v>0.5656854</v>
      </c>
      <c r="D279" s="91">
        <v>8.9822050000000004</v>
      </c>
      <c r="E279" s="42">
        <v>15.878445864079222</v>
      </c>
    </row>
    <row r="280" spans="1:5" x14ac:dyDescent="0.25">
      <c r="A280" s="1">
        <v>249</v>
      </c>
      <c r="B280" s="1">
        <v>0</v>
      </c>
      <c r="C280" s="91">
        <v>0.28000000000000003</v>
      </c>
      <c r="D280" s="91">
        <v>5.5716419999999998</v>
      </c>
      <c r="E280" s="42">
        <v>19.898721428571427</v>
      </c>
    </row>
    <row r="281" spans="1:5" x14ac:dyDescent="0.25">
      <c r="A281" s="1">
        <v>250</v>
      </c>
      <c r="B281" s="1">
        <v>0</v>
      </c>
      <c r="C281" s="91">
        <v>0.36221540000000002</v>
      </c>
      <c r="D281" s="91">
        <v>5.5897050000000004</v>
      </c>
      <c r="E281" s="42">
        <v>15.431991571865801</v>
      </c>
    </row>
    <row r="282" spans="1:5" x14ac:dyDescent="0.25">
      <c r="A282" s="1">
        <v>251</v>
      </c>
      <c r="B282" s="1">
        <v>0</v>
      </c>
      <c r="C282" s="91">
        <v>0.4</v>
      </c>
      <c r="D282" s="91">
        <v>3.032095</v>
      </c>
      <c r="E282" s="42">
        <v>7.5802375</v>
      </c>
    </row>
    <row r="283" spans="1:5" x14ac:dyDescent="0.25">
      <c r="A283" s="1">
        <v>252</v>
      </c>
      <c r="B283" s="1">
        <v>0</v>
      </c>
      <c r="C283" s="91">
        <v>0.75153179999999997</v>
      </c>
      <c r="D283" s="91">
        <v>1.367041</v>
      </c>
      <c r="E283" s="42">
        <v>1.819006195080501</v>
      </c>
    </row>
    <row r="284" spans="1:5" x14ac:dyDescent="0.25">
      <c r="A284" s="1">
        <v>253</v>
      </c>
      <c r="B284" s="1">
        <v>0</v>
      </c>
      <c r="C284" s="91">
        <v>0.2154066</v>
      </c>
      <c r="D284" s="91">
        <v>1.3815930000000001</v>
      </c>
      <c r="E284" s="42">
        <v>6.4138842542429062</v>
      </c>
    </row>
    <row r="285" spans="1:5" x14ac:dyDescent="0.25">
      <c r="A285" s="1">
        <v>254</v>
      </c>
      <c r="B285" s="1">
        <v>0</v>
      </c>
      <c r="C285" s="91">
        <v>0.54405879999999995</v>
      </c>
      <c r="D285" s="91">
        <v>5.6082799999999997</v>
      </c>
      <c r="E285" s="42">
        <v>10.308224037548882</v>
      </c>
    </row>
    <row r="286" spans="1:5" x14ac:dyDescent="0.25">
      <c r="A286" s="1">
        <v>255</v>
      </c>
      <c r="B286" s="1">
        <v>0</v>
      </c>
      <c r="C286" s="91">
        <v>0.4118252</v>
      </c>
      <c r="D286" s="91">
        <v>0.64621980000000001</v>
      </c>
      <c r="E286" s="42">
        <v>1.5691604107762225</v>
      </c>
    </row>
    <row r="287" spans="1:5" x14ac:dyDescent="0.25">
      <c r="A287" s="1">
        <v>256</v>
      </c>
      <c r="B287" s="1">
        <v>0</v>
      </c>
      <c r="C287" s="91">
        <v>0.25298219999999999</v>
      </c>
      <c r="D287" s="91">
        <v>1.3652839999999999</v>
      </c>
      <c r="E287" s="42">
        <v>5.3967591395758276</v>
      </c>
    </row>
    <row r="288" spans="1:5" x14ac:dyDescent="0.25">
      <c r="A288" s="1">
        <v>257</v>
      </c>
      <c r="B288" s="1">
        <v>0</v>
      </c>
      <c r="C288" s="91">
        <v>0.2</v>
      </c>
      <c r="D288" s="91">
        <v>0.24</v>
      </c>
      <c r="E288" s="42">
        <v>1.2</v>
      </c>
    </row>
    <row r="289" spans="1:5" x14ac:dyDescent="0.25">
      <c r="A289" s="1">
        <v>258</v>
      </c>
      <c r="B289" s="1">
        <v>0</v>
      </c>
      <c r="C289" s="91">
        <v>0.2828427</v>
      </c>
      <c r="D289" s="91">
        <v>6.06419</v>
      </c>
      <c r="E289" s="42">
        <v>21.440150302624037</v>
      </c>
    </row>
    <row r="290" spans="1:5" x14ac:dyDescent="0.25">
      <c r="A290" s="1">
        <v>259</v>
      </c>
      <c r="B290" s="1">
        <v>0</v>
      </c>
      <c r="C290" s="91">
        <v>0.59464269999999997</v>
      </c>
      <c r="D290" s="91">
        <v>3.4035280000000001</v>
      </c>
      <c r="E290" s="42">
        <v>5.72365220324743</v>
      </c>
    </row>
    <row r="291" spans="1:5" x14ac:dyDescent="0.25">
      <c r="A291" s="1">
        <v>260</v>
      </c>
      <c r="B291" s="1">
        <v>0</v>
      </c>
      <c r="C291" s="91">
        <v>1.0468999999999999</v>
      </c>
      <c r="D291" s="91">
        <v>2.8343609999999999</v>
      </c>
      <c r="E291" s="42">
        <v>2.7073846594708186</v>
      </c>
    </row>
    <row r="292" spans="1:5" x14ac:dyDescent="0.25">
      <c r="A292" s="1">
        <v>261</v>
      </c>
      <c r="B292" s="1">
        <v>0</v>
      </c>
      <c r="C292" s="91">
        <v>0.36878179999999999</v>
      </c>
      <c r="D292" s="91">
        <v>1.114271</v>
      </c>
      <c r="E292" s="42">
        <v>3.0214912991910121</v>
      </c>
    </row>
    <row r="293" spans="1:5" x14ac:dyDescent="0.25">
      <c r="A293" s="1">
        <v>262</v>
      </c>
      <c r="B293" s="1">
        <v>0</v>
      </c>
      <c r="C293" s="91">
        <v>0.4418144</v>
      </c>
      <c r="D293" s="91">
        <v>0.7610519</v>
      </c>
      <c r="E293" s="42">
        <v>1.7225601972230873</v>
      </c>
    </row>
    <row r="294" spans="1:5" x14ac:dyDescent="0.25">
      <c r="A294" s="1">
        <v>263</v>
      </c>
      <c r="B294" s="1">
        <v>0</v>
      </c>
      <c r="C294" s="91">
        <v>0.26832820000000002</v>
      </c>
      <c r="D294" s="91">
        <v>0.63245549999999995</v>
      </c>
      <c r="E294" s="42">
        <v>2.3570221094912869</v>
      </c>
    </row>
    <row r="295" spans="1:5" x14ac:dyDescent="0.25">
      <c r="A295" s="1">
        <v>264</v>
      </c>
      <c r="B295" s="1">
        <v>0</v>
      </c>
      <c r="C295" s="91">
        <v>0.2332381</v>
      </c>
      <c r="D295" s="91">
        <v>2.1824759999999999</v>
      </c>
      <c r="E295" s="42">
        <v>9.357287681558029</v>
      </c>
    </row>
    <row r="296" spans="1:5" x14ac:dyDescent="0.25">
      <c r="A296" s="1">
        <v>265</v>
      </c>
      <c r="B296" s="1">
        <v>0</v>
      </c>
      <c r="C296" s="91">
        <v>0.1788854</v>
      </c>
      <c r="D296" s="91">
        <v>1.609969</v>
      </c>
      <c r="E296" s="42">
        <v>9.0000022360684557</v>
      </c>
    </row>
    <row r="297" spans="1:5" x14ac:dyDescent="0.25">
      <c r="A297" s="1">
        <v>266</v>
      </c>
      <c r="B297" s="1">
        <v>0</v>
      </c>
      <c r="C297" s="91">
        <v>0.16</v>
      </c>
      <c r="D297" s="91">
        <v>1</v>
      </c>
      <c r="E297" s="42">
        <v>6.25</v>
      </c>
    </row>
    <row r="298" spans="1:5" x14ac:dyDescent="0.25">
      <c r="A298" s="1">
        <v>267</v>
      </c>
      <c r="B298" s="1">
        <v>0</v>
      </c>
      <c r="C298" s="91">
        <v>0.32</v>
      </c>
      <c r="D298" s="91">
        <v>1.44</v>
      </c>
      <c r="E298" s="42">
        <v>4.5</v>
      </c>
    </row>
    <row r="299" spans="1:5" x14ac:dyDescent="0.25">
      <c r="A299" s="1">
        <v>268</v>
      </c>
      <c r="B299" s="1">
        <v>0</v>
      </c>
      <c r="C299" s="91">
        <v>0.37947330000000001</v>
      </c>
      <c r="D299" s="91">
        <v>2.881389</v>
      </c>
      <c r="E299" s="42">
        <v>7.59312710538528</v>
      </c>
    </row>
    <row r="300" spans="1:5" x14ac:dyDescent="0.25">
      <c r="A300" s="1">
        <v>269</v>
      </c>
      <c r="B300" s="1">
        <v>0</v>
      </c>
      <c r="C300" s="91">
        <v>0.6</v>
      </c>
      <c r="D300" s="91">
        <v>5.1709959999999997</v>
      </c>
      <c r="E300" s="42">
        <v>8.6183266666666665</v>
      </c>
    </row>
    <row r="301" spans="1:5" x14ac:dyDescent="0.25">
      <c r="A301" s="1">
        <v>270</v>
      </c>
      <c r="B301" s="1">
        <v>0</v>
      </c>
      <c r="C301" s="91">
        <v>0.52</v>
      </c>
      <c r="D301" s="91">
        <v>1.9604079999999999</v>
      </c>
      <c r="E301" s="42">
        <v>3.7700153846153843</v>
      </c>
    </row>
    <row r="302" spans="1:5" x14ac:dyDescent="0.25">
      <c r="A302" s="1">
        <v>271</v>
      </c>
      <c r="B302" s="1">
        <v>0</v>
      </c>
      <c r="C302" s="91">
        <v>0.37947330000000001</v>
      </c>
      <c r="D302" s="91">
        <v>1.6287419999999999</v>
      </c>
      <c r="E302" s="42">
        <v>4.2921122513757881</v>
      </c>
    </row>
    <row r="303" spans="1:5" x14ac:dyDescent="0.25">
      <c r="A303" s="1">
        <v>272</v>
      </c>
      <c r="B303" s="1">
        <v>4</v>
      </c>
      <c r="C303" s="91">
        <v>0.65969690000000003</v>
      </c>
      <c r="D303" s="91">
        <v>12.269769999999999</v>
      </c>
      <c r="E303" s="42">
        <v>18.599102102799026</v>
      </c>
    </row>
    <row r="304" spans="1:5" x14ac:dyDescent="0.25">
      <c r="A304" s="1">
        <v>273</v>
      </c>
      <c r="B304" s="1">
        <v>2</v>
      </c>
      <c r="C304" s="91">
        <v>0.36</v>
      </c>
      <c r="D304" s="91">
        <v>4.4913449999999999</v>
      </c>
      <c r="E304" s="42">
        <v>12.475958333333333</v>
      </c>
    </row>
    <row r="305" spans="1:5" x14ac:dyDescent="0.25">
      <c r="A305" s="1">
        <v>274</v>
      </c>
      <c r="B305" s="1">
        <v>4</v>
      </c>
      <c r="C305" s="91">
        <v>0.32249030000000001</v>
      </c>
      <c r="D305" s="91">
        <v>1.1103430000000001</v>
      </c>
      <c r="E305" s="42">
        <v>3.4430275887367778</v>
      </c>
    </row>
    <row r="306" spans="1:5" x14ac:dyDescent="0.25">
      <c r="A306" s="1">
        <v>275</v>
      </c>
      <c r="B306" s="1">
        <v>1</v>
      </c>
      <c r="C306" s="91">
        <v>0.2828427</v>
      </c>
      <c r="D306" s="91">
        <v>6.4620350000000002</v>
      </c>
      <c r="E306" s="42">
        <v>22.846744851466912</v>
      </c>
    </row>
    <row r="307" spans="1:5" x14ac:dyDescent="0.25">
      <c r="A307" s="1">
        <v>276</v>
      </c>
      <c r="B307" s="1">
        <v>0</v>
      </c>
      <c r="C307" s="91">
        <v>0.32984849999999999</v>
      </c>
      <c r="D307" s="91">
        <v>5.4001479999999997</v>
      </c>
      <c r="E307" s="42">
        <v>16.371600901626049</v>
      </c>
    </row>
    <row r="308" spans="1:5" x14ac:dyDescent="0.25">
      <c r="A308" s="1">
        <v>277</v>
      </c>
      <c r="B308" s="1">
        <v>0</v>
      </c>
      <c r="C308" s="91">
        <v>0.64124879999999995</v>
      </c>
      <c r="D308" s="91">
        <v>6.9228899999999998</v>
      </c>
      <c r="E308" s="42">
        <v>10.795950027508823</v>
      </c>
    </row>
    <row r="309" spans="1:5" x14ac:dyDescent="0.25">
      <c r="A309" s="1">
        <v>278</v>
      </c>
      <c r="B309" s="1">
        <v>0</v>
      </c>
      <c r="C309" s="91">
        <v>0.25298219999999999</v>
      </c>
      <c r="D309" s="91">
        <v>1.6282509999999999</v>
      </c>
      <c r="E309" s="42">
        <v>6.4362275290514512</v>
      </c>
    </row>
    <row r="310" spans="1:5" x14ac:dyDescent="0.25">
      <c r="A310" s="1">
        <v>279</v>
      </c>
      <c r="B310" s="1">
        <v>0</v>
      </c>
      <c r="C310" s="91">
        <v>0.48826219999999998</v>
      </c>
      <c r="D310" s="91">
        <v>3.0463089999999999</v>
      </c>
      <c r="E310" s="42">
        <v>6.2390842461284119</v>
      </c>
    </row>
    <row r="311" spans="1:5" x14ac:dyDescent="0.25">
      <c r="A311" s="1">
        <v>280</v>
      </c>
      <c r="B311" s="1">
        <v>0</v>
      </c>
      <c r="C311" s="91">
        <v>0.96083300000000005</v>
      </c>
      <c r="D311" s="91">
        <v>3.1622780000000001</v>
      </c>
      <c r="E311" s="42">
        <v>3.2911837957272492</v>
      </c>
    </row>
    <row r="312" spans="1:5" x14ac:dyDescent="0.25">
      <c r="A312" s="1">
        <v>281</v>
      </c>
      <c r="B312" s="1">
        <v>0</v>
      </c>
      <c r="C312" s="91">
        <v>0.32</v>
      </c>
      <c r="D312" s="91">
        <v>11.72983</v>
      </c>
      <c r="E312" s="42">
        <v>36.655718749999998</v>
      </c>
    </row>
    <row r="313" spans="1:5" x14ac:dyDescent="0.25">
      <c r="A313" s="1">
        <v>282</v>
      </c>
      <c r="B313" s="1">
        <v>0</v>
      </c>
      <c r="C313" s="91">
        <v>0.46818799999999999</v>
      </c>
      <c r="D313" s="91">
        <v>1.8352109999999999</v>
      </c>
      <c r="E313" s="42">
        <v>3.9198163985407573</v>
      </c>
    </row>
    <row r="314" spans="1:5" x14ac:dyDescent="0.25">
      <c r="A314" s="1">
        <v>283</v>
      </c>
      <c r="B314" s="1">
        <v>0</v>
      </c>
      <c r="C314" s="91">
        <v>0.4079216</v>
      </c>
      <c r="D314" s="91">
        <v>1.39714</v>
      </c>
      <c r="E314" s="42">
        <v>3.4250208863663998</v>
      </c>
    </row>
    <row r="315" spans="1:5" x14ac:dyDescent="0.25">
      <c r="A315" s="1">
        <v>284</v>
      </c>
      <c r="B315" s="1">
        <v>0</v>
      </c>
      <c r="C315" s="91">
        <v>0.2332381</v>
      </c>
      <c r="D315" s="91">
        <v>1.216553</v>
      </c>
      <c r="E315" s="42">
        <v>5.215927414946357</v>
      </c>
    </row>
    <row r="316" spans="1:5" x14ac:dyDescent="0.25">
      <c r="A316" s="1">
        <v>285</v>
      </c>
      <c r="B316" s="1">
        <v>0</v>
      </c>
      <c r="C316" s="91">
        <v>0.36878179999999999</v>
      </c>
      <c r="D316" s="91">
        <v>1.4142140000000001</v>
      </c>
      <c r="E316" s="42">
        <v>3.8348259051829565</v>
      </c>
    </row>
    <row r="317" spans="1:5" x14ac:dyDescent="0.25">
      <c r="A317" s="1">
        <v>286</v>
      </c>
      <c r="B317" s="1">
        <v>0</v>
      </c>
      <c r="C317" s="91">
        <v>0.83234609999999998</v>
      </c>
      <c r="D317" s="91">
        <v>4.8809839999999998</v>
      </c>
      <c r="E317" s="42">
        <v>5.8641279150584111</v>
      </c>
    </row>
    <row r="318" spans="1:5" x14ac:dyDescent="0.25">
      <c r="A318" s="1">
        <v>287</v>
      </c>
      <c r="B318" s="1">
        <v>0</v>
      </c>
      <c r="C318" s="91">
        <v>0.29120439999999997</v>
      </c>
      <c r="D318" s="91">
        <v>6.6375900000000003</v>
      </c>
      <c r="E318" s="42">
        <v>22.793577294848571</v>
      </c>
    </row>
    <row r="319" spans="1:5" x14ac:dyDescent="0.25">
      <c r="A319" s="1">
        <v>288</v>
      </c>
      <c r="B319" s="1">
        <v>0</v>
      </c>
      <c r="C319" s="91">
        <v>0.48332180000000002</v>
      </c>
      <c r="D319" s="91">
        <v>4.5327250000000001</v>
      </c>
      <c r="E319" s="42">
        <v>9.3782755091949088</v>
      </c>
    </row>
    <row r="320" spans="1:5" x14ac:dyDescent="0.25">
      <c r="A320" s="1">
        <v>289</v>
      </c>
      <c r="B320" s="1">
        <v>0</v>
      </c>
      <c r="C320" s="91">
        <v>0.74404300000000001</v>
      </c>
      <c r="D320" s="91">
        <v>13.73119</v>
      </c>
      <c r="E320" s="42">
        <v>18.454833927609023</v>
      </c>
    </row>
    <row r="321" spans="1:5" x14ac:dyDescent="0.25">
      <c r="A321" s="1">
        <v>290</v>
      </c>
      <c r="B321" s="1">
        <v>0</v>
      </c>
      <c r="C321" s="91">
        <v>0.48166379999999998</v>
      </c>
      <c r="D321" s="91">
        <v>3.575024</v>
      </c>
      <c r="E321" s="42">
        <v>7.4222393295904743</v>
      </c>
    </row>
    <row r="322" spans="1:5" x14ac:dyDescent="0.25">
      <c r="A322" s="1">
        <v>291</v>
      </c>
      <c r="B322" s="1">
        <v>0</v>
      </c>
      <c r="C322" s="91">
        <v>0.8099383</v>
      </c>
      <c r="D322" s="91">
        <v>7.9715490000000004</v>
      </c>
      <c r="E322" s="42">
        <v>9.8421682244190709</v>
      </c>
    </row>
    <row r="323" spans="1:5" x14ac:dyDescent="0.25">
      <c r="A323" s="1">
        <v>292</v>
      </c>
      <c r="B323" s="1">
        <v>4</v>
      </c>
      <c r="C323" s="91">
        <v>0.2154066</v>
      </c>
      <c r="D323" s="91">
        <v>6.1251340000000001</v>
      </c>
      <c r="E323" s="42">
        <v>28.435219719358646</v>
      </c>
    </row>
    <row r="324" spans="1:5" x14ac:dyDescent="0.25">
      <c r="A324" s="1">
        <v>293</v>
      </c>
      <c r="B324" s="1">
        <v>2</v>
      </c>
      <c r="C324" s="91">
        <v>0.16970560000000001</v>
      </c>
      <c r="D324" s="91">
        <v>7.9515219999999998</v>
      </c>
      <c r="E324" s="42">
        <v>46.854800313012646</v>
      </c>
    </row>
    <row r="325" spans="1:5" x14ac:dyDescent="0.25">
      <c r="A325" s="1">
        <v>294</v>
      </c>
      <c r="B325" s="1">
        <v>3</v>
      </c>
      <c r="C325" s="91">
        <v>0.4118252</v>
      </c>
      <c r="D325" s="91">
        <v>16.303660000000001</v>
      </c>
      <c r="E325" s="42">
        <v>39.588786698822709</v>
      </c>
    </row>
    <row r="326" spans="1:5" x14ac:dyDescent="0.25">
      <c r="A326" s="1">
        <v>295</v>
      </c>
      <c r="B326" s="1">
        <v>0</v>
      </c>
      <c r="C326" s="91">
        <v>0.44721359999999999</v>
      </c>
      <c r="D326" s="91">
        <v>6.644336</v>
      </c>
      <c r="E326" s="42">
        <v>14.857186811850088</v>
      </c>
    </row>
    <row r="327" spans="1:5" x14ac:dyDescent="0.25">
      <c r="A327" s="1">
        <v>296</v>
      </c>
      <c r="B327" s="1">
        <v>0</v>
      </c>
      <c r="C327" s="91">
        <v>0.36221540000000002</v>
      </c>
      <c r="D327" s="91">
        <v>4.2076120000000001</v>
      </c>
      <c r="E327" s="42">
        <v>11.61632553447479</v>
      </c>
    </row>
    <row r="328" spans="1:5" x14ac:dyDescent="0.25">
      <c r="A328" s="1">
        <v>297</v>
      </c>
      <c r="B328" s="1">
        <v>0</v>
      </c>
      <c r="C328" s="91">
        <v>0.52153620000000001</v>
      </c>
      <c r="D328" s="91">
        <v>2.3477649999999999</v>
      </c>
      <c r="E328" s="42">
        <v>4.5016338271437339</v>
      </c>
    </row>
    <row r="329" spans="1:5" x14ac:dyDescent="0.25">
      <c r="A329" s="1">
        <v>298</v>
      </c>
      <c r="B329" s="1">
        <v>0</v>
      </c>
      <c r="C329" s="91">
        <v>0.32249030000000001</v>
      </c>
      <c r="D329" s="91">
        <v>0.4</v>
      </c>
      <c r="E329" s="42">
        <v>1.2403473840918626</v>
      </c>
    </row>
    <row r="330" spans="1:5" x14ac:dyDescent="0.25">
      <c r="A330" s="1">
        <v>299</v>
      </c>
      <c r="B330" s="1">
        <v>0</v>
      </c>
      <c r="C330" s="91">
        <v>0.2154066</v>
      </c>
      <c r="D330" s="91">
        <v>4.1011220000000002</v>
      </c>
      <c r="E330" s="42">
        <v>19.038980235517389</v>
      </c>
    </row>
    <row r="331" spans="1:5" x14ac:dyDescent="0.25">
      <c r="A331" s="1">
        <v>300</v>
      </c>
      <c r="B331" s="1">
        <v>0</v>
      </c>
      <c r="C331" s="91">
        <v>0.66211779999999998</v>
      </c>
      <c r="D331" s="91">
        <v>2.9893139999999998</v>
      </c>
      <c r="E331" s="42">
        <v>4.5147766756912437</v>
      </c>
    </row>
    <row r="332" spans="1:5" x14ac:dyDescent="0.25">
      <c r="A332" s="1">
        <v>301</v>
      </c>
      <c r="B332" s="1">
        <v>0</v>
      </c>
      <c r="C332" s="91">
        <v>0.16</v>
      </c>
      <c r="D332" s="91">
        <v>0.48166379999999998</v>
      </c>
      <c r="E332" s="42">
        <v>3.0103987499999998</v>
      </c>
    </row>
    <row r="333" spans="1:5" x14ac:dyDescent="0.25">
      <c r="A333" s="1">
        <v>302</v>
      </c>
      <c r="B333" s="1">
        <v>0</v>
      </c>
      <c r="C333" s="91">
        <v>0.88</v>
      </c>
      <c r="D333" s="91">
        <v>1.252837</v>
      </c>
      <c r="E333" s="42">
        <v>1.4236784090909091</v>
      </c>
    </row>
    <row r="334" spans="1:5" x14ac:dyDescent="0.25">
      <c r="A334" s="1">
        <v>303</v>
      </c>
      <c r="B334" s="1">
        <v>0</v>
      </c>
      <c r="C334" s="91">
        <v>0.24</v>
      </c>
      <c r="D334" s="91">
        <v>0.96083300000000005</v>
      </c>
      <c r="E334" s="42">
        <v>4.003470833333334</v>
      </c>
    </row>
    <row r="335" spans="1:5" x14ac:dyDescent="0.25">
      <c r="A335" s="1">
        <v>304</v>
      </c>
      <c r="B335" s="1">
        <v>0</v>
      </c>
      <c r="C335" s="91">
        <v>0.80398999999999998</v>
      </c>
      <c r="D335" s="91">
        <v>1.400571</v>
      </c>
      <c r="E335" s="42">
        <v>1.7420253983258498</v>
      </c>
    </row>
    <row r="336" spans="1:5" x14ac:dyDescent="0.25">
      <c r="A336" s="1">
        <v>305</v>
      </c>
      <c r="B336" s="1">
        <v>0</v>
      </c>
      <c r="C336" s="91">
        <v>0.48662100000000003</v>
      </c>
      <c r="D336" s="91">
        <v>1.086646</v>
      </c>
      <c r="E336" s="42">
        <v>2.2330437856154992</v>
      </c>
    </row>
    <row r="337" spans="1:5" x14ac:dyDescent="0.25">
      <c r="A337" s="1">
        <v>306</v>
      </c>
      <c r="B337" s="1">
        <v>0</v>
      </c>
      <c r="C337" s="91">
        <v>0.37947330000000001</v>
      </c>
      <c r="D337" s="91">
        <v>3.176161</v>
      </c>
      <c r="E337" s="42">
        <v>8.3699195700988707</v>
      </c>
    </row>
    <row r="338" spans="1:5" x14ac:dyDescent="0.25">
      <c r="A338" s="1">
        <v>307</v>
      </c>
      <c r="B338" s="1">
        <v>0</v>
      </c>
      <c r="C338" s="91">
        <v>0.36878179999999999</v>
      </c>
      <c r="D338" s="91">
        <v>1.7204649999999999</v>
      </c>
      <c r="E338" s="42">
        <v>4.6652654767670203</v>
      </c>
    </row>
    <row r="339" spans="1:5" x14ac:dyDescent="0.25">
      <c r="A339" s="1">
        <v>308</v>
      </c>
      <c r="B339" s="1">
        <v>0</v>
      </c>
      <c r="C339" s="91">
        <v>0.36221540000000002</v>
      </c>
      <c r="D339" s="91">
        <v>1.5221039999999999</v>
      </c>
      <c r="E339" s="42">
        <v>4.2022067532192162</v>
      </c>
    </row>
    <row r="340" spans="1:5" x14ac:dyDescent="0.25">
      <c r="A340" s="1">
        <v>309</v>
      </c>
      <c r="B340" s="1">
        <v>0</v>
      </c>
      <c r="C340" s="91">
        <v>0.2828427</v>
      </c>
      <c r="D340" s="91">
        <v>3.413151</v>
      </c>
      <c r="E340" s="42">
        <v>12.067311618790232</v>
      </c>
    </row>
    <row r="341" spans="1:5" x14ac:dyDescent="0.25">
      <c r="A341" s="1">
        <v>310</v>
      </c>
      <c r="B341" s="1">
        <v>0</v>
      </c>
      <c r="C341" s="91">
        <v>0.52153620000000001</v>
      </c>
      <c r="D341" s="91">
        <v>0.66573269999999996</v>
      </c>
      <c r="E341" s="42">
        <v>1.2764841635153992</v>
      </c>
    </row>
    <row r="342" spans="1:5" x14ac:dyDescent="0.25">
      <c r="A342" s="1">
        <v>311</v>
      </c>
      <c r="B342" s="1">
        <v>0</v>
      </c>
      <c r="C342" s="91">
        <v>0.26832820000000002</v>
      </c>
      <c r="D342" s="91">
        <v>0.96664369999999999</v>
      </c>
      <c r="E342" s="42">
        <v>3.6024677987628579</v>
      </c>
    </row>
    <row r="343" spans="1:5" x14ac:dyDescent="0.25">
      <c r="A343" s="1">
        <v>312</v>
      </c>
      <c r="B343" s="1">
        <v>0</v>
      </c>
      <c r="C343" s="91">
        <v>0.04</v>
      </c>
      <c r="D343" s="91">
        <v>0.24331050000000001</v>
      </c>
      <c r="E343" s="42">
        <v>6.0827625000000003</v>
      </c>
    </row>
    <row r="344" spans="1:5" x14ac:dyDescent="0.25">
      <c r="A344" s="1">
        <v>313</v>
      </c>
      <c r="B344" s="1">
        <v>0</v>
      </c>
      <c r="C344" s="91">
        <v>0.73756359999999999</v>
      </c>
      <c r="D344" s="91">
        <v>10.88625</v>
      </c>
      <c r="E344" s="42">
        <v>14.759744108847022</v>
      </c>
    </row>
    <row r="345" spans="1:5" x14ac:dyDescent="0.25">
      <c r="A345" s="1">
        <v>314</v>
      </c>
      <c r="B345" s="1">
        <v>0</v>
      </c>
      <c r="C345" s="91">
        <v>0.92779310000000004</v>
      </c>
      <c r="D345" s="91">
        <v>2.2687439999999999</v>
      </c>
      <c r="E345" s="42">
        <v>2.4453124301096869</v>
      </c>
    </row>
    <row r="346" spans="1:5" x14ac:dyDescent="0.25">
      <c r="A346" s="1">
        <v>315</v>
      </c>
      <c r="B346" s="1">
        <v>0</v>
      </c>
      <c r="C346" s="91">
        <v>0.30463089999999998</v>
      </c>
      <c r="D346" s="91">
        <v>2.8467530000000001</v>
      </c>
      <c r="E346" s="42">
        <v>9.3449252849924296</v>
      </c>
    </row>
    <row r="347" spans="1:5" x14ac:dyDescent="0.25">
      <c r="A347" s="1">
        <v>316</v>
      </c>
      <c r="B347" s="1">
        <v>0</v>
      </c>
      <c r="C347" s="91">
        <v>0.32984849999999999</v>
      </c>
      <c r="D347" s="91">
        <v>2.212691</v>
      </c>
      <c r="E347" s="42">
        <v>6.7082039178592598</v>
      </c>
    </row>
    <row r="348" spans="1:5" x14ac:dyDescent="0.25">
      <c r="A348" s="1">
        <v>317</v>
      </c>
      <c r="B348" s="1">
        <v>0</v>
      </c>
      <c r="C348" s="91">
        <v>0.73539109999999996</v>
      </c>
      <c r="D348" s="91">
        <v>3.394584</v>
      </c>
      <c r="E348" s="42">
        <v>4.6160254047132199</v>
      </c>
    </row>
    <row r="349" spans="1:5" x14ac:dyDescent="0.25">
      <c r="A349" s="1">
        <v>318</v>
      </c>
      <c r="B349" s="1">
        <v>0</v>
      </c>
      <c r="C349" s="91">
        <v>0.55569780000000002</v>
      </c>
      <c r="D349" s="91">
        <v>1.120714</v>
      </c>
      <c r="E349" s="42">
        <v>2.0167688265096602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86" priority="4" operator="lessThan">
      <formula>1</formula>
    </cfRule>
  </conditionalFormatting>
  <conditionalFormatting sqref="E79">
    <cfRule type="cellIs" dxfId="185" priority="3" operator="lessThan">
      <formula>1</formula>
    </cfRule>
  </conditionalFormatting>
  <conditionalFormatting sqref="E155">
    <cfRule type="cellIs" dxfId="184" priority="2" operator="lessThan">
      <formula>1</formula>
    </cfRule>
  </conditionalFormatting>
  <conditionalFormatting sqref="E22">
    <cfRule type="cellIs" dxfId="183" priority="1" operator="lessThan">
      <formula>1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171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41498</v>
      </c>
      <c r="F2" s="90" t="s">
        <v>61</v>
      </c>
      <c r="G2" s="91">
        <v>0.39634871590909088</v>
      </c>
      <c r="I2" s="91"/>
    </row>
    <row r="3" spans="1:10" x14ac:dyDescent="0.25">
      <c r="F3" s="92" t="s">
        <v>62</v>
      </c>
      <c r="G3" s="91">
        <v>3.9579191946969714</v>
      </c>
      <c r="I3" s="91"/>
    </row>
    <row r="4" spans="1:10" x14ac:dyDescent="0.25">
      <c r="A4" s="93"/>
      <c r="B4" s="7"/>
      <c r="C4" s="7" t="s">
        <v>63</v>
      </c>
      <c r="D4" s="94">
        <v>170</v>
      </c>
      <c r="F4" s="40" t="s">
        <v>21</v>
      </c>
      <c r="G4" s="1">
        <v>132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38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132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99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16</v>
      </c>
      <c r="F8" s="99" t="s">
        <v>73</v>
      </c>
      <c r="G8" s="103">
        <v>21.1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8</v>
      </c>
      <c r="J11" s="293" t="s">
        <v>374</v>
      </c>
    </row>
    <row r="12" spans="1:10" x14ac:dyDescent="0.25">
      <c r="A12" s="108" t="s">
        <v>70</v>
      </c>
      <c r="B12" s="109">
        <v>5</v>
      </c>
      <c r="C12" s="109">
        <v>95</v>
      </c>
      <c r="D12" s="109">
        <v>24</v>
      </c>
      <c r="E12" s="109">
        <v>7</v>
      </c>
      <c r="F12" s="109">
        <v>0</v>
      </c>
      <c r="G12" s="109">
        <v>1</v>
      </c>
      <c r="H12" s="109">
        <v>132</v>
      </c>
      <c r="I12" s="39">
        <f>SUM(D12:G12)</f>
        <v>32</v>
      </c>
    </row>
    <row r="13" spans="1:10" x14ac:dyDescent="0.25">
      <c r="A13" s="108" t="s">
        <v>37</v>
      </c>
      <c r="B13" s="109">
        <v>0</v>
      </c>
      <c r="C13" s="109">
        <v>67</v>
      </c>
      <c r="D13" s="109">
        <v>24</v>
      </c>
      <c r="E13" s="109">
        <v>7</v>
      </c>
      <c r="F13" s="109">
        <v>0</v>
      </c>
      <c r="G13" s="109">
        <v>1</v>
      </c>
      <c r="H13" s="109">
        <v>99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10</v>
      </c>
      <c r="E14" s="109">
        <v>4</v>
      </c>
      <c r="F14" s="109">
        <v>0</v>
      </c>
      <c r="G14" s="109">
        <v>1</v>
      </c>
      <c r="H14" s="109">
        <v>16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0.41975122176470603</v>
      </c>
      <c r="D17" s="182">
        <f t="shared" ref="D17:E17" si="0">AVERAGE(D32:D502)</f>
        <v>3.2973677747058838</v>
      </c>
      <c r="E17" s="182">
        <f t="shared" si="0"/>
        <v>9.1701752530947722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0.26867544501525714</v>
      </c>
      <c r="D18" s="182">
        <f t="shared" ref="D18:E18" si="1">STDEV(D32:D502)</f>
        <v>3.3016310390252506</v>
      </c>
      <c r="E18" s="182">
        <f t="shared" si="1"/>
        <v>9.8286710792174539</v>
      </c>
      <c r="F18" s="11"/>
    </row>
    <row r="19" spans="1:21" x14ac:dyDescent="0.25">
      <c r="B19" s="40" t="s">
        <v>152</v>
      </c>
      <c r="C19" s="43">
        <f>MEDIAN(C32:C502)</f>
        <v>0.32249030000000001</v>
      </c>
      <c r="D19" s="182">
        <f t="shared" ref="D19:E19" si="2">MEDIAN(D32:D502)</f>
        <v>2.2925970000000002</v>
      </c>
      <c r="E19" s="182">
        <f t="shared" si="2"/>
        <v>5.61177422003205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0.16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2.0880610000000002</v>
      </c>
      <c r="D21" s="182">
        <f t="shared" ref="D21:E21" si="4">MAX(D32:D502)</f>
        <v>27.650780000000001</v>
      </c>
      <c r="E21" s="182">
        <f t="shared" si="4"/>
        <v>72.866206924176225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0.45434674062500013</v>
      </c>
      <c r="D23" s="315">
        <f t="array" ref="D23">AVERAGE(IF(($E$32:$E$552&gt;=3)*($D$32:$D$552&gt;=5),$D$32:$D$552))</f>
        <v>8.5861369687500009</v>
      </c>
      <c r="E23" s="315">
        <f t="array" ref="E23">AVERAGE(IF(($E$32:$E$552&gt;=3)*($D$32:$D$552&gt;=5),$E$32:$E$552))</f>
        <v>23.074698099278297</v>
      </c>
      <c r="F23">
        <f>COUNTIF(E32:E550,"&gt;=5")</f>
        <v>99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0.25856989733753688</v>
      </c>
      <c r="D24" s="315">
        <f t="array" ref="D24">STDEV(IF(($E$32:$E$552&gt;=3)*($D$32:$D$552&gt;=5),$D$32:$D$552))</f>
        <v>4.1450339094988085</v>
      </c>
      <c r="E24" s="315">
        <f t="array" ref="E24">STDEV(IF(($E$32:$E$552&gt;=3)*($D$32:$D$552&gt;=5),$E$32:$E$552))</f>
        <v>13.702022668249825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0.37735920000000001</v>
      </c>
      <c r="D25" s="315">
        <f t="array" ref="D25">MEDIAN(IF(($E$32:$E$552&gt;=3)*($D$32:$D$552&gt;=5),$D$32:$D$552))</f>
        <v>7.6040829999999993</v>
      </c>
      <c r="E25" s="315">
        <f t="array" ref="E25">MEDIAN(IF(($E$32:$E$552&gt;=3)*($D$32:$D$552&gt;=5),$E$32:$E$552))</f>
        <v>19.50405567725598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0.16492419999999999</v>
      </c>
      <c r="D26" s="315">
        <f t="array" ref="D26">MIN(IF(($E$32:$E$552&gt;=3)*($D$32:$D$552&gt;=5),$D$32:$D$552))</f>
        <v>5.0825189999999996</v>
      </c>
      <c r="E26" s="315">
        <f t="array" ref="E26">MIN(IF(($E$32:$E$552&gt;=3)*($D$32:$D$552&gt;=5),$E$32:$E$552))</f>
        <v>7.1706965604833304</v>
      </c>
    </row>
    <row r="27" spans="1:21" x14ac:dyDescent="0.25">
      <c r="B27" s="40" t="s">
        <v>19</v>
      </c>
      <c r="C27" s="314">
        <f t="array" ref="C27">MAX(IF(($E$32:$E$552&gt;=3)*($D$32:$D$552&gt;=5),$C$32:$C$552))</f>
        <v>1.2457929999999999</v>
      </c>
      <c r="D27" s="315">
        <f t="array" ref="D27">MAX(IF(($E$32:$E$552&gt;=3)*($D$32:$D$552&gt;=5),$D$32:$D$552))</f>
        <v>27.650780000000001</v>
      </c>
      <c r="E27" s="315">
        <f t="array" ref="E27">MAX(IF(($E$32:$E$552&gt;=3)*($D$32:$D$552&gt;=5),$E$32:$E$552))</f>
        <v>72.866206924176225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3</v>
      </c>
      <c r="C32" s="91">
        <v>1.028397</v>
      </c>
      <c r="D32" s="91">
        <v>4.9581090000000003</v>
      </c>
      <c r="E32" s="42">
        <v>4.8212013453948233</v>
      </c>
    </row>
    <row r="33" spans="1:5" x14ac:dyDescent="0.25">
      <c r="A33" s="1">
        <v>2</v>
      </c>
      <c r="B33" s="1">
        <v>0</v>
      </c>
      <c r="C33" s="91">
        <v>0.32</v>
      </c>
      <c r="D33" s="91">
        <v>3.4281190000000001</v>
      </c>
      <c r="E33" s="42">
        <v>10.712871874999999</v>
      </c>
    </row>
    <row r="34" spans="1:5" x14ac:dyDescent="0.25">
      <c r="A34" s="1">
        <v>3</v>
      </c>
      <c r="B34" s="1">
        <v>0</v>
      </c>
      <c r="C34" s="91">
        <v>0.49477270000000001</v>
      </c>
      <c r="D34" s="91">
        <v>3.4622540000000002</v>
      </c>
      <c r="E34" s="42">
        <v>6.9976657968396401</v>
      </c>
    </row>
    <row r="35" spans="1:5" x14ac:dyDescent="0.25">
      <c r="A35" s="1">
        <v>4</v>
      </c>
      <c r="B35" s="1">
        <v>0</v>
      </c>
      <c r="C35" s="91">
        <v>0.37947330000000001</v>
      </c>
      <c r="D35" s="91">
        <v>2.221711</v>
      </c>
      <c r="E35" s="42">
        <v>5.8547228487485148</v>
      </c>
    </row>
    <row r="36" spans="1:5" x14ac:dyDescent="0.25">
      <c r="A36" s="1">
        <v>5</v>
      </c>
      <c r="B36" s="1">
        <v>0</v>
      </c>
      <c r="C36" s="91">
        <v>0.4</v>
      </c>
      <c r="D36" s="91">
        <v>1.7204649999999999</v>
      </c>
      <c r="E36" s="42">
        <v>4.3011624999999993</v>
      </c>
    </row>
    <row r="37" spans="1:5" x14ac:dyDescent="0.25">
      <c r="A37" s="1">
        <v>6</v>
      </c>
      <c r="B37" s="1">
        <v>0</v>
      </c>
      <c r="C37" s="91">
        <v>0.32984849999999999</v>
      </c>
      <c r="D37" s="91">
        <v>3.1435010000000001</v>
      </c>
      <c r="E37" s="42">
        <v>9.5301358047709783</v>
      </c>
    </row>
    <row r="38" spans="1:5" x14ac:dyDescent="0.25">
      <c r="A38" s="1">
        <v>7</v>
      </c>
      <c r="B38" s="1">
        <v>0</v>
      </c>
      <c r="C38" s="91">
        <v>0.26832820000000002</v>
      </c>
      <c r="D38" s="91">
        <v>0.78790859999999996</v>
      </c>
      <c r="E38" s="42">
        <v>2.9363615154873766</v>
      </c>
    </row>
    <row r="39" spans="1:5" x14ac:dyDescent="0.25">
      <c r="A39" s="1">
        <v>8</v>
      </c>
      <c r="B39" s="1">
        <v>0</v>
      </c>
      <c r="C39" s="91">
        <v>0.2332381</v>
      </c>
      <c r="D39" s="91">
        <v>0.36221540000000002</v>
      </c>
      <c r="E39" s="42">
        <v>1.5529855542469262</v>
      </c>
    </row>
    <row r="40" spans="1:5" x14ac:dyDescent="0.25">
      <c r="A40" s="1">
        <v>9</v>
      </c>
      <c r="B40" s="1">
        <v>0</v>
      </c>
      <c r="C40" s="91">
        <v>0.2332381</v>
      </c>
      <c r="D40" s="91">
        <v>0.34409299999999998</v>
      </c>
      <c r="E40" s="42">
        <v>1.4752864133261245</v>
      </c>
    </row>
    <row r="41" spans="1:5" x14ac:dyDescent="0.25">
      <c r="A41" s="1">
        <v>10</v>
      </c>
      <c r="B41" s="1">
        <v>0</v>
      </c>
      <c r="C41" s="91">
        <v>0.24</v>
      </c>
      <c r="D41" s="91">
        <v>0.28000000000000003</v>
      </c>
      <c r="E41" s="42">
        <v>1.1666666666666667</v>
      </c>
    </row>
    <row r="42" spans="1:5" x14ac:dyDescent="0.25">
      <c r="A42" s="1">
        <v>11</v>
      </c>
      <c r="B42" s="1">
        <v>0</v>
      </c>
      <c r="C42" s="91">
        <v>0.44721359999999999</v>
      </c>
      <c r="D42" s="91">
        <v>4.8083260000000001</v>
      </c>
      <c r="E42" s="42">
        <v>10.751743685791309</v>
      </c>
    </row>
    <row r="43" spans="1:5" x14ac:dyDescent="0.25">
      <c r="A43" s="1">
        <v>12</v>
      </c>
      <c r="B43" s="1">
        <v>0</v>
      </c>
      <c r="C43" s="91">
        <v>0.32984849999999999</v>
      </c>
      <c r="D43" s="91">
        <v>1.6492420000000001</v>
      </c>
      <c r="E43" s="42">
        <v>4.9999984841525738</v>
      </c>
    </row>
    <row r="44" spans="1:5" x14ac:dyDescent="0.25">
      <c r="A44" s="1">
        <v>13</v>
      </c>
      <c r="B44" s="1">
        <v>0</v>
      </c>
      <c r="C44" s="91">
        <v>0.29120439999999997</v>
      </c>
      <c r="D44" s="91">
        <v>1.545574</v>
      </c>
      <c r="E44" s="42">
        <v>5.3075228258913674</v>
      </c>
    </row>
    <row r="45" spans="1:5" x14ac:dyDescent="0.25">
      <c r="A45" s="1">
        <v>14</v>
      </c>
      <c r="B45" s="1">
        <v>0</v>
      </c>
      <c r="C45" s="91">
        <v>0.28844409999999998</v>
      </c>
      <c r="D45" s="91">
        <v>2.265568</v>
      </c>
      <c r="E45" s="42">
        <v>7.8544438939815384</v>
      </c>
    </row>
    <row r="46" spans="1:5" x14ac:dyDescent="0.25">
      <c r="A46" s="1">
        <v>15</v>
      </c>
      <c r="B46" s="1">
        <v>0</v>
      </c>
      <c r="C46" s="91">
        <v>0.33941130000000003</v>
      </c>
      <c r="D46" s="91">
        <v>7.6375909999999996</v>
      </c>
      <c r="E46" s="42">
        <v>22.502465298002743</v>
      </c>
    </row>
    <row r="47" spans="1:5" x14ac:dyDescent="0.25">
      <c r="A47" s="1">
        <v>16</v>
      </c>
      <c r="B47" s="1">
        <v>0</v>
      </c>
      <c r="C47" s="91">
        <v>0.50911689999999998</v>
      </c>
      <c r="D47" s="91">
        <v>0.68818599999999996</v>
      </c>
      <c r="E47" s="42">
        <v>1.3517249181867661</v>
      </c>
    </row>
    <row r="48" spans="1:5" x14ac:dyDescent="0.25">
      <c r="A48" s="1">
        <v>17</v>
      </c>
      <c r="B48" s="1">
        <v>0</v>
      </c>
      <c r="C48" s="91">
        <v>0.2828427</v>
      </c>
      <c r="D48" s="91">
        <v>2.059126</v>
      </c>
      <c r="E48" s="42">
        <v>7.2801101106728225</v>
      </c>
    </row>
    <row r="49" spans="1:5" x14ac:dyDescent="0.25">
      <c r="A49" s="1">
        <v>18</v>
      </c>
      <c r="B49" s="1">
        <v>0</v>
      </c>
      <c r="C49" s="91">
        <v>0.1788854</v>
      </c>
      <c r="D49" s="91">
        <v>1.431084</v>
      </c>
      <c r="E49" s="42">
        <v>8.0000044721369097</v>
      </c>
    </row>
    <row r="50" spans="1:5" x14ac:dyDescent="0.25">
      <c r="A50" s="1">
        <v>19</v>
      </c>
      <c r="B50" s="1">
        <v>0</v>
      </c>
      <c r="C50" s="91">
        <v>1.4488620000000001</v>
      </c>
      <c r="D50" s="91">
        <v>2.043526</v>
      </c>
      <c r="E50" s="42">
        <v>1.4104352243346847</v>
      </c>
    </row>
    <row r="51" spans="1:5" x14ac:dyDescent="0.25">
      <c r="A51" s="1">
        <v>20</v>
      </c>
      <c r="B51" s="1">
        <v>4</v>
      </c>
      <c r="C51" s="91">
        <v>0.43081320000000001</v>
      </c>
      <c r="D51" s="91">
        <v>6.1511069999999997</v>
      </c>
      <c r="E51" s="42">
        <v>14.277898170251049</v>
      </c>
    </row>
    <row r="52" spans="1:5" x14ac:dyDescent="0.25">
      <c r="A52" s="1">
        <v>21</v>
      </c>
      <c r="B52" s="1">
        <v>0</v>
      </c>
      <c r="C52" s="91">
        <v>0.37735920000000001</v>
      </c>
      <c r="D52" s="91">
        <v>5.3321670000000001</v>
      </c>
      <c r="E52" s="42">
        <v>14.130215985193948</v>
      </c>
    </row>
    <row r="53" spans="1:5" x14ac:dyDescent="0.25">
      <c r="A53" s="1">
        <v>22</v>
      </c>
      <c r="B53" s="1">
        <v>0</v>
      </c>
      <c r="C53" s="91">
        <v>0.86162640000000001</v>
      </c>
      <c r="D53" s="91">
        <v>1.74631</v>
      </c>
      <c r="E53" s="42">
        <v>2.0267600899879579</v>
      </c>
    </row>
    <row r="54" spans="1:5" x14ac:dyDescent="0.25">
      <c r="A54" s="1">
        <v>23</v>
      </c>
      <c r="B54" s="1">
        <v>0</v>
      </c>
      <c r="C54" s="91">
        <v>0.61057349999999999</v>
      </c>
      <c r="D54" s="91">
        <v>1.5440210000000001</v>
      </c>
      <c r="E54" s="42">
        <v>2.5288044764471436</v>
      </c>
    </row>
    <row r="55" spans="1:5" x14ac:dyDescent="0.25">
      <c r="A55" s="1">
        <v>24</v>
      </c>
      <c r="B55" s="1">
        <v>0</v>
      </c>
      <c r="C55" s="91">
        <v>0.2828427</v>
      </c>
      <c r="D55" s="91">
        <v>2.7553580000000002</v>
      </c>
      <c r="E55" s="42">
        <v>9.7416620616335514</v>
      </c>
    </row>
    <row r="56" spans="1:5" x14ac:dyDescent="0.25">
      <c r="A56" s="1">
        <v>25</v>
      </c>
      <c r="B56" s="1">
        <v>0</v>
      </c>
      <c r="C56" s="91">
        <v>0.2828427</v>
      </c>
      <c r="D56" s="91">
        <v>0.89442719999999998</v>
      </c>
      <c r="E56" s="42">
        <v>3.1622778314589697</v>
      </c>
    </row>
    <row r="57" spans="1:5" x14ac:dyDescent="0.25">
      <c r="A57" s="1">
        <v>26</v>
      </c>
      <c r="B57" s="1">
        <v>0</v>
      </c>
      <c r="C57" s="91">
        <v>0.31241000000000002</v>
      </c>
      <c r="D57" s="91">
        <v>7.5468669999999998</v>
      </c>
      <c r="E57" s="42">
        <v>24.156931596299732</v>
      </c>
    </row>
    <row r="58" spans="1:5" x14ac:dyDescent="0.25">
      <c r="A58" s="1">
        <v>27</v>
      </c>
      <c r="B58" s="1">
        <v>0</v>
      </c>
      <c r="C58" s="91">
        <v>0.67052219999999996</v>
      </c>
      <c r="D58" s="91">
        <v>3.2565010000000001</v>
      </c>
      <c r="E58" s="42">
        <v>4.8566639553470417</v>
      </c>
    </row>
    <row r="59" spans="1:5" x14ac:dyDescent="0.25">
      <c r="A59" s="1">
        <v>28</v>
      </c>
      <c r="B59" s="1">
        <v>0</v>
      </c>
      <c r="C59" s="91">
        <v>0.24</v>
      </c>
      <c r="D59" s="91">
        <v>1.840435</v>
      </c>
      <c r="E59" s="42">
        <v>7.6684791666666667</v>
      </c>
    </row>
    <row r="60" spans="1:5" x14ac:dyDescent="0.25">
      <c r="A60" s="1">
        <v>29</v>
      </c>
      <c r="B60" s="1">
        <v>0</v>
      </c>
      <c r="C60" s="91">
        <v>0.32984849999999999</v>
      </c>
      <c r="D60" s="91">
        <v>3.0307750000000002</v>
      </c>
      <c r="E60" s="42">
        <v>9.1883849706759317</v>
      </c>
    </row>
    <row r="61" spans="1:5" x14ac:dyDescent="0.25">
      <c r="A61" s="1">
        <v>30</v>
      </c>
      <c r="B61" s="1">
        <v>0</v>
      </c>
      <c r="C61" s="91">
        <v>0.28000000000000003</v>
      </c>
      <c r="D61" s="91">
        <v>2.120377</v>
      </c>
      <c r="E61" s="42">
        <v>7.5727749999999991</v>
      </c>
    </row>
    <row r="62" spans="1:5" x14ac:dyDescent="0.25">
      <c r="A62" s="1">
        <v>31</v>
      </c>
      <c r="B62" s="1">
        <v>0</v>
      </c>
      <c r="C62" s="91">
        <v>0.2828427</v>
      </c>
      <c r="D62" s="91">
        <v>1.091788</v>
      </c>
      <c r="E62" s="42">
        <v>3.8600536623359907</v>
      </c>
    </row>
    <row r="63" spans="1:5" x14ac:dyDescent="0.25">
      <c r="A63" s="1">
        <v>32</v>
      </c>
      <c r="B63" s="1">
        <v>0</v>
      </c>
      <c r="C63" s="91">
        <v>1.0881179999999999</v>
      </c>
      <c r="D63" s="91">
        <v>7.8025640000000003</v>
      </c>
      <c r="E63" s="42">
        <v>7.1706965604833304</v>
      </c>
    </row>
    <row r="64" spans="1:5" x14ac:dyDescent="0.25">
      <c r="A64" s="1">
        <v>33</v>
      </c>
      <c r="B64" s="1">
        <v>0</v>
      </c>
      <c r="C64" s="91">
        <v>0.51224990000000004</v>
      </c>
      <c r="D64" s="91">
        <v>1.7861689999999999</v>
      </c>
      <c r="E64" s="42">
        <v>3.4869094166733849</v>
      </c>
    </row>
    <row r="65" spans="1:5" x14ac:dyDescent="0.25">
      <c r="A65" s="1">
        <v>34</v>
      </c>
      <c r="B65" s="1">
        <v>0</v>
      </c>
      <c r="C65" s="91">
        <v>0.25612499999999999</v>
      </c>
      <c r="D65" s="91">
        <v>1.0567880000000001</v>
      </c>
      <c r="E65" s="42">
        <v>4.1260634455832115</v>
      </c>
    </row>
    <row r="66" spans="1:5" x14ac:dyDescent="0.25">
      <c r="A66" s="1">
        <v>35</v>
      </c>
      <c r="B66" s="1">
        <v>0</v>
      </c>
      <c r="C66" s="91">
        <v>0.37735920000000001</v>
      </c>
      <c r="D66" s="91">
        <v>6.017042</v>
      </c>
      <c r="E66" s="42">
        <v>15.945131323153113</v>
      </c>
    </row>
    <row r="67" spans="1:5" x14ac:dyDescent="0.25">
      <c r="A67" s="1">
        <v>36</v>
      </c>
      <c r="B67" s="1">
        <v>0</v>
      </c>
      <c r="C67" s="91">
        <v>0.64124879999999995</v>
      </c>
      <c r="D67" s="91">
        <v>0.89442719999999998</v>
      </c>
      <c r="E67" s="42">
        <v>1.3948208558051103</v>
      </c>
    </row>
    <row r="68" spans="1:5" x14ac:dyDescent="0.25">
      <c r="A68" s="1">
        <v>37</v>
      </c>
      <c r="B68" s="1">
        <v>0</v>
      </c>
      <c r="C68" s="91">
        <v>0.52153620000000001</v>
      </c>
      <c r="D68" s="91">
        <v>1.3605879999999999</v>
      </c>
      <c r="E68" s="42">
        <v>2.6088083626793308</v>
      </c>
    </row>
    <row r="69" spans="1:5" x14ac:dyDescent="0.25">
      <c r="A69" s="1">
        <v>38</v>
      </c>
      <c r="B69" s="1">
        <v>1</v>
      </c>
      <c r="C69" s="91">
        <v>0.92347170000000001</v>
      </c>
      <c r="D69" s="91">
        <v>1.603747</v>
      </c>
      <c r="E69" s="42">
        <v>1.736649861603772</v>
      </c>
    </row>
    <row r="70" spans="1:5" x14ac:dyDescent="0.25">
      <c r="A70" s="1">
        <v>39</v>
      </c>
      <c r="B70" s="1">
        <v>3</v>
      </c>
      <c r="C70" s="91">
        <v>0.16970560000000001</v>
      </c>
      <c r="D70" s="91">
        <v>2.3800819999999998</v>
      </c>
      <c r="E70" s="42">
        <v>14.024769954556595</v>
      </c>
    </row>
    <row r="71" spans="1:5" x14ac:dyDescent="0.25">
      <c r="A71" s="1">
        <v>40</v>
      </c>
      <c r="B71" s="1">
        <v>0</v>
      </c>
      <c r="C71" s="91">
        <v>0.80498449999999999</v>
      </c>
      <c r="D71" s="91">
        <v>2.6548069999999999</v>
      </c>
      <c r="E71" s="42">
        <v>3.2979603955107208</v>
      </c>
    </row>
    <row r="72" spans="1:5" x14ac:dyDescent="0.25">
      <c r="A72" s="1">
        <v>41</v>
      </c>
      <c r="B72" s="1">
        <v>0</v>
      </c>
      <c r="C72" s="91">
        <v>0.30463089999999998</v>
      </c>
      <c r="D72" s="91">
        <v>2.2925970000000002</v>
      </c>
      <c r="E72" s="42">
        <v>7.5258189500802457</v>
      </c>
    </row>
    <row r="73" spans="1:5" x14ac:dyDescent="0.25">
      <c r="A73" s="1">
        <v>42</v>
      </c>
      <c r="B73" s="1">
        <v>0</v>
      </c>
      <c r="C73" s="91">
        <v>0.57688819999999996</v>
      </c>
      <c r="D73" s="91">
        <v>5.0825189999999996</v>
      </c>
      <c r="E73" s="42">
        <v>8.8102322079044075</v>
      </c>
    </row>
    <row r="74" spans="1:5" x14ac:dyDescent="0.25">
      <c r="A74" s="1">
        <v>43</v>
      </c>
      <c r="B74" s="1">
        <v>0</v>
      </c>
      <c r="C74" s="91">
        <v>0.29120439999999997</v>
      </c>
      <c r="D74" s="91">
        <v>0.75894660000000003</v>
      </c>
      <c r="E74" s="42">
        <v>2.606233284936629</v>
      </c>
    </row>
    <row r="75" spans="1:5" x14ac:dyDescent="0.25">
      <c r="A75" s="1">
        <v>44</v>
      </c>
      <c r="B75" s="1">
        <v>0</v>
      </c>
      <c r="C75" s="91">
        <v>0.32</v>
      </c>
      <c r="D75" s="91">
        <v>6.0464869999999999</v>
      </c>
      <c r="E75" s="42">
        <v>18.895271874999999</v>
      </c>
    </row>
    <row r="76" spans="1:5" x14ac:dyDescent="0.25">
      <c r="A76" s="1">
        <v>45</v>
      </c>
      <c r="B76" s="1">
        <v>0</v>
      </c>
      <c r="C76" s="91">
        <v>0.32</v>
      </c>
      <c r="D76" s="91">
        <v>2.0803850000000002</v>
      </c>
      <c r="E76" s="42">
        <v>6.501203125</v>
      </c>
    </row>
    <row r="77" spans="1:5" x14ac:dyDescent="0.25">
      <c r="A77" s="1">
        <v>46</v>
      </c>
      <c r="B77" s="1">
        <v>0</v>
      </c>
      <c r="C77" s="91">
        <v>0.34409299999999998</v>
      </c>
      <c r="D77" s="91">
        <v>1.7311270000000001</v>
      </c>
      <c r="E77" s="42">
        <v>5.03098580906906</v>
      </c>
    </row>
    <row r="78" spans="1:5" x14ac:dyDescent="0.25">
      <c r="A78" s="1">
        <v>47</v>
      </c>
      <c r="B78" s="1">
        <v>1</v>
      </c>
      <c r="C78" s="91">
        <v>1.2457929999999999</v>
      </c>
      <c r="D78" s="91">
        <v>14.120699999999999</v>
      </c>
      <c r="E78" s="42">
        <v>11.334708093559685</v>
      </c>
    </row>
    <row r="79" spans="1:5" x14ac:dyDescent="0.25">
      <c r="A79" s="1">
        <v>48</v>
      </c>
      <c r="B79" s="1">
        <v>4</v>
      </c>
      <c r="C79" s="91">
        <v>0.50119860000000005</v>
      </c>
      <c r="D79" s="91">
        <v>9.8592499999999994</v>
      </c>
      <c r="E79" s="42">
        <v>19.67134385451196</v>
      </c>
    </row>
    <row r="80" spans="1:5" x14ac:dyDescent="0.25">
      <c r="A80" s="1">
        <v>49</v>
      </c>
      <c r="B80" s="1">
        <v>2</v>
      </c>
      <c r="C80" s="91">
        <v>0.28844409999999998</v>
      </c>
      <c r="D80" s="91">
        <v>4.6334439999999999</v>
      </c>
      <c r="E80" s="42">
        <v>16.063576963439363</v>
      </c>
    </row>
    <row r="81" spans="1:5" x14ac:dyDescent="0.25">
      <c r="A81" s="1">
        <v>50</v>
      </c>
      <c r="B81" s="1">
        <v>2</v>
      </c>
      <c r="C81" s="91">
        <v>0.48332180000000002</v>
      </c>
      <c r="D81" s="91">
        <v>5.3020170000000002</v>
      </c>
      <c r="E81" s="42">
        <v>10.969952110581398</v>
      </c>
    </row>
    <row r="82" spans="1:5" x14ac:dyDescent="0.25">
      <c r="A82" s="1">
        <v>51</v>
      </c>
      <c r="B82" s="1">
        <v>4</v>
      </c>
      <c r="C82" s="91">
        <v>0.37947330000000001</v>
      </c>
      <c r="D82" s="91">
        <v>27.650780000000001</v>
      </c>
      <c r="E82" s="42">
        <v>72.866206924176225</v>
      </c>
    </row>
    <row r="83" spans="1:5" x14ac:dyDescent="0.25">
      <c r="A83" s="1">
        <v>52</v>
      </c>
      <c r="B83" s="1">
        <v>0</v>
      </c>
      <c r="C83" s="91">
        <v>0.37735920000000001</v>
      </c>
      <c r="D83" s="91">
        <v>2.4350770000000002</v>
      </c>
      <c r="E83" s="42">
        <v>6.4529419184691932</v>
      </c>
    </row>
    <row r="84" spans="1:5" x14ac:dyDescent="0.25">
      <c r="A84" s="1">
        <v>53</v>
      </c>
      <c r="B84" s="1">
        <v>0</v>
      </c>
      <c r="C84" s="91">
        <v>0.28000000000000003</v>
      </c>
      <c r="D84" s="91">
        <v>2.2417850000000001</v>
      </c>
      <c r="E84" s="42">
        <v>8.0063750000000002</v>
      </c>
    </row>
    <row r="85" spans="1:5" x14ac:dyDescent="0.25">
      <c r="A85" s="1">
        <v>54</v>
      </c>
      <c r="B85" s="1">
        <v>0</v>
      </c>
      <c r="C85" s="91">
        <v>0.25298219999999999</v>
      </c>
      <c r="D85" s="91">
        <v>2.612279</v>
      </c>
      <c r="E85" s="42">
        <v>10.325939927789387</v>
      </c>
    </row>
    <row r="86" spans="1:5" x14ac:dyDescent="0.25">
      <c r="A86" s="1">
        <v>55</v>
      </c>
      <c r="B86" s="1">
        <v>0</v>
      </c>
      <c r="C86" s="91">
        <v>0.32249030000000001</v>
      </c>
      <c r="D86" s="91">
        <v>3.7608510000000002</v>
      </c>
      <c r="E86" s="42">
        <v>11.661904249523165</v>
      </c>
    </row>
    <row r="87" spans="1:5" x14ac:dyDescent="0.25">
      <c r="A87" s="1">
        <v>56</v>
      </c>
      <c r="B87" s="1">
        <v>0</v>
      </c>
      <c r="C87" s="91">
        <v>2.0880610000000002</v>
      </c>
      <c r="D87" s="91">
        <v>4.7169480000000004</v>
      </c>
      <c r="E87" s="42">
        <v>2.2590087166993684</v>
      </c>
    </row>
    <row r="88" spans="1:5" x14ac:dyDescent="0.25">
      <c r="A88" s="1">
        <v>57</v>
      </c>
      <c r="B88" s="1">
        <v>0</v>
      </c>
      <c r="C88" s="91">
        <v>0.24331050000000001</v>
      </c>
      <c r="D88" s="91">
        <v>1.2322340000000001</v>
      </c>
      <c r="E88" s="42">
        <v>5.0644505683067518</v>
      </c>
    </row>
    <row r="89" spans="1:5" x14ac:dyDescent="0.25">
      <c r="A89" s="1">
        <v>58</v>
      </c>
      <c r="B89" s="1">
        <v>0</v>
      </c>
      <c r="C89" s="91">
        <v>0.29120439999999997</v>
      </c>
      <c r="D89" s="91">
        <v>7.8584480000000001</v>
      </c>
      <c r="E89" s="42">
        <v>26.986020815619547</v>
      </c>
    </row>
    <row r="90" spans="1:5" x14ac:dyDescent="0.25">
      <c r="A90" s="1">
        <v>59</v>
      </c>
      <c r="B90" s="1">
        <v>0</v>
      </c>
      <c r="C90" s="91">
        <v>0.46818799999999999</v>
      </c>
      <c r="D90" s="91">
        <v>1.049952</v>
      </c>
      <c r="E90" s="42">
        <v>2.2425863114817126</v>
      </c>
    </row>
    <row r="91" spans="1:5" x14ac:dyDescent="0.25">
      <c r="A91" s="1">
        <v>60</v>
      </c>
      <c r="B91" s="1">
        <v>0</v>
      </c>
      <c r="C91" s="91">
        <v>0.29120439999999997</v>
      </c>
      <c r="D91" s="91">
        <v>5.624091</v>
      </c>
      <c r="E91" s="42">
        <v>19.313207492743931</v>
      </c>
    </row>
    <row r="92" spans="1:5" x14ac:dyDescent="0.25">
      <c r="A92" s="1">
        <v>61</v>
      </c>
      <c r="B92" s="1">
        <v>0</v>
      </c>
      <c r="C92" s="91">
        <v>1.344619</v>
      </c>
      <c r="D92" s="91">
        <v>4.3081319999999996</v>
      </c>
      <c r="E92" s="42">
        <v>3.2039797146998517</v>
      </c>
    </row>
    <row r="93" spans="1:5" x14ac:dyDescent="0.25">
      <c r="A93" s="1">
        <v>62</v>
      </c>
      <c r="B93" s="1">
        <v>0</v>
      </c>
      <c r="C93" s="91">
        <v>0.68818599999999996</v>
      </c>
      <c r="D93" s="91">
        <v>1.5646089999999999</v>
      </c>
      <c r="E93" s="42">
        <v>2.2735263431688524</v>
      </c>
    </row>
    <row r="94" spans="1:5" x14ac:dyDescent="0.25">
      <c r="A94" s="1">
        <v>63</v>
      </c>
      <c r="B94" s="1">
        <v>0</v>
      </c>
      <c r="C94" s="91">
        <v>0.66573269999999996</v>
      </c>
      <c r="D94" s="91">
        <v>1.520526</v>
      </c>
      <c r="E94" s="42">
        <v>2.2839887540449797</v>
      </c>
    </row>
    <row r="95" spans="1:5" x14ac:dyDescent="0.25">
      <c r="A95" s="1">
        <v>64</v>
      </c>
      <c r="B95" s="1">
        <v>0</v>
      </c>
      <c r="C95" s="91">
        <v>0.24</v>
      </c>
      <c r="D95" s="91">
        <v>0.32</v>
      </c>
      <c r="E95" s="42">
        <v>1.3333333333333335</v>
      </c>
    </row>
    <row r="96" spans="1:5" x14ac:dyDescent="0.25">
      <c r="A96" s="1">
        <v>65</v>
      </c>
      <c r="B96" s="1">
        <v>0</v>
      </c>
      <c r="C96" s="91">
        <v>0.87726850000000001</v>
      </c>
      <c r="D96" s="91">
        <v>2.7550680000000001</v>
      </c>
      <c r="E96" s="42">
        <v>3.1405071537391347</v>
      </c>
    </row>
    <row r="97" spans="1:5" x14ac:dyDescent="0.25">
      <c r="A97" s="1">
        <v>66</v>
      </c>
      <c r="B97" s="1">
        <v>0</v>
      </c>
      <c r="C97" s="91">
        <v>0.39395429999999998</v>
      </c>
      <c r="D97" s="91">
        <v>1.2705900000000001</v>
      </c>
      <c r="E97" s="42">
        <v>3.2252218087224844</v>
      </c>
    </row>
    <row r="98" spans="1:5" x14ac:dyDescent="0.25">
      <c r="A98" s="1">
        <v>67</v>
      </c>
      <c r="B98" s="1">
        <v>1</v>
      </c>
      <c r="C98" s="91">
        <v>0.52611790000000003</v>
      </c>
      <c r="D98" s="91">
        <v>3.67103</v>
      </c>
      <c r="E98" s="42">
        <v>6.9775805004923797</v>
      </c>
    </row>
    <row r="99" spans="1:5" x14ac:dyDescent="0.25">
      <c r="A99" s="1">
        <v>68</v>
      </c>
      <c r="B99" s="1">
        <v>4</v>
      </c>
      <c r="C99" s="91">
        <v>0.4</v>
      </c>
      <c r="D99" s="91">
        <v>7.7347070000000002</v>
      </c>
      <c r="E99" s="42">
        <v>19.336767500000001</v>
      </c>
    </row>
    <row r="100" spans="1:5" x14ac:dyDescent="0.25">
      <c r="A100" s="1">
        <v>69</v>
      </c>
      <c r="B100" s="1">
        <v>0</v>
      </c>
      <c r="C100" s="91">
        <v>0.96747090000000002</v>
      </c>
      <c r="D100" s="91">
        <v>4.5834479999999997</v>
      </c>
      <c r="E100" s="42">
        <v>4.7375564474342324</v>
      </c>
    </row>
    <row r="101" spans="1:5" x14ac:dyDescent="0.25">
      <c r="A101" s="1">
        <v>70</v>
      </c>
      <c r="B101" s="1">
        <v>0</v>
      </c>
      <c r="C101" s="91">
        <v>0.30463089999999998</v>
      </c>
      <c r="D101" s="91">
        <v>2.6076809999999999</v>
      </c>
      <c r="E101" s="42">
        <v>8.5601329346432031</v>
      </c>
    </row>
    <row r="102" spans="1:5" x14ac:dyDescent="0.25">
      <c r="A102" s="1">
        <v>71</v>
      </c>
      <c r="B102" s="1">
        <v>0</v>
      </c>
      <c r="C102" s="91">
        <v>0.22627420000000001</v>
      </c>
      <c r="D102" s="91">
        <v>2.0999050000000001</v>
      </c>
      <c r="E102" s="42">
        <v>9.2803554271764082</v>
      </c>
    </row>
    <row r="103" spans="1:5" x14ac:dyDescent="0.25">
      <c r="A103" s="1">
        <v>72</v>
      </c>
      <c r="B103" s="1">
        <v>0</v>
      </c>
      <c r="C103" s="91">
        <v>0.3577709</v>
      </c>
      <c r="D103" s="91">
        <v>3.8839160000000001</v>
      </c>
      <c r="E103" s="42">
        <v>10.855874527525856</v>
      </c>
    </row>
    <row r="104" spans="1:5" x14ac:dyDescent="0.25">
      <c r="A104" s="1">
        <v>73</v>
      </c>
      <c r="B104" s="1">
        <v>0</v>
      </c>
      <c r="C104" s="91">
        <v>0.52</v>
      </c>
      <c r="D104" s="91">
        <v>0.75153179999999997</v>
      </c>
      <c r="E104" s="42">
        <v>1.4452534615384613</v>
      </c>
    </row>
    <row r="105" spans="1:5" x14ac:dyDescent="0.25">
      <c r="A105" s="1">
        <v>74</v>
      </c>
      <c r="B105" s="1">
        <v>0</v>
      </c>
      <c r="C105" s="91">
        <v>0.32</v>
      </c>
      <c r="D105" s="91">
        <v>0.96</v>
      </c>
      <c r="E105" s="42">
        <v>3</v>
      </c>
    </row>
    <row r="106" spans="1:5" x14ac:dyDescent="0.25">
      <c r="A106" s="1">
        <v>75</v>
      </c>
      <c r="B106" s="1">
        <v>0</v>
      </c>
      <c r="C106" s="91">
        <v>0.24331050000000001</v>
      </c>
      <c r="D106" s="91">
        <v>1.3254429999999999</v>
      </c>
      <c r="E106" s="42">
        <v>5.4475372004085312</v>
      </c>
    </row>
    <row r="107" spans="1:5" x14ac:dyDescent="0.25">
      <c r="A107" s="1">
        <v>76</v>
      </c>
      <c r="B107" s="1">
        <v>0</v>
      </c>
      <c r="C107" s="91">
        <v>0.31241000000000002</v>
      </c>
      <c r="D107" s="91">
        <v>9.5424939999999996</v>
      </c>
      <c r="E107" s="42">
        <v>30.544777695976439</v>
      </c>
    </row>
    <row r="108" spans="1:5" x14ac:dyDescent="0.25">
      <c r="A108" s="1">
        <v>77</v>
      </c>
      <c r="B108" s="1">
        <v>0</v>
      </c>
      <c r="C108" s="91">
        <v>0.45254830000000001</v>
      </c>
      <c r="D108" s="91">
        <v>2.0999050000000001</v>
      </c>
      <c r="E108" s="42">
        <v>4.6401787389323967</v>
      </c>
    </row>
    <row r="109" spans="1:5" x14ac:dyDescent="0.25">
      <c r="A109" s="1">
        <v>78</v>
      </c>
      <c r="B109" s="1">
        <v>0</v>
      </c>
      <c r="C109" s="91">
        <v>0.2039608</v>
      </c>
      <c r="D109" s="91">
        <v>0.4118252</v>
      </c>
      <c r="E109" s="42">
        <v>2.0191389718024246</v>
      </c>
    </row>
    <row r="110" spans="1:5" x14ac:dyDescent="0.25">
      <c r="A110" s="1">
        <v>79</v>
      </c>
      <c r="B110" s="1">
        <v>0</v>
      </c>
      <c r="C110" s="91">
        <v>0.2154066</v>
      </c>
      <c r="D110" s="91">
        <v>0.36878179999999999</v>
      </c>
      <c r="E110" s="42">
        <v>1.712026465298649</v>
      </c>
    </row>
    <row r="111" spans="1:5" x14ac:dyDescent="0.25">
      <c r="A111" s="1">
        <v>80</v>
      </c>
      <c r="B111" s="1">
        <v>0</v>
      </c>
      <c r="C111" s="91">
        <v>0.2</v>
      </c>
      <c r="D111" s="91">
        <v>0.2332381</v>
      </c>
      <c r="E111" s="42">
        <v>1.1661904999999999</v>
      </c>
    </row>
    <row r="112" spans="1:5" x14ac:dyDescent="0.25">
      <c r="A112" s="1">
        <v>81</v>
      </c>
      <c r="B112" s="1">
        <v>0</v>
      </c>
      <c r="C112" s="91">
        <v>0.16492419999999999</v>
      </c>
      <c r="D112" s="91">
        <v>5.9571810000000003</v>
      </c>
      <c r="E112" s="42">
        <v>36.12072091300125</v>
      </c>
    </row>
    <row r="113" spans="1:5" x14ac:dyDescent="0.25">
      <c r="A113" s="1">
        <v>82</v>
      </c>
      <c r="B113" s="1">
        <v>0</v>
      </c>
      <c r="C113" s="91">
        <v>0.2154066</v>
      </c>
      <c r="D113" s="91">
        <v>1.74631</v>
      </c>
      <c r="E113" s="42">
        <v>8.1070403599518315</v>
      </c>
    </row>
    <row r="114" spans="1:5" x14ac:dyDescent="0.25">
      <c r="A114" s="1">
        <v>83</v>
      </c>
      <c r="B114" s="1">
        <v>0</v>
      </c>
      <c r="C114" s="91">
        <v>0.36221540000000002</v>
      </c>
      <c r="D114" s="91">
        <v>1.0007999999999999</v>
      </c>
      <c r="E114" s="42">
        <v>2.7629968245414189</v>
      </c>
    </row>
    <row r="115" spans="1:5" x14ac:dyDescent="0.25">
      <c r="A115" s="1">
        <v>84</v>
      </c>
      <c r="B115" s="1">
        <v>0</v>
      </c>
      <c r="C115" s="91">
        <v>0.29120439999999997</v>
      </c>
      <c r="D115" s="91">
        <v>0.84758480000000003</v>
      </c>
      <c r="E115" s="42">
        <v>2.9106181087923124</v>
      </c>
    </row>
    <row r="116" spans="1:5" x14ac:dyDescent="0.25">
      <c r="A116" s="1">
        <v>85</v>
      </c>
      <c r="B116" s="1">
        <v>4</v>
      </c>
      <c r="C116" s="91">
        <v>0.52</v>
      </c>
      <c r="D116" s="91">
        <v>10.840439999999999</v>
      </c>
      <c r="E116" s="42">
        <v>20.846999999999998</v>
      </c>
    </row>
    <row r="117" spans="1:5" x14ac:dyDescent="0.25">
      <c r="A117" s="1">
        <v>86</v>
      </c>
      <c r="B117" s="1">
        <v>0</v>
      </c>
      <c r="C117" s="91">
        <v>0.45607019999999998</v>
      </c>
      <c r="D117" s="91">
        <v>3.3344260000000001</v>
      </c>
      <c r="E117" s="42">
        <v>7.3112121774235641</v>
      </c>
    </row>
    <row r="118" spans="1:5" x14ac:dyDescent="0.25">
      <c r="A118" s="1">
        <v>87</v>
      </c>
      <c r="B118" s="1">
        <v>0</v>
      </c>
      <c r="C118" s="91">
        <v>0.1788854</v>
      </c>
      <c r="D118" s="91">
        <v>0.55569780000000002</v>
      </c>
      <c r="E118" s="42">
        <v>3.1064458027318049</v>
      </c>
    </row>
    <row r="119" spans="1:5" x14ac:dyDescent="0.25">
      <c r="A119" s="1">
        <v>88</v>
      </c>
      <c r="B119" s="1">
        <v>0</v>
      </c>
      <c r="C119" s="91">
        <v>0.24</v>
      </c>
      <c r="D119" s="91">
        <v>1.240645</v>
      </c>
      <c r="E119" s="42">
        <v>5.1693541666666665</v>
      </c>
    </row>
    <row r="120" spans="1:5" x14ac:dyDescent="0.25">
      <c r="A120" s="1">
        <v>89</v>
      </c>
      <c r="B120" s="1">
        <v>0</v>
      </c>
      <c r="C120" s="91">
        <v>0.26832820000000002</v>
      </c>
      <c r="D120" s="91">
        <v>0.85883640000000006</v>
      </c>
      <c r="E120" s="42">
        <v>3.2006937772474156</v>
      </c>
    </row>
    <row r="121" spans="1:5" x14ac:dyDescent="0.25">
      <c r="A121" s="1">
        <v>90</v>
      </c>
      <c r="B121" s="1">
        <v>0</v>
      </c>
      <c r="C121" s="91">
        <v>1.1544700000000001</v>
      </c>
      <c r="D121" s="91">
        <v>2.505674</v>
      </c>
      <c r="E121" s="42">
        <v>2.1704106646339878</v>
      </c>
    </row>
    <row r="122" spans="1:5" x14ac:dyDescent="0.25">
      <c r="A122" s="1">
        <v>91</v>
      </c>
      <c r="B122" s="1">
        <v>0</v>
      </c>
      <c r="C122" s="91">
        <v>0.54405879999999995</v>
      </c>
      <c r="D122" s="91">
        <v>2.835207</v>
      </c>
      <c r="E122" s="42">
        <v>5.2112143025717081</v>
      </c>
    </row>
    <row r="123" spans="1:5" x14ac:dyDescent="0.25">
      <c r="A123" s="1">
        <v>92</v>
      </c>
      <c r="B123" s="1">
        <v>0</v>
      </c>
      <c r="C123" s="91">
        <v>0.42520580000000002</v>
      </c>
      <c r="D123" s="91">
        <v>2.3518500000000002</v>
      </c>
      <c r="E123" s="42">
        <v>5.5310863586526811</v>
      </c>
    </row>
    <row r="124" spans="1:5" x14ac:dyDescent="0.25">
      <c r="A124" s="1">
        <v>93</v>
      </c>
      <c r="B124" s="1">
        <v>0</v>
      </c>
      <c r="C124" s="91">
        <v>0.31241000000000002</v>
      </c>
      <c r="D124" s="91">
        <v>0.70767219999999997</v>
      </c>
      <c r="E124" s="42">
        <v>2.265203418584552</v>
      </c>
    </row>
    <row r="125" spans="1:5" x14ac:dyDescent="0.25">
      <c r="A125" s="1">
        <v>94</v>
      </c>
      <c r="B125" s="1">
        <v>0</v>
      </c>
      <c r="C125" s="91">
        <v>0.29120439999999997</v>
      </c>
      <c r="D125" s="91">
        <v>1.4751270000000001</v>
      </c>
      <c r="E125" s="42">
        <v>5.065606838358212</v>
      </c>
    </row>
    <row r="126" spans="1:5" x14ac:dyDescent="0.25">
      <c r="A126" s="1">
        <v>95</v>
      </c>
      <c r="B126" s="1">
        <v>4</v>
      </c>
      <c r="C126" s="91">
        <v>0.73430240000000002</v>
      </c>
      <c r="D126" s="91">
        <v>7.1432219999999997</v>
      </c>
      <c r="E126" s="42">
        <v>9.7279022920257372</v>
      </c>
    </row>
    <row r="127" spans="1:5" x14ac:dyDescent="0.25">
      <c r="A127" s="1">
        <v>96</v>
      </c>
      <c r="B127" s="1">
        <v>1</v>
      </c>
      <c r="C127" s="91">
        <v>0.50596439999999998</v>
      </c>
      <c r="D127" s="91">
        <v>2.3508770000000001</v>
      </c>
      <c r="E127" s="42">
        <v>4.6463288721498985</v>
      </c>
    </row>
    <row r="128" spans="1:5" x14ac:dyDescent="0.25">
      <c r="A128" s="1">
        <v>97</v>
      </c>
      <c r="B128" s="1">
        <v>0</v>
      </c>
      <c r="C128" s="91">
        <v>0.57271280000000002</v>
      </c>
      <c r="D128" s="91">
        <v>2.8855499999999998</v>
      </c>
      <c r="E128" s="42">
        <v>5.0383892240578518</v>
      </c>
    </row>
    <row r="129" spans="1:5" x14ac:dyDescent="0.25">
      <c r="A129" s="1">
        <v>98</v>
      </c>
      <c r="B129" s="1">
        <v>0</v>
      </c>
      <c r="C129" s="91">
        <v>0.2154066</v>
      </c>
      <c r="D129" s="91">
        <v>2.762607</v>
      </c>
      <c r="E129" s="42">
        <v>12.825080568561965</v>
      </c>
    </row>
    <row r="130" spans="1:5" x14ac:dyDescent="0.25">
      <c r="A130" s="1">
        <v>99</v>
      </c>
      <c r="B130" s="1">
        <v>0</v>
      </c>
      <c r="C130" s="91">
        <v>0.28844409999999998</v>
      </c>
      <c r="D130" s="91">
        <v>1.4243600000000001</v>
      </c>
      <c r="E130" s="42">
        <v>4.9380798567209387</v>
      </c>
    </row>
    <row r="131" spans="1:5" x14ac:dyDescent="0.25">
      <c r="A131" s="1">
        <v>100</v>
      </c>
      <c r="B131" s="1">
        <v>0</v>
      </c>
      <c r="C131" s="91">
        <v>0.32984849999999999</v>
      </c>
      <c r="D131" s="91">
        <v>1.3582339999999999</v>
      </c>
      <c r="E131" s="42">
        <v>4.117751028123517</v>
      </c>
    </row>
    <row r="132" spans="1:5" x14ac:dyDescent="0.25">
      <c r="A132" s="1">
        <v>101</v>
      </c>
      <c r="B132" s="1">
        <v>0</v>
      </c>
      <c r="C132" s="91">
        <v>0.2039608</v>
      </c>
      <c r="D132" s="91">
        <v>0.91214030000000001</v>
      </c>
      <c r="E132" s="42">
        <v>4.4721353318873041</v>
      </c>
    </row>
    <row r="133" spans="1:5" x14ac:dyDescent="0.25">
      <c r="A133" s="1">
        <v>102</v>
      </c>
      <c r="B133" s="1">
        <v>0</v>
      </c>
      <c r="C133" s="91">
        <v>0.2828427</v>
      </c>
      <c r="D133" s="91">
        <v>2.969983</v>
      </c>
      <c r="E133" s="42">
        <v>10.50047605966143</v>
      </c>
    </row>
    <row r="134" spans="1:5" x14ac:dyDescent="0.25">
      <c r="A134" s="1">
        <v>103</v>
      </c>
      <c r="B134" s="1">
        <v>0</v>
      </c>
      <c r="C134" s="91">
        <v>0.16</v>
      </c>
      <c r="D134" s="91">
        <v>0.16</v>
      </c>
      <c r="E134" s="42">
        <v>1</v>
      </c>
    </row>
    <row r="135" spans="1:5" x14ac:dyDescent="0.25">
      <c r="A135" s="1">
        <v>104</v>
      </c>
      <c r="B135" s="1">
        <v>0</v>
      </c>
      <c r="C135" s="91">
        <v>0.2</v>
      </c>
      <c r="D135" s="91">
        <v>0.48</v>
      </c>
      <c r="E135" s="42">
        <v>2.4</v>
      </c>
    </row>
    <row r="136" spans="1:5" x14ac:dyDescent="0.25">
      <c r="A136" s="1">
        <v>105</v>
      </c>
      <c r="B136" s="1">
        <v>0</v>
      </c>
      <c r="C136" s="91">
        <v>0.16492419999999999</v>
      </c>
      <c r="D136" s="91">
        <v>0.40199499999999999</v>
      </c>
      <c r="E136" s="42">
        <v>2.4374530845079132</v>
      </c>
    </row>
    <row r="137" spans="1:5" x14ac:dyDescent="0.25">
      <c r="A137" s="1">
        <v>106</v>
      </c>
      <c r="B137" s="1">
        <v>2</v>
      </c>
      <c r="C137" s="91">
        <v>0.3577709</v>
      </c>
      <c r="D137" s="91">
        <v>5.3020170000000002</v>
      </c>
      <c r="E137" s="42">
        <v>14.819587059763665</v>
      </c>
    </row>
    <row r="138" spans="1:5" x14ac:dyDescent="0.25">
      <c r="A138" s="1">
        <v>107</v>
      </c>
      <c r="B138" s="1">
        <v>0</v>
      </c>
      <c r="C138" s="91">
        <v>0.25298219999999999</v>
      </c>
      <c r="D138" s="91">
        <v>3.936496</v>
      </c>
      <c r="E138" s="42">
        <v>15.560367488305502</v>
      </c>
    </row>
    <row r="139" spans="1:5" x14ac:dyDescent="0.25">
      <c r="A139" s="1">
        <v>108</v>
      </c>
      <c r="B139" s="1">
        <v>0</v>
      </c>
      <c r="C139" s="91">
        <v>0.7610519</v>
      </c>
      <c r="D139" s="91">
        <v>0.98954540000000002</v>
      </c>
      <c r="E139" s="42">
        <v>1.3002337948305498</v>
      </c>
    </row>
    <row r="140" spans="1:5" x14ac:dyDescent="0.25">
      <c r="A140" s="1">
        <v>109</v>
      </c>
      <c r="B140" s="1">
        <v>0</v>
      </c>
      <c r="C140" s="91">
        <v>0.44721359999999999</v>
      </c>
      <c r="D140" s="91">
        <v>0.75894660000000003</v>
      </c>
      <c r="E140" s="42">
        <v>1.6970561718158841</v>
      </c>
    </row>
    <row r="141" spans="1:5" x14ac:dyDescent="0.25">
      <c r="A141" s="1">
        <v>110</v>
      </c>
      <c r="B141" s="1">
        <v>0</v>
      </c>
      <c r="C141" s="91">
        <v>0.8207314</v>
      </c>
      <c r="D141" s="91">
        <v>2.6076809999999999</v>
      </c>
      <c r="E141" s="42">
        <v>3.1772648152611196</v>
      </c>
    </row>
    <row r="142" spans="1:5" x14ac:dyDescent="0.25">
      <c r="A142" s="1">
        <v>111</v>
      </c>
      <c r="B142" s="1">
        <v>0</v>
      </c>
      <c r="C142" s="91">
        <v>0.4079216</v>
      </c>
      <c r="D142" s="91">
        <v>3.8418749999999999</v>
      </c>
      <c r="E142" s="42">
        <v>9.4181700601292011</v>
      </c>
    </row>
    <row r="143" spans="1:5" x14ac:dyDescent="0.25">
      <c r="A143" s="1">
        <v>112</v>
      </c>
      <c r="B143" s="1">
        <v>0</v>
      </c>
      <c r="C143" s="91">
        <v>0.2154066</v>
      </c>
      <c r="D143" s="91">
        <v>2.562811</v>
      </c>
      <c r="E143" s="42">
        <v>11.897550957120162</v>
      </c>
    </row>
    <row r="144" spans="1:5" x14ac:dyDescent="0.25">
      <c r="A144" s="1">
        <v>113</v>
      </c>
      <c r="B144" s="1">
        <v>0</v>
      </c>
      <c r="C144" s="91">
        <v>0.36878179999999999</v>
      </c>
      <c r="D144" s="91">
        <v>2.9616210000000001</v>
      </c>
      <c r="E144" s="42">
        <v>8.0308220199586859</v>
      </c>
    </row>
    <row r="145" spans="1:5" x14ac:dyDescent="0.25">
      <c r="A145" s="1">
        <v>114</v>
      </c>
      <c r="B145" s="1">
        <v>0</v>
      </c>
      <c r="C145" s="91">
        <v>0.29120439999999997</v>
      </c>
      <c r="D145" s="91">
        <v>1.9927870000000001</v>
      </c>
      <c r="E145" s="42">
        <v>6.8432585496647729</v>
      </c>
    </row>
    <row r="146" spans="1:5" x14ac:dyDescent="0.25">
      <c r="A146" s="1">
        <v>115</v>
      </c>
      <c r="B146" s="1">
        <v>0</v>
      </c>
      <c r="C146" s="91">
        <v>0.25612499999999999</v>
      </c>
      <c r="D146" s="91">
        <v>1.7274259999999999</v>
      </c>
      <c r="E146" s="42">
        <v>6.7444646168862858</v>
      </c>
    </row>
    <row r="147" spans="1:5" x14ac:dyDescent="0.25">
      <c r="A147" s="1">
        <v>116</v>
      </c>
      <c r="B147" s="1">
        <v>0</v>
      </c>
      <c r="C147" s="91">
        <v>0.54405879999999995</v>
      </c>
      <c r="D147" s="91">
        <v>1.2880990000000001</v>
      </c>
      <c r="E147" s="42">
        <v>2.3675731373153055</v>
      </c>
    </row>
    <row r="148" spans="1:5" x14ac:dyDescent="0.25">
      <c r="A148" s="1">
        <v>117</v>
      </c>
      <c r="B148" s="1">
        <v>0</v>
      </c>
      <c r="C148" s="91">
        <v>0.25612499999999999</v>
      </c>
      <c r="D148" s="91">
        <v>1.783928</v>
      </c>
      <c r="E148" s="42">
        <v>6.965067837969741</v>
      </c>
    </row>
    <row r="149" spans="1:5" x14ac:dyDescent="0.25">
      <c r="A149" s="1">
        <v>118</v>
      </c>
      <c r="B149" s="1">
        <v>1</v>
      </c>
      <c r="C149" s="91">
        <v>0.32249030000000001</v>
      </c>
      <c r="D149" s="91">
        <v>8.8713719999999991</v>
      </c>
      <c r="E149" s="42">
        <v>27.508957633764485</v>
      </c>
    </row>
    <row r="150" spans="1:5" x14ac:dyDescent="0.25">
      <c r="A150" s="1">
        <v>119</v>
      </c>
      <c r="B150" s="1">
        <v>1</v>
      </c>
      <c r="C150" s="91">
        <v>0.2</v>
      </c>
      <c r="D150" s="91">
        <v>10.24775</v>
      </c>
      <c r="E150" s="42">
        <v>51.238749999999996</v>
      </c>
    </row>
    <row r="151" spans="1:5" x14ac:dyDescent="0.25">
      <c r="A151" s="1">
        <v>120</v>
      </c>
      <c r="B151" s="1">
        <v>0</v>
      </c>
      <c r="C151" s="91">
        <v>0.1264911</v>
      </c>
      <c r="D151" s="91">
        <v>4.5650849999999998</v>
      </c>
      <c r="E151" s="42">
        <v>36.090167608630175</v>
      </c>
    </row>
    <row r="152" spans="1:5" x14ac:dyDescent="0.25">
      <c r="A152" s="1">
        <v>121</v>
      </c>
      <c r="B152" s="1">
        <v>0</v>
      </c>
      <c r="C152" s="91">
        <v>0.37735920000000001</v>
      </c>
      <c r="D152" s="91">
        <v>3.9046639999999999</v>
      </c>
      <c r="E152" s="42">
        <v>10.347340147000523</v>
      </c>
    </row>
    <row r="153" spans="1:5" x14ac:dyDescent="0.25">
      <c r="A153" s="1">
        <v>122</v>
      </c>
      <c r="B153" s="1">
        <v>0</v>
      </c>
      <c r="C153" s="91">
        <v>0.46647620000000001</v>
      </c>
      <c r="D153" s="91">
        <v>6.2631620000000003</v>
      </c>
      <c r="E153" s="42">
        <v>13.426541375529984</v>
      </c>
    </row>
    <row r="154" spans="1:5" x14ac:dyDescent="0.25">
      <c r="A154" s="1">
        <v>123</v>
      </c>
      <c r="B154" s="1">
        <v>0</v>
      </c>
      <c r="C154" s="91">
        <v>0.24</v>
      </c>
      <c r="D154" s="91">
        <v>1.3254429999999999</v>
      </c>
      <c r="E154" s="42">
        <v>5.5226791666666664</v>
      </c>
    </row>
    <row r="155" spans="1:5" x14ac:dyDescent="0.25">
      <c r="A155" s="1">
        <v>124</v>
      </c>
      <c r="B155" s="1">
        <v>0</v>
      </c>
      <c r="C155" s="91">
        <v>0.24</v>
      </c>
      <c r="D155" s="91">
        <v>1.0983620000000001</v>
      </c>
      <c r="E155" s="42">
        <v>4.5765083333333338</v>
      </c>
    </row>
    <row r="156" spans="1:5" x14ac:dyDescent="0.25">
      <c r="A156" s="1">
        <v>125</v>
      </c>
      <c r="B156" s="1">
        <v>0</v>
      </c>
      <c r="C156" s="91">
        <v>0.1788854</v>
      </c>
      <c r="D156" s="91">
        <v>2.5126879999999998</v>
      </c>
      <c r="E156" s="42">
        <v>14.046355935140598</v>
      </c>
    </row>
    <row r="157" spans="1:5" x14ac:dyDescent="0.25">
      <c r="A157" s="1">
        <v>126</v>
      </c>
      <c r="B157" s="1">
        <v>0</v>
      </c>
      <c r="C157" s="91">
        <v>0.57688819999999996</v>
      </c>
      <c r="D157" s="91">
        <v>1.7274259999999999</v>
      </c>
      <c r="E157" s="42">
        <v>2.9943860872869301</v>
      </c>
    </row>
    <row r="158" spans="1:5" x14ac:dyDescent="0.25">
      <c r="A158" s="1">
        <v>127</v>
      </c>
      <c r="B158" s="1">
        <v>0</v>
      </c>
      <c r="C158" s="91">
        <v>0.12</v>
      </c>
      <c r="D158" s="91">
        <v>1.08074</v>
      </c>
      <c r="E158" s="42">
        <v>9.0061666666666671</v>
      </c>
    </row>
    <row r="159" spans="1:5" x14ac:dyDescent="0.25">
      <c r="A159" s="1">
        <v>128</v>
      </c>
      <c r="B159" s="1">
        <v>1</v>
      </c>
      <c r="C159" s="91">
        <v>0.28000000000000003</v>
      </c>
      <c r="D159" s="91">
        <v>4.2305739999999998</v>
      </c>
      <c r="E159" s="42">
        <v>15.109192857142855</v>
      </c>
    </row>
    <row r="160" spans="1:5" x14ac:dyDescent="0.25">
      <c r="A160" s="1">
        <v>129</v>
      </c>
      <c r="B160" s="1">
        <v>0</v>
      </c>
      <c r="C160" s="91">
        <v>0.4</v>
      </c>
      <c r="D160" s="91">
        <v>1.5141990000000001</v>
      </c>
      <c r="E160" s="42">
        <v>3.7854975</v>
      </c>
    </row>
    <row r="161" spans="1:5" x14ac:dyDescent="0.25">
      <c r="A161" s="1">
        <v>130</v>
      </c>
      <c r="B161" s="1">
        <v>0</v>
      </c>
      <c r="C161" s="91">
        <v>0.52153620000000001</v>
      </c>
      <c r="D161" s="91">
        <v>2.2925970000000002</v>
      </c>
      <c r="E161" s="42">
        <v>4.395854017420076</v>
      </c>
    </row>
    <row r="162" spans="1:5" x14ac:dyDescent="0.25">
      <c r="A162" s="1">
        <v>131</v>
      </c>
      <c r="B162" s="1">
        <v>0</v>
      </c>
      <c r="C162" s="91">
        <v>0.44721359999999999</v>
      </c>
      <c r="D162" s="91">
        <v>2.380252</v>
      </c>
      <c r="E162" s="42">
        <v>5.3224052220236597</v>
      </c>
    </row>
    <row r="163" spans="1:5" x14ac:dyDescent="0.25">
      <c r="A163" s="1">
        <v>132</v>
      </c>
      <c r="B163" s="1">
        <v>0</v>
      </c>
      <c r="C163" s="91">
        <v>0.48166379999999998</v>
      </c>
      <c r="D163" s="91">
        <v>0.68818599999999996</v>
      </c>
      <c r="E163" s="42">
        <v>1.428768364988193</v>
      </c>
    </row>
    <row r="164" spans="1:5" x14ac:dyDescent="0.25">
      <c r="A164" s="1">
        <v>133</v>
      </c>
      <c r="B164" s="1">
        <v>0</v>
      </c>
      <c r="C164" s="91">
        <v>0.25298219999999999</v>
      </c>
      <c r="D164" s="91">
        <v>1.4068400000000001</v>
      </c>
      <c r="E164" s="42">
        <v>5.5610236609532215</v>
      </c>
    </row>
    <row r="165" spans="1:5" x14ac:dyDescent="0.25">
      <c r="A165" s="1">
        <v>134</v>
      </c>
      <c r="B165" s="1">
        <v>0</v>
      </c>
      <c r="C165" s="91">
        <v>0.32249030000000001</v>
      </c>
      <c r="D165" s="91">
        <v>0.71217980000000003</v>
      </c>
      <c r="E165" s="42">
        <v>2.2083758798326647</v>
      </c>
    </row>
    <row r="166" spans="1:5" x14ac:dyDescent="0.25">
      <c r="A166" s="1">
        <v>135</v>
      </c>
      <c r="B166" s="1">
        <v>0</v>
      </c>
      <c r="C166" s="91">
        <v>0.26832820000000002</v>
      </c>
      <c r="D166" s="91">
        <v>9.3921670000000006</v>
      </c>
      <c r="E166" s="42">
        <v>35.002534209971223</v>
      </c>
    </row>
    <row r="167" spans="1:5" x14ac:dyDescent="0.25">
      <c r="A167" s="1">
        <v>136</v>
      </c>
      <c r="B167" s="1">
        <v>0</v>
      </c>
      <c r="C167" s="91">
        <v>0.1788854</v>
      </c>
      <c r="D167" s="91">
        <v>6.4280629999999999</v>
      </c>
      <c r="E167" s="42">
        <v>35.933972252626539</v>
      </c>
    </row>
    <row r="168" spans="1:5" x14ac:dyDescent="0.25">
      <c r="A168" s="1">
        <v>137</v>
      </c>
      <c r="B168" s="1">
        <v>0</v>
      </c>
      <c r="C168" s="91">
        <v>0.16</v>
      </c>
      <c r="D168" s="91">
        <v>0.36</v>
      </c>
      <c r="E168" s="42">
        <v>2.25</v>
      </c>
    </row>
    <row r="169" spans="1:5" x14ac:dyDescent="0.25">
      <c r="A169" s="1">
        <v>138</v>
      </c>
      <c r="B169" s="1">
        <v>4</v>
      </c>
      <c r="C169" s="91">
        <v>0.9616652</v>
      </c>
      <c r="D169" s="91">
        <v>10.54776</v>
      </c>
      <c r="E169" s="42">
        <v>10.968224700238711</v>
      </c>
    </row>
    <row r="170" spans="1:5" x14ac:dyDescent="0.25">
      <c r="A170" s="1">
        <v>139</v>
      </c>
      <c r="B170" s="1">
        <v>0</v>
      </c>
      <c r="C170" s="91">
        <v>0.52153620000000001</v>
      </c>
      <c r="D170" s="91">
        <v>2.191255</v>
      </c>
      <c r="E170" s="42">
        <v>4.2015396054962242</v>
      </c>
    </row>
    <row r="171" spans="1:5" x14ac:dyDescent="0.25">
      <c r="A171" s="1">
        <v>140</v>
      </c>
      <c r="B171" s="1">
        <v>0</v>
      </c>
      <c r="C171" s="91">
        <v>0.33941130000000003</v>
      </c>
      <c r="D171" s="91">
        <v>2.6871550000000002</v>
      </c>
      <c r="E171" s="42">
        <v>7.9171052937836777</v>
      </c>
    </row>
    <row r="172" spans="1:5" x14ac:dyDescent="0.25">
      <c r="A172" s="1">
        <v>141</v>
      </c>
      <c r="B172" s="1">
        <v>0</v>
      </c>
      <c r="C172" s="91">
        <v>0.53665629999999998</v>
      </c>
      <c r="D172" s="91">
        <v>3.032095</v>
      </c>
      <c r="E172" s="42">
        <v>5.649975598907532</v>
      </c>
    </row>
    <row r="173" spans="1:5" x14ac:dyDescent="0.25">
      <c r="A173" s="1">
        <v>142</v>
      </c>
      <c r="B173" s="1">
        <v>0</v>
      </c>
      <c r="C173" s="91">
        <v>0.52153620000000001</v>
      </c>
      <c r="D173" s="91">
        <v>2.9068200000000002</v>
      </c>
      <c r="E173" s="42">
        <v>5.5735728411565679</v>
      </c>
    </row>
    <row r="174" spans="1:5" x14ac:dyDescent="0.25">
      <c r="A174" s="1">
        <v>143</v>
      </c>
      <c r="B174" s="1">
        <v>0</v>
      </c>
      <c r="C174" s="91">
        <v>0.53366659999999999</v>
      </c>
      <c r="D174" s="91">
        <v>2.1154670000000002</v>
      </c>
      <c r="E174" s="42">
        <v>3.9640236057493579</v>
      </c>
    </row>
    <row r="175" spans="1:5" x14ac:dyDescent="0.25">
      <c r="A175" s="1">
        <v>144</v>
      </c>
      <c r="B175" s="1">
        <v>0</v>
      </c>
      <c r="C175" s="91">
        <v>0.8</v>
      </c>
      <c r="D175" s="91">
        <v>6.9922240000000002</v>
      </c>
      <c r="E175" s="42">
        <v>8.7402800000000003</v>
      </c>
    </row>
    <row r="176" spans="1:5" x14ac:dyDescent="0.25">
      <c r="A176" s="1">
        <v>145</v>
      </c>
      <c r="B176" s="1">
        <v>0</v>
      </c>
      <c r="C176" s="91">
        <v>0.37735920000000001</v>
      </c>
      <c r="D176" s="91">
        <v>10.661479999999999</v>
      </c>
      <c r="E176" s="42">
        <v>28.252868884606496</v>
      </c>
    </row>
    <row r="177" spans="1:5" x14ac:dyDescent="0.25">
      <c r="A177" s="1">
        <v>146</v>
      </c>
      <c r="B177" s="1">
        <v>0</v>
      </c>
      <c r="C177" s="91">
        <v>0.36878179999999999</v>
      </c>
      <c r="D177" s="91">
        <v>3.8907069999999999</v>
      </c>
      <c r="E177" s="42">
        <v>10.550160013319529</v>
      </c>
    </row>
    <row r="178" spans="1:5" x14ac:dyDescent="0.25">
      <c r="A178" s="1">
        <v>147</v>
      </c>
      <c r="B178" s="1">
        <v>0</v>
      </c>
      <c r="C178" s="91">
        <v>0.24331050000000001</v>
      </c>
      <c r="D178" s="91">
        <v>4.7440069999999999</v>
      </c>
      <c r="E178" s="42">
        <v>19.497748761356373</v>
      </c>
    </row>
    <row r="179" spans="1:5" x14ac:dyDescent="0.25">
      <c r="A179" s="1">
        <v>148</v>
      </c>
      <c r="B179" s="1">
        <v>0</v>
      </c>
      <c r="C179" s="91">
        <v>0.70880180000000004</v>
      </c>
      <c r="D179" s="91">
        <v>4.28803</v>
      </c>
      <c r="E179" s="42">
        <v>6.0496883614008876</v>
      </c>
    </row>
    <row r="180" spans="1:5" x14ac:dyDescent="0.25">
      <c r="A180" s="1">
        <v>149</v>
      </c>
      <c r="B180" s="1">
        <v>0</v>
      </c>
      <c r="C180" s="91">
        <v>0.25298219999999999</v>
      </c>
      <c r="D180" s="91">
        <v>2.9869050000000001</v>
      </c>
      <c r="E180" s="42">
        <v>11.806779291191239</v>
      </c>
    </row>
    <row r="181" spans="1:5" x14ac:dyDescent="0.25">
      <c r="A181" s="1">
        <v>150</v>
      </c>
      <c r="B181" s="1">
        <v>0</v>
      </c>
      <c r="C181" s="91">
        <v>0.24</v>
      </c>
      <c r="D181" s="91">
        <v>7.5705749999999998</v>
      </c>
      <c r="E181" s="42">
        <v>31.544062499999999</v>
      </c>
    </row>
    <row r="182" spans="1:5" x14ac:dyDescent="0.25">
      <c r="A182" s="1">
        <v>151</v>
      </c>
      <c r="B182" s="1">
        <v>0</v>
      </c>
      <c r="C182" s="91">
        <v>0.2828427</v>
      </c>
      <c r="D182" s="91">
        <v>1.8417380000000001</v>
      </c>
      <c r="E182" s="42">
        <v>6.5115274320320093</v>
      </c>
    </row>
    <row r="183" spans="1:5" x14ac:dyDescent="0.25">
      <c r="A183" s="1">
        <v>152</v>
      </c>
      <c r="B183" s="1">
        <v>0</v>
      </c>
      <c r="C183" s="91">
        <v>0.25298219999999999</v>
      </c>
      <c r="D183" s="91">
        <v>0.32984849999999999</v>
      </c>
      <c r="E183" s="42">
        <v>1.30384074452669</v>
      </c>
    </row>
    <row r="184" spans="1:5" x14ac:dyDescent="0.25">
      <c r="A184" s="1">
        <v>153</v>
      </c>
      <c r="B184" s="1">
        <v>0</v>
      </c>
      <c r="C184" s="91">
        <v>0.25612499999999999</v>
      </c>
      <c r="D184" s="91">
        <v>0.46818799999999999</v>
      </c>
      <c r="E184" s="42">
        <v>1.827966813079551</v>
      </c>
    </row>
    <row r="185" spans="1:5" x14ac:dyDescent="0.25">
      <c r="A185" s="1">
        <v>154</v>
      </c>
      <c r="B185" s="1">
        <v>0</v>
      </c>
      <c r="C185" s="91">
        <v>0.2828427</v>
      </c>
      <c r="D185" s="91">
        <v>6.4715990000000003</v>
      </c>
      <c r="E185" s="42">
        <v>22.880558699234594</v>
      </c>
    </row>
    <row r="186" spans="1:5" x14ac:dyDescent="0.25">
      <c r="A186" s="1">
        <v>155</v>
      </c>
      <c r="B186" s="1">
        <v>0</v>
      </c>
      <c r="C186" s="91">
        <v>0.30463089999999998</v>
      </c>
      <c r="D186" s="91">
        <v>1.4669700000000001</v>
      </c>
      <c r="E186" s="42">
        <v>4.8155653284023394</v>
      </c>
    </row>
    <row r="187" spans="1:5" x14ac:dyDescent="0.25">
      <c r="A187" s="1">
        <v>156</v>
      </c>
      <c r="B187" s="1">
        <v>0</v>
      </c>
      <c r="C187" s="91">
        <v>0.24331050000000001</v>
      </c>
      <c r="D187" s="91">
        <v>1.6637310000000001</v>
      </c>
      <c r="E187" s="42">
        <v>6.8378923227727535</v>
      </c>
    </row>
    <row r="188" spans="1:5" x14ac:dyDescent="0.25">
      <c r="A188" s="1">
        <v>157</v>
      </c>
      <c r="B188" s="1">
        <v>0</v>
      </c>
      <c r="C188" s="91">
        <v>0.36878179999999999</v>
      </c>
      <c r="D188" s="91">
        <v>1.3440240000000001</v>
      </c>
      <c r="E188" s="42">
        <v>3.644496555958022</v>
      </c>
    </row>
    <row r="189" spans="1:5" x14ac:dyDescent="0.25">
      <c r="A189" s="1">
        <v>158</v>
      </c>
      <c r="B189" s="1">
        <v>0</v>
      </c>
      <c r="C189" s="91">
        <v>0.52</v>
      </c>
      <c r="D189" s="91">
        <v>1.3296619999999999</v>
      </c>
      <c r="E189" s="42">
        <v>2.5570423076923072</v>
      </c>
    </row>
    <row r="190" spans="1:5" x14ac:dyDescent="0.25">
      <c r="A190" s="1">
        <v>159</v>
      </c>
      <c r="B190" s="1">
        <v>0</v>
      </c>
      <c r="C190" s="91">
        <v>0.5656854</v>
      </c>
      <c r="D190" s="91">
        <v>2.5440130000000001</v>
      </c>
      <c r="E190" s="42">
        <v>4.4972223076642956</v>
      </c>
    </row>
    <row r="191" spans="1:5" x14ac:dyDescent="0.25">
      <c r="A191" s="1">
        <v>160</v>
      </c>
      <c r="B191" s="1">
        <v>4</v>
      </c>
      <c r="C191" s="91">
        <v>0.75894660000000003</v>
      </c>
      <c r="D191" s="91">
        <v>3.5428540000000002</v>
      </c>
      <c r="E191" s="42">
        <v>4.6681202603714151</v>
      </c>
    </row>
    <row r="192" spans="1:5" x14ac:dyDescent="0.25">
      <c r="A192" s="1">
        <v>161</v>
      </c>
      <c r="B192" s="1">
        <v>0</v>
      </c>
      <c r="C192" s="91">
        <v>0.2039608</v>
      </c>
      <c r="D192" s="91">
        <v>3.2486299999999999</v>
      </c>
      <c r="E192" s="42">
        <v>15.927717482967315</v>
      </c>
    </row>
    <row r="193" spans="1:5" x14ac:dyDescent="0.25">
      <c r="A193" s="1">
        <v>162</v>
      </c>
      <c r="B193" s="1">
        <v>0</v>
      </c>
      <c r="C193" s="91">
        <v>0.30463089999999998</v>
      </c>
      <c r="D193" s="91">
        <v>10.862120000000001</v>
      </c>
      <c r="E193" s="42">
        <v>35.656658598979952</v>
      </c>
    </row>
    <row r="194" spans="1:5" x14ac:dyDescent="0.25">
      <c r="A194" s="1">
        <v>163</v>
      </c>
      <c r="B194" s="1">
        <v>0</v>
      </c>
      <c r="C194" s="91">
        <v>0.2154066</v>
      </c>
      <c r="D194" s="91">
        <v>1.4686049999999999</v>
      </c>
      <c r="E194" s="42">
        <v>6.8178273089125403</v>
      </c>
    </row>
    <row r="195" spans="1:5" x14ac:dyDescent="0.25">
      <c r="A195" s="1">
        <v>164</v>
      </c>
      <c r="B195" s="1">
        <v>0</v>
      </c>
      <c r="C195" s="91">
        <v>0.55569780000000002</v>
      </c>
      <c r="D195" s="91">
        <v>4.600174</v>
      </c>
      <c r="E195" s="42">
        <v>8.2781936512975207</v>
      </c>
    </row>
    <row r="196" spans="1:5" x14ac:dyDescent="0.25">
      <c r="A196" s="1">
        <v>165</v>
      </c>
      <c r="B196" s="1">
        <v>0</v>
      </c>
      <c r="C196" s="91">
        <v>0.50119860000000005</v>
      </c>
      <c r="D196" s="91">
        <v>3.8832979999999999</v>
      </c>
      <c r="E196" s="42">
        <v>7.7480224406053795</v>
      </c>
    </row>
    <row r="197" spans="1:5" x14ac:dyDescent="0.25">
      <c r="A197" s="1">
        <v>166</v>
      </c>
      <c r="B197" s="1">
        <v>0</v>
      </c>
      <c r="C197" s="91">
        <v>0.63245549999999995</v>
      </c>
      <c r="D197" s="91">
        <v>11.896420000000001</v>
      </c>
      <c r="E197" s="42">
        <v>18.809892553705364</v>
      </c>
    </row>
    <row r="198" spans="1:5" x14ac:dyDescent="0.25">
      <c r="A198" s="1">
        <v>167</v>
      </c>
      <c r="B198" s="1">
        <v>0</v>
      </c>
      <c r="C198" s="91">
        <v>0.26832820000000002</v>
      </c>
      <c r="D198" s="91">
        <v>4.3934499999999996</v>
      </c>
      <c r="E198" s="42">
        <v>16.373418820683028</v>
      </c>
    </row>
    <row r="199" spans="1:5" x14ac:dyDescent="0.25">
      <c r="A199" s="1">
        <v>168</v>
      </c>
      <c r="B199" s="1">
        <v>0</v>
      </c>
      <c r="C199" s="91">
        <v>0.32249030000000001</v>
      </c>
      <c r="D199" s="91">
        <v>1.5620499999999999</v>
      </c>
      <c r="E199" s="42">
        <v>4.8437115783017344</v>
      </c>
    </row>
    <row r="200" spans="1:5" x14ac:dyDescent="0.25">
      <c r="A200" s="1">
        <v>169</v>
      </c>
      <c r="B200" s="1">
        <v>0</v>
      </c>
      <c r="C200" s="91">
        <v>0.2154066</v>
      </c>
      <c r="D200" s="91">
        <v>1.0119290000000001</v>
      </c>
      <c r="E200" s="42">
        <v>4.6977622784074402</v>
      </c>
    </row>
    <row r="201" spans="1:5" x14ac:dyDescent="0.25">
      <c r="A201" s="1">
        <v>170</v>
      </c>
      <c r="B201" s="1">
        <v>0</v>
      </c>
      <c r="C201" s="91">
        <v>0.24331050000000001</v>
      </c>
      <c r="D201" s="91">
        <v>1.3416410000000001</v>
      </c>
      <c r="E201" s="42">
        <v>5.5141105706494375</v>
      </c>
    </row>
    <row r="202" spans="1:5" x14ac:dyDescent="0.25">
      <c r="A202" s="1" t="s">
        <v>91</v>
      </c>
      <c r="B202" s="1" t="s">
        <v>91</v>
      </c>
      <c r="C202" s="91" t="s">
        <v>91</v>
      </c>
      <c r="D202" s="91" t="s">
        <v>91</v>
      </c>
      <c r="E202" s="42" t="s">
        <v>91</v>
      </c>
    </row>
    <row r="203" spans="1:5" x14ac:dyDescent="0.25">
      <c r="A203" s="1" t="s">
        <v>91</v>
      </c>
      <c r="B203" s="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" t="s">
        <v>91</v>
      </c>
      <c r="B204" s="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" t="s">
        <v>91</v>
      </c>
      <c r="B205" s="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" t="s">
        <v>91</v>
      </c>
      <c r="B206" s="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" t="s">
        <v>91</v>
      </c>
      <c r="B207" s="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" t="s">
        <v>91</v>
      </c>
      <c r="B208" s="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" t="s">
        <v>91</v>
      </c>
      <c r="B209" s="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" t="s">
        <v>91</v>
      </c>
      <c r="B210" s="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" t="s">
        <v>91</v>
      </c>
      <c r="B211" s="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" t="s">
        <v>91</v>
      </c>
      <c r="B212" s="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" t="s">
        <v>91</v>
      </c>
      <c r="B213" s="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" t="s">
        <v>91</v>
      </c>
      <c r="B214" s="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" t="s">
        <v>91</v>
      </c>
      <c r="B215" s="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" t="s">
        <v>91</v>
      </c>
      <c r="B216" s="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" t="s">
        <v>91</v>
      </c>
      <c r="B217" s="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" t="s">
        <v>91</v>
      </c>
      <c r="B218" s="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82" priority="2" operator="lessThan">
      <formula>1</formula>
    </cfRule>
  </conditionalFormatting>
  <conditionalFormatting sqref="E22">
    <cfRule type="cellIs" dxfId="181" priority="1" operator="lessThan">
      <formula>1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116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41438</v>
      </c>
      <c r="F2" s="90" t="s">
        <v>61</v>
      </c>
      <c r="G2" s="91">
        <v>0.31659499720279721</v>
      </c>
      <c r="I2" s="91"/>
    </row>
    <row r="3" spans="1:10" x14ac:dyDescent="0.25">
      <c r="F3" s="92" t="s">
        <v>62</v>
      </c>
      <c r="G3" s="91">
        <v>3.2577515524475511</v>
      </c>
      <c r="I3" s="91"/>
    </row>
    <row r="4" spans="1:10" x14ac:dyDescent="0.25">
      <c r="A4" s="93"/>
      <c r="B4" s="7"/>
      <c r="C4" s="7" t="s">
        <v>63</v>
      </c>
      <c r="D4" s="94">
        <v>283</v>
      </c>
      <c r="F4" s="40" t="s">
        <v>21</v>
      </c>
      <c r="G4" s="1">
        <v>143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140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143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93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15</v>
      </c>
      <c r="F8" s="99" t="s">
        <v>73</v>
      </c>
      <c r="G8" s="103">
        <v>19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5</v>
      </c>
      <c r="J11" s="293" t="s">
        <v>374</v>
      </c>
    </row>
    <row r="12" spans="1:10" x14ac:dyDescent="0.25">
      <c r="A12" s="108" t="s">
        <v>70</v>
      </c>
      <c r="B12" s="109">
        <v>22</v>
      </c>
      <c r="C12" s="109">
        <v>100</v>
      </c>
      <c r="D12" s="109">
        <v>16</v>
      </c>
      <c r="E12" s="109">
        <v>1</v>
      </c>
      <c r="F12" s="109">
        <v>1</v>
      </c>
      <c r="G12" s="109">
        <v>3</v>
      </c>
      <c r="H12" s="109">
        <v>143</v>
      </c>
      <c r="I12" s="39">
        <f>SUM(D12:G12)</f>
        <v>21</v>
      </c>
    </row>
    <row r="13" spans="1:10" x14ac:dyDescent="0.25">
      <c r="A13" s="108" t="s">
        <v>37</v>
      </c>
      <c r="B13" s="109">
        <v>1</v>
      </c>
      <c r="C13" s="109">
        <v>71</v>
      </c>
      <c r="D13" s="109">
        <v>16</v>
      </c>
      <c r="E13" s="109">
        <v>1</v>
      </c>
      <c r="F13" s="109">
        <v>1</v>
      </c>
      <c r="G13" s="109">
        <v>3</v>
      </c>
      <c r="H13" s="109">
        <v>93</v>
      </c>
    </row>
    <row r="14" spans="1:10" x14ac:dyDescent="0.25">
      <c r="A14" s="108" t="s">
        <v>38</v>
      </c>
      <c r="B14" s="109">
        <v>0</v>
      </c>
      <c r="C14" s="109">
        <v>2</v>
      </c>
      <c r="D14" s="109">
        <v>8</v>
      </c>
      <c r="E14" s="109">
        <v>1</v>
      </c>
      <c r="F14" s="109">
        <v>1</v>
      </c>
      <c r="G14" s="109">
        <v>3</v>
      </c>
      <c r="H14" s="109">
        <v>15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0.31730826819787988</v>
      </c>
      <c r="D17" s="182">
        <f t="shared" ref="D17:E17" si="0">AVERAGE(D32:D502)</f>
        <v>1.9237023946996454</v>
      </c>
      <c r="E17" s="182">
        <f t="shared" si="0"/>
        <v>5.9141987539703162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0.11769471091159257</v>
      </c>
      <c r="D18" s="182">
        <f t="shared" ref="D18:E18" si="1">STDEV(D32:D502)</f>
        <v>3.0885455032180213</v>
      </c>
      <c r="E18" s="182">
        <f t="shared" si="1"/>
        <v>8.1733755953047016</v>
      </c>
      <c r="F18" s="11"/>
    </row>
    <row r="19" spans="1:21" x14ac:dyDescent="0.25">
      <c r="B19" s="40" t="s">
        <v>152</v>
      </c>
      <c r="C19" s="43">
        <f>MEDIAN(C32:C502)</f>
        <v>0.28844409999999998</v>
      </c>
      <c r="D19" s="182">
        <f t="shared" ref="D19:E19" si="2">MEDIAN(D32:D502)</f>
        <v>0.94826160000000004</v>
      </c>
      <c r="E19" s="182">
        <f t="shared" si="2"/>
        <v>2.9999999999999996</v>
      </c>
    </row>
    <row r="20" spans="1:21" x14ac:dyDescent="0.25">
      <c r="B20" s="40" t="s">
        <v>20</v>
      </c>
      <c r="C20" s="43">
        <f>MIN(C32:C502)</f>
        <v>0.1264911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0.96747090000000002</v>
      </c>
      <c r="D21" s="182">
        <f t="shared" ref="D21:E21" si="4">MAX(D32:D502)</f>
        <v>28.995480000000001</v>
      </c>
      <c r="E21" s="182">
        <f t="shared" si="4"/>
        <v>72.366455673240395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0.39710459523809521</v>
      </c>
      <c r="D23" s="315">
        <f t="array" ref="D23">AVERAGE(IF(($E$32:$E$552&gt;=3)*($D$32:$D$552&gt;=5),$D$32:$D$552))</f>
        <v>9.8710449523809523</v>
      </c>
      <c r="E23" s="315">
        <f t="array" ref="E23">AVERAGE(IF(($E$32:$E$552&gt;=3)*($D$32:$D$552&gt;=5),$E$32:$E$552))</f>
        <v>25.753620408437303</v>
      </c>
      <c r="F23">
        <f>COUNTIF(E32:E550,"&gt;=5")</f>
        <v>93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0.11671906544401169</v>
      </c>
      <c r="D24" s="315">
        <f t="array" ref="D24">STDEV(IF(($E$32:$E$552&gt;=3)*($D$32:$D$552&gt;=5),$D$32:$D$552))</f>
        <v>6.7877844072645352</v>
      </c>
      <c r="E24" s="315">
        <f t="array" ref="E24">STDEV(IF(($E$32:$E$552&gt;=3)*($D$32:$D$552&gt;=5),$E$32:$E$552))</f>
        <v>16.903652636489795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0.36878179999999999</v>
      </c>
      <c r="D25" s="315">
        <f t="array" ref="D25">MEDIAN(IF(($E$32:$E$552&gt;=3)*($D$32:$D$552&gt;=5),$D$32:$D$552))</f>
        <v>6.8015290000000004</v>
      </c>
      <c r="E25" s="315">
        <f t="array" ref="E25">MEDIAN(IF(($E$32:$E$552&gt;=3)*($D$32:$D$552&gt;=5),$E$32:$E$552))</f>
        <v>22.246350401991389</v>
      </c>
    </row>
    <row r="26" spans="1:21" x14ac:dyDescent="0.25">
      <c r="B26" s="40" t="s">
        <v>20</v>
      </c>
      <c r="C26" s="314">
        <f t="array" ref="C26">MIN(IF(($E$32:$E$552&gt;=3)*($D$32:$D$552&gt;=5),$C$32:$C$552))</f>
        <v>0.24</v>
      </c>
      <c r="D26" s="315">
        <f t="array" ref="D26">MIN(IF(($E$32:$E$552&gt;=3)*($D$32:$D$552&gt;=5),$D$32:$D$552))</f>
        <v>5.0767309999999997</v>
      </c>
      <c r="E26" s="315">
        <f t="array" ref="E26">MIN(IF(($E$32:$E$552&gt;=3)*($D$32:$D$552&gt;=5),$E$32:$E$552))</f>
        <v>10.590385410515049</v>
      </c>
    </row>
    <row r="27" spans="1:21" x14ac:dyDescent="0.25">
      <c r="B27" s="40" t="s">
        <v>19</v>
      </c>
      <c r="C27" s="314">
        <f t="array" ref="C27">MAX(IF(($E$32:$E$552&gt;=3)*($D$32:$D$552&gt;=5),$C$32:$C$552))</f>
        <v>0.69857000000000002</v>
      </c>
      <c r="D27" s="315">
        <f t="array" ref="D27">MAX(IF(($E$32:$E$552&gt;=3)*($D$32:$D$552&gt;=5),$D$32:$D$552))</f>
        <v>28.995480000000001</v>
      </c>
      <c r="E27" s="315">
        <f t="array" ref="E27">MAX(IF(($E$32:$E$552&gt;=3)*($D$32:$D$552&gt;=5),$E$32:$E$552))</f>
        <v>72.366455673240395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1</v>
      </c>
      <c r="C32" s="91">
        <v>0.34176010000000001</v>
      </c>
      <c r="D32" s="91">
        <v>22.346419999999998</v>
      </c>
      <c r="E32" s="42">
        <v>65.386275343435344</v>
      </c>
    </row>
    <row r="33" spans="1:5" x14ac:dyDescent="0.25">
      <c r="A33" s="1">
        <v>2</v>
      </c>
      <c r="B33" s="1">
        <v>0</v>
      </c>
      <c r="C33" s="91">
        <v>0.37947330000000001</v>
      </c>
      <c r="D33" s="91">
        <v>8.4418959999999998</v>
      </c>
      <c r="E33" s="42">
        <v>22.246350401991389</v>
      </c>
    </row>
    <row r="34" spans="1:5" x14ac:dyDescent="0.25">
      <c r="A34" s="1">
        <v>3</v>
      </c>
      <c r="B34" s="1">
        <v>0</v>
      </c>
      <c r="C34" s="91">
        <v>0.2</v>
      </c>
      <c r="D34" s="91">
        <v>0.2828427</v>
      </c>
      <c r="E34" s="42">
        <v>1.4142135</v>
      </c>
    </row>
    <row r="35" spans="1:5" x14ac:dyDescent="0.25">
      <c r="A35" s="1">
        <v>4</v>
      </c>
      <c r="B35" s="1">
        <v>0</v>
      </c>
      <c r="C35" s="91">
        <v>0.49477270000000001</v>
      </c>
      <c r="D35" s="91">
        <v>0.55713550000000001</v>
      </c>
      <c r="E35" s="42">
        <v>1.1260433326252641</v>
      </c>
    </row>
    <row r="36" spans="1:5" x14ac:dyDescent="0.25">
      <c r="A36" s="1">
        <v>5</v>
      </c>
      <c r="B36" s="1">
        <v>0</v>
      </c>
      <c r="C36" s="91">
        <v>0.2332381</v>
      </c>
      <c r="D36" s="91">
        <v>0.57688819999999996</v>
      </c>
      <c r="E36" s="42">
        <v>2.4733874954392099</v>
      </c>
    </row>
    <row r="37" spans="1:5" x14ac:dyDescent="0.25">
      <c r="A37" s="1">
        <v>6</v>
      </c>
      <c r="B37" s="1">
        <v>0</v>
      </c>
      <c r="C37" s="91">
        <v>0.14422209999999999</v>
      </c>
      <c r="D37" s="91">
        <v>0.28844409999999998</v>
      </c>
      <c r="E37" s="42">
        <v>1.9999993066249901</v>
      </c>
    </row>
    <row r="38" spans="1:5" x14ac:dyDescent="0.25">
      <c r="A38" s="1">
        <v>7</v>
      </c>
      <c r="B38" s="1">
        <v>0</v>
      </c>
      <c r="C38" s="91">
        <v>0.26832820000000002</v>
      </c>
      <c r="D38" s="91">
        <v>0.34409299999999998</v>
      </c>
      <c r="E38" s="42">
        <v>1.2823586935700384</v>
      </c>
    </row>
    <row r="39" spans="1:5" x14ac:dyDescent="0.25">
      <c r="A39" s="1">
        <v>8</v>
      </c>
      <c r="B39" s="1">
        <v>0</v>
      </c>
      <c r="C39" s="91">
        <v>0.2</v>
      </c>
      <c r="D39" s="91">
        <v>0.28000000000000003</v>
      </c>
      <c r="E39" s="42">
        <f>D39/C39</f>
        <v>1.4000000000000001</v>
      </c>
    </row>
    <row r="40" spans="1:5" x14ac:dyDescent="0.25">
      <c r="A40" s="1">
        <v>9</v>
      </c>
      <c r="B40" s="1">
        <v>0</v>
      </c>
      <c r="C40" s="91">
        <v>0.29120439999999997</v>
      </c>
      <c r="D40" s="91">
        <v>0.44721359999999999</v>
      </c>
      <c r="E40" s="42">
        <v>1.5357377841818325</v>
      </c>
    </row>
    <row r="41" spans="1:5" x14ac:dyDescent="0.25">
      <c r="A41" s="1">
        <v>10</v>
      </c>
      <c r="B41" s="1">
        <v>0</v>
      </c>
      <c r="C41" s="91">
        <v>0.4118252</v>
      </c>
      <c r="D41" s="91">
        <v>10.74244</v>
      </c>
      <c r="E41" s="42">
        <v>26.084950605256793</v>
      </c>
    </row>
    <row r="42" spans="1:5" x14ac:dyDescent="0.25">
      <c r="A42" s="1">
        <v>11</v>
      </c>
      <c r="B42" s="1">
        <v>0</v>
      </c>
      <c r="C42" s="91">
        <v>0.24331050000000001</v>
      </c>
      <c r="D42" s="91">
        <v>6.8015290000000004</v>
      </c>
      <c r="E42" s="42">
        <v>27.954112132439825</v>
      </c>
    </row>
    <row r="43" spans="1:5" x14ac:dyDescent="0.25">
      <c r="A43" s="1">
        <v>12</v>
      </c>
      <c r="B43" s="1">
        <v>0</v>
      </c>
      <c r="C43" s="91">
        <v>0.1788854</v>
      </c>
      <c r="D43" s="91">
        <v>0.63245549999999995</v>
      </c>
      <c r="E43" s="42">
        <v>3.5355344818526273</v>
      </c>
    </row>
    <row r="44" spans="1:5" x14ac:dyDescent="0.25">
      <c r="A44" s="1">
        <v>13</v>
      </c>
      <c r="B44" s="1">
        <v>0</v>
      </c>
      <c r="C44" s="91">
        <v>0.2039608</v>
      </c>
      <c r="D44" s="91">
        <v>2.0715210000000002</v>
      </c>
      <c r="E44" s="42">
        <v>10.156466340590939</v>
      </c>
    </row>
    <row r="45" spans="1:5" x14ac:dyDescent="0.25">
      <c r="A45" s="1">
        <v>14</v>
      </c>
      <c r="B45" s="1">
        <v>0</v>
      </c>
      <c r="C45" s="91">
        <v>0.2154066</v>
      </c>
      <c r="D45" s="91">
        <v>0.62096700000000005</v>
      </c>
      <c r="E45" s="42">
        <v>2.8827668233006789</v>
      </c>
    </row>
    <row r="46" spans="1:5" x14ac:dyDescent="0.25">
      <c r="A46" s="1">
        <v>15</v>
      </c>
      <c r="B46" s="1">
        <v>0</v>
      </c>
      <c r="C46" s="91">
        <v>0.34409299999999998</v>
      </c>
      <c r="D46" s="91">
        <v>1.3102670000000001</v>
      </c>
      <c r="E46" s="42">
        <v>3.8078862400571944</v>
      </c>
    </row>
    <row r="47" spans="1:5" x14ac:dyDescent="0.25">
      <c r="A47" s="1">
        <v>16</v>
      </c>
      <c r="B47" s="1">
        <v>0</v>
      </c>
      <c r="C47" s="91">
        <v>0.44721359999999999</v>
      </c>
      <c r="D47" s="91">
        <v>0.91389279999999995</v>
      </c>
      <c r="E47" s="42">
        <v>2.0435264043848398</v>
      </c>
    </row>
    <row r="48" spans="1:5" x14ac:dyDescent="0.25">
      <c r="A48" s="1">
        <v>17</v>
      </c>
      <c r="B48" s="1">
        <v>0</v>
      </c>
      <c r="C48" s="91">
        <v>0.40199499999999999</v>
      </c>
      <c r="D48" s="91">
        <v>3.0130379999999999</v>
      </c>
      <c r="E48" s="42">
        <v>7.495212627022724</v>
      </c>
    </row>
    <row r="49" spans="1:5" x14ac:dyDescent="0.25">
      <c r="A49" s="1">
        <v>18</v>
      </c>
      <c r="B49" s="1">
        <v>0</v>
      </c>
      <c r="C49" s="91">
        <v>0.29120439999999997</v>
      </c>
      <c r="D49" s="91">
        <v>3.9581810000000002</v>
      </c>
      <c r="E49" s="42">
        <v>13.592449152554016</v>
      </c>
    </row>
    <row r="50" spans="1:5" x14ac:dyDescent="0.25">
      <c r="A50" s="1">
        <v>19</v>
      </c>
      <c r="B50" s="1">
        <v>0</v>
      </c>
      <c r="C50" s="91">
        <v>0.65115279999999998</v>
      </c>
      <c r="D50" s="91">
        <v>2.1574059999999999</v>
      </c>
      <c r="E50" s="42">
        <v>3.3132100483941711</v>
      </c>
    </row>
    <row r="51" spans="1:5" x14ac:dyDescent="0.25">
      <c r="A51" s="1">
        <v>20</v>
      </c>
      <c r="B51" s="1">
        <v>0</v>
      </c>
      <c r="C51" s="91">
        <v>0.1264911</v>
      </c>
      <c r="D51" s="91">
        <v>0.58240879999999995</v>
      </c>
      <c r="E51" s="42">
        <v>4.60434607652238</v>
      </c>
    </row>
    <row r="52" spans="1:5" x14ac:dyDescent="0.25">
      <c r="A52" s="1">
        <v>21</v>
      </c>
      <c r="B52" s="1">
        <v>0</v>
      </c>
      <c r="C52" s="91">
        <v>0.55569780000000002</v>
      </c>
      <c r="D52" s="91">
        <v>1.6326670000000001</v>
      </c>
      <c r="E52" s="42">
        <v>2.9380483421024883</v>
      </c>
    </row>
    <row r="53" spans="1:5" x14ac:dyDescent="0.25">
      <c r="A53" s="1">
        <v>22</v>
      </c>
      <c r="B53" s="1">
        <v>0</v>
      </c>
      <c r="C53" s="91">
        <v>0.29120439999999997</v>
      </c>
      <c r="D53" s="91">
        <v>4.4673030000000002</v>
      </c>
      <c r="E53" s="42">
        <v>15.340781251931634</v>
      </c>
    </row>
    <row r="54" spans="1:5" x14ac:dyDescent="0.25">
      <c r="A54" s="1">
        <v>23</v>
      </c>
      <c r="B54" s="1">
        <v>0</v>
      </c>
      <c r="C54" s="91">
        <v>0.28844409999999998</v>
      </c>
      <c r="D54" s="91">
        <v>0.45607019999999998</v>
      </c>
      <c r="E54" s="42">
        <v>1.5811389451196958</v>
      </c>
    </row>
    <row r="55" spans="1:5" x14ac:dyDescent="0.25">
      <c r="A55" s="1">
        <v>24</v>
      </c>
      <c r="B55" s="1">
        <v>0</v>
      </c>
      <c r="C55" s="91">
        <v>0.24</v>
      </c>
      <c r="D55" s="91">
        <v>1.72</v>
      </c>
      <c r="E55" s="42">
        <v>7.166666666666667</v>
      </c>
    </row>
    <row r="56" spans="1:5" x14ac:dyDescent="0.25">
      <c r="A56" s="1">
        <v>25</v>
      </c>
      <c r="B56" s="1">
        <v>0</v>
      </c>
      <c r="C56" s="91">
        <v>0.2828427</v>
      </c>
      <c r="D56" s="91">
        <v>1</v>
      </c>
      <c r="E56" s="42">
        <v>3.5355340618654822</v>
      </c>
    </row>
    <row r="57" spans="1:5" x14ac:dyDescent="0.25">
      <c r="A57" s="1">
        <v>26</v>
      </c>
      <c r="B57" s="1">
        <v>1</v>
      </c>
      <c r="C57" s="91">
        <v>0.48166379999999998</v>
      </c>
      <c r="D57" s="91">
        <v>0.97257539999999998</v>
      </c>
      <c r="E57" s="42">
        <v>2.0191996990431917</v>
      </c>
    </row>
    <row r="58" spans="1:5" x14ac:dyDescent="0.25">
      <c r="A58" s="1">
        <v>27</v>
      </c>
      <c r="B58" s="1">
        <v>1</v>
      </c>
      <c r="C58" s="91">
        <v>0.25298219999999999</v>
      </c>
      <c r="D58" s="91">
        <v>1.0309280000000001</v>
      </c>
      <c r="E58" s="42">
        <v>4.0751009359551782</v>
      </c>
    </row>
    <row r="59" spans="1:5" x14ac:dyDescent="0.25">
      <c r="A59" s="1">
        <v>28</v>
      </c>
      <c r="B59" s="1">
        <v>0</v>
      </c>
      <c r="C59" s="91">
        <v>0.36</v>
      </c>
      <c r="D59" s="91">
        <v>4.0417820000000004</v>
      </c>
      <c r="E59" s="42">
        <v>11.227172222222224</v>
      </c>
    </row>
    <row r="60" spans="1:5" x14ac:dyDescent="0.25">
      <c r="A60" s="1">
        <v>29</v>
      </c>
      <c r="B60" s="1">
        <v>0</v>
      </c>
      <c r="C60" s="91">
        <v>0.2</v>
      </c>
      <c r="D60" s="91">
        <v>1.731589</v>
      </c>
      <c r="E60" s="42">
        <v>8.6579449999999998</v>
      </c>
    </row>
    <row r="61" spans="1:5" x14ac:dyDescent="0.25">
      <c r="A61" s="1">
        <v>30</v>
      </c>
      <c r="B61" s="1">
        <v>0</v>
      </c>
      <c r="C61" s="91">
        <v>0.36878179999999999</v>
      </c>
      <c r="D61" s="91">
        <v>1.252837</v>
      </c>
      <c r="E61" s="42">
        <v>3.3972310997993937</v>
      </c>
    </row>
    <row r="62" spans="1:5" x14ac:dyDescent="0.25">
      <c r="A62" s="1">
        <v>31</v>
      </c>
      <c r="B62" s="1">
        <v>0</v>
      </c>
      <c r="C62" s="91">
        <v>0.26832820000000002</v>
      </c>
      <c r="D62" s="91">
        <v>0.6</v>
      </c>
      <c r="E62" s="42">
        <v>2.2360676216663022</v>
      </c>
    </row>
    <row r="63" spans="1:5" x14ac:dyDescent="0.25">
      <c r="A63" s="1">
        <v>32</v>
      </c>
      <c r="B63" s="1">
        <v>0</v>
      </c>
      <c r="C63" s="91">
        <v>0.39395429999999998</v>
      </c>
      <c r="D63" s="91">
        <v>3.5455890000000001</v>
      </c>
      <c r="E63" s="42">
        <v>9.0000007615096482</v>
      </c>
    </row>
    <row r="64" spans="1:5" x14ac:dyDescent="0.25">
      <c r="A64" s="1">
        <v>33</v>
      </c>
      <c r="B64" s="1">
        <v>0</v>
      </c>
      <c r="C64" s="91">
        <v>0.2</v>
      </c>
      <c r="D64" s="91">
        <v>1.242578</v>
      </c>
      <c r="E64" s="42">
        <v>6.2128899999999998</v>
      </c>
    </row>
    <row r="65" spans="1:5" x14ac:dyDescent="0.25">
      <c r="A65" s="1">
        <v>34</v>
      </c>
      <c r="B65" s="1">
        <v>0</v>
      </c>
      <c r="C65" s="91">
        <v>0.44</v>
      </c>
      <c r="D65" s="91">
        <v>3.20025</v>
      </c>
      <c r="E65" s="42">
        <v>7.2732954545454547</v>
      </c>
    </row>
    <row r="66" spans="1:5" x14ac:dyDescent="0.25">
      <c r="A66" s="1">
        <v>35</v>
      </c>
      <c r="B66" s="1">
        <v>0</v>
      </c>
      <c r="C66" s="91">
        <v>0.28844409999999998</v>
      </c>
      <c r="D66" s="91">
        <v>0.50119860000000005</v>
      </c>
      <c r="E66" s="42">
        <v>1.7375935233204634</v>
      </c>
    </row>
    <row r="67" spans="1:5" x14ac:dyDescent="0.25">
      <c r="A67" s="1">
        <v>36</v>
      </c>
      <c r="B67" s="1">
        <v>0</v>
      </c>
      <c r="C67" s="91">
        <v>0.1788854</v>
      </c>
      <c r="D67" s="91">
        <v>1.0925199999999999</v>
      </c>
      <c r="E67" s="42">
        <v>6.1073737711406295</v>
      </c>
    </row>
    <row r="68" spans="1:5" x14ac:dyDescent="0.25">
      <c r="A68" s="1">
        <v>37</v>
      </c>
      <c r="B68" s="1">
        <v>0</v>
      </c>
      <c r="C68" s="91">
        <v>0.28844409999999998</v>
      </c>
      <c r="D68" s="91">
        <v>1.0221549999999999</v>
      </c>
      <c r="E68" s="42">
        <v>3.5436848942308057</v>
      </c>
    </row>
    <row r="69" spans="1:5" x14ac:dyDescent="0.25">
      <c r="A69" s="1">
        <v>38</v>
      </c>
      <c r="B69" s="1">
        <v>0</v>
      </c>
      <c r="C69" s="91">
        <v>0.34176010000000001</v>
      </c>
      <c r="D69" s="91">
        <v>2.42157</v>
      </c>
      <c r="E69" s="42">
        <v>7.0855843031412968</v>
      </c>
    </row>
    <row r="70" spans="1:5" x14ac:dyDescent="0.25">
      <c r="A70" s="1">
        <v>39</v>
      </c>
      <c r="B70" s="1">
        <v>0</v>
      </c>
      <c r="C70" s="91">
        <v>0.2039608</v>
      </c>
      <c r="D70" s="91">
        <v>1.4488620000000001</v>
      </c>
      <c r="E70" s="42">
        <v>7.1036297170828906</v>
      </c>
    </row>
    <row r="71" spans="1:5" x14ac:dyDescent="0.25">
      <c r="A71" s="1">
        <v>40</v>
      </c>
      <c r="B71" s="1">
        <v>0</v>
      </c>
      <c r="C71" s="91">
        <v>0.28000000000000003</v>
      </c>
      <c r="D71" s="91">
        <v>0.80099940000000003</v>
      </c>
      <c r="E71" s="42">
        <v>2.8607121428571425</v>
      </c>
    </row>
    <row r="72" spans="1:5" x14ac:dyDescent="0.25">
      <c r="A72" s="1">
        <v>41</v>
      </c>
      <c r="B72" s="1">
        <v>0</v>
      </c>
      <c r="C72" s="91">
        <v>0.2039608</v>
      </c>
      <c r="D72" s="91">
        <v>0.32</v>
      </c>
      <c r="E72" s="42">
        <v>1.5689289314417281</v>
      </c>
    </row>
    <row r="73" spans="1:5" x14ac:dyDescent="0.25">
      <c r="A73" s="1">
        <v>42</v>
      </c>
      <c r="B73" s="1">
        <v>0</v>
      </c>
      <c r="C73" s="91">
        <v>0.24</v>
      </c>
      <c r="D73" s="91">
        <v>0.28000000000000003</v>
      </c>
      <c r="E73" s="42">
        <v>1.1666666666666667</v>
      </c>
    </row>
    <row r="74" spans="1:5" x14ac:dyDescent="0.25">
      <c r="A74" s="1">
        <v>43</v>
      </c>
      <c r="B74" s="1">
        <v>0</v>
      </c>
      <c r="C74" s="91">
        <v>0.36878179999999999</v>
      </c>
      <c r="D74" s="91">
        <v>0.45607019999999998</v>
      </c>
      <c r="E74" s="42">
        <v>1.236693893245274</v>
      </c>
    </row>
    <row r="75" spans="1:5" x14ac:dyDescent="0.25">
      <c r="A75" s="1">
        <v>44</v>
      </c>
      <c r="B75" s="1">
        <v>0</v>
      </c>
      <c r="C75" s="91">
        <v>0.4326662</v>
      </c>
      <c r="D75" s="91">
        <v>0.61057349999999999</v>
      </c>
      <c r="E75" s="42">
        <v>1.4111883479689422</v>
      </c>
    </row>
    <row r="76" spans="1:5" x14ac:dyDescent="0.25">
      <c r="A76" s="1">
        <v>45</v>
      </c>
      <c r="B76" s="1">
        <v>0</v>
      </c>
      <c r="C76" s="91">
        <v>0.36878179999999999</v>
      </c>
      <c r="D76" s="91">
        <v>1.584929</v>
      </c>
      <c r="E76" s="42">
        <v>4.2977419167648732</v>
      </c>
    </row>
    <row r="77" spans="1:5" x14ac:dyDescent="0.25">
      <c r="A77" s="1">
        <v>46</v>
      </c>
      <c r="B77" s="1">
        <v>0</v>
      </c>
      <c r="C77" s="91">
        <v>0.32249030000000001</v>
      </c>
      <c r="D77" s="91">
        <v>1.1454260000000001</v>
      </c>
      <c r="E77" s="42">
        <v>3.5518153569270146</v>
      </c>
    </row>
    <row r="78" spans="1:5" x14ac:dyDescent="0.25">
      <c r="A78" s="1">
        <v>47</v>
      </c>
      <c r="B78" s="1">
        <v>0</v>
      </c>
      <c r="C78" s="91">
        <v>0.2</v>
      </c>
      <c r="D78" s="91">
        <v>0.8</v>
      </c>
      <c r="E78" s="42">
        <v>4</v>
      </c>
    </row>
    <row r="79" spans="1:5" x14ac:dyDescent="0.25">
      <c r="A79" s="1">
        <v>48</v>
      </c>
      <c r="B79" s="1">
        <v>4</v>
      </c>
      <c r="C79" s="91">
        <v>0.3577709</v>
      </c>
      <c r="D79" s="91">
        <v>5.0767309999999997</v>
      </c>
      <c r="E79" s="42">
        <v>14.189893588327054</v>
      </c>
    </row>
    <row r="80" spans="1:5" x14ac:dyDescent="0.25">
      <c r="A80" s="1">
        <v>49</v>
      </c>
      <c r="B80" s="1">
        <v>0</v>
      </c>
      <c r="C80" s="91">
        <v>0.2</v>
      </c>
      <c r="D80" s="91">
        <v>2.7402190000000002</v>
      </c>
      <c r="E80" s="42">
        <v>13.701095</v>
      </c>
    </row>
    <row r="81" spans="1:5" x14ac:dyDescent="0.25">
      <c r="A81" s="1">
        <v>50</v>
      </c>
      <c r="B81" s="1">
        <v>0</v>
      </c>
      <c r="C81" s="91">
        <v>0.25298219999999999</v>
      </c>
      <c r="D81" s="91">
        <v>0.9616652</v>
      </c>
      <c r="E81" s="42">
        <v>3.8013156656871514</v>
      </c>
    </row>
    <row r="82" spans="1:5" x14ac:dyDescent="0.25">
      <c r="A82" s="1">
        <v>51</v>
      </c>
      <c r="B82" s="1">
        <v>0</v>
      </c>
      <c r="C82" s="91">
        <v>0.28844409999999998</v>
      </c>
      <c r="D82" s="91">
        <v>0.45607019999999998</v>
      </c>
      <c r="E82" s="42">
        <v>1.5811389451196958</v>
      </c>
    </row>
    <row r="83" spans="1:5" x14ac:dyDescent="0.25">
      <c r="A83" s="1">
        <v>52</v>
      </c>
      <c r="B83" s="1">
        <v>0</v>
      </c>
      <c r="C83" s="91">
        <v>0.4118252</v>
      </c>
      <c r="D83" s="91">
        <v>1.0567880000000001</v>
      </c>
      <c r="E83" s="42">
        <v>2.5661081449119676</v>
      </c>
    </row>
    <row r="84" spans="1:5" x14ac:dyDescent="0.25">
      <c r="A84" s="1">
        <v>53</v>
      </c>
      <c r="B84" s="1">
        <v>0</v>
      </c>
      <c r="C84" s="91">
        <v>0.52611790000000003</v>
      </c>
      <c r="D84" s="91">
        <v>6.2406410000000001</v>
      </c>
      <c r="E84" s="42">
        <v>11.861677772225578</v>
      </c>
    </row>
    <row r="85" spans="1:5" x14ac:dyDescent="0.25">
      <c r="A85" s="1">
        <v>54</v>
      </c>
      <c r="B85" s="1">
        <v>0</v>
      </c>
      <c r="C85" s="91">
        <v>0.4118252</v>
      </c>
      <c r="D85" s="91">
        <v>0.8</v>
      </c>
      <c r="E85" s="42">
        <v>1.9425717513158496</v>
      </c>
    </row>
    <row r="86" spans="1:5" x14ac:dyDescent="0.25">
      <c r="A86" s="1">
        <v>55</v>
      </c>
      <c r="B86" s="1">
        <v>0</v>
      </c>
      <c r="C86" s="91">
        <v>0.39395429999999998</v>
      </c>
      <c r="D86" s="91">
        <v>0.95078910000000005</v>
      </c>
      <c r="E86" s="42">
        <v>2.4134502402943694</v>
      </c>
    </row>
    <row r="87" spans="1:5" x14ac:dyDescent="0.25">
      <c r="A87" s="1">
        <v>56</v>
      </c>
      <c r="B87" s="1">
        <v>0</v>
      </c>
      <c r="C87" s="91">
        <v>0.36878179999999999</v>
      </c>
      <c r="D87" s="91">
        <v>2.5715370000000002</v>
      </c>
      <c r="E87" s="42">
        <v>6.9730583233771304</v>
      </c>
    </row>
    <row r="88" spans="1:5" x14ac:dyDescent="0.25">
      <c r="A88" s="1">
        <v>57</v>
      </c>
      <c r="B88" s="1">
        <v>0</v>
      </c>
      <c r="C88" s="91">
        <v>0.32249030000000001</v>
      </c>
      <c r="D88" s="91">
        <v>0.32984849999999999</v>
      </c>
      <c r="E88" s="42">
        <f>D88/C88</f>
        <v>1.0228168103040618</v>
      </c>
    </row>
    <row r="89" spans="1:5" x14ac:dyDescent="0.25">
      <c r="A89" s="1">
        <v>58</v>
      </c>
      <c r="B89" s="1">
        <v>0</v>
      </c>
      <c r="C89" s="91">
        <v>0.2332381</v>
      </c>
      <c r="D89" s="91">
        <v>0.52153620000000001</v>
      </c>
      <c r="E89" s="42">
        <v>2.2360677779487999</v>
      </c>
    </row>
    <row r="90" spans="1:5" x14ac:dyDescent="0.25">
      <c r="A90" s="1">
        <v>59</v>
      </c>
      <c r="B90" s="1">
        <v>0</v>
      </c>
      <c r="C90" s="91">
        <v>0.30463089999999998</v>
      </c>
      <c r="D90" s="91">
        <v>2.0757650000000001</v>
      </c>
      <c r="E90" s="42">
        <v>6.8140329822089623</v>
      </c>
    </row>
    <row r="91" spans="1:5" x14ac:dyDescent="0.25">
      <c r="A91" s="1">
        <v>60</v>
      </c>
      <c r="B91" s="1">
        <v>0</v>
      </c>
      <c r="C91" s="91">
        <v>0.52153620000000001</v>
      </c>
      <c r="D91" s="91">
        <v>0.64124879999999995</v>
      </c>
      <c r="E91" s="42">
        <v>1.2295384289719484</v>
      </c>
    </row>
    <row r="92" spans="1:5" x14ac:dyDescent="0.25">
      <c r="A92" s="1">
        <v>61</v>
      </c>
      <c r="B92" s="1">
        <v>0</v>
      </c>
      <c r="C92" s="91">
        <v>0.32249030000000001</v>
      </c>
      <c r="D92" s="91">
        <v>0.75471849999999996</v>
      </c>
      <c r="E92" s="42">
        <v>2.3402827930018359</v>
      </c>
    </row>
    <row r="93" spans="1:5" x14ac:dyDescent="0.25">
      <c r="A93" s="1">
        <v>62</v>
      </c>
      <c r="B93" s="1">
        <v>0</v>
      </c>
      <c r="C93" s="91">
        <v>0.2332381</v>
      </c>
      <c r="D93" s="91">
        <v>3.6734719999999998</v>
      </c>
      <c r="E93" s="42">
        <v>15.749879629443045</v>
      </c>
    </row>
    <row r="94" spans="1:5" x14ac:dyDescent="0.25">
      <c r="A94" s="1">
        <v>63</v>
      </c>
      <c r="B94" s="1">
        <v>0</v>
      </c>
      <c r="C94" s="91">
        <v>0.2</v>
      </c>
      <c r="D94" s="91">
        <v>3.1120410000000001</v>
      </c>
      <c r="E94" s="42">
        <v>15.560205</v>
      </c>
    </row>
    <row r="95" spans="1:5" x14ac:dyDescent="0.25">
      <c r="A95" s="1">
        <v>64</v>
      </c>
      <c r="B95" s="1">
        <v>0</v>
      </c>
      <c r="C95" s="91">
        <v>0.41761229999999999</v>
      </c>
      <c r="D95" s="91">
        <v>0.48332180000000002</v>
      </c>
      <c r="E95" s="42">
        <v>1.1573457007851542</v>
      </c>
    </row>
    <row r="96" spans="1:5" x14ac:dyDescent="0.25">
      <c r="A96" s="1">
        <v>65</v>
      </c>
      <c r="B96" s="1">
        <v>0</v>
      </c>
      <c r="C96" s="91">
        <v>0.2039608</v>
      </c>
      <c r="D96" s="91">
        <v>1.2270289999999999</v>
      </c>
      <c r="E96" s="42">
        <v>6.0160040556812877</v>
      </c>
    </row>
    <row r="97" spans="1:5" x14ac:dyDescent="0.25">
      <c r="A97" s="1">
        <v>66</v>
      </c>
      <c r="B97" s="1">
        <v>0</v>
      </c>
      <c r="C97" s="91">
        <v>0.2</v>
      </c>
      <c r="D97" s="91">
        <v>1.9567319999999999</v>
      </c>
      <c r="E97" s="42">
        <v>9.7836599999999994</v>
      </c>
    </row>
    <row r="98" spans="1:5" x14ac:dyDescent="0.25">
      <c r="A98" s="1">
        <v>67</v>
      </c>
      <c r="B98" s="1">
        <v>0</v>
      </c>
      <c r="C98" s="91">
        <v>0.1788854</v>
      </c>
      <c r="D98" s="91">
        <v>0.33941130000000003</v>
      </c>
      <c r="E98" s="42">
        <v>1.8973672530010834</v>
      </c>
    </row>
    <row r="99" spans="1:5" x14ac:dyDescent="0.25">
      <c r="A99" s="1">
        <v>68</v>
      </c>
      <c r="B99" s="1">
        <v>0</v>
      </c>
      <c r="C99" s="91">
        <v>0.16</v>
      </c>
      <c r="D99" s="91">
        <v>0.32</v>
      </c>
      <c r="E99" s="42">
        <v>2</v>
      </c>
    </row>
    <row r="100" spans="1:5" x14ac:dyDescent="0.25">
      <c r="A100" s="1">
        <v>69</v>
      </c>
      <c r="B100" s="1">
        <v>3</v>
      </c>
      <c r="C100" s="91">
        <v>0.53366659999999999</v>
      </c>
      <c r="D100" s="91">
        <v>15.502359999999999</v>
      </c>
      <c r="E100" s="42">
        <v>29.048773147879217</v>
      </c>
    </row>
    <row r="101" spans="1:5" x14ac:dyDescent="0.25">
      <c r="A101" s="1">
        <v>70</v>
      </c>
      <c r="B101" s="1">
        <v>0</v>
      </c>
      <c r="C101" s="91">
        <v>0.36878179999999999</v>
      </c>
      <c r="D101" s="91">
        <v>7.9456150000000001</v>
      </c>
      <c r="E101" s="42">
        <v>21.545572476732854</v>
      </c>
    </row>
    <row r="102" spans="1:5" x14ac:dyDescent="0.25">
      <c r="A102" s="1">
        <v>71</v>
      </c>
      <c r="B102" s="1">
        <v>0</v>
      </c>
      <c r="C102" s="91">
        <v>0.32249030000000001</v>
      </c>
      <c r="D102" s="91">
        <v>1.8659049999999999</v>
      </c>
      <c r="E102" s="42">
        <v>5.7859259642848171</v>
      </c>
    </row>
    <row r="103" spans="1:5" x14ac:dyDescent="0.25">
      <c r="A103" s="1">
        <v>72</v>
      </c>
      <c r="B103" s="1">
        <v>0</v>
      </c>
      <c r="C103" s="91">
        <v>0.31241000000000002</v>
      </c>
      <c r="D103" s="91">
        <v>2.3255110000000001</v>
      </c>
      <c r="E103" s="42">
        <v>7.4437790083544062</v>
      </c>
    </row>
    <row r="104" spans="1:5" x14ac:dyDescent="0.25">
      <c r="A104" s="1">
        <v>73</v>
      </c>
      <c r="B104" s="1">
        <v>0</v>
      </c>
      <c r="C104" s="91">
        <v>0.24331050000000001</v>
      </c>
      <c r="D104" s="91">
        <v>0.72993149999999996</v>
      </c>
      <c r="E104" s="42">
        <v>2.9999999999999996</v>
      </c>
    </row>
    <row r="105" spans="1:5" x14ac:dyDescent="0.25">
      <c r="A105" s="1">
        <v>74</v>
      </c>
      <c r="B105" s="1">
        <v>0</v>
      </c>
      <c r="C105" s="91">
        <v>0.31241000000000002</v>
      </c>
      <c r="D105" s="91">
        <v>0.36878179999999999</v>
      </c>
      <c r="E105" s="42">
        <v>1.1804417272174386</v>
      </c>
    </row>
    <row r="106" spans="1:5" x14ac:dyDescent="0.25">
      <c r="A106" s="1">
        <v>75</v>
      </c>
      <c r="B106" s="1">
        <v>0</v>
      </c>
      <c r="C106" s="91">
        <v>0.36</v>
      </c>
      <c r="D106" s="91">
        <v>0.72</v>
      </c>
      <c r="E106" s="42">
        <v>2</v>
      </c>
    </row>
    <row r="107" spans="1:5" x14ac:dyDescent="0.25">
      <c r="A107" s="1">
        <v>76</v>
      </c>
      <c r="B107" s="1">
        <v>0</v>
      </c>
      <c r="C107" s="91">
        <v>0.16</v>
      </c>
      <c r="D107" s="91">
        <v>0.28000000000000003</v>
      </c>
      <c r="E107" s="42">
        <f>D107/C107</f>
        <v>1.7500000000000002</v>
      </c>
    </row>
    <row r="108" spans="1:5" x14ac:dyDescent="0.25">
      <c r="A108" s="1">
        <v>77</v>
      </c>
      <c r="B108" s="1">
        <v>0</v>
      </c>
      <c r="C108" s="91">
        <v>0.24</v>
      </c>
      <c r="D108" s="91">
        <v>0.28000000000000003</v>
      </c>
      <c r="E108" s="42">
        <v>1.1666666666666667</v>
      </c>
    </row>
    <row r="109" spans="1:5" x14ac:dyDescent="0.25">
      <c r="A109" s="1">
        <v>78</v>
      </c>
      <c r="B109" s="1">
        <v>0</v>
      </c>
      <c r="C109" s="91">
        <v>0.2</v>
      </c>
      <c r="D109" s="91">
        <v>0.28000000000000003</v>
      </c>
      <c r="E109" s="42">
        <v>1.4000000000000001</v>
      </c>
    </row>
    <row r="110" spans="1:5" x14ac:dyDescent="0.25">
      <c r="A110" s="1">
        <v>79</v>
      </c>
      <c r="B110" s="1">
        <v>0</v>
      </c>
      <c r="C110" s="91">
        <v>0.31241000000000002</v>
      </c>
      <c r="D110" s="91">
        <v>0.39597979999999999</v>
      </c>
      <c r="E110" s="42">
        <v>1.267500400115233</v>
      </c>
    </row>
    <row r="111" spans="1:5" x14ac:dyDescent="0.25">
      <c r="A111" s="1">
        <v>80</v>
      </c>
      <c r="B111" s="1">
        <v>0</v>
      </c>
      <c r="C111" s="91">
        <v>0.6</v>
      </c>
      <c r="D111" s="91">
        <v>0.85603739999999995</v>
      </c>
      <c r="E111" s="42">
        <v>1.4267289999999999</v>
      </c>
    </row>
    <row r="112" spans="1:5" x14ac:dyDescent="0.25">
      <c r="A112" s="1">
        <v>81</v>
      </c>
      <c r="B112" s="1">
        <v>0</v>
      </c>
      <c r="C112" s="91">
        <v>0.32249030000000001</v>
      </c>
      <c r="D112" s="91">
        <v>0.65115279999999998</v>
      </c>
      <c r="E112" s="42">
        <v>2.0191391803102294</v>
      </c>
    </row>
    <row r="113" spans="1:5" x14ac:dyDescent="0.25">
      <c r="A113" s="1">
        <v>82</v>
      </c>
      <c r="B113" s="1">
        <v>0</v>
      </c>
      <c r="C113" s="91">
        <v>0.25298219999999999</v>
      </c>
      <c r="D113" s="91">
        <v>0.87726850000000001</v>
      </c>
      <c r="E113" s="42">
        <v>3.4677084000376315</v>
      </c>
    </row>
    <row r="114" spans="1:5" x14ac:dyDescent="0.25">
      <c r="A114" s="1">
        <v>83</v>
      </c>
      <c r="B114" s="1">
        <v>0</v>
      </c>
      <c r="C114" s="91">
        <v>0.2332381</v>
      </c>
      <c r="D114" s="91">
        <v>0.48166379999999998</v>
      </c>
      <c r="E114" s="42">
        <v>2.0651162910347836</v>
      </c>
    </row>
    <row r="115" spans="1:5" x14ac:dyDescent="0.25">
      <c r="A115" s="1">
        <v>84</v>
      </c>
      <c r="B115" s="1">
        <v>0</v>
      </c>
      <c r="C115" s="91">
        <v>0.2154066</v>
      </c>
      <c r="D115" s="91">
        <v>0.46818799999999999</v>
      </c>
      <c r="E115" s="42">
        <v>2.1735081469184325</v>
      </c>
    </row>
    <row r="116" spans="1:5" x14ac:dyDescent="0.25">
      <c r="A116" s="1">
        <v>85</v>
      </c>
      <c r="B116" s="1">
        <v>0</v>
      </c>
      <c r="C116" s="91">
        <v>0.26832820000000002</v>
      </c>
      <c r="D116" s="91">
        <v>0.53665629999999998</v>
      </c>
      <c r="E116" s="42">
        <v>1.9999996273220628</v>
      </c>
    </row>
    <row r="117" spans="1:5" x14ac:dyDescent="0.25">
      <c r="A117" s="1">
        <v>86</v>
      </c>
      <c r="B117" s="1">
        <v>0</v>
      </c>
      <c r="C117" s="91">
        <v>0.31241000000000002</v>
      </c>
      <c r="D117" s="91">
        <v>0.53814499999999998</v>
      </c>
      <c r="E117" s="42">
        <v>1.7225600973080246</v>
      </c>
    </row>
    <row r="118" spans="1:5" x14ac:dyDescent="0.25">
      <c r="A118" s="1">
        <v>87</v>
      </c>
      <c r="B118" s="1">
        <v>0</v>
      </c>
      <c r="C118" s="91">
        <v>0.28000000000000003</v>
      </c>
      <c r="D118" s="91">
        <v>0.52</v>
      </c>
      <c r="E118" s="42">
        <v>1.857142857142857</v>
      </c>
    </row>
    <row r="119" spans="1:5" x14ac:dyDescent="0.25">
      <c r="A119" s="1">
        <v>88</v>
      </c>
      <c r="B119" s="1">
        <v>0</v>
      </c>
      <c r="C119" s="91">
        <v>0.16</v>
      </c>
      <c r="D119" s="91">
        <v>0.28000000000000003</v>
      </c>
      <c r="E119" s="42">
        <v>1.7500000000000002</v>
      </c>
    </row>
    <row r="120" spans="1:5" x14ac:dyDescent="0.25">
      <c r="A120" s="1">
        <v>89</v>
      </c>
      <c r="B120" s="1">
        <v>0</v>
      </c>
      <c r="C120" s="91">
        <v>0.44</v>
      </c>
      <c r="D120" s="91">
        <v>0.76</v>
      </c>
      <c r="E120" s="42">
        <v>1.7272727272727273</v>
      </c>
    </row>
    <row r="121" spans="1:5" x14ac:dyDescent="0.25">
      <c r="A121" s="1">
        <v>90</v>
      </c>
      <c r="B121" s="1">
        <v>0</v>
      </c>
      <c r="C121" s="91">
        <v>0.26832820000000002</v>
      </c>
      <c r="D121" s="91">
        <v>0.66211779999999998</v>
      </c>
      <c r="E121" s="42">
        <v>2.4675669571815408</v>
      </c>
    </row>
    <row r="122" spans="1:5" x14ac:dyDescent="0.25">
      <c r="A122" s="1">
        <v>91</v>
      </c>
      <c r="B122" s="1">
        <v>0</v>
      </c>
      <c r="C122" s="91">
        <v>0.24</v>
      </c>
      <c r="D122" s="91">
        <v>0.24</v>
      </c>
      <c r="E122" s="42">
        <v>1</v>
      </c>
    </row>
    <row r="123" spans="1:5" x14ac:dyDescent="0.25">
      <c r="A123" s="1">
        <v>92</v>
      </c>
      <c r="B123" s="1">
        <v>0</v>
      </c>
      <c r="C123" s="91">
        <v>0.32</v>
      </c>
      <c r="D123" s="91">
        <v>0.72</v>
      </c>
      <c r="E123" s="42">
        <v>2.25</v>
      </c>
    </row>
    <row r="124" spans="1:5" x14ac:dyDescent="0.25">
      <c r="A124" s="1">
        <v>93</v>
      </c>
      <c r="B124" s="1">
        <v>0</v>
      </c>
      <c r="C124" s="91">
        <v>0.28000000000000003</v>
      </c>
      <c r="D124" s="91">
        <v>0.28000000000000003</v>
      </c>
      <c r="E124" s="42">
        <v>1</v>
      </c>
    </row>
    <row r="125" spans="1:5" x14ac:dyDescent="0.25">
      <c r="A125" s="1">
        <v>94</v>
      </c>
      <c r="B125" s="1">
        <v>0</v>
      </c>
      <c r="C125" s="91">
        <v>0.44721359999999999</v>
      </c>
      <c r="D125" s="91">
        <v>1.796441</v>
      </c>
      <c r="E125" s="42">
        <v>4.0169641531473994</v>
      </c>
    </row>
    <row r="126" spans="1:5" x14ac:dyDescent="0.25">
      <c r="A126" s="1">
        <v>95</v>
      </c>
      <c r="B126" s="1">
        <v>0</v>
      </c>
      <c r="C126" s="91">
        <v>0.30463089999999998</v>
      </c>
      <c r="D126" s="91">
        <v>0.63245549999999995</v>
      </c>
      <c r="E126" s="42">
        <v>2.0761370563524579</v>
      </c>
    </row>
    <row r="127" spans="1:5" x14ac:dyDescent="0.25">
      <c r="A127" s="1">
        <v>96</v>
      </c>
      <c r="B127" s="1">
        <v>0</v>
      </c>
      <c r="C127" s="91">
        <v>0.31241000000000002</v>
      </c>
      <c r="D127" s="91">
        <v>1.162755</v>
      </c>
      <c r="E127" s="42">
        <v>3.72188790371627</v>
      </c>
    </row>
    <row r="128" spans="1:5" x14ac:dyDescent="0.25">
      <c r="A128" s="1">
        <v>97</v>
      </c>
      <c r="B128" s="1">
        <v>0</v>
      </c>
      <c r="C128" s="91">
        <v>0.24</v>
      </c>
      <c r="D128" s="91">
        <v>0.26832820000000002</v>
      </c>
      <c r="E128" s="42">
        <f>D128/C128</f>
        <v>1.1180341666666669</v>
      </c>
    </row>
    <row r="129" spans="1:5" x14ac:dyDescent="0.25">
      <c r="A129" s="1">
        <v>98</v>
      </c>
      <c r="B129" s="1">
        <v>0</v>
      </c>
      <c r="C129" s="91">
        <v>0.58240879999999995</v>
      </c>
      <c r="D129" s="91">
        <v>0.91301699999999997</v>
      </c>
      <c r="E129" s="42">
        <v>1.5676566013425621</v>
      </c>
    </row>
    <row r="130" spans="1:5" x14ac:dyDescent="0.25">
      <c r="A130" s="1">
        <v>99</v>
      </c>
      <c r="B130" s="1">
        <v>0</v>
      </c>
      <c r="C130" s="91">
        <v>0.32249030000000001</v>
      </c>
      <c r="D130" s="91">
        <v>0.32249030000000001</v>
      </c>
      <c r="E130" s="42">
        <v>1</v>
      </c>
    </row>
    <row r="131" spans="1:5" x14ac:dyDescent="0.25">
      <c r="A131" s="1">
        <v>100</v>
      </c>
      <c r="B131" s="1">
        <v>0</v>
      </c>
      <c r="C131" s="91">
        <v>0.32984849999999999</v>
      </c>
      <c r="D131" s="91">
        <v>0.70880180000000004</v>
      </c>
      <c r="E131" s="42">
        <v>2.1488707694593128</v>
      </c>
    </row>
    <row r="132" spans="1:5" x14ac:dyDescent="0.25">
      <c r="A132" s="1">
        <v>101</v>
      </c>
      <c r="B132" s="1">
        <v>0</v>
      </c>
      <c r="C132" s="91">
        <v>0.16</v>
      </c>
      <c r="D132" s="91">
        <v>4.4515169999999999</v>
      </c>
      <c r="E132" s="42">
        <v>27.82198125</v>
      </c>
    </row>
    <row r="133" spans="1:5" x14ac:dyDescent="0.25">
      <c r="A133" s="1">
        <v>102</v>
      </c>
      <c r="B133" s="1">
        <v>0</v>
      </c>
      <c r="C133" s="91">
        <v>0.22627420000000001</v>
      </c>
      <c r="D133" s="91">
        <v>1.0182340000000001</v>
      </c>
      <c r="E133" s="42">
        <v>4.5000004419416797</v>
      </c>
    </row>
    <row r="134" spans="1:5" x14ac:dyDescent="0.25">
      <c r="A134" s="1">
        <v>103</v>
      </c>
      <c r="B134" s="1">
        <v>0</v>
      </c>
      <c r="C134" s="91">
        <v>0.46647620000000001</v>
      </c>
      <c r="D134" s="91">
        <v>0.74726170000000003</v>
      </c>
      <c r="E134" s="42">
        <v>1.601928887261558</v>
      </c>
    </row>
    <row r="135" spans="1:5" x14ac:dyDescent="0.25">
      <c r="A135" s="1">
        <v>104</v>
      </c>
      <c r="B135" s="1">
        <v>0</v>
      </c>
      <c r="C135" s="91">
        <v>0.2</v>
      </c>
      <c r="D135" s="91">
        <v>1</v>
      </c>
      <c r="E135" s="42">
        <v>5</v>
      </c>
    </row>
    <row r="136" spans="1:5" x14ac:dyDescent="0.25">
      <c r="A136" s="1">
        <v>105</v>
      </c>
      <c r="B136" s="1">
        <v>0</v>
      </c>
      <c r="C136" s="91">
        <v>0.2332381</v>
      </c>
      <c r="D136" s="91">
        <v>0.46647620000000001</v>
      </c>
      <c r="E136" s="42">
        <v>2</v>
      </c>
    </row>
    <row r="137" spans="1:5" x14ac:dyDescent="0.25">
      <c r="A137" s="1">
        <v>106</v>
      </c>
      <c r="B137" s="1">
        <v>0</v>
      </c>
      <c r="C137" s="91">
        <v>0.37735920000000001</v>
      </c>
      <c r="D137" s="91">
        <v>0.95078910000000005</v>
      </c>
      <c r="E137" s="42">
        <v>2.5195863781776091</v>
      </c>
    </row>
    <row r="138" spans="1:5" x14ac:dyDescent="0.25">
      <c r="A138" s="1">
        <v>107</v>
      </c>
      <c r="B138" s="1">
        <v>0</v>
      </c>
      <c r="C138" s="91">
        <v>0.25298219999999999</v>
      </c>
      <c r="D138" s="91">
        <v>0.34176010000000001</v>
      </c>
      <c r="E138" s="42">
        <v>1.3509254801325945</v>
      </c>
    </row>
    <row r="139" spans="1:5" x14ac:dyDescent="0.25">
      <c r="A139" s="1">
        <v>108</v>
      </c>
      <c r="B139" s="1">
        <v>0</v>
      </c>
      <c r="C139" s="91">
        <v>0.24</v>
      </c>
      <c r="D139" s="91">
        <v>0.32</v>
      </c>
      <c r="E139" s="42">
        <v>1.3333333333333335</v>
      </c>
    </row>
    <row r="140" spans="1:5" x14ac:dyDescent="0.25">
      <c r="A140" s="1">
        <v>109</v>
      </c>
      <c r="B140" s="1">
        <v>3</v>
      </c>
      <c r="C140" s="91">
        <v>0.24</v>
      </c>
      <c r="D140" s="91">
        <v>5.8608950000000002</v>
      </c>
      <c r="E140" s="42">
        <v>24.420395833333334</v>
      </c>
    </row>
    <row r="141" spans="1:5" x14ac:dyDescent="0.25">
      <c r="A141" s="1">
        <v>110</v>
      </c>
      <c r="B141" s="1">
        <v>0</v>
      </c>
      <c r="C141" s="91">
        <v>0.31241000000000002</v>
      </c>
      <c r="D141" s="91">
        <v>4.6443079999999997</v>
      </c>
      <c r="E141" s="42">
        <v>14.866067027303862</v>
      </c>
    </row>
    <row r="142" spans="1:5" x14ac:dyDescent="0.25">
      <c r="A142" s="1">
        <v>111</v>
      </c>
      <c r="B142" s="1">
        <v>0</v>
      </c>
      <c r="C142" s="91">
        <v>0.37735920000000001</v>
      </c>
      <c r="D142" s="91">
        <v>0.59059289999999998</v>
      </c>
      <c r="E142" s="42">
        <v>1.5650682426717037</v>
      </c>
    </row>
    <row r="143" spans="1:5" x14ac:dyDescent="0.25">
      <c r="A143" s="1">
        <v>112</v>
      </c>
      <c r="B143" s="1">
        <v>0</v>
      </c>
      <c r="C143" s="91">
        <v>0.28000000000000003</v>
      </c>
      <c r="D143" s="91">
        <v>0.2828427</v>
      </c>
      <c r="E143" s="42">
        <v>1.0101525</v>
      </c>
    </row>
    <row r="144" spans="1:5" x14ac:dyDescent="0.25">
      <c r="A144" s="1">
        <v>113</v>
      </c>
      <c r="B144" s="1">
        <v>0</v>
      </c>
      <c r="C144" s="91">
        <v>0.16</v>
      </c>
      <c r="D144" s="91">
        <v>0.28000000000000003</v>
      </c>
      <c r="E144" s="42">
        <v>1.7500000000000002</v>
      </c>
    </row>
    <row r="145" spans="1:5" x14ac:dyDescent="0.25">
      <c r="A145" s="1">
        <v>114</v>
      </c>
      <c r="B145" s="1">
        <v>0</v>
      </c>
      <c r="C145" s="91">
        <v>0.34409299999999998</v>
      </c>
      <c r="D145" s="91">
        <v>2.3762150000000002</v>
      </c>
      <c r="E145" s="42">
        <v>6.9057347868163559</v>
      </c>
    </row>
    <row r="146" spans="1:5" x14ac:dyDescent="0.25">
      <c r="A146" s="1">
        <v>115</v>
      </c>
      <c r="B146" s="1">
        <v>0</v>
      </c>
      <c r="C146" s="91">
        <v>0.22627420000000001</v>
      </c>
      <c r="D146" s="91">
        <v>0.77665949999999995</v>
      </c>
      <c r="E146" s="42">
        <v>3.4323820391365869</v>
      </c>
    </row>
    <row r="147" spans="1:5" x14ac:dyDescent="0.25">
      <c r="A147" s="1">
        <v>116</v>
      </c>
      <c r="B147" s="1">
        <v>0</v>
      </c>
      <c r="C147" s="91">
        <v>0.25612499999999999</v>
      </c>
      <c r="D147" s="91">
        <v>0.53814499999999998</v>
      </c>
      <c r="E147" s="42">
        <v>2.1011029770619816</v>
      </c>
    </row>
    <row r="148" spans="1:5" x14ac:dyDescent="0.25">
      <c r="A148" s="1">
        <v>117</v>
      </c>
      <c r="B148" s="1">
        <v>0</v>
      </c>
      <c r="C148" s="91">
        <v>0.1788854</v>
      </c>
      <c r="D148" s="91">
        <v>0.31241000000000002</v>
      </c>
      <c r="E148" s="42">
        <v>1.7464253650661263</v>
      </c>
    </row>
    <row r="149" spans="1:5" x14ac:dyDescent="0.25">
      <c r="A149" s="1">
        <v>118</v>
      </c>
      <c r="B149" s="1">
        <v>0</v>
      </c>
      <c r="C149" s="91">
        <v>0.29120439999999997</v>
      </c>
      <c r="D149" s="91">
        <v>6.5145989999999996</v>
      </c>
      <c r="E149" s="42">
        <v>22.371224473256586</v>
      </c>
    </row>
    <row r="150" spans="1:5" x14ac:dyDescent="0.25">
      <c r="A150" s="1">
        <v>119</v>
      </c>
      <c r="B150" s="1">
        <v>0</v>
      </c>
      <c r="C150" s="91">
        <v>0.2</v>
      </c>
      <c r="D150" s="91">
        <v>0.32</v>
      </c>
      <c r="E150" s="42">
        <v>1.5999999999999999</v>
      </c>
    </row>
    <row r="151" spans="1:5" x14ac:dyDescent="0.25">
      <c r="A151" s="1">
        <v>120</v>
      </c>
      <c r="B151" s="1">
        <v>0</v>
      </c>
      <c r="C151" s="91">
        <v>0.28000000000000003</v>
      </c>
      <c r="D151" s="91">
        <v>0.36</v>
      </c>
      <c r="E151" s="42">
        <f>D151/C151</f>
        <v>1.2857142857142856</v>
      </c>
    </row>
    <row r="152" spans="1:5" x14ac:dyDescent="0.25">
      <c r="A152" s="1">
        <v>121</v>
      </c>
      <c r="B152" s="1">
        <v>0</v>
      </c>
      <c r="C152" s="91">
        <v>0.39395429999999998</v>
      </c>
      <c r="D152" s="91">
        <v>6.6545620000000003</v>
      </c>
      <c r="E152" s="42">
        <v>16.891710535968262</v>
      </c>
    </row>
    <row r="153" spans="1:5" x14ac:dyDescent="0.25">
      <c r="A153" s="1">
        <v>122</v>
      </c>
      <c r="B153" s="1">
        <v>0</v>
      </c>
      <c r="C153" s="91">
        <v>0.2828427</v>
      </c>
      <c r="D153" s="91">
        <v>0.72111029999999998</v>
      </c>
      <c r="E153" s="42">
        <v>2.5495100280120364</v>
      </c>
    </row>
    <row r="154" spans="1:5" x14ac:dyDescent="0.25">
      <c r="A154" s="1">
        <v>123</v>
      </c>
      <c r="B154" s="1">
        <v>0</v>
      </c>
      <c r="C154" s="91">
        <v>0.24</v>
      </c>
      <c r="D154" s="91">
        <v>4.8001670000000001</v>
      </c>
      <c r="E154" s="42">
        <v>20.000695833333335</v>
      </c>
    </row>
    <row r="155" spans="1:5" x14ac:dyDescent="0.25">
      <c r="A155" s="1">
        <v>124</v>
      </c>
      <c r="B155" s="1">
        <v>0</v>
      </c>
      <c r="C155" s="91">
        <v>0.24</v>
      </c>
      <c r="D155" s="91">
        <v>0.69857000000000002</v>
      </c>
      <c r="E155" s="42">
        <v>2.9107083333333335</v>
      </c>
    </row>
    <row r="156" spans="1:5" x14ac:dyDescent="0.25">
      <c r="A156" s="1">
        <v>125</v>
      </c>
      <c r="B156" s="1">
        <v>0</v>
      </c>
      <c r="C156" s="91">
        <v>0.24331050000000001</v>
      </c>
      <c r="D156" s="91">
        <v>0.68818599999999996</v>
      </c>
      <c r="E156" s="42">
        <v>2.8284270510315004</v>
      </c>
    </row>
    <row r="157" spans="1:5" x14ac:dyDescent="0.25">
      <c r="A157" s="1">
        <v>126</v>
      </c>
      <c r="B157" s="1">
        <v>0</v>
      </c>
      <c r="C157" s="91">
        <v>0.1788854</v>
      </c>
      <c r="D157" s="91">
        <v>0.42520580000000002</v>
      </c>
      <c r="E157" s="42">
        <v>2.3769731906572589</v>
      </c>
    </row>
    <row r="158" spans="1:5" x14ac:dyDescent="0.25">
      <c r="A158" s="1">
        <v>127</v>
      </c>
      <c r="B158" s="1">
        <v>1</v>
      </c>
      <c r="C158" s="91">
        <v>0.2828427</v>
      </c>
      <c r="D158" s="91">
        <v>0.72897610000000002</v>
      </c>
      <c r="E158" s="42">
        <v>2.5773198318358581</v>
      </c>
    </row>
    <row r="159" spans="1:5" x14ac:dyDescent="0.25">
      <c r="A159" s="1">
        <v>128</v>
      </c>
      <c r="B159" s="1">
        <v>0</v>
      </c>
      <c r="C159" s="91">
        <v>0.39395429999999998</v>
      </c>
      <c r="D159" s="91">
        <v>2.3630490000000002</v>
      </c>
      <c r="E159" s="42">
        <v>5.9982820342359515</v>
      </c>
    </row>
    <row r="160" spans="1:5" x14ac:dyDescent="0.25">
      <c r="A160" s="1">
        <v>129</v>
      </c>
      <c r="B160" s="1">
        <v>0</v>
      </c>
      <c r="C160" s="91">
        <v>0.34176010000000001</v>
      </c>
      <c r="D160" s="91">
        <v>5.3417599999999998</v>
      </c>
      <c r="E160" s="42">
        <v>15.630145239306753</v>
      </c>
    </row>
    <row r="161" spans="1:5" x14ac:dyDescent="0.25">
      <c r="A161" s="1">
        <v>130</v>
      </c>
      <c r="B161" s="1">
        <v>0</v>
      </c>
      <c r="C161" s="91">
        <v>0.48332180000000002</v>
      </c>
      <c r="D161" s="91">
        <v>1.3416410000000001</v>
      </c>
      <c r="E161" s="42">
        <v>2.7758752036427903</v>
      </c>
    </row>
    <row r="162" spans="1:5" x14ac:dyDescent="0.25">
      <c r="A162" s="1">
        <v>131</v>
      </c>
      <c r="B162" s="1">
        <v>0</v>
      </c>
      <c r="C162" s="91">
        <v>0.25298219999999999</v>
      </c>
      <c r="D162" s="91">
        <v>1.732974</v>
      </c>
      <c r="E162" s="42">
        <v>6.8501815542753608</v>
      </c>
    </row>
    <row r="163" spans="1:5" x14ac:dyDescent="0.25">
      <c r="A163" s="1">
        <v>132</v>
      </c>
      <c r="B163" s="1">
        <v>0</v>
      </c>
      <c r="C163" s="91">
        <v>0.2039608</v>
      </c>
      <c r="D163" s="91">
        <v>0.28844409999999998</v>
      </c>
      <c r="E163" s="42">
        <v>1.4142134174802217</v>
      </c>
    </row>
    <row r="164" spans="1:5" x14ac:dyDescent="0.25">
      <c r="A164" s="1">
        <v>133</v>
      </c>
      <c r="B164" s="1">
        <v>0</v>
      </c>
      <c r="C164" s="91">
        <v>0.2</v>
      </c>
      <c r="D164" s="91">
        <v>0.26832820000000002</v>
      </c>
      <c r="E164" s="42">
        <v>1.3416410000000001</v>
      </c>
    </row>
    <row r="165" spans="1:5" x14ac:dyDescent="0.25">
      <c r="A165" s="1">
        <v>134</v>
      </c>
      <c r="B165" s="1">
        <v>0</v>
      </c>
      <c r="C165" s="91">
        <v>0.59059289999999998</v>
      </c>
      <c r="D165" s="91">
        <v>1.2899609999999999</v>
      </c>
      <c r="E165" s="42">
        <v>2.1841796608120414</v>
      </c>
    </row>
    <row r="166" spans="1:5" x14ac:dyDescent="0.25">
      <c r="A166" s="1">
        <v>135</v>
      </c>
      <c r="B166" s="1">
        <v>0</v>
      </c>
      <c r="C166" s="91">
        <v>0.2</v>
      </c>
      <c r="D166" s="91">
        <v>0.28000000000000003</v>
      </c>
      <c r="E166" s="42">
        <v>1.4000000000000001</v>
      </c>
    </row>
    <row r="167" spans="1:5" x14ac:dyDescent="0.25">
      <c r="A167" s="1">
        <v>136</v>
      </c>
      <c r="B167" s="1">
        <v>0</v>
      </c>
      <c r="C167" s="91">
        <v>0.36</v>
      </c>
      <c r="D167" s="91">
        <v>0.98061209999999999</v>
      </c>
      <c r="E167" s="42">
        <v>2.7239225</v>
      </c>
    </row>
    <row r="168" spans="1:5" x14ac:dyDescent="0.25">
      <c r="A168" s="1">
        <v>137</v>
      </c>
      <c r="B168" s="1">
        <v>0</v>
      </c>
      <c r="C168" s="91">
        <v>0.25612499999999999</v>
      </c>
      <c r="D168" s="91">
        <v>0.88090860000000004</v>
      </c>
      <c r="E168" s="42">
        <v>3.4393698389458276</v>
      </c>
    </row>
    <row r="169" spans="1:5" x14ac:dyDescent="0.25">
      <c r="A169" s="1">
        <v>138</v>
      </c>
      <c r="B169" s="1">
        <v>0</v>
      </c>
      <c r="C169" s="91">
        <v>0.26832820000000002</v>
      </c>
      <c r="D169" s="91">
        <v>0.94826160000000004</v>
      </c>
      <c r="E169" s="42">
        <v>3.5339617677158048</v>
      </c>
    </row>
    <row r="170" spans="1:5" x14ac:dyDescent="0.25">
      <c r="A170" s="1">
        <v>139</v>
      </c>
      <c r="B170" s="1">
        <v>0</v>
      </c>
      <c r="C170" s="91">
        <v>0.34409299999999998</v>
      </c>
      <c r="D170" s="91">
        <v>0.84380089999999996</v>
      </c>
      <c r="E170" s="42">
        <v>2.4522466309980149</v>
      </c>
    </row>
    <row r="171" spans="1:5" x14ac:dyDescent="0.25">
      <c r="A171" s="1">
        <v>140</v>
      </c>
      <c r="B171" s="1">
        <v>0</v>
      </c>
      <c r="C171" s="91">
        <v>0.39597979999999999</v>
      </c>
      <c r="D171" s="91">
        <v>2.4608940000000001</v>
      </c>
      <c r="E171" s="42">
        <v>6.2146958001393005</v>
      </c>
    </row>
    <row r="172" spans="1:5" x14ac:dyDescent="0.25">
      <c r="A172" s="1">
        <v>141</v>
      </c>
      <c r="B172" s="1">
        <v>0</v>
      </c>
      <c r="C172" s="91">
        <v>0.2332381</v>
      </c>
      <c r="D172" s="91">
        <v>3.006659</v>
      </c>
      <c r="E172" s="42">
        <v>12.890942774786796</v>
      </c>
    </row>
    <row r="173" spans="1:5" x14ac:dyDescent="0.25">
      <c r="A173" s="1">
        <v>142</v>
      </c>
      <c r="B173" s="1">
        <v>0</v>
      </c>
      <c r="C173" s="91">
        <v>0.58240879999999995</v>
      </c>
      <c r="D173" s="91">
        <v>0.60133190000000003</v>
      </c>
      <c r="E173" s="42">
        <v>1.0324910956015776</v>
      </c>
    </row>
    <row r="174" spans="1:5" x14ac:dyDescent="0.25">
      <c r="A174" s="1">
        <v>143</v>
      </c>
      <c r="B174" s="1">
        <v>0</v>
      </c>
      <c r="C174" s="91">
        <v>0.34176010000000001</v>
      </c>
      <c r="D174" s="91">
        <v>0.53665629999999998</v>
      </c>
      <c r="E174" s="42">
        <v>1.5702719539232344</v>
      </c>
    </row>
    <row r="175" spans="1:5" x14ac:dyDescent="0.25">
      <c r="A175" s="1">
        <v>144</v>
      </c>
      <c r="B175" s="1">
        <v>0</v>
      </c>
      <c r="C175" s="91">
        <v>0.2</v>
      </c>
      <c r="D175" s="91">
        <v>0.43081320000000001</v>
      </c>
      <c r="E175" s="42">
        <v>2.1540659999999998</v>
      </c>
    </row>
    <row r="176" spans="1:5" x14ac:dyDescent="0.25">
      <c r="A176" s="1">
        <v>145</v>
      </c>
      <c r="B176" s="1">
        <v>0</v>
      </c>
      <c r="C176" s="91">
        <v>0.2154066</v>
      </c>
      <c r="D176" s="91">
        <v>0.84095180000000003</v>
      </c>
      <c r="E176" s="42">
        <v>3.9040205824705465</v>
      </c>
    </row>
    <row r="177" spans="1:5" x14ac:dyDescent="0.25">
      <c r="A177" s="1">
        <v>146</v>
      </c>
      <c r="B177" s="1">
        <v>0</v>
      </c>
      <c r="C177" s="91">
        <v>0.2828427</v>
      </c>
      <c r="D177" s="91">
        <v>6.6534800000000001</v>
      </c>
      <c r="E177" s="42">
        <v>23.523605169940748</v>
      </c>
    </row>
    <row r="178" spans="1:5" x14ac:dyDescent="0.25">
      <c r="A178" s="1">
        <v>147</v>
      </c>
      <c r="B178" s="1">
        <v>0</v>
      </c>
      <c r="C178" s="91">
        <v>0.2039608</v>
      </c>
      <c r="D178" s="91">
        <v>0.97324200000000005</v>
      </c>
      <c r="E178" s="42">
        <v>4.7717110346694076</v>
      </c>
    </row>
    <row r="179" spans="1:5" x14ac:dyDescent="0.25">
      <c r="A179" s="1">
        <v>148</v>
      </c>
      <c r="B179" s="1">
        <v>0</v>
      </c>
      <c r="C179" s="91">
        <v>0.2039608</v>
      </c>
      <c r="D179" s="91">
        <v>1.2145779999999999</v>
      </c>
      <c r="E179" s="42">
        <v>5.954958011539472</v>
      </c>
    </row>
    <row r="180" spans="1:5" x14ac:dyDescent="0.25">
      <c r="A180" s="1">
        <v>149</v>
      </c>
      <c r="B180" s="1">
        <v>0</v>
      </c>
      <c r="C180" s="91">
        <v>0.2154066</v>
      </c>
      <c r="D180" s="91">
        <v>2.8836089999999999</v>
      </c>
      <c r="E180" s="42">
        <v>13.386818231196258</v>
      </c>
    </row>
    <row r="181" spans="1:5" x14ac:dyDescent="0.25">
      <c r="A181" s="1">
        <v>150</v>
      </c>
      <c r="B181" s="1">
        <v>0</v>
      </c>
      <c r="C181" s="91">
        <v>0.34409299999999998</v>
      </c>
      <c r="D181" s="91">
        <v>4.0161670000000003</v>
      </c>
      <c r="E181" s="42">
        <v>11.671748626098179</v>
      </c>
    </row>
    <row r="182" spans="1:5" x14ac:dyDescent="0.25">
      <c r="A182" s="1">
        <v>151</v>
      </c>
      <c r="B182" s="1">
        <v>0</v>
      </c>
      <c r="C182" s="91">
        <v>0.24</v>
      </c>
      <c r="D182" s="91">
        <v>0.2828427</v>
      </c>
      <c r="E182" s="42">
        <v>1.1785112500000001</v>
      </c>
    </row>
    <row r="183" spans="1:5" x14ac:dyDescent="0.25">
      <c r="A183" s="1">
        <v>152</v>
      </c>
      <c r="B183" s="1">
        <v>0</v>
      </c>
      <c r="C183" s="91">
        <v>0.2</v>
      </c>
      <c r="D183" s="91">
        <v>0.6</v>
      </c>
      <c r="E183" s="42">
        <v>2.9999999999999996</v>
      </c>
    </row>
    <row r="184" spans="1:5" x14ac:dyDescent="0.25">
      <c r="A184" s="1">
        <v>153</v>
      </c>
      <c r="B184" s="1">
        <v>0</v>
      </c>
      <c r="C184" s="91">
        <v>0.4</v>
      </c>
      <c r="D184" s="91">
        <v>1.0770329999999999</v>
      </c>
      <c r="E184" s="42">
        <v>2.6925824999999994</v>
      </c>
    </row>
    <row r="185" spans="1:5" x14ac:dyDescent="0.25">
      <c r="A185" s="1">
        <v>154</v>
      </c>
      <c r="B185" s="1">
        <v>0</v>
      </c>
      <c r="C185" s="91">
        <v>0.32984849999999999</v>
      </c>
      <c r="D185" s="91">
        <v>1.1933149999999999</v>
      </c>
      <c r="E185" s="42">
        <v>3.6177669445214997</v>
      </c>
    </row>
    <row r="186" spans="1:5" x14ac:dyDescent="0.25">
      <c r="A186" s="1">
        <v>155</v>
      </c>
      <c r="B186" s="1">
        <v>0</v>
      </c>
      <c r="C186" s="91">
        <v>0.25612499999999999</v>
      </c>
      <c r="D186" s="91">
        <v>0.4326662</v>
      </c>
      <c r="E186" s="42">
        <v>1.6892775012201073</v>
      </c>
    </row>
    <row r="187" spans="1:5" x14ac:dyDescent="0.25">
      <c r="A187" s="1">
        <v>156</v>
      </c>
      <c r="B187" s="1">
        <v>4</v>
      </c>
      <c r="C187" s="91">
        <v>0.4118252</v>
      </c>
      <c r="D187" s="91">
        <v>5.2038880000000001</v>
      </c>
      <c r="E187" s="42">
        <v>12.636157282264417</v>
      </c>
    </row>
    <row r="188" spans="1:5" x14ac:dyDescent="0.25">
      <c r="A188" s="1">
        <v>157</v>
      </c>
      <c r="B188" s="1">
        <v>0</v>
      </c>
      <c r="C188" s="91">
        <v>0.28844409999999998</v>
      </c>
      <c r="D188" s="91">
        <v>3.4365100000000002</v>
      </c>
      <c r="E188" s="42">
        <v>11.913954904953856</v>
      </c>
    </row>
    <row r="189" spans="1:5" x14ac:dyDescent="0.25">
      <c r="A189" s="1">
        <v>158</v>
      </c>
      <c r="B189" s="1">
        <v>0</v>
      </c>
      <c r="C189" s="91">
        <v>0.28844409999999998</v>
      </c>
      <c r="D189" s="91">
        <v>6.1111050000000002</v>
      </c>
      <c r="E189" s="42">
        <v>21.186444791209112</v>
      </c>
    </row>
    <row r="190" spans="1:5" x14ac:dyDescent="0.25">
      <c r="A190" s="1">
        <v>159</v>
      </c>
      <c r="B190" s="1">
        <v>0</v>
      </c>
      <c r="C190" s="91">
        <v>0.2332381</v>
      </c>
      <c r="D190" s="91">
        <v>1.8456440000000001</v>
      </c>
      <c r="E190" s="42">
        <v>7.9131325456689972</v>
      </c>
    </row>
    <row r="191" spans="1:5" x14ac:dyDescent="0.25">
      <c r="A191" s="1">
        <v>160</v>
      </c>
      <c r="B191" s="1">
        <v>0</v>
      </c>
      <c r="C191" s="91">
        <v>0.2828427</v>
      </c>
      <c r="D191" s="91">
        <v>1.7274259999999999</v>
      </c>
      <c r="E191" s="42">
        <v>6.1073734623520419</v>
      </c>
    </row>
    <row r="192" spans="1:5" x14ac:dyDescent="0.25">
      <c r="A192" s="1">
        <v>161</v>
      </c>
      <c r="B192" s="1">
        <v>0</v>
      </c>
      <c r="C192" s="91">
        <v>0.33941130000000003</v>
      </c>
      <c r="D192" s="91">
        <v>0.48166379999999998</v>
      </c>
      <c r="E192" s="42">
        <v>1.4191153918564288</v>
      </c>
    </row>
    <row r="193" spans="1:5" x14ac:dyDescent="0.25">
      <c r="A193" s="1">
        <v>162</v>
      </c>
      <c r="B193" s="1">
        <v>0</v>
      </c>
      <c r="C193" s="91">
        <v>0.3577709</v>
      </c>
      <c r="D193" s="91">
        <v>0.45607019999999998</v>
      </c>
      <c r="E193" s="42">
        <v>1.2747548780518483</v>
      </c>
    </row>
    <row r="194" spans="1:5" x14ac:dyDescent="0.25">
      <c r="A194" s="1">
        <v>163</v>
      </c>
      <c r="B194" s="1">
        <v>0</v>
      </c>
      <c r="C194" s="91">
        <v>0.48662100000000003</v>
      </c>
      <c r="D194" s="91">
        <v>0.96747090000000002</v>
      </c>
      <c r="E194" s="42">
        <v>1.9881404624954533</v>
      </c>
    </row>
    <row r="195" spans="1:5" x14ac:dyDescent="0.25">
      <c r="A195" s="1">
        <v>164</v>
      </c>
      <c r="B195" s="1">
        <v>0</v>
      </c>
      <c r="C195" s="91">
        <v>0.28000000000000003</v>
      </c>
      <c r="D195" s="91">
        <v>4.0071940000000001</v>
      </c>
      <c r="E195" s="42">
        <v>14.311407142857142</v>
      </c>
    </row>
    <row r="196" spans="1:5" x14ac:dyDescent="0.25">
      <c r="A196" s="1">
        <v>165</v>
      </c>
      <c r="B196" s="1">
        <v>0</v>
      </c>
      <c r="C196" s="91">
        <v>0.2332381</v>
      </c>
      <c r="D196" s="91">
        <v>1.1113960000000001</v>
      </c>
      <c r="E196" s="42">
        <v>4.7650705437919445</v>
      </c>
    </row>
    <row r="197" spans="1:5" x14ac:dyDescent="0.25">
      <c r="A197" s="1">
        <v>166</v>
      </c>
      <c r="B197" s="1">
        <v>0</v>
      </c>
      <c r="C197" s="91">
        <v>0.16</v>
      </c>
      <c r="D197" s="91">
        <v>0.2</v>
      </c>
      <c r="E197" s="42">
        <v>1.25</v>
      </c>
    </row>
    <row r="198" spans="1:5" x14ac:dyDescent="0.25">
      <c r="A198" s="1">
        <v>167</v>
      </c>
      <c r="B198" s="1">
        <v>0</v>
      </c>
      <c r="C198" s="91">
        <v>0.41761229999999999</v>
      </c>
      <c r="D198" s="91">
        <v>0.71554180000000001</v>
      </c>
      <c r="E198" s="42">
        <v>1.7134116978834197</v>
      </c>
    </row>
    <row r="199" spans="1:5" x14ac:dyDescent="0.25">
      <c r="A199" s="1">
        <v>168</v>
      </c>
      <c r="B199" s="1">
        <v>0</v>
      </c>
      <c r="C199" s="91">
        <v>0.28000000000000003</v>
      </c>
      <c r="D199" s="91">
        <v>1.120714</v>
      </c>
      <c r="E199" s="42">
        <v>4.0025499999999994</v>
      </c>
    </row>
    <row r="200" spans="1:5" x14ac:dyDescent="0.25">
      <c r="A200" s="1">
        <v>169</v>
      </c>
      <c r="B200" s="1">
        <v>0</v>
      </c>
      <c r="C200" s="91">
        <v>0.2154066</v>
      </c>
      <c r="D200" s="91">
        <v>0.30463089999999998</v>
      </c>
      <c r="E200" s="42">
        <v>1.4142133992180368</v>
      </c>
    </row>
    <row r="201" spans="1:5" x14ac:dyDescent="0.25">
      <c r="A201" s="1">
        <v>170</v>
      </c>
      <c r="B201" s="1">
        <v>0</v>
      </c>
      <c r="C201" s="91">
        <v>0.22627420000000001</v>
      </c>
      <c r="D201" s="91">
        <v>0.34409299999999998</v>
      </c>
      <c r="E201" s="42">
        <v>1.5206903836142165</v>
      </c>
    </row>
    <row r="202" spans="1:5" x14ac:dyDescent="0.25">
      <c r="A202" s="1">
        <v>171</v>
      </c>
      <c r="B202" s="1">
        <v>0</v>
      </c>
      <c r="C202" s="91">
        <v>0.16</v>
      </c>
      <c r="D202" s="91">
        <v>0.32</v>
      </c>
      <c r="E202" s="42">
        <v>2</v>
      </c>
    </row>
    <row r="203" spans="1:5" x14ac:dyDescent="0.25">
      <c r="A203" s="1">
        <v>172</v>
      </c>
      <c r="B203" s="1">
        <v>0</v>
      </c>
      <c r="C203" s="91">
        <v>0.16970560000000001</v>
      </c>
      <c r="D203" s="91">
        <v>0.31241000000000002</v>
      </c>
      <c r="E203" s="42">
        <v>1.8408938773970924</v>
      </c>
    </row>
    <row r="204" spans="1:5" x14ac:dyDescent="0.25">
      <c r="A204" s="1">
        <v>173</v>
      </c>
      <c r="B204" s="1">
        <v>0</v>
      </c>
      <c r="C204" s="91">
        <v>0.2</v>
      </c>
      <c r="D204" s="91">
        <v>0.26832820000000002</v>
      </c>
      <c r="E204" s="42">
        <v>1.3416410000000001</v>
      </c>
    </row>
    <row r="205" spans="1:5" x14ac:dyDescent="0.25">
      <c r="A205" s="1">
        <v>174</v>
      </c>
      <c r="B205" s="1">
        <v>0</v>
      </c>
      <c r="C205" s="91">
        <v>0.96747090000000002</v>
      </c>
      <c r="D205" s="91">
        <v>3.0615030000000001</v>
      </c>
      <c r="E205" s="42">
        <v>3.1644393645328246</v>
      </c>
    </row>
    <row r="206" spans="1:5" x14ac:dyDescent="0.25">
      <c r="A206" s="1">
        <v>175</v>
      </c>
      <c r="B206" s="1">
        <v>0</v>
      </c>
      <c r="C206" s="91">
        <v>0.24331050000000001</v>
      </c>
      <c r="D206" s="91">
        <v>3.3773360000000001</v>
      </c>
      <c r="E206" s="42">
        <v>13.880765523888201</v>
      </c>
    </row>
    <row r="207" spans="1:5" x14ac:dyDescent="0.25">
      <c r="A207" s="1">
        <v>176</v>
      </c>
      <c r="B207" s="1">
        <v>0</v>
      </c>
      <c r="C207" s="91">
        <v>0.24</v>
      </c>
      <c r="D207" s="91">
        <v>2.2799999999999998</v>
      </c>
      <c r="E207" s="42">
        <v>9.5</v>
      </c>
    </row>
    <row r="208" spans="1:5" x14ac:dyDescent="0.25">
      <c r="A208" s="1">
        <v>177</v>
      </c>
      <c r="B208" s="1">
        <v>0</v>
      </c>
      <c r="C208" s="91">
        <v>0.60530980000000001</v>
      </c>
      <c r="D208" s="91">
        <v>2.6832820000000002</v>
      </c>
      <c r="E208" s="42">
        <v>4.4329069180773217</v>
      </c>
    </row>
    <row r="209" spans="1:5" x14ac:dyDescent="0.25">
      <c r="A209" s="1">
        <v>178</v>
      </c>
      <c r="B209" s="1">
        <v>0</v>
      </c>
      <c r="C209" s="91">
        <v>0.4</v>
      </c>
      <c r="D209" s="91">
        <v>4.8001670000000001</v>
      </c>
      <c r="E209" s="42">
        <v>12.000417499999999</v>
      </c>
    </row>
    <row r="210" spans="1:5" x14ac:dyDescent="0.25">
      <c r="A210" s="1">
        <v>179</v>
      </c>
      <c r="B210" s="1">
        <v>0</v>
      </c>
      <c r="C210" s="91">
        <v>0.32249030000000001</v>
      </c>
      <c r="D210" s="91">
        <v>0.74726170000000003</v>
      </c>
      <c r="E210" s="42">
        <v>2.3171602370675957</v>
      </c>
    </row>
    <row r="211" spans="1:5" x14ac:dyDescent="0.25">
      <c r="A211" s="1">
        <v>180</v>
      </c>
      <c r="B211" s="1">
        <v>0</v>
      </c>
      <c r="C211" s="91">
        <v>0.48662100000000003</v>
      </c>
      <c r="D211" s="91">
        <v>0.84758480000000003</v>
      </c>
      <c r="E211" s="42">
        <v>1.741776043368453</v>
      </c>
    </row>
    <row r="212" spans="1:5" x14ac:dyDescent="0.25">
      <c r="A212" s="1">
        <v>181</v>
      </c>
      <c r="B212" s="1">
        <v>0</v>
      </c>
      <c r="C212" s="91">
        <v>0.44721359999999999</v>
      </c>
      <c r="D212" s="91">
        <v>0.46818799999999999</v>
      </c>
      <c r="E212" s="42">
        <f>D212/C212</f>
        <v>1.0469001837153431</v>
      </c>
    </row>
    <row r="213" spans="1:5" x14ac:dyDescent="0.25">
      <c r="A213" s="1">
        <v>182</v>
      </c>
      <c r="B213" s="1">
        <v>0</v>
      </c>
      <c r="C213" s="91">
        <v>0.37735920000000001</v>
      </c>
      <c r="D213" s="91">
        <v>0.8</v>
      </c>
      <c r="E213" s="42">
        <v>2.119996014407493</v>
      </c>
    </row>
    <row r="214" spans="1:5" x14ac:dyDescent="0.25">
      <c r="A214" s="1">
        <v>183</v>
      </c>
      <c r="B214" s="1">
        <v>0</v>
      </c>
      <c r="C214" s="91">
        <v>0.4</v>
      </c>
      <c r="D214" s="91">
        <v>0.48</v>
      </c>
      <c r="E214" s="42">
        <v>1.2</v>
      </c>
    </row>
    <row r="215" spans="1:5" x14ac:dyDescent="0.25">
      <c r="A215" s="1">
        <v>184</v>
      </c>
      <c r="B215" s="1">
        <v>0</v>
      </c>
      <c r="C215" s="91">
        <v>0.32249030000000001</v>
      </c>
      <c r="D215" s="91">
        <v>4.7579830000000003</v>
      </c>
      <c r="E215" s="42">
        <v>14.753879419008882</v>
      </c>
    </row>
    <row r="216" spans="1:5" x14ac:dyDescent="0.25">
      <c r="A216" s="1">
        <v>185</v>
      </c>
      <c r="B216" s="1">
        <v>0</v>
      </c>
      <c r="C216" s="91">
        <v>0.30463089999999998</v>
      </c>
      <c r="D216" s="91">
        <v>1.395421</v>
      </c>
      <c r="E216" s="42">
        <v>4.5806942106004351</v>
      </c>
    </row>
    <row r="217" spans="1:5" x14ac:dyDescent="0.25">
      <c r="A217" s="1">
        <v>186</v>
      </c>
      <c r="B217" s="1">
        <v>0</v>
      </c>
      <c r="C217" s="91">
        <v>0.46647620000000001</v>
      </c>
      <c r="D217" s="91">
        <v>2.8289930000000001</v>
      </c>
      <c r="E217" s="42">
        <v>6.0646030815720078</v>
      </c>
    </row>
    <row r="218" spans="1:5" x14ac:dyDescent="0.25">
      <c r="A218" s="1">
        <v>187</v>
      </c>
      <c r="B218" s="1">
        <v>0</v>
      </c>
      <c r="C218" s="91">
        <v>0.48166379999999998</v>
      </c>
      <c r="D218" s="91">
        <v>8.2610410000000005</v>
      </c>
      <c r="E218" s="42">
        <v>17.15105224847705</v>
      </c>
    </row>
    <row r="219" spans="1:5" x14ac:dyDescent="0.25">
      <c r="A219" s="1">
        <v>188</v>
      </c>
      <c r="B219" s="1">
        <v>0</v>
      </c>
      <c r="C219" s="91">
        <v>0.25612499999999999</v>
      </c>
      <c r="D219" s="91">
        <v>0.42520580000000002</v>
      </c>
      <c r="E219" s="42">
        <v>1.6601495363591998</v>
      </c>
    </row>
    <row r="220" spans="1:5" x14ac:dyDescent="0.25">
      <c r="A220" s="1">
        <v>189</v>
      </c>
      <c r="B220" s="1">
        <v>0</v>
      </c>
      <c r="C220" s="91">
        <v>0.2039608</v>
      </c>
      <c r="D220" s="91">
        <v>0.29120439999999997</v>
      </c>
      <c r="E220" s="42">
        <v>1.4277469003847798</v>
      </c>
    </row>
    <row r="221" spans="1:5" x14ac:dyDescent="0.25">
      <c r="A221" s="1">
        <v>190</v>
      </c>
      <c r="B221" s="1">
        <v>0</v>
      </c>
      <c r="C221" s="91">
        <v>0.36878179999999999</v>
      </c>
      <c r="D221" s="91">
        <v>1.64</v>
      </c>
      <c r="E221" s="42">
        <v>4.4470741235060949</v>
      </c>
    </row>
    <row r="222" spans="1:5" x14ac:dyDescent="0.25">
      <c r="A222" s="1">
        <v>191</v>
      </c>
      <c r="B222" s="1">
        <v>0</v>
      </c>
      <c r="C222" s="91">
        <v>0.28000000000000003</v>
      </c>
      <c r="D222" s="91">
        <v>0.88</v>
      </c>
      <c r="E222" s="42">
        <v>3.1428571428571428</v>
      </c>
    </row>
    <row r="223" spans="1:5" x14ac:dyDescent="0.25">
      <c r="A223" s="1">
        <v>192</v>
      </c>
      <c r="B223" s="1">
        <v>0</v>
      </c>
      <c r="C223" s="91">
        <v>0.2828427</v>
      </c>
      <c r="D223" s="91">
        <v>0.32984849999999999</v>
      </c>
      <c r="E223" s="42">
        <v>1.1661906070052364</v>
      </c>
    </row>
    <row r="224" spans="1:5" x14ac:dyDescent="0.25">
      <c r="A224" s="1">
        <v>193</v>
      </c>
      <c r="B224" s="1">
        <v>2</v>
      </c>
      <c r="C224" s="91">
        <v>0.4</v>
      </c>
      <c r="D224" s="91">
        <v>4.8530319999999998</v>
      </c>
      <c r="E224" s="42">
        <v>12.132579999999999</v>
      </c>
    </row>
    <row r="225" spans="1:5" x14ac:dyDescent="0.25">
      <c r="A225" s="1">
        <v>194</v>
      </c>
      <c r="B225" s="1">
        <v>0</v>
      </c>
      <c r="C225" s="91">
        <v>0.32984849999999999</v>
      </c>
      <c r="D225" s="91">
        <v>3.334187</v>
      </c>
      <c r="E225" s="42">
        <v>10.108237569672138</v>
      </c>
    </row>
    <row r="226" spans="1:5" x14ac:dyDescent="0.25">
      <c r="A226" s="1">
        <v>195</v>
      </c>
      <c r="B226" s="1">
        <v>0</v>
      </c>
      <c r="C226" s="91">
        <v>0.69857000000000002</v>
      </c>
      <c r="D226" s="91">
        <v>7.6880170000000003</v>
      </c>
      <c r="E226" s="42">
        <v>11.005363814649927</v>
      </c>
    </row>
    <row r="227" spans="1:5" x14ac:dyDescent="0.25">
      <c r="A227" s="1">
        <v>196</v>
      </c>
      <c r="B227" s="1">
        <v>0</v>
      </c>
      <c r="C227" s="91">
        <v>0.24</v>
      </c>
      <c r="D227" s="91">
        <v>0.2828427</v>
      </c>
      <c r="E227" s="42">
        <f>D227/C227</f>
        <v>1.1785112500000001</v>
      </c>
    </row>
    <row r="228" spans="1:5" x14ac:dyDescent="0.25">
      <c r="A228" s="1">
        <v>197</v>
      </c>
      <c r="B228" s="1">
        <v>0</v>
      </c>
      <c r="C228" s="91">
        <v>0.28000000000000003</v>
      </c>
      <c r="D228" s="91">
        <v>0.28000000000000003</v>
      </c>
      <c r="E228" s="42">
        <v>1</v>
      </c>
    </row>
    <row r="229" spans="1:5" x14ac:dyDescent="0.25">
      <c r="A229" s="1">
        <v>198</v>
      </c>
      <c r="B229" s="1">
        <v>0</v>
      </c>
      <c r="C229" s="91">
        <v>0.28000000000000003</v>
      </c>
      <c r="D229" s="91">
        <v>0.4</v>
      </c>
      <c r="E229" s="42">
        <v>1.4285714285714286</v>
      </c>
    </row>
    <row r="230" spans="1:5" x14ac:dyDescent="0.25">
      <c r="A230" s="1">
        <v>199</v>
      </c>
      <c r="B230" s="1">
        <v>0</v>
      </c>
      <c r="C230" s="91">
        <v>0.2154066</v>
      </c>
      <c r="D230" s="91">
        <v>0.86162640000000001</v>
      </c>
      <c r="E230" s="42">
        <v>4</v>
      </c>
    </row>
    <row r="231" spans="1:5" x14ac:dyDescent="0.25">
      <c r="A231" s="1">
        <v>200</v>
      </c>
      <c r="B231" s="1">
        <v>0</v>
      </c>
      <c r="C231" s="91">
        <v>0.25612499999999999</v>
      </c>
      <c r="D231" s="91">
        <v>2.1681330000000001</v>
      </c>
      <c r="E231" s="42">
        <v>8.4651361639824305</v>
      </c>
    </row>
    <row r="232" spans="1:5" x14ac:dyDescent="0.25">
      <c r="A232" s="1">
        <v>201</v>
      </c>
      <c r="B232" s="1">
        <v>0</v>
      </c>
      <c r="C232" s="91">
        <v>0.32</v>
      </c>
      <c r="D232" s="91">
        <v>0.48166379999999998</v>
      </c>
      <c r="E232" s="42">
        <v>1.5051993749999999</v>
      </c>
    </row>
    <row r="233" spans="1:5" x14ac:dyDescent="0.25">
      <c r="A233" s="1">
        <v>202</v>
      </c>
      <c r="B233" s="1">
        <v>0</v>
      </c>
      <c r="C233" s="91">
        <v>0.6</v>
      </c>
      <c r="D233" s="91">
        <v>2.2400000000000002</v>
      </c>
      <c r="E233" s="42">
        <v>3.7333333333333338</v>
      </c>
    </row>
    <row r="234" spans="1:5" x14ac:dyDescent="0.25">
      <c r="A234" s="1">
        <v>203</v>
      </c>
      <c r="B234" s="1">
        <v>0</v>
      </c>
      <c r="C234" s="91">
        <v>0.2</v>
      </c>
      <c r="D234" s="91">
        <v>0.68117550000000004</v>
      </c>
      <c r="E234" s="42">
        <v>3.4058774999999999</v>
      </c>
    </row>
    <row r="235" spans="1:5" x14ac:dyDescent="0.25">
      <c r="A235" s="1">
        <v>204</v>
      </c>
      <c r="B235" s="1">
        <v>0</v>
      </c>
      <c r="C235" s="91">
        <v>0.62482000000000004</v>
      </c>
      <c r="D235" s="91">
        <v>0.95414880000000002</v>
      </c>
      <c r="E235" s="42">
        <v>1.5270778784289876</v>
      </c>
    </row>
    <row r="236" spans="1:5" x14ac:dyDescent="0.25">
      <c r="A236" s="1">
        <v>205</v>
      </c>
      <c r="B236" s="1">
        <v>0</v>
      </c>
      <c r="C236" s="91">
        <v>0.2</v>
      </c>
      <c r="D236" s="91">
        <v>0.70767219999999997</v>
      </c>
      <c r="E236" s="42">
        <v>3.5383609999999996</v>
      </c>
    </row>
    <row r="237" spans="1:5" x14ac:dyDescent="0.25">
      <c r="A237" s="1">
        <v>206</v>
      </c>
      <c r="B237" s="1">
        <v>0</v>
      </c>
      <c r="C237" s="91">
        <v>0.32</v>
      </c>
      <c r="D237" s="91">
        <v>0.4</v>
      </c>
      <c r="E237" s="42">
        <v>1.25</v>
      </c>
    </row>
    <row r="238" spans="1:5" x14ac:dyDescent="0.25">
      <c r="A238" s="1">
        <v>207</v>
      </c>
      <c r="B238" s="1">
        <v>0</v>
      </c>
      <c r="C238" s="91">
        <v>0.30463089999999998</v>
      </c>
      <c r="D238" s="91">
        <v>2.505674</v>
      </c>
      <c r="E238" s="42">
        <v>8.2252785255862104</v>
      </c>
    </row>
    <row r="239" spans="1:5" x14ac:dyDescent="0.25">
      <c r="A239" s="1">
        <v>208</v>
      </c>
      <c r="B239" s="1">
        <v>0</v>
      </c>
      <c r="C239" s="91">
        <v>0.52</v>
      </c>
      <c r="D239" s="91">
        <v>0.88814409999999999</v>
      </c>
      <c r="E239" s="42">
        <v>1.7079694230769229</v>
      </c>
    </row>
    <row r="240" spans="1:5" x14ac:dyDescent="0.25">
      <c r="A240" s="1">
        <v>209</v>
      </c>
      <c r="B240" s="1">
        <v>0</v>
      </c>
      <c r="C240" s="91">
        <v>0.2</v>
      </c>
      <c r="D240" s="91">
        <v>0.63245549999999995</v>
      </c>
      <c r="E240" s="42">
        <v>3.1622774999999996</v>
      </c>
    </row>
    <row r="241" spans="1:5" x14ac:dyDescent="0.25">
      <c r="A241" s="1">
        <v>210</v>
      </c>
      <c r="B241" s="1">
        <v>0</v>
      </c>
      <c r="C241" s="91">
        <v>0.24</v>
      </c>
      <c r="D241" s="91">
        <v>0.73756359999999999</v>
      </c>
      <c r="E241" s="42">
        <v>3.0731816666666667</v>
      </c>
    </row>
    <row r="242" spans="1:5" x14ac:dyDescent="0.25">
      <c r="A242" s="1">
        <v>211</v>
      </c>
      <c r="B242" s="1">
        <v>0</v>
      </c>
      <c r="C242" s="91">
        <v>0.2039608</v>
      </c>
      <c r="D242" s="91">
        <v>0.24</v>
      </c>
      <c r="E242" s="42">
        <f>D242/C242</f>
        <v>1.1766966985812959</v>
      </c>
    </row>
    <row r="243" spans="1:5" x14ac:dyDescent="0.25">
      <c r="A243" s="1">
        <v>212</v>
      </c>
      <c r="B243" s="1">
        <v>0</v>
      </c>
      <c r="C243" s="91">
        <v>0.40199499999999999</v>
      </c>
      <c r="D243" s="91">
        <v>0.48</v>
      </c>
      <c r="E243" s="42">
        <v>1.194044702048533</v>
      </c>
    </row>
    <row r="244" spans="1:5" x14ac:dyDescent="0.25">
      <c r="A244" s="1">
        <v>213</v>
      </c>
      <c r="B244" s="1">
        <v>0</v>
      </c>
      <c r="C244" s="91">
        <v>0.34409299999999998</v>
      </c>
      <c r="D244" s="91">
        <v>1.961632</v>
      </c>
      <c r="E244" s="42">
        <v>5.7008773790806559</v>
      </c>
    </row>
    <row r="245" spans="1:5" x14ac:dyDescent="0.25">
      <c r="A245" s="1">
        <v>214</v>
      </c>
      <c r="B245" s="1">
        <v>0</v>
      </c>
      <c r="C245" s="91">
        <v>0.26832820000000002</v>
      </c>
      <c r="D245" s="91">
        <v>1.592482</v>
      </c>
      <c r="E245" s="42">
        <v>5.9348290638106613</v>
      </c>
    </row>
    <row r="246" spans="1:5" x14ac:dyDescent="0.25">
      <c r="A246" s="1">
        <v>215</v>
      </c>
      <c r="B246" s="1">
        <v>0</v>
      </c>
      <c r="C246" s="91">
        <v>0.41761229999999999</v>
      </c>
      <c r="D246" s="91">
        <v>1.56</v>
      </c>
      <c r="E246" s="42">
        <v>3.7355221577525377</v>
      </c>
    </row>
    <row r="247" spans="1:5" x14ac:dyDescent="0.25">
      <c r="A247" s="1">
        <v>216</v>
      </c>
      <c r="B247" s="1">
        <v>0</v>
      </c>
      <c r="C247" s="91">
        <v>0.51224990000000004</v>
      </c>
      <c r="D247" s="91">
        <v>0.53814499999999998</v>
      </c>
      <c r="E247" s="42">
        <v>1.0505516936167287</v>
      </c>
    </row>
    <row r="248" spans="1:5" x14ac:dyDescent="0.25">
      <c r="A248" s="1">
        <v>217</v>
      </c>
      <c r="B248" s="1">
        <v>0</v>
      </c>
      <c r="C248" s="91">
        <v>0.43081320000000001</v>
      </c>
      <c r="D248" s="91">
        <v>1.575817</v>
      </c>
      <c r="E248" s="42">
        <v>3.6577732530015328</v>
      </c>
    </row>
    <row r="249" spans="1:5" x14ac:dyDescent="0.25">
      <c r="A249" s="1">
        <v>218</v>
      </c>
      <c r="B249" s="1">
        <v>0</v>
      </c>
      <c r="C249" s="91">
        <v>0.28844409999999998</v>
      </c>
      <c r="D249" s="91">
        <v>2.2043590000000002</v>
      </c>
      <c r="E249" s="42">
        <v>7.6422398655406729</v>
      </c>
    </row>
    <row r="250" spans="1:5" x14ac:dyDescent="0.25">
      <c r="A250" s="1">
        <v>219</v>
      </c>
      <c r="B250" s="1">
        <v>0</v>
      </c>
      <c r="C250" s="91">
        <v>0.32249030000000001</v>
      </c>
      <c r="D250" s="91">
        <v>4.2492349999999997</v>
      </c>
      <c r="E250" s="42">
        <v>13.176318791603963</v>
      </c>
    </row>
    <row r="251" spans="1:5" x14ac:dyDescent="0.25">
      <c r="A251" s="1">
        <v>220</v>
      </c>
      <c r="B251" s="1">
        <v>0</v>
      </c>
      <c r="C251" s="91">
        <v>0.48166379999999998</v>
      </c>
      <c r="D251" s="91">
        <v>1.3588229999999999</v>
      </c>
      <c r="E251" s="42">
        <v>2.8211026031019975</v>
      </c>
    </row>
    <row r="252" spans="1:5" x14ac:dyDescent="0.25">
      <c r="A252" s="1">
        <v>221</v>
      </c>
      <c r="B252" s="1">
        <v>0</v>
      </c>
      <c r="C252" s="91">
        <v>0.29120439999999997</v>
      </c>
      <c r="D252" s="91">
        <v>2.7704149999999998</v>
      </c>
      <c r="E252" s="42">
        <v>9.5136440246095191</v>
      </c>
    </row>
    <row r="253" spans="1:5" x14ac:dyDescent="0.25">
      <c r="A253" s="1">
        <v>222</v>
      </c>
      <c r="B253" s="1">
        <v>0</v>
      </c>
      <c r="C253" s="91">
        <v>0.2</v>
      </c>
      <c r="D253" s="91">
        <v>0.36</v>
      </c>
      <c r="E253" s="42">
        <v>1.7999999999999998</v>
      </c>
    </row>
    <row r="254" spans="1:5" x14ac:dyDescent="0.25">
      <c r="A254" s="1">
        <v>223</v>
      </c>
      <c r="B254" s="1">
        <v>0</v>
      </c>
      <c r="C254" s="91">
        <v>0.25612499999999999</v>
      </c>
      <c r="D254" s="91">
        <v>0.45607019999999998</v>
      </c>
      <c r="E254" s="42">
        <v>1.7806547584187409</v>
      </c>
    </row>
    <row r="255" spans="1:5" x14ac:dyDescent="0.25">
      <c r="A255" s="1">
        <v>224</v>
      </c>
      <c r="B255" s="1">
        <v>0</v>
      </c>
      <c r="C255" s="91">
        <v>0.55713550000000001</v>
      </c>
      <c r="D255" s="91">
        <v>0.86162640000000001</v>
      </c>
      <c r="E255" s="42">
        <v>1.5465293451951994</v>
      </c>
    </row>
    <row r="256" spans="1:5" x14ac:dyDescent="0.25">
      <c r="A256" s="1">
        <v>225</v>
      </c>
      <c r="B256" s="1">
        <v>0</v>
      </c>
      <c r="C256" s="91">
        <v>0.2828427</v>
      </c>
      <c r="D256" s="91">
        <v>1.322422</v>
      </c>
      <c r="E256" s="42">
        <v>4.6754680251602743</v>
      </c>
    </row>
    <row r="257" spans="1:5" x14ac:dyDescent="0.25">
      <c r="A257" s="1">
        <v>226</v>
      </c>
      <c r="B257" s="1">
        <v>0</v>
      </c>
      <c r="C257" s="91">
        <v>0.41761229999999999</v>
      </c>
      <c r="D257" s="91">
        <v>3.4560089999999999</v>
      </c>
      <c r="E257" s="42">
        <v>8.275639869802685</v>
      </c>
    </row>
    <row r="258" spans="1:5" x14ac:dyDescent="0.25">
      <c r="A258" s="1">
        <v>227</v>
      </c>
      <c r="B258" s="1">
        <v>0</v>
      </c>
      <c r="C258" s="91">
        <v>0.31241000000000002</v>
      </c>
      <c r="D258" s="91">
        <v>2.976172</v>
      </c>
      <c r="E258" s="42">
        <v>9.5264940302807197</v>
      </c>
    </row>
    <row r="259" spans="1:5" x14ac:dyDescent="0.25">
      <c r="A259" s="1">
        <v>228</v>
      </c>
      <c r="B259" s="1">
        <v>0</v>
      </c>
      <c r="C259" s="91">
        <v>0.29120439999999997</v>
      </c>
      <c r="D259" s="91">
        <v>0.48662100000000003</v>
      </c>
      <c r="E259" s="42">
        <v>1.6710633493175242</v>
      </c>
    </row>
    <row r="260" spans="1:5" x14ac:dyDescent="0.25">
      <c r="A260" s="1">
        <v>229</v>
      </c>
      <c r="B260" s="1">
        <v>0</v>
      </c>
      <c r="C260" s="91">
        <v>0.40199499999999999</v>
      </c>
      <c r="D260" s="91">
        <v>4.4864240000000004</v>
      </c>
      <c r="E260" s="42">
        <v>11.160397517382059</v>
      </c>
    </row>
    <row r="261" spans="1:5" x14ac:dyDescent="0.25">
      <c r="A261" s="1">
        <v>230</v>
      </c>
      <c r="B261" s="1">
        <v>0</v>
      </c>
      <c r="C261" s="91">
        <v>0.28844409999999998</v>
      </c>
      <c r="D261" s="91">
        <v>0.53814499999999998</v>
      </c>
      <c r="E261" s="42">
        <v>1.86568212003643</v>
      </c>
    </row>
    <row r="262" spans="1:5" x14ac:dyDescent="0.25">
      <c r="A262" s="1">
        <v>231</v>
      </c>
      <c r="B262" s="1">
        <v>0</v>
      </c>
      <c r="C262" s="91">
        <v>0.3577709</v>
      </c>
      <c r="D262" s="91">
        <v>1.609969</v>
      </c>
      <c r="E262" s="42">
        <v>4.4999998602457607</v>
      </c>
    </row>
    <row r="263" spans="1:5" x14ac:dyDescent="0.25">
      <c r="A263" s="1">
        <v>232</v>
      </c>
      <c r="B263" s="1">
        <v>0</v>
      </c>
      <c r="C263" s="91">
        <v>0.68468969999999996</v>
      </c>
      <c r="D263" s="91">
        <v>1.1771149999999999</v>
      </c>
      <c r="E263" s="42">
        <v>1.7191948411083151</v>
      </c>
    </row>
    <row r="264" spans="1:5" x14ac:dyDescent="0.25">
      <c r="A264" s="1">
        <v>233</v>
      </c>
      <c r="B264" s="1">
        <v>0</v>
      </c>
      <c r="C264" s="91">
        <v>0.36878179999999999</v>
      </c>
      <c r="D264" s="91">
        <v>2.9591889999999998</v>
      </c>
      <c r="E264" s="42">
        <v>8.0242273344291934</v>
      </c>
    </row>
    <row r="265" spans="1:5" x14ac:dyDescent="0.25">
      <c r="A265" s="1">
        <v>234</v>
      </c>
      <c r="B265" s="1">
        <v>0</v>
      </c>
      <c r="C265" s="91">
        <v>0.32984849999999999</v>
      </c>
      <c r="D265" s="91">
        <v>1.0031950000000001</v>
      </c>
      <c r="E265" s="42">
        <v>3.0413811189076201</v>
      </c>
    </row>
    <row r="266" spans="1:5" x14ac:dyDescent="0.25">
      <c r="A266" s="1">
        <v>235</v>
      </c>
      <c r="B266" s="1">
        <v>0</v>
      </c>
      <c r="C266" s="91">
        <v>0.2039608</v>
      </c>
      <c r="D266" s="91">
        <v>0.2154066</v>
      </c>
      <c r="E266" s="42">
        <v>1.0561176461359243</v>
      </c>
    </row>
    <row r="267" spans="1:5" x14ac:dyDescent="0.25">
      <c r="A267" s="1">
        <v>236</v>
      </c>
      <c r="B267" s="1">
        <v>1</v>
      </c>
      <c r="C267" s="91">
        <v>0.4418144</v>
      </c>
      <c r="D267" s="91">
        <v>2.8308309999999999</v>
      </c>
      <c r="E267" s="42">
        <v>6.4072855026907227</v>
      </c>
    </row>
    <row r="268" spans="1:5" x14ac:dyDescent="0.25">
      <c r="A268" s="1">
        <v>237</v>
      </c>
      <c r="B268" s="1">
        <v>4</v>
      </c>
      <c r="C268" s="91">
        <v>0.56000000000000005</v>
      </c>
      <c r="D268" s="91">
        <v>28.995480000000001</v>
      </c>
      <c r="E268" s="42">
        <v>51.777642857142851</v>
      </c>
    </row>
    <row r="269" spans="1:5" x14ac:dyDescent="0.25">
      <c r="A269" s="1">
        <v>238</v>
      </c>
      <c r="B269" s="1">
        <v>0</v>
      </c>
      <c r="C269" s="91">
        <v>0.56000000000000005</v>
      </c>
      <c r="D269" s="91">
        <v>2.0415679999999998</v>
      </c>
      <c r="E269" s="42">
        <v>3.645657142857142</v>
      </c>
    </row>
    <row r="270" spans="1:5" x14ac:dyDescent="0.25">
      <c r="A270" s="1">
        <v>239</v>
      </c>
      <c r="B270" s="1">
        <v>0</v>
      </c>
      <c r="C270" s="91">
        <v>0.50596439999999998</v>
      </c>
      <c r="D270" s="91">
        <v>5.358358</v>
      </c>
      <c r="E270" s="42">
        <v>10.590385410515049</v>
      </c>
    </row>
    <row r="271" spans="1:5" x14ac:dyDescent="0.25">
      <c r="A271" s="1">
        <v>240</v>
      </c>
      <c r="B271" s="1">
        <v>0</v>
      </c>
      <c r="C271" s="91">
        <v>0.28000000000000003</v>
      </c>
      <c r="D271" s="91">
        <v>0.37947330000000001</v>
      </c>
      <c r="E271" s="42">
        <v>1.3552617857142857</v>
      </c>
    </row>
    <row r="272" spans="1:5" x14ac:dyDescent="0.25">
      <c r="A272" s="1">
        <v>241</v>
      </c>
      <c r="B272" s="1">
        <v>0</v>
      </c>
      <c r="C272" s="91">
        <v>0.32249030000000001</v>
      </c>
      <c r="D272" s="91">
        <v>0.36</v>
      </c>
      <c r="E272" s="42">
        <f>D272/C272</f>
        <v>1.1163126456826762</v>
      </c>
    </row>
    <row r="273" spans="1:5" x14ac:dyDescent="0.25">
      <c r="A273" s="1">
        <v>242</v>
      </c>
      <c r="B273" s="1">
        <v>0</v>
      </c>
      <c r="C273" s="91">
        <v>0.25298219999999999</v>
      </c>
      <c r="D273" s="91">
        <v>1.846943</v>
      </c>
      <c r="E273" s="42">
        <v>7.3006836054078112</v>
      </c>
    </row>
    <row r="274" spans="1:5" x14ac:dyDescent="0.25">
      <c r="A274" s="1">
        <v>243</v>
      </c>
      <c r="B274" s="1">
        <v>0</v>
      </c>
      <c r="C274" s="91">
        <v>0.26832820000000002</v>
      </c>
      <c r="D274" s="91">
        <v>0.70880180000000004</v>
      </c>
      <c r="E274" s="42">
        <v>2.6415479252646574</v>
      </c>
    </row>
    <row r="275" spans="1:5" x14ac:dyDescent="0.25">
      <c r="A275" s="1">
        <v>244</v>
      </c>
      <c r="B275" s="1">
        <v>0</v>
      </c>
      <c r="C275" s="91">
        <v>0.33941130000000003</v>
      </c>
      <c r="D275" s="91">
        <v>3.0297190000000001</v>
      </c>
      <c r="E275" s="42">
        <v>8.9263940240056829</v>
      </c>
    </row>
    <row r="276" spans="1:5" x14ac:dyDescent="0.25">
      <c r="A276" s="1">
        <v>245</v>
      </c>
      <c r="B276" s="1">
        <v>0</v>
      </c>
      <c r="C276" s="91">
        <v>0.32</v>
      </c>
      <c r="D276" s="91">
        <v>0.56000000000000005</v>
      </c>
      <c r="E276" s="42">
        <v>1.7500000000000002</v>
      </c>
    </row>
    <row r="277" spans="1:5" x14ac:dyDescent="0.25">
      <c r="A277" s="1">
        <v>246</v>
      </c>
      <c r="B277" s="1">
        <v>0</v>
      </c>
      <c r="C277" s="91">
        <v>0.36878179999999999</v>
      </c>
      <c r="D277" s="91">
        <v>2.2144979999999999</v>
      </c>
      <c r="E277" s="42">
        <v>6.0049004587536583</v>
      </c>
    </row>
    <row r="278" spans="1:5" x14ac:dyDescent="0.25">
      <c r="A278" s="1">
        <v>247</v>
      </c>
      <c r="B278" s="1">
        <v>0</v>
      </c>
      <c r="C278" s="91">
        <v>0.2828427</v>
      </c>
      <c r="D278" s="91">
        <v>2.778489</v>
      </c>
      <c r="E278" s="42">
        <v>9.8234425000185617</v>
      </c>
    </row>
    <row r="279" spans="1:5" x14ac:dyDescent="0.25">
      <c r="A279" s="1">
        <v>248</v>
      </c>
      <c r="B279" s="1">
        <v>0</v>
      </c>
      <c r="C279" s="91">
        <v>0.25612499999999999</v>
      </c>
      <c r="D279" s="91">
        <v>0.48166379999999998</v>
      </c>
      <c r="E279" s="42">
        <v>1.8805809663250366</v>
      </c>
    </row>
    <row r="280" spans="1:5" x14ac:dyDescent="0.25">
      <c r="A280" s="1">
        <v>249</v>
      </c>
      <c r="B280" s="1">
        <v>0</v>
      </c>
      <c r="C280" s="91">
        <v>0.1788854</v>
      </c>
      <c r="D280" s="91">
        <v>2.2743790000000002</v>
      </c>
      <c r="E280" s="42">
        <v>12.714167841534302</v>
      </c>
    </row>
    <row r="281" spans="1:5" x14ac:dyDescent="0.25">
      <c r="A281" s="1">
        <v>250</v>
      </c>
      <c r="B281" s="1">
        <v>0</v>
      </c>
      <c r="C281" s="91">
        <v>0.36</v>
      </c>
      <c r="D281" s="91">
        <v>0.56000000000000005</v>
      </c>
      <c r="E281" s="42">
        <v>1.5555555555555558</v>
      </c>
    </row>
    <row r="282" spans="1:5" x14ac:dyDescent="0.25">
      <c r="A282" s="1">
        <v>251</v>
      </c>
      <c r="B282" s="1">
        <v>0</v>
      </c>
      <c r="C282" s="91">
        <v>0.24</v>
      </c>
      <c r="D282" s="91">
        <v>0.48166379999999998</v>
      </c>
      <c r="E282" s="42">
        <v>2.0069325</v>
      </c>
    </row>
    <row r="283" spans="1:5" x14ac:dyDescent="0.25">
      <c r="A283" s="1">
        <v>252</v>
      </c>
      <c r="B283" s="1">
        <v>0</v>
      </c>
      <c r="C283" s="91">
        <v>0.24</v>
      </c>
      <c r="D283" s="91">
        <v>1.4</v>
      </c>
      <c r="E283" s="42">
        <v>5.833333333333333</v>
      </c>
    </row>
    <row r="284" spans="1:5" x14ac:dyDescent="0.25">
      <c r="A284" s="1">
        <v>253</v>
      </c>
      <c r="B284" s="1">
        <v>0</v>
      </c>
      <c r="C284" s="91">
        <v>0.3577709</v>
      </c>
      <c r="D284" s="91">
        <v>1.8456440000000001</v>
      </c>
      <c r="E284" s="42">
        <v>5.1587314675397025</v>
      </c>
    </row>
    <row r="285" spans="1:5" x14ac:dyDescent="0.25">
      <c r="A285" s="1">
        <v>254</v>
      </c>
      <c r="B285" s="1">
        <v>0</v>
      </c>
      <c r="C285" s="91">
        <v>0.26832820000000002</v>
      </c>
      <c r="D285" s="91">
        <v>1.1113960000000001</v>
      </c>
      <c r="E285" s="42">
        <v>4.1419276840824031</v>
      </c>
    </row>
    <row r="286" spans="1:5" x14ac:dyDescent="0.25">
      <c r="A286" s="1">
        <v>255</v>
      </c>
      <c r="B286" s="1">
        <v>0</v>
      </c>
      <c r="C286" s="91">
        <v>0.29120439999999997</v>
      </c>
      <c r="D286" s="91">
        <v>0.57271280000000002</v>
      </c>
      <c r="E286" s="42">
        <v>1.966703799805223</v>
      </c>
    </row>
    <row r="287" spans="1:5" x14ac:dyDescent="0.25">
      <c r="A287" s="1">
        <v>256</v>
      </c>
      <c r="B287" s="1">
        <v>0</v>
      </c>
      <c r="C287" s="91">
        <v>0.1788854</v>
      </c>
      <c r="D287" s="91">
        <v>0.75471849999999996</v>
      </c>
      <c r="E287" s="42">
        <v>4.2190055756366922</v>
      </c>
    </row>
    <row r="288" spans="1:5" x14ac:dyDescent="0.25">
      <c r="A288" s="1">
        <v>257</v>
      </c>
      <c r="B288" s="1">
        <v>0</v>
      </c>
      <c r="C288" s="91">
        <v>0.2</v>
      </c>
      <c r="D288" s="91">
        <v>0.44</v>
      </c>
      <c r="E288" s="42">
        <v>2.1999999999999997</v>
      </c>
    </row>
    <row r="289" spans="1:5" x14ac:dyDescent="0.25">
      <c r="A289" s="1">
        <v>258</v>
      </c>
      <c r="B289" s="1">
        <v>0</v>
      </c>
      <c r="C289" s="91">
        <v>0.2039608</v>
      </c>
      <c r="D289" s="91">
        <v>0.4</v>
      </c>
      <c r="E289" s="42">
        <v>1.9611611643021603</v>
      </c>
    </row>
    <row r="290" spans="1:5" x14ac:dyDescent="0.25">
      <c r="A290" s="1">
        <v>259</v>
      </c>
      <c r="B290" s="1">
        <v>0</v>
      </c>
      <c r="C290" s="91">
        <v>0.4</v>
      </c>
      <c r="D290" s="91">
        <v>0.85041169999999999</v>
      </c>
      <c r="E290" s="42">
        <v>2.1260292499999998</v>
      </c>
    </row>
    <row r="291" spans="1:5" x14ac:dyDescent="0.25">
      <c r="A291" s="1">
        <v>260</v>
      </c>
      <c r="B291" s="1">
        <v>0</v>
      </c>
      <c r="C291" s="91">
        <v>0.39395429999999998</v>
      </c>
      <c r="D291" s="91">
        <v>0.60926179999999996</v>
      </c>
      <c r="E291" s="42">
        <v>1.546529127870923</v>
      </c>
    </row>
    <row r="292" spans="1:5" x14ac:dyDescent="0.25">
      <c r="A292" s="1">
        <v>261</v>
      </c>
      <c r="B292" s="1">
        <v>0</v>
      </c>
      <c r="C292" s="91">
        <v>0.29120439999999997</v>
      </c>
      <c r="D292" s="91">
        <v>0.32984849999999999</v>
      </c>
      <c r="E292" s="42">
        <v>1.132704382214005</v>
      </c>
    </row>
    <row r="293" spans="1:5" x14ac:dyDescent="0.25">
      <c r="A293" s="1">
        <v>262</v>
      </c>
      <c r="B293" s="1">
        <v>1</v>
      </c>
      <c r="C293" s="91">
        <v>0.32249030000000001</v>
      </c>
      <c r="D293" s="91">
        <v>23.337479999999999</v>
      </c>
      <c r="E293" s="42">
        <v>72.366455673240395</v>
      </c>
    </row>
    <row r="294" spans="1:5" x14ac:dyDescent="0.25">
      <c r="A294" s="1">
        <v>263</v>
      </c>
      <c r="B294" s="1">
        <v>0</v>
      </c>
      <c r="C294" s="91">
        <v>0.24331050000000001</v>
      </c>
      <c r="D294" s="91">
        <v>2.4947949999999999</v>
      </c>
      <c r="E294" s="42">
        <v>10.25354433943459</v>
      </c>
    </row>
    <row r="295" spans="1:5" x14ac:dyDescent="0.25">
      <c r="A295" s="1">
        <v>264</v>
      </c>
      <c r="B295" s="1">
        <v>0</v>
      </c>
      <c r="C295" s="91">
        <v>0.32984849999999999</v>
      </c>
      <c r="D295" s="91">
        <v>0.87361319999999998</v>
      </c>
      <c r="E295" s="42">
        <v>2.6485286426950556</v>
      </c>
    </row>
    <row r="296" spans="1:5" x14ac:dyDescent="0.25">
      <c r="A296" s="1">
        <v>265</v>
      </c>
      <c r="B296" s="1">
        <v>0</v>
      </c>
      <c r="C296" s="91">
        <v>0.2828427</v>
      </c>
      <c r="D296" s="91">
        <v>1.0198039999999999</v>
      </c>
      <c r="E296" s="42">
        <v>3.605551778426666</v>
      </c>
    </row>
    <row r="297" spans="1:5" x14ac:dyDescent="0.25">
      <c r="A297" s="1">
        <v>266</v>
      </c>
      <c r="B297" s="1">
        <v>0</v>
      </c>
      <c r="C297" s="91">
        <v>0.3577709</v>
      </c>
      <c r="D297" s="91">
        <v>8.2136469999999999</v>
      </c>
      <c r="E297" s="42">
        <v>22.957839779590795</v>
      </c>
    </row>
    <row r="298" spans="1:5" x14ac:dyDescent="0.25">
      <c r="A298" s="1">
        <v>267</v>
      </c>
      <c r="B298" s="1">
        <v>0</v>
      </c>
      <c r="C298" s="91">
        <v>0.24</v>
      </c>
      <c r="D298" s="91">
        <v>2.5279240000000001</v>
      </c>
      <c r="E298" s="42">
        <v>10.533016666666667</v>
      </c>
    </row>
    <row r="299" spans="1:5" x14ac:dyDescent="0.25">
      <c r="A299" s="1">
        <v>268</v>
      </c>
      <c r="B299" s="1">
        <v>0</v>
      </c>
      <c r="C299" s="91">
        <v>0.32984849999999999</v>
      </c>
      <c r="D299" s="91">
        <v>2.4350770000000002</v>
      </c>
      <c r="E299" s="42">
        <v>7.3824104096274512</v>
      </c>
    </row>
    <row r="300" spans="1:5" x14ac:dyDescent="0.25">
      <c r="A300" s="1">
        <v>269</v>
      </c>
      <c r="B300" s="1">
        <v>0</v>
      </c>
      <c r="C300" s="91">
        <v>0.29120439999999997</v>
      </c>
      <c r="D300" s="91">
        <v>0.57271280000000002</v>
      </c>
      <c r="E300" s="42">
        <v>1.966703799805223</v>
      </c>
    </row>
    <row r="301" spans="1:5" x14ac:dyDescent="0.25">
      <c r="A301" s="1">
        <v>270</v>
      </c>
      <c r="B301" s="1">
        <v>0</v>
      </c>
      <c r="C301" s="91">
        <v>0.36878179999999999</v>
      </c>
      <c r="D301" s="91">
        <v>1.3410439999999999</v>
      </c>
      <c r="E301" s="42">
        <v>3.6364158968799436</v>
      </c>
    </row>
    <row r="302" spans="1:5" x14ac:dyDescent="0.25">
      <c r="A302" s="1">
        <v>271</v>
      </c>
      <c r="B302" s="1">
        <v>0</v>
      </c>
      <c r="C302" s="91">
        <v>0.32249030000000001</v>
      </c>
      <c r="D302" s="91">
        <v>1.4204220000000001</v>
      </c>
      <c r="E302" s="42">
        <v>4.4045417800163289</v>
      </c>
    </row>
    <row r="303" spans="1:5" x14ac:dyDescent="0.25">
      <c r="A303" s="1">
        <v>272</v>
      </c>
      <c r="B303" s="1">
        <v>0</v>
      </c>
      <c r="C303" s="91">
        <v>0.2332381</v>
      </c>
      <c r="D303" s="91">
        <v>0.51224990000000004</v>
      </c>
      <c r="E303" s="42">
        <v>2.1962530993006717</v>
      </c>
    </row>
    <row r="304" spans="1:5" x14ac:dyDescent="0.25">
      <c r="A304" s="1">
        <v>273</v>
      </c>
      <c r="B304" s="1">
        <v>0</v>
      </c>
      <c r="C304" s="91">
        <v>0.32249030000000001</v>
      </c>
      <c r="D304" s="91">
        <v>2.2489110000000001</v>
      </c>
      <c r="E304" s="42">
        <v>6.973577189763537</v>
      </c>
    </row>
    <row r="305" spans="1:5" x14ac:dyDescent="0.25">
      <c r="A305" s="1">
        <v>274</v>
      </c>
      <c r="B305" s="1">
        <v>0</v>
      </c>
      <c r="C305" s="91">
        <v>0.1788854</v>
      </c>
      <c r="D305" s="91">
        <v>0.77252829999999995</v>
      </c>
      <c r="E305" s="42">
        <v>4.3185654055613254</v>
      </c>
    </row>
    <row r="306" spans="1:5" x14ac:dyDescent="0.25">
      <c r="A306" s="1">
        <v>275</v>
      </c>
      <c r="B306" s="1">
        <v>0</v>
      </c>
      <c r="C306" s="91">
        <v>0.39395429999999998</v>
      </c>
      <c r="D306" s="91">
        <v>1.0567880000000001</v>
      </c>
      <c r="E306" s="42">
        <v>2.6825141900976841</v>
      </c>
    </row>
    <row r="307" spans="1:5" x14ac:dyDescent="0.25">
      <c r="A307" s="1">
        <v>276</v>
      </c>
      <c r="B307" s="1">
        <v>0</v>
      </c>
      <c r="C307" s="91">
        <v>0.2828427</v>
      </c>
      <c r="D307" s="91">
        <v>1.2502800000000001</v>
      </c>
      <c r="E307" s="42">
        <v>4.4204075268691749</v>
      </c>
    </row>
    <row r="308" spans="1:5" x14ac:dyDescent="0.25">
      <c r="A308" s="1">
        <v>277</v>
      </c>
      <c r="B308" s="1">
        <v>0</v>
      </c>
      <c r="C308" s="91">
        <v>0.49477270000000001</v>
      </c>
      <c r="D308" s="91">
        <v>0.95078910000000005</v>
      </c>
      <c r="E308" s="42">
        <v>1.9216684752412574</v>
      </c>
    </row>
    <row r="309" spans="1:5" x14ac:dyDescent="0.25">
      <c r="A309" s="1">
        <v>278</v>
      </c>
      <c r="B309" s="1">
        <v>0</v>
      </c>
      <c r="C309" s="91">
        <v>0.2039608</v>
      </c>
      <c r="D309" s="91">
        <v>1.2322340000000001</v>
      </c>
      <c r="E309" s="42">
        <v>6.0415236653317699</v>
      </c>
    </row>
    <row r="310" spans="1:5" x14ac:dyDescent="0.25">
      <c r="A310" s="1">
        <v>279</v>
      </c>
      <c r="B310" s="1">
        <v>0</v>
      </c>
      <c r="C310" s="91">
        <v>0.26832820000000002</v>
      </c>
      <c r="D310" s="91">
        <v>4.8121510000000001</v>
      </c>
      <c r="E310" s="42">
        <v>17.933825069448531</v>
      </c>
    </row>
    <row r="311" spans="1:5" x14ac:dyDescent="0.25">
      <c r="A311" s="1">
        <v>280</v>
      </c>
      <c r="B311" s="1">
        <v>0</v>
      </c>
      <c r="C311" s="91">
        <v>0.29120439999999997</v>
      </c>
      <c r="D311" s="91">
        <v>1.619877</v>
      </c>
      <c r="E311" s="42">
        <v>5.5626803715877928</v>
      </c>
    </row>
    <row r="312" spans="1:5" x14ac:dyDescent="0.25">
      <c r="A312" s="1">
        <v>281</v>
      </c>
      <c r="B312" s="1">
        <v>0</v>
      </c>
      <c r="C312" s="91">
        <v>0.34409299999999998</v>
      </c>
      <c r="D312" s="91">
        <v>4.1293100000000003</v>
      </c>
      <c r="E312" s="42">
        <v>12.000563801065411</v>
      </c>
    </row>
    <row r="313" spans="1:5" x14ac:dyDescent="0.25">
      <c r="A313" s="1">
        <v>282</v>
      </c>
      <c r="B313" s="1">
        <v>0</v>
      </c>
      <c r="C313" s="91">
        <v>0.73756359999999999</v>
      </c>
      <c r="D313" s="91">
        <v>1.1454260000000001</v>
      </c>
      <c r="E313" s="42">
        <v>1.5529860746924062</v>
      </c>
    </row>
    <row r="314" spans="1:5" x14ac:dyDescent="0.25">
      <c r="A314" s="1">
        <v>283</v>
      </c>
      <c r="B314" s="1">
        <v>0</v>
      </c>
      <c r="C314" s="91">
        <v>0.24</v>
      </c>
      <c r="D314" s="91">
        <v>0.36</v>
      </c>
      <c r="E314" s="42">
        <v>1.5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80" priority="11" operator="lessThan">
      <formula>1</formula>
    </cfRule>
  </conditionalFormatting>
  <conditionalFormatting sqref="E39">
    <cfRule type="cellIs" dxfId="179" priority="10" operator="lessThan">
      <formula>1</formula>
    </cfRule>
  </conditionalFormatting>
  <conditionalFormatting sqref="E88">
    <cfRule type="cellIs" dxfId="178" priority="9" operator="lessThan">
      <formula>1</formula>
    </cfRule>
  </conditionalFormatting>
  <conditionalFormatting sqref="E107">
    <cfRule type="cellIs" dxfId="177" priority="8" operator="lessThan">
      <formula>1</formula>
    </cfRule>
  </conditionalFormatting>
  <conditionalFormatting sqref="E128">
    <cfRule type="cellIs" dxfId="176" priority="7" operator="lessThan">
      <formula>1</formula>
    </cfRule>
  </conditionalFormatting>
  <conditionalFormatting sqref="E151">
    <cfRule type="cellIs" dxfId="175" priority="6" operator="lessThan">
      <formula>1</formula>
    </cfRule>
  </conditionalFormatting>
  <conditionalFormatting sqref="E212">
    <cfRule type="cellIs" dxfId="174" priority="5" operator="lessThan">
      <formula>1</formula>
    </cfRule>
  </conditionalFormatting>
  <conditionalFormatting sqref="E227">
    <cfRule type="cellIs" dxfId="173" priority="4" operator="lessThan">
      <formula>1</formula>
    </cfRule>
  </conditionalFormatting>
  <conditionalFormatting sqref="E242">
    <cfRule type="cellIs" dxfId="172" priority="3" operator="lessThan">
      <formula>1</formula>
    </cfRule>
  </conditionalFormatting>
  <conditionalFormatting sqref="E272">
    <cfRule type="cellIs" dxfId="171" priority="2" operator="lessThan">
      <formula>1</formula>
    </cfRule>
  </conditionalFormatting>
  <conditionalFormatting sqref="E22">
    <cfRule type="cellIs" dxfId="170" priority="1" operator="lessThan">
      <formula>1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117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41431</v>
      </c>
      <c r="F2" s="90" t="s">
        <v>61</v>
      </c>
      <c r="G2" s="91">
        <v>0.40914242583333321</v>
      </c>
      <c r="I2" s="91"/>
    </row>
    <row r="3" spans="1:10" x14ac:dyDescent="0.25">
      <c r="F3" s="92" t="s">
        <v>62</v>
      </c>
      <c r="G3" s="91">
        <v>4.5273817524999957</v>
      </c>
      <c r="I3" s="91"/>
    </row>
    <row r="4" spans="1:10" x14ac:dyDescent="0.25">
      <c r="A4" s="93"/>
      <c r="B4" s="7"/>
      <c r="C4" s="7" t="s">
        <v>63</v>
      </c>
      <c r="D4" s="94">
        <v>194</v>
      </c>
      <c r="F4" s="40" t="s">
        <v>21</v>
      </c>
      <c r="G4" s="1">
        <v>120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74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120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88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16</v>
      </c>
      <c r="F8" s="99" t="s">
        <v>73</v>
      </c>
      <c r="G8" s="103">
        <v>20.8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12</v>
      </c>
      <c r="J11" s="293" t="s">
        <v>374</v>
      </c>
    </row>
    <row r="12" spans="1:10" x14ac:dyDescent="0.25">
      <c r="A12" s="108" t="s">
        <v>70</v>
      </c>
      <c r="B12" s="109">
        <v>8</v>
      </c>
      <c r="C12" s="109">
        <v>77</v>
      </c>
      <c r="D12" s="109">
        <v>23</v>
      </c>
      <c r="E12" s="109">
        <v>6</v>
      </c>
      <c r="F12" s="109">
        <v>5</v>
      </c>
      <c r="G12" s="109">
        <v>1</v>
      </c>
      <c r="H12" s="109">
        <v>120</v>
      </c>
      <c r="I12" s="39">
        <f>SUM(D12:G12)</f>
        <v>35</v>
      </c>
    </row>
    <row r="13" spans="1:10" x14ac:dyDescent="0.25">
      <c r="A13" s="108" t="s">
        <v>37</v>
      </c>
      <c r="B13" s="109">
        <v>1</v>
      </c>
      <c r="C13" s="109">
        <v>52</v>
      </c>
      <c r="D13" s="109">
        <v>23</v>
      </c>
      <c r="E13" s="109">
        <v>6</v>
      </c>
      <c r="F13" s="109">
        <v>5</v>
      </c>
      <c r="G13" s="109">
        <v>1</v>
      </c>
      <c r="H13" s="109">
        <v>88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7</v>
      </c>
      <c r="E14" s="109">
        <v>4</v>
      </c>
      <c r="F14" s="109">
        <v>4</v>
      </c>
      <c r="G14" s="109">
        <v>1</v>
      </c>
      <c r="H14" s="109">
        <v>16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0.39555086340206186</v>
      </c>
      <c r="D17" s="182">
        <f t="shared" ref="D17:E17" si="0">AVERAGE(D32:D502)</f>
        <v>3.0628001422680384</v>
      </c>
      <c r="E17" s="182">
        <f t="shared" si="0"/>
        <v>7.4735908149479116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0.19468941191667011</v>
      </c>
      <c r="D18" s="182">
        <f t="shared" ref="D18:E18" si="1">STDEV(D32:D502)</f>
        <v>3.9089593640111207</v>
      </c>
      <c r="E18" s="182">
        <f t="shared" si="1"/>
        <v>8.5006507238839202</v>
      </c>
      <c r="F18" s="11"/>
    </row>
    <row r="19" spans="1:21" x14ac:dyDescent="0.25">
      <c r="B19" s="40" t="s">
        <v>152</v>
      </c>
      <c r="C19" s="43">
        <f>MEDIAN(C32:C502)</f>
        <v>0.34058569999999999</v>
      </c>
      <c r="D19" s="182">
        <f t="shared" ref="D19:E19" si="2">MEDIAN(D32:D502)</f>
        <v>1.6536489999999999</v>
      </c>
      <c r="E19" s="182">
        <f t="shared" si="2"/>
        <v>4.515889527464406</v>
      </c>
    </row>
    <row r="20" spans="1:21" x14ac:dyDescent="0.25">
      <c r="B20" s="40" t="s">
        <v>20</v>
      </c>
      <c r="C20" s="43">
        <f>MIN(C32:C502)</f>
        <v>8.94427E-2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1.4598629999999999</v>
      </c>
      <c r="D21" s="182">
        <f t="shared" ref="D21:E21" si="4">MAX(D32:D502)</f>
        <v>23.195879999999999</v>
      </c>
      <c r="E21" s="182">
        <f t="shared" si="4"/>
        <v>58.578442637730511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0.52386743999999996</v>
      </c>
      <c r="D23" s="315">
        <f t="array" ref="D23">AVERAGE(IF(($E$32:$E$552&gt;=3)*($D$32:$D$552&gt;=5),$D$32:$D$552))</f>
        <v>9.7259109714285703</v>
      </c>
      <c r="E23" s="315">
        <f t="array" ref="E23">AVERAGE(IF(($E$32:$E$552&gt;=3)*($D$32:$D$552&gt;=5),$E$32:$E$552))</f>
        <v>20.609059045710072</v>
      </c>
      <c r="F23">
        <f>COUNTIF(E32:E550,"&gt;=5")</f>
        <v>88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0.22862130118909749</v>
      </c>
      <c r="D24" s="315">
        <f t="array" ref="D24">STDEV(IF(($E$32:$E$552&gt;=3)*($D$32:$D$552&gt;=5),$D$32:$D$552))</f>
        <v>4.8994626362158282</v>
      </c>
      <c r="E24" s="315">
        <f t="array" ref="E24">STDEV(IF(($E$32:$E$552&gt;=3)*($D$32:$D$552&gt;=5),$E$32:$E$552))</f>
        <v>11.594198780918177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0.52</v>
      </c>
      <c r="D25" s="315">
        <f t="array" ref="D25">MEDIAN(IF(($E$32:$E$552&gt;=3)*($D$32:$D$552&gt;=5),$D$32:$D$552))</f>
        <v>7.677708</v>
      </c>
      <c r="E25" s="315">
        <f t="array" ref="E25">MEDIAN(IF(($E$32:$E$552&gt;=3)*($D$32:$D$552&gt;=5),$E$32:$E$552))</f>
        <v>17.696711545275601</v>
      </c>
    </row>
    <row r="26" spans="1:21" x14ac:dyDescent="0.25">
      <c r="B26" s="40" t="s">
        <v>20</v>
      </c>
      <c r="C26" s="314">
        <f t="array" ref="C26">MIN(IF(($E$32:$E$552&gt;=3)*($D$32:$D$552&gt;=5),$C$32:$C$552))</f>
        <v>0.22627420000000001</v>
      </c>
      <c r="D26" s="315">
        <f t="array" ref="D26">MIN(IF(($E$32:$E$552&gt;=3)*($D$32:$D$552&gt;=5),$D$32:$D$552))</f>
        <v>5.0217130000000001</v>
      </c>
      <c r="E26" s="315">
        <f t="array" ref="E26">MIN(IF(($E$32:$E$552&gt;=3)*($D$32:$D$552&gt;=5),$E$32:$E$552))</f>
        <v>5.9149878029515364</v>
      </c>
    </row>
    <row r="27" spans="1:21" x14ac:dyDescent="0.25">
      <c r="B27" s="40" t="s">
        <v>19</v>
      </c>
      <c r="C27" s="314">
        <f t="array" ref="C27">MAX(IF(($E$32:$E$552&gt;=3)*($D$32:$D$552&gt;=5),$C$32:$C$552))</f>
        <v>1.4598629999999999</v>
      </c>
      <c r="D27" s="315">
        <f t="array" ref="D27">MAX(IF(($E$32:$E$552&gt;=3)*($D$32:$D$552&gt;=5),$D$32:$D$552))</f>
        <v>23.195879999999999</v>
      </c>
      <c r="E27" s="315">
        <f t="array" ref="E27">MAX(IF(($E$32:$E$552&gt;=3)*($D$32:$D$552&gt;=5),$E$32:$E$552))</f>
        <v>58.578442637730511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3</v>
      </c>
      <c r="C32" s="91">
        <v>0.39597979999999999</v>
      </c>
      <c r="D32" s="91">
        <v>23.195879999999999</v>
      </c>
      <c r="E32" s="42">
        <v>58.578442637730511</v>
      </c>
    </row>
    <row r="33" spans="1:5" x14ac:dyDescent="0.25">
      <c r="A33" s="1">
        <v>2</v>
      </c>
      <c r="B33" s="1">
        <v>0</v>
      </c>
      <c r="C33" s="91">
        <v>0.36878179999999999</v>
      </c>
      <c r="D33" s="91">
        <v>2.1828419999999999</v>
      </c>
      <c r="E33" s="42">
        <v>5.9190610816477385</v>
      </c>
    </row>
    <row r="34" spans="1:5" x14ac:dyDescent="0.25">
      <c r="A34" s="1">
        <v>3</v>
      </c>
      <c r="B34" s="1">
        <v>0</v>
      </c>
      <c r="C34" s="91">
        <v>0.26832820000000002</v>
      </c>
      <c r="D34" s="91">
        <v>1.6918629999999999</v>
      </c>
      <c r="E34" s="42">
        <v>6.305200124325359</v>
      </c>
    </row>
    <row r="35" spans="1:5" x14ac:dyDescent="0.25">
      <c r="A35" s="1">
        <v>4</v>
      </c>
      <c r="B35" s="1">
        <v>0</v>
      </c>
      <c r="C35" s="91">
        <v>1.08074</v>
      </c>
      <c r="D35" s="91">
        <v>1.5646089999999999</v>
      </c>
      <c r="E35" s="42">
        <v>1.4477200806854562</v>
      </c>
    </row>
    <row r="36" spans="1:5" x14ac:dyDescent="0.25">
      <c r="A36" s="1">
        <v>5</v>
      </c>
      <c r="B36" s="1">
        <v>0</v>
      </c>
      <c r="C36" s="91">
        <v>0.71217980000000003</v>
      </c>
      <c r="D36" s="91">
        <v>0.8207314</v>
      </c>
      <c r="E36" s="42">
        <v>1.1524216216185856</v>
      </c>
    </row>
    <row r="37" spans="1:5" x14ac:dyDescent="0.25">
      <c r="A37" s="1">
        <v>6</v>
      </c>
      <c r="B37" s="1">
        <v>0</v>
      </c>
      <c r="C37" s="91">
        <v>0.2</v>
      </c>
      <c r="D37" s="91">
        <v>0.6</v>
      </c>
      <c r="E37" s="42">
        <v>2.9999999999999996</v>
      </c>
    </row>
    <row r="38" spans="1:5" x14ac:dyDescent="0.25">
      <c r="A38" s="1">
        <v>7</v>
      </c>
      <c r="B38" s="1">
        <v>0</v>
      </c>
      <c r="C38" s="91">
        <v>0.28000000000000003</v>
      </c>
      <c r="D38" s="91">
        <v>0.40199499999999999</v>
      </c>
      <c r="E38" s="42">
        <v>1.4356964285714284</v>
      </c>
    </row>
    <row r="39" spans="1:5" x14ac:dyDescent="0.25">
      <c r="A39" s="1">
        <v>8</v>
      </c>
      <c r="B39" s="1">
        <v>0</v>
      </c>
      <c r="C39" s="91">
        <v>0.28000000000000003</v>
      </c>
      <c r="D39" s="91">
        <v>0.36221540000000002</v>
      </c>
      <c r="E39" s="42">
        <v>1.2936264285714285</v>
      </c>
    </row>
    <row r="40" spans="1:5" x14ac:dyDescent="0.25">
      <c r="A40" s="1">
        <v>9</v>
      </c>
      <c r="B40" s="1">
        <v>0</v>
      </c>
      <c r="C40" s="91">
        <v>0.25298219999999999</v>
      </c>
      <c r="D40" s="91">
        <v>0.53665629999999998</v>
      </c>
      <c r="E40" s="42">
        <v>2.1213203932924927</v>
      </c>
    </row>
    <row r="41" spans="1:5" x14ac:dyDescent="0.25">
      <c r="A41" s="1">
        <v>10</v>
      </c>
      <c r="B41" s="1">
        <v>0</v>
      </c>
      <c r="C41" s="91">
        <v>0.26832820000000002</v>
      </c>
      <c r="D41" s="91">
        <v>0.46647620000000001</v>
      </c>
      <c r="E41" s="42">
        <v>1.7384538784965575</v>
      </c>
    </row>
    <row r="42" spans="1:5" x14ac:dyDescent="0.25">
      <c r="A42" s="1">
        <v>11</v>
      </c>
      <c r="B42" s="1">
        <v>0</v>
      </c>
      <c r="C42" s="91">
        <v>0.32984849999999999</v>
      </c>
      <c r="D42" s="91">
        <v>0.55713550000000001</v>
      </c>
      <c r="E42" s="42">
        <v>1.6890648282469074</v>
      </c>
    </row>
    <row r="43" spans="1:5" x14ac:dyDescent="0.25">
      <c r="A43" s="1">
        <v>12</v>
      </c>
      <c r="B43" s="1">
        <v>0</v>
      </c>
      <c r="C43" s="91">
        <v>0.24</v>
      </c>
      <c r="D43" s="91">
        <v>0.44</v>
      </c>
      <c r="E43" s="42">
        <v>1.8333333333333335</v>
      </c>
    </row>
    <row r="44" spans="1:5" x14ac:dyDescent="0.25">
      <c r="A44" s="1">
        <v>13</v>
      </c>
      <c r="B44" s="1">
        <v>0</v>
      </c>
      <c r="C44" s="91">
        <v>0.36878179999999999</v>
      </c>
      <c r="D44" s="91">
        <v>1.1454260000000001</v>
      </c>
      <c r="E44" s="42">
        <v>3.1059721493848125</v>
      </c>
    </row>
    <row r="45" spans="1:5" x14ac:dyDescent="0.25">
      <c r="A45" s="1">
        <v>14</v>
      </c>
      <c r="B45" s="1">
        <v>0</v>
      </c>
      <c r="C45" s="91">
        <v>0.31241000000000002</v>
      </c>
      <c r="D45" s="91">
        <v>0.68818599999999996</v>
      </c>
      <c r="E45" s="42">
        <v>2.2028296149290991</v>
      </c>
    </row>
    <row r="46" spans="1:5" x14ac:dyDescent="0.25">
      <c r="A46" s="1">
        <v>15</v>
      </c>
      <c r="B46" s="1">
        <v>0</v>
      </c>
      <c r="C46" s="91">
        <v>0.45607019999999998</v>
      </c>
      <c r="D46" s="91">
        <v>0.95414880000000002</v>
      </c>
      <c r="E46" s="42">
        <v>2.0921095041947493</v>
      </c>
    </row>
    <row r="47" spans="1:5" x14ac:dyDescent="0.25">
      <c r="A47" s="1">
        <v>16</v>
      </c>
      <c r="B47" s="1">
        <v>0</v>
      </c>
      <c r="C47" s="91">
        <v>0.64</v>
      </c>
      <c r="D47" s="91">
        <v>0.76</v>
      </c>
      <c r="E47" s="42">
        <v>1.1875</v>
      </c>
    </row>
    <row r="48" spans="1:5" x14ac:dyDescent="0.25">
      <c r="A48" s="1">
        <v>17</v>
      </c>
      <c r="B48" s="1">
        <v>1</v>
      </c>
      <c r="C48" s="91">
        <v>0.46647620000000001</v>
      </c>
      <c r="D48" s="91">
        <v>3.9780989999999998</v>
      </c>
      <c r="E48" s="42">
        <v>8.5279784906496836</v>
      </c>
    </row>
    <row r="49" spans="1:5" x14ac:dyDescent="0.25">
      <c r="A49" s="1">
        <v>18</v>
      </c>
      <c r="B49" s="1">
        <v>0</v>
      </c>
      <c r="C49" s="91">
        <v>0.28844409999999998</v>
      </c>
      <c r="D49" s="91">
        <v>4.1895110000000004</v>
      </c>
      <c r="E49" s="42">
        <v>14.524516188751999</v>
      </c>
    </row>
    <row r="50" spans="1:5" x14ac:dyDescent="0.25">
      <c r="A50" s="1">
        <v>19</v>
      </c>
      <c r="B50" s="1">
        <v>0</v>
      </c>
      <c r="C50" s="91">
        <v>0.31241000000000002</v>
      </c>
      <c r="D50" s="91">
        <v>6.4727119999999996</v>
      </c>
      <c r="E50" s="42">
        <v>20.718645369866518</v>
      </c>
    </row>
    <row r="51" spans="1:5" x14ac:dyDescent="0.25">
      <c r="A51" s="1">
        <v>20</v>
      </c>
      <c r="B51" s="1">
        <v>0</v>
      </c>
      <c r="C51" s="91">
        <v>0.32</v>
      </c>
      <c r="D51" s="91">
        <v>0.92779310000000004</v>
      </c>
      <c r="E51" s="42">
        <v>2.8993534374999999</v>
      </c>
    </row>
    <row r="52" spans="1:5" x14ac:dyDescent="0.25">
      <c r="A52" s="1">
        <v>21</v>
      </c>
      <c r="B52" s="1">
        <v>0</v>
      </c>
      <c r="C52" s="91">
        <v>0.34176010000000001</v>
      </c>
      <c r="D52" s="91">
        <v>1.7713270000000001</v>
      </c>
      <c r="E52" s="42">
        <v>5.1829543589201901</v>
      </c>
    </row>
    <row r="53" spans="1:5" x14ac:dyDescent="0.25">
      <c r="A53" s="1">
        <v>22</v>
      </c>
      <c r="B53" s="1">
        <v>0</v>
      </c>
      <c r="C53" s="91">
        <v>0.45607019999999998</v>
      </c>
      <c r="D53" s="91">
        <v>0.46818799999999999</v>
      </c>
      <c r="E53" s="42">
        <v>1.0265700324204476</v>
      </c>
    </row>
    <row r="54" spans="1:5" x14ac:dyDescent="0.25">
      <c r="A54" s="1">
        <v>23</v>
      </c>
      <c r="B54" s="1">
        <v>0</v>
      </c>
      <c r="C54" s="91">
        <v>0.34409299999999998</v>
      </c>
      <c r="D54" s="91">
        <v>7.2082179999999996</v>
      </c>
      <c r="E54" s="42">
        <v>20.948458701571958</v>
      </c>
    </row>
    <row r="55" spans="1:5" x14ac:dyDescent="0.25">
      <c r="A55" s="1">
        <v>24</v>
      </c>
      <c r="B55" s="1">
        <v>0</v>
      </c>
      <c r="C55" s="91">
        <v>0.72111029999999998</v>
      </c>
      <c r="D55" s="91">
        <v>10.63707</v>
      </c>
      <c r="E55" s="42">
        <v>14.750961122036394</v>
      </c>
    </row>
    <row r="56" spans="1:5" x14ac:dyDescent="0.25">
      <c r="A56" s="1">
        <v>25</v>
      </c>
      <c r="B56" s="1">
        <v>0</v>
      </c>
      <c r="C56" s="91">
        <v>0.64124879999999995</v>
      </c>
      <c r="D56" s="91">
        <v>1.04</v>
      </c>
      <c r="E56" s="42">
        <v>1.6218353936880663</v>
      </c>
    </row>
    <row r="57" spans="1:5" x14ac:dyDescent="0.25">
      <c r="A57" s="1">
        <v>26</v>
      </c>
      <c r="B57" s="1">
        <v>0</v>
      </c>
      <c r="C57" s="91">
        <v>0.32249030000000001</v>
      </c>
      <c r="D57" s="91">
        <v>3.5127199999999998</v>
      </c>
      <c r="E57" s="42">
        <v>10.892482657617919</v>
      </c>
    </row>
    <row r="58" spans="1:5" x14ac:dyDescent="0.25">
      <c r="A58" s="1">
        <v>27</v>
      </c>
      <c r="B58" s="1">
        <v>0</v>
      </c>
      <c r="C58" s="91">
        <v>0.1788854</v>
      </c>
      <c r="D58" s="91">
        <v>2.442294</v>
      </c>
      <c r="E58" s="42">
        <v>13.652841428087479</v>
      </c>
    </row>
    <row r="59" spans="1:5" x14ac:dyDescent="0.25">
      <c r="A59" s="1">
        <v>28</v>
      </c>
      <c r="B59" s="1">
        <v>0</v>
      </c>
      <c r="C59" s="91">
        <v>0.52153620000000001</v>
      </c>
      <c r="D59" s="91">
        <v>7.8767509999999996</v>
      </c>
      <c r="E59" s="42">
        <v>15.102980387555071</v>
      </c>
    </row>
    <row r="60" spans="1:5" x14ac:dyDescent="0.25">
      <c r="A60" s="1">
        <v>29</v>
      </c>
      <c r="B60" s="1">
        <v>2</v>
      </c>
      <c r="C60" s="91">
        <v>0.24</v>
      </c>
      <c r="D60" s="91">
        <v>2.2134960000000001</v>
      </c>
      <c r="E60" s="42">
        <v>9.222900000000001</v>
      </c>
    </row>
    <row r="61" spans="1:5" x14ac:dyDescent="0.25">
      <c r="A61" s="1">
        <v>30</v>
      </c>
      <c r="B61" s="1">
        <v>0</v>
      </c>
      <c r="C61" s="91">
        <v>0.2154066</v>
      </c>
      <c r="D61" s="91">
        <v>2.1828419999999999</v>
      </c>
      <c r="E61" s="42">
        <v>10.133589221500177</v>
      </c>
    </row>
    <row r="62" spans="1:5" x14ac:dyDescent="0.25">
      <c r="A62" s="1">
        <v>31</v>
      </c>
      <c r="B62" s="1">
        <v>0</v>
      </c>
      <c r="C62" s="91">
        <v>0.34409299999999998</v>
      </c>
      <c r="D62" s="91">
        <v>0.34409299999999998</v>
      </c>
      <c r="E62" s="42">
        <v>1</v>
      </c>
    </row>
    <row r="63" spans="1:5" x14ac:dyDescent="0.25">
      <c r="A63" s="1">
        <v>32</v>
      </c>
      <c r="B63" s="1">
        <v>0</v>
      </c>
      <c r="C63" s="91">
        <v>0.28844409999999998</v>
      </c>
      <c r="D63" s="91">
        <v>0.69971419999999995</v>
      </c>
      <c r="E63" s="42">
        <v>2.4258225423920963</v>
      </c>
    </row>
    <row r="64" spans="1:5" x14ac:dyDescent="0.25">
      <c r="A64" s="1">
        <v>33</v>
      </c>
      <c r="B64" s="1">
        <v>0</v>
      </c>
      <c r="C64" s="91">
        <v>0.68352029999999997</v>
      </c>
      <c r="D64" s="91">
        <v>1.0983620000000001</v>
      </c>
      <c r="E64" s="42">
        <v>1.606919355577296</v>
      </c>
    </row>
    <row r="65" spans="1:5" x14ac:dyDescent="0.25">
      <c r="A65" s="1">
        <v>34</v>
      </c>
      <c r="B65" s="1">
        <v>0</v>
      </c>
      <c r="C65" s="91">
        <v>0.16492419999999999</v>
      </c>
      <c r="D65" s="91">
        <v>0.87361319999999998</v>
      </c>
      <c r="E65" s="42">
        <v>5.2970588912967296</v>
      </c>
    </row>
    <row r="66" spans="1:5" x14ac:dyDescent="0.25">
      <c r="A66" s="1">
        <v>35</v>
      </c>
      <c r="B66" s="1">
        <v>0</v>
      </c>
      <c r="C66" s="91">
        <v>0.28844409999999998</v>
      </c>
      <c r="D66" s="91">
        <v>0.3577709</v>
      </c>
      <c r="E66" s="42">
        <v>1.2403474364703595</v>
      </c>
    </row>
    <row r="67" spans="1:5" x14ac:dyDescent="0.25">
      <c r="A67" s="1">
        <v>36</v>
      </c>
      <c r="B67" s="1">
        <v>0</v>
      </c>
      <c r="C67" s="91">
        <v>0.61188229999999999</v>
      </c>
      <c r="D67" s="91">
        <v>3.58954</v>
      </c>
      <c r="E67" s="42">
        <v>5.8663896635022779</v>
      </c>
    </row>
    <row r="68" spans="1:5" x14ac:dyDescent="0.25">
      <c r="A68" s="1">
        <v>37</v>
      </c>
      <c r="B68" s="1">
        <v>0</v>
      </c>
      <c r="C68" s="91">
        <v>0.57271280000000002</v>
      </c>
      <c r="D68" s="91">
        <v>2.4006669999999999</v>
      </c>
      <c r="E68" s="42">
        <v>4.1917467184250112</v>
      </c>
    </row>
    <row r="69" spans="1:5" x14ac:dyDescent="0.25">
      <c r="A69" s="1">
        <v>38</v>
      </c>
      <c r="B69" s="1">
        <v>0</v>
      </c>
      <c r="C69" s="91">
        <v>0.68</v>
      </c>
      <c r="D69" s="91">
        <v>1.3350660000000001</v>
      </c>
      <c r="E69" s="42">
        <v>1.9633323529411764</v>
      </c>
    </row>
    <row r="70" spans="1:5" x14ac:dyDescent="0.25">
      <c r="A70" s="1">
        <v>39</v>
      </c>
      <c r="B70" s="1">
        <v>0</v>
      </c>
      <c r="C70" s="91">
        <v>0.29120439999999997</v>
      </c>
      <c r="D70" s="91">
        <v>1.568694</v>
      </c>
      <c r="E70" s="42">
        <v>5.3869172306462412</v>
      </c>
    </row>
    <row r="71" spans="1:5" x14ac:dyDescent="0.25">
      <c r="A71" s="1">
        <v>40</v>
      </c>
      <c r="B71" s="1">
        <v>0</v>
      </c>
      <c r="C71" s="91">
        <v>0.29120439999999997</v>
      </c>
      <c r="D71" s="91">
        <v>1.7658990000000001</v>
      </c>
      <c r="E71" s="42">
        <v>6.0641219706845098</v>
      </c>
    </row>
    <row r="72" spans="1:5" x14ac:dyDescent="0.25">
      <c r="A72" s="1">
        <v>41</v>
      </c>
      <c r="B72" s="1">
        <v>0</v>
      </c>
      <c r="C72" s="91">
        <v>0.24331050000000001</v>
      </c>
      <c r="D72" s="91">
        <v>0.24331050000000001</v>
      </c>
      <c r="E72" s="42">
        <v>1</v>
      </c>
    </row>
    <row r="73" spans="1:5" x14ac:dyDescent="0.25">
      <c r="A73" s="1">
        <v>42</v>
      </c>
      <c r="B73" s="1">
        <v>0</v>
      </c>
      <c r="C73" s="91">
        <v>0.2332381</v>
      </c>
      <c r="D73" s="91">
        <v>1.1872659999999999</v>
      </c>
      <c r="E73" s="42">
        <v>5.0903604514013789</v>
      </c>
    </row>
    <row r="74" spans="1:5" x14ac:dyDescent="0.25">
      <c r="A74" s="1">
        <v>43</v>
      </c>
      <c r="B74" s="1">
        <v>0</v>
      </c>
      <c r="C74" s="91">
        <v>0.36</v>
      </c>
      <c r="D74" s="91">
        <v>2.0803850000000002</v>
      </c>
      <c r="E74" s="42">
        <v>5.7788472222222227</v>
      </c>
    </row>
    <row r="75" spans="1:5" x14ac:dyDescent="0.25">
      <c r="A75" s="1">
        <v>44</v>
      </c>
      <c r="B75" s="1">
        <v>2</v>
      </c>
      <c r="C75" s="91">
        <v>0.30463089999999998</v>
      </c>
      <c r="D75" s="91">
        <v>14.568580000000001</v>
      </c>
      <c r="E75" s="42">
        <v>47.823710595346704</v>
      </c>
    </row>
    <row r="76" spans="1:5" x14ac:dyDescent="0.25">
      <c r="A76" s="1">
        <v>45</v>
      </c>
      <c r="B76" s="1">
        <v>0</v>
      </c>
      <c r="C76" s="91">
        <v>0.34409299999999998</v>
      </c>
      <c r="D76" s="91">
        <v>2.807134</v>
      </c>
      <c r="E76" s="42">
        <v>8.158067731688817</v>
      </c>
    </row>
    <row r="77" spans="1:5" x14ac:dyDescent="0.25">
      <c r="A77" s="1">
        <v>46</v>
      </c>
      <c r="B77" s="1">
        <v>0</v>
      </c>
      <c r="C77" s="91">
        <v>0.31241000000000002</v>
      </c>
      <c r="D77" s="91">
        <v>9.2856880000000004</v>
      </c>
      <c r="E77" s="42">
        <v>29.722761755385552</v>
      </c>
    </row>
    <row r="78" spans="1:5" x14ac:dyDescent="0.25">
      <c r="A78" s="1">
        <v>47</v>
      </c>
      <c r="B78" s="1">
        <v>0</v>
      </c>
      <c r="C78" s="91">
        <v>0.25612499999999999</v>
      </c>
      <c r="D78" s="91">
        <v>0.70767219999999997</v>
      </c>
      <c r="E78" s="42">
        <v>2.762995412396291</v>
      </c>
    </row>
    <row r="79" spans="1:5" x14ac:dyDescent="0.25">
      <c r="A79" s="1">
        <v>48</v>
      </c>
      <c r="B79" s="1">
        <v>0</v>
      </c>
      <c r="C79" s="91">
        <v>0.59464269999999997</v>
      </c>
      <c r="D79" s="91">
        <v>9.5881589999999992</v>
      </c>
      <c r="E79" s="42">
        <v>16.124235612410612</v>
      </c>
    </row>
    <row r="80" spans="1:5" x14ac:dyDescent="0.25">
      <c r="A80" s="1">
        <v>49</v>
      </c>
      <c r="B80" s="1">
        <v>0</v>
      </c>
      <c r="C80" s="91">
        <v>0.52153620000000001</v>
      </c>
      <c r="D80" s="91">
        <v>5.5292680000000001</v>
      </c>
      <c r="E80" s="42">
        <v>10.601887270720614</v>
      </c>
    </row>
    <row r="81" spans="1:5" x14ac:dyDescent="0.25">
      <c r="A81" s="1">
        <v>50</v>
      </c>
      <c r="B81" s="1">
        <v>0</v>
      </c>
      <c r="C81" s="91">
        <v>0.71217980000000003</v>
      </c>
      <c r="D81" s="91">
        <v>3.0560100000000001</v>
      </c>
      <c r="E81" s="42">
        <v>4.291065261890326</v>
      </c>
    </row>
    <row r="82" spans="1:5" x14ac:dyDescent="0.25">
      <c r="A82" s="1">
        <v>51</v>
      </c>
      <c r="B82" s="1">
        <v>0</v>
      </c>
      <c r="C82" s="91">
        <v>0.4418144</v>
      </c>
      <c r="D82" s="91">
        <v>2.7299820000000001</v>
      </c>
      <c r="E82" s="42">
        <v>6.1790244953537057</v>
      </c>
    </row>
    <row r="83" spans="1:5" x14ac:dyDescent="0.25">
      <c r="A83" s="1">
        <v>52</v>
      </c>
      <c r="B83" s="1">
        <v>0</v>
      </c>
      <c r="C83" s="91">
        <v>0.4418144</v>
      </c>
      <c r="D83" s="91">
        <v>7.055097</v>
      </c>
      <c r="E83" s="42">
        <v>15.968463227998001</v>
      </c>
    </row>
    <row r="84" spans="1:5" x14ac:dyDescent="0.25">
      <c r="A84" s="1">
        <v>53</v>
      </c>
      <c r="B84" s="1">
        <v>0</v>
      </c>
      <c r="C84" s="91">
        <v>0.32</v>
      </c>
      <c r="D84" s="91">
        <v>0.52153620000000001</v>
      </c>
      <c r="E84" s="42">
        <v>1.6298006249999999</v>
      </c>
    </row>
    <row r="85" spans="1:5" x14ac:dyDescent="0.25">
      <c r="A85" s="1">
        <v>54</v>
      </c>
      <c r="B85" s="1">
        <v>0</v>
      </c>
      <c r="C85" s="91">
        <v>0.25612499999999999</v>
      </c>
      <c r="D85" s="91">
        <v>0.30463089999999998</v>
      </c>
      <c r="E85" s="42">
        <v>1.1893836993655442</v>
      </c>
    </row>
    <row r="86" spans="1:5" x14ac:dyDescent="0.25">
      <c r="A86" s="1">
        <v>55</v>
      </c>
      <c r="B86" s="1">
        <v>0</v>
      </c>
      <c r="C86" s="91">
        <v>0.29120439999999997</v>
      </c>
      <c r="D86" s="91">
        <v>4.0780390000000004</v>
      </c>
      <c r="E86" s="42">
        <v>14.004043208138341</v>
      </c>
    </row>
    <row r="87" spans="1:5" x14ac:dyDescent="0.25">
      <c r="A87" s="1">
        <v>56</v>
      </c>
      <c r="B87" s="1">
        <v>0</v>
      </c>
      <c r="C87" s="91">
        <v>0.14422209999999999</v>
      </c>
      <c r="D87" s="91">
        <v>1.344619</v>
      </c>
      <c r="E87" s="42">
        <v>9.3232521229409375</v>
      </c>
    </row>
    <row r="88" spans="1:5" x14ac:dyDescent="0.25">
      <c r="A88" s="1">
        <v>57</v>
      </c>
      <c r="B88" s="1">
        <v>0</v>
      </c>
      <c r="C88" s="91">
        <v>0.48166379999999998</v>
      </c>
      <c r="D88" s="91">
        <v>1.4821610000000001</v>
      </c>
      <c r="E88" s="42">
        <v>3.0771691789999585</v>
      </c>
    </row>
    <row r="89" spans="1:5" x14ac:dyDescent="0.25">
      <c r="A89" s="1">
        <v>58</v>
      </c>
      <c r="B89" s="1">
        <v>0</v>
      </c>
      <c r="C89" s="91">
        <v>0.26832820000000002</v>
      </c>
      <c r="D89" s="91">
        <v>0.78790859999999996</v>
      </c>
      <c r="E89" s="42">
        <v>2.9363615154873766</v>
      </c>
    </row>
    <row r="90" spans="1:5" x14ac:dyDescent="0.25">
      <c r="A90" s="1">
        <v>59</v>
      </c>
      <c r="B90" s="1">
        <v>0</v>
      </c>
      <c r="C90" s="91">
        <v>0.2</v>
      </c>
      <c r="D90" s="91">
        <v>0.28844409999999998</v>
      </c>
      <c r="E90" s="42">
        <v>1.4422204999999999</v>
      </c>
    </row>
    <row r="91" spans="1:5" x14ac:dyDescent="0.25">
      <c r="A91" s="1">
        <v>60</v>
      </c>
      <c r="B91" s="1">
        <v>0</v>
      </c>
      <c r="C91" s="91">
        <v>0.58240879999999995</v>
      </c>
      <c r="D91" s="91">
        <v>12.045780000000001</v>
      </c>
      <c r="E91" s="42">
        <v>20.682688860470517</v>
      </c>
    </row>
    <row r="92" spans="1:5" x14ac:dyDescent="0.25">
      <c r="A92" s="1">
        <v>61</v>
      </c>
      <c r="B92" s="1">
        <v>0</v>
      </c>
      <c r="C92" s="91">
        <v>0.52</v>
      </c>
      <c r="D92" s="91">
        <v>5.7201399999999998</v>
      </c>
      <c r="E92" s="42">
        <v>11.000269230769231</v>
      </c>
    </row>
    <row r="93" spans="1:5" x14ac:dyDescent="0.25">
      <c r="A93" s="1">
        <v>62</v>
      </c>
      <c r="B93" s="1">
        <v>0</v>
      </c>
      <c r="C93" s="91">
        <v>0.2</v>
      </c>
      <c r="D93" s="91">
        <v>0.7939773</v>
      </c>
      <c r="E93" s="42">
        <v>3.9698864999999999</v>
      </c>
    </row>
    <row r="94" spans="1:5" x14ac:dyDescent="0.25">
      <c r="A94" s="1">
        <v>63</v>
      </c>
      <c r="B94" s="1">
        <v>3</v>
      </c>
      <c r="C94" s="91">
        <v>1.4598629999999999</v>
      </c>
      <c r="D94" s="91">
        <v>18.386970000000002</v>
      </c>
      <c r="E94" s="42">
        <v>12.594996927793911</v>
      </c>
    </row>
    <row r="95" spans="1:5" x14ac:dyDescent="0.25">
      <c r="A95" s="1">
        <v>64</v>
      </c>
      <c r="B95" s="1">
        <v>3</v>
      </c>
      <c r="C95" s="91">
        <v>0.31241000000000002</v>
      </c>
      <c r="D95" s="91">
        <v>5.7704339999999998</v>
      </c>
      <c r="E95" s="42">
        <v>18.470708364008832</v>
      </c>
    </row>
    <row r="96" spans="1:5" x14ac:dyDescent="0.25">
      <c r="A96" s="1">
        <v>65</v>
      </c>
      <c r="B96" s="1">
        <v>2</v>
      </c>
      <c r="C96" s="91">
        <v>0.44721359999999999</v>
      </c>
      <c r="D96" s="91">
        <v>16.912870000000002</v>
      </c>
      <c r="E96" s="42">
        <v>37.818326634073742</v>
      </c>
    </row>
    <row r="97" spans="1:5" x14ac:dyDescent="0.25">
      <c r="A97" s="1">
        <v>66</v>
      </c>
      <c r="B97" s="1">
        <v>0</v>
      </c>
      <c r="C97" s="91">
        <v>0.73756359999999999</v>
      </c>
      <c r="D97" s="91">
        <v>3.5620219999999998</v>
      </c>
      <c r="E97" s="42">
        <v>4.8294438608412884</v>
      </c>
    </row>
    <row r="98" spans="1:5" x14ac:dyDescent="0.25">
      <c r="A98" s="1">
        <v>67</v>
      </c>
      <c r="B98" s="1">
        <v>0</v>
      </c>
      <c r="C98" s="91">
        <v>0.65115279999999998</v>
      </c>
      <c r="D98" s="91">
        <v>1.835647</v>
      </c>
      <c r="E98" s="42">
        <v>2.8190725740563507</v>
      </c>
    </row>
    <row r="99" spans="1:5" x14ac:dyDescent="0.25">
      <c r="A99" s="1">
        <v>68</v>
      </c>
      <c r="B99" s="1">
        <v>0</v>
      </c>
      <c r="C99" s="91">
        <v>0.33941130000000003</v>
      </c>
      <c r="D99" s="91">
        <v>4.7196610000000003</v>
      </c>
      <c r="E99" s="42">
        <v>13.905432730141866</v>
      </c>
    </row>
    <row r="100" spans="1:5" x14ac:dyDescent="0.25">
      <c r="A100" s="1">
        <v>69</v>
      </c>
      <c r="B100" s="1">
        <v>0</v>
      </c>
      <c r="C100" s="91">
        <v>0.22627420000000001</v>
      </c>
      <c r="D100" s="91">
        <v>6.6822749999999997</v>
      </c>
      <c r="E100" s="42">
        <v>29.531758371038322</v>
      </c>
    </row>
    <row r="101" spans="1:5" x14ac:dyDescent="0.25">
      <c r="A101" s="1">
        <v>70</v>
      </c>
      <c r="B101" s="1">
        <v>0</v>
      </c>
      <c r="C101" s="91">
        <v>0.62482000000000004</v>
      </c>
      <c r="D101" s="91">
        <v>16.393999999999998</v>
      </c>
      <c r="E101" s="42">
        <v>26.237956531481061</v>
      </c>
    </row>
    <row r="102" spans="1:5" x14ac:dyDescent="0.25">
      <c r="A102" s="1">
        <v>71</v>
      </c>
      <c r="B102" s="1">
        <v>0</v>
      </c>
      <c r="C102" s="91">
        <v>0.52</v>
      </c>
      <c r="D102" s="91">
        <v>0.76</v>
      </c>
      <c r="E102" s="42">
        <v>1.4615384615384615</v>
      </c>
    </row>
    <row r="103" spans="1:5" x14ac:dyDescent="0.25">
      <c r="A103" s="1">
        <v>72</v>
      </c>
      <c r="B103" s="1">
        <v>0</v>
      </c>
      <c r="C103" s="91">
        <v>0.57271280000000002</v>
      </c>
      <c r="D103" s="91">
        <v>1.679047</v>
      </c>
      <c r="E103" s="42">
        <v>2.9317434497709844</v>
      </c>
    </row>
    <row r="104" spans="1:5" x14ac:dyDescent="0.25">
      <c r="A104" s="1">
        <v>73</v>
      </c>
      <c r="B104" s="1">
        <v>0</v>
      </c>
      <c r="C104" s="91">
        <v>0.30463089999999998</v>
      </c>
      <c r="D104" s="91">
        <v>4.3081319999999996</v>
      </c>
      <c r="E104" s="42">
        <v>14.142137255281719</v>
      </c>
    </row>
    <row r="105" spans="1:5" x14ac:dyDescent="0.25">
      <c r="A105" s="1">
        <v>74</v>
      </c>
      <c r="B105" s="1">
        <v>0</v>
      </c>
      <c r="C105" s="91">
        <v>0.32249030000000001</v>
      </c>
      <c r="D105" s="91">
        <v>0.34409299999999998</v>
      </c>
      <c r="E105" s="42">
        <v>1.0669871310858032</v>
      </c>
    </row>
    <row r="106" spans="1:5" x14ac:dyDescent="0.25">
      <c r="A106" s="1">
        <v>75</v>
      </c>
      <c r="B106" s="1">
        <v>0</v>
      </c>
      <c r="C106" s="91">
        <v>0.2</v>
      </c>
      <c r="D106" s="91">
        <v>0.32249030000000001</v>
      </c>
      <c r="E106" s="42">
        <v>1.6124514999999999</v>
      </c>
    </row>
    <row r="107" spans="1:5" x14ac:dyDescent="0.25">
      <c r="A107" s="1">
        <v>76</v>
      </c>
      <c r="B107" s="1">
        <v>0</v>
      </c>
      <c r="C107" s="91">
        <v>0.2828427</v>
      </c>
      <c r="D107" s="91">
        <v>0.72</v>
      </c>
      <c r="E107" s="42">
        <v>2.545584524543147</v>
      </c>
    </row>
    <row r="108" spans="1:5" x14ac:dyDescent="0.25">
      <c r="A108" s="1">
        <v>77</v>
      </c>
      <c r="B108" s="1">
        <v>0</v>
      </c>
      <c r="C108" s="91">
        <v>0.4118252</v>
      </c>
      <c r="D108" s="91">
        <v>1.985951</v>
      </c>
      <c r="E108" s="42">
        <v>4.8223153901218287</v>
      </c>
    </row>
    <row r="109" spans="1:5" x14ac:dyDescent="0.25">
      <c r="A109" s="1">
        <v>78</v>
      </c>
      <c r="B109" s="1">
        <v>0</v>
      </c>
      <c r="C109" s="91">
        <v>0.31241000000000002</v>
      </c>
      <c r="D109" s="91">
        <v>0.61057349999999999</v>
      </c>
      <c r="E109" s="42">
        <v>1.954398066643193</v>
      </c>
    </row>
    <row r="110" spans="1:5" x14ac:dyDescent="0.25">
      <c r="A110" s="1">
        <v>79</v>
      </c>
      <c r="B110" s="1">
        <v>0</v>
      </c>
      <c r="C110" s="91">
        <v>0.51224990000000004</v>
      </c>
      <c r="D110" s="91">
        <v>5.8231260000000002</v>
      </c>
      <c r="E110" s="42">
        <v>11.367744532502593</v>
      </c>
    </row>
    <row r="111" spans="1:5" x14ac:dyDescent="0.25">
      <c r="A111" s="1">
        <v>80</v>
      </c>
      <c r="B111" s="1">
        <v>0</v>
      </c>
      <c r="C111" s="91">
        <v>0.45607019999999998</v>
      </c>
      <c r="D111" s="91">
        <v>9.7361179999999994</v>
      </c>
      <c r="E111" s="42">
        <v>21.347849519657281</v>
      </c>
    </row>
    <row r="112" spans="1:5" x14ac:dyDescent="0.25">
      <c r="A112" s="1">
        <v>81</v>
      </c>
      <c r="B112" s="1">
        <v>0</v>
      </c>
      <c r="C112" s="91">
        <v>0.30463089999999998</v>
      </c>
      <c r="D112" s="91">
        <v>2.9363920000000001</v>
      </c>
      <c r="E112" s="42">
        <v>9.6391797417793157</v>
      </c>
    </row>
    <row r="113" spans="1:5" x14ac:dyDescent="0.25">
      <c r="A113" s="1">
        <v>82</v>
      </c>
      <c r="B113" s="1">
        <v>0</v>
      </c>
      <c r="C113" s="91">
        <v>0.2332381</v>
      </c>
      <c r="D113" s="91">
        <v>6.1158159999999997</v>
      </c>
      <c r="E113" s="42">
        <v>26.221342053463818</v>
      </c>
    </row>
    <row r="114" spans="1:5" x14ac:dyDescent="0.25">
      <c r="A114" s="1">
        <v>83</v>
      </c>
      <c r="B114" s="1">
        <v>0</v>
      </c>
      <c r="C114" s="91">
        <v>0.64498060000000002</v>
      </c>
      <c r="D114" s="91">
        <v>7.677708</v>
      </c>
      <c r="E114" s="42">
        <v>11.903781292026457</v>
      </c>
    </row>
    <row r="115" spans="1:5" x14ac:dyDescent="0.25">
      <c r="A115" s="1">
        <v>84</v>
      </c>
      <c r="B115" s="1">
        <v>0</v>
      </c>
      <c r="C115" s="91">
        <v>0.4118252</v>
      </c>
      <c r="D115" s="91">
        <v>1.002397</v>
      </c>
      <c r="E115" s="42">
        <v>2.4340351197546921</v>
      </c>
    </row>
    <row r="116" spans="1:5" x14ac:dyDescent="0.25">
      <c r="A116" s="1">
        <v>85</v>
      </c>
      <c r="B116" s="1">
        <v>0</v>
      </c>
      <c r="C116" s="91">
        <v>0.71217980000000003</v>
      </c>
      <c r="D116" s="91">
        <v>2.7437200000000002</v>
      </c>
      <c r="E116" s="42">
        <v>3.8525664445972772</v>
      </c>
    </row>
    <row r="117" spans="1:5" x14ac:dyDescent="0.25">
      <c r="A117" s="1">
        <v>86</v>
      </c>
      <c r="B117" s="1">
        <v>0</v>
      </c>
      <c r="C117" s="91">
        <v>0.2</v>
      </c>
      <c r="D117" s="91">
        <v>1.405133</v>
      </c>
      <c r="E117" s="42">
        <v>7.0256649999999992</v>
      </c>
    </row>
    <row r="118" spans="1:5" x14ac:dyDescent="0.25">
      <c r="A118" s="1">
        <v>87</v>
      </c>
      <c r="B118" s="1">
        <v>0</v>
      </c>
      <c r="C118" s="91">
        <v>0.34176010000000001</v>
      </c>
      <c r="D118" s="91">
        <v>3.4580920000000002</v>
      </c>
      <c r="E118" s="42">
        <v>10.118477844546511</v>
      </c>
    </row>
    <row r="119" spans="1:5" x14ac:dyDescent="0.25">
      <c r="A119" s="1">
        <v>88</v>
      </c>
      <c r="B119" s="1">
        <v>0</v>
      </c>
      <c r="C119" s="91">
        <v>0.4079216</v>
      </c>
      <c r="D119" s="91">
        <v>1.796886</v>
      </c>
      <c r="E119" s="42">
        <v>4.4049787998478136</v>
      </c>
    </row>
    <row r="120" spans="1:5" x14ac:dyDescent="0.25">
      <c r="A120" s="1">
        <v>89</v>
      </c>
      <c r="B120" s="1">
        <v>0</v>
      </c>
      <c r="C120" s="91">
        <v>0.24</v>
      </c>
      <c r="D120" s="91">
        <v>0.84</v>
      </c>
      <c r="E120" s="42">
        <v>3.5</v>
      </c>
    </row>
    <row r="121" spans="1:5" x14ac:dyDescent="0.25">
      <c r="A121" s="1">
        <v>90</v>
      </c>
      <c r="B121" s="1">
        <v>0</v>
      </c>
      <c r="C121" s="91">
        <v>0.34176010000000001</v>
      </c>
      <c r="D121" s="91">
        <v>3.402822</v>
      </c>
      <c r="E121" s="42">
        <v>9.9567562158367817</v>
      </c>
    </row>
    <row r="122" spans="1:5" x14ac:dyDescent="0.25">
      <c r="A122" s="1">
        <v>91</v>
      </c>
      <c r="B122" s="1">
        <v>0</v>
      </c>
      <c r="C122" s="91">
        <v>0.29120439999999997</v>
      </c>
      <c r="D122" s="91">
        <v>1.1933149999999999</v>
      </c>
      <c r="E122" s="42">
        <v>4.0978604718884739</v>
      </c>
    </row>
    <row r="123" spans="1:5" x14ac:dyDescent="0.25">
      <c r="A123" s="1">
        <v>92</v>
      </c>
      <c r="B123" s="1">
        <v>0</v>
      </c>
      <c r="C123" s="91">
        <v>0.2039608</v>
      </c>
      <c r="D123" s="91">
        <v>0.91389279999999995</v>
      </c>
      <c r="E123" s="42">
        <v>4.4807276692384024</v>
      </c>
    </row>
    <row r="124" spans="1:5" x14ac:dyDescent="0.25">
      <c r="A124" s="1">
        <v>93</v>
      </c>
      <c r="B124" s="1">
        <v>0</v>
      </c>
      <c r="C124" s="91">
        <v>0.48166379999999998</v>
      </c>
      <c r="D124" s="91">
        <v>0.9903535</v>
      </c>
      <c r="E124" s="42">
        <v>2.0561094688868047</v>
      </c>
    </row>
    <row r="125" spans="1:5" x14ac:dyDescent="0.25">
      <c r="A125" s="1">
        <v>94</v>
      </c>
      <c r="B125" s="1">
        <v>0</v>
      </c>
      <c r="C125" s="91">
        <v>0.46647620000000001</v>
      </c>
      <c r="D125" s="91">
        <v>1.1461239999999999</v>
      </c>
      <c r="E125" s="42">
        <v>2.4569827999799343</v>
      </c>
    </row>
    <row r="126" spans="1:5" x14ac:dyDescent="0.25">
      <c r="A126" s="1">
        <v>95</v>
      </c>
      <c r="B126" s="1">
        <v>0</v>
      </c>
      <c r="C126" s="91">
        <v>0.49477270000000001</v>
      </c>
      <c r="D126" s="91">
        <v>1.606487</v>
      </c>
      <c r="E126" s="42">
        <v>3.246919241906435</v>
      </c>
    </row>
    <row r="127" spans="1:5" x14ac:dyDescent="0.25">
      <c r="A127" s="1">
        <v>96</v>
      </c>
      <c r="B127" s="1">
        <v>0</v>
      </c>
      <c r="C127" s="91">
        <v>0.36221540000000002</v>
      </c>
      <c r="D127" s="91">
        <v>2.0015990000000001</v>
      </c>
      <c r="E127" s="42">
        <v>5.5259908882946442</v>
      </c>
    </row>
    <row r="128" spans="1:5" x14ac:dyDescent="0.25">
      <c r="A128" s="1">
        <v>97</v>
      </c>
      <c r="B128" s="1">
        <v>0</v>
      </c>
      <c r="C128" s="91">
        <v>0.53814499999999998</v>
      </c>
      <c r="D128" s="91">
        <v>4.3275860000000002</v>
      </c>
      <c r="E128" s="42">
        <v>8.0416727833576456</v>
      </c>
    </row>
    <row r="129" spans="1:5" x14ac:dyDescent="0.25">
      <c r="A129" s="1">
        <v>98</v>
      </c>
      <c r="B129" s="1">
        <v>0</v>
      </c>
      <c r="C129" s="91">
        <v>0.2332381</v>
      </c>
      <c r="D129" s="91">
        <v>1.880425</v>
      </c>
      <c r="E129" s="42">
        <v>8.0622548374386511</v>
      </c>
    </row>
    <row r="130" spans="1:5" x14ac:dyDescent="0.25">
      <c r="A130" s="1">
        <v>99</v>
      </c>
      <c r="B130" s="1">
        <v>0</v>
      </c>
      <c r="C130" s="91">
        <v>0.16</v>
      </c>
      <c r="D130" s="91">
        <v>0.48</v>
      </c>
      <c r="E130" s="42">
        <v>3</v>
      </c>
    </row>
    <row r="131" spans="1:5" x14ac:dyDescent="0.25">
      <c r="A131" s="1">
        <v>100</v>
      </c>
      <c r="B131" s="1">
        <v>0</v>
      </c>
      <c r="C131" s="91">
        <v>0.2332381</v>
      </c>
      <c r="D131" s="91">
        <v>2.8844409999999998</v>
      </c>
      <c r="E131" s="42">
        <v>12.366937477196048</v>
      </c>
    </row>
    <row r="132" spans="1:5" x14ac:dyDescent="0.25">
      <c r="A132" s="1">
        <v>101</v>
      </c>
      <c r="B132" s="1">
        <v>0</v>
      </c>
      <c r="C132" s="91">
        <v>0.2828427</v>
      </c>
      <c r="D132" s="91">
        <v>0.81584310000000004</v>
      </c>
      <c r="E132" s="42">
        <v>2.8844410691879268</v>
      </c>
    </row>
    <row r="133" spans="1:5" x14ac:dyDescent="0.25">
      <c r="A133" s="1">
        <v>102</v>
      </c>
      <c r="B133" s="1">
        <v>0</v>
      </c>
      <c r="C133" s="91">
        <v>0.2332381</v>
      </c>
      <c r="D133" s="91">
        <v>1.162755</v>
      </c>
      <c r="E133" s="42">
        <v>4.9852704167972552</v>
      </c>
    </row>
    <row r="134" spans="1:5" x14ac:dyDescent="0.25">
      <c r="A134" s="1">
        <v>103</v>
      </c>
      <c r="B134" s="1">
        <v>0</v>
      </c>
      <c r="C134" s="91">
        <v>0.1788854</v>
      </c>
      <c r="D134" s="91">
        <v>1.6282509999999999</v>
      </c>
      <c r="E134" s="42">
        <v>9.1022017448042156</v>
      </c>
    </row>
    <row r="135" spans="1:5" x14ac:dyDescent="0.25">
      <c r="A135" s="1">
        <v>104</v>
      </c>
      <c r="B135" s="1">
        <v>0</v>
      </c>
      <c r="C135" s="91">
        <v>0.52</v>
      </c>
      <c r="D135" s="91">
        <v>2.7191179999999999</v>
      </c>
      <c r="E135" s="42">
        <v>5.2290730769230764</v>
      </c>
    </row>
    <row r="136" spans="1:5" x14ac:dyDescent="0.25">
      <c r="A136" s="1">
        <v>105</v>
      </c>
      <c r="B136" s="1">
        <v>0</v>
      </c>
      <c r="C136" s="91">
        <v>0.4</v>
      </c>
      <c r="D136" s="91">
        <v>3.6241409999999998</v>
      </c>
      <c r="E136" s="42">
        <v>9.0603524999999987</v>
      </c>
    </row>
    <row r="137" spans="1:5" x14ac:dyDescent="0.25">
      <c r="A137" s="1">
        <v>106</v>
      </c>
      <c r="B137" s="1">
        <v>0</v>
      </c>
      <c r="C137" s="91">
        <v>0.25298219999999999</v>
      </c>
      <c r="D137" s="91">
        <v>6.3635210000000004</v>
      </c>
      <c r="E137" s="42">
        <v>25.154026646934057</v>
      </c>
    </row>
    <row r="138" spans="1:5" x14ac:dyDescent="0.25">
      <c r="A138" s="1">
        <v>107</v>
      </c>
      <c r="B138" s="1">
        <v>0</v>
      </c>
      <c r="C138" s="91">
        <v>0.30463089999999998</v>
      </c>
      <c r="D138" s="91">
        <v>1.8124020000000001</v>
      </c>
      <c r="E138" s="42">
        <v>5.9495015115012961</v>
      </c>
    </row>
    <row r="139" spans="1:5" x14ac:dyDescent="0.25">
      <c r="A139" s="1">
        <v>108</v>
      </c>
      <c r="B139" s="1">
        <v>0</v>
      </c>
      <c r="C139" s="91">
        <v>0.61057349999999999</v>
      </c>
      <c r="D139" s="91">
        <v>2.6629309999999999</v>
      </c>
      <c r="E139" s="42">
        <v>4.3613602621142258</v>
      </c>
    </row>
    <row r="140" spans="1:5" x14ac:dyDescent="0.25">
      <c r="A140" s="1">
        <v>109</v>
      </c>
      <c r="B140" s="1">
        <v>0</v>
      </c>
      <c r="C140" s="91">
        <v>0.26832820000000002</v>
      </c>
      <c r="D140" s="91">
        <v>4.5986079999999996</v>
      </c>
      <c r="E140" s="42">
        <v>17.137997422559387</v>
      </c>
    </row>
    <row r="141" spans="1:5" x14ac:dyDescent="0.25">
      <c r="A141" s="1">
        <v>110</v>
      </c>
      <c r="B141" s="1">
        <v>0</v>
      </c>
      <c r="C141" s="91">
        <v>0.28844409999999998</v>
      </c>
      <c r="D141" s="91">
        <v>1.920833</v>
      </c>
      <c r="E141" s="42">
        <v>6.659290309630185</v>
      </c>
    </row>
    <row r="142" spans="1:5" x14ac:dyDescent="0.25">
      <c r="A142" s="1">
        <v>111</v>
      </c>
      <c r="B142" s="1">
        <v>1</v>
      </c>
      <c r="C142" s="91">
        <v>1</v>
      </c>
      <c r="D142" s="91">
        <v>3.0320499999999999</v>
      </c>
      <c r="E142" s="42">
        <v>3.0320499999999999</v>
      </c>
    </row>
    <row r="143" spans="1:5" x14ac:dyDescent="0.25">
      <c r="A143" s="1">
        <v>112</v>
      </c>
      <c r="B143" s="1">
        <v>0</v>
      </c>
      <c r="C143" s="91">
        <v>0.36878179999999999</v>
      </c>
      <c r="D143" s="91">
        <v>2.729689</v>
      </c>
      <c r="E143" s="42">
        <v>7.4019081201946522</v>
      </c>
    </row>
    <row r="144" spans="1:5" x14ac:dyDescent="0.25">
      <c r="A144" s="1">
        <v>113</v>
      </c>
      <c r="B144" s="1">
        <v>0</v>
      </c>
      <c r="C144" s="91">
        <v>0.25612499999999999</v>
      </c>
      <c r="D144" s="91">
        <v>2.0131570000000001</v>
      </c>
      <c r="E144" s="42">
        <v>7.8600566129819427</v>
      </c>
    </row>
    <row r="145" spans="1:5" x14ac:dyDescent="0.25">
      <c r="A145" s="1">
        <v>114</v>
      </c>
      <c r="B145" s="1">
        <v>0</v>
      </c>
      <c r="C145" s="91">
        <v>0.16492419999999999</v>
      </c>
      <c r="D145" s="91">
        <v>0.2828427</v>
      </c>
      <c r="E145" s="42">
        <v>1.7149860360092699</v>
      </c>
    </row>
    <row r="146" spans="1:5" x14ac:dyDescent="0.25">
      <c r="A146" s="1">
        <v>115</v>
      </c>
      <c r="B146" s="1">
        <v>0</v>
      </c>
      <c r="C146" s="91">
        <v>0.56850679999999998</v>
      </c>
      <c r="D146" s="91">
        <v>1.162755</v>
      </c>
      <c r="E146" s="42">
        <v>2.0452789658804433</v>
      </c>
    </row>
    <row r="147" spans="1:5" x14ac:dyDescent="0.25">
      <c r="A147" s="1">
        <v>116</v>
      </c>
      <c r="B147" s="1">
        <v>0</v>
      </c>
      <c r="C147" s="91">
        <v>0.37947330000000001</v>
      </c>
      <c r="D147" s="91">
        <v>1.6208640000000001</v>
      </c>
      <c r="E147" s="42">
        <v>4.2713518974852773</v>
      </c>
    </row>
    <row r="148" spans="1:5" x14ac:dyDescent="0.25">
      <c r="A148" s="1">
        <v>117</v>
      </c>
      <c r="B148" s="1">
        <v>0</v>
      </c>
      <c r="C148" s="91">
        <v>0.2</v>
      </c>
      <c r="D148" s="91">
        <v>0.29120439999999997</v>
      </c>
      <c r="E148" s="42">
        <f>D148/C148</f>
        <v>1.4560219999999997</v>
      </c>
    </row>
    <row r="149" spans="1:5" x14ac:dyDescent="0.25">
      <c r="A149" s="1">
        <v>118</v>
      </c>
      <c r="B149" s="1">
        <v>0</v>
      </c>
      <c r="C149" s="91">
        <v>0.40199499999999999</v>
      </c>
      <c r="D149" s="91">
        <v>3.81345</v>
      </c>
      <c r="E149" s="42">
        <v>9.4863120188062044</v>
      </c>
    </row>
    <row r="150" spans="1:5" x14ac:dyDescent="0.25">
      <c r="A150" s="1">
        <v>119</v>
      </c>
      <c r="B150" s="1">
        <v>0</v>
      </c>
      <c r="C150" s="91">
        <v>0.4</v>
      </c>
      <c r="D150" s="91">
        <v>1.3535140000000001</v>
      </c>
      <c r="E150" s="42">
        <v>3.383785</v>
      </c>
    </row>
    <row r="151" spans="1:5" x14ac:dyDescent="0.25">
      <c r="A151" s="1">
        <v>120</v>
      </c>
      <c r="B151" s="1">
        <v>0</v>
      </c>
      <c r="C151" s="91">
        <v>0.26832820000000002</v>
      </c>
      <c r="D151" s="91">
        <v>0.52</v>
      </c>
      <c r="E151" s="42">
        <v>1.9379252721107956</v>
      </c>
    </row>
    <row r="152" spans="1:5" x14ac:dyDescent="0.25">
      <c r="A152" s="1">
        <v>121</v>
      </c>
      <c r="B152" s="1">
        <v>0</v>
      </c>
      <c r="C152" s="91">
        <v>0.48</v>
      </c>
      <c r="D152" s="91">
        <v>0.84</v>
      </c>
      <c r="E152" s="42">
        <v>1.75</v>
      </c>
    </row>
    <row r="153" spans="1:5" x14ac:dyDescent="0.25">
      <c r="A153" s="1">
        <v>122</v>
      </c>
      <c r="B153" s="1">
        <v>0</v>
      </c>
      <c r="C153" s="91">
        <v>0.2</v>
      </c>
      <c r="D153" s="91">
        <v>1.2457929999999999</v>
      </c>
      <c r="E153" s="42">
        <v>6.2289649999999996</v>
      </c>
    </row>
    <row r="154" spans="1:5" x14ac:dyDescent="0.25">
      <c r="A154" s="1">
        <v>123</v>
      </c>
      <c r="B154" s="1">
        <v>0</v>
      </c>
      <c r="C154" s="91">
        <v>0.32</v>
      </c>
      <c r="D154" s="91">
        <v>1.4068400000000001</v>
      </c>
      <c r="E154" s="42">
        <v>4.3963749999999999</v>
      </c>
    </row>
    <row r="155" spans="1:5" x14ac:dyDescent="0.25">
      <c r="A155" s="1">
        <v>124</v>
      </c>
      <c r="B155" s="1">
        <v>0</v>
      </c>
      <c r="C155" s="91">
        <v>0.31241000000000002</v>
      </c>
      <c r="D155" s="91">
        <v>2.3762150000000002</v>
      </c>
      <c r="E155" s="42">
        <v>7.6060785506225796</v>
      </c>
    </row>
    <row r="156" spans="1:5" x14ac:dyDescent="0.25">
      <c r="A156" s="1">
        <v>125</v>
      </c>
      <c r="B156" s="1">
        <v>0</v>
      </c>
      <c r="C156" s="91">
        <v>0.2154066</v>
      </c>
      <c r="D156" s="91">
        <v>0.36878179999999999</v>
      </c>
      <c r="E156" s="42">
        <v>1.712026465298649</v>
      </c>
    </row>
    <row r="157" spans="1:5" x14ac:dyDescent="0.25">
      <c r="A157" s="1">
        <v>126</v>
      </c>
      <c r="B157" s="1">
        <v>0</v>
      </c>
      <c r="C157" s="91">
        <v>0.4079216</v>
      </c>
      <c r="D157" s="91">
        <v>4.8809839999999998</v>
      </c>
      <c r="E157" s="42">
        <v>11.965495330475267</v>
      </c>
    </row>
    <row r="158" spans="1:5" x14ac:dyDescent="0.25">
      <c r="A158" s="1">
        <v>127</v>
      </c>
      <c r="B158" s="1">
        <v>0</v>
      </c>
      <c r="C158" s="91">
        <v>0.36</v>
      </c>
      <c r="D158" s="91">
        <v>0.50596439999999998</v>
      </c>
      <c r="E158" s="42">
        <v>1.4054566666666666</v>
      </c>
    </row>
    <row r="159" spans="1:5" x14ac:dyDescent="0.25">
      <c r="A159" s="1">
        <v>128</v>
      </c>
      <c r="B159" s="1">
        <v>0</v>
      </c>
      <c r="C159" s="91">
        <v>0.16</v>
      </c>
      <c r="D159" s="91">
        <v>0.28000000000000003</v>
      </c>
      <c r="E159" s="42">
        <v>1.7500000000000002</v>
      </c>
    </row>
    <row r="160" spans="1:5" x14ac:dyDescent="0.25">
      <c r="A160" s="1">
        <v>129</v>
      </c>
      <c r="B160" s="1">
        <v>0</v>
      </c>
      <c r="C160" s="91">
        <v>0.36878179999999999</v>
      </c>
      <c r="D160" s="91">
        <v>0.59464269999999997</v>
      </c>
      <c r="E160" s="42">
        <v>1.6124513194523156</v>
      </c>
    </row>
    <row r="161" spans="1:5" x14ac:dyDescent="0.25">
      <c r="A161" s="1">
        <v>130</v>
      </c>
      <c r="B161" s="1">
        <v>0</v>
      </c>
      <c r="C161" s="91">
        <v>0.62096700000000005</v>
      </c>
      <c r="D161" s="91">
        <v>1.493452</v>
      </c>
      <c r="E161" s="42">
        <v>2.4050424579728067</v>
      </c>
    </row>
    <row r="162" spans="1:5" x14ac:dyDescent="0.25">
      <c r="A162" s="1">
        <v>131</v>
      </c>
      <c r="B162" s="1">
        <v>0</v>
      </c>
      <c r="C162" s="91">
        <v>0.45607019999999998</v>
      </c>
      <c r="D162" s="91">
        <v>5.0217130000000001</v>
      </c>
      <c r="E162" s="42">
        <v>11.010833419942808</v>
      </c>
    </row>
    <row r="163" spans="1:5" x14ac:dyDescent="0.25">
      <c r="A163" s="1">
        <v>132</v>
      </c>
      <c r="B163" s="1">
        <v>0</v>
      </c>
      <c r="C163" s="91">
        <v>0.56000000000000005</v>
      </c>
      <c r="D163" s="91">
        <v>5.8866630000000004</v>
      </c>
      <c r="E163" s="42">
        <v>10.511898214285715</v>
      </c>
    </row>
    <row r="164" spans="1:5" x14ac:dyDescent="0.25">
      <c r="A164" s="1">
        <v>133</v>
      </c>
      <c r="B164" s="1">
        <v>0</v>
      </c>
      <c r="C164" s="91">
        <v>0.79699439999999999</v>
      </c>
      <c r="D164" s="91">
        <v>14.104179999999999</v>
      </c>
      <c r="E164" s="42">
        <v>17.696711545275601</v>
      </c>
    </row>
    <row r="165" spans="1:5" x14ac:dyDescent="0.25">
      <c r="A165" s="1">
        <v>134</v>
      </c>
      <c r="B165" s="1">
        <v>0</v>
      </c>
      <c r="C165" s="91">
        <v>0.33941130000000003</v>
      </c>
      <c r="D165" s="91">
        <v>12.39316</v>
      </c>
      <c r="E165" s="42">
        <v>36.513692973687085</v>
      </c>
    </row>
    <row r="166" spans="1:5" x14ac:dyDescent="0.25">
      <c r="A166" s="1">
        <v>135</v>
      </c>
      <c r="B166" s="1">
        <v>0</v>
      </c>
      <c r="C166" s="91">
        <v>0.26832820000000002</v>
      </c>
      <c r="D166" s="91">
        <v>1.742642</v>
      </c>
      <c r="E166" s="42">
        <v>6.4944422539263478</v>
      </c>
    </row>
    <row r="167" spans="1:5" x14ac:dyDescent="0.25">
      <c r="A167" s="1">
        <v>136</v>
      </c>
      <c r="B167" s="1">
        <v>0</v>
      </c>
      <c r="C167" s="91">
        <v>0.66211779999999998</v>
      </c>
      <c r="D167" s="91">
        <v>15.169650000000001</v>
      </c>
      <c r="E167" s="42">
        <v>22.910802277177869</v>
      </c>
    </row>
    <row r="168" spans="1:5" x14ac:dyDescent="0.25">
      <c r="A168" s="1">
        <v>137</v>
      </c>
      <c r="B168" s="1">
        <v>0</v>
      </c>
      <c r="C168" s="91">
        <v>0.2332381</v>
      </c>
      <c r="D168" s="91">
        <v>0.32249030000000001</v>
      </c>
      <c r="E168" s="42">
        <v>1.3826656108071538</v>
      </c>
    </row>
    <row r="169" spans="1:5" x14ac:dyDescent="0.25">
      <c r="A169" s="1">
        <v>138</v>
      </c>
      <c r="B169" s="1">
        <v>0</v>
      </c>
      <c r="C169" s="91">
        <v>0.32</v>
      </c>
      <c r="D169" s="91">
        <v>0.36221540000000002</v>
      </c>
      <c r="E169" s="42">
        <f>D169/C169</f>
        <v>1.1319231250000001</v>
      </c>
    </row>
    <row r="170" spans="1:5" x14ac:dyDescent="0.25">
      <c r="A170" s="1">
        <v>139</v>
      </c>
      <c r="B170" s="1">
        <v>0</v>
      </c>
      <c r="C170" s="91">
        <v>0.40199499999999999</v>
      </c>
      <c r="D170" s="91">
        <v>1.8611819999999999</v>
      </c>
      <c r="E170" s="42">
        <v>4.6298635555168595</v>
      </c>
    </row>
    <row r="171" spans="1:5" x14ac:dyDescent="0.25">
      <c r="A171" s="1">
        <v>140</v>
      </c>
      <c r="B171" s="1">
        <v>0</v>
      </c>
      <c r="C171" s="91">
        <v>0.37947330000000001</v>
      </c>
      <c r="D171" s="91">
        <v>1.3296619999999999</v>
      </c>
      <c r="E171" s="42">
        <v>3.5039672092871879</v>
      </c>
    </row>
    <row r="172" spans="1:5" x14ac:dyDescent="0.25">
      <c r="A172" s="1">
        <v>141</v>
      </c>
      <c r="B172" s="1">
        <v>0</v>
      </c>
      <c r="C172" s="91">
        <v>0.28844409999999998</v>
      </c>
      <c r="D172" s="91">
        <v>0.52153620000000001</v>
      </c>
      <c r="E172" s="42">
        <v>1.8081014657606103</v>
      </c>
    </row>
    <row r="173" spans="1:5" x14ac:dyDescent="0.25">
      <c r="A173" s="1">
        <v>142</v>
      </c>
      <c r="B173" s="1">
        <v>0</v>
      </c>
      <c r="C173" s="91">
        <v>0.28844409999999998</v>
      </c>
      <c r="D173" s="91">
        <v>0.31241000000000002</v>
      </c>
      <c r="E173" s="42">
        <f>D173/C173</f>
        <v>1.0830868095412596</v>
      </c>
    </row>
    <row r="174" spans="1:5" x14ac:dyDescent="0.25">
      <c r="A174" s="1">
        <v>143</v>
      </c>
      <c r="B174" s="1">
        <v>0</v>
      </c>
      <c r="C174" s="91">
        <v>8.94427E-2</v>
      </c>
      <c r="D174" s="91">
        <v>0.2</v>
      </c>
      <c r="E174" s="42">
        <v>2.2360684549996814</v>
      </c>
    </row>
    <row r="175" spans="1:5" x14ac:dyDescent="0.25">
      <c r="A175" s="1">
        <v>144</v>
      </c>
      <c r="B175" s="1">
        <v>0</v>
      </c>
      <c r="C175" s="91">
        <v>0.25298219999999999</v>
      </c>
      <c r="D175" s="91">
        <v>0.98386989999999996</v>
      </c>
      <c r="E175" s="42">
        <v>3.889087453583691</v>
      </c>
    </row>
    <row r="176" spans="1:5" x14ac:dyDescent="0.25">
      <c r="A176" s="1">
        <v>145</v>
      </c>
      <c r="B176" s="1">
        <v>0</v>
      </c>
      <c r="C176" s="91">
        <v>0.30463089999999998</v>
      </c>
      <c r="D176" s="91">
        <v>0.85883640000000006</v>
      </c>
      <c r="E176" s="42">
        <v>2.819268826635775</v>
      </c>
    </row>
    <row r="177" spans="1:5" x14ac:dyDescent="0.25">
      <c r="A177" s="1">
        <v>146</v>
      </c>
      <c r="B177" s="1">
        <v>4</v>
      </c>
      <c r="C177" s="91">
        <v>0.45607019999999998</v>
      </c>
      <c r="D177" s="91">
        <v>14.80091</v>
      </c>
      <c r="E177" s="42">
        <v>32.453139889429302</v>
      </c>
    </row>
    <row r="178" spans="1:5" x14ac:dyDescent="0.25">
      <c r="A178" s="1">
        <v>147</v>
      </c>
      <c r="B178" s="1">
        <v>0</v>
      </c>
      <c r="C178" s="91">
        <v>0.55713550000000001</v>
      </c>
      <c r="D178" s="91">
        <v>2.656012</v>
      </c>
      <c r="E178" s="42">
        <v>4.7672639779730428</v>
      </c>
    </row>
    <row r="179" spans="1:5" x14ac:dyDescent="0.25">
      <c r="A179" s="1">
        <v>148</v>
      </c>
      <c r="B179" s="1">
        <v>0</v>
      </c>
      <c r="C179" s="91">
        <v>0.29120439999999997</v>
      </c>
      <c r="D179" s="91">
        <v>0.31241000000000002</v>
      </c>
      <c r="E179" s="42">
        <f>D179/C179</f>
        <v>1.072820328264271</v>
      </c>
    </row>
    <row r="180" spans="1:5" x14ac:dyDescent="0.25">
      <c r="A180" s="1">
        <v>149</v>
      </c>
      <c r="B180" s="1">
        <v>0</v>
      </c>
      <c r="C180" s="91">
        <v>0.2828427</v>
      </c>
      <c r="D180" s="91">
        <v>1.302306</v>
      </c>
      <c r="E180" s="42">
        <v>4.6043472219717883</v>
      </c>
    </row>
    <row r="181" spans="1:5" x14ac:dyDescent="0.25">
      <c r="A181" s="1">
        <v>150</v>
      </c>
      <c r="B181" s="1">
        <v>0</v>
      </c>
      <c r="C181" s="91">
        <v>0.16</v>
      </c>
      <c r="D181" s="91">
        <v>0.2039608</v>
      </c>
      <c r="E181" s="42">
        <v>1.2747549999999999</v>
      </c>
    </row>
    <row r="182" spans="1:5" x14ac:dyDescent="0.25">
      <c r="A182" s="1">
        <v>151</v>
      </c>
      <c r="B182" s="1">
        <v>0</v>
      </c>
      <c r="C182" s="91">
        <v>0.34409299999999998</v>
      </c>
      <c r="D182" s="91">
        <v>4.7732590000000004</v>
      </c>
      <c r="E182" s="42">
        <v>13.87200262719672</v>
      </c>
    </row>
    <row r="183" spans="1:5" x14ac:dyDescent="0.25">
      <c r="A183" s="1">
        <v>152</v>
      </c>
      <c r="B183" s="1">
        <v>0</v>
      </c>
      <c r="C183" s="91">
        <v>0.1788854</v>
      </c>
      <c r="D183" s="91">
        <v>2.4149530000000001</v>
      </c>
      <c r="E183" s="42">
        <v>13.500000559017115</v>
      </c>
    </row>
    <row r="184" spans="1:5" x14ac:dyDescent="0.25">
      <c r="A184" s="1">
        <v>153</v>
      </c>
      <c r="B184" s="1">
        <v>0</v>
      </c>
      <c r="C184" s="91">
        <v>0.40199499999999999</v>
      </c>
      <c r="D184" s="91">
        <v>1.612452</v>
      </c>
      <c r="E184" s="42">
        <v>4.0111245164740854</v>
      </c>
    </row>
    <row r="185" spans="1:5" x14ac:dyDescent="0.25">
      <c r="A185" s="1">
        <v>154</v>
      </c>
      <c r="B185" s="1">
        <v>4</v>
      </c>
      <c r="C185" s="91">
        <v>0.73430240000000002</v>
      </c>
      <c r="D185" s="91">
        <v>19.133369999999999</v>
      </c>
      <c r="E185" s="42">
        <v>26.056526575427235</v>
      </c>
    </row>
    <row r="186" spans="1:5" x14ac:dyDescent="0.25">
      <c r="A186" s="1">
        <v>155</v>
      </c>
      <c r="B186" s="1">
        <v>0</v>
      </c>
      <c r="C186" s="91">
        <v>0.91389279999999995</v>
      </c>
      <c r="D186" s="91">
        <v>1.95059</v>
      </c>
      <c r="E186" s="42">
        <v>2.1343750601821134</v>
      </c>
    </row>
    <row r="187" spans="1:5" x14ac:dyDescent="0.25">
      <c r="A187" s="1">
        <v>156</v>
      </c>
      <c r="B187" s="1">
        <v>0</v>
      </c>
      <c r="C187" s="91">
        <v>0.62482000000000004</v>
      </c>
      <c r="D187" s="91">
        <v>5.076219</v>
      </c>
      <c r="E187" s="42">
        <v>8.1242901955763251</v>
      </c>
    </row>
    <row r="188" spans="1:5" x14ac:dyDescent="0.25">
      <c r="A188" s="1">
        <v>157</v>
      </c>
      <c r="B188" s="1">
        <v>0</v>
      </c>
      <c r="C188" s="91">
        <v>0.4418144</v>
      </c>
      <c r="D188" s="91">
        <v>4.331836</v>
      </c>
      <c r="E188" s="42">
        <v>9.8046510027740155</v>
      </c>
    </row>
    <row r="189" spans="1:5" x14ac:dyDescent="0.25">
      <c r="A189" s="1">
        <v>158</v>
      </c>
      <c r="B189" s="1">
        <v>0</v>
      </c>
      <c r="C189" s="91">
        <v>0.48826219999999998</v>
      </c>
      <c r="D189" s="91">
        <v>0.96829750000000003</v>
      </c>
      <c r="E189" s="42">
        <v>1.9831506514327755</v>
      </c>
    </row>
    <row r="190" spans="1:5" x14ac:dyDescent="0.25">
      <c r="A190" s="1">
        <v>159</v>
      </c>
      <c r="B190" s="1">
        <v>0</v>
      </c>
      <c r="C190" s="91">
        <v>0.24</v>
      </c>
      <c r="D190" s="91">
        <v>0.32</v>
      </c>
      <c r="E190" s="42">
        <v>1.3333333333333335</v>
      </c>
    </row>
    <row r="191" spans="1:5" x14ac:dyDescent="0.25">
      <c r="A191" s="1">
        <v>160</v>
      </c>
      <c r="B191" s="1">
        <v>0</v>
      </c>
      <c r="C191" s="91">
        <v>0.32</v>
      </c>
      <c r="D191" s="91">
        <v>0.41761229999999999</v>
      </c>
      <c r="E191" s="42">
        <v>1.3050384374999999</v>
      </c>
    </row>
    <row r="192" spans="1:5" x14ac:dyDescent="0.25">
      <c r="A192" s="1">
        <v>161</v>
      </c>
      <c r="B192" s="1">
        <v>0</v>
      </c>
      <c r="C192" s="91">
        <v>0.36</v>
      </c>
      <c r="D192" s="91">
        <v>0.52</v>
      </c>
      <c r="E192" s="42">
        <v>1.4444444444444446</v>
      </c>
    </row>
    <row r="193" spans="1:5" x14ac:dyDescent="0.25">
      <c r="A193" s="1">
        <v>162</v>
      </c>
      <c r="B193" s="1">
        <v>0</v>
      </c>
      <c r="C193" s="91">
        <v>0.30463089999999998</v>
      </c>
      <c r="D193" s="91">
        <v>0.31241000000000002</v>
      </c>
      <c r="E193" s="42">
        <v>1.0255361488279753</v>
      </c>
    </row>
    <row r="194" spans="1:5" x14ac:dyDescent="0.25">
      <c r="A194" s="1">
        <v>163</v>
      </c>
      <c r="B194" s="1">
        <v>4</v>
      </c>
      <c r="C194" s="91">
        <v>0.52</v>
      </c>
      <c r="D194" s="91">
        <v>5.7186300000000001</v>
      </c>
      <c r="E194" s="42">
        <v>10.997365384615385</v>
      </c>
    </row>
    <row r="195" spans="1:5" x14ac:dyDescent="0.25">
      <c r="A195" s="1">
        <v>164</v>
      </c>
      <c r="B195" s="1">
        <v>1</v>
      </c>
      <c r="C195" s="91">
        <v>0.86533230000000005</v>
      </c>
      <c r="D195" s="91">
        <v>5.11843</v>
      </c>
      <c r="E195" s="42">
        <v>5.9149878029515364</v>
      </c>
    </row>
    <row r="196" spans="1:5" x14ac:dyDescent="0.25">
      <c r="A196" s="1">
        <v>165</v>
      </c>
      <c r="B196" s="1">
        <v>0</v>
      </c>
      <c r="C196" s="91">
        <v>1.03769</v>
      </c>
      <c r="D196" s="91">
        <v>2.456013</v>
      </c>
      <c r="E196" s="42">
        <v>2.3668080062446397</v>
      </c>
    </row>
    <row r="197" spans="1:5" x14ac:dyDescent="0.25">
      <c r="A197" s="1">
        <v>166</v>
      </c>
      <c r="B197" s="1">
        <v>0</v>
      </c>
      <c r="C197" s="91">
        <v>0.53665629999999998</v>
      </c>
      <c r="D197" s="91">
        <v>4.2167289999999999</v>
      </c>
      <c r="E197" s="42">
        <v>7.8574107860095932</v>
      </c>
    </row>
    <row r="198" spans="1:5" x14ac:dyDescent="0.25">
      <c r="A198" s="1">
        <v>167</v>
      </c>
      <c r="B198" s="1">
        <v>0</v>
      </c>
      <c r="C198" s="91">
        <v>0.43081320000000001</v>
      </c>
      <c r="D198" s="91">
        <v>4.187792</v>
      </c>
      <c r="E198" s="42">
        <v>9.7206677975512346</v>
      </c>
    </row>
    <row r="199" spans="1:5" x14ac:dyDescent="0.25">
      <c r="A199" s="1">
        <v>168</v>
      </c>
      <c r="B199" s="1">
        <v>0</v>
      </c>
      <c r="C199" s="91">
        <v>0.52</v>
      </c>
      <c r="D199" s="91">
        <v>0.64</v>
      </c>
      <c r="E199" s="42">
        <v>1.2307692307692308</v>
      </c>
    </row>
    <row r="200" spans="1:5" x14ac:dyDescent="0.25">
      <c r="A200" s="1">
        <v>169</v>
      </c>
      <c r="B200" s="1">
        <v>0</v>
      </c>
      <c r="C200" s="91">
        <v>0.24</v>
      </c>
      <c r="D200" s="91">
        <v>0.92779310000000004</v>
      </c>
      <c r="E200" s="42">
        <v>3.8658045833333334</v>
      </c>
    </row>
    <row r="201" spans="1:5" x14ac:dyDescent="0.25">
      <c r="A201" s="1">
        <v>170</v>
      </c>
      <c r="B201" s="1">
        <v>0</v>
      </c>
      <c r="C201" s="91">
        <v>0.16</v>
      </c>
      <c r="D201" s="91">
        <v>0.36</v>
      </c>
      <c r="E201" s="42">
        <v>2.25</v>
      </c>
    </row>
    <row r="202" spans="1:5" x14ac:dyDescent="0.25">
      <c r="A202" s="1">
        <v>171</v>
      </c>
      <c r="B202" s="1">
        <v>0</v>
      </c>
      <c r="C202" s="91">
        <v>0.31241000000000002</v>
      </c>
      <c r="D202" s="91">
        <v>0.72111029999999998</v>
      </c>
      <c r="E202" s="42">
        <v>2.308217726705291</v>
      </c>
    </row>
    <row r="203" spans="1:5" x14ac:dyDescent="0.25">
      <c r="A203" s="1">
        <v>172</v>
      </c>
      <c r="B203" s="1">
        <v>0</v>
      </c>
      <c r="C203" s="91">
        <v>0.31241000000000002</v>
      </c>
      <c r="D203" s="91">
        <v>0.59464269999999997</v>
      </c>
      <c r="E203" s="42">
        <v>1.9034048205883292</v>
      </c>
    </row>
    <row r="204" spans="1:5" x14ac:dyDescent="0.25">
      <c r="A204" s="1">
        <v>173</v>
      </c>
      <c r="B204" s="1">
        <v>0</v>
      </c>
      <c r="C204" s="91">
        <v>0.61188229999999999</v>
      </c>
      <c r="D204" s="91">
        <v>7.7192749999999997</v>
      </c>
      <c r="E204" s="42">
        <v>12.615620683912576</v>
      </c>
    </row>
    <row r="205" spans="1:5" x14ac:dyDescent="0.25">
      <c r="A205" s="1">
        <v>174</v>
      </c>
      <c r="B205" s="1">
        <v>0</v>
      </c>
      <c r="C205" s="91">
        <v>0.4</v>
      </c>
      <c r="D205" s="91">
        <v>5.472988</v>
      </c>
      <c r="E205" s="42">
        <v>13.682469999999999</v>
      </c>
    </row>
    <row r="206" spans="1:5" x14ac:dyDescent="0.25">
      <c r="A206" s="1">
        <v>175</v>
      </c>
      <c r="B206" s="1">
        <v>0</v>
      </c>
      <c r="C206" s="91">
        <v>0.7939773</v>
      </c>
      <c r="D206" s="91">
        <v>3.5761430000000001</v>
      </c>
      <c r="E206" s="42">
        <v>4.5040872075309961</v>
      </c>
    </row>
    <row r="207" spans="1:5" x14ac:dyDescent="0.25">
      <c r="A207" s="1">
        <v>176</v>
      </c>
      <c r="B207" s="1">
        <v>0</v>
      </c>
      <c r="C207" s="91">
        <v>0.37735920000000001</v>
      </c>
      <c r="D207" s="91">
        <v>1.896523</v>
      </c>
      <c r="E207" s="42">
        <v>5.025776501540177</v>
      </c>
    </row>
    <row r="208" spans="1:5" x14ac:dyDescent="0.25">
      <c r="A208" s="1">
        <v>177</v>
      </c>
      <c r="B208" s="1">
        <v>0</v>
      </c>
      <c r="C208" s="91">
        <v>0.44721359999999999</v>
      </c>
      <c r="D208" s="91">
        <v>2.1824759999999999</v>
      </c>
      <c r="E208" s="42">
        <v>4.880164646155662</v>
      </c>
    </row>
    <row r="209" spans="1:5" x14ac:dyDescent="0.25">
      <c r="A209" s="1">
        <v>178</v>
      </c>
      <c r="B209" s="1">
        <v>0</v>
      </c>
      <c r="C209" s="91">
        <v>0.28844409999999998</v>
      </c>
      <c r="D209" s="91">
        <v>2.7761840000000002</v>
      </c>
      <c r="E209" s="42">
        <v>9.624686377707155</v>
      </c>
    </row>
    <row r="210" spans="1:5" x14ac:dyDescent="0.25">
      <c r="A210" s="1">
        <v>179</v>
      </c>
      <c r="B210" s="1">
        <v>0</v>
      </c>
      <c r="C210" s="91">
        <v>0.32249030000000001</v>
      </c>
      <c r="D210" s="91">
        <v>2.2627419999999998</v>
      </c>
      <c r="E210" s="42">
        <v>7.0164653014369724</v>
      </c>
    </row>
    <row r="211" spans="1:5" x14ac:dyDescent="0.25">
      <c r="A211" s="1">
        <v>180</v>
      </c>
      <c r="B211" s="1">
        <v>0</v>
      </c>
      <c r="C211" s="91">
        <v>0.28844409999999998</v>
      </c>
      <c r="D211" s="91">
        <v>1.3059860000000001</v>
      </c>
      <c r="E211" s="42">
        <v>4.5276918473978149</v>
      </c>
    </row>
    <row r="212" spans="1:5" x14ac:dyDescent="0.25">
      <c r="A212" s="1">
        <v>181</v>
      </c>
      <c r="B212" s="1">
        <v>0</v>
      </c>
      <c r="C212" s="91">
        <v>0.52</v>
      </c>
      <c r="D212" s="91">
        <v>1.2806249999999999</v>
      </c>
      <c r="E212" s="42">
        <v>2.4627403846153841</v>
      </c>
    </row>
    <row r="213" spans="1:5" x14ac:dyDescent="0.25">
      <c r="A213" s="1">
        <v>182</v>
      </c>
      <c r="B213" s="1">
        <v>0</v>
      </c>
      <c r="C213" s="91">
        <v>0.36878179999999999</v>
      </c>
      <c r="D213" s="91">
        <v>1.726963</v>
      </c>
      <c r="E213" s="42">
        <v>4.6828856521661324</v>
      </c>
    </row>
    <row r="214" spans="1:5" x14ac:dyDescent="0.25">
      <c r="A214" s="1">
        <v>183</v>
      </c>
      <c r="B214" s="1">
        <v>0</v>
      </c>
      <c r="C214" s="91">
        <v>0.12</v>
      </c>
      <c r="D214" s="91">
        <v>0.32</v>
      </c>
      <c r="E214" s="42">
        <v>2.666666666666667</v>
      </c>
    </row>
    <row r="215" spans="1:5" x14ac:dyDescent="0.25">
      <c r="A215" s="1">
        <v>184</v>
      </c>
      <c r="B215" s="1">
        <v>0</v>
      </c>
      <c r="C215" s="91">
        <v>0.24</v>
      </c>
      <c r="D215" s="91">
        <v>0.32249030000000001</v>
      </c>
      <c r="E215" s="42">
        <v>1.3437095833333335</v>
      </c>
    </row>
    <row r="216" spans="1:5" x14ac:dyDescent="0.25">
      <c r="A216" s="1">
        <v>185</v>
      </c>
      <c r="B216" s="1">
        <v>4</v>
      </c>
      <c r="C216" s="91">
        <v>0.5656854</v>
      </c>
      <c r="D216" s="91">
        <v>5.7455150000000001</v>
      </c>
      <c r="E216" s="42">
        <v>10.156731992729528</v>
      </c>
    </row>
    <row r="217" spans="1:5" x14ac:dyDescent="0.25">
      <c r="A217" s="1">
        <v>186</v>
      </c>
      <c r="B217" s="1">
        <v>0</v>
      </c>
      <c r="C217" s="91">
        <v>0.36878179999999999</v>
      </c>
      <c r="D217" s="91">
        <v>3.3026049999999998</v>
      </c>
      <c r="E217" s="42">
        <v>8.9554446558913696</v>
      </c>
    </row>
    <row r="218" spans="1:5" x14ac:dyDescent="0.25">
      <c r="A218" s="1">
        <v>187</v>
      </c>
      <c r="B218" s="1">
        <v>0</v>
      </c>
      <c r="C218" s="91">
        <v>0.3577709</v>
      </c>
      <c r="D218" s="91">
        <v>3.1723810000000001</v>
      </c>
      <c r="E218" s="42">
        <v>8.8670738732524086</v>
      </c>
    </row>
    <row r="219" spans="1:5" x14ac:dyDescent="0.25">
      <c r="A219" s="1">
        <v>188</v>
      </c>
      <c r="B219" s="1">
        <v>0</v>
      </c>
      <c r="C219" s="91">
        <v>0.2828427</v>
      </c>
      <c r="D219" s="91">
        <v>0.36221540000000002</v>
      </c>
      <c r="E219" s="42">
        <v>1.2806248844322303</v>
      </c>
    </row>
    <row r="220" spans="1:5" x14ac:dyDescent="0.25">
      <c r="A220" s="1">
        <v>189</v>
      </c>
      <c r="B220" s="1">
        <v>0</v>
      </c>
      <c r="C220" s="91">
        <v>0.57271280000000002</v>
      </c>
      <c r="D220" s="91">
        <v>1.2185239999999999</v>
      </c>
      <c r="E220" s="42">
        <v>2.1276353523092202</v>
      </c>
    </row>
    <row r="221" spans="1:5" x14ac:dyDescent="0.25">
      <c r="A221" s="1">
        <v>190</v>
      </c>
      <c r="B221" s="1">
        <v>0</v>
      </c>
      <c r="C221" s="91">
        <v>0.32249030000000001</v>
      </c>
      <c r="D221" s="91">
        <v>1.619877</v>
      </c>
      <c r="E221" s="42">
        <v>5.0230254987514353</v>
      </c>
    </row>
    <row r="222" spans="1:5" x14ac:dyDescent="0.25">
      <c r="A222" s="1">
        <v>191</v>
      </c>
      <c r="B222" s="1">
        <v>0</v>
      </c>
      <c r="C222" s="91">
        <v>0.2</v>
      </c>
      <c r="D222" s="91">
        <v>0.36</v>
      </c>
      <c r="E222" s="42">
        <v>1.7999999999999998</v>
      </c>
    </row>
    <row r="223" spans="1:5" x14ac:dyDescent="0.25">
      <c r="A223" s="1">
        <v>192</v>
      </c>
      <c r="B223" s="1">
        <v>0</v>
      </c>
      <c r="C223" s="91">
        <v>0.29120439999999997</v>
      </c>
      <c r="D223" s="91">
        <v>0.36878179999999999</v>
      </c>
      <c r="E223" s="42">
        <v>1.2664018812902553</v>
      </c>
    </row>
    <row r="224" spans="1:5" x14ac:dyDescent="0.25">
      <c r="A224" s="1">
        <v>193</v>
      </c>
      <c r="B224" s="1">
        <v>0</v>
      </c>
      <c r="C224" s="91">
        <v>0.24331050000000001</v>
      </c>
      <c r="D224" s="91">
        <v>0.5614268</v>
      </c>
      <c r="E224" s="42">
        <v>2.3074499456455846</v>
      </c>
    </row>
    <row r="225" spans="1:5" x14ac:dyDescent="0.25">
      <c r="A225" s="1">
        <v>194</v>
      </c>
      <c r="B225" s="1">
        <v>0</v>
      </c>
      <c r="C225" s="91">
        <v>0.2154066</v>
      </c>
      <c r="D225" s="91">
        <v>0.50596439999999998</v>
      </c>
      <c r="E225" s="42">
        <v>2.348880674965391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69" priority="6" operator="lessThan">
      <formula>1</formula>
    </cfRule>
  </conditionalFormatting>
  <conditionalFormatting sqref="E148">
    <cfRule type="cellIs" dxfId="168" priority="5" operator="lessThan">
      <formula>1</formula>
    </cfRule>
  </conditionalFormatting>
  <conditionalFormatting sqref="E169">
    <cfRule type="cellIs" dxfId="167" priority="4" operator="lessThan">
      <formula>1</formula>
    </cfRule>
  </conditionalFormatting>
  <conditionalFormatting sqref="E173">
    <cfRule type="cellIs" dxfId="166" priority="3" operator="lessThan">
      <formula>1</formula>
    </cfRule>
  </conditionalFormatting>
  <conditionalFormatting sqref="E179">
    <cfRule type="cellIs" dxfId="165" priority="2" operator="lessThan">
      <formula>1</formula>
    </cfRule>
  </conditionalFormatting>
  <conditionalFormatting sqref="E22">
    <cfRule type="cellIs" dxfId="164" priority="1" operator="lessThan">
      <formula>1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118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41431</v>
      </c>
      <c r="F2" s="90" t="s">
        <v>61</v>
      </c>
      <c r="G2" s="91">
        <v>0.41815767333333304</v>
      </c>
      <c r="I2" s="91"/>
    </row>
    <row r="3" spans="1:10" x14ac:dyDescent="0.25">
      <c r="F3" s="92" t="s">
        <v>62</v>
      </c>
      <c r="G3" s="91">
        <v>4.2805921528571433</v>
      </c>
      <c r="I3" s="91"/>
    </row>
    <row r="4" spans="1:10" x14ac:dyDescent="0.25">
      <c r="A4" s="93"/>
      <c r="B4" s="7"/>
      <c r="C4" s="7" t="s">
        <v>63</v>
      </c>
      <c r="D4" s="94">
        <v>276</v>
      </c>
      <c r="F4" s="40" t="s">
        <v>21</v>
      </c>
      <c r="G4" s="1">
        <v>210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66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210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168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22</v>
      </c>
      <c r="F8" s="99" t="s">
        <v>73</v>
      </c>
      <c r="G8" s="103">
        <v>20.95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14</v>
      </c>
      <c r="J11" s="293" t="s">
        <v>374</v>
      </c>
    </row>
    <row r="12" spans="1:10" x14ac:dyDescent="0.25">
      <c r="A12" s="108" t="s">
        <v>70</v>
      </c>
      <c r="B12" s="109">
        <v>4</v>
      </c>
      <c r="C12" s="109">
        <v>144</v>
      </c>
      <c r="D12" s="109">
        <v>48</v>
      </c>
      <c r="E12" s="109">
        <v>10</v>
      </c>
      <c r="F12" s="109">
        <v>4</v>
      </c>
      <c r="G12" s="109">
        <v>0</v>
      </c>
      <c r="H12" s="109">
        <v>210</v>
      </c>
      <c r="I12" s="39">
        <f>SUM(D12:G12)</f>
        <v>62</v>
      </c>
    </row>
    <row r="13" spans="1:10" x14ac:dyDescent="0.25">
      <c r="A13" s="108" t="s">
        <v>37</v>
      </c>
      <c r="B13" s="109">
        <v>0</v>
      </c>
      <c r="C13" s="109">
        <v>106</v>
      </c>
      <c r="D13" s="109">
        <v>48</v>
      </c>
      <c r="E13" s="109">
        <v>10</v>
      </c>
      <c r="F13" s="109">
        <v>4</v>
      </c>
      <c r="G13" s="109">
        <v>0</v>
      </c>
      <c r="H13" s="109">
        <v>168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11</v>
      </c>
      <c r="E14" s="109">
        <v>9</v>
      </c>
      <c r="F14" s="109">
        <v>1</v>
      </c>
      <c r="G14" s="109">
        <v>0</v>
      </c>
      <c r="H14" s="109">
        <v>22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0.43266987173913019</v>
      </c>
      <c r="D17" s="182">
        <f t="shared" ref="D17:E17" si="0">AVERAGE(D32:D502)</f>
        <v>3.4791055137681157</v>
      </c>
      <c r="E17" s="182">
        <f t="shared" si="0"/>
        <v>8.5877072297965817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0.22956012970508299</v>
      </c>
      <c r="D18" s="182">
        <f t="shared" ref="D18:E18" si="1">STDEV(D32:D502)</f>
        <v>3.1581835126030167</v>
      </c>
      <c r="E18" s="182">
        <f t="shared" si="1"/>
        <v>7.4747421429869751</v>
      </c>
      <c r="F18" s="11"/>
    </row>
    <row r="19" spans="1:21" x14ac:dyDescent="0.25">
      <c r="B19" s="40" t="s">
        <v>152</v>
      </c>
      <c r="C19" s="43">
        <f>MEDIAN(C32:C502)</f>
        <v>0.36878179999999999</v>
      </c>
      <c r="D19" s="182">
        <f t="shared" ref="D19:E19" si="2">MEDIAN(D32:D502)</f>
        <v>2.5600955000000001</v>
      </c>
      <c r="E19" s="182">
        <f t="shared" si="2"/>
        <v>6.3576961333631683</v>
      </c>
    </row>
    <row r="20" spans="1:21" x14ac:dyDescent="0.25">
      <c r="B20" s="40" t="s">
        <v>20</v>
      </c>
      <c r="C20" s="43">
        <f>MIN(C32:C502)</f>
        <v>0.14422209999999999</v>
      </c>
      <c r="D20" s="182">
        <f t="shared" ref="D20:E20" si="3">MIN(D32:D502)</f>
        <v>0.2332381</v>
      </c>
      <c r="E20" s="182">
        <f t="shared" si="3"/>
        <v>1.0468480668164599</v>
      </c>
    </row>
    <row r="21" spans="1:21" x14ac:dyDescent="0.25">
      <c r="B21" s="40" t="s">
        <v>19</v>
      </c>
      <c r="C21" s="43">
        <f>MAX(C32:C502)</f>
        <v>1.81945</v>
      </c>
      <c r="D21" s="182">
        <f t="shared" ref="D21:E21" si="4">MAX(D32:D502)</f>
        <v>16.683879999999998</v>
      </c>
      <c r="E21" s="182">
        <f t="shared" si="4"/>
        <v>40.436316999301994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0.51041329838709681</v>
      </c>
      <c r="D23" s="315">
        <f t="array" ref="D23">AVERAGE(IF(($E$32:$E$552&gt;=3)*($D$32:$D$552&gt;=5),$D$32:$D$552))</f>
        <v>8.2077319516129048</v>
      </c>
      <c r="E23" s="315">
        <f t="array" ref="E23">AVERAGE(IF(($E$32:$E$552&gt;=3)*($D$32:$D$552&gt;=5),$E$32:$E$552))</f>
        <v>18.148550717722468</v>
      </c>
      <c r="F23">
        <f>COUNTIF(E32:E550,"&gt;=5")</f>
        <v>168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0.23618731122124453</v>
      </c>
      <c r="D24" s="315">
        <f t="array" ref="D24">STDEV(IF(($E$32:$E$552&gt;=3)*($D$32:$D$552&gt;=5),$D$32:$D$552))</f>
        <v>3.1290722051918793</v>
      </c>
      <c r="E24" s="315">
        <f t="array" ref="E24">STDEV(IF(($E$32:$E$552&gt;=3)*($D$32:$D$552&gt;=5),$E$32:$E$552))</f>
        <v>8.1129956712230751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0.44988095</v>
      </c>
      <c r="D25" s="315">
        <f t="array" ref="D25">MEDIAN(IF(($E$32:$E$552&gt;=3)*($D$32:$D$552&gt;=5),$D$32:$D$552))</f>
        <v>7.039936</v>
      </c>
      <c r="E25" s="315">
        <f t="array" ref="E25">MEDIAN(IF(($E$32:$E$552&gt;=3)*($D$32:$D$552&gt;=5),$E$32:$E$552))</f>
        <v>16.6392524653916</v>
      </c>
    </row>
    <row r="26" spans="1:21" x14ac:dyDescent="0.25">
      <c r="B26" s="40" t="s">
        <v>20</v>
      </c>
      <c r="C26" s="314">
        <f t="array" ref="C26">MIN(IF(($E$32:$E$552&gt;=3)*($D$32:$D$552&gt;=5),$C$32:$C$552))</f>
        <v>0.2332381</v>
      </c>
      <c r="D26" s="315">
        <f t="array" ref="D26">MIN(IF(($E$32:$E$552&gt;=3)*($D$32:$D$552&gt;=5),$D$32:$D$552))</f>
        <v>5.2668210000000002</v>
      </c>
      <c r="E26" s="315">
        <f t="array" ref="E26">MIN(IF(($E$32:$E$552&gt;=3)*($D$32:$D$552&gt;=5),$E$32:$E$552))</f>
        <v>5.444998</v>
      </c>
    </row>
    <row r="27" spans="1:21" x14ac:dyDescent="0.25">
      <c r="B27" s="40" t="s">
        <v>19</v>
      </c>
      <c r="C27" s="314">
        <f t="array" ref="C27">MAX(IF(($E$32:$E$552&gt;=3)*($D$32:$D$552&gt;=5),$C$32:$C$552))</f>
        <v>1.224418</v>
      </c>
      <c r="D27" s="315">
        <f t="array" ref="D27">MAX(IF(($E$32:$E$552&gt;=3)*($D$32:$D$552&gt;=5),$D$32:$D$552))</f>
        <v>16.683879999999998</v>
      </c>
      <c r="E27" s="315">
        <f t="array" ref="E27">MAX(IF(($E$32:$E$552&gt;=3)*($D$32:$D$552&gt;=5),$E$32:$E$552))</f>
        <v>40.436316999301994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3</v>
      </c>
      <c r="C32" s="91">
        <v>0.85510229999999998</v>
      </c>
      <c r="D32" s="91">
        <v>1.2414019999999999</v>
      </c>
      <c r="E32" s="42">
        <v>1.4517584621161701</v>
      </c>
    </row>
    <row r="33" spans="1:5" x14ac:dyDescent="0.25">
      <c r="A33" s="1">
        <v>2</v>
      </c>
      <c r="B33" s="1">
        <v>0</v>
      </c>
      <c r="C33" s="91">
        <v>0.36878179999999999</v>
      </c>
      <c r="D33" s="91">
        <v>1.65215</v>
      </c>
      <c r="E33" s="42">
        <v>4.4800204348479236</v>
      </c>
    </row>
    <row r="34" spans="1:5" x14ac:dyDescent="0.25">
      <c r="A34" s="1">
        <v>3</v>
      </c>
      <c r="B34" s="1">
        <v>0</v>
      </c>
      <c r="C34" s="91">
        <v>0.70767219999999997</v>
      </c>
      <c r="D34" s="91">
        <v>3.192491</v>
      </c>
      <c r="E34" s="42">
        <v>4.5112567654911411</v>
      </c>
    </row>
    <row r="35" spans="1:5" x14ac:dyDescent="0.25">
      <c r="A35" s="1">
        <v>4</v>
      </c>
      <c r="B35" s="1">
        <v>0</v>
      </c>
      <c r="C35" s="91">
        <v>0.34409299999999998</v>
      </c>
      <c r="D35" s="91">
        <v>1.3314649999999999</v>
      </c>
      <c r="E35" s="42">
        <v>3.8694916781219031</v>
      </c>
    </row>
    <row r="36" spans="1:5" x14ac:dyDescent="0.25">
      <c r="A36" s="1">
        <v>5</v>
      </c>
      <c r="B36" s="1">
        <v>0</v>
      </c>
      <c r="C36" s="91">
        <v>0.2332381</v>
      </c>
      <c r="D36" s="91">
        <v>2.1540659999999998</v>
      </c>
      <c r="E36" s="42">
        <v>9.2354808241020638</v>
      </c>
    </row>
    <row r="37" spans="1:5" x14ac:dyDescent="0.25">
      <c r="A37" s="1">
        <v>6</v>
      </c>
      <c r="B37" s="1">
        <v>0</v>
      </c>
      <c r="C37" s="91">
        <v>0.30463089999999998</v>
      </c>
      <c r="D37" s="91">
        <v>1.619877</v>
      </c>
      <c r="E37" s="42">
        <v>5.3175071865657753</v>
      </c>
    </row>
    <row r="38" spans="1:5" x14ac:dyDescent="0.25">
      <c r="A38" s="1">
        <v>7</v>
      </c>
      <c r="B38" s="1">
        <v>0</v>
      </c>
      <c r="C38" s="91">
        <v>0.52153620000000001</v>
      </c>
      <c r="D38" s="91">
        <v>2.4013330000000002</v>
      </c>
      <c r="E38" s="42">
        <v>4.6043457769566141</v>
      </c>
    </row>
    <row r="39" spans="1:5" x14ac:dyDescent="0.25">
      <c r="A39" s="1">
        <v>8</v>
      </c>
      <c r="B39" s="1">
        <v>0</v>
      </c>
      <c r="C39" s="91">
        <v>0.32249030000000001</v>
      </c>
      <c r="D39" s="91">
        <v>2.2378559999999998</v>
      </c>
      <c r="E39" s="42">
        <v>6.9392970889356977</v>
      </c>
    </row>
    <row r="40" spans="1:5" x14ac:dyDescent="0.25">
      <c r="A40" s="1">
        <v>9</v>
      </c>
      <c r="B40" s="1">
        <v>0</v>
      </c>
      <c r="C40" s="91">
        <v>0.51224990000000004</v>
      </c>
      <c r="D40" s="91">
        <v>2.456013</v>
      </c>
      <c r="E40" s="42">
        <v>4.7945602331986787</v>
      </c>
    </row>
    <row r="41" spans="1:5" x14ac:dyDescent="0.25">
      <c r="A41" s="1">
        <v>10</v>
      </c>
      <c r="B41" s="1">
        <v>0</v>
      </c>
      <c r="C41" s="91">
        <v>0.48</v>
      </c>
      <c r="D41" s="91">
        <v>0.6</v>
      </c>
      <c r="E41" s="42">
        <v>1.25</v>
      </c>
    </row>
    <row r="42" spans="1:5" x14ac:dyDescent="0.25">
      <c r="A42" s="1">
        <v>11</v>
      </c>
      <c r="B42" s="1">
        <v>0</v>
      </c>
      <c r="C42" s="91">
        <v>0.44</v>
      </c>
      <c r="D42" s="91">
        <v>0.56000000000000005</v>
      </c>
      <c r="E42" s="42">
        <v>1.2727272727272729</v>
      </c>
    </row>
    <row r="43" spans="1:5" x14ac:dyDescent="0.25">
      <c r="A43" s="1">
        <v>12</v>
      </c>
      <c r="B43" s="1">
        <v>0</v>
      </c>
      <c r="C43" s="91">
        <v>0.4</v>
      </c>
      <c r="D43" s="91">
        <v>2.2743790000000002</v>
      </c>
      <c r="E43" s="42">
        <v>5.6859475000000002</v>
      </c>
    </row>
    <row r="44" spans="1:5" x14ac:dyDescent="0.25">
      <c r="A44" s="1">
        <v>13</v>
      </c>
      <c r="B44" s="1">
        <v>0</v>
      </c>
      <c r="C44" s="91">
        <v>0.36221540000000002</v>
      </c>
      <c r="D44" s="91">
        <v>0.6</v>
      </c>
      <c r="E44" s="42">
        <v>1.656472916391738</v>
      </c>
    </row>
    <row r="45" spans="1:5" x14ac:dyDescent="0.25">
      <c r="A45" s="1">
        <v>14</v>
      </c>
      <c r="B45" s="1">
        <v>2</v>
      </c>
      <c r="C45" s="91">
        <v>1.1771149999999999</v>
      </c>
      <c r="D45" s="91">
        <v>6.4562759999999999</v>
      </c>
      <c r="E45" s="42">
        <v>5.4848302842118235</v>
      </c>
    </row>
    <row r="46" spans="1:5" x14ac:dyDescent="0.25">
      <c r="A46" s="1">
        <v>15</v>
      </c>
      <c r="B46" s="1">
        <v>0</v>
      </c>
      <c r="C46" s="91">
        <v>0.55713550000000001</v>
      </c>
      <c r="D46" s="91">
        <v>2.9659399999999998</v>
      </c>
      <c r="E46" s="42">
        <v>5.3235523494733323</v>
      </c>
    </row>
    <row r="47" spans="1:5" x14ac:dyDescent="0.25">
      <c r="A47" s="1">
        <v>16</v>
      </c>
      <c r="B47" s="1">
        <v>0</v>
      </c>
      <c r="C47" s="91">
        <v>0.43081320000000001</v>
      </c>
      <c r="D47" s="91">
        <v>2.2263869999999999</v>
      </c>
      <c r="E47" s="42">
        <v>5.1678709008916162</v>
      </c>
    </row>
    <row r="48" spans="1:5" x14ac:dyDescent="0.25">
      <c r="A48" s="1">
        <v>17</v>
      </c>
      <c r="B48" s="1">
        <v>0</v>
      </c>
      <c r="C48" s="91">
        <v>0.16492419999999999</v>
      </c>
      <c r="D48" s="91">
        <v>0.36878179999999999</v>
      </c>
      <c r="E48" s="42">
        <v>2.2360684484144837</v>
      </c>
    </row>
    <row r="49" spans="1:5" x14ac:dyDescent="0.25">
      <c r="A49" s="1">
        <v>18</v>
      </c>
      <c r="B49" s="1">
        <v>0</v>
      </c>
      <c r="C49" s="91">
        <v>0.26832820000000002</v>
      </c>
      <c r="D49" s="91">
        <v>0.8236504</v>
      </c>
      <c r="E49" s="42">
        <v>3.0695633183541644</v>
      </c>
    </row>
    <row r="50" spans="1:5" x14ac:dyDescent="0.25">
      <c r="A50" s="1">
        <v>19</v>
      </c>
      <c r="B50" s="1">
        <v>0</v>
      </c>
      <c r="C50" s="91">
        <v>0.54405879999999995</v>
      </c>
      <c r="D50" s="91">
        <v>12.9148</v>
      </c>
      <c r="E50" s="42">
        <v>23.737875391409901</v>
      </c>
    </row>
    <row r="51" spans="1:5" x14ac:dyDescent="0.25">
      <c r="A51" s="1">
        <v>20</v>
      </c>
      <c r="B51" s="1">
        <v>0</v>
      </c>
      <c r="C51" s="91">
        <v>0.30463089999999998</v>
      </c>
      <c r="D51" s="91">
        <v>0.53665629999999998</v>
      </c>
      <c r="E51" s="42">
        <v>1.7616607507642856</v>
      </c>
    </row>
    <row r="52" spans="1:5" x14ac:dyDescent="0.25">
      <c r="A52" s="1">
        <v>21</v>
      </c>
      <c r="B52" s="1">
        <v>0</v>
      </c>
      <c r="C52" s="91">
        <v>0.53366659999999999</v>
      </c>
      <c r="D52" s="91">
        <v>2.803712</v>
      </c>
      <c r="E52" s="42">
        <v>5.2536771085168157</v>
      </c>
    </row>
    <row r="53" spans="1:5" x14ac:dyDescent="0.25">
      <c r="A53" s="1">
        <v>22</v>
      </c>
      <c r="B53" s="1">
        <v>0</v>
      </c>
      <c r="C53" s="91">
        <v>0.30463089999999998</v>
      </c>
      <c r="D53" s="91">
        <v>2.7856779999999999</v>
      </c>
      <c r="E53" s="42">
        <v>9.1444367593701106</v>
      </c>
    </row>
    <row r="54" spans="1:5" x14ac:dyDescent="0.25">
      <c r="A54" s="1">
        <v>23</v>
      </c>
      <c r="B54" s="1">
        <v>0</v>
      </c>
      <c r="C54" s="91">
        <v>0.31241000000000002</v>
      </c>
      <c r="D54" s="91">
        <v>2.2489110000000001</v>
      </c>
      <c r="E54" s="42">
        <v>7.1985883934573156</v>
      </c>
    </row>
    <row r="55" spans="1:5" x14ac:dyDescent="0.25">
      <c r="A55" s="1">
        <v>24</v>
      </c>
      <c r="B55" s="1">
        <v>0</v>
      </c>
      <c r="C55" s="91">
        <v>0.75471849999999996</v>
      </c>
      <c r="D55" s="91">
        <v>6.7229760000000001</v>
      </c>
      <c r="E55" s="42">
        <v>8.907925272800389</v>
      </c>
    </row>
    <row r="56" spans="1:5" x14ac:dyDescent="0.25">
      <c r="A56" s="1">
        <v>25</v>
      </c>
      <c r="B56" s="1">
        <v>0</v>
      </c>
      <c r="C56" s="91">
        <v>0.32249030000000001</v>
      </c>
      <c r="D56" s="91">
        <v>0.75153179999999997</v>
      </c>
      <c r="E56" s="42">
        <v>2.3304012554796221</v>
      </c>
    </row>
    <row r="57" spans="1:5" x14ac:dyDescent="0.25">
      <c r="A57" s="1">
        <v>26</v>
      </c>
      <c r="B57" s="1">
        <v>0</v>
      </c>
      <c r="C57" s="91">
        <v>1.200666</v>
      </c>
      <c r="D57" s="91">
        <v>13.625920000000001</v>
      </c>
      <c r="E57" s="42">
        <v>11.348634840996581</v>
      </c>
    </row>
    <row r="58" spans="1:5" x14ac:dyDescent="0.25">
      <c r="A58" s="1">
        <v>27</v>
      </c>
      <c r="B58" s="1">
        <v>0</v>
      </c>
      <c r="C58" s="91">
        <v>0.65115279999999998</v>
      </c>
      <c r="D58" s="91">
        <v>2.448836</v>
      </c>
      <c r="E58" s="42">
        <v>3.7607701295302731</v>
      </c>
    </row>
    <row r="59" spans="1:5" x14ac:dyDescent="0.25">
      <c r="A59" s="1">
        <v>28</v>
      </c>
      <c r="B59" s="1">
        <v>0</v>
      </c>
      <c r="C59" s="91">
        <v>0.36878179999999999</v>
      </c>
      <c r="D59" s="91">
        <v>2.3477649999999999</v>
      </c>
      <c r="E59" s="42">
        <v>6.3662713290081019</v>
      </c>
    </row>
    <row r="60" spans="1:5" x14ac:dyDescent="0.25">
      <c r="A60" s="1">
        <v>29</v>
      </c>
      <c r="B60" s="1">
        <v>0</v>
      </c>
      <c r="C60" s="91">
        <v>0.25298219999999999</v>
      </c>
      <c r="D60" s="91">
        <v>3.062287</v>
      </c>
      <c r="E60" s="42">
        <v>12.10475282450702</v>
      </c>
    </row>
    <row r="61" spans="1:5" x14ac:dyDescent="0.25">
      <c r="A61" s="1">
        <v>30</v>
      </c>
      <c r="B61" s="1">
        <v>0</v>
      </c>
      <c r="C61" s="91">
        <v>0.2154066</v>
      </c>
      <c r="D61" s="91">
        <v>2.7340810000000002</v>
      </c>
      <c r="E61" s="42">
        <v>12.692651942883831</v>
      </c>
    </row>
    <row r="62" spans="1:5" x14ac:dyDescent="0.25">
      <c r="A62" s="1">
        <v>31</v>
      </c>
      <c r="B62" s="1">
        <v>0</v>
      </c>
      <c r="C62" s="91">
        <v>0.32</v>
      </c>
      <c r="D62" s="91">
        <v>2.241428</v>
      </c>
      <c r="E62" s="42">
        <v>7.0044624999999998</v>
      </c>
    </row>
    <row r="63" spans="1:5" x14ac:dyDescent="0.25">
      <c r="A63" s="1">
        <v>32</v>
      </c>
      <c r="B63" s="1">
        <v>0</v>
      </c>
      <c r="C63" s="91">
        <v>0.31241000000000002</v>
      </c>
      <c r="D63" s="91">
        <v>1.612452</v>
      </c>
      <c r="E63" s="42">
        <v>5.1613328638647928</v>
      </c>
    </row>
    <row r="64" spans="1:5" x14ac:dyDescent="0.25">
      <c r="A64" s="1">
        <v>33</v>
      </c>
      <c r="B64" s="1">
        <v>0</v>
      </c>
      <c r="C64" s="91">
        <v>0.28844409999999998</v>
      </c>
      <c r="D64" s="91">
        <v>0.89442719999999998</v>
      </c>
      <c r="E64" s="42">
        <v>3.100868417832086</v>
      </c>
    </row>
    <row r="65" spans="1:5" x14ac:dyDescent="0.25">
      <c r="A65" s="1">
        <v>34</v>
      </c>
      <c r="B65" s="1">
        <v>0</v>
      </c>
      <c r="C65" s="91">
        <v>0.2332381</v>
      </c>
      <c r="D65" s="91">
        <v>1.3102670000000001</v>
      </c>
      <c r="E65" s="42">
        <v>5.6177228334478801</v>
      </c>
    </row>
    <row r="66" spans="1:5" x14ac:dyDescent="0.25">
      <c r="A66" s="1">
        <v>35</v>
      </c>
      <c r="B66" s="1">
        <v>0</v>
      </c>
      <c r="C66" s="91">
        <v>0.25298219999999999</v>
      </c>
      <c r="D66" s="91">
        <v>2.406657</v>
      </c>
      <c r="E66" s="42">
        <v>9.5131475653227788</v>
      </c>
    </row>
    <row r="67" spans="1:5" x14ac:dyDescent="0.25">
      <c r="A67" s="1">
        <v>36</v>
      </c>
      <c r="B67" s="1">
        <v>4</v>
      </c>
      <c r="C67" s="91">
        <v>0.50596439999999998</v>
      </c>
      <c r="D67" s="91">
        <v>1.917637</v>
      </c>
      <c r="E67" s="42">
        <v>3.7900630953482106</v>
      </c>
    </row>
    <row r="68" spans="1:5" x14ac:dyDescent="0.25">
      <c r="A68" s="1">
        <v>37</v>
      </c>
      <c r="B68" s="1">
        <v>2</v>
      </c>
      <c r="C68" s="91">
        <v>0.48166379999999998</v>
      </c>
      <c r="D68" s="91">
        <v>7.7491219999999998</v>
      </c>
      <c r="E68" s="42">
        <v>16.088238310622472</v>
      </c>
    </row>
    <row r="69" spans="1:5" x14ac:dyDescent="0.25">
      <c r="A69" s="1">
        <v>38</v>
      </c>
      <c r="B69" s="1">
        <v>3</v>
      </c>
      <c r="C69" s="91">
        <v>0.24331050000000001</v>
      </c>
      <c r="D69" s="91">
        <v>9.6384860000000003</v>
      </c>
      <c r="E69" s="42">
        <v>39.613933636238471</v>
      </c>
    </row>
    <row r="70" spans="1:5" x14ac:dyDescent="0.25">
      <c r="A70" s="1">
        <v>39</v>
      </c>
      <c r="B70" s="1">
        <v>0</v>
      </c>
      <c r="C70" s="91">
        <v>0.52153620000000001</v>
      </c>
      <c r="D70" s="91">
        <v>2.6305890000000001</v>
      </c>
      <c r="E70" s="42">
        <v>5.0439240842725779</v>
      </c>
    </row>
    <row r="71" spans="1:5" x14ac:dyDescent="0.25">
      <c r="A71" s="1">
        <v>40</v>
      </c>
      <c r="B71" s="1">
        <v>0</v>
      </c>
      <c r="C71" s="91">
        <v>0.54405879999999995</v>
      </c>
      <c r="D71" s="91">
        <v>5.6307729999999996</v>
      </c>
      <c r="E71" s="42">
        <v>10.349566995332122</v>
      </c>
    </row>
    <row r="72" spans="1:5" x14ac:dyDescent="0.25">
      <c r="A72" s="1">
        <v>41</v>
      </c>
      <c r="B72" s="1">
        <v>0</v>
      </c>
      <c r="C72" s="91">
        <v>0.71217980000000003</v>
      </c>
      <c r="D72" s="91">
        <v>3.8997440000000001</v>
      </c>
      <c r="E72" s="42">
        <v>5.4757857496098596</v>
      </c>
    </row>
    <row r="73" spans="1:5" x14ac:dyDescent="0.25">
      <c r="A73" s="1">
        <v>42</v>
      </c>
      <c r="B73" s="1">
        <v>0</v>
      </c>
      <c r="C73" s="91">
        <v>0.36878179999999999</v>
      </c>
      <c r="D73" s="91">
        <v>0.86533230000000005</v>
      </c>
      <c r="E73" s="42">
        <v>2.3464615119292764</v>
      </c>
    </row>
    <row r="74" spans="1:5" x14ac:dyDescent="0.25">
      <c r="A74" s="1">
        <v>43</v>
      </c>
      <c r="B74" s="1">
        <v>0</v>
      </c>
      <c r="C74" s="91">
        <v>0.2039608</v>
      </c>
      <c r="D74" s="91">
        <v>3.8441640000000001</v>
      </c>
      <c r="E74" s="42">
        <v>18.847562865021121</v>
      </c>
    </row>
    <row r="75" spans="1:5" x14ac:dyDescent="0.25">
      <c r="A75" s="1">
        <v>44</v>
      </c>
      <c r="B75" s="1">
        <v>0</v>
      </c>
      <c r="C75" s="91">
        <v>0.30463089999999998</v>
      </c>
      <c r="D75" s="91">
        <v>7.5744829999999999</v>
      </c>
      <c r="E75" s="42">
        <v>24.864460565228281</v>
      </c>
    </row>
    <row r="76" spans="1:5" x14ac:dyDescent="0.25">
      <c r="A76" s="1">
        <v>45</v>
      </c>
      <c r="B76" s="1">
        <v>0</v>
      </c>
      <c r="C76" s="91">
        <v>0.14422209999999999</v>
      </c>
      <c r="D76" s="91">
        <v>4.891953</v>
      </c>
      <c r="E76" s="42">
        <v>33.919579592864061</v>
      </c>
    </row>
    <row r="77" spans="1:5" x14ac:dyDescent="0.25">
      <c r="A77" s="1">
        <v>46</v>
      </c>
      <c r="B77" s="1">
        <v>0</v>
      </c>
      <c r="C77" s="91">
        <v>0.40199499999999999</v>
      </c>
      <c r="D77" s="91">
        <v>4.5343140000000002</v>
      </c>
      <c r="E77" s="42">
        <v>11.279528352342691</v>
      </c>
    </row>
    <row r="78" spans="1:5" x14ac:dyDescent="0.25">
      <c r="A78" s="1">
        <v>47</v>
      </c>
      <c r="B78" s="1">
        <v>0</v>
      </c>
      <c r="C78" s="91">
        <v>0.8099383</v>
      </c>
      <c r="D78" s="91">
        <v>1.8646180000000001</v>
      </c>
      <c r="E78" s="42">
        <v>2.3021728939105608</v>
      </c>
    </row>
    <row r="79" spans="1:5" x14ac:dyDescent="0.25">
      <c r="A79" s="1">
        <v>48</v>
      </c>
      <c r="B79" s="1">
        <v>0</v>
      </c>
      <c r="C79" s="91">
        <v>0.45607019999999998</v>
      </c>
      <c r="D79" s="91">
        <v>1.8</v>
      </c>
      <c r="E79" s="42">
        <v>3.9467608276094341</v>
      </c>
    </row>
    <row r="80" spans="1:5" x14ac:dyDescent="0.25">
      <c r="A80" s="1">
        <v>49</v>
      </c>
      <c r="B80" s="1">
        <v>0</v>
      </c>
      <c r="C80" s="91">
        <v>0.14422209999999999</v>
      </c>
      <c r="D80" s="91">
        <v>2.129413</v>
      </c>
      <c r="E80" s="42">
        <v>14.764817597303049</v>
      </c>
    </row>
    <row r="81" spans="1:5" x14ac:dyDescent="0.25">
      <c r="A81" s="1">
        <v>50</v>
      </c>
      <c r="B81" s="1">
        <v>0</v>
      </c>
      <c r="C81" s="91">
        <v>0.55569780000000002</v>
      </c>
      <c r="D81" s="91">
        <v>1.1461239999999999</v>
      </c>
      <c r="E81" s="42">
        <v>2.0624951187497951</v>
      </c>
    </row>
    <row r="82" spans="1:5" x14ac:dyDescent="0.25">
      <c r="A82" s="1">
        <v>51</v>
      </c>
      <c r="B82" s="1">
        <v>0</v>
      </c>
      <c r="C82" s="91">
        <v>0.42520580000000002</v>
      </c>
      <c r="D82" s="91">
        <v>7.4108029999999996</v>
      </c>
      <c r="E82" s="42">
        <v>17.428743916475266</v>
      </c>
    </row>
    <row r="83" spans="1:5" x14ac:dyDescent="0.25">
      <c r="A83" s="1">
        <v>52</v>
      </c>
      <c r="B83" s="1">
        <v>0</v>
      </c>
      <c r="C83" s="91">
        <v>0.58240879999999995</v>
      </c>
      <c r="D83" s="91">
        <v>0.65969690000000003</v>
      </c>
      <c r="E83" s="42">
        <v>1.1327042105133029</v>
      </c>
    </row>
    <row r="84" spans="1:5" x14ac:dyDescent="0.25">
      <c r="A84" s="1">
        <v>53</v>
      </c>
      <c r="B84" s="1">
        <v>0</v>
      </c>
      <c r="C84" s="91">
        <v>0.44721359999999999</v>
      </c>
      <c r="D84" s="91">
        <v>1.291201</v>
      </c>
      <c r="E84" s="42">
        <v>2.8872131795634122</v>
      </c>
    </row>
    <row r="85" spans="1:5" x14ac:dyDescent="0.25">
      <c r="A85" s="1">
        <v>54</v>
      </c>
      <c r="B85" s="1">
        <v>0</v>
      </c>
      <c r="C85" s="91">
        <v>0.44721359999999999</v>
      </c>
      <c r="D85" s="91">
        <v>1.486472</v>
      </c>
      <c r="E85" s="42">
        <v>3.3238524052041352</v>
      </c>
    </row>
    <row r="86" spans="1:5" x14ac:dyDescent="0.25">
      <c r="A86" s="1">
        <v>55</v>
      </c>
      <c r="B86" s="1">
        <v>0</v>
      </c>
      <c r="C86" s="91">
        <v>0.48662100000000003</v>
      </c>
      <c r="D86" s="91">
        <v>1.1005450000000001</v>
      </c>
      <c r="E86" s="42">
        <v>2.2616060548147328</v>
      </c>
    </row>
    <row r="87" spans="1:5" x14ac:dyDescent="0.25">
      <c r="A87" s="1">
        <v>56</v>
      </c>
      <c r="B87" s="1">
        <v>0</v>
      </c>
      <c r="C87" s="91">
        <v>0.36878179999999999</v>
      </c>
      <c r="D87" s="91">
        <v>7.97797</v>
      </c>
      <c r="E87" s="42">
        <v>21.633307283602392</v>
      </c>
    </row>
    <row r="88" spans="1:5" x14ac:dyDescent="0.25">
      <c r="A88" s="1">
        <v>57</v>
      </c>
      <c r="B88" s="1">
        <v>0</v>
      </c>
      <c r="C88" s="91">
        <v>0.61057349999999999</v>
      </c>
      <c r="D88" s="91">
        <v>2.5777510000000001</v>
      </c>
      <c r="E88" s="42">
        <v>4.2218520784148019</v>
      </c>
    </row>
    <row r="89" spans="1:5" x14ac:dyDescent="0.25">
      <c r="A89" s="1">
        <v>58</v>
      </c>
      <c r="B89" s="1">
        <v>0</v>
      </c>
      <c r="C89" s="91">
        <v>0.28844409999999998</v>
      </c>
      <c r="D89" s="91">
        <v>1.4848570000000001</v>
      </c>
      <c r="E89" s="42">
        <v>5.14781546927117</v>
      </c>
    </row>
    <row r="90" spans="1:5" x14ac:dyDescent="0.25">
      <c r="A90" s="1">
        <v>59</v>
      </c>
      <c r="B90" s="1">
        <v>0</v>
      </c>
      <c r="C90" s="91">
        <v>0.34409299999999998</v>
      </c>
      <c r="D90" s="91">
        <v>0.69971419999999995</v>
      </c>
      <c r="E90" s="42">
        <v>2.033503151764203</v>
      </c>
    </row>
    <row r="91" spans="1:5" x14ac:dyDescent="0.25">
      <c r="A91" s="1">
        <v>60</v>
      </c>
      <c r="B91" s="1">
        <v>0</v>
      </c>
      <c r="C91" s="91">
        <v>0.32984849999999999</v>
      </c>
      <c r="D91" s="91">
        <v>1.0119290000000001</v>
      </c>
      <c r="E91" s="42">
        <v>3.0678599417611423</v>
      </c>
    </row>
    <row r="92" spans="1:5" x14ac:dyDescent="0.25">
      <c r="A92" s="1">
        <v>61</v>
      </c>
      <c r="B92" s="1">
        <v>0</v>
      </c>
      <c r="C92" s="91">
        <v>0.33941130000000003</v>
      </c>
      <c r="D92" s="91">
        <v>4.1059960000000002</v>
      </c>
      <c r="E92" s="42">
        <v>12.09740512469679</v>
      </c>
    </row>
    <row r="93" spans="1:5" x14ac:dyDescent="0.25">
      <c r="A93" s="1">
        <v>62</v>
      </c>
      <c r="B93" s="1">
        <v>0</v>
      </c>
      <c r="C93" s="91">
        <v>0.52153620000000001</v>
      </c>
      <c r="D93" s="91">
        <v>2.3368350000000002</v>
      </c>
      <c r="E93" s="42">
        <v>4.4806765091282257</v>
      </c>
    </row>
    <row r="94" spans="1:5" x14ac:dyDescent="0.25">
      <c r="A94" s="1">
        <v>63</v>
      </c>
      <c r="B94" s="1">
        <v>0</v>
      </c>
      <c r="C94" s="91">
        <v>1.32484</v>
      </c>
      <c r="D94" s="91">
        <v>3.6943199999999998</v>
      </c>
      <c r="E94" s="42">
        <v>2.7885027625977474</v>
      </c>
    </row>
    <row r="95" spans="1:5" x14ac:dyDescent="0.25">
      <c r="A95" s="1">
        <v>64</v>
      </c>
      <c r="B95" s="1">
        <v>0</v>
      </c>
      <c r="C95" s="91">
        <v>0.34176010000000001</v>
      </c>
      <c r="D95" s="91">
        <v>2.2701539999999998</v>
      </c>
      <c r="E95" s="42">
        <v>6.6425366799693695</v>
      </c>
    </row>
    <row r="96" spans="1:5" x14ac:dyDescent="0.25">
      <c r="A96" s="1">
        <v>65</v>
      </c>
      <c r="B96" s="1">
        <v>0</v>
      </c>
      <c r="C96" s="91">
        <v>0.28000000000000003</v>
      </c>
      <c r="D96" s="91">
        <v>4.8480920000000003</v>
      </c>
      <c r="E96" s="42">
        <v>17.314614285714285</v>
      </c>
    </row>
    <row r="97" spans="1:5" x14ac:dyDescent="0.25">
      <c r="A97" s="1">
        <v>66</v>
      </c>
      <c r="B97" s="1">
        <v>1</v>
      </c>
      <c r="C97" s="91">
        <v>0.61057349999999999</v>
      </c>
      <c r="D97" s="91">
        <v>4.0206189999999999</v>
      </c>
      <c r="E97" s="42">
        <v>6.5849877205610792</v>
      </c>
    </row>
    <row r="98" spans="1:5" x14ac:dyDescent="0.25">
      <c r="A98" s="1">
        <v>67</v>
      </c>
      <c r="B98" s="1">
        <v>2</v>
      </c>
      <c r="C98" s="91">
        <v>0.36</v>
      </c>
      <c r="D98" s="91">
        <v>6.2624089999999999</v>
      </c>
      <c r="E98" s="42">
        <v>17.395580555555554</v>
      </c>
    </row>
    <row r="99" spans="1:5" x14ac:dyDescent="0.25">
      <c r="A99" s="1">
        <v>68</v>
      </c>
      <c r="B99" s="1">
        <v>0</v>
      </c>
      <c r="C99" s="91">
        <v>0.64498060000000002</v>
      </c>
      <c r="D99" s="91">
        <v>7.0167799999999998</v>
      </c>
      <c r="E99" s="42">
        <v>10.879055897185124</v>
      </c>
    </row>
    <row r="100" spans="1:5" x14ac:dyDescent="0.25">
      <c r="A100" s="1">
        <v>69</v>
      </c>
      <c r="B100" s="1">
        <v>0</v>
      </c>
      <c r="C100" s="91">
        <v>0.8099383</v>
      </c>
      <c r="D100" s="91">
        <v>4.9812450000000004</v>
      </c>
      <c r="E100" s="42">
        <v>6.1501536598528563</v>
      </c>
    </row>
    <row r="101" spans="1:5" x14ac:dyDescent="0.25">
      <c r="A101" s="1">
        <v>70</v>
      </c>
      <c r="B101" s="1">
        <v>0</v>
      </c>
      <c r="C101" s="91">
        <v>0.48</v>
      </c>
      <c r="D101" s="91">
        <v>4.3601830000000001</v>
      </c>
      <c r="E101" s="42">
        <v>9.0837145833333341</v>
      </c>
    </row>
    <row r="102" spans="1:5" x14ac:dyDescent="0.25">
      <c r="A102" s="1">
        <v>71</v>
      </c>
      <c r="B102" s="1">
        <v>0</v>
      </c>
      <c r="C102" s="91">
        <v>0.32</v>
      </c>
      <c r="D102" s="91">
        <v>1.6443840000000001</v>
      </c>
      <c r="E102" s="42">
        <v>5.1387</v>
      </c>
    </row>
    <row r="103" spans="1:5" x14ac:dyDescent="0.25">
      <c r="A103" s="1">
        <v>72</v>
      </c>
      <c r="B103" s="1">
        <v>0</v>
      </c>
      <c r="C103" s="91">
        <v>0.33941130000000003</v>
      </c>
      <c r="D103" s="91">
        <v>0.65115279999999998</v>
      </c>
      <c r="E103" s="42">
        <v>1.9184770807571814</v>
      </c>
    </row>
    <row r="104" spans="1:5" x14ac:dyDescent="0.25">
      <c r="A104" s="1">
        <v>73</v>
      </c>
      <c r="B104" s="1">
        <v>0</v>
      </c>
      <c r="C104" s="91">
        <v>0.32</v>
      </c>
      <c r="D104" s="91">
        <v>0.88</v>
      </c>
      <c r="E104" s="42">
        <v>2.75</v>
      </c>
    </row>
    <row r="105" spans="1:5" x14ac:dyDescent="0.25">
      <c r="A105" s="1">
        <v>74</v>
      </c>
      <c r="B105" s="1">
        <v>0</v>
      </c>
      <c r="C105" s="91">
        <v>0.16</v>
      </c>
      <c r="D105" s="91">
        <v>0.24</v>
      </c>
      <c r="E105" s="42">
        <v>1.5</v>
      </c>
    </row>
    <row r="106" spans="1:5" x14ac:dyDescent="0.25">
      <c r="A106" s="1">
        <v>75</v>
      </c>
      <c r="B106" s="1">
        <v>2</v>
      </c>
      <c r="C106" s="91">
        <v>0.36</v>
      </c>
      <c r="D106" s="91">
        <v>6.8111490000000003</v>
      </c>
      <c r="E106" s="42">
        <v>18.919858333333334</v>
      </c>
    </row>
    <row r="107" spans="1:5" x14ac:dyDescent="0.25">
      <c r="A107" s="1">
        <v>76</v>
      </c>
      <c r="B107" s="1">
        <v>0</v>
      </c>
      <c r="C107" s="91">
        <v>0.25612499999999999</v>
      </c>
      <c r="D107" s="91">
        <v>2.7553580000000002</v>
      </c>
      <c r="E107" s="42">
        <v>10.757864324060519</v>
      </c>
    </row>
    <row r="108" spans="1:5" x14ac:dyDescent="0.25">
      <c r="A108" s="1">
        <v>77</v>
      </c>
      <c r="B108" s="1">
        <v>0</v>
      </c>
      <c r="C108" s="91">
        <v>0.8</v>
      </c>
      <c r="D108" s="91">
        <v>9.5016630000000006</v>
      </c>
      <c r="E108" s="42">
        <v>11.877078750000001</v>
      </c>
    </row>
    <row r="109" spans="1:5" x14ac:dyDescent="0.25">
      <c r="A109" s="1">
        <v>78</v>
      </c>
      <c r="B109" s="1">
        <v>0</v>
      </c>
      <c r="C109" s="91">
        <v>0.48166379999999998</v>
      </c>
      <c r="D109" s="91">
        <v>0.9935794</v>
      </c>
      <c r="E109" s="42">
        <v>2.0628068789890377</v>
      </c>
    </row>
    <row r="110" spans="1:5" x14ac:dyDescent="0.25">
      <c r="A110" s="1">
        <v>79</v>
      </c>
      <c r="B110" s="1">
        <v>0</v>
      </c>
      <c r="C110" s="91">
        <v>0.40199499999999999</v>
      </c>
      <c r="D110" s="91">
        <v>1.34937</v>
      </c>
      <c r="E110" s="42">
        <v>3.3566835408400602</v>
      </c>
    </row>
    <row r="111" spans="1:5" x14ac:dyDescent="0.25">
      <c r="A111" s="1">
        <v>80</v>
      </c>
      <c r="B111" s="1">
        <v>0</v>
      </c>
      <c r="C111" s="91">
        <v>0.32984849999999999</v>
      </c>
      <c r="D111" s="91">
        <v>0.75471849999999996</v>
      </c>
      <c r="E111" s="42">
        <v>2.2880761925550668</v>
      </c>
    </row>
    <row r="112" spans="1:5" x14ac:dyDescent="0.25">
      <c r="A112" s="1">
        <v>81</v>
      </c>
      <c r="B112" s="1">
        <v>0</v>
      </c>
      <c r="C112" s="91">
        <v>0.32</v>
      </c>
      <c r="D112" s="91">
        <v>2.88</v>
      </c>
      <c r="E112" s="42">
        <v>9</v>
      </c>
    </row>
    <row r="113" spans="1:5" x14ac:dyDescent="0.25">
      <c r="A113" s="1">
        <v>82</v>
      </c>
      <c r="B113" s="1">
        <v>0</v>
      </c>
      <c r="C113" s="91">
        <v>0.48166379999999998</v>
      </c>
      <c r="D113" s="91">
        <v>6.572184</v>
      </c>
      <c r="E113" s="42">
        <v>13.644753871891556</v>
      </c>
    </row>
    <row r="114" spans="1:5" x14ac:dyDescent="0.25">
      <c r="A114" s="1">
        <v>83</v>
      </c>
      <c r="B114" s="1">
        <v>0</v>
      </c>
      <c r="C114" s="91">
        <v>0.32249030000000001</v>
      </c>
      <c r="D114" s="91">
        <v>2.8085580000000001</v>
      </c>
      <c r="E114" s="42">
        <v>8.7089689209256846</v>
      </c>
    </row>
    <row r="115" spans="1:5" x14ac:dyDescent="0.25">
      <c r="A115" s="1">
        <v>84</v>
      </c>
      <c r="B115" s="1">
        <v>0</v>
      </c>
      <c r="C115" s="91">
        <v>0.4</v>
      </c>
      <c r="D115" s="91">
        <v>1.6005</v>
      </c>
      <c r="E115" s="42">
        <v>4.0012499999999998</v>
      </c>
    </row>
    <row r="116" spans="1:5" x14ac:dyDescent="0.25">
      <c r="A116" s="1">
        <v>85</v>
      </c>
      <c r="B116" s="1">
        <v>0</v>
      </c>
      <c r="C116" s="91">
        <v>0.8</v>
      </c>
      <c r="D116" s="91">
        <v>0.84</v>
      </c>
      <c r="E116" s="42">
        <f>D116/C116</f>
        <v>1.0499999999999998</v>
      </c>
    </row>
    <row r="117" spans="1:5" x14ac:dyDescent="0.25">
      <c r="A117" s="1">
        <v>86</v>
      </c>
      <c r="B117" s="1">
        <v>0</v>
      </c>
      <c r="C117" s="91">
        <v>0.64498060000000002</v>
      </c>
      <c r="D117" s="91">
        <v>0.9414882</v>
      </c>
      <c r="E117" s="42">
        <v>1.4597155325291955</v>
      </c>
    </row>
    <row r="118" spans="1:5" x14ac:dyDescent="0.25">
      <c r="A118" s="1">
        <v>87</v>
      </c>
      <c r="B118" s="1">
        <v>0</v>
      </c>
      <c r="C118" s="91">
        <v>0.2828427</v>
      </c>
      <c r="D118" s="91">
        <v>1.6492420000000001</v>
      </c>
      <c r="E118" s="42">
        <v>5.8309512672591515</v>
      </c>
    </row>
    <row r="119" spans="1:5" x14ac:dyDescent="0.25">
      <c r="A119" s="1">
        <v>88</v>
      </c>
      <c r="B119" s="1">
        <v>0</v>
      </c>
      <c r="C119" s="91">
        <v>0.28000000000000003</v>
      </c>
      <c r="D119" s="91">
        <v>0.60530980000000001</v>
      </c>
      <c r="E119" s="42">
        <v>2.1618207142857142</v>
      </c>
    </row>
    <row r="120" spans="1:5" x14ac:dyDescent="0.25">
      <c r="A120" s="1">
        <v>89</v>
      </c>
      <c r="B120" s="1">
        <v>0</v>
      </c>
      <c r="C120" s="91">
        <v>0.24</v>
      </c>
      <c r="D120" s="91">
        <v>0.52</v>
      </c>
      <c r="E120" s="42">
        <v>2.166666666666667</v>
      </c>
    </row>
    <row r="121" spans="1:5" x14ac:dyDescent="0.25">
      <c r="A121" s="1">
        <v>90</v>
      </c>
      <c r="B121" s="1">
        <v>0</v>
      </c>
      <c r="C121" s="91">
        <v>0.42520580000000002</v>
      </c>
      <c r="D121" s="91">
        <v>1.6492420000000001</v>
      </c>
      <c r="E121" s="42">
        <v>3.8786912125845885</v>
      </c>
    </row>
    <row r="122" spans="1:5" x14ac:dyDescent="0.25">
      <c r="A122" s="1">
        <v>91</v>
      </c>
      <c r="B122" s="1">
        <v>0</v>
      </c>
      <c r="C122" s="91">
        <v>0.2</v>
      </c>
      <c r="D122" s="91">
        <v>2.2432120000000002</v>
      </c>
      <c r="E122" s="42">
        <v>11.216060000000001</v>
      </c>
    </row>
    <row r="123" spans="1:5" x14ac:dyDescent="0.25">
      <c r="A123" s="1">
        <v>92</v>
      </c>
      <c r="B123" s="1">
        <v>2</v>
      </c>
      <c r="C123" s="91">
        <v>0.71217980000000003</v>
      </c>
      <c r="D123" s="91">
        <v>5.2668210000000002</v>
      </c>
      <c r="E123" s="42">
        <v>7.3953529712581005</v>
      </c>
    </row>
    <row r="124" spans="1:5" x14ac:dyDescent="0.25">
      <c r="A124" s="1">
        <v>93</v>
      </c>
      <c r="B124" s="1">
        <v>3</v>
      </c>
      <c r="C124" s="91">
        <v>0.34409299999999998</v>
      </c>
      <c r="D124" s="91">
        <v>12.695489999999999</v>
      </c>
      <c r="E124" s="42">
        <v>36.89551952524463</v>
      </c>
    </row>
    <row r="125" spans="1:5" x14ac:dyDescent="0.25">
      <c r="A125" s="1">
        <v>94</v>
      </c>
      <c r="B125" s="1">
        <v>0</v>
      </c>
      <c r="C125" s="91">
        <v>0.60926179999999996</v>
      </c>
      <c r="D125" s="91">
        <v>4.2190050000000001</v>
      </c>
      <c r="E125" s="42">
        <v>6.9247817604845743</v>
      </c>
    </row>
    <row r="126" spans="1:5" x14ac:dyDescent="0.25">
      <c r="A126" s="1">
        <v>95</v>
      </c>
      <c r="B126" s="1">
        <v>0</v>
      </c>
      <c r="C126" s="91">
        <v>0.95414880000000002</v>
      </c>
      <c r="D126" s="91">
        <v>3.8651260000000001</v>
      </c>
      <c r="E126" s="42">
        <v>4.0508629262018667</v>
      </c>
    </row>
    <row r="127" spans="1:5" x14ac:dyDescent="0.25">
      <c r="A127" s="1">
        <v>96</v>
      </c>
      <c r="B127" s="1">
        <v>0</v>
      </c>
      <c r="C127" s="91">
        <v>0.37947330000000001</v>
      </c>
      <c r="D127" s="91">
        <v>10.248900000000001</v>
      </c>
      <c r="E127" s="42">
        <v>27.008224294041241</v>
      </c>
    </row>
    <row r="128" spans="1:5" x14ac:dyDescent="0.25">
      <c r="A128" s="1">
        <v>97</v>
      </c>
      <c r="B128" s="1">
        <v>0</v>
      </c>
      <c r="C128" s="91">
        <v>0.46818799999999999</v>
      </c>
      <c r="D128" s="91">
        <v>10.54013</v>
      </c>
      <c r="E128" s="42">
        <v>22.512601775355197</v>
      </c>
    </row>
    <row r="129" spans="1:5" x14ac:dyDescent="0.25">
      <c r="A129" s="1">
        <v>98</v>
      </c>
      <c r="B129" s="1">
        <v>0</v>
      </c>
      <c r="C129" s="91">
        <v>0.48332180000000002</v>
      </c>
      <c r="D129" s="91">
        <v>6.3866110000000003</v>
      </c>
      <c r="E129" s="42">
        <v>13.213993244252586</v>
      </c>
    </row>
    <row r="130" spans="1:5" x14ac:dyDescent="0.25">
      <c r="A130" s="1">
        <v>99</v>
      </c>
      <c r="B130" s="1">
        <v>0</v>
      </c>
      <c r="C130" s="91">
        <v>0.5656854</v>
      </c>
      <c r="D130" s="91">
        <v>3.954339</v>
      </c>
      <c r="E130" s="42">
        <v>6.9903501133315444</v>
      </c>
    </row>
    <row r="131" spans="1:5" x14ac:dyDescent="0.25">
      <c r="A131" s="1">
        <v>100</v>
      </c>
      <c r="B131" s="1">
        <v>0</v>
      </c>
      <c r="C131" s="91">
        <v>0.62482000000000004</v>
      </c>
      <c r="D131" s="91">
        <v>1.275617</v>
      </c>
      <c r="E131" s="42">
        <v>2.0415751736500112</v>
      </c>
    </row>
    <row r="132" spans="1:5" x14ac:dyDescent="0.25">
      <c r="A132" s="1">
        <v>101</v>
      </c>
      <c r="B132" s="1">
        <v>0</v>
      </c>
      <c r="C132" s="91">
        <v>0.4</v>
      </c>
      <c r="D132" s="91">
        <v>1.761817</v>
      </c>
      <c r="E132" s="42">
        <v>4.4045424999999998</v>
      </c>
    </row>
    <row r="133" spans="1:5" x14ac:dyDescent="0.25">
      <c r="A133" s="1">
        <v>102</v>
      </c>
      <c r="B133" s="1">
        <v>0</v>
      </c>
      <c r="C133" s="91">
        <v>0.60530980000000001</v>
      </c>
      <c r="D133" s="91">
        <v>0.8089499</v>
      </c>
      <c r="E133" s="42">
        <v>1.3364229358255888</v>
      </c>
    </row>
    <row r="134" spans="1:5" x14ac:dyDescent="0.25">
      <c r="A134" s="1">
        <v>103</v>
      </c>
      <c r="B134" s="1">
        <v>3</v>
      </c>
      <c r="C134" s="91">
        <v>0.37947330000000001</v>
      </c>
      <c r="D134" s="91">
        <v>5.6173739999999999</v>
      </c>
      <c r="E134" s="42">
        <v>14.803081007280353</v>
      </c>
    </row>
    <row r="135" spans="1:5" x14ac:dyDescent="0.25">
      <c r="A135" s="1">
        <v>104</v>
      </c>
      <c r="B135" s="1">
        <v>4</v>
      </c>
      <c r="C135" s="91">
        <v>0.28844409999999998</v>
      </c>
      <c r="D135" s="91">
        <v>2.5855540000000001</v>
      </c>
      <c r="E135" s="42">
        <v>8.9637957579995575</v>
      </c>
    </row>
    <row r="136" spans="1:5" x14ac:dyDescent="0.25">
      <c r="A136" s="1">
        <v>105</v>
      </c>
      <c r="B136" s="1">
        <v>4</v>
      </c>
      <c r="C136" s="91">
        <v>0.48166379999999998</v>
      </c>
      <c r="D136" s="91">
        <v>3.9606949999999999</v>
      </c>
      <c r="E136" s="42">
        <v>8.2229451330990617</v>
      </c>
    </row>
    <row r="137" spans="1:5" x14ac:dyDescent="0.25">
      <c r="A137" s="1">
        <v>106</v>
      </c>
      <c r="B137" s="1">
        <v>2</v>
      </c>
      <c r="C137" s="91">
        <v>0.45607019999999998</v>
      </c>
      <c r="D137" s="91">
        <v>7.662922</v>
      </c>
      <c r="E137" s="42">
        <v>16.802066874792523</v>
      </c>
    </row>
    <row r="138" spans="1:5" x14ac:dyDescent="0.25">
      <c r="A138" s="1">
        <v>107</v>
      </c>
      <c r="B138" s="1">
        <v>0</v>
      </c>
      <c r="C138" s="91">
        <v>0.4326662</v>
      </c>
      <c r="D138" s="91">
        <v>2.9529649999999998</v>
      </c>
      <c r="E138" s="42">
        <v>6.8250420300915575</v>
      </c>
    </row>
    <row r="139" spans="1:5" x14ac:dyDescent="0.25">
      <c r="A139" s="1">
        <v>108</v>
      </c>
      <c r="B139" s="1">
        <v>0</v>
      </c>
      <c r="C139" s="91">
        <v>0.33941130000000003</v>
      </c>
      <c r="D139" s="91">
        <v>2.0396079999999999</v>
      </c>
      <c r="E139" s="42">
        <v>6.0092519017487032</v>
      </c>
    </row>
    <row r="140" spans="1:5" x14ac:dyDescent="0.25">
      <c r="A140" s="1">
        <v>109</v>
      </c>
      <c r="B140" s="1">
        <v>0</v>
      </c>
      <c r="C140" s="91">
        <v>0.48166379999999998</v>
      </c>
      <c r="D140" s="91">
        <v>5.4672850000000004</v>
      </c>
      <c r="E140" s="42">
        <v>11.350832261008614</v>
      </c>
    </row>
    <row r="141" spans="1:5" x14ac:dyDescent="0.25">
      <c r="A141" s="1">
        <v>110</v>
      </c>
      <c r="B141" s="1">
        <v>0</v>
      </c>
      <c r="C141" s="91">
        <v>0.45607019999999998</v>
      </c>
      <c r="D141" s="91">
        <v>7.0302199999999999</v>
      </c>
      <c r="E141" s="42">
        <v>15.414776058597997</v>
      </c>
    </row>
    <row r="142" spans="1:5" x14ac:dyDescent="0.25">
      <c r="A142" s="1">
        <v>111</v>
      </c>
      <c r="B142" s="1">
        <v>0</v>
      </c>
      <c r="C142" s="91">
        <v>0.31241000000000002</v>
      </c>
      <c r="D142" s="91">
        <v>0.39395429999999998</v>
      </c>
      <c r="E142" s="42">
        <v>1.2610169328766683</v>
      </c>
    </row>
    <row r="143" spans="1:5" x14ac:dyDescent="0.25">
      <c r="A143" s="1">
        <v>112</v>
      </c>
      <c r="B143" s="1">
        <v>0</v>
      </c>
      <c r="C143" s="91">
        <v>0.16</v>
      </c>
      <c r="D143" s="91">
        <v>0.48662100000000003</v>
      </c>
      <c r="E143" s="42">
        <v>3.0413812500000001</v>
      </c>
    </row>
    <row r="144" spans="1:5" x14ac:dyDescent="0.25">
      <c r="A144" s="1">
        <v>113</v>
      </c>
      <c r="B144" s="1">
        <v>0</v>
      </c>
      <c r="C144" s="91">
        <v>0.84</v>
      </c>
      <c r="D144" s="91">
        <v>1.405133</v>
      </c>
      <c r="E144" s="42">
        <v>1.6727773809523809</v>
      </c>
    </row>
    <row r="145" spans="1:5" x14ac:dyDescent="0.25">
      <c r="A145" s="1">
        <v>114</v>
      </c>
      <c r="B145" s="1">
        <v>0</v>
      </c>
      <c r="C145" s="91">
        <v>0.53665629999999998</v>
      </c>
      <c r="D145" s="91">
        <v>6.1549329999999998</v>
      </c>
      <c r="E145" s="42">
        <v>11.469040799483766</v>
      </c>
    </row>
    <row r="146" spans="1:5" x14ac:dyDescent="0.25">
      <c r="A146" s="1">
        <v>115</v>
      </c>
      <c r="B146" s="1">
        <v>0</v>
      </c>
      <c r="C146" s="91">
        <v>0.64124879999999995</v>
      </c>
      <c r="D146" s="91">
        <v>6.1158159999999997</v>
      </c>
      <c r="E146" s="42">
        <v>9.5373527404651668</v>
      </c>
    </row>
    <row r="147" spans="1:5" x14ac:dyDescent="0.25">
      <c r="A147" s="1">
        <v>116</v>
      </c>
      <c r="B147" s="1">
        <v>0</v>
      </c>
      <c r="C147" s="91">
        <v>0.2828427</v>
      </c>
      <c r="D147" s="91">
        <v>1.499333</v>
      </c>
      <c r="E147" s="42">
        <v>5.3009428915789591</v>
      </c>
    </row>
    <row r="148" spans="1:5" x14ac:dyDescent="0.25">
      <c r="A148" s="1">
        <v>117</v>
      </c>
      <c r="B148" s="1">
        <v>0</v>
      </c>
      <c r="C148" s="91">
        <v>0.2332381</v>
      </c>
      <c r="D148" s="91">
        <v>1.0322789999999999</v>
      </c>
      <c r="E148" s="42">
        <v>4.425859239978374</v>
      </c>
    </row>
    <row r="149" spans="1:5" x14ac:dyDescent="0.25">
      <c r="A149" s="1">
        <v>118</v>
      </c>
      <c r="B149" s="1">
        <v>0</v>
      </c>
      <c r="C149" s="91">
        <v>0.39395429999999998</v>
      </c>
      <c r="D149" s="91">
        <v>6.231789</v>
      </c>
      <c r="E149" s="42">
        <v>15.818558142403829</v>
      </c>
    </row>
    <row r="150" spans="1:5" x14ac:dyDescent="0.25">
      <c r="A150" s="1">
        <v>119</v>
      </c>
      <c r="B150" s="1">
        <v>0</v>
      </c>
      <c r="C150" s="91">
        <v>0.36878179999999999</v>
      </c>
      <c r="D150" s="91">
        <v>3.467333</v>
      </c>
      <c r="E150" s="42">
        <v>9.4021261352919261</v>
      </c>
    </row>
    <row r="151" spans="1:5" x14ac:dyDescent="0.25">
      <c r="A151" s="1">
        <v>120</v>
      </c>
      <c r="B151" s="1">
        <v>0</v>
      </c>
      <c r="C151" s="91">
        <v>0.4</v>
      </c>
      <c r="D151" s="91">
        <v>2.76</v>
      </c>
      <c r="E151" s="42">
        <v>6.8999999999999995</v>
      </c>
    </row>
    <row r="152" spans="1:5" x14ac:dyDescent="0.25">
      <c r="A152" s="1">
        <v>121</v>
      </c>
      <c r="B152" s="1">
        <v>0</v>
      </c>
      <c r="C152" s="91">
        <v>0.26832820000000002</v>
      </c>
      <c r="D152" s="91">
        <v>1.395421</v>
      </c>
      <c r="E152" s="42">
        <v>5.2004261944886894</v>
      </c>
    </row>
    <row r="153" spans="1:5" x14ac:dyDescent="0.25">
      <c r="A153" s="1">
        <v>122</v>
      </c>
      <c r="B153" s="1">
        <v>0</v>
      </c>
      <c r="C153" s="91">
        <v>0.34409299999999998</v>
      </c>
      <c r="D153" s="91">
        <v>5.6694269999999998</v>
      </c>
      <c r="E153" s="42">
        <v>16.476438055990677</v>
      </c>
    </row>
    <row r="154" spans="1:5" x14ac:dyDescent="0.25">
      <c r="A154" s="1">
        <v>123</v>
      </c>
      <c r="B154" s="1">
        <v>0</v>
      </c>
      <c r="C154" s="91">
        <v>0.34176010000000001</v>
      </c>
      <c r="D154" s="91">
        <v>0.89442719999999998</v>
      </c>
      <c r="E154" s="42">
        <v>2.6171200207396943</v>
      </c>
    </row>
    <row r="155" spans="1:5" x14ac:dyDescent="0.25">
      <c r="A155" s="1">
        <v>124</v>
      </c>
      <c r="B155" s="1">
        <v>0</v>
      </c>
      <c r="C155" s="91">
        <v>0.44</v>
      </c>
      <c r="D155" s="91">
        <v>3.36</v>
      </c>
      <c r="E155" s="42">
        <v>7.6363636363636358</v>
      </c>
    </row>
    <row r="156" spans="1:5" x14ac:dyDescent="0.25">
      <c r="A156" s="1">
        <v>125</v>
      </c>
      <c r="B156" s="1">
        <v>0</v>
      </c>
      <c r="C156" s="91">
        <v>0.45607019999999998</v>
      </c>
      <c r="D156" s="91">
        <v>4.088031</v>
      </c>
      <c r="E156" s="42">
        <v>8.9636003404739011</v>
      </c>
    </row>
    <row r="157" spans="1:5" x14ac:dyDescent="0.25">
      <c r="A157" s="1">
        <v>126</v>
      </c>
      <c r="B157" s="1">
        <v>0</v>
      </c>
      <c r="C157" s="91">
        <v>0.25298219999999999</v>
      </c>
      <c r="D157" s="91">
        <v>2.8849960000000001</v>
      </c>
      <c r="E157" s="42">
        <v>11.403948578200364</v>
      </c>
    </row>
    <row r="158" spans="1:5" x14ac:dyDescent="0.25">
      <c r="A158" s="1">
        <v>127</v>
      </c>
      <c r="B158" s="1">
        <v>0</v>
      </c>
      <c r="C158" s="91">
        <v>1</v>
      </c>
      <c r="D158" s="91">
        <v>5.444998</v>
      </c>
      <c r="E158" s="42">
        <v>5.444998</v>
      </c>
    </row>
    <row r="159" spans="1:5" x14ac:dyDescent="0.25">
      <c r="A159" s="1">
        <v>128</v>
      </c>
      <c r="B159" s="1">
        <v>0</v>
      </c>
      <c r="C159" s="91">
        <v>0.29120439999999997</v>
      </c>
      <c r="D159" s="91">
        <v>0.52</v>
      </c>
      <c r="E159" s="42">
        <v>1.7856873041753492</v>
      </c>
    </row>
    <row r="160" spans="1:5" x14ac:dyDescent="0.25">
      <c r="A160" s="1">
        <v>129</v>
      </c>
      <c r="B160" s="1">
        <v>0</v>
      </c>
      <c r="C160" s="91">
        <v>0.29120439999999997</v>
      </c>
      <c r="D160" s="91">
        <v>0.36</v>
      </c>
      <c r="E160" s="42">
        <v>1.2362450567367802</v>
      </c>
    </row>
    <row r="161" spans="1:5" x14ac:dyDescent="0.25">
      <c r="A161" s="1">
        <v>130</v>
      </c>
      <c r="B161" s="1">
        <v>0</v>
      </c>
      <c r="C161" s="91">
        <v>0.2</v>
      </c>
      <c r="D161" s="91">
        <v>0.28000000000000003</v>
      </c>
      <c r="E161" s="42">
        <v>1.4000000000000001</v>
      </c>
    </row>
    <row r="162" spans="1:5" x14ac:dyDescent="0.25">
      <c r="A162" s="1">
        <v>131</v>
      </c>
      <c r="B162" s="1">
        <v>0</v>
      </c>
      <c r="C162" s="91">
        <v>0.64</v>
      </c>
      <c r="D162" s="91">
        <v>1.32484</v>
      </c>
      <c r="E162" s="42">
        <v>2.0700625000000001</v>
      </c>
    </row>
    <row r="163" spans="1:5" x14ac:dyDescent="0.25">
      <c r="A163" s="1">
        <v>132</v>
      </c>
      <c r="B163" s="1">
        <v>0</v>
      </c>
      <c r="C163" s="91">
        <v>0.24</v>
      </c>
      <c r="D163" s="91">
        <v>0.28000000000000003</v>
      </c>
      <c r="E163" s="42">
        <v>1.1666666666666667</v>
      </c>
    </row>
    <row r="164" spans="1:5" x14ac:dyDescent="0.25">
      <c r="A164" s="1">
        <v>133</v>
      </c>
      <c r="B164" s="1">
        <v>1</v>
      </c>
      <c r="C164" s="91">
        <v>0.32249030000000001</v>
      </c>
      <c r="D164" s="91">
        <v>13.040319999999999</v>
      </c>
      <c r="E164" s="42">
        <v>40.436316999301994</v>
      </c>
    </row>
    <row r="165" spans="1:5" x14ac:dyDescent="0.25">
      <c r="A165" s="1">
        <v>134</v>
      </c>
      <c r="B165" s="1">
        <v>4</v>
      </c>
      <c r="C165" s="91">
        <v>0.43081320000000001</v>
      </c>
      <c r="D165" s="91">
        <v>8.3218289999999993</v>
      </c>
      <c r="E165" s="42">
        <v>19.316559938274871</v>
      </c>
    </row>
    <row r="166" spans="1:5" x14ac:dyDescent="0.25">
      <c r="A166" s="1">
        <v>135</v>
      </c>
      <c r="B166" s="1">
        <v>0</v>
      </c>
      <c r="C166" s="91">
        <v>0.4</v>
      </c>
      <c r="D166" s="91">
        <v>2.764923</v>
      </c>
      <c r="E166" s="42">
        <v>6.9123074999999998</v>
      </c>
    </row>
    <row r="167" spans="1:5" x14ac:dyDescent="0.25">
      <c r="A167" s="1">
        <v>136</v>
      </c>
      <c r="B167" s="1">
        <v>0</v>
      </c>
      <c r="C167" s="91">
        <v>0.22627420000000001</v>
      </c>
      <c r="D167" s="91">
        <v>2.9852970000000001</v>
      </c>
      <c r="E167" s="42">
        <v>13.193271703092973</v>
      </c>
    </row>
    <row r="168" spans="1:5" x14ac:dyDescent="0.25">
      <c r="A168" s="1">
        <v>137</v>
      </c>
      <c r="B168" s="1">
        <v>0</v>
      </c>
      <c r="C168" s="91">
        <v>0.32249030000000001</v>
      </c>
      <c r="D168" s="91">
        <v>0.69857000000000002</v>
      </c>
      <c r="E168" s="42">
        <v>2.1661736802626312</v>
      </c>
    </row>
    <row r="169" spans="1:5" x14ac:dyDescent="0.25">
      <c r="A169" s="1">
        <v>138</v>
      </c>
      <c r="B169" s="1">
        <v>0</v>
      </c>
      <c r="C169" s="91">
        <v>0.36</v>
      </c>
      <c r="D169" s="91">
        <v>0.52153620000000001</v>
      </c>
      <c r="E169" s="42">
        <v>1.4487116666666668</v>
      </c>
    </row>
    <row r="170" spans="1:5" x14ac:dyDescent="0.25">
      <c r="A170" s="1">
        <v>139</v>
      </c>
      <c r="B170" s="1">
        <v>0</v>
      </c>
      <c r="C170" s="91">
        <v>0.32249030000000001</v>
      </c>
      <c r="D170" s="91">
        <v>4.1849249999999998</v>
      </c>
      <c r="E170" s="42">
        <v>12.976901940926595</v>
      </c>
    </row>
    <row r="171" spans="1:5" x14ac:dyDescent="0.25">
      <c r="A171" s="1">
        <v>140</v>
      </c>
      <c r="B171" s="1">
        <v>0</v>
      </c>
      <c r="C171" s="91">
        <v>1.81945</v>
      </c>
      <c r="D171" s="91">
        <v>2.920274</v>
      </c>
      <c r="E171" s="42">
        <v>1.6050311907444557</v>
      </c>
    </row>
    <row r="172" spans="1:5" x14ac:dyDescent="0.25">
      <c r="A172" s="1">
        <v>141</v>
      </c>
      <c r="B172" s="1">
        <v>0</v>
      </c>
      <c r="C172" s="91">
        <v>0.48</v>
      </c>
      <c r="D172" s="91">
        <v>13.928269999999999</v>
      </c>
      <c r="E172" s="42">
        <v>29.017229166666667</v>
      </c>
    </row>
    <row r="173" spans="1:5" x14ac:dyDescent="0.25">
      <c r="A173" s="1">
        <v>142</v>
      </c>
      <c r="B173" s="1">
        <v>0</v>
      </c>
      <c r="C173" s="91">
        <v>0.37947330000000001</v>
      </c>
      <c r="D173" s="91">
        <v>3.5172720000000002</v>
      </c>
      <c r="E173" s="42">
        <v>9.2688260280762833</v>
      </c>
    </row>
    <row r="174" spans="1:5" x14ac:dyDescent="0.25">
      <c r="A174" s="1">
        <v>143</v>
      </c>
      <c r="B174" s="1">
        <v>0</v>
      </c>
      <c r="C174" s="91">
        <v>0.4079216</v>
      </c>
      <c r="D174" s="91">
        <v>2.1828419999999999</v>
      </c>
      <c r="E174" s="42">
        <v>5.3511311977595692</v>
      </c>
    </row>
    <row r="175" spans="1:5" x14ac:dyDescent="0.25">
      <c r="A175" s="1">
        <v>144</v>
      </c>
      <c r="B175" s="1">
        <v>0</v>
      </c>
      <c r="C175" s="91">
        <v>0.30463089999999998</v>
      </c>
      <c r="D175" s="91">
        <v>7.7416280000000004</v>
      </c>
      <c r="E175" s="42">
        <v>25.413140951886369</v>
      </c>
    </row>
    <row r="176" spans="1:5" x14ac:dyDescent="0.25">
      <c r="A176" s="1">
        <v>145</v>
      </c>
      <c r="B176" s="1">
        <v>0</v>
      </c>
      <c r="C176" s="91">
        <v>0.34176010000000001</v>
      </c>
      <c r="D176" s="91">
        <v>1.915411</v>
      </c>
      <c r="E176" s="42">
        <v>5.6045483366841244</v>
      </c>
    </row>
    <row r="177" spans="1:5" x14ac:dyDescent="0.25">
      <c r="A177" s="1">
        <v>146</v>
      </c>
      <c r="B177" s="1">
        <v>0</v>
      </c>
      <c r="C177" s="91">
        <v>0.32</v>
      </c>
      <c r="D177" s="91">
        <v>2.6003080000000001</v>
      </c>
      <c r="E177" s="42">
        <v>8.1259625</v>
      </c>
    </row>
    <row r="178" spans="1:5" x14ac:dyDescent="0.25">
      <c r="A178" s="1">
        <v>147</v>
      </c>
      <c r="B178" s="1">
        <v>0</v>
      </c>
      <c r="C178" s="91">
        <v>0.41761229999999999</v>
      </c>
      <c r="D178" s="91">
        <v>8.3863699999999994</v>
      </c>
      <c r="E178" s="42">
        <v>20.081712152635351</v>
      </c>
    </row>
    <row r="179" spans="1:5" x14ac:dyDescent="0.25">
      <c r="A179" s="1">
        <v>148</v>
      </c>
      <c r="B179" s="1">
        <v>0</v>
      </c>
      <c r="C179" s="91">
        <v>0.30463089999999998</v>
      </c>
      <c r="D179" s="91">
        <v>2.5043959999999998</v>
      </c>
      <c r="E179" s="42">
        <v>8.2210832847225941</v>
      </c>
    </row>
    <row r="180" spans="1:5" x14ac:dyDescent="0.25">
      <c r="A180" s="1">
        <v>149</v>
      </c>
      <c r="B180" s="1">
        <v>0</v>
      </c>
      <c r="C180" s="91">
        <v>0.25298219999999999</v>
      </c>
      <c r="D180" s="91">
        <v>1.872752</v>
      </c>
      <c r="E180" s="42">
        <v>7.4027026407391512</v>
      </c>
    </row>
    <row r="181" spans="1:5" x14ac:dyDescent="0.25">
      <c r="A181" s="1">
        <v>150</v>
      </c>
      <c r="B181" s="1">
        <v>0</v>
      </c>
      <c r="C181" s="91">
        <v>0.2154066</v>
      </c>
      <c r="D181" s="91">
        <v>2.778489</v>
      </c>
      <c r="E181" s="42">
        <v>12.89881089994457</v>
      </c>
    </row>
    <row r="182" spans="1:5" x14ac:dyDescent="0.25">
      <c r="A182" s="1">
        <v>151</v>
      </c>
      <c r="B182" s="1">
        <v>0</v>
      </c>
      <c r="C182" s="91">
        <v>0.2332381</v>
      </c>
      <c r="D182" s="91">
        <v>5.378476</v>
      </c>
      <c r="E182" s="42">
        <v>23.060023212331089</v>
      </c>
    </row>
    <row r="183" spans="1:5" x14ac:dyDescent="0.25">
      <c r="A183" s="1">
        <v>152</v>
      </c>
      <c r="B183" s="1">
        <v>0</v>
      </c>
      <c r="C183" s="91">
        <v>0.2828427</v>
      </c>
      <c r="D183" s="91">
        <v>1.3605879999999999</v>
      </c>
      <c r="E183" s="42">
        <v>4.8104052181654327</v>
      </c>
    </row>
    <row r="184" spans="1:5" x14ac:dyDescent="0.25">
      <c r="A184" s="1">
        <v>153</v>
      </c>
      <c r="B184" s="1">
        <v>0</v>
      </c>
      <c r="C184" s="91">
        <v>0.2828427</v>
      </c>
      <c r="D184" s="91">
        <v>3.7053470000000002</v>
      </c>
      <c r="E184" s="42">
        <v>13.10038052953108</v>
      </c>
    </row>
    <row r="185" spans="1:5" x14ac:dyDescent="0.25">
      <c r="A185" s="1">
        <v>154</v>
      </c>
      <c r="B185" s="1">
        <v>0</v>
      </c>
      <c r="C185" s="91">
        <v>1.6670929999999999</v>
      </c>
      <c r="D185" s="91">
        <v>4.2777560000000001</v>
      </c>
      <c r="E185" s="42">
        <v>2.5659972179116584</v>
      </c>
    </row>
    <row r="186" spans="1:5" x14ac:dyDescent="0.25">
      <c r="A186" s="1">
        <v>155</v>
      </c>
      <c r="B186" s="1">
        <v>0</v>
      </c>
      <c r="C186" s="91">
        <v>0.28000000000000003</v>
      </c>
      <c r="D186" s="91">
        <v>0.43081320000000001</v>
      </c>
      <c r="E186" s="42">
        <v>1.5386185714285714</v>
      </c>
    </row>
    <row r="187" spans="1:5" x14ac:dyDescent="0.25">
      <c r="A187" s="1">
        <v>156</v>
      </c>
      <c r="B187" s="1">
        <v>0</v>
      </c>
      <c r="C187" s="91">
        <v>0.2332381</v>
      </c>
      <c r="D187" s="91">
        <v>0.87726850000000001</v>
      </c>
      <c r="E187" s="42">
        <v>3.7612572731470544</v>
      </c>
    </row>
    <row r="188" spans="1:5" x14ac:dyDescent="0.25">
      <c r="A188" s="1">
        <v>157</v>
      </c>
      <c r="B188" s="1">
        <v>3</v>
      </c>
      <c r="C188" s="91">
        <v>0.56850679999999998</v>
      </c>
      <c r="D188" s="91">
        <v>6.1855669999999998</v>
      </c>
      <c r="E188" s="42">
        <v>10.880374693847109</v>
      </c>
    </row>
    <row r="189" spans="1:5" x14ac:dyDescent="0.25">
      <c r="A189" s="1">
        <v>158</v>
      </c>
      <c r="B189" s="1">
        <v>2</v>
      </c>
      <c r="C189" s="91">
        <v>0.25612499999999999</v>
      </c>
      <c r="D189" s="91">
        <v>3.8269510000000002</v>
      </c>
      <c r="E189" s="42">
        <v>14.941731576378723</v>
      </c>
    </row>
    <row r="190" spans="1:5" x14ac:dyDescent="0.25">
      <c r="A190" s="1">
        <v>159</v>
      </c>
      <c r="B190" s="1">
        <v>0</v>
      </c>
      <c r="C190" s="91">
        <v>0.4418144</v>
      </c>
      <c r="D190" s="91">
        <v>2.823048</v>
      </c>
      <c r="E190" s="42">
        <v>6.3896695082822106</v>
      </c>
    </row>
    <row r="191" spans="1:5" x14ac:dyDescent="0.25">
      <c r="A191" s="1">
        <v>160</v>
      </c>
      <c r="B191" s="1">
        <v>0</v>
      </c>
      <c r="C191" s="91">
        <v>0.43081320000000001</v>
      </c>
      <c r="D191" s="91">
        <v>4.6173590000000004</v>
      </c>
      <c r="E191" s="42">
        <v>10.717775128524382</v>
      </c>
    </row>
    <row r="192" spans="1:5" x14ac:dyDescent="0.25">
      <c r="A192" s="1">
        <v>161</v>
      </c>
      <c r="B192" s="1">
        <v>0</v>
      </c>
      <c r="C192" s="91">
        <v>0.45254830000000001</v>
      </c>
      <c r="D192" s="91">
        <v>7.049652</v>
      </c>
      <c r="E192" s="42">
        <v>15.577678669878994</v>
      </c>
    </row>
    <row r="193" spans="1:5" x14ac:dyDescent="0.25">
      <c r="A193" s="1">
        <v>162</v>
      </c>
      <c r="B193" s="1">
        <v>0</v>
      </c>
      <c r="C193" s="91">
        <v>0.36878179999999999</v>
      </c>
      <c r="D193" s="91">
        <v>3.6839110000000002</v>
      </c>
      <c r="E193" s="42">
        <v>9.9894056593899165</v>
      </c>
    </row>
    <row r="194" spans="1:5" x14ac:dyDescent="0.25">
      <c r="A194" s="1">
        <v>163</v>
      </c>
      <c r="B194" s="1">
        <v>0</v>
      </c>
      <c r="C194" s="91">
        <v>0.2039608</v>
      </c>
      <c r="D194" s="91">
        <v>2.3613559999999998</v>
      </c>
      <c r="E194" s="42">
        <v>11.577499205729728</v>
      </c>
    </row>
    <row r="195" spans="1:5" x14ac:dyDescent="0.25">
      <c r="A195" s="1">
        <v>164</v>
      </c>
      <c r="B195" s="1">
        <v>0</v>
      </c>
      <c r="C195" s="91">
        <v>0.36221540000000002</v>
      </c>
      <c r="D195" s="91">
        <v>0.48166379999999998</v>
      </c>
      <c r="E195" s="42">
        <v>1.3297717325105447</v>
      </c>
    </row>
    <row r="196" spans="1:5" x14ac:dyDescent="0.25">
      <c r="A196" s="1">
        <v>165</v>
      </c>
      <c r="B196" s="1">
        <v>0</v>
      </c>
      <c r="C196" s="91">
        <v>0.72111029999999998</v>
      </c>
      <c r="D196" s="91">
        <v>4.6443079999999997</v>
      </c>
      <c r="E196" s="42">
        <v>6.4404959962435706</v>
      </c>
    </row>
    <row r="197" spans="1:5" x14ac:dyDescent="0.25">
      <c r="A197" s="1">
        <v>166</v>
      </c>
      <c r="B197" s="1">
        <v>0</v>
      </c>
      <c r="C197" s="91">
        <v>0.45607019999999998</v>
      </c>
      <c r="D197" s="91">
        <v>2.530138</v>
      </c>
      <c r="E197" s="42">
        <v>5.5476941926922656</v>
      </c>
    </row>
    <row r="198" spans="1:5" x14ac:dyDescent="0.25">
      <c r="A198" s="1">
        <v>167</v>
      </c>
      <c r="B198" s="1">
        <v>0</v>
      </c>
      <c r="C198" s="91">
        <v>0.24331050000000001</v>
      </c>
      <c r="D198" s="91">
        <v>1.520526</v>
      </c>
      <c r="E198" s="42">
        <v>6.2493233954145007</v>
      </c>
    </row>
    <row r="199" spans="1:5" x14ac:dyDescent="0.25">
      <c r="A199" s="1">
        <v>168</v>
      </c>
      <c r="B199" s="1">
        <v>0</v>
      </c>
      <c r="C199" s="91">
        <v>0.39395429999999998</v>
      </c>
      <c r="D199" s="91">
        <v>9.3557260000000007</v>
      </c>
      <c r="E199" s="42">
        <v>23.748252018064026</v>
      </c>
    </row>
    <row r="200" spans="1:5" x14ac:dyDescent="0.25">
      <c r="A200" s="1">
        <v>169</v>
      </c>
      <c r="B200" s="1">
        <v>0</v>
      </c>
      <c r="C200" s="91">
        <v>0.2</v>
      </c>
      <c r="D200" s="91">
        <v>0.56850679999999998</v>
      </c>
      <c r="E200" s="42">
        <v>2.8425339999999997</v>
      </c>
    </row>
    <row r="201" spans="1:5" x14ac:dyDescent="0.25">
      <c r="A201" s="1">
        <v>170</v>
      </c>
      <c r="B201" s="1">
        <v>0</v>
      </c>
      <c r="C201" s="91">
        <v>0.25298219999999999</v>
      </c>
      <c r="D201" s="91">
        <v>0.59059289999999998</v>
      </c>
      <c r="E201" s="42">
        <v>2.3345235356479628</v>
      </c>
    </row>
    <row r="202" spans="1:5" x14ac:dyDescent="0.25">
      <c r="A202" s="1">
        <v>171</v>
      </c>
      <c r="B202" s="1">
        <v>0</v>
      </c>
      <c r="C202" s="91">
        <v>0.28000000000000003</v>
      </c>
      <c r="D202" s="91">
        <v>0.36</v>
      </c>
      <c r="E202" s="42">
        <v>1.2857142857142856</v>
      </c>
    </row>
    <row r="203" spans="1:5" x14ac:dyDescent="0.25">
      <c r="A203" s="1">
        <v>172</v>
      </c>
      <c r="B203" s="1">
        <v>1</v>
      </c>
      <c r="C203" s="91">
        <v>0.36878179999999999</v>
      </c>
      <c r="D203" s="91">
        <v>10.650539999999999</v>
      </c>
      <c r="E203" s="42">
        <v>28.880329777662563</v>
      </c>
    </row>
    <row r="204" spans="1:5" x14ac:dyDescent="0.25">
      <c r="A204" s="1">
        <v>173</v>
      </c>
      <c r="B204" s="1">
        <v>0</v>
      </c>
      <c r="C204" s="91">
        <v>0.80099940000000003</v>
      </c>
      <c r="D204" s="91">
        <v>2.078846</v>
      </c>
      <c r="E204" s="42">
        <v>2.5953153023585287</v>
      </c>
    </row>
    <row r="205" spans="1:5" x14ac:dyDescent="0.25">
      <c r="A205" s="1">
        <v>174</v>
      </c>
      <c r="B205" s="1">
        <v>0</v>
      </c>
      <c r="C205" s="91">
        <v>0.37735920000000001</v>
      </c>
      <c r="D205" s="91">
        <v>2.634236</v>
      </c>
      <c r="E205" s="42">
        <v>6.9807122762609204</v>
      </c>
    </row>
    <row r="206" spans="1:5" x14ac:dyDescent="0.25">
      <c r="A206" s="1">
        <v>175</v>
      </c>
      <c r="B206" s="1">
        <v>0</v>
      </c>
      <c r="C206" s="91">
        <v>0.24</v>
      </c>
      <c r="D206" s="91">
        <v>3.8607770000000001</v>
      </c>
      <c r="E206" s="42">
        <v>16.086570833333333</v>
      </c>
    </row>
    <row r="207" spans="1:5" x14ac:dyDescent="0.25">
      <c r="A207" s="1">
        <v>176</v>
      </c>
      <c r="B207" s="1">
        <v>0</v>
      </c>
      <c r="C207" s="91">
        <v>0.44721359999999999</v>
      </c>
      <c r="D207" s="91">
        <v>6.1179079999999999</v>
      </c>
      <c r="E207" s="42">
        <v>13.680058030435568</v>
      </c>
    </row>
    <row r="208" spans="1:5" x14ac:dyDescent="0.25">
      <c r="A208" s="1">
        <v>177</v>
      </c>
      <c r="B208" s="1">
        <v>0</v>
      </c>
      <c r="C208" s="91">
        <v>0.2</v>
      </c>
      <c r="D208" s="91">
        <v>0.32</v>
      </c>
      <c r="E208" s="42">
        <v>1.5999999999999999</v>
      </c>
    </row>
    <row r="209" spans="1:5" x14ac:dyDescent="0.25">
      <c r="A209" s="1">
        <v>178</v>
      </c>
      <c r="B209" s="1">
        <v>0</v>
      </c>
      <c r="C209" s="91">
        <v>0.31241000000000002</v>
      </c>
      <c r="D209" s="91">
        <v>0.45607019999999998</v>
      </c>
      <c r="E209" s="42">
        <v>1.4598450753817098</v>
      </c>
    </row>
    <row r="210" spans="1:5" x14ac:dyDescent="0.25">
      <c r="A210" s="1">
        <v>179</v>
      </c>
      <c r="B210" s="1">
        <v>0</v>
      </c>
      <c r="C210" s="91">
        <v>0.57688819999999996</v>
      </c>
      <c r="D210" s="91">
        <v>5.453659</v>
      </c>
      <c r="E210" s="42">
        <v>9.4535804337824914</v>
      </c>
    </row>
    <row r="211" spans="1:5" x14ac:dyDescent="0.25">
      <c r="A211" s="1">
        <v>180</v>
      </c>
      <c r="B211" s="1">
        <v>0</v>
      </c>
      <c r="C211" s="91">
        <v>0.30463089999999998</v>
      </c>
      <c r="D211" s="91">
        <v>3.5302120000000001</v>
      </c>
      <c r="E211" s="42">
        <v>11.588489545873385</v>
      </c>
    </row>
    <row r="212" spans="1:5" x14ac:dyDescent="0.25">
      <c r="A212" s="1">
        <v>181</v>
      </c>
      <c r="B212" s="1">
        <v>0</v>
      </c>
      <c r="C212" s="91">
        <v>0.36878179999999999</v>
      </c>
      <c r="D212" s="91">
        <v>1.3535140000000001</v>
      </c>
      <c r="E212" s="42">
        <v>3.6702299300019692</v>
      </c>
    </row>
    <row r="213" spans="1:5" x14ac:dyDescent="0.25">
      <c r="A213" s="1">
        <v>182</v>
      </c>
      <c r="B213" s="1">
        <v>0</v>
      </c>
      <c r="C213" s="91">
        <v>0.52153620000000001</v>
      </c>
      <c r="D213" s="91">
        <v>1.2145779999999999</v>
      </c>
      <c r="E213" s="42">
        <v>2.3288469716963078</v>
      </c>
    </row>
    <row r="214" spans="1:5" x14ac:dyDescent="0.25">
      <c r="A214" s="1">
        <v>183</v>
      </c>
      <c r="B214" s="1">
        <v>0</v>
      </c>
      <c r="C214" s="91">
        <v>0.50596439999999998</v>
      </c>
      <c r="D214" s="91">
        <v>5.3296150000000004</v>
      </c>
      <c r="E214" s="42">
        <v>10.533577065896337</v>
      </c>
    </row>
    <row r="215" spans="1:5" x14ac:dyDescent="0.25">
      <c r="A215" s="1">
        <v>184</v>
      </c>
      <c r="B215" s="1">
        <v>0</v>
      </c>
      <c r="C215" s="91">
        <v>0.48166379999999998</v>
      </c>
      <c r="D215" s="91">
        <v>1.754537</v>
      </c>
      <c r="E215" s="42">
        <v>3.6426590497355211</v>
      </c>
    </row>
    <row r="216" spans="1:5" x14ac:dyDescent="0.25">
      <c r="A216" s="1">
        <v>185</v>
      </c>
      <c r="B216" s="1">
        <v>0</v>
      </c>
      <c r="C216" s="91">
        <v>0.55569780000000002</v>
      </c>
      <c r="D216" s="91">
        <v>1.753169</v>
      </c>
      <c r="E216" s="42">
        <v>3.154896420320541</v>
      </c>
    </row>
    <row r="217" spans="1:5" x14ac:dyDescent="0.25">
      <c r="A217" s="1">
        <v>186</v>
      </c>
      <c r="B217" s="1">
        <v>0</v>
      </c>
      <c r="C217" s="91">
        <v>0.1788854</v>
      </c>
      <c r="D217" s="91">
        <v>2.4530799999999999</v>
      </c>
      <c r="E217" s="42">
        <v>13.713137013976546</v>
      </c>
    </row>
    <row r="218" spans="1:5" x14ac:dyDescent="0.25">
      <c r="A218" s="1">
        <v>187</v>
      </c>
      <c r="B218" s="1">
        <v>0</v>
      </c>
      <c r="C218" s="91">
        <v>0.2</v>
      </c>
      <c r="D218" s="91">
        <v>1.8417380000000001</v>
      </c>
      <c r="E218" s="42">
        <v>9.2086900000000007</v>
      </c>
    </row>
    <row r="219" spans="1:5" x14ac:dyDescent="0.25">
      <c r="A219" s="1">
        <v>188</v>
      </c>
      <c r="B219" s="1">
        <v>0</v>
      </c>
      <c r="C219" s="91">
        <v>0.63245549999999995</v>
      </c>
      <c r="D219" s="91">
        <v>3.0497209999999999</v>
      </c>
      <c r="E219" s="42">
        <v>4.8220325382576323</v>
      </c>
    </row>
    <row r="220" spans="1:5" x14ac:dyDescent="0.25">
      <c r="A220" s="1">
        <v>189</v>
      </c>
      <c r="B220" s="1">
        <v>0</v>
      </c>
      <c r="C220" s="91">
        <v>0.41761229999999999</v>
      </c>
      <c r="D220" s="91">
        <v>1.775387</v>
      </c>
      <c r="E220" s="42">
        <v>4.2512804340293622</v>
      </c>
    </row>
    <row r="221" spans="1:5" x14ac:dyDescent="0.25">
      <c r="A221" s="1">
        <v>190</v>
      </c>
      <c r="B221" s="1">
        <v>0</v>
      </c>
      <c r="C221" s="91">
        <v>0.24331050000000001</v>
      </c>
      <c r="D221" s="91">
        <v>4.0113839999999996</v>
      </c>
      <c r="E221" s="42">
        <v>16.486686764442961</v>
      </c>
    </row>
    <row r="222" spans="1:5" x14ac:dyDescent="0.25">
      <c r="A222" s="1">
        <v>191</v>
      </c>
      <c r="B222" s="1">
        <v>0</v>
      </c>
      <c r="C222" s="91">
        <v>0.36</v>
      </c>
      <c r="D222" s="91">
        <v>3.1610119999999999</v>
      </c>
      <c r="E222" s="42">
        <v>8.7805888888888894</v>
      </c>
    </row>
    <row r="223" spans="1:5" x14ac:dyDescent="0.25">
      <c r="A223" s="1">
        <v>192</v>
      </c>
      <c r="B223" s="1">
        <v>0</v>
      </c>
      <c r="C223" s="91">
        <v>0.32</v>
      </c>
      <c r="D223" s="91">
        <v>1.1599999999999999</v>
      </c>
      <c r="E223" s="42">
        <v>3.6249999999999996</v>
      </c>
    </row>
    <row r="224" spans="1:5" x14ac:dyDescent="0.25">
      <c r="A224" s="1">
        <v>193</v>
      </c>
      <c r="B224" s="1">
        <v>0</v>
      </c>
      <c r="C224" s="91">
        <v>0.48166379999999998</v>
      </c>
      <c r="D224" s="91">
        <v>0.7939773</v>
      </c>
      <c r="E224" s="42">
        <v>1.6484055891266898</v>
      </c>
    </row>
    <row r="225" spans="1:5" x14ac:dyDescent="0.25">
      <c r="A225" s="1">
        <v>194</v>
      </c>
      <c r="B225" s="1">
        <v>0</v>
      </c>
      <c r="C225" s="91">
        <v>0.36</v>
      </c>
      <c r="D225" s="91">
        <v>2.6966649999999999</v>
      </c>
      <c r="E225" s="42">
        <v>7.4907361111111106</v>
      </c>
    </row>
    <row r="226" spans="1:5" x14ac:dyDescent="0.25">
      <c r="A226" s="1">
        <v>195</v>
      </c>
      <c r="B226" s="1">
        <v>0</v>
      </c>
      <c r="C226" s="91">
        <v>0.2332381</v>
      </c>
      <c r="D226" s="91">
        <v>1.917081</v>
      </c>
      <c r="E226" s="42">
        <v>8.2194161245525503</v>
      </c>
    </row>
    <row r="227" spans="1:5" x14ac:dyDescent="0.25">
      <c r="A227" s="1">
        <v>196</v>
      </c>
      <c r="B227" s="1">
        <v>0</v>
      </c>
      <c r="C227" s="91">
        <v>0.2828427</v>
      </c>
      <c r="D227" s="91">
        <v>7.6409419999999999</v>
      </c>
      <c r="E227" s="42">
        <v>27.014810705738562</v>
      </c>
    </row>
    <row r="228" spans="1:5" x14ac:dyDescent="0.25">
      <c r="A228" s="1">
        <v>197</v>
      </c>
      <c r="B228" s="1">
        <v>0</v>
      </c>
      <c r="C228" s="91">
        <v>0.29120439999999997</v>
      </c>
      <c r="D228" s="91">
        <v>5.3069009999999999</v>
      </c>
      <c r="E228" s="42">
        <v>18.223972577337431</v>
      </c>
    </row>
    <row r="229" spans="1:5" x14ac:dyDescent="0.25">
      <c r="A229" s="1">
        <v>198</v>
      </c>
      <c r="B229" s="1">
        <v>0</v>
      </c>
      <c r="C229" s="91">
        <v>0.32249030000000001</v>
      </c>
      <c r="D229" s="91">
        <v>2.690725</v>
      </c>
      <c r="E229" s="42">
        <v>8.3435842876514421</v>
      </c>
    </row>
    <row r="230" spans="1:5" x14ac:dyDescent="0.25">
      <c r="A230" s="1">
        <v>199</v>
      </c>
      <c r="B230" s="1">
        <v>0</v>
      </c>
      <c r="C230" s="91">
        <v>0.36878179999999999</v>
      </c>
      <c r="D230" s="91">
        <v>1.168247</v>
      </c>
      <c r="E230" s="42">
        <v>3.1678542704656252</v>
      </c>
    </row>
    <row r="231" spans="1:5" x14ac:dyDescent="0.25">
      <c r="A231" s="1">
        <v>200</v>
      </c>
      <c r="B231" s="1">
        <v>0</v>
      </c>
      <c r="C231" s="91">
        <v>0.40199499999999999</v>
      </c>
      <c r="D231" s="91">
        <v>3.7016749999999998</v>
      </c>
      <c r="E231" s="42">
        <v>9.2082612967822985</v>
      </c>
    </row>
    <row r="232" spans="1:5" x14ac:dyDescent="0.25">
      <c r="A232" s="1">
        <v>201</v>
      </c>
      <c r="B232" s="1">
        <v>3</v>
      </c>
      <c r="C232" s="91">
        <v>0.93295229999999996</v>
      </c>
      <c r="D232" s="91">
        <v>16.343699999999998</v>
      </c>
      <c r="E232" s="42">
        <v>17.518258972082496</v>
      </c>
    </row>
    <row r="233" spans="1:5" x14ac:dyDescent="0.25">
      <c r="A233" s="1">
        <v>202</v>
      </c>
      <c r="B233" s="1">
        <v>2</v>
      </c>
      <c r="C233" s="91">
        <v>0.48662100000000003</v>
      </c>
      <c r="D233" s="91">
        <v>6.9195149999999996</v>
      </c>
      <c r="E233" s="42">
        <v>14.219515803880226</v>
      </c>
    </row>
    <row r="234" spans="1:5" x14ac:dyDescent="0.25">
      <c r="A234" s="1">
        <v>203</v>
      </c>
      <c r="B234" s="1">
        <v>3</v>
      </c>
      <c r="C234" s="91">
        <v>1.1544700000000001</v>
      </c>
      <c r="D234" s="91">
        <v>16.07619</v>
      </c>
      <c r="E234" s="42">
        <v>13.925169125226294</v>
      </c>
    </row>
    <row r="235" spans="1:5" x14ac:dyDescent="0.25">
      <c r="A235" s="1">
        <v>204</v>
      </c>
      <c r="B235" s="1">
        <v>4</v>
      </c>
      <c r="C235" s="91">
        <v>0.37735920000000001</v>
      </c>
      <c r="D235" s="91">
        <v>13.28458</v>
      </c>
      <c r="E235" s="42">
        <v>35.204070816346864</v>
      </c>
    </row>
    <row r="236" spans="1:5" x14ac:dyDescent="0.25">
      <c r="A236" s="1">
        <v>205</v>
      </c>
      <c r="B236" s="1">
        <v>3</v>
      </c>
      <c r="C236" s="91">
        <v>0.31241000000000002</v>
      </c>
      <c r="D236" s="91">
        <v>6.186426</v>
      </c>
      <c r="E236" s="42">
        <v>19.80226625268077</v>
      </c>
    </row>
    <row r="237" spans="1:5" x14ac:dyDescent="0.25">
      <c r="A237" s="1">
        <v>206</v>
      </c>
      <c r="B237" s="1">
        <v>0</v>
      </c>
      <c r="C237" s="91">
        <v>0.34176010000000001</v>
      </c>
      <c r="D237" s="91">
        <v>4.7767770000000001</v>
      </c>
      <c r="E237" s="42">
        <v>13.976988536695769</v>
      </c>
    </row>
    <row r="238" spans="1:5" x14ac:dyDescent="0.25">
      <c r="A238" s="1">
        <v>207</v>
      </c>
      <c r="B238" s="1">
        <v>0</v>
      </c>
      <c r="C238" s="91">
        <v>0.62225399999999997</v>
      </c>
      <c r="D238" s="91">
        <v>7.387124</v>
      </c>
      <c r="E238" s="42">
        <v>11.871557274039219</v>
      </c>
    </row>
    <row r="239" spans="1:5" x14ac:dyDescent="0.25">
      <c r="A239" s="1">
        <v>208</v>
      </c>
      <c r="B239" s="1">
        <v>0</v>
      </c>
      <c r="C239" s="91">
        <v>0.44721359999999999</v>
      </c>
      <c r="D239" s="91">
        <v>4.4732089999999998</v>
      </c>
      <c r="E239" s="42">
        <v>10.002399300915714</v>
      </c>
    </row>
    <row r="240" spans="1:5" x14ac:dyDescent="0.25">
      <c r="A240" s="1">
        <v>209</v>
      </c>
      <c r="B240" s="1">
        <v>0</v>
      </c>
      <c r="C240" s="91">
        <v>0.85603739999999995</v>
      </c>
      <c r="D240" s="91">
        <v>3.676955</v>
      </c>
      <c r="E240" s="42">
        <v>4.2953205081927495</v>
      </c>
    </row>
    <row r="241" spans="1:5" x14ac:dyDescent="0.25">
      <c r="A241" s="1">
        <v>210</v>
      </c>
      <c r="B241" s="1">
        <v>0</v>
      </c>
      <c r="C241" s="91">
        <v>0.44</v>
      </c>
      <c r="D241" s="91">
        <v>5.27712</v>
      </c>
      <c r="E241" s="42">
        <v>11.993454545454545</v>
      </c>
    </row>
    <row r="242" spans="1:5" x14ac:dyDescent="0.25">
      <c r="A242" s="1">
        <v>211</v>
      </c>
      <c r="B242" s="1">
        <v>0</v>
      </c>
      <c r="C242" s="91">
        <v>0.16492419999999999</v>
      </c>
      <c r="D242" s="91">
        <v>2.328605</v>
      </c>
      <c r="E242" s="42">
        <v>14.119243870820657</v>
      </c>
    </row>
    <row r="243" spans="1:5" x14ac:dyDescent="0.25">
      <c r="A243" s="1">
        <v>212</v>
      </c>
      <c r="B243" s="1">
        <v>0</v>
      </c>
      <c r="C243" s="91">
        <v>0.32</v>
      </c>
      <c r="D243" s="91">
        <v>4.96</v>
      </c>
      <c r="E243" s="42">
        <v>15.5</v>
      </c>
    </row>
    <row r="244" spans="1:5" x14ac:dyDescent="0.25">
      <c r="A244" s="1">
        <v>213</v>
      </c>
      <c r="B244" s="1">
        <v>0</v>
      </c>
      <c r="C244" s="91">
        <v>1.224418</v>
      </c>
      <c r="D244" s="91">
        <v>16.683879999999998</v>
      </c>
      <c r="E244" s="42">
        <v>13.625967602567096</v>
      </c>
    </row>
    <row r="245" spans="1:5" x14ac:dyDescent="0.25">
      <c r="A245" s="1">
        <v>214</v>
      </c>
      <c r="B245" s="1">
        <v>0</v>
      </c>
      <c r="C245" s="91">
        <v>0.31241000000000002</v>
      </c>
      <c r="D245" s="91">
        <v>2.0083820000000001</v>
      </c>
      <c r="E245" s="42">
        <v>6.4286738580711242</v>
      </c>
    </row>
    <row r="246" spans="1:5" x14ac:dyDescent="0.25">
      <c r="A246" s="1">
        <v>215</v>
      </c>
      <c r="B246" s="1">
        <v>0</v>
      </c>
      <c r="C246" s="91">
        <v>0.16492419999999999</v>
      </c>
      <c r="D246" s="91">
        <v>1.0198039999999999</v>
      </c>
      <c r="E246" s="42">
        <v>6.1834709521101203</v>
      </c>
    </row>
    <row r="247" spans="1:5" x14ac:dyDescent="0.25">
      <c r="A247" s="1">
        <v>216</v>
      </c>
      <c r="B247" s="1">
        <v>0</v>
      </c>
      <c r="C247" s="91">
        <v>0.32249030000000001</v>
      </c>
      <c r="D247" s="91">
        <v>1.2899609999999999</v>
      </c>
      <c r="E247" s="42">
        <v>3.9999993798263076</v>
      </c>
    </row>
    <row r="248" spans="1:5" x14ac:dyDescent="0.25">
      <c r="A248" s="1">
        <v>217</v>
      </c>
      <c r="B248" s="1">
        <v>0</v>
      </c>
      <c r="C248" s="91">
        <v>0.66211779999999998</v>
      </c>
      <c r="D248" s="91">
        <v>2.059126</v>
      </c>
      <c r="E248" s="42">
        <v>3.1099088409947595</v>
      </c>
    </row>
    <row r="249" spans="1:5" x14ac:dyDescent="0.25">
      <c r="A249" s="1">
        <v>218</v>
      </c>
      <c r="B249" s="1">
        <v>0</v>
      </c>
      <c r="C249" s="91">
        <v>0.3577709</v>
      </c>
      <c r="D249" s="91">
        <v>0.8246211</v>
      </c>
      <c r="E249" s="42">
        <v>2.3048858920610926</v>
      </c>
    </row>
    <row r="250" spans="1:5" x14ac:dyDescent="0.25">
      <c r="A250" s="1">
        <v>219</v>
      </c>
      <c r="B250" s="1">
        <v>0</v>
      </c>
      <c r="C250" s="91">
        <v>0.28844409999999998</v>
      </c>
      <c r="D250" s="91">
        <v>1.653602</v>
      </c>
      <c r="E250" s="42">
        <v>5.7328335022279884</v>
      </c>
    </row>
    <row r="251" spans="1:5" x14ac:dyDescent="0.25">
      <c r="A251" s="1">
        <v>220</v>
      </c>
      <c r="B251" s="1">
        <v>0</v>
      </c>
      <c r="C251" s="91">
        <v>0.32249030000000001</v>
      </c>
      <c r="D251" s="91">
        <v>0.50119860000000005</v>
      </c>
      <c r="E251" s="42">
        <v>1.5541509310512596</v>
      </c>
    </row>
    <row r="252" spans="1:5" x14ac:dyDescent="0.25">
      <c r="A252" s="1">
        <v>221</v>
      </c>
      <c r="B252" s="1">
        <v>0</v>
      </c>
      <c r="C252" s="91">
        <v>0.25612499999999999</v>
      </c>
      <c r="D252" s="91">
        <v>1.2553879999999999</v>
      </c>
      <c r="E252" s="42">
        <v>4.9014660810151289</v>
      </c>
    </row>
    <row r="253" spans="1:5" x14ac:dyDescent="0.25">
      <c r="A253" s="1">
        <v>222</v>
      </c>
      <c r="B253" s="1">
        <v>4</v>
      </c>
      <c r="C253" s="91">
        <v>0.36878179999999999</v>
      </c>
      <c r="D253" s="91">
        <v>4.3052809999999999</v>
      </c>
      <c r="E253" s="42">
        <v>11.674331542391734</v>
      </c>
    </row>
    <row r="254" spans="1:5" x14ac:dyDescent="0.25">
      <c r="A254" s="1">
        <v>223</v>
      </c>
      <c r="B254" s="1">
        <v>1</v>
      </c>
      <c r="C254" s="91">
        <v>0.34176010000000001</v>
      </c>
      <c r="D254" s="91">
        <v>5.7704339999999998</v>
      </c>
      <c r="E254" s="42">
        <v>16.884457840455923</v>
      </c>
    </row>
    <row r="255" spans="1:5" x14ac:dyDescent="0.25">
      <c r="A255" s="1">
        <v>224</v>
      </c>
      <c r="B255" s="1">
        <v>0</v>
      </c>
      <c r="C255" s="91">
        <v>0.94403389999999998</v>
      </c>
      <c r="D255" s="91">
        <v>4.386342</v>
      </c>
      <c r="E255" s="42">
        <v>4.6463818725153834</v>
      </c>
    </row>
    <row r="256" spans="1:5" x14ac:dyDescent="0.25">
      <c r="A256" s="1">
        <v>225</v>
      </c>
      <c r="B256" s="1">
        <v>0</v>
      </c>
      <c r="C256" s="91">
        <v>0.43081320000000001</v>
      </c>
      <c r="D256" s="91">
        <v>3.5877569999999999</v>
      </c>
      <c r="E256" s="42">
        <v>8.3278715693948087</v>
      </c>
    </row>
    <row r="257" spans="1:5" x14ac:dyDescent="0.25">
      <c r="A257" s="1">
        <v>226</v>
      </c>
      <c r="B257" s="1">
        <v>0</v>
      </c>
      <c r="C257" s="91">
        <v>0.4118252</v>
      </c>
      <c r="D257" s="91">
        <v>2.6147279999999999</v>
      </c>
      <c r="E257" s="42">
        <v>6.3491209377182356</v>
      </c>
    </row>
    <row r="258" spans="1:5" x14ac:dyDescent="0.25">
      <c r="A258" s="1">
        <v>227</v>
      </c>
      <c r="B258" s="1">
        <v>0</v>
      </c>
      <c r="C258" s="91">
        <v>0.36878179999999999</v>
      </c>
      <c r="D258" s="91">
        <v>2.7323249999999999</v>
      </c>
      <c r="E258" s="42">
        <v>7.4090559783590191</v>
      </c>
    </row>
    <row r="259" spans="1:5" x14ac:dyDescent="0.25">
      <c r="A259" s="1">
        <v>228</v>
      </c>
      <c r="B259" s="1">
        <v>0</v>
      </c>
      <c r="C259" s="91">
        <v>0.2</v>
      </c>
      <c r="D259" s="91">
        <v>3.7634029999999998</v>
      </c>
      <c r="E259" s="42">
        <v>18.817014999999998</v>
      </c>
    </row>
    <row r="260" spans="1:5" x14ac:dyDescent="0.25">
      <c r="A260" s="1">
        <v>229</v>
      </c>
      <c r="B260" s="1">
        <v>0</v>
      </c>
      <c r="C260" s="91">
        <v>0.48826219999999998</v>
      </c>
      <c r="D260" s="91">
        <v>3.352611</v>
      </c>
      <c r="E260" s="42">
        <v>6.8664152170698456</v>
      </c>
    </row>
    <row r="261" spans="1:5" x14ac:dyDescent="0.25">
      <c r="A261" s="1">
        <v>230</v>
      </c>
      <c r="B261" s="1">
        <v>0</v>
      </c>
      <c r="C261" s="91">
        <v>0.24</v>
      </c>
      <c r="D261" s="91">
        <v>1.0407690000000001</v>
      </c>
      <c r="E261" s="42">
        <v>4.3365375000000004</v>
      </c>
    </row>
    <row r="262" spans="1:5" x14ac:dyDescent="0.25">
      <c r="A262" s="1">
        <v>231</v>
      </c>
      <c r="B262" s="1">
        <v>0</v>
      </c>
      <c r="C262" s="91">
        <v>0.36221540000000002</v>
      </c>
      <c r="D262" s="91">
        <v>1.6404879999999999</v>
      </c>
      <c r="E262" s="42">
        <v>4.5290399027760824</v>
      </c>
    </row>
    <row r="263" spans="1:5" x14ac:dyDescent="0.25">
      <c r="A263" s="1">
        <v>232</v>
      </c>
      <c r="B263" s="1">
        <v>0</v>
      </c>
      <c r="C263" s="91">
        <v>0.71217980000000003</v>
      </c>
      <c r="D263" s="91">
        <v>1.8181309999999999</v>
      </c>
      <c r="E263" s="42">
        <v>2.5529100937712639</v>
      </c>
    </row>
    <row r="264" spans="1:5" x14ac:dyDescent="0.25">
      <c r="A264" s="1">
        <v>233</v>
      </c>
      <c r="B264" s="1">
        <v>0</v>
      </c>
      <c r="C264" s="91">
        <v>0.4418144</v>
      </c>
      <c r="D264" s="91">
        <v>7.4311780000000001</v>
      </c>
      <c r="E264" s="42">
        <v>16.819682654073748</v>
      </c>
    </row>
    <row r="265" spans="1:5" x14ac:dyDescent="0.25">
      <c r="A265" s="1">
        <v>234</v>
      </c>
      <c r="B265" s="1">
        <v>0</v>
      </c>
      <c r="C265" s="91">
        <v>0.31241000000000002</v>
      </c>
      <c r="D265" s="91">
        <v>2.962431</v>
      </c>
      <c r="E265" s="42">
        <v>9.4825101629269231</v>
      </c>
    </row>
    <row r="266" spans="1:5" x14ac:dyDescent="0.25">
      <c r="A266" s="1">
        <v>235</v>
      </c>
      <c r="B266" s="1">
        <v>0</v>
      </c>
      <c r="C266" s="91">
        <v>0.4326662</v>
      </c>
      <c r="D266" s="91">
        <v>1.5440210000000001</v>
      </c>
      <c r="E266" s="42">
        <v>3.5686194114539109</v>
      </c>
    </row>
    <row r="267" spans="1:5" x14ac:dyDescent="0.25">
      <c r="A267" s="1">
        <v>236</v>
      </c>
      <c r="B267" s="1">
        <v>0</v>
      </c>
      <c r="C267" s="91">
        <v>0.83234609999999998</v>
      </c>
      <c r="D267" s="91">
        <v>1.08074</v>
      </c>
      <c r="E267" s="42">
        <v>1.2984262195738048</v>
      </c>
    </row>
    <row r="268" spans="1:5" x14ac:dyDescent="0.25">
      <c r="A268" s="1">
        <v>237</v>
      </c>
      <c r="B268" s="1">
        <v>0</v>
      </c>
      <c r="C268" s="91">
        <v>0.45254830000000001</v>
      </c>
      <c r="D268" s="91">
        <v>0.74404300000000001</v>
      </c>
      <c r="E268" s="42">
        <v>1.6441184289058206</v>
      </c>
    </row>
    <row r="269" spans="1:5" x14ac:dyDescent="0.25">
      <c r="A269" s="1">
        <v>238</v>
      </c>
      <c r="B269" s="1">
        <v>0</v>
      </c>
      <c r="C269" s="91">
        <v>0.32984849999999999</v>
      </c>
      <c r="D269" s="91">
        <v>1.74631</v>
      </c>
      <c r="E269" s="42">
        <v>5.2942790402260433</v>
      </c>
    </row>
    <row r="270" spans="1:5" x14ac:dyDescent="0.25">
      <c r="A270" s="1">
        <v>239</v>
      </c>
      <c r="B270" s="1">
        <v>0</v>
      </c>
      <c r="C270" s="91">
        <v>0.2332381</v>
      </c>
      <c r="D270" s="91">
        <v>1.3102670000000001</v>
      </c>
      <c r="E270" s="42">
        <v>5.6177228334478801</v>
      </c>
    </row>
    <row r="271" spans="1:5" x14ac:dyDescent="0.25">
      <c r="A271" s="1">
        <v>240</v>
      </c>
      <c r="B271" s="1">
        <v>0</v>
      </c>
      <c r="C271" s="91">
        <v>0.25612499999999999</v>
      </c>
      <c r="D271" s="91">
        <v>2.0321419999999999</v>
      </c>
      <c r="E271" s="42">
        <v>7.9341805758906778</v>
      </c>
    </row>
    <row r="272" spans="1:5" x14ac:dyDescent="0.25">
      <c r="A272" s="1">
        <v>241</v>
      </c>
      <c r="B272" s="1">
        <v>0</v>
      </c>
      <c r="C272" s="91">
        <v>0.24331050000000001</v>
      </c>
      <c r="D272" s="91">
        <v>1.0522359999999999</v>
      </c>
      <c r="E272" s="42">
        <v>4.3246633416971312</v>
      </c>
    </row>
    <row r="273" spans="1:5" x14ac:dyDescent="0.25">
      <c r="A273" s="1">
        <v>242</v>
      </c>
      <c r="B273" s="1">
        <v>3</v>
      </c>
      <c r="C273" s="91">
        <v>0.52153620000000001</v>
      </c>
      <c r="D273" s="91">
        <v>3.912096</v>
      </c>
      <c r="E273" s="42">
        <v>7.5011015534492138</v>
      </c>
    </row>
    <row r="274" spans="1:5" x14ac:dyDescent="0.25">
      <c r="A274" s="1">
        <v>243</v>
      </c>
      <c r="B274" s="1">
        <v>3</v>
      </c>
      <c r="C274" s="91">
        <v>0.52</v>
      </c>
      <c r="D274" s="91">
        <v>3.4083039999999998</v>
      </c>
      <c r="E274" s="42">
        <v>6.5544307692307688</v>
      </c>
    </row>
    <row r="275" spans="1:5" x14ac:dyDescent="0.25">
      <c r="A275" s="1">
        <v>244</v>
      </c>
      <c r="B275" s="1">
        <v>0</v>
      </c>
      <c r="C275" s="91">
        <v>0.48826219999999998</v>
      </c>
      <c r="D275" s="91">
        <v>4.7255900000000004</v>
      </c>
      <c r="E275" s="42">
        <v>9.678385916419499</v>
      </c>
    </row>
    <row r="276" spans="1:5" x14ac:dyDescent="0.25">
      <c r="A276" s="1">
        <v>245</v>
      </c>
      <c r="B276" s="1">
        <v>0</v>
      </c>
      <c r="C276" s="91">
        <v>0.32</v>
      </c>
      <c r="D276" s="91">
        <v>2.54244</v>
      </c>
      <c r="E276" s="42">
        <v>7.945125</v>
      </c>
    </row>
    <row r="277" spans="1:5" x14ac:dyDescent="0.25">
      <c r="A277" s="1">
        <v>246</v>
      </c>
      <c r="B277" s="1">
        <v>0</v>
      </c>
      <c r="C277" s="91">
        <v>1.0770329999999999</v>
      </c>
      <c r="D277" s="91">
        <v>2.8604889999999998</v>
      </c>
      <c r="E277" s="42">
        <v>2.6558972659147861</v>
      </c>
    </row>
    <row r="278" spans="1:5" x14ac:dyDescent="0.25">
      <c r="A278" s="1">
        <v>247</v>
      </c>
      <c r="B278" s="1">
        <v>0</v>
      </c>
      <c r="C278" s="91">
        <v>0.4118252</v>
      </c>
      <c r="D278" s="91">
        <v>10.15606</v>
      </c>
      <c r="E278" s="42">
        <v>24.661094075836058</v>
      </c>
    </row>
    <row r="279" spans="1:5" x14ac:dyDescent="0.25">
      <c r="A279" s="1">
        <v>248</v>
      </c>
      <c r="B279" s="1">
        <v>0</v>
      </c>
      <c r="C279" s="91">
        <v>0.32984849999999999</v>
      </c>
      <c r="D279" s="91">
        <v>1.506254</v>
      </c>
      <c r="E279" s="42">
        <v>4.5665025003903308</v>
      </c>
    </row>
    <row r="280" spans="1:5" x14ac:dyDescent="0.25">
      <c r="A280" s="1">
        <v>249</v>
      </c>
      <c r="B280" s="1">
        <v>0</v>
      </c>
      <c r="C280" s="91">
        <v>0.24</v>
      </c>
      <c r="D280" s="91">
        <v>7.4009729999999996</v>
      </c>
      <c r="E280" s="42">
        <v>30.837387499999998</v>
      </c>
    </row>
    <row r="281" spans="1:5" x14ac:dyDescent="0.25">
      <c r="A281" s="1">
        <v>250</v>
      </c>
      <c r="B281" s="1">
        <v>0</v>
      </c>
      <c r="C281" s="91">
        <v>0.75471849999999996</v>
      </c>
      <c r="D281" s="91">
        <v>1.874887</v>
      </c>
      <c r="E281" s="42">
        <v>2.4842202755066958</v>
      </c>
    </row>
    <row r="282" spans="1:5" x14ac:dyDescent="0.25">
      <c r="A282" s="1">
        <v>251</v>
      </c>
      <c r="B282" s="1">
        <v>0</v>
      </c>
      <c r="C282" s="91">
        <v>0.50596439999999998</v>
      </c>
      <c r="D282" s="91">
        <v>1.2856129999999999</v>
      </c>
      <c r="E282" s="42">
        <v>2.5409159221478821</v>
      </c>
    </row>
    <row r="283" spans="1:5" x14ac:dyDescent="0.25">
      <c r="A283" s="1">
        <v>252</v>
      </c>
      <c r="B283" s="1">
        <v>0</v>
      </c>
      <c r="C283" s="91">
        <v>0.28000000000000003</v>
      </c>
      <c r="D283" s="91">
        <v>1.04</v>
      </c>
      <c r="E283" s="42">
        <v>3.714285714285714</v>
      </c>
    </row>
    <row r="284" spans="1:5" x14ac:dyDescent="0.25">
      <c r="A284" s="1">
        <v>253</v>
      </c>
      <c r="B284" s="1">
        <v>0</v>
      </c>
      <c r="C284" s="91">
        <v>0.32249030000000001</v>
      </c>
      <c r="D284" s="91">
        <v>0.36878179999999999</v>
      </c>
      <c r="E284" s="42">
        <v>1.1435438523267212</v>
      </c>
    </row>
    <row r="285" spans="1:5" x14ac:dyDescent="0.25">
      <c r="A285" s="1">
        <v>254</v>
      </c>
      <c r="B285" s="1">
        <v>0</v>
      </c>
      <c r="C285" s="91">
        <v>0.2154066</v>
      </c>
      <c r="D285" s="91">
        <v>0.2332381</v>
      </c>
      <c r="E285" s="42">
        <v>1.0827806576028776</v>
      </c>
    </row>
    <row r="286" spans="1:5" x14ac:dyDescent="0.25">
      <c r="A286" s="1">
        <v>255</v>
      </c>
      <c r="B286" s="1">
        <v>0</v>
      </c>
      <c r="C286" s="91">
        <v>0.62482000000000004</v>
      </c>
      <c r="D286" s="91">
        <v>5.7104819999999998</v>
      </c>
      <c r="E286" s="42">
        <v>9.1394033481642705</v>
      </c>
    </row>
    <row r="287" spans="1:5" x14ac:dyDescent="0.25">
      <c r="A287" s="1">
        <v>256</v>
      </c>
      <c r="B287" s="1">
        <v>0</v>
      </c>
      <c r="C287" s="91">
        <v>0.42520580000000002</v>
      </c>
      <c r="D287" s="91">
        <v>0.55569780000000002</v>
      </c>
      <c r="E287" s="42">
        <v>1.3068913923563601</v>
      </c>
    </row>
    <row r="288" spans="1:5" x14ac:dyDescent="0.25">
      <c r="A288" s="1">
        <v>257</v>
      </c>
      <c r="B288" s="1">
        <v>0</v>
      </c>
      <c r="C288" s="91">
        <v>0.34176010000000001</v>
      </c>
      <c r="D288" s="91">
        <v>1.8124020000000001</v>
      </c>
      <c r="E288" s="42">
        <v>5.3031410044648277</v>
      </c>
    </row>
    <row r="289" spans="1:5" x14ac:dyDescent="0.25">
      <c r="A289" s="1">
        <v>258</v>
      </c>
      <c r="B289" s="1">
        <v>0</v>
      </c>
      <c r="C289" s="91">
        <v>0.26832820000000002</v>
      </c>
      <c r="D289" s="91">
        <v>1.523155</v>
      </c>
      <c r="E289" s="42">
        <v>5.6764626304652284</v>
      </c>
    </row>
    <row r="290" spans="1:5" x14ac:dyDescent="0.25">
      <c r="A290" s="1">
        <v>259</v>
      </c>
      <c r="B290" s="1">
        <v>0</v>
      </c>
      <c r="C290" s="91">
        <v>0.37735920000000001</v>
      </c>
      <c r="D290" s="91">
        <v>5.3644759999999998</v>
      </c>
      <c r="E290" s="42">
        <v>14.215834674230811</v>
      </c>
    </row>
    <row r="291" spans="1:5" x14ac:dyDescent="0.25">
      <c r="A291" s="1">
        <v>260</v>
      </c>
      <c r="B291" s="1">
        <v>0</v>
      </c>
      <c r="C291" s="91">
        <v>0.42520580000000002</v>
      </c>
      <c r="D291" s="91">
        <v>4.2303660000000001</v>
      </c>
      <c r="E291" s="42">
        <v>9.9489847034071506</v>
      </c>
    </row>
    <row r="292" spans="1:5" x14ac:dyDescent="0.25">
      <c r="A292" s="1">
        <v>261</v>
      </c>
      <c r="B292" s="1">
        <v>0</v>
      </c>
      <c r="C292" s="91">
        <v>0.36878179999999999</v>
      </c>
      <c r="D292" s="91">
        <v>1.587955</v>
      </c>
      <c r="E292" s="42">
        <v>4.305947310848854</v>
      </c>
    </row>
    <row r="293" spans="1:5" x14ac:dyDescent="0.25">
      <c r="A293" s="1">
        <v>262</v>
      </c>
      <c r="B293" s="1">
        <v>1</v>
      </c>
      <c r="C293" s="91">
        <v>0.28844409999999998</v>
      </c>
      <c r="D293" s="91">
        <v>6.5111889999999999</v>
      </c>
      <c r="E293" s="42">
        <v>22.573486509171101</v>
      </c>
    </row>
    <row r="294" spans="1:5" x14ac:dyDescent="0.25">
      <c r="A294" s="1">
        <v>263</v>
      </c>
      <c r="B294" s="1">
        <v>2</v>
      </c>
      <c r="C294" s="91">
        <v>0.55713550000000001</v>
      </c>
      <c r="D294" s="91">
        <v>15.7033</v>
      </c>
      <c r="E294" s="42">
        <v>28.185782453281114</v>
      </c>
    </row>
    <row r="295" spans="1:5" x14ac:dyDescent="0.25">
      <c r="A295" s="1">
        <v>264</v>
      </c>
      <c r="B295" s="1">
        <v>0</v>
      </c>
      <c r="C295" s="91">
        <v>0.5614268</v>
      </c>
      <c r="D295" s="91">
        <v>3.4539249999999999</v>
      </c>
      <c r="E295" s="42">
        <v>6.1520486731306736</v>
      </c>
    </row>
    <row r="296" spans="1:5" x14ac:dyDescent="0.25">
      <c r="A296" s="1">
        <v>265</v>
      </c>
      <c r="B296" s="1">
        <v>0</v>
      </c>
      <c r="C296" s="91">
        <v>0.61057349999999999</v>
      </c>
      <c r="D296" s="91">
        <v>4.8599589999999999</v>
      </c>
      <c r="E296" s="42">
        <v>7.9596625140134645</v>
      </c>
    </row>
    <row r="297" spans="1:5" x14ac:dyDescent="0.25">
      <c r="A297" s="1">
        <v>266</v>
      </c>
      <c r="B297" s="1">
        <v>0</v>
      </c>
      <c r="C297" s="91">
        <v>0.55569780000000002</v>
      </c>
      <c r="D297" s="91">
        <v>4.9186990000000002</v>
      </c>
      <c r="E297" s="42">
        <v>8.8513918896205812</v>
      </c>
    </row>
    <row r="298" spans="1:5" x14ac:dyDescent="0.25">
      <c r="A298" s="1">
        <v>267</v>
      </c>
      <c r="B298" s="1">
        <v>0</v>
      </c>
      <c r="C298" s="91">
        <v>0.22627420000000001</v>
      </c>
      <c r="D298" s="91">
        <v>0.34176010000000001</v>
      </c>
      <c r="E298" s="42">
        <v>1.5103803261706372</v>
      </c>
    </row>
    <row r="299" spans="1:5" x14ac:dyDescent="0.25">
      <c r="A299" s="1">
        <v>268</v>
      </c>
      <c r="B299" s="1">
        <v>0</v>
      </c>
      <c r="C299" s="91">
        <v>0.1788854</v>
      </c>
      <c r="D299" s="91">
        <v>0.25612499999999999</v>
      </c>
      <c r="E299" s="42">
        <v>1.4317825825919834</v>
      </c>
    </row>
    <row r="300" spans="1:5" x14ac:dyDescent="0.25">
      <c r="A300" s="1">
        <v>269</v>
      </c>
      <c r="B300" s="1">
        <v>0</v>
      </c>
      <c r="C300" s="91">
        <v>0.16970560000000001</v>
      </c>
      <c r="D300" s="91">
        <v>0.2332381</v>
      </c>
      <c r="E300" s="42">
        <v>1.374368907095582</v>
      </c>
    </row>
    <row r="301" spans="1:5" x14ac:dyDescent="0.25">
      <c r="A301" s="1">
        <v>270</v>
      </c>
      <c r="B301" s="1">
        <v>0</v>
      </c>
      <c r="C301" s="91">
        <v>0.36878179999999999</v>
      </c>
      <c r="D301" s="91">
        <v>0.92086920000000005</v>
      </c>
      <c r="E301" s="42">
        <v>2.4970570673498531</v>
      </c>
    </row>
    <row r="302" spans="1:5" x14ac:dyDescent="0.25">
      <c r="A302" s="1">
        <v>271</v>
      </c>
      <c r="B302" s="1">
        <v>0</v>
      </c>
      <c r="C302" s="91">
        <v>0.37947330000000001</v>
      </c>
      <c r="D302" s="91">
        <v>1.0119290000000001</v>
      </c>
      <c r="E302" s="42">
        <v>2.66666719371297</v>
      </c>
    </row>
    <row r="303" spans="1:5" x14ac:dyDescent="0.25">
      <c r="A303" s="1">
        <v>272</v>
      </c>
      <c r="B303" s="1">
        <v>0</v>
      </c>
      <c r="C303" s="91">
        <v>0.26832820000000002</v>
      </c>
      <c r="D303" s="91">
        <v>0.37735920000000001</v>
      </c>
      <c r="E303" s="42">
        <v>1.4063344814298311</v>
      </c>
    </row>
    <row r="304" spans="1:5" x14ac:dyDescent="0.25">
      <c r="A304" s="1">
        <v>273</v>
      </c>
      <c r="B304" s="1">
        <v>0</v>
      </c>
      <c r="C304" s="91">
        <v>0.32984849999999999</v>
      </c>
      <c r="D304" s="91">
        <v>2.9232860000000001</v>
      </c>
      <c r="E304" s="42">
        <v>8.8625111225304956</v>
      </c>
    </row>
    <row r="305" spans="1:5" x14ac:dyDescent="0.25">
      <c r="A305" s="1">
        <v>274</v>
      </c>
      <c r="B305" s="1">
        <v>0</v>
      </c>
      <c r="C305" s="91">
        <v>0.37735920000000001</v>
      </c>
      <c r="D305" s="91">
        <v>8.0880159999999997</v>
      </c>
      <c r="E305" s="42">
        <v>21.43320210558004</v>
      </c>
    </row>
    <row r="306" spans="1:5" x14ac:dyDescent="0.25">
      <c r="A306" s="1">
        <v>275</v>
      </c>
      <c r="B306" s="1">
        <v>0</v>
      </c>
      <c r="C306" s="91">
        <v>0.59059289999999998</v>
      </c>
      <c r="D306" s="91">
        <v>6.2988249999999999</v>
      </c>
      <c r="E306" s="42">
        <v>10.665256896925108</v>
      </c>
    </row>
    <row r="307" spans="1:5" x14ac:dyDescent="0.25">
      <c r="A307" s="1">
        <v>276</v>
      </c>
      <c r="B307" s="1">
        <v>0</v>
      </c>
      <c r="C307" s="91">
        <v>0.34176010000000001</v>
      </c>
      <c r="D307" s="91">
        <v>0.3577709</v>
      </c>
      <c r="E307" s="42">
        <v>1.0468480668164599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63" priority="3" operator="lessThan">
      <formula>1</formula>
    </cfRule>
  </conditionalFormatting>
  <conditionalFormatting sqref="E116">
    <cfRule type="cellIs" dxfId="162" priority="2" operator="lessThan">
      <formula>1</formula>
    </cfRule>
  </conditionalFormatting>
  <conditionalFormatting sqref="E22">
    <cfRule type="cellIs" dxfId="161" priority="1" operator="lessThan">
      <formula>1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119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41438</v>
      </c>
      <c r="F2" s="90" t="s">
        <v>61</v>
      </c>
      <c r="G2" s="91">
        <v>0.45263782132352942</v>
      </c>
      <c r="I2" s="91"/>
    </row>
    <row r="3" spans="1:10" x14ac:dyDescent="0.25">
      <c r="F3" s="92" t="s">
        <v>62</v>
      </c>
      <c r="G3" s="91">
        <v>5.3774401426470577</v>
      </c>
      <c r="I3" s="91"/>
    </row>
    <row r="4" spans="1:10" x14ac:dyDescent="0.25">
      <c r="A4" s="93"/>
      <c r="B4" s="7"/>
      <c r="C4" s="7" t="s">
        <v>63</v>
      </c>
      <c r="D4" s="94">
        <v>194</v>
      </c>
      <c r="F4" s="40" t="s">
        <v>21</v>
      </c>
      <c r="G4" s="1">
        <v>136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58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136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108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21</v>
      </c>
      <c r="F8" s="99" t="s">
        <v>73</v>
      </c>
      <c r="G8" s="103">
        <v>20.5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19</v>
      </c>
      <c r="J11" s="293" t="s">
        <v>374</v>
      </c>
    </row>
    <row r="12" spans="1:10" x14ac:dyDescent="0.25">
      <c r="A12" s="108" t="s">
        <v>70</v>
      </c>
      <c r="B12" s="109">
        <v>2</v>
      </c>
      <c r="C12" s="109">
        <v>85</v>
      </c>
      <c r="D12" s="109">
        <v>30</v>
      </c>
      <c r="E12" s="109">
        <v>12</v>
      </c>
      <c r="F12" s="109">
        <v>4</v>
      </c>
      <c r="G12" s="109">
        <v>3</v>
      </c>
      <c r="H12" s="109">
        <v>136</v>
      </c>
      <c r="I12" s="39">
        <f>SUM(D12:G12)</f>
        <v>49</v>
      </c>
    </row>
    <row r="13" spans="1:10" x14ac:dyDescent="0.25">
      <c r="A13" s="108" t="s">
        <v>37</v>
      </c>
      <c r="B13" s="109">
        <v>0</v>
      </c>
      <c r="C13" s="109">
        <v>59</v>
      </c>
      <c r="D13" s="109">
        <v>30</v>
      </c>
      <c r="E13" s="109">
        <v>12</v>
      </c>
      <c r="F13" s="109">
        <v>4</v>
      </c>
      <c r="G13" s="109">
        <v>3</v>
      </c>
      <c r="H13" s="109">
        <v>108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10</v>
      </c>
      <c r="E14" s="109">
        <v>5</v>
      </c>
      <c r="F14" s="109">
        <v>3</v>
      </c>
      <c r="G14" s="109">
        <v>3</v>
      </c>
      <c r="H14" s="109">
        <v>21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0.46208300927835044</v>
      </c>
      <c r="D17" s="182">
        <f t="shared" ref="D17:E17" si="0">AVERAGE(D32:D502)</f>
        <v>4.040483809278351</v>
      </c>
      <c r="E17" s="182">
        <f t="shared" si="0"/>
        <v>9.713168556201504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0.26826036241466827</v>
      </c>
      <c r="D18" s="182">
        <f t="shared" ref="D18:E18" si="1">STDEV(D32:D502)</f>
        <v>4.2410976973427363</v>
      </c>
      <c r="E18" s="182">
        <f t="shared" si="1"/>
        <v>10.857437561014722</v>
      </c>
      <c r="F18" s="11"/>
    </row>
    <row r="19" spans="1:21" x14ac:dyDescent="0.25">
      <c r="B19" s="40" t="s">
        <v>152</v>
      </c>
      <c r="C19" s="43">
        <f>MEDIAN(C32:C502)</f>
        <v>0.37307049999999997</v>
      </c>
      <c r="D19" s="182">
        <f t="shared" ref="D19:E19" si="2">MEDIAN(D32:D502)</f>
        <v>2.7493685000000001</v>
      </c>
      <c r="E19" s="182">
        <f t="shared" si="2"/>
        <v>6.5348964501776505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0.24</v>
      </c>
      <c r="E20" s="182">
        <f t="shared" si="3"/>
        <v>1.0381607875969139</v>
      </c>
    </row>
    <row r="21" spans="1:21" x14ac:dyDescent="0.25">
      <c r="B21" s="40" t="s">
        <v>19</v>
      </c>
      <c r="C21" s="43">
        <f>MAX(C32:C502)</f>
        <v>1.896523</v>
      </c>
      <c r="D21" s="182">
        <f t="shared" ref="D21:E21" si="4">MAX(D32:D502)</f>
        <v>21.808209999999999</v>
      </c>
      <c r="E21" s="182">
        <f t="shared" si="4"/>
        <v>74.341249999999988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0.50115182653061219</v>
      </c>
      <c r="D23" s="315">
        <f t="array" ref="D23">AVERAGE(IF(($E$32:$E$552&gt;=3)*($D$32:$D$552&gt;=5),$D$32:$D$552))</f>
        <v>9.7577247142857129</v>
      </c>
      <c r="E23" s="315">
        <f t="array" ref="E23">AVERAGE(IF(($E$32:$E$552&gt;=3)*($D$32:$D$552&gt;=5),$E$32:$E$552))</f>
        <v>22.579024158320017</v>
      </c>
      <c r="F23">
        <f>COUNTIF(E32:E550,"&gt;=5")</f>
        <v>108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0.22945112996140371</v>
      </c>
      <c r="D24" s="315">
        <f t="array" ref="D24">STDEV(IF(($E$32:$E$552&gt;=3)*($D$32:$D$552&gt;=5),$D$32:$D$552))</f>
        <v>4.6765718981272766</v>
      </c>
      <c r="E24" s="315">
        <f t="array" ref="E24">STDEV(IF(($E$32:$E$552&gt;=3)*($D$32:$D$552&gt;=5),$E$32:$E$552))</f>
        <v>14.071930258357849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0.48166379999999998</v>
      </c>
      <c r="D25" s="315">
        <f t="array" ref="D25">MEDIAN(IF(($E$32:$E$552&gt;=3)*($D$32:$D$552&gt;=5),$D$32:$D$552))</f>
        <v>8.1298460000000006</v>
      </c>
      <c r="E25" s="315">
        <f t="array" ref="E25">MEDIAN(IF(($E$32:$E$552&gt;=3)*($D$32:$D$552&gt;=5),$E$32:$E$552))</f>
        <v>17.884817020031118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0.16970560000000001</v>
      </c>
      <c r="D26" s="315">
        <f t="array" ref="D26">MIN(IF(($E$32:$E$552&gt;=3)*($D$32:$D$552&gt;=5),$D$32:$D$552))</f>
        <v>5.0596439999999996</v>
      </c>
      <c r="E26" s="315">
        <f t="array" ref="E26">MIN(IF(($E$32:$E$552&gt;=3)*($D$32:$D$552&gt;=5),$E$32:$E$552))</f>
        <v>6.3483424109321627</v>
      </c>
    </row>
    <row r="27" spans="1:21" x14ac:dyDescent="0.25">
      <c r="B27" s="40" t="s">
        <v>19</v>
      </c>
      <c r="C27" s="314">
        <f t="array" ref="C27">MAX(IF(($E$32:$E$552&gt;=3)*($D$32:$D$552&gt;=5),$C$32:$C$552))</f>
        <v>1.2806249999999999</v>
      </c>
      <c r="D27" s="315">
        <f t="array" ref="D27">MAX(IF(($E$32:$E$552&gt;=3)*($D$32:$D$552&gt;=5),$D$32:$D$552))</f>
        <v>21.808209999999999</v>
      </c>
      <c r="E27" s="315">
        <f t="array" ref="E27">MAX(IF(($E$32:$E$552&gt;=3)*($D$32:$D$552&gt;=5),$E$32:$E$552))</f>
        <v>74.341249999999988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2</v>
      </c>
      <c r="C32" s="91">
        <v>0.3577709</v>
      </c>
      <c r="D32" s="91">
        <v>12.026999999999999</v>
      </c>
      <c r="E32" s="42">
        <v>33.616484739256322</v>
      </c>
    </row>
    <row r="33" spans="1:5" x14ac:dyDescent="0.25">
      <c r="A33" s="1">
        <v>2</v>
      </c>
      <c r="B33" s="1">
        <v>3</v>
      </c>
      <c r="C33" s="91">
        <v>0.8246211</v>
      </c>
      <c r="D33" s="91">
        <v>15.87026</v>
      </c>
      <c r="E33" s="42">
        <v>19.245517729294097</v>
      </c>
    </row>
    <row r="34" spans="1:5" x14ac:dyDescent="0.25">
      <c r="A34" s="1">
        <v>3</v>
      </c>
      <c r="B34" s="1">
        <v>0</v>
      </c>
      <c r="C34" s="91">
        <v>0.44721359999999999</v>
      </c>
      <c r="D34" s="91">
        <v>4.88</v>
      </c>
      <c r="E34" s="42">
        <v>10.912011620397948</v>
      </c>
    </row>
    <row r="35" spans="1:5" x14ac:dyDescent="0.25">
      <c r="A35" s="1">
        <v>4</v>
      </c>
      <c r="B35" s="1">
        <v>0</v>
      </c>
      <c r="C35" s="91">
        <v>0.48</v>
      </c>
      <c r="D35" s="91">
        <v>3.9134639999999998</v>
      </c>
      <c r="E35" s="42">
        <v>8.1530500000000004</v>
      </c>
    </row>
    <row r="36" spans="1:5" x14ac:dyDescent="0.25">
      <c r="A36" s="1">
        <v>5</v>
      </c>
      <c r="B36" s="1">
        <v>0</v>
      </c>
      <c r="C36" s="91">
        <v>0.28844409999999998</v>
      </c>
      <c r="D36" s="91">
        <v>3.5365519999999999</v>
      </c>
      <c r="E36" s="42">
        <v>12.260788138845621</v>
      </c>
    </row>
    <row r="37" spans="1:5" x14ac:dyDescent="0.25">
      <c r="A37" s="1">
        <v>6</v>
      </c>
      <c r="B37" s="1">
        <v>0</v>
      </c>
      <c r="C37" s="91">
        <v>0.44721359999999999</v>
      </c>
      <c r="D37" s="91">
        <v>1.3815930000000001</v>
      </c>
      <c r="E37" s="42">
        <v>3.0893358341517345</v>
      </c>
    </row>
    <row r="38" spans="1:5" x14ac:dyDescent="0.25">
      <c r="A38" s="1">
        <v>7</v>
      </c>
      <c r="B38" s="1">
        <v>0</v>
      </c>
      <c r="C38" s="91">
        <v>0.4</v>
      </c>
      <c r="D38" s="91">
        <v>2.992524</v>
      </c>
      <c r="E38" s="42">
        <v>7.4813099999999997</v>
      </c>
    </row>
    <row r="39" spans="1:5" x14ac:dyDescent="0.25">
      <c r="A39" s="1">
        <v>8</v>
      </c>
      <c r="B39" s="1">
        <v>0</v>
      </c>
      <c r="C39" s="91">
        <v>0.4418144</v>
      </c>
      <c r="D39" s="91">
        <v>4.4858890000000002</v>
      </c>
      <c r="E39" s="42">
        <v>10.153333617012031</v>
      </c>
    </row>
    <row r="40" spans="1:5" x14ac:dyDescent="0.25">
      <c r="A40" s="1">
        <v>9</v>
      </c>
      <c r="B40" s="1">
        <v>0</v>
      </c>
      <c r="C40" s="91">
        <v>0.43081320000000001</v>
      </c>
      <c r="D40" s="91">
        <v>2.5059930000000001</v>
      </c>
      <c r="E40" s="42">
        <v>5.8168900117266604</v>
      </c>
    </row>
    <row r="41" spans="1:5" x14ac:dyDescent="0.25">
      <c r="A41" s="1">
        <v>10</v>
      </c>
      <c r="B41" s="1">
        <v>0</v>
      </c>
      <c r="C41" s="91">
        <v>0.53366659999999999</v>
      </c>
      <c r="D41" s="91">
        <v>1.582403</v>
      </c>
      <c r="E41" s="42">
        <v>2.9651527751596221</v>
      </c>
    </row>
    <row r="42" spans="1:5" x14ac:dyDescent="0.25">
      <c r="A42" s="1">
        <v>11</v>
      </c>
      <c r="B42" s="1">
        <v>0</v>
      </c>
      <c r="C42" s="91">
        <v>0.64621980000000001</v>
      </c>
      <c r="D42" s="91">
        <v>2.6847720000000002</v>
      </c>
      <c r="E42" s="42">
        <v>4.1545802217759347</v>
      </c>
    </row>
    <row r="43" spans="1:5" x14ac:dyDescent="0.25">
      <c r="A43" s="1">
        <v>12</v>
      </c>
      <c r="B43" s="1">
        <v>0</v>
      </c>
      <c r="C43" s="91">
        <v>0.31241000000000002</v>
      </c>
      <c r="D43" s="91">
        <v>2.043526</v>
      </c>
      <c r="E43" s="42">
        <v>6.54116705611216</v>
      </c>
    </row>
    <row r="44" spans="1:5" x14ac:dyDescent="0.25">
      <c r="A44" s="1">
        <v>13</v>
      </c>
      <c r="B44" s="1">
        <v>0</v>
      </c>
      <c r="C44" s="91">
        <v>0.30463089999999998</v>
      </c>
      <c r="D44" s="91">
        <v>0.94826160000000004</v>
      </c>
      <c r="E44" s="42">
        <v>3.1128214504831915</v>
      </c>
    </row>
    <row r="45" spans="1:5" x14ac:dyDescent="0.25">
      <c r="A45" s="1">
        <v>14</v>
      </c>
      <c r="B45" s="1">
        <v>0</v>
      </c>
      <c r="C45" s="91">
        <v>0.30463089999999998</v>
      </c>
      <c r="D45" s="91">
        <v>5.09274</v>
      </c>
      <c r="E45" s="42">
        <v>16.717739402010761</v>
      </c>
    </row>
    <row r="46" spans="1:5" x14ac:dyDescent="0.25">
      <c r="A46" s="1">
        <v>15</v>
      </c>
      <c r="B46" s="1">
        <v>0</v>
      </c>
      <c r="C46" s="91">
        <v>0.46647620000000001</v>
      </c>
      <c r="D46" s="91">
        <v>1.5435030000000001</v>
      </c>
      <c r="E46" s="42">
        <v>3.3088569148865474</v>
      </c>
    </row>
    <row r="47" spans="1:5" x14ac:dyDescent="0.25">
      <c r="A47" s="1">
        <v>16</v>
      </c>
      <c r="B47" s="1">
        <v>0</v>
      </c>
      <c r="C47" s="91">
        <v>0.57688819999999996</v>
      </c>
      <c r="D47" s="91">
        <v>1.5646089999999999</v>
      </c>
      <c r="E47" s="42">
        <v>2.7121528920161655</v>
      </c>
    </row>
    <row r="48" spans="1:5" x14ac:dyDescent="0.25">
      <c r="A48" s="1">
        <v>17</v>
      </c>
      <c r="B48" s="1">
        <v>0</v>
      </c>
      <c r="C48" s="91">
        <v>0.52153620000000001</v>
      </c>
      <c r="D48" s="91">
        <v>7.8909570000000002</v>
      </c>
      <c r="E48" s="42">
        <v>15.130219148737902</v>
      </c>
    </row>
    <row r="49" spans="1:5" x14ac:dyDescent="0.25">
      <c r="A49" s="1">
        <v>18</v>
      </c>
      <c r="B49" s="1">
        <v>0</v>
      </c>
      <c r="C49" s="91">
        <v>0.39597979999999999</v>
      </c>
      <c r="D49" s="91">
        <v>0.93380940000000001</v>
      </c>
      <c r="E49" s="42">
        <v>2.3582248387417741</v>
      </c>
    </row>
    <row r="50" spans="1:5" x14ac:dyDescent="0.25">
      <c r="A50" s="1">
        <v>19</v>
      </c>
      <c r="B50" s="1">
        <v>0</v>
      </c>
      <c r="C50" s="91">
        <v>0.25612499999999999</v>
      </c>
      <c r="D50" s="91">
        <v>0.53814499999999998</v>
      </c>
      <c r="E50" s="42">
        <v>2.1011029770619816</v>
      </c>
    </row>
    <row r="51" spans="1:5" x14ac:dyDescent="0.25">
      <c r="A51" s="1">
        <v>20</v>
      </c>
      <c r="B51" s="1">
        <v>1</v>
      </c>
      <c r="C51" s="91">
        <v>0.44721359999999999</v>
      </c>
      <c r="D51" s="91">
        <v>5.8844219999999998</v>
      </c>
      <c r="E51" s="42">
        <v>13.157967467894537</v>
      </c>
    </row>
    <row r="52" spans="1:5" x14ac:dyDescent="0.25">
      <c r="A52" s="1">
        <v>21</v>
      </c>
      <c r="B52" s="1">
        <v>0</v>
      </c>
      <c r="C52" s="91">
        <v>1.72</v>
      </c>
      <c r="D52" s="91">
        <v>2.9764409999999999</v>
      </c>
      <c r="E52" s="42">
        <v>1.7304889534883721</v>
      </c>
    </row>
    <row r="53" spans="1:5" x14ac:dyDescent="0.25">
      <c r="A53" s="1">
        <v>22</v>
      </c>
      <c r="B53" s="1">
        <v>0</v>
      </c>
      <c r="C53" s="91">
        <v>0.36221540000000002</v>
      </c>
      <c r="D53" s="91">
        <v>3.978542</v>
      </c>
      <c r="E53" s="42">
        <v>10.983911782878364</v>
      </c>
    </row>
    <row r="54" spans="1:5" x14ac:dyDescent="0.25">
      <c r="A54" s="1">
        <v>23</v>
      </c>
      <c r="B54" s="1">
        <v>0</v>
      </c>
      <c r="C54" s="91">
        <v>0.54405879999999995</v>
      </c>
      <c r="D54" s="91">
        <v>6.435899</v>
      </c>
      <c r="E54" s="42">
        <v>11.829418070252702</v>
      </c>
    </row>
    <row r="55" spans="1:5" x14ac:dyDescent="0.25">
      <c r="A55" s="1">
        <v>24</v>
      </c>
      <c r="B55" s="1">
        <v>0</v>
      </c>
      <c r="C55" s="91">
        <v>0.28844409999999998</v>
      </c>
      <c r="D55" s="91">
        <v>6.9154900000000001</v>
      </c>
      <c r="E55" s="42">
        <v>23.975148044283106</v>
      </c>
    </row>
    <row r="56" spans="1:5" x14ac:dyDescent="0.25">
      <c r="A56" s="1">
        <v>25</v>
      </c>
      <c r="B56" s="1">
        <v>0</v>
      </c>
      <c r="C56" s="91">
        <v>0.53814499999999998</v>
      </c>
      <c r="D56" s="91">
        <v>0.59464269999999997</v>
      </c>
      <c r="E56" s="42">
        <v>1.1049860167798642</v>
      </c>
    </row>
    <row r="57" spans="1:5" x14ac:dyDescent="0.25">
      <c r="A57" s="1">
        <v>26</v>
      </c>
      <c r="B57" s="1">
        <v>0</v>
      </c>
      <c r="C57" s="91">
        <v>0.53814499999999998</v>
      </c>
      <c r="D57" s="91">
        <v>0.63245549999999995</v>
      </c>
      <c r="E57" s="42">
        <f>D57/C57</f>
        <v>1.1752510940359939</v>
      </c>
    </row>
    <row r="58" spans="1:5" x14ac:dyDescent="0.25">
      <c r="A58" s="1">
        <v>27</v>
      </c>
      <c r="B58" s="1">
        <v>0</v>
      </c>
      <c r="C58" s="91">
        <v>0.2332381</v>
      </c>
      <c r="D58" s="91">
        <v>0.55569780000000002</v>
      </c>
      <c r="E58" s="42">
        <v>2.3825344144031355</v>
      </c>
    </row>
    <row r="59" spans="1:5" x14ac:dyDescent="0.25">
      <c r="A59" s="1">
        <v>28</v>
      </c>
      <c r="B59" s="1">
        <v>2</v>
      </c>
      <c r="C59" s="91">
        <v>0.52153620000000001</v>
      </c>
      <c r="D59" s="91">
        <v>2.0618560000000001</v>
      </c>
      <c r="E59" s="42">
        <v>3.9534283526244201</v>
      </c>
    </row>
    <row r="60" spans="1:5" x14ac:dyDescent="0.25">
      <c r="A60" s="1">
        <v>29</v>
      </c>
      <c r="B60" s="1">
        <v>0</v>
      </c>
      <c r="C60" s="91">
        <v>0.37735920000000001</v>
      </c>
      <c r="D60" s="91">
        <v>1.04</v>
      </c>
      <c r="E60" s="42">
        <v>2.7559948187297407</v>
      </c>
    </row>
    <row r="61" spans="1:5" x14ac:dyDescent="0.25">
      <c r="A61" s="1">
        <v>30</v>
      </c>
      <c r="B61" s="1">
        <v>0</v>
      </c>
      <c r="C61" s="91">
        <v>1.049952</v>
      </c>
      <c r="D61" s="91">
        <v>1.216553</v>
      </c>
      <c r="E61" s="42">
        <v>1.1586748727560878</v>
      </c>
    </row>
    <row r="62" spans="1:5" x14ac:dyDescent="0.25">
      <c r="A62" s="1">
        <v>31</v>
      </c>
      <c r="B62" s="1">
        <v>0</v>
      </c>
      <c r="C62" s="91">
        <v>0.32</v>
      </c>
      <c r="D62" s="91">
        <v>4.8806560000000001</v>
      </c>
      <c r="E62" s="42">
        <v>15.252050000000001</v>
      </c>
    </row>
    <row r="63" spans="1:5" x14ac:dyDescent="0.25">
      <c r="A63" s="1">
        <v>32</v>
      </c>
      <c r="B63" s="1">
        <v>0</v>
      </c>
      <c r="C63" s="91">
        <v>0.76941539999999997</v>
      </c>
      <c r="D63" s="91">
        <v>11.94882</v>
      </c>
      <c r="E63" s="42">
        <v>15.529738552152713</v>
      </c>
    </row>
    <row r="64" spans="1:5" x14ac:dyDescent="0.25">
      <c r="A64" s="1">
        <v>33</v>
      </c>
      <c r="B64" s="1">
        <v>0</v>
      </c>
      <c r="C64" s="91">
        <v>0.25612499999999999</v>
      </c>
      <c r="D64" s="91">
        <v>1.811077</v>
      </c>
      <c r="E64" s="42">
        <v>7.0710668618838461</v>
      </c>
    </row>
    <row r="65" spans="1:5" x14ac:dyDescent="0.25">
      <c r="A65" s="1">
        <v>34</v>
      </c>
      <c r="B65" s="1">
        <v>0</v>
      </c>
      <c r="C65" s="91">
        <v>0.28844409999999998</v>
      </c>
      <c r="D65" s="91">
        <v>4.4000000000000004</v>
      </c>
      <c r="E65" s="42">
        <v>15.254255503926066</v>
      </c>
    </row>
    <row r="66" spans="1:5" x14ac:dyDescent="0.25">
      <c r="A66" s="1">
        <v>35</v>
      </c>
      <c r="B66" s="1">
        <v>0</v>
      </c>
      <c r="C66" s="91">
        <v>0.54405879999999995</v>
      </c>
      <c r="D66" s="91">
        <v>2.9610810000000001</v>
      </c>
      <c r="E66" s="42">
        <v>5.4425753245788879</v>
      </c>
    </row>
    <row r="67" spans="1:5" x14ac:dyDescent="0.25">
      <c r="A67" s="1">
        <v>36</v>
      </c>
      <c r="B67" s="1">
        <v>0</v>
      </c>
      <c r="C67" s="91">
        <v>0.68468969999999996</v>
      </c>
      <c r="D67" s="91">
        <v>12.24555</v>
      </c>
      <c r="E67" s="42">
        <v>17.884817020031118</v>
      </c>
    </row>
    <row r="68" spans="1:5" x14ac:dyDescent="0.25">
      <c r="A68" s="1">
        <v>37</v>
      </c>
      <c r="B68" s="1">
        <v>0</v>
      </c>
      <c r="C68" s="91">
        <v>0.64621980000000001</v>
      </c>
      <c r="D68" s="91">
        <v>5.6094210000000002</v>
      </c>
      <c r="E68" s="42">
        <v>8.6803607688900897</v>
      </c>
    </row>
    <row r="69" spans="1:5" x14ac:dyDescent="0.25">
      <c r="A69" s="1">
        <v>38</v>
      </c>
      <c r="B69" s="1">
        <v>0</v>
      </c>
      <c r="C69" s="91">
        <v>0.36</v>
      </c>
      <c r="D69" s="91">
        <v>0.5614268</v>
      </c>
      <c r="E69" s="42">
        <v>1.5595188888888889</v>
      </c>
    </row>
    <row r="70" spans="1:5" x14ac:dyDescent="0.25">
      <c r="A70" s="1">
        <v>39</v>
      </c>
      <c r="B70" s="1">
        <v>1</v>
      </c>
      <c r="C70" s="91">
        <v>0.48166379999999998</v>
      </c>
      <c r="D70" s="91">
        <v>16.791149999999998</v>
      </c>
      <c r="E70" s="42">
        <v>34.860726506745991</v>
      </c>
    </row>
    <row r="71" spans="1:5" x14ac:dyDescent="0.25">
      <c r="A71" s="1">
        <v>40</v>
      </c>
      <c r="B71" s="1">
        <v>4</v>
      </c>
      <c r="C71" s="91">
        <v>0.30463089999999998</v>
      </c>
      <c r="D71" s="91">
        <v>14.66384</v>
      </c>
      <c r="E71" s="42">
        <v>48.136416890079111</v>
      </c>
    </row>
    <row r="72" spans="1:5" x14ac:dyDescent="0.25">
      <c r="A72" s="1">
        <v>41</v>
      </c>
      <c r="B72" s="1">
        <v>2</v>
      </c>
      <c r="C72" s="91">
        <v>0.3577709</v>
      </c>
      <c r="D72" s="91">
        <v>21.806260000000002</v>
      </c>
      <c r="E72" s="42">
        <v>60.950345598258558</v>
      </c>
    </row>
    <row r="73" spans="1:5" x14ac:dyDescent="0.25">
      <c r="A73" s="1">
        <v>42</v>
      </c>
      <c r="B73" s="1">
        <v>0</v>
      </c>
      <c r="C73" s="91">
        <v>0.3577709</v>
      </c>
      <c r="D73" s="91">
        <v>5.1523979999999998</v>
      </c>
      <c r="E73" s="42">
        <v>14.401389268942777</v>
      </c>
    </row>
    <row r="74" spans="1:5" x14ac:dyDescent="0.25">
      <c r="A74" s="1">
        <v>43</v>
      </c>
      <c r="B74" s="1">
        <v>0</v>
      </c>
      <c r="C74" s="91">
        <v>0.48166379999999998</v>
      </c>
      <c r="D74" s="91">
        <v>5.7623610000000003</v>
      </c>
      <c r="E74" s="42">
        <v>11.963450439912654</v>
      </c>
    </row>
    <row r="75" spans="1:5" x14ac:dyDescent="0.25">
      <c r="A75" s="1">
        <v>44</v>
      </c>
      <c r="B75" s="1">
        <v>0</v>
      </c>
      <c r="C75" s="91">
        <v>0.56850679999999998</v>
      </c>
      <c r="D75" s="91">
        <v>6.1553230000000001</v>
      </c>
      <c r="E75" s="42">
        <v>10.827175681979529</v>
      </c>
    </row>
    <row r="76" spans="1:5" x14ac:dyDescent="0.25">
      <c r="A76" s="1">
        <v>45</v>
      </c>
      <c r="B76" s="1">
        <v>0</v>
      </c>
      <c r="C76" s="91">
        <v>1.3815930000000001</v>
      </c>
      <c r="D76" s="91">
        <v>3.932429</v>
      </c>
      <c r="E76" s="42">
        <v>2.8463006109614044</v>
      </c>
    </row>
    <row r="77" spans="1:5" x14ac:dyDescent="0.25">
      <c r="A77" s="1">
        <v>46</v>
      </c>
      <c r="B77" s="1">
        <v>0</v>
      </c>
      <c r="C77" s="91">
        <v>0.4326662</v>
      </c>
      <c r="D77" s="91">
        <v>4.7260980000000004</v>
      </c>
      <c r="E77" s="42">
        <v>10.923196681413987</v>
      </c>
    </row>
    <row r="78" spans="1:5" x14ac:dyDescent="0.25">
      <c r="A78" s="1">
        <v>47</v>
      </c>
      <c r="B78" s="1">
        <v>0</v>
      </c>
      <c r="C78" s="91">
        <v>0.29120439999999997</v>
      </c>
      <c r="D78" s="91">
        <v>1.1063449999999999</v>
      </c>
      <c r="E78" s="42">
        <v>3.7992042702651472</v>
      </c>
    </row>
    <row r="79" spans="1:5" x14ac:dyDescent="0.25">
      <c r="A79" s="1">
        <v>48</v>
      </c>
      <c r="B79" s="1">
        <v>0</v>
      </c>
      <c r="C79" s="91">
        <v>0.4079216</v>
      </c>
      <c r="D79" s="91">
        <v>1.5141990000000001</v>
      </c>
      <c r="E79" s="42">
        <v>3.7119853422814582</v>
      </c>
    </row>
    <row r="80" spans="1:5" x14ac:dyDescent="0.25">
      <c r="A80" s="1">
        <v>49</v>
      </c>
      <c r="B80" s="1">
        <v>0</v>
      </c>
      <c r="C80" s="91">
        <v>0.76941539999999997</v>
      </c>
      <c r="D80" s="91">
        <v>12.479100000000001</v>
      </c>
      <c r="E80" s="42">
        <v>16.21893713070989</v>
      </c>
    </row>
    <row r="81" spans="1:5" x14ac:dyDescent="0.25">
      <c r="A81" s="1">
        <v>50</v>
      </c>
      <c r="B81" s="1">
        <v>0</v>
      </c>
      <c r="C81" s="91">
        <v>0.1788854</v>
      </c>
      <c r="D81" s="91">
        <v>2.2432120000000002</v>
      </c>
      <c r="E81" s="42">
        <v>12.539938977691865</v>
      </c>
    </row>
    <row r="82" spans="1:5" x14ac:dyDescent="0.25">
      <c r="A82" s="1">
        <v>51</v>
      </c>
      <c r="B82" s="1">
        <v>0</v>
      </c>
      <c r="C82" s="91">
        <v>0.31241000000000002</v>
      </c>
      <c r="D82" s="91">
        <v>9.1162270000000003</v>
      </c>
      <c r="E82" s="42">
        <v>29.180330335136517</v>
      </c>
    </row>
    <row r="83" spans="1:5" x14ac:dyDescent="0.25">
      <c r="A83" s="1">
        <v>52</v>
      </c>
      <c r="B83" s="1">
        <v>0</v>
      </c>
      <c r="C83" s="91">
        <v>0.32249030000000001</v>
      </c>
      <c r="D83" s="91">
        <v>5.7706850000000003</v>
      </c>
      <c r="E83" s="42">
        <v>17.894135110420375</v>
      </c>
    </row>
    <row r="84" spans="1:5" x14ac:dyDescent="0.25">
      <c r="A84" s="1">
        <v>53</v>
      </c>
      <c r="B84" s="1">
        <v>0</v>
      </c>
      <c r="C84" s="91">
        <v>0.32249030000000001</v>
      </c>
      <c r="D84" s="91">
        <v>8.6013950000000001</v>
      </c>
      <c r="E84" s="42">
        <v>26.671794469477067</v>
      </c>
    </row>
    <row r="85" spans="1:5" x14ac:dyDescent="0.25">
      <c r="A85" s="1">
        <v>54</v>
      </c>
      <c r="B85" s="1">
        <v>0</v>
      </c>
      <c r="C85" s="91">
        <v>1.0095540000000001</v>
      </c>
      <c r="D85" s="91">
        <v>13.51432</v>
      </c>
      <c r="E85" s="42">
        <v>13.386426085182169</v>
      </c>
    </row>
    <row r="86" spans="1:5" x14ac:dyDescent="0.25">
      <c r="A86" s="1">
        <v>55</v>
      </c>
      <c r="B86" s="1">
        <v>0</v>
      </c>
      <c r="C86" s="91">
        <v>0.25298219999999999</v>
      </c>
      <c r="D86" s="91">
        <v>1.582403</v>
      </c>
      <c r="E86" s="42">
        <v>6.2549973871679514</v>
      </c>
    </row>
    <row r="87" spans="1:5" x14ac:dyDescent="0.25">
      <c r="A87" s="1">
        <v>56</v>
      </c>
      <c r="B87" s="1">
        <v>0</v>
      </c>
      <c r="C87" s="91">
        <v>1.0770329999999999</v>
      </c>
      <c r="D87" s="91">
        <v>3.5209090000000001</v>
      </c>
      <c r="E87" s="42">
        <v>3.269081820148501</v>
      </c>
    </row>
    <row r="88" spans="1:5" x14ac:dyDescent="0.25">
      <c r="A88" s="1">
        <v>57</v>
      </c>
      <c r="B88" s="1">
        <v>0</v>
      </c>
      <c r="C88" s="91">
        <v>0.31241000000000002</v>
      </c>
      <c r="D88" s="91">
        <v>7.4801070000000003</v>
      </c>
      <c r="E88" s="42">
        <v>23.943238052559135</v>
      </c>
    </row>
    <row r="89" spans="1:5" x14ac:dyDescent="0.25">
      <c r="A89" s="1">
        <v>58</v>
      </c>
      <c r="B89" s="1">
        <v>0</v>
      </c>
      <c r="C89" s="91">
        <v>1.896523</v>
      </c>
      <c r="D89" s="91">
        <v>2.8264469999999999</v>
      </c>
      <c r="E89" s="42">
        <v>1.4903309899220838</v>
      </c>
    </row>
    <row r="90" spans="1:5" x14ac:dyDescent="0.25">
      <c r="A90" s="1">
        <v>59</v>
      </c>
      <c r="B90" s="1">
        <v>0</v>
      </c>
      <c r="C90" s="91">
        <v>0.2828427</v>
      </c>
      <c r="D90" s="91">
        <v>2.1496050000000002</v>
      </c>
      <c r="E90" s="42">
        <v>7.6000016970563502</v>
      </c>
    </row>
    <row r="91" spans="1:5" x14ac:dyDescent="0.25">
      <c r="A91" s="1">
        <v>60</v>
      </c>
      <c r="B91" s="1">
        <v>0</v>
      </c>
      <c r="C91" s="91">
        <v>0.2039608</v>
      </c>
      <c r="D91" s="91">
        <v>0.48332180000000002</v>
      </c>
      <c r="E91" s="42">
        <v>2.3696798600515394</v>
      </c>
    </row>
    <row r="92" spans="1:5" x14ac:dyDescent="0.25">
      <c r="A92" s="1">
        <v>61</v>
      </c>
      <c r="B92" s="1">
        <v>0</v>
      </c>
      <c r="C92" s="91">
        <v>0.48</v>
      </c>
      <c r="D92" s="91">
        <v>1.3206059999999999</v>
      </c>
      <c r="E92" s="42">
        <v>2.7512625000000002</v>
      </c>
    </row>
    <row r="93" spans="1:5" x14ac:dyDescent="0.25">
      <c r="A93" s="1">
        <v>62</v>
      </c>
      <c r="B93" s="1">
        <v>0</v>
      </c>
      <c r="C93" s="91">
        <v>0.45607019999999998</v>
      </c>
      <c r="D93" s="91">
        <v>2.6776110000000002</v>
      </c>
      <c r="E93" s="42">
        <v>5.8710501146534027</v>
      </c>
    </row>
    <row r="94" spans="1:5" x14ac:dyDescent="0.25">
      <c r="A94" s="1">
        <v>63</v>
      </c>
      <c r="B94" s="1">
        <v>0</v>
      </c>
      <c r="C94" s="91">
        <v>0.1788854</v>
      </c>
      <c r="D94" s="91">
        <v>0.34409299999999998</v>
      </c>
      <c r="E94" s="42">
        <v>1.9235387572155134</v>
      </c>
    </row>
    <row r="95" spans="1:5" x14ac:dyDescent="0.25">
      <c r="A95" s="1">
        <v>64</v>
      </c>
      <c r="B95" s="1">
        <v>0</v>
      </c>
      <c r="C95" s="91">
        <v>0.2154066</v>
      </c>
      <c r="D95" s="91">
        <v>0.4</v>
      </c>
      <c r="E95" s="42">
        <v>1.8569533152651776</v>
      </c>
    </row>
    <row r="96" spans="1:5" x14ac:dyDescent="0.25">
      <c r="A96" s="1">
        <v>65</v>
      </c>
      <c r="B96" s="1">
        <v>0</v>
      </c>
      <c r="C96" s="91">
        <v>0.3577709</v>
      </c>
      <c r="D96" s="91">
        <v>4.402908</v>
      </c>
      <c r="E96" s="42">
        <v>12.306501171559789</v>
      </c>
    </row>
    <row r="97" spans="1:5" x14ac:dyDescent="0.25">
      <c r="A97" s="1">
        <v>66</v>
      </c>
      <c r="B97" s="1">
        <v>0</v>
      </c>
      <c r="C97" s="91">
        <v>0.3577709</v>
      </c>
      <c r="D97" s="91">
        <v>3.4928499999999998</v>
      </c>
      <c r="E97" s="42">
        <v>9.7628119000175797</v>
      </c>
    </row>
    <row r="98" spans="1:5" x14ac:dyDescent="0.25">
      <c r="A98" s="1">
        <v>67</v>
      </c>
      <c r="B98" s="1">
        <v>0</v>
      </c>
      <c r="C98" s="91">
        <v>0.32249030000000001</v>
      </c>
      <c r="D98" s="91">
        <v>1.8611819999999999</v>
      </c>
      <c r="E98" s="42">
        <v>5.7712805625471519</v>
      </c>
    </row>
    <row r="99" spans="1:5" x14ac:dyDescent="0.25">
      <c r="A99" s="1">
        <v>68</v>
      </c>
      <c r="B99" s="1">
        <v>0</v>
      </c>
      <c r="C99" s="91">
        <v>0.50119860000000005</v>
      </c>
      <c r="D99" s="91">
        <v>8.9213450000000005</v>
      </c>
      <c r="E99" s="42">
        <v>17.800019792553289</v>
      </c>
    </row>
    <row r="100" spans="1:5" x14ac:dyDescent="0.25">
      <c r="A100" s="1">
        <v>69</v>
      </c>
      <c r="B100" s="1">
        <v>0</v>
      </c>
      <c r="C100" s="91">
        <v>0.36221540000000002</v>
      </c>
      <c r="D100" s="91">
        <v>1.6</v>
      </c>
      <c r="E100" s="42">
        <v>4.4172611103779689</v>
      </c>
    </row>
    <row r="101" spans="1:5" x14ac:dyDescent="0.25">
      <c r="A101" s="1">
        <v>70</v>
      </c>
      <c r="B101" s="1">
        <v>0</v>
      </c>
      <c r="C101" s="91">
        <v>0.32249030000000001</v>
      </c>
      <c r="D101" s="91">
        <v>0.36878179999999999</v>
      </c>
      <c r="E101" s="42">
        <v>1.1435438523267212</v>
      </c>
    </row>
    <row r="102" spans="1:5" x14ac:dyDescent="0.25">
      <c r="A102" s="1">
        <v>71</v>
      </c>
      <c r="B102" s="1">
        <v>0</v>
      </c>
      <c r="C102" s="91">
        <v>0.2039608</v>
      </c>
      <c r="D102" s="91">
        <v>0.32</v>
      </c>
      <c r="E102" s="42">
        <v>1.5689289314417281</v>
      </c>
    </row>
    <row r="103" spans="1:5" x14ac:dyDescent="0.25">
      <c r="A103" s="1">
        <v>72</v>
      </c>
      <c r="B103" s="1">
        <v>1</v>
      </c>
      <c r="C103" s="91">
        <v>0.2</v>
      </c>
      <c r="D103" s="91">
        <v>14.86825</v>
      </c>
      <c r="E103" s="42">
        <v>74.341249999999988</v>
      </c>
    </row>
    <row r="104" spans="1:5" x14ac:dyDescent="0.25">
      <c r="A104" s="1">
        <v>73</v>
      </c>
      <c r="B104" s="1">
        <v>2</v>
      </c>
      <c r="C104" s="91">
        <v>0.95414880000000002</v>
      </c>
      <c r="D104" s="91">
        <v>1.4432990000000001</v>
      </c>
      <c r="E104" s="42">
        <v>1.5126560972460481</v>
      </c>
    </row>
    <row r="105" spans="1:5" x14ac:dyDescent="0.25">
      <c r="A105" s="1">
        <v>74</v>
      </c>
      <c r="B105" s="1">
        <v>4</v>
      </c>
      <c r="C105" s="91">
        <v>0.62609899999999996</v>
      </c>
      <c r="D105" s="91">
        <v>2.8644210000000001</v>
      </c>
      <c r="E105" s="42">
        <v>4.575028869236335</v>
      </c>
    </row>
    <row r="106" spans="1:5" x14ac:dyDescent="0.25">
      <c r="A106" s="1">
        <v>75</v>
      </c>
      <c r="B106" s="1">
        <v>4</v>
      </c>
      <c r="C106" s="91">
        <v>0.88814409999999999</v>
      </c>
      <c r="D106" s="91">
        <v>11.66362</v>
      </c>
      <c r="E106" s="42">
        <v>13.132576121374898</v>
      </c>
    </row>
    <row r="107" spans="1:5" x14ac:dyDescent="0.25">
      <c r="A107" s="1">
        <v>76</v>
      </c>
      <c r="B107" s="1">
        <v>0</v>
      </c>
      <c r="C107" s="91">
        <v>0.95078910000000005</v>
      </c>
      <c r="D107" s="91">
        <v>4.2801869999999997</v>
      </c>
      <c r="E107" s="42">
        <v>4.5017207286032193</v>
      </c>
    </row>
    <row r="108" spans="1:5" x14ac:dyDescent="0.25">
      <c r="A108" s="1">
        <v>77</v>
      </c>
      <c r="B108" s="1">
        <v>0</v>
      </c>
      <c r="C108" s="91">
        <v>0.66211779999999998</v>
      </c>
      <c r="D108" s="91">
        <v>3.3837259999999998</v>
      </c>
      <c r="E108" s="42">
        <v>5.110459196233661</v>
      </c>
    </row>
    <row r="109" spans="1:5" x14ac:dyDescent="0.25">
      <c r="A109" s="1">
        <v>78</v>
      </c>
      <c r="B109" s="1">
        <v>0</v>
      </c>
      <c r="C109" s="91">
        <v>1.049952</v>
      </c>
      <c r="D109" s="91">
        <v>4.3006979999999997</v>
      </c>
      <c r="E109" s="42">
        <v>4.0960901069763187</v>
      </c>
    </row>
    <row r="110" spans="1:5" x14ac:dyDescent="0.25">
      <c r="A110" s="1">
        <v>79</v>
      </c>
      <c r="B110" s="1">
        <v>0</v>
      </c>
      <c r="C110" s="91">
        <v>0.42520580000000002</v>
      </c>
      <c r="D110" s="91">
        <v>2.920274</v>
      </c>
      <c r="E110" s="42">
        <v>6.8679072580853786</v>
      </c>
    </row>
    <row r="111" spans="1:5" x14ac:dyDescent="0.25">
      <c r="A111" s="1">
        <v>80</v>
      </c>
      <c r="B111" s="1">
        <v>0</v>
      </c>
      <c r="C111" s="91">
        <v>0.4326662</v>
      </c>
      <c r="D111" s="91">
        <v>4.4168770000000004</v>
      </c>
      <c r="E111" s="42">
        <v>10.208509469886948</v>
      </c>
    </row>
    <row r="112" spans="1:5" x14ac:dyDescent="0.25">
      <c r="A112" s="1">
        <v>81</v>
      </c>
      <c r="B112" s="1">
        <v>0</v>
      </c>
      <c r="C112" s="91">
        <v>0.37735920000000001</v>
      </c>
      <c r="D112" s="91">
        <v>1.0322789999999999</v>
      </c>
      <c r="E112" s="42">
        <v>2.7355342071956903</v>
      </c>
    </row>
    <row r="113" spans="1:5" x14ac:dyDescent="0.25">
      <c r="A113" s="1">
        <v>82</v>
      </c>
      <c r="B113" s="1">
        <v>0</v>
      </c>
      <c r="C113" s="91">
        <v>0.26832820000000002</v>
      </c>
      <c r="D113" s="91">
        <v>3.2743850000000001</v>
      </c>
      <c r="E113" s="42">
        <v>12.202910465616361</v>
      </c>
    </row>
    <row r="114" spans="1:5" x14ac:dyDescent="0.25">
      <c r="A114" s="1">
        <v>83</v>
      </c>
      <c r="B114" s="1">
        <v>0</v>
      </c>
      <c r="C114" s="91">
        <v>0.16970560000000001</v>
      </c>
      <c r="D114" s="91">
        <v>5.7799649999999998</v>
      </c>
      <c r="E114" s="42">
        <v>34.058775903682609</v>
      </c>
    </row>
    <row r="115" spans="1:5" x14ac:dyDescent="0.25">
      <c r="A115" s="1">
        <v>84</v>
      </c>
      <c r="B115" s="1">
        <v>0</v>
      </c>
      <c r="C115" s="91">
        <v>0.25612499999999999</v>
      </c>
      <c r="D115" s="91">
        <v>4.1484449999999997</v>
      </c>
      <c r="E115" s="42">
        <v>16.196954612005857</v>
      </c>
    </row>
    <row r="116" spans="1:5" x14ac:dyDescent="0.25">
      <c r="A116" s="1">
        <v>85</v>
      </c>
      <c r="B116" s="1">
        <v>0</v>
      </c>
      <c r="C116" s="91">
        <v>0.57688819999999996</v>
      </c>
      <c r="D116" s="91">
        <v>1.64195</v>
      </c>
      <c r="E116" s="42">
        <v>2.8462187300762958</v>
      </c>
    </row>
    <row r="117" spans="1:5" x14ac:dyDescent="0.25">
      <c r="A117" s="1">
        <v>86</v>
      </c>
      <c r="B117" s="1">
        <v>0</v>
      </c>
      <c r="C117" s="91">
        <v>0.64124879999999995</v>
      </c>
      <c r="D117" s="91">
        <v>0.81584310000000004</v>
      </c>
      <c r="E117" s="42">
        <v>1.2722723223809542</v>
      </c>
    </row>
    <row r="118" spans="1:5" x14ac:dyDescent="0.25">
      <c r="A118" s="1">
        <v>87</v>
      </c>
      <c r="B118" s="1">
        <v>0</v>
      </c>
      <c r="C118" s="91">
        <v>0.52</v>
      </c>
      <c r="D118" s="91">
        <v>5.0768490000000002</v>
      </c>
      <c r="E118" s="42">
        <v>9.7631711538461534</v>
      </c>
    </row>
    <row r="119" spans="1:5" x14ac:dyDescent="0.25">
      <c r="A119" s="1">
        <v>88</v>
      </c>
      <c r="B119" s="1">
        <v>0</v>
      </c>
      <c r="C119" s="91">
        <v>0.8246211</v>
      </c>
      <c r="D119" s="91">
        <v>2.5462129999999998</v>
      </c>
      <c r="E119" s="42">
        <v>3.0877369012265148</v>
      </c>
    </row>
    <row r="120" spans="1:5" x14ac:dyDescent="0.25">
      <c r="A120" s="1">
        <v>89</v>
      </c>
      <c r="B120" s="1">
        <v>0</v>
      </c>
      <c r="C120" s="91">
        <v>0.34409299999999998</v>
      </c>
      <c r="D120" s="91">
        <v>3.8354140000000001</v>
      </c>
      <c r="E120" s="42">
        <v>11.146445873644627</v>
      </c>
    </row>
    <row r="121" spans="1:5" x14ac:dyDescent="0.25">
      <c r="A121" s="1">
        <v>90</v>
      </c>
      <c r="B121" s="1">
        <v>0</v>
      </c>
      <c r="C121" s="91">
        <v>0.4</v>
      </c>
      <c r="D121" s="91">
        <v>7.4165219999999996</v>
      </c>
      <c r="E121" s="42">
        <v>18.541304999999998</v>
      </c>
    </row>
    <row r="122" spans="1:5" x14ac:dyDescent="0.25">
      <c r="A122" s="1">
        <v>91</v>
      </c>
      <c r="B122" s="1">
        <v>0</v>
      </c>
      <c r="C122" s="91">
        <v>0.32249030000000001</v>
      </c>
      <c r="D122" s="91">
        <v>0.71217980000000003</v>
      </c>
      <c r="E122" s="42">
        <v>2.2083758798326647</v>
      </c>
    </row>
    <row r="123" spans="1:5" x14ac:dyDescent="0.25">
      <c r="A123" s="1">
        <v>92</v>
      </c>
      <c r="B123" s="1">
        <v>0</v>
      </c>
      <c r="C123" s="91">
        <v>0.36878179999999999</v>
      </c>
      <c r="D123" s="91">
        <v>2.2432120000000002</v>
      </c>
      <c r="E123" s="42">
        <v>6.0827622187429</v>
      </c>
    </row>
    <row r="124" spans="1:5" x14ac:dyDescent="0.25">
      <c r="A124" s="1">
        <v>93</v>
      </c>
      <c r="B124" s="1">
        <v>0</v>
      </c>
      <c r="C124" s="91">
        <v>0.32249030000000001</v>
      </c>
      <c r="D124" s="91">
        <v>1.1113960000000001</v>
      </c>
      <c r="E124" s="42">
        <v>3.4462928032253992</v>
      </c>
    </row>
    <row r="125" spans="1:5" x14ac:dyDescent="0.25">
      <c r="A125" s="1">
        <v>94</v>
      </c>
      <c r="B125" s="1">
        <v>0</v>
      </c>
      <c r="C125" s="91">
        <v>0.25612499999999999</v>
      </c>
      <c r="D125" s="91">
        <v>0.46647620000000001</v>
      </c>
      <c r="E125" s="42">
        <v>1.8212833577354808</v>
      </c>
    </row>
    <row r="126" spans="1:5" x14ac:dyDescent="0.25">
      <c r="A126" s="1">
        <v>95</v>
      </c>
      <c r="B126" s="1">
        <v>0</v>
      </c>
      <c r="C126" s="91">
        <v>0.24</v>
      </c>
      <c r="D126" s="91">
        <v>0.32</v>
      </c>
      <c r="E126" s="42">
        <v>1.3333333333333335</v>
      </c>
    </row>
    <row r="127" spans="1:5" x14ac:dyDescent="0.25">
      <c r="A127" s="1">
        <v>96</v>
      </c>
      <c r="B127" s="1">
        <v>0</v>
      </c>
      <c r="C127" s="91">
        <v>0.12</v>
      </c>
      <c r="D127" s="91">
        <v>0.32</v>
      </c>
      <c r="E127" s="42">
        <v>2.666666666666667</v>
      </c>
    </row>
    <row r="128" spans="1:5" x14ac:dyDescent="0.25">
      <c r="A128" s="1">
        <v>97</v>
      </c>
      <c r="B128" s="1">
        <v>0</v>
      </c>
      <c r="C128" s="91">
        <v>0.2</v>
      </c>
      <c r="D128" s="91">
        <v>0.24</v>
      </c>
      <c r="E128" s="42">
        <v>1.2</v>
      </c>
    </row>
    <row r="129" spans="1:5" x14ac:dyDescent="0.25">
      <c r="A129" s="1">
        <v>98</v>
      </c>
      <c r="B129" s="1">
        <v>0</v>
      </c>
      <c r="C129" s="91">
        <v>0.4</v>
      </c>
      <c r="D129" s="91">
        <v>0.48</v>
      </c>
      <c r="E129" s="42">
        <v>1.2</v>
      </c>
    </row>
    <row r="130" spans="1:5" x14ac:dyDescent="0.25">
      <c r="A130" s="1">
        <v>99</v>
      </c>
      <c r="B130" s="1">
        <v>1</v>
      </c>
      <c r="C130" s="91">
        <v>0.3577709</v>
      </c>
      <c r="D130" s="91">
        <v>7.7758209999999996</v>
      </c>
      <c r="E130" s="42">
        <v>21.734078987419043</v>
      </c>
    </row>
    <row r="131" spans="1:5" x14ac:dyDescent="0.25">
      <c r="A131" s="1">
        <v>100</v>
      </c>
      <c r="B131" s="1">
        <v>4</v>
      </c>
      <c r="C131" s="91">
        <v>0.48166379999999998</v>
      </c>
      <c r="D131" s="91">
        <v>8.2635149999999999</v>
      </c>
      <c r="E131" s="42">
        <v>17.156188611226337</v>
      </c>
    </row>
    <row r="132" spans="1:5" x14ac:dyDescent="0.25">
      <c r="A132" s="1">
        <v>101</v>
      </c>
      <c r="B132" s="1">
        <v>1</v>
      </c>
      <c r="C132" s="91">
        <v>0.54405879999999995</v>
      </c>
      <c r="D132" s="91">
        <v>21.808209999999999</v>
      </c>
      <c r="E132" s="42">
        <v>40.084288683502592</v>
      </c>
    </row>
    <row r="133" spans="1:5" x14ac:dyDescent="0.25">
      <c r="A133" s="1">
        <v>102</v>
      </c>
      <c r="B133" s="1">
        <v>0</v>
      </c>
      <c r="C133" s="91">
        <v>0.93037630000000004</v>
      </c>
      <c r="D133" s="91">
        <v>1.880425</v>
      </c>
      <c r="E133" s="42">
        <v>2.0211445626893116</v>
      </c>
    </row>
    <row r="134" spans="1:5" x14ac:dyDescent="0.25">
      <c r="A134" s="1">
        <v>103</v>
      </c>
      <c r="B134" s="1">
        <v>0</v>
      </c>
      <c r="C134" s="91">
        <v>0.36878179999999999</v>
      </c>
      <c r="D134" s="91">
        <v>5.5785299999999998</v>
      </c>
      <c r="E134" s="42">
        <v>15.126912445245399</v>
      </c>
    </row>
    <row r="135" spans="1:5" x14ac:dyDescent="0.25">
      <c r="A135" s="1">
        <v>104</v>
      </c>
      <c r="B135" s="1">
        <v>0</v>
      </c>
      <c r="C135" s="91">
        <v>0.26832820000000002</v>
      </c>
      <c r="D135" s="91">
        <v>7.1403080000000001</v>
      </c>
      <c r="E135" s="42">
        <v>26.61035254587479</v>
      </c>
    </row>
    <row r="136" spans="1:5" x14ac:dyDescent="0.25">
      <c r="A136" s="1">
        <v>105</v>
      </c>
      <c r="B136" s="1">
        <v>0</v>
      </c>
      <c r="C136" s="91">
        <v>0.48166379999999998</v>
      </c>
      <c r="D136" s="91">
        <v>5.2119859999999996</v>
      </c>
      <c r="E136" s="42">
        <v>10.82079658051944</v>
      </c>
    </row>
    <row r="137" spans="1:5" x14ac:dyDescent="0.25">
      <c r="A137" s="1">
        <v>106</v>
      </c>
      <c r="B137" s="1">
        <v>0</v>
      </c>
      <c r="C137" s="91">
        <v>0.37947330000000001</v>
      </c>
      <c r="D137" s="91">
        <v>0.74726170000000003</v>
      </c>
      <c r="E137" s="42">
        <v>1.9692075832476224</v>
      </c>
    </row>
    <row r="138" spans="1:5" x14ac:dyDescent="0.25">
      <c r="A138" s="1">
        <v>107</v>
      </c>
      <c r="B138" s="1">
        <v>0</v>
      </c>
      <c r="C138" s="91">
        <v>0.36878179999999999</v>
      </c>
      <c r="D138" s="91">
        <v>4.8971830000000001</v>
      </c>
      <c r="E138" s="42">
        <v>13.279351095959726</v>
      </c>
    </row>
    <row r="139" spans="1:5" x14ac:dyDescent="0.25">
      <c r="A139" s="1">
        <v>108</v>
      </c>
      <c r="B139" s="1">
        <v>0</v>
      </c>
      <c r="C139" s="91">
        <v>0.34409299999999998</v>
      </c>
      <c r="D139" s="91">
        <v>2.344014</v>
      </c>
      <c r="E139" s="42">
        <v>6.8121525285315316</v>
      </c>
    </row>
    <row r="140" spans="1:5" x14ac:dyDescent="0.25">
      <c r="A140" s="1">
        <v>109</v>
      </c>
      <c r="B140" s="1">
        <v>0</v>
      </c>
      <c r="C140" s="91">
        <v>0.46647620000000001</v>
      </c>
      <c r="D140" s="91">
        <v>0.64621980000000001</v>
      </c>
      <c r="E140" s="42">
        <v>1.3853221236153099</v>
      </c>
    </row>
    <row r="141" spans="1:5" x14ac:dyDescent="0.25">
      <c r="A141" s="1">
        <v>110</v>
      </c>
      <c r="B141" s="1">
        <v>0</v>
      </c>
      <c r="C141" s="91">
        <v>0.2039608</v>
      </c>
      <c r="D141" s="91">
        <v>0.4</v>
      </c>
      <c r="E141" s="42">
        <v>1.9611611643021603</v>
      </c>
    </row>
    <row r="142" spans="1:5" x14ac:dyDescent="0.25">
      <c r="A142" s="1">
        <v>111</v>
      </c>
      <c r="B142" s="1">
        <v>0</v>
      </c>
      <c r="C142" s="91">
        <v>0.26832820000000002</v>
      </c>
      <c r="D142" s="91">
        <v>0.78587530000000005</v>
      </c>
      <c r="E142" s="42">
        <v>2.928783854995487</v>
      </c>
    </row>
    <row r="143" spans="1:5" x14ac:dyDescent="0.25">
      <c r="A143" s="1">
        <v>112</v>
      </c>
      <c r="B143" s="1">
        <v>0</v>
      </c>
      <c r="C143" s="91">
        <v>0.2332381</v>
      </c>
      <c r="D143" s="91">
        <v>0.43081320000000001</v>
      </c>
      <c r="E143" s="42">
        <v>1.8470961648204132</v>
      </c>
    </row>
    <row r="144" spans="1:5" x14ac:dyDescent="0.25">
      <c r="A144" s="1">
        <v>113</v>
      </c>
      <c r="B144" s="1">
        <v>0</v>
      </c>
      <c r="C144" s="91">
        <v>0.4</v>
      </c>
      <c r="D144" s="91">
        <v>1.1599999999999999</v>
      </c>
      <c r="E144" s="42">
        <v>2.8999999999999995</v>
      </c>
    </row>
    <row r="145" spans="1:5" x14ac:dyDescent="0.25">
      <c r="A145" s="1">
        <v>114</v>
      </c>
      <c r="B145" s="1">
        <v>0</v>
      </c>
      <c r="C145" s="91">
        <v>1.2806249999999999</v>
      </c>
      <c r="D145" s="91">
        <v>8.1298460000000006</v>
      </c>
      <c r="E145" s="42">
        <v>6.3483424109321627</v>
      </c>
    </row>
    <row r="146" spans="1:5" x14ac:dyDescent="0.25">
      <c r="A146" s="1">
        <v>115</v>
      </c>
      <c r="B146" s="1">
        <v>0</v>
      </c>
      <c r="C146" s="91">
        <v>0.36878179999999999</v>
      </c>
      <c r="D146" s="91">
        <v>0.78790859999999996</v>
      </c>
      <c r="E146" s="42">
        <v>2.1365170406999479</v>
      </c>
    </row>
    <row r="147" spans="1:5" x14ac:dyDescent="0.25">
      <c r="A147" s="1">
        <v>116</v>
      </c>
      <c r="B147" s="1">
        <v>0</v>
      </c>
      <c r="C147" s="91">
        <v>0.30463089999999998</v>
      </c>
      <c r="D147" s="91">
        <v>1.151694</v>
      </c>
      <c r="E147" s="42">
        <v>3.7806210729115137</v>
      </c>
    </row>
    <row r="148" spans="1:5" x14ac:dyDescent="0.25">
      <c r="A148" s="1">
        <v>117</v>
      </c>
      <c r="B148" s="1">
        <v>0</v>
      </c>
      <c r="C148" s="91">
        <v>0.16492419999999999</v>
      </c>
      <c r="D148" s="91">
        <v>0.28844409999999998</v>
      </c>
      <c r="E148" s="42">
        <v>1.7489495174146668</v>
      </c>
    </row>
    <row r="149" spans="1:5" x14ac:dyDescent="0.25">
      <c r="A149" s="1">
        <v>118</v>
      </c>
      <c r="B149" s="1">
        <v>0</v>
      </c>
      <c r="C149" s="91">
        <v>0.2039608</v>
      </c>
      <c r="D149" s="91">
        <v>0.24331050000000001</v>
      </c>
      <c r="E149" s="42">
        <v>1.1929277586673519</v>
      </c>
    </row>
    <row r="150" spans="1:5" x14ac:dyDescent="0.25">
      <c r="A150" s="1">
        <v>119</v>
      </c>
      <c r="B150" s="1">
        <v>3</v>
      </c>
      <c r="C150" s="91">
        <v>0.48662100000000003</v>
      </c>
      <c r="D150" s="91">
        <v>2.8364569999999998</v>
      </c>
      <c r="E150" s="42">
        <v>5.828883258223545</v>
      </c>
    </row>
    <row r="151" spans="1:5" x14ac:dyDescent="0.25">
      <c r="A151" s="1">
        <v>120</v>
      </c>
      <c r="B151" s="1">
        <v>1</v>
      </c>
      <c r="C151" s="91">
        <v>0.68352029999999997</v>
      </c>
      <c r="D151" s="91">
        <v>11.736739999999999</v>
      </c>
      <c r="E151" s="42">
        <v>17.171018914873486</v>
      </c>
    </row>
    <row r="152" spans="1:5" x14ac:dyDescent="0.25">
      <c r="A152" s="1">
        <v>121</v>
      </c>
      <c r="B152" s="1">
        <v>0</v>
      </c>
      <c r="C152" s="91">
        <v>0.44</v>
      </c>
      <c r="D152" s="91">
        <v>4.7242350000000002</v>
      </c>
      <c r="E152" s="42">
        <v>10.736897727272728</v>
      </c>
    </row>
    <row r="153" spans="1:5" x14ac:dyDescent="0.25">
      <c r="A153" s="1">
        <v>122</v>
      </c>
      <c r="B153" s="1">
        <v>0</v>
      </c>
      <c r="C153" s="91">
        <v>0.28844409999999998</v>
      </c>
      <c r="D153" s="91">
        <v>2.6847720000000002</v>
      </c>
      <c r="E153" s="42">
        <v>9.3077722858605885</v>
      </c>
    </row>
    <row r="154" spans="1:5" x14ac:dyDescent="0.25">
      <c r="A154" s="1">
        <v>123</v>
      </c>
      <c r="B154" s="1">
        <v>0</v>
      </c>
      <c r="C154" s="91">
        <v>0.64498060000000002</v>
      </c>
      <c r="D154" s="91">
        <v>2.3255110000000001</v>
      </c>
      <c r="E154" s="42">
        <v>3.6055518569085643</v>
      </c>
    </row>
    <row r="155" spans="1:5" x14ac:dyDescent="0.25">
      <c r="A155" s="1">
        <v>124</v>
      </c>
      <c r="B155" s="1">
        <v>0</v>
      </c>
      <c r="C155" s="91">
        <v>0.2828427</v>
      </c>
      <c r="D155" s="91">
        <v>3.968073</v>
      </c>
      <c r="E155" s="42">
        <v>14.029257251468749</v>
      </c>
    </row>
    <row r="156" spans="1:5" x14ac:dyDescent="0.25">
      <c r="A156" s="1">
        <v>125</v>
      </c>
      <c r="B156" s="1">
        <v>0</v>
      </c>
      <c r="C156" s="91">
        <v>0.2828427</v>
      </c>
      <c r="D156" s="91">
        <v>1.855586</v>
      </c>
      <c r="E156" s="42">
        <v>6.5604875077207225</v>
      </c>
    </row>
    <row r="157" spans="1:5" x14ac:dyDescent="0.25">
      <c r="A157" s="1">
        <v>126</v>
      </c>
      <c r="B157" s="1">
        <v>0</v>
      </c>
      <c r="C157" s="91">
        <v>0.43081320000000001</v>
      </c>
      <c r="D157" s="91">
        <v>0.91301699999999997</v>
      </c>
      <c r="E157" s="42">
        <v>2.1192874313043331</v>
      </c>
    </row>
    <row r="158" spans="1:5" x14ac:dyDescent="0.25">
      <c r="A158" s="1">
        <v>127</v>
      </c>
      <c r="B158" s="1">
        <v>0</v>
      </c>
      <c r="C158" s="91">
        <v>0.31241000000000002</v>
      </c>
      <c r="D158" s="91">
        <v>3.042367</v>
      </c>
      <c r="E158" s="42">
        <v>9.7383790531673124</v>
      </c>
    </row>
    <row r="159" spans="1:5" x14ac:dyDescent="0.25">
      <c r="A159" s="1">
        <v>128</v>
      </c>
      <c r="B159" s="1">
        <v>0</v>
      </c>
      <c r="C159" s="91">
        <v>0.25612499999999999</v>
      </c>
      <c r="D159" s="91">
        <v>5.2952810000000001</v>
      </c>
      <c r="E159" s="42">
        <v>20.674596388482186</v>
      </c>
    </row>
    <row r="160" spans="1:5" x14ac:dyDescent="0.25">
      <c r="A160" s="1">
        <v>129</v>
      </c>
      <c r="B160" s="1">
        <v>0</v>
      </c>
      <c r="C160" s="91">
        <v>0.52</v>
      </c>
      <c r="D160" s="91">
        <v>5.4307270000000001</v>
      </c>
      <c r="E160" s="42">
        <v>10.443705769230769</v>
      </c>
    </row>
    <row r="161" spans="1:5" x14ac:dyDescent="0.25">
      <c r="A161" s="1">
        <v>130</v>
      </c>
      <c r="B161" s="1">
        <v>0</v>
      </c>
      <c r="C161" s="91">
        <v>0.52</v>
      </c>
      <c r="D161" s="91">
        <v>4.0227349999999999</v>
      </c>
      <c r="E161" s="42">
        <v>7.7360288461538458</v>
      </c>
    </row>
    <row r="162" spans="1:5" x14ac:dyDescent="0.25">
      <c r="A162" s="1">
        <v>131</v>
      </c>
      <c r="B162" s="1">
        <v>0</v>
      </c>
      <c r="C162" s="91">
        <v>0.76</v>
      </c>
      <c r="D162" s="91">
        <v>1.0007999999999999</v>
      </c>
      <c r="E162" s="42">
        <v>1.3168421052631578</v>
      </c>
    </row>
    <row r="163" spans="1:5" x14ac:dyDescent="0.25">
      <c r="A163" s="1">
        <v>132</v>
      </c>
      <c r="B163" s="1">
        <v>0</v>
      </c>
      <c r="C163" s="91">
        <v>0.32249030000000001</v>
      </c>
      <c r="D163" s="91">
        <v>2.5314030000000001</v>
      </c>
      <c r="E163" s="42">
        <v>7.8495477228307333</v>
      </c>
    </row>
    <row r="164" spans="1:5" x14ac:dyDescent="0.25">
      <c r="A164" s="1">
        <v>133</v>
      </c>
      <c r="B164" s="1">
        <v>0</v>
      </c>
      <c r="C164" s="91">
        <v>0.6</v>
      </c>
      <c r="D164" s="91">
        <v>2.3762150000000002</v>
      </c>
      <c r="E164" s="42">
        <v>3.9603583333333336</v>
      </c>
    </row>
    <row r="165" spans="1:5" x14ac:dyDescent="0.25">
      <c r="A165" s="1">
        <v>134</v>
      </c>
      <c r="B165" s="1">
        <v>0</v>
      </c>
      <c r="C165" s="91">
        <v>0.95414880000000002</v>
      </c>
      <c r="D165" s="91">
        <v>11.682880000000001</v>
      </c>
      <c r="E165" s="42">
        <v>12.24429564864516</v>
      </c>
    </row>
    <row r="166" spans="1:5" x14ac:dyDescent="0.25">
      <c r="A166" s="1">
        <v>135</v>
      </c>
      <c r="B166" s="1">
        <v>0</v>
      </c>
      <c r="C166" s="91">
        <v>0.2154066</v>
      </c>
      <c r="D166" s="91">
        <v>2.9529649999999998</v>
      </c>
      <c r="E166" s="42">
        <v>13.708795366530087</v>
      </c>
    </row>
    <row r="167" spans="1:5" x14ac:dyDescent="0.25">
      <c r="A167" s="1">
        <v>136</v>
      </c>
      <c r="B167" s="1">
        <v>0</v>
      </c>
      <c r="C167" s="91">
        <v>0.25298219999999999</v>
      </c>
      <c r="D167" s="91">
        <v>1.708801</v>
      </c>
      <c r="E167" s="42">
        <v>6.7546293770866095</v>
      </c>
    </row>
    <row r="168" spans="1:5" x14ac:dyDescent="0.25">
      <c r="A168" s="1">
        <v>137</v>
      </c>
      <c r="B168" s="1">
        <v>0</v>
      </c>
      <c r="C168" s="91">
        <v>0.28000000000000003</v>
      </c>
      <c r="D168" s="91">
        <v>0.6</v>
      </c>
      <c r="E168" s="42">
        <v>2.1428571428571428</v>
      </c>
    </row>
    <row r="169" spans="1:5" x14ac:dyDescent="0.25">
      <c r="A169" s="1">
        <v>138</v>
      </c>
      <c r="B169" s="1">
        <v>0</v>
      </c>
      <c r="C169" s="91">
        <v>0.95414880000000002</v>
      </c>
      <c r="D169" s="91">
        <v>2.1230169999999999</v>
      </c>
      <c r="E169" s="42">
        <v>2.2250376461197665</v>
      </c>
    </row>
    <row r="170" spans="1:5" x14ac:dyDescent="0.25">
      <c r="A170" s="1">
        <v>139</v>
      </c>
      <c r="B170" s="1">
        <v>0</v>
      </c>
      <c r="C170" s="91">
        <v>0.34409299999999998</v>
      </c>
      <c r="D170" s="91">
        <v>3.58508</v>
      </c>
      <c r="E170" s="42">
        <v>10.418927441127835</v>
      </c>
    </row>
    <row r="171" spans="1:5" x14ac:dyDescent="0.25">
      <c r="A171" s="1">
        <v>140</v>
      </c>
      <c r="B171" s="1">
        <v>0</v>
      </c>
      <c r="C171" s="91">
        <v>0.40199499999999999</v>
      </c>
      <c r="D171" s="91">
        <v>2.813965</v>
      </c>
      <c r="E171" s="42">
        <v>7</v>
      </c>
    </row>
    <row r="172" spans="1:5" x14ac:dyDescent="0.25">
      <c r="A172" s="1">
        <v>141</v>
      </c>
      <c r="B172" s="1">
        <v>1</v>
      </c>
      <c r="C172" s="91">
        <v>0.4326662</v>
      </c>
      <c r="D172" s="91">
        <v>8.6548829999999999</v>
      </c>
      <c r="E172" s="42">
        <v>20.003603239633694</v>
      </c>
    </row>
    <row r="173" spans="1:5" x14ac:dyDescent="0.25">
      <c r="A173" s="1">
        <v>142</v>
      </c>
      <c r="B173" s="1">
        <v>0</v>
      </c>
      <c r="C173" s="91">
        <v>0.97406369999999998</v>
      </c>
      <c r="D173" s="91">
        <v>2.97106</v>
      </c>
      <c r="E173" s="42">
        <v>3.0501701274772892</v>
      </c>
    </row>
    <row r="174" spans="1:5" x14ac:dyDescent="0.25">
      <c r="A174" s="1">
        <v>143</v>
      </c>
      <c r="B174" s="1">
        <v>0</v>
      </c>
      <c r="C174" s="91">
        <v>0.48166379999999998</v>
      </c>
      <c r="D174" s="91">
        <v>5.863105</v>
      </c>
      <c r="E174" s="42">
        <v>12.17260877815605</v>
      </c>
    </row>
    <row r="175" spans="1:5" x14ac:dyDescent="0.25">
      <c r="A175" s="1">
        <v>144</v>
      </c>
      <c r="B175" s="1">
        <v>0</v>
      </c>
      <c r="C175" s="91">
        <v>0.32984849999999999</v>
      </c>
      <c r="D175" s="91">
        <v>2.4083190000000001</v>
      </c>
      <c r="E175" s="42">
        <v>7.3012883187281439</v>
      </c>
    </row>
    <row r="176" spans="1:5" x14ac:dyDescent="0.25">
      <c r="A176" s="1">
        <v>145</v>
      </c>
      <c r="B176" s="1">
        <v>0</v>
      </c>
      <c r="C176" s="91">
        <v>0.4</v>
      </c>
      <c r="D176" s="91">
        <v>2.1215090000000001</v>
      </c>
      <c r="E176" s="42">
        <v>5.3037725</v>
      </c>
    </row>
    <row r="177" spans="1:5" x14ac:dyDescent="0.25">
      <c r="A177" s="1">
        <v>146</v>
      </c>
      <c r="B177" s="1">
        <v>0</v>
      </c>
      <c r="C177" s="91">
        <v>0.24331050000000001</v>
      </c>
      <c r="D177" s="91">
        <v>2.1736610000000001</v>
      </c>
      <c r="E177" s="42">
        <v>8.9336917231274438</v>
      </c>
    </row>
    <row r="178" spans="1:5" x14ac:dyDescent="0.25">
      <c r="A178" s="1">
        <v>147</v>
      </c>
      <c r="B178" s="1">
        <v>0</v>
      </c>
      <c r="C178" s="91">
        <v>0.1788854</v>
      </c>
      <c r="D178" s="91">
        <v>0.55569780000000002</v>
      </c>
      <c r="E178" s="42">
        <v>3.1064458027318049</v>
      </c>
    </row>
    <row r="179" spans="1:5" x14ac:dyDescent="0.25">
      <c r="A179" s="1">
        <v>148</v>
      </c>
      <c r="B179" s="1">
        <v>0</v>
      </c>
      <c r="C179" s="91">
        <v>0.25612499999999999</v>
      </c>
      <c r="D179" s="91">
        <v>0.46818799999999999</v>
      </c>
      <c r="E179" s="42">
        <v>1.827966813079551</v>
      </c>
    </row>
    <row r="180" spans="1:5" x14ac:dyDescent="0.25">
      <c r="A180" s="1">
        <v>149</v>
      </c>
      <c r="B180" s="1">
        <v>1</v>
      </c>
      <c r="C180" s="91">
        <v>0.42520580000000002</v>
      </c>
      <c r="D180" s="91">
        <v>4.846457</v>
      </c>
      <c r="E180" s="42">
        <v>11.397908965493885</v>
      </c>
    </row>
    <row r="181" spans="1:5" x14ac:dyDescent="0.25">
      <c r="A181" s="1">
        <v>150</v>
      </c>
      <c r="B181" s="1">
        <v>2</v>
      </c>
      <c r="C181" s="91">
        <v>0.5614268</v>
      </c>
      <c r="D181" s="91">
        <v>20.541350000000001</v>
      </c>
      <c r="E181" s="42">
        <v>36.587761752734288</v>
      </c>
    </row>
    <row r="182" spans="1:5" x14ac:dyDescent="0.25">
      <c r="A182" s="1">
        <v>151</v>
      </c>
      <c r="B182" s="1">
        <v>1</v>
      </c>
      <c r="C182" s="91">
        <v>0.32249030000000001</v>
      </c>
      <c r="D182" s="91">
        <v>15.60826</v>
      </c>
      <c r="E182" s="42">
        <v>48.399161153064135</v>
      </c>
    </row>
    <row r="183" spans="1:5" x14ac:dyDescent="0.25">
      <c r="A183" s="1">
        <v>152</v>
      </c>
      <c r="B183" s="1">
        <v>0</v>
      </c>
      <c r="C183" s="91">
        <v>0.8246211</v>
      </c>
      <c r="D183" s="91">
        <v>3.1240999999999999</v>
      </c>
      <c r="E183" s="42">
        <v>3.7885278463041994</v>
      </c>
    </row>
    <row r="184" spans="1:5" x14ac:dyDescent="0.25">
      <c r="A184" s="1">
        <v>153</v>
      </c>
      <c r="B184" s="1">
        <v>0</v>
      </c>
      <c r="C184" s="91">
        <v>0.2332381</v>
      </c>
      <c r="D184" s="91">
        <v>2.5174590000000001</v>
      </c>
      <c r="E184" s="42">
        <v>10.793515296171595</v>
      </c>
    </row>
    <row r="185" spans="1:5" x14ac:dyDescent="0.25">
      <c r="A185" s="1">
        <v>154</v>
      </c>
      <c r="B185" s="1">
        <v>0</v>
      </c>
      <c r="C185" s="91">
        <v>0.71217980000000003</v>
      </c>
      <c r="D185" s="91">
        <v>3.2880389999999999</v>
      </c>
      <c r="E185" s="42">
        <v>4.6168664149137619</v>
      </c>
    </row>
    <row r="186" spans="1:5" x14ac:dyDescent="0.25">
      <c r="A186" s="1">
        <v>155</v>
      </c>
      <c r="B186" s="1">
        <v>0</v>
      </c>
      <c r="C186" s="91">
        <v>0.6</v>
      </c>
      <c r="D186" s="91">
        <v>6.1100570000000003</v>
      </c>
      <c r="E186" s="42">
        <v>10.183428333333334</v>
      </c>
    </row>
    <row r="187" spans="1:5" x14ac:dyDescent="0.25">
      <c r="A187" s="1">
        <v>156</v>
      </c>
      <c r="B187" s="1">
        <v>0</v>
      </c>
      <c r="C187" s="91">
        <v>0.3577709</v>
      </c>
      <c r="D187" s="91">
        <v>4.753946</v>
      </c>
      <c r="E187" s="42">
        <v>13.287682145194033</v>
      </c>
    </row>
    <row r="188" spans="1:5" x14ac:dyDescent="0.25">
      <c r="A188" s="1">
        <v>157</v>
      </c>
      <c r="B188" s="1">
        <v>0</v>
      </c>
      <c r="C188" s="91">
        <v>0.32</v>
      </c>
      <c r="D188" s="91">
        <v>3.5202270000000002</v>
      </c>
      <c r="E188" s="42">
        <v>11.000709375</v>
      </c>
    </row>
    <row r="189" spans="1:5" x14ac:dyDescent="0.25">
      <c r="A189" s="1">
        <v>158</v>
      </c>
      <c r="B189" s="1">
        <v>0</v>
      </c>
      <c r="C189" s="91">
        <v>0.58240879999999995</v>
      </c>
      <c r="D189" s="91">
        <v>4.1717139999999997</v>
      </c>
      <c r="E189" s="42">
        <v>7.1628622369716943</v>
      </c>
    </row>
    <row r="190" spans="1:5" x14ac:dyDescent="0.25">
      <c r="A190" s="1">
        <v>159</v>
      </c>
      <c r="B190" s="1">
        <v>0</v>
      </c>
      <c r="C190" s="91">
        <v>0.34409299999999998</v>
      </c>
      <c r="D190" s="91">
        <v>0.45254830000000001</v>
      </c>
      <c r="E190" s="42">
        <v>1.315191823140837</v>
      </c>
    </row>
    <row r="191" spans="1:5" x14ac:dyDescent="0.25">
      <c r="A191" s="1">
        <v>160</v>
      </c>
      <c r="B191" s="1">
        <v>0</v>
      </c>
      <c r="C191" s="91">
        <v>0.24</v>
      </c>
      <c r="D191" s="91">
        <v>0.28000000000000003</v>
      </c>
      <c r="E191" s="42">
        <f>D191/C191</f>
        <v>1.1666666666666667</v>
      </c>
    </row>
    <row r="192" spans="1:5" x14ac:dyDescent="0.25">
      <c r="A192" s="1">
        <v>161</v>
      </c>
      <c r="B192" s="1">
        <v>0</v>
      </c>
      <c r="C192" s="91">
        <v>0.36878179999999999</v>
      </c>
      <c r="D192" s="91">
        <v>0.68818599999999996</v>
      </c>
      <c r="E192" s="42">
        <v>1.8661061907068082</v>
      </c>
    </row>
    <row r="193" spans="1:5" x14ac:dyDescent="0.25">
      <c r="A193" s="1">
        <v>162</v>
      </c>
      <c r="B193" s="1">
        <v>0</v>
      </c>
      <c r="C193" s="91">
        <v>0.2</v>
      </c>
      <c r="D193" s="91">
        <v>0.28000000000000003</v>
      </c>
      <c r="E193" s="42">
        <v>1.4000000000000001</v>
      </c>
    </row>
    <row r="194" spans="1:5" x14ac:dyDescent="0.25">
      <c r="A194" s="1">
        <v>163</v>
      </c>
      <c r="B194" s="1">
        <v>0</v>
      </c>
      <c r="C194" s="91">
        <v>0.2332381</v>
      </c>
      <c r="D194" s="91">
        <v>0.29120439999999997</v>
      </c>
      <c r="E194" s="42">
        <v>1.2485284351055852</v>
      </c>
    </row>
    <row r="195" spans="1:5" x14ac:dyDescent="0.25">
      <c r="A195" s="1">
        <v>164</v>
      </c>
      <c r="B195" s="1">
        <v>0</v>
      </c>
      <c r="C195" s="91">
        <v>0.2154066</v>
      </c>
      <c r="D195" s="91">
        <v>3.8327010000000001</v>
      </c>
      <c r="E195" s="42">
        <v>17.792867070925404</v>
      </c>
    </row>
    <row r="196" spans="1:5" x14ac:dyDescent="0.25">
      <c r="A196" s="1">
        <v>165</v>
      </c>
      <c r="B196" s="1">
        <v>0</v>
      </c>
      <c r="C196" s="91">
        <v>0.57688819999999996</v>
      </c>
      <c r="D196" s="91">
        <v>5.0596439999999996</v>
      </c>
      <c r="E196" s="42">
        <v>8.7705798107848274</v>
      </c>
    </row>
    <row r="197" spans="1:5" x14ac:dyDescent="0.25">
      <c r="A197" s="1">
        <v>166</v>
      </c>
      <c r="B197" s="1">
        <v>0</v>
      </c>
      <c r="C197" s="91">
        <v>0.52153620000000001</v>
      </c>
      <c r="D197" s="91">
        <v>1.48</v>
      </c>
      <c r="E197" s="42">
        <v>2.8377704174705416</v>
      </c>
    </row>
    <row r="198" spans="1:5" x14ac:dyDescent="0.25">
      <c r="A198" s="1">
        <v>167</v>
      </c>
      <c r="B198" s="1">
        <v>0</v>
      </c>
      <c r="C198" s="91">
        <v>0.22627420000000001</v>
      </c>
      <c r="D198" s="91">
        <v>5.9120220000000003</v>
      </c>
      <c r="E198" s="42">
        <v>26.127689325605836</v>
      </c>
    </row>
    <row r="199" spans="1:5" x14ac:dyDescent="0.25">
      <c r="A199" s="1">
        <v>168</v>
      </c>
      <c r="B199" s="1">
        <v>0</v>
      </c>
      <c r="C199" s="91">
        <v>0.45607019999999998</v>
      </c>
      <c r="D199" s="91">
        <v>1.792875</v>
      </c>
      <c r="E199" s="42">
        <v>3.9311382326668132</v>
      </c>
    </row>
    <row r="200" spans="1:5" x14ac:dyDescent="0.25">
      <c r="A200" s="1">
        <v>169</v>
      </c>
      <c r="B200" s="1">
        <v>0</v>
      </c>
      <c r="C200" s="91">
        <v>0.32</v>
      </c>
      <c r="D200" s="91">
        <v>2.120377</v>
      </c>
      <c r="E200" s="42">
        <v>6.626178125</v>
      </c>
    </row>
    <row r="201" spans="1:5" x14ac:dyDescent="0.25">
      <c r="A201" s="1">
        <v>170</v>
      </c>
      <c r="B201" s="1">
        <v>0</v>
      </c>
      <c r="C201" s="91">
        <v>0.34409299999999998</v>
      </c>
      <c r="D201" s="91">
        <v>3.8880330000000001</v>
      </c>
      <c r="E201" s="42">
        <v>11.299366740968285</v>
      </c>
    </row>
    <row r="202" spans="1:5" x14ac:dyDescent="0.25">
      <c r="A202" s="1">
        <v>171</v>
      </c>
      <c r="B202" s="1">
        <v>0</v>
      </c>
      <c r="C202" s="91">
        <v>0.2828427</v>
      </c>
      <c r="D202" s="91">
        <v>1.3623510000000001</v>
      </c>
      <c r="E202" s="42">
        <v>4.8166383647165016</v>
      </c>
    </row>
    <row r="203" spans="1:5" x14ac:dyDescent="0.25">
      <c r="A203" s="1">
        <v>172</v>
      </c>
      <c r="B203" s="1">
        <v>0</v>
      </c>
      <c r="C203" s="91">
        <v>0.25298219999999999</v>
      </c>
      <c r="D203" s="91">
        <v>0.48332180000000002</v>
      </c>
      <c r="E203" s="42">
        <v>1.9104972602815535</v>
      </c>
    </row>
    <row r="204" spans="1:5" x14ac:dyDescent="0.25">
      <c r="A204" s="1">
        <v>173</v>
      </c>
      <c r="B204" s="1">
        <v>0</v>
      </c>
      <c r="C204" s="91">
        <v>0.28844409999999998</v>
      </c>
      <c r="D204" s="91">
        <v>0.85041169999999999</v>
      </c>
      <c r="E204" s="42">
        <v>2.9482721262109366</v>
      </c>
    </row>
    <row r="205" spans="1:5" x14ac:dyDescent="0.25">
      <c r="A205" s="1">
        <v>174</v>
      </c>
      <c r="B205" s="1">
        <v>1</v>
      </c>
      <c r="C205" s="91">
        <v>0.32249030000000001</v>
      </c>
      <c r="D205" s="91">
        <v>0.66011589999999998</v>
      </c>
      <c r="E205" s="42">
        <v>2.0469325744061138</v>
      </c>
    </row>
    <row r="206" spans="1:5" x14ac:dyDescent="0.25">
      <c r="A206" s="1">
        <v>175</v>
      </c>
      <c r="B206" s="1">
        <v>0</v>
      </c>
      <c r="C206" s="91">
        <v>0.37947330000000001</v>
      </c>
      <c r="D206" s="91">
        <v>0.39395429999999998</v>
      </c>
      <c r="E206" s="42">
        <f>D206/C206</f>
        <v>1.0381607875969139</v>
      </c>
    </row>
    <row r="207" spans="1:5" x14ac:dyDescent="0.25">
      <c r="A207" s="1">
        <v>176</v>
      </c>
      <c r="B207" s="1">
        <v>0</v>
      </c>
      <c r="C207" s="91">
        <v>0.61057349999999999</v>
      </c>
      <c r="D207" s="91">
        <v>4.0407919999999997</v>
      </c>
      <c r="E207" s="42">
        <v>6.6180271498844938</v>
      </c>
    </row>
    <row r="208" spans="1:5" x14ac:dyDescent="0.25">
      <c r="A208" s="1">
        <v>177</v>
      </c>
      <c r="B208" s="1">
        <v>0</v>
      </c>
      <c r="C208" s="91">
        <v>0.26832820000000002</v>
      </c>
      <c r="D208" s="91">
        <v>11.709070000000001</v>
      </c>
      <c r="E208" s="42">
        <v>43.637120511373759</v>
      </c>
    </row>
    <row r="209" spans="1:5" x14ac:dyDescent="0.25">
      <c r="A209" s="1">
        <v>178</v>
      </c>
      <c r="B209" s="1">
        <v>0</v>
      </c>
      <c r="C209" s="91">
        <v>0.65115279999999998</v>
      </c>
      <c r="D209" s="91">
        <v>0.8246211</v>
      </c>
      <c r="E209" s="42">
        <v>1.2664018337938501</v>
      </c>
    </row>
    <row r="210" spans="1:5" x14ac:dyDescent="0.25">
      <c r="A210" s="1">
        <v>179</v>
      </c>
      <c r="B210" s="1">
        <v>0</v>
      </c>
      <c r="C210" s="91">
        <v>0.42520580000000002</v>
      </c>
      <c r="D210" s="91">
        <v>0.62225399999999997</v>
      </c>
      <c r="E210" s="42">
        <v>1.4634184199745157</v>
      </c>
    </row>
    <row r="211" spans="1:5" x14ac:dyDescent="0.25">
      <c r="A211" s="1">
        <v>180</v>
      </c>
      <c r="B211" s="1">
        <v>0</v>
      </c>
      <c r="C211" s="91">
        <v>0.4326662</v>
      </c>
      <c r="D211" s="91">
        <v>12.092510000000001</v>
      </c>
      <c r="E211" s="42">
        <v>27.948820591948252</v>
      </c>
    </row>
    <row r="212" spans="1:5" x14ac:dyDescent="0.25">
      <c r="A212" s="1">
        <v>181</v>
      </c>
      <c r="B212" s="1">
        <v>0</v>
      </c>
      <c r="C212" s="91">
        <v>0.78892329999999999</v>
      </c>
      <c r="D212" s="91">
        <v>17.583490000000001</v>
      </c>
      <c r="E212" s="42">
        <v>22.287958791431311</v>
      </c>
    </row>
    <row r="213" spans="1:5" x14ac:dyDescent="0.25">
      <c r="A213" s="1">
        <v>182</v>
      </c>
      <c r="B213" s="1">
        <v>0</v>
      </c>
      <c r="C213" s="91">
        <v>0.53665629999999998</v>
      </c>
      <c r="D213" s="91">
        <v>1.775387</v>
      </c>
      <c r="E213" s="42">
        <v>3.3082384386431318</v>
      </c>
    </row>
    <row r="214" spans="1:5" x14ac:dyDescent="0.25">
      <c r="A214" s="1">
        <v>183</v>
      </c>
      <c r="B214" s="1">
        <v>0</v>
      </c>
      <c r="C214" s="91">
        <v>0.31241000000000002</v>
      </c>
      <c r="D214" s="91">
        <v>2.0396079999999999</v>
      </c>
      <c r="E214" s="42">
        <v>6.5286258442431411</v>
      </c>
    </row>
    <row r="215" spans="1:5" x14ac:dyDescent="0.25">
      <c r="A215" s="1">
        <v>184</v>
      </c>
      <c r="B215" s="1">
        <v>0</v>
      </c>
      <c r="C215" s="91">
        <v>0.2</v>
      </c>
      <c r="D215" s="91">
        <v>3.0402629999999999</v>
      </c>
      <c r="E215" s="42">
        <v>15.201314999999999</v>
      </c>
    </row>
    <row r="216" spans="1:5" x14ac:dyDescent="0.25">
      <c r="A216" s="1">
        <v>185</v>
      </c>
      <c r="B216" s="1">
        <v>0</v>
      </c>
      <c r="C216" s="91">
        <v>0.36221540000000002</v>
      </c>
      <c r="D216" s="91">
        <v>2.42685</v>
      </c>
      <c r="E216" s="42">
        <v>6.700018828575482</v>
      </c>
    </row>
    <row r="217" spans="1:5" x14ac:dyDescent="0.25">
      <c r="A217" s="1">
        <v>186</v>
      </c>
      <c r="B217" s="1">
        <v>0</v>
      </c>
      <c r="C217" s="91">
        <v>0.36878179999999999</v>
      </c>
      <c r="D217" s="91">
        <v>3.145791</v>
      </c>
      <c r="E217" s="42">
        <v>8.5302230207672949</v>
      </c>
    </row>
    <row r="218" spans="1:5" x14ac:dyDescent="0.25">
      <c r="A218" s="1">
        <v>187</v>
      </c>
      <c r="B218" s="1">
        <v>4</v>
      </c>
      <c r="C218" s="91">
        <v>1.3410439999999999</v>
      </c>
      <c r="D218" s="91">
        <v>1.7556069999999999</v>
      </c>
      <c r="E218" s="42">
        <v>1.3091345250416839</v>
      </c>
    </row>
    <row r="219" spans="1:5" x14ac:dyDescent="0.25">
      <c r="A219" s="1">
        <v>188</v>
      </c>
      <c r="B219" s="1">
        <v>0</v>
      </c>
      <c r="C219" s="91">
        <v>0.29120439999999997</v>
      </c>
      <c r="D219" s="91">
        <v>2.3199999999999998</v>
      </c>
      <c r="E219" s="42">
        <v>7.9669125878592499</v>
      </c>
    </row>
    <row r="220" spans="1:5" x14ac:dyDescent="0.25">
      <c r="A220" s="1">
        <v>189</v>
      </c>
      <c r="B220" s="1">
        <v>0</v>
      </c>
      <c r="C220" s="91">
        <v>0.56000000000000005</v>
      </c>
      <c r="D220" s="91">
        <v>2.5656189999999999</v>
      </c>
      <c r="E220" s="42">
        <v>4.5814624999999998</v>
      </c>
    </row>
    <row r="221" spans="1:5" x14ac:dyDescent="0.25">
      <c r="A221" s="1">
        <v>190</v>
      </c>
      <c r="B221" s="1">
        <v>0</v>
      </c>
      <c r="C221" s="91">
        <v>0.36878179999999999</v>
      </c>
      <c r="D221" s="91">
        <v>1.312098</v>
      </c>
      <c r="E221" s="42">
        <v>3.5579250386000609</v>
      </c>
    </row>
    <row r="222" spans="1:5" x14ac:dyDescent="0.25">
      <c r="A222" s="1">
        <v>191</v>
      </c>
      <c r="B222" s="1">
        <v>0</v>
      </c>
      <c r="C222" s="91">
        <v>0.34409299999999998</v>
      </c>
      <c r="D222" s="91">
        <v>4.7941630000000002</v>
      </c>
      <c r="E222" s="42">
        <v>13.932753645090136</v>
      </c>
    </row>
    <row r="223" spans="1:5" x14ac:dyDescent="0.25">
      <c r="A223" s="1">
        <v>192</v>
      </c>
      <c r="B223" s="1">
        <v>0</v>
      </c>
      <c r="C223" s="91">
        <v>0.32249030000000001</v>
      </c>
      <c r="D223" s="91">
        <v>1.32484</v>
      </c>
      <c r="E223" s="42">
        <v>4.1081545708506582</v>
      </c>
    </row>
    <row r="224" spans="1:5" x14ac:dyDescent="0.25">
      <c r="A224" s="1">
        <v>193</v>
      </c>
      <c r="B224" s="1">
        <v>0</v>
      </c>
      <c r="C224" s="91">
        <v>0.66573269999999996</v>
      </c>
      <c r="D224" s="91">
        <v>1.3206059999999999</v>
      </c>
      <c r="E224" s="42">
        <v>1.9836880477705241</v>
      </c>
    </row>
    <row r="225" spans="1:5" x14ac:dyDescent="0.25">
      <c r="A225" s="1">
        <v>194</v>
      </c>
      <c r="B225" s="1">
        <v>0</v>
      </c>
      <c r="C225" s="91">
        <v>0.84380089999999996</v>
      </c>
      <c r="D225" s="91">
        <v>3.936496</v>
      </c>
      <c r="E225" s="42">
        <v>4.6651953085141296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60" priority="5" operator="lessThan">
      <formula>1</formula>
    </cfRule>
  </conditionalFormatting>
  <conditionalFormatting sqref="E57">
    <cfRule type="cellIs" dxfId="159" priority="4" operator="lessThan">
      <formula>1</formula>
    </cfRule>
  </conditionalFormatting>
  <conditionalFormatting sqref="E191">
    <cfRule type="cellIs" dxfId="158" priority="3" operator="lessThan">
      <formula>1</formula>
    </cfRule>
  </conditionalFormatting>
  <conditionalFormatting sqref="E206">
    <cfRule type="cellIs" dxfId="157" priority="2" operator="lessThan">
      <formula>1</formula>
    </cfRule>
  </conditionalFormatting>
  <conditionalFormatting sqref="E22">
    <cfRule type="cellIs" dxfId="156" priority="1" operator="lessThan">
      <formula>1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172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41502</v>
      </c>
      <c r="F2" s="90" t="s">
        <v>61</v>
      </c>
      <c r="G2" s="91">
        <v>0.36079994047619035</v>
      </c>
      <c r="I2" s="91"/>
    </row>
    <row r="3" spans="1:10" x14ac:dyDescent="0.25">
      <c r="F3" s="92" t="s">
        <v>62</v>
      </c>
      <c r="G3" s="91">
        <v>3.1769040761904765</v>
      </c>
      <c r="I3" s="91"/>
    </row>
    <row r="4" spans="1:10" x14ac:dyDescent="0.25">
      <c r="A4" s="93"/>
      <c r="B4" s="7"/>
      <c r="C4" s="7" t="s">
        <v>63</v>
      </c>
      <c r="D4" s="94">
        <v>192</v>
      </c>
      <c r="F4" s="40" t="s">
        <v>21</v>
      </c>
      <c r="G4" s="1">
        <v>84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108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84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55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5</v>
      </c>
      <c r="F8" s="99" t="s">
        <v>73</v>
      </c>
      <c r="G8" s="103">
        <v>21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2</v>
      </c>
      <c r="J11" s="293" t="s">
        <v>374</v>
      </c>
    </row>
    <row r="12" spans="1:10" x14ac:dyDescent="0.25">
      <c r="A12" s="108" t="s">
        <v>70</v>
      </c>
      <c r="B12" s="109">
        <v>11</v>
      </c>
      <c r="C12" s="109">
        <v>60</v>
      </c>
      <c r="D12" s="109">
        <v>11</v>
      </c>
      <c r="E12" s="109">
        <v>1</v>
      </c>
      <c r="F12" s="109">
        <v>1</v>
      </c>
      <c r="G12" s="109">
        <v>0</v>
      </c>
      <c r="H12" s="109">
        <v>84</v>
      </c>
      <c r="I12" s="39">
        <f>SUM(D12:G12)</f>
        <v>13</v>
      </c>
    </row>
    <row r="13" spans="1:10" x14ac:dyDescent="0.25">
      <c r="A13" s="108" t="s">
        <v>37</v>
      </c>
      <c r="B13" s="109">
        <v>0</v>
      </c>
      <c r="C13" s="109">
        <v>42</v>
      </c>
      <c r="D13" s="109">
        <v>11</v>
      </c>
      <c r="E13" s="109">
        <v>1</v>
      </c>
      <c r="F13" s="109">
        <v>1</v>
      </c>
      <c r="G13" s="109">
        <v>0</v>
      </c>
      <c r="H13" s="109">
        <v>55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3</v>
      </c>
      <c r="E14" s="109">
        <v>1</v>
      </c>
      <c r="F14" s="109">
        <v>1</v>
      </c>
      <c r="G14" s="109">
        <v>0</v>
      </c>
      <c r="H14" s="109">
        <v>5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0.35932390624999999</v>
      </c>
      <c r="D17" s="182">
        <f t="shared" ref="D17:E17" si="0">AVERAGE(D32:D502)</f>
        <v>1.7506415588541671</v>
      </c>
      <c r="E17" s="182">
        <f t="shared" si="0"/>
        <v>4.8652029060204942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0.15565729824462843</v>
      </c>
      <c r="D18" s="182">
        <f t="shared" ref="D18:E18" si="1">STDEV(D32:D502)</f>
        <v>2.2546899925888417</v>
      </c>
      <c r="E18" s="182">
        <f t="shared" si="1"/>
        <v>5.8445341902730243</v>
      </c>
      <c r="F18" s="11"/>
    </row>
    <row r="19" spans="1:21" x14ac:dyDescent="0.25">
      <c r="B19" s="40" t="s">
        <v>152</v>
      </c>
      <c r="C19" s="43">
        <f>MEDIAN(C32:C502)</f>
        <v>0.32124514999999998</v>
      </c>
      <c r="D19" s="182">
        <f t="shared" ref="D19:E19" si="2">MEDIAN(D32:D502)</f>
        <v>0.91345489999999996</v>
      </c>
      <c r="E19" s="182">
        <f t="shared" si="2"/>
        <v>2.6079355082272562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1.0119290000000001</v>
      </c>
      <c r="D21" s="182">
        <f t="shared" ref="D21:E21" si="4">MAX(D32:D502)</f>
        <v>18.49963</v>
      </c>
      <c r="E21" s="182">
        <f t="shared" si="4"/>
        <v>40.417820454374571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0.39715180769230773</v>
      </c>
      <c r="D23" s="315">
        <f t="array" ref="D23">AVERAGE(IF(($E$32:$E$552&gt;=3)*($D$32:$D$552&gt;=5),$D$32:$D$552))</f>
        <v>7.9557943846153831</v>
      </c>
      <c r="E23" s="315">
        <f t="array" ref="E23">AVERAGE(IF(($E$32:$E$552&gt;=3)*($D$32:$D$552&gt;=5),$E$32:$E$552))</f>
        <v>20.623236638017524</v>
      </c>
      <c r="F23">
        <f>COUNTIF(E32:E550,"&gt;=5")</f>
        <v>55</v>
      </c>
    </row>
    <row r="24" spans="1:21" x14ac:dyDescent="0.25">
      <c r="B24" s="40" t="s">
        <v>151</v>
      </c>
      <c r="C24" s="314">
        <f t="array" ref="C24">STDEV(IF(($E$32:$E$552&gt;=3)*($D$32:$D$552&gt;=5),$C$32:$C$552))</f>
        <v>8.6754350898110233E-2</v>
      </c>
      <c r="D24" s="315">
        <f t="array" ref="D24">STDEV(IF(($E$32:$E$552&gt;=3)*($D$32:$D$552&gt;=5),$D$32:$D$552))</f>
        <v>4.0876339124285099</v>
      </c>
      <c r="E24" s="315">
        <f t="array" ref="E24">STDEV(IF(($E$32:$E$552&gt;=3)*($D$32:$D$552&gt;=5),$E$32:$E$552))</f>
        <v>9.9064500746688466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0.37735920000000001</v>
      </c>
      <c r="D25" s="315">
        <f t="array" ref="D25">MEDIAN(IF(($E$32:$E$552&gt;=3)*($D$32:$D$552&gt;=5),$D$32:$D$552))</f>
        <v>6.1159460000000001</v>
      </c>
      <c r="E25" s="315">
        <f t="array" ref="E25">MEDIAN(IF(($E$32:$E$552&gt;=3)*($D$32:$D$552&gt;=5),$E$32:$E$552))</f>
        <v>15.910162259143918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5.1162489999999998</v>
      </c>
      <c r="E26" s="315">
        <f t="array" ref="E26">MIN(IF(($E$32:$E$552&gt;=3)*($D$32:$D$552&gt;=5),$E$32:$E$552))</f>
        <v>9.8099595004143527</v>
      </c>
    </row>
    <row r="27" spans="1:21" x14ac:dyDescent="0.25">
      <c r="B27" s="40" t="s">
        <v>19</v>
      </c>
      <c r="C27" s="314">
        <f t="array" ref="C27">MAX(IF(($E$32:$E$552&gt;=3)*($D$32:$D$552&gt;=5),$C$32:$C$552))</f>
        <v>0.52153620000000001</v>
      </c>
      <c r="D27" s="315">
        <f t="array" ref="D27">MAX(IF(($E$32:$E$552&gt;=3)*($D$32:$D$552&gt;=5),$D$32:$D$552))</f>
        <v>18.49963</v>
      </c>
      <c r="E27" s="315">
        <f t="array" ref="E27">MAX(IF(($E$32:$E$552&gt;=3)*($D$32:$D$552&gt;=5),$E$32:$E$552))</f>
        <v>40.417820454374571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0.29120439999999997</v>
      </c>
      <c r="D32" s="91">
        <v>2.5126879999999998</v>
      </c>
      <c r="E32" s="42">
        <v>8.6286058864495185</v>
      </c>
    </row>
    <row r="33" spans="1:5" x14ac:dyDescent="0.25">
      <c r="A33" s="1">
        <v>2</v>
      </c>
      <c r="B33" s="1">
        <v>0</v>
      </c>
      <c r="C33" s="91">
        <v>0.24331050000000001</v>
      </c>
      <c r="D33" s="91">
        <v>2.5851890000000002</v>
      </c>
      <c r="E33" s="42">
        <v>10.625061392747128</v>
      </c>
    </row>
    <row r="34" spans="1:5" x14ac:dyDescent="0.25">
      <c r="A34" s="1">
        <v>3</v>
      </c>
      <c r="B34" s="1">
        <v>0</v>
      </c>
      <c r="C34" s="91">
        <v>0.3577709</v>
      </c>
      <c r="D34" s="91">
        <v>0.57688819999999996</v>
      </c>
      <c r="E34" s="42">
        <v>1.612451431907961</v>
      </c>
    </row>
    <row r="35" spans="1:5" x14ac:dyDescent="0.25">
      <c r="A35" s="1">
        <v>4</v>
      </c>
      <c r="B35" s="1">
        <v>0</v>
      </c>
      <c r="C35" s="91">
        <v>0.44721359999999999</v>
      </c>
      <c r="D35" s="91">
        <v>0.81584310000000004</v>
      </c>
      <c r="E35" s="42">
        <v>1.8242806122175177</v>
      </c>
    </row>
    <row r="36" spans="1:5" x14ac:dyDescent="0.25">
      <c r="A36" s="1">
        <v>5</v>
      </c>
      <c r="B36" s="1">
        <v>0</v>
      </c>
      <c r="C36" s="91">
        <v>0.31241000000000002</v>
      </c>
      <c r="D36" s="91">
        <v>0.57271280000000002</v>
      </c>
      <c r="E36" s="42">
        <v>1.833208924170161</v>
      </c>
    </row>
    <row r="37" spans="1:5" x14ac:dyDescent="0.25">
      <c r="A37" s="1">
        <v>6</v>
      </c>
      <c r="B37" s="1">
        <v>0</v>
      </c>
      <c r="C37" s="91">
        <v>0.44721359999999999</v>
      </c>
      <c r="D37" s="91">
        <v>1.0770329999999999</v>
      </c>
      <c r="E37" s="42">
        <v>2.4083189777770619</v>
      </c>
    </row>
    <row r="38" spans="1:5" x14ac:dyDescent="0.25">
      <c r="A38" s="1">
        <v>7</v>
      </c>
      <c r="B38" s="1">
        <v>0</v>
      </c>
      <c r="C38" s="91">
        <v>0.40199499999999999</v>
      </c>
      <c r="D38" s="91">
        <v>0.44</v>
      </c>
      <c r="E38" s="42">
        <v>1.0945409768778218</v>
      </c>
    </row>
    <row r="39" spans="1:5" x14ac:dyDescent="0.25">
      <c r="A39" s="1">
        <v>8</v>
      </c>
      <c r="B39" s="1">
        <v>0</v>
      </c>
      <c r="C39" s="91">
        <v>0.16</v>
      </c>
      <c r="D39" s="91">
        <v>0.24331050000000001</v>
      </c>
      <c r="E39" s="42">
        <v>1.5206906250000001</v>
      </c>
    </row>
    <row r="40" spans="1:5" x14ac:dyDescent="0.25">
      <c r="A40" s="1">
        <v>9</v>
      </c>
      <c r="B40" s="1">
        <v>1</v>
      </c>
      <c r="C40" s="91">
        <v>0.3577709</v>
      </c>
      <c r="D40" s="91">
        <v>1.3869720000000001</v>
      </c>
      <c r="E40" s="42">
        <v>3.8767043378877379</v>
      </c>
    </row>
    <row r="41" spans="1:5" x14ac:dyDescent="0.25">
      <c r="A41" s="1">
        <v>10</v>
      </c>
      <c r="B41" s="1">
        <v>0</v>
      </c>
      <c r="C41" s="91">
        <v>0.2</v>
      </c>
      <c r="D41" s="91">
        <v>5.3673080000000004</v>
      </c>
      <c r="E41" s="42">
        <v>26.836539999999999</v>
      </c>
    </row>
    <row r="42" spans="1:5" x14ac:dyDescent="0.25">
      <c r="A42" s="1">
        <v>11</v>
      </c>
      <c r="B42" s="1">
        <v>0</v>
      </c>
      <c r="C42" s="91">
        <v>0.37735920000000001</v>
      </c>
      <c r="D42" s="91">
        <v>2.280351</v>
      </c>
      <c r="E42" s="42">
        <v>6.0429187893126759</v>
      </c>
    </row>
    <row r="43" spans="1:5" x14ac:dyDescent="0.25">
      <c r="A43" s="1">
        <v>12</v>
      </c>
      <c r="B43" s="1">
        <v>0</v>
      </c>
      <c r="C43" s="91">
        <v>0.32</v>
      </c>
      <c r="D43" s="91">
        <v>2.2000000000000002</v>
      </c>
      <c r="E43" s="42">
        <v>6.875</v>
      </c>
    </row>
    <row r="44" spans="1:5" x14ac:dyDescent="0.25">
      <c r="A44" s="1">
        <v>13</v>
      </c>
      <c r="B44" s="1">
        <v>0</v>
      </c>
      <c r="C44" s="91">
        <v>0.24</v>
      </c>
      <c r="D44" s="91">
        <v>0.32249030000000001</v>
      </c>
      <c r="E44" s="42">
        <v>1.3437095833333335</v>
      </c>
    </row>
    <row r="45" spans="1:5" x14ac:dyDescent="0.25">
      <c r="A45" s="1">
        <v>14</v>
      </c>
      <c r="B45" s="1">
        <v>0</v>
      </c>
      <c r="C45" s="91">
        <v>0.40199499999999999</v>
      </c>
      <c r="D45" s="91">
        <v>0.59464269999999997</v>
      </c>
      <c r="E45" s="42">
        <v>1.4792290948892399</v>
      </c>
    </row>
    <row r="46" spans="1:5" x14ac:dyDescent="0.25">
      <c r="A46" s="1">
        <v>15</v>
      </c>
      <c r="B46" s="1">
        <v>0</v>
      </c>
      <c r="C46" s="91">
        <v>0.24331050000000001</v>
      </c>
      <c r="D46" s="91">
        <v>1.086646</v>
      </c>
      <c r="E46" s="42">
        <v>4.4660875712309984</v>
      </c>
    </row>
    <row r="47" spans="1:5" x14ac:dyDescent="0.25">
      <c r="A47" s="1">
        <v>16</v>
      </c>
      <c r="B47" s="1">
        <v>0</v>
      </c>
      <c r="C47" s="91">
        <v>0.58240879999999995</v>
      </c>
      <c r="D47" s="91">
        <v>1.697999</v>
      </c>
      <c r="E47" s="42">
        <v>2.9154762084638834</v>
      </c>
    </row>
    <row r="48" spans="1:5" x14ac:dyDescent="0.25">
      <c r="A48" s="1">
        <v>17</v>
      </c>
      <c r="B48" s="1">
        <v>0</v>
      </c>
      <c r="C48" s="91">
        <v>0.31241000000000002</v>
      </c>
      <c r="D48" s="91">
        <v>1.5620499999999999</v>
      </c>
      <c r="E48" s="42">
        <v>4.9999999999999991</v>
      </c>
    </row>
    <row r="49" spans="1:5" x14ac:dyDescent="0.25">
      <c r="A49" s="1">
        <v>18</v>
      </c>
      <c r="B49" s="1">
        <v>0</v>
      </c>
      <c r="C49" s="91">
        <v>1</v>
      </c>
      <c r="D49" s="91">
        <v>1.592482</v>
      </c>
      <c r="E49" s="42">
        <v>1.592482</v>
      </c>
    </row>
    <row r="50" spans="1:5" x14ac:dyDescent="0.25">
      <c r="A50" s="1">
        <v>19</v>
      </c>
      <c r="B50" s="1">
        <v>0</v>
      </c>
      <c r="C50" s="91">
        <v>0.2</v>
      </c>
      <c r="D50" s="91">
        <v>0.24</v>
      </c>
      <c r="E50" s="42">
        <v>1.2</v>
      </c>
    </row>
    <row r="51" spans="1:5" x14ac:dyDescent="0.25">
      <c r="A51" s="1">
        <v>20</v>
      </c>
      <c r="B51" s="1">
        <v>0</v>
      </c>
      <c r="C51" s="91">
        <v>0.60530980000000001</v>
      </c>
      <c r="D51" s="91">
        <v>2.9529649999999998</v>
      </c>
      <c r="E51" s="42">
        <v>4.8784358026253658</v>
      </c>
    </row>
    <row r="52" spans="1:5" x14ac:dyDescent="0.25">
      <c r="A52" s="1">
        <v>21</v>
      </c>
      <c r="B52" s="1">
        <v>0</v>
      </c>
      <c r="C52" s="91">
        <v>0.24</v>
      </c>
      <c r="D52" s="91">
        <v>0.6</v>
      </c>
      <c r="E52" s="42">
        <v>2.5</v>
      </c>
    </row>
    <row r="53" spans="1:5" x14ac:dyDescent="0.25">
      <c r="A53" s="1">
        <v>22</v>
      </c>
      <c r="B53" s="1">
        <v>0</v>
      </c>
      <c r="C53" s="91">
        <v>0.24</v>
      </c>
      <c r="D53" s="91">
        <v>0.24331050000000001</v>
      </c>
      <c r="E53" s="42">
        <v>1.01379375</v>
      </c>
    </row>
    <row r="54" spans="1:5" x14ac:dyDescent="0.25">
      <c r="A54" s="1">
        <v>23</v>
      </c>
      <c r="B54" s="1">
        <v>0</v>
      </c>
      <c r="C54" s="91">
        <v>0.2039608</v>
      </c>
      <c r="D54" s="91">
        <v>0.45607019999999998</v>
      </c>
      <c r="E54" s="42">
        <v>2.2360679110887975</v>
      </c>
    </row>
    <row r="55" spans="1:5" x14ac:dyDescent="0.25">
      <c r="A55" s="1">
        <v>24</v>
      </c>
      <c r="B55" s="1">
        <v>0</v>
      </c>
      <c r="C55" s="91">
        <v>0.2</v>
      </c>
      <c r="D55" s="91">
        <v>0.2</v>
      </c>
      <c r="E55" s="42">
        <v>1</v>
      </c>
    </row>
    <row r="56" spans="1:5" x14ac:dyDescent="0.25">
      <c r="A56" s="1">
        <v>25</v>
      </c>
      <c r="B56" s="1">
        <v>4</v>
      </c>
      <c r="C56" s="91">
        <v>0.46818799999999999</v>
      </c>
      <c r="D56" s="91">
        <v>18.49963</v>
      </c>
      <c r="E56" s="42">
        <v>39.513251087170111</v>
      </c>
    </row>
    <row r="57" spans="1:5" x14ac:dyDescent="0.25">
      <c r="A57" s="1">
        <v>26</v>
      </c>
      <c r="B57" s="1">
        <v>0</v>
      </c>
      <c r="C57" s="91">
        <v>0.72993149999999996</v>
      </c>
      <c r="D57" s="91">
        <v>4.757142</v>
      </c>
      <c r="E57" s="42">
        <v>6.5172444263605565</v>
      </c>
    </row>
    <row r="58" spans="1:5" x14ac:dyDescent="0.25">
      <c r="A58" s="1">
        <v>27</v>
      </c>
      <c r="B58" s="1">
        <v>0</v>
      </c>
      <c r="C58" s="91">
        <v>0.24331050000000001</v>
      </c>
      <c r="D58" s="91">
        <v>2.4896590000000001</v>
      </c>
      <c r="E58" s="42">
        <v>10.232435509359439</v>
      </c>
    </row>
    <row r="59" spans="1:5" x14ac:dyDescent="0.25">
      <c r="A59" s="1">
        <v>28</v>
      </c>
      <c r="B59" s="1">
        <v>0</v>
      </c>
      <c r="C59" s="91">
        <v>0.32249030000000001</v>
      </c>
      <c r="D59" s="91">
        <v>2.059126</v>
      </c>
      <c r="E59" s="42">
        <v>6.3850788690388516</v>
      </c>
    </row>
    <row r="60" spans="1:5" x14ac:dyDescent="0.25">
      <c r="A60" s="1">
        <v>29</v>
      </c>
      <c r="B60" s="1">
        <v>0</v>
      </c>
      <c r="C60" s="91">
        <v>0.52611790000000003</v>
      </c>
      <c r="D60" s="91">
        <v>0.76941539999999997</v>
      </c>
      <c r="E60" s="42">
        <v>1.4624391224856632</v>
      </c>
    </row>
    <row r="61" spans="1:5" x14ac:dyDescent="0.25">
      <c r="A61" s="1">
        <v>30</v>
      </c>
      <c r="B61" s="1">
        <v>0</v>
      </c>
      <c r="C61" s="91">
        <v>0.52611790000000003</v>
      </c>
      <c r="D61" s="91">
        <v>1.322422</v>
      </c>
      <c r="E61" s="42">
        <v>2.5135468684870821</v>
      </c>
    </row>
    <row r="62" spans="1:5" x14ac:dyDescent="0.25">
      <c r="A62" s="1">
        <v>31</v>
      </c>
      <c r="B62" s="1">
        <v>0</v>
      </c>
      <c r="C62" s="91">
        <v>0.2828427</v>
      </c>
      <c r="D62" s="91">
        <v>0.87726850000000001</v>
      </c>
      <c r="E62" s="42">
        <v>3.1016126631516387</v>
      </c>
    </row>
    <row r="63" spans="1:5" x14ac:dyDescent="0.25">
      <c r="A63" s="1">
        <v>32</v>
      </c>
      <c r="B63" s="1">
        <v>0</v>
      </c>
      <c r="C63" s="91">
        <v>0.25612499999999999</v>
      </c>
      <c r="D63" s="91">
        <v>0.3577709</v>
      </c>
      <c r="E63" s="42">
        <v>1.3968605173255246</v>
      </c>
    </row>
    <row r="64" spans="1:5" x14ac:dyDescent="0.25">
      <c r="A64" s="1">
        <v>33</v>
      </c>
      <c r="B64" s="1">
        <v>0</v>
      </c>
      <c r="C64" s="91">
        <v>0.36221540000000002</v>
      </c>
      <c r="D64" s="91">
        <v>0.57271280000000002</v>
      </c>
      <c r="E64" s="42">
        <v>1.5811387367847971</v>
      </c>
    </row>
    <row r="65" spans="1:5" x14ac:dyDescent="0.25">
      <c r="A65" s="1">
        <v>34</v>
      </c>
      <c r="B65" s="1">
        <v>0</v>
      </c>
      <c r="C65" s="91">
        <v>0.2828427</v>
      </c>
      <c r="D65" s="91">
        <v>1.670928</v>
      </c>
      <c r="E65" s="42">
        <v>5.9076228589247659</v>
      </c>
    </row>
    <row r="66" spans="1:5" x14ac:dyDescent="0.25">
      <c r="A66" s="1">
        <v>35</v>
      </c>
      <c r="B66" s="1">
        <v>0</v>
      </c>
      <c r="C66" s="91">
        <v>0.2</v>
      </c>
      <c r="D66" s="91">
        <v>0.24</v>
      </c>
      <c r="E66" s="42">
        <v>1.2</v>
      </c>
    </row>
    <row r="67" spans="1:5" x14ac:dyDescent="0.25">
      <c r="A67" s="1">
        <v>36</v>
      </c>
      <c r="B67" s="1">
        <v>0</v>
      </c>
      <c r="C67" s="91">
        <v>0.16492419999999999</v>
      </c>
      <c r="D67" s="91">
        <v>0.31241000000000002</v>
      </c>
      <c r="E67" s="42">
        <v>1.8942641528653772</v>
      </c>
    </row>
    <row r="68" spans="1:5" x14ac:dyDescent="0.25">
      <c r="A68" s="1">
        <v>37</v>
      </c>
      <c r="B68" s="1">
        <v>0</v>
      </c>
      <c r="C68" s="91">
        <v>0.73756359999999999</v>
      </c>
      <c r="D68" s="91">
        <v>1.6637310000000001</v>
      </c>
      <c r="E68" s="42">
        <v>2.2557119141996704</v>
      </c>
    </row>
    <row r="69" spans="1:5" x14ac:dyDescent="0.25">
      <c r="A69" s="1">
        <v>38</v>
      </c>
      <c r="B69" s="1">
        <v>0</v>
      </c>
      <c r="C69" s="91">
        <v>0.30463089999999998</v>
      </c>
      <c r="D69" s="91">
        <v>0.91389279999999995</v>
      </c>
      <c r="E69" s="42">
        <v>3.0000003282661081</v>
      </c>
    </row>
    <row r="70" spans="1:5" x14ac:dyDescent="0.25">
      <c r="A70" s="1">
        <v>39</v>
      </c>
      <c r="B70" s="1">
        <v>0</v>
      </c>
      <c r="C70" s="91">
        <v>0.32249030000000001</v>
      </c>
      <c r="D70" s="91">
        <v>0.87817990000000001</v>
      </c>
      <c r="E70" s="42">
        <v>2.7231203543176337</v>
      </c>
    </row>
    <row r="71" spans="1:5" x14ac:dyDescent="0.25">
      <c r="A71" s="1">
        <v>40</v>
      </c>
      <c r="B71" s="1">
        <v>0</v>
      </c>
      <c r="C71" s="91">
        <v>0.31241000000000002</v>
      </c>
      <c r="D71" s="91">
        <v>2.265568</v>
      </c>
      <c r="E71" s="42">
        <v>7.2519061489709031</v>
      </c>
    </row>
    <row r="72" spans="1:5" x14ac:dyDescent="0.25">
      <c r="A72" s="1">
        <v>41</v>
      </c>
      <c r="B72" s="1">
        <v>0</v>
      </c>
      <c r="C72" s="91">
        <v>0.4079216</v>
      </c>
      <c r="D72" s="91">
        <v>2.464467</v>
      </c>
      <c r="E72" s="42">
        <v>6.0415212138803138</v>
      </c>
    </row>
    <row r="73" spans="1:5" x14ac:dyDescent="0.25">
      <c r="A73" s="1">
        <v>42</v>
      </c>
      <c r="B73" s="1">
        <v>0</v>
      </c>
      <c r="C73" s="91">
        <v>0.39597979999999999</v>
      </c>
      <c r="D73" s="91">
        <v>1.1063449999999999</v>
      </c>
      <c r="E73" s="42">
        <v>2.7939430243663943</v>
      </c>
    </row>
    <row r="74" spans="1:5" x14ac:dyDescent="0.25">
      <c r="A74" s="1">
        <v>43</v>
      </c>
      <c r="B74" s="1">
        <v>0</v>
      </c>
      <c r="C74" s="91">
        <v>0.24331050000000001</v>
      </c>
      <c r="D74" s="91">
        <v>0.40199499999999999</v>
      </c>
      <c r="E74" s="42">
        <v>1.6521892807749767</v>
      </c>
    </row>
    <row r="75" spans="1:5" x14ac:dyDescent="0.25">
      <c r="A75" s="1">
        <v>44</v>
      </c>
      <c r="B75" s="1">
        <v>0</v>
      </c>
      <c r="C75" s="91">
        <v>0.28844409999999998</v>
      </c>
      <c r="D75" s="91">
        <v>0.31241000000000002</v>
      </c>
      <c r="E75" s="42">
        <f>D75/C75</f>
        <v>1.0830868095412596</v>
      </c>
    </row>
    <row r="76" spans="1:5" x14ac:dyDescent="0.25">
      <c r="A76" s="1">
        <v>45</v>
      </c>
      <c r="B76" s="1">
        <v>0</v>
      </c>
      <c r="C76" s="91">
        <v>0.24</v>
      </c>
      <c r="D76" s="91">
        <v>0.28000000000000003</v>
      </c>
      <c r="E76" s="42">
        <f>D76/C76</f>
        <v>1.1666666666666667</v>
      </c>
    </row>
    <row r="77" spans="1:5" x14ac:dyDescent="0.25">
      <c r="A77" s="1">
        <v>46</v>
      </c>
      <c r="B77" s="1">
        <v>0</v>
      </c>
      <c r="C77" s="91">
        <v>0.36878179999999999</v>
      </c>
      <c r="D77" s="91">
        <v>5.4352919999999996</v>
      </c>
      <c r="E77" s="42">
        <v>14.738503906646152</v>
      </c>
    </row>
    <row r="78" spans="1:5" x14ac:dyDescent="0.25">
      <c r="A78" s="1">
        <v>47</v>
      </c>
      <c r="B78" s="1">
        <v>0</v>
      </c>
      <c r="C78" s="91">
        <v>0.25612499999999999</v>
      </c>
      <c r="D78" s="91">
        <v>0.48826219999999998</v>
      </c>
      <c r="E78" s="42">
        <v>1.9063433870180575</v>
      </c>
    </row>
    <row r="79" spans="1:5" x14ac:dyDescent="0.25">
      <c r="A79" s="1">
        <v>48</v>
      </c>
      <c r="B79" s="1">
        <v>0</v>
      </c>
      <c r="C79" s="91">
        <v>0.4326662</v>
      </c>
      <c r="D79" s="91">
        <v>6.0299250000000004</v>
      </c>
      <c r="E79" s="42">
        <v>13.936667574217724</v>
      </c>
    </row>
    <row r="80" spans="1:5" x14ac:dyDescent="0.25">
      <c r="A80" s="1">
        <v>49</v>
      </c>
      <c r="B80" s="1">
        <v>0</v>
      </c>
      <c r="C80" s="91">
        <v>0.54405879999999995</v>
      </c>
      <c r="D80" s="91">
        <v>4.6554909999999996</v>
      </c>
      <c r="E80" s="42">
        <v>8.5569629606211688</v>
      </c>
    </row>
    <row r="81" spans="1:5" x14ac:dyDescent="0.25">
      <c r="A81" s="1">
        <v>50</v>
      </c>
      <c r="B81" s="1">
        <v>0</v>
      </c>
      <c r="C81" s="91">
        <v>0.4118252</v>
      </c>
      <c r="D81" s="91">
        <v>1.933287</v>
      </c>
      <c r="E81" s="42">
        <v>4.6944358917327058</v>
      </c>
    </row>
    <row r="82" spans="1:5" x14ac:dyDescent="0.25">
      <c r="A82" s="1">
        <v>51</v>
      </c>
      <c r="B82" s="1">
        <v>0</v>
      </c>
      <c r="C82" s="91">
        <v>0.48</v>
      </c>
      <c r="D82" s="91">
        <v>1.647786</v>
      </c>
      <c r="E82" s="42">
        <v>3.4328875000000001</v>
      </c>
    </row>
    <row r="83" spans="1:5" x14ac:dyDescent="0.25">
      <c r="A83" s="1">
        <v>52</v>
      </c>
      <c r="B83" s="1">
        <v>0</v>
      </c>
      <c r="C83" s="91">
        <v>0.24331050000000001</v>
      </c>
      <c r="D83" s="91">
        <v>0.72111029999999998</v>
      </c>
      <c r="E83" s="42">
        <v>2.9637450911489638</v>
      </c>
    </row>
    <row r="84" spans="1:5" x14ac:dyDescent="0.25">
      <c r="A84" s="1">
        <v>53</v>
      </c>
      <c r="B84" s="1">
        <v>0</v>
      </c>
      <c r="C84" s="91">
        <v>0.2039608</v>
      </c>
      <c r="D84" s="91">
        <v>0.41761229999999999</v>
      </c>
      <c r="E84" s="42">
        <v>2.0475125612372573</v>
      </c>
    </row>
    <row r="85" spans="1:5" x14ac:dyDescent="0.25">
      <c r="A85" s="1">
        <v>54</v>
      </c>
      <c r="B85" s="1">
        <v>0</v>
      </c>
      <c r="C85" s="91">
        <v>0.2332381</v>
      </c>
      <c r="D85" s="91">
        <v>0.64498060000000002</v>
      </c>
      <c r="E85" s="42">
        <v>2.7653312216143076</v>
      </c>
    </row>
    <row r="86" spans="1:5" x14ac:dyDescent="0.25">
      <c r="A86" s="1">
        <v>55</v>
      </c>
      <c r="B86" s="1">
        <v>0</v>
      </c>
      <c r="C86" s="91">
        <v>0.30463089999999998</v>
      </c>
      <c r="D86" s="91">
        <v>0.4</v>
      </c>
      <c r="E86" s="42">
        <v>1.3130644330565286</v>
      </c>
    </row>
    <row r="87" spans="1:5" x14ac:dyDescent="0.25">
      <c r="A87" s="1">
        <v>56</v>
      </c>
      <c r="B87" s="1">
        <v>0</v>
      </c>
      <c r="C87" s="91">
        <v>0.42520580000000002</v>
      </c>
      <c r="D87" s="91">
        <v>0.90686270000000002</v>
      </c>
      <c r="E87" s="42">
        <v>2.1327618296834143</v>
      </c>
    </row>
    <row r="88" spans="1:5" x14ac:dyDescent="0.25">
      <c r="A88" s="1">
        <v>57</v>
      </c>
      <c r="B88" s="1">
        <v>0</v>
      </c>
      <c r="C88" s="91">
        <v>0.24</v>
      </c>
      <c r="D88" s="91">
        <v>0.5614268</v>
      </c>
      <c r="E88" s="42">
        <v>2.3392783333333336</v>
      </c>
    </row>
    <row r="89" spans="1:5" x14ac:dyDescent="0.25">
      <c r="A89" s="1">
        <v>58</v>
      </c>
      <c r="B89" s="1">
        <v>0</v>
      </c>
      <c r="C89" s="91">
        <v>0.24</v>
      </c>
      <c r="D89" s="91">
        <v>0.4</v>
      </c>
      <c r="E89" s="42">
        <v>1.6666666666666667</v>
      </c>
    </row>
    <row r="90" spans="1:5" x14ac:dyDescent="0.25">
      <c r="A90" s="1">
        <v>59</v>
      </c>
      <c r="B90" s="1">
        <v>0</v>
      </c>
      <c r="C90" s="91">
        <v>0.36221540000000002</v>
      </c>
      <c r="D90" s="91">
        <v>0.76419890000000001</v>
      </c>
      <c r="E90" s="42">
        <v>2.1097913009772635</v>
      </c>
    </row>
    <row r="91" spans="1:5" x14ac:dyDescent="0.25">
      <c r="A91" s="1">
        <v>60</v>
      </c>
      <c r="B91" s="1">
        <v>0</v>
      </c>
      <c r="C91" s="91">
        <v>0.45254830000000001</v>
      </c>
      <c r="D91" s="91">
        <v>0.71217980000000003</v>
      </c>
      <c r="E91" s="42">
        <v>1.5737100327191595</v>
      </c>
    </row>
    <row r="92" spans="1:5" x14ac:dyDescent="0.25">
      <c r="A92" s="1">
        <v>61</v>
      </c>
      <c r="B92" s="1">
        <v>0</v>
      </c>
      <c r="C92" s="91">
        <v>0.2</v>
      </c>
      <c r="D92" s="91">
        <v>0.89888820000000003</v>
      </c>
      <c r="E92" s="42">
        <v>4.4944410000000001</v>
      </c>
    </row>
    <row r="93" spans="1:5" x14ac:dyDescent="0.25">
      <c r="A93" s="1">
        <v>62</v>
      </c>
      <c r="B93" s="1">
        <v>0</v>
      </c>
      <c r="C93" s="91">
        <v>0.43081320000000001</v>
      </c>
      <c r="D93" s="91">
        <v>0.87817990000000001</v>
      </c>
      <c r="E93" s="42">
        <v>2.0384238458803026</v>
      </c>
    </row>
    <row r="94" spans="1:5" x14ac:dyDescent="0.25">
      <c r="A94" s="1">
        <v>63</v>
      </c>
      <c r="B94" s="1">
        <v>0</v>
      </c>
      <c r="C94" s="91">
        <v>0.12</v>
      </c>
      <c r="D94" s="91">
        <v>0.2039608</v>
      </c>
      <c r="E94" s="42">
        <v>1.6996733333333334</v>
      </c>
    </row>
    <row r="95" spans="1:5" x14ac:dyDescent="0.25">
      <c r="A95" s="1">
        <v>64</v>
      </c>
      <c r="B95" s="1">
        <v>4</v>
      </c>
      <c r="C95" s="91">
        <v>0.36878179999999999</v>
      </c>
      <c r="D95" s="91">
        <v>9.3604610000000008</v>
      </c>
      <c r="E95" s="42">
        <v>25.382112132431701</v>
      </c>
    </row>
    <row r="96" spans="1:5" x14ac:dyDescent="0.25">
      <c r="A96" s="1">
        <v>65</v>
      </c>
      <c r="B96" s="1">
        <v>0</v>
      </c>
      <c r="C96" s="91">
        <v>0.24331050000000001</v>
      </c>
      <c r="D96" s="91">
        <v>3.1771690000000001</v>
      </c>
      <c r="E96" s="42">
        <v>13.058084217491642</v>
      </c>
    </row>
    <row r="97" spans="1:5" x14ac:dyDescent="0.25">
      <c r="A97" s="1">
        <v>66</v>
      </c>
      <c r="B97" s="1">
        <v>0</v>
      </c>
      <c r="C97" s="91">
        <v>0.37735920000000001</v>
      </c>
      <c r="D97" s="91">
        <v>8.1882839999999995</v>
      </c>
      <c r="E97" s="42">
        <v>21.698911806045803</v>
      </c>
    </row>
    <row r="98" spans="1:5" x14ac:dyDescent="0.25">
      <c r="A98" s="1">
        <v>67</v>
      </c>
      <c r="B98" s="1">
        <v>0</v>
      </c>
      <c r="C98" s="91">
        <v>0.39395429999999998</v>
      </c>
      <c r="D98" s="91">
        <v>0.50119860000000005</v>
      </c>
      <c r="E98" s="42">
        <v>1.2722252301853287</v>
      </c>
    </row>
    <row r="99" spans="1:5" x14ac:dyDescent="0.25">
      <c r="A99" s="1">
        <v>68</v>
      </c>
      <c r="B99" s="1">
        <v>0</v>
      </c>
      <c r="C99" s="91">
        <v>0.36</v>
      </c>
      <c r="D99" s="91">
        <v>1.2806249999999999</v>
      </c>
      <c r="E99" s="42">
        <v>3.5572916666666665</v>
      </c>
    </row>
    <row r="100" spans="1:5" x14ac:dyDescent="0.25">
      <c r="A100" s="1">
        <v>69</v>
      </c>
      <c r="B100" s="1">
        <v>0</v>
      </c>
      <c r="C100" s="91">
        <v>0.78892329999999999</v>
      </c>
      <c r="D100" s="91">
        <v>1.344619</v>
      </c>
      <c r="E100" s="42">
        <v>1.7043722754797583</v>
      </c>
    </row>
    <row r="101" spans="1:5" x14ac:dyDescent="0.25">
      <c r="A101" s="1">
        <v>70</v>
      </c>
      <c r="B101" s="1">
        <v>0</v>
      </c>
      <c r="C101" s="91">
        <v>0.44721359999999999</v>
      </c>
      <c r="D101" s="91">
        <v>0.59464269999999997</v>
      </c>
      <c r="E101" s="42">
        <v>1.3296614861444285</v>
      </c>
    </row>
    <row r="102" spans="1:5" x14ac:dyDescent="0.25">
      <c r="A102" s="1">
        <v>71</v>
      </c>
      <c r="B102" s="1">
        <v>0</v>
      </c>
      <c r="C102" s="91">
        <v>0.32984849999999999</v>
      </c>
      <c r="D102" s="91">
        <v>0.95078910000000005</v>
      </c>
      <c r="E102" s="42">
        <v>2.8825024215662647</v>
      </c>
    </row>
    <row r="103" spans="1:5" x14ac:dyDescent="0.25">
      <c r="A103" s="1">
        <v>72</v>
      </c>
      <c r="B103" s="1">
        <v>0</v>
      </c>
      <c r="C103" s="91">
        <v>0.28000000000000003</v>
      </c>
      <c r="D103" s="91">
        <v>0.88</v>
      </c>
      <c r="E103" s="42">
        <v>3.1428571428571428</v>
      </c>
    </row>
    <row r="104" spans="1:5" x14ac:dyDescent="0.25">
      <c r="A104" s="1">
        <v>73</v>
      </c>
      <c r="B104" s="1">
        <v>0</v>
      </c>
      <c r="C104" s="91">
        <v>0.36878179999999999</v>
      </c>
      <c r="D104" s="91">
        <v>0.48166379999999998</v>
      </c>
      <c r="E104" s="42">
        <v>1.3060942812253749</v>
      </c>
    </row>
    <row r="105" spans="1:5" x14ac:dyDescent="0.25">
      <c r="A105" s="1">
        <v>74</v>
      </c>
      <c r="B105" s="1">
        <v>0</v>
      </c>
      <c r="C105" s="91">
        <v>0.24331050000000001</v>
      </c>
      <c r="D105" s="91">
        <v>0.44721359999999999</v>
      </c>
      <c r="E105" s="42">
        <v>1.8380365828848322</v>
      </c>
    </row>
    <row r="106" spans="1:5" x14ac:dyDescent="0.25">
      <c r="A106" s="1">
        <v>75</v>
      </c>
      <c r="B106" s="1">
        <v>1</v>
      </c>
      <c r="C106" s="91">
        <v>0.78892329999999999</v>
      </c>
      <c r="D106" s="91">
        <v>4.8977209999999998</v>
      </c>
      <c r="E106" s="42">
        <v>6.2081079364749394</v>
      </c>
    </row>
    <row r="107" spans="1:5" x14ac:dyDescent="0.25">
      <c r="A107" s="1">
        <v>76</v>
      </c>
      <c r="B107" s="1">
        <v>0</v>
      </c>
      <c r="C107" s="91">
        <v>0.46647620000000001</v>
      </c>
      <c r="D107" s="91">
        <v>2.9472700000000001</v>
      </c>
      <c r="E107" s="42">
        <v>6.3181572821936038</v>
      </c>
    </row>
    <row r="108" spans="1:5" x14ac:dyDescent="0.25">
      <c r="A108" s="1">
        <v>77</v>
      </c>
      <c r="B108" s="1">
        <v>0</v>
      </c>
      <c r="C108" s="91">
        <v>0.39395429999999998</v>
      </c>
      <c r="D108" s="91">
        <v>2.7550680000000001</v>
      </c>
      <c r="E108" s="42">
        <v>6.9933695355019614</v>
      </c>
    </row>
    <row r="109" spans="1:5" x14ac:dyDescent="0.25">
      <c r="A109" s="1">
        <v>78</v>
      </c>
      <c r="B109" s="1">
        <v>0</v>
      </c>
      <c r="C109" s="91">
        <v>0.4118252</v>
      </c>
      <c r="D109" s="91">
        <v>0.98792709999999995</v>
      </c>
      <c r="E109" s="42">
        <v>2.3988990960242353</v>
      </c>
    </row>
    <row r="110" spans="1:5" x14ac:dyDescent="0.25">
      <c r="A110" s="1">
        <v>79</v>
      </c>
      <c r="B110" s="1">
        <v>0</v>
      </c>
      <c r="C110" s="91">
        <v>0.4079216</v>
      </c>
      <c r="D110" s="91">
        <v>1.505722</v>
      </c>
      <c r="E110" s="42">
        <v>3.6912043882942212</v>
      </c>
    </row>
    <row r="111" spans="1:5" x14ac:dyDescent="0.25">
      <c r="A111" s="1">
        <v>80</v>
      </c>
      <c r="B111" s="1">
        <v>0</v>
      </c>
      <c r="C111" s="91">
        <v>0.2</v>
      </c>
      <c r="D111" s="91">
        <v>0.24</v>
      </c>
      <c r="E111" s="42">
        <v>1.2</v>
      </c>
    </row>
    <row r="112" spans="1:5" x14ac:dyDescent="0.25">
      <c r="A112" s="1">
        <v>81</v>
      </c>
      <c r="B112" s="1">
        <v>0</v>
      </c>
      <c r="C112" s="91">
        <v>0.32</v>
      </c>
      <c r="D112" s="91">
        <v>0.76419890000000001</v>
      </c>
      <c r="E112" s="42">
        <v>2.3881215624999999</v>
      </c>
    </row>
    <row r="113" spans="1:5" x14ac:dyDescent="0.25">
      <c r="A113" s="1">
        <v>82</v>
      </c>
      <c r="B113" s="1">
        <v>0</v>
      </c>
      <c r="C113" s="91">
        <v>0.16492419999999999</v>
      </c>
      <c r="D113" s="91">
        <v>0.26832820000000002</v>
      </c>
      <c r="E113" s="42">
        <v>1.6269789394158045</v>
      </c>
    </row>
    <row r="114" spans="1:5" x14ac:dyDescent="0.25">
      <c r="A114" s="1">
        <v>83</v>
      </c>
      <c r="B114" s="1">
        <v>0</v>
      </c>
      <c r="C114" s="91">
        <v>0.24</v>
      </c>
      <c r="D114" s="91">
        <v>0.2828427</v>
      </c>
      <c r="E114" s="42">
        <f>D114/C114</f>
        <v>1.1785112500000001</v>
      </c>
    </row>
    <row r="115" spans="1:5" x14ac:dyDescent="0.25">
      <c r="A115" s="1">
        <v>84</v>
      </c>
      <c r="B115" s="1">
        <v>0</v>
      </c>
      <c r="C115" s="91">
        <v>0.4118252</v>
      </c>
      <c r="D115" s="91">
        <v>1.04</v>
      </c>
      <c r="E115" s="42">
        <v>2.5253432767106045</v>
      </c>
    </row>
    <row r="116" spans="1:5" x14ac:dyDescent="0.25">
      <c r="A116" s="1">
        <v>85</v>
      </c>
      <c r="B116" s="1">
        <v>0</v>
      </c>
      <c r="C116" s="91">
        <v>0.44</v>
      </c>
      <c r="D116" s="91">
        <v>3.2802440000000002</v>
      </c>
      <c r="E116" s="42">
        <v>7.4551000000000007</v>
      </c>
    </row>
    <row r="117" spans="1:5" x14ac:dyDescent="0.25">
      <c r="A117" s="1">
        <v>86</v>
      </c>
      <c r="B117" s="1">
        <v>0</v>
      </c>
      <c r="C117" s="91">
        <v>0.28844409999999998</v>
      </c>
      <c r="D117" s="91">
        <v>0.88814409999999999</v>
      </c>
      <c r="E117" s="42">
        <v>3.0790856876601049</v>
      </c>
    </row>
    <row r="118" spans="1:5" x14ac:dyDescent="0.25">
      <c r="A118" s="1">
        <v>87</v>
      </c>
      <c r="B118" s="1">
        <v>0</v>
      </c>
      <c r="C118" s="91">
        <v>0.2828427</v>
      </c>
      <c r="D118" s="91">
        <v>4.3671499999999996</v>
      </c>
      <c r="E118" s="42">
        <v>15.440207578275839</v>
      </c>
    </row>
    <row r="119" spans="1:5" x14ac:dyDescent="0.25">
      <c r="A119" s="1">
        <v>88</v>
      </c>
      <c r="B119" s="1">
        <v>0</v>
      </c>
      <c r="C119" s="91">
        <v>0.50596439999999998</v>
      </c>
      <c r="D119" s="91">
        <v>2.1124390000000002</v>
      </c>
      <c r="E119" s="42">
        <v>4.1750743728214879</v>
      </c>
    </row>
    <row r="120" spans="1:5" x14ac:dyDescent="0.25">
      <c r="A120" s="1">
        <v>89</v>
      </c>
      <c r="B120" s="1">
        <v>0</v>
      </c>
      <c r="C120" s="91">
        <v>0.4079216</v>
      </c>
      <c r="D120" s="91">
        <v>0.77665949999999995</v>
      </c>
      <c r="E120" s="42">
        <v>1.9039430616079167</v>
      </c>
    </row>
    <row r="121" spans="1:5" x14ac:dyDescent="0.25">
      <c r="A121" s="1">
        <v>90</v>
      </c>
      <c r="B121" s="1">
        <v>0</v>
      </c>
      <c r="C121" s="91">
        <v>0.42520580000000002</v>
      </c>
      <c r="D121" s="91">
        <v>1.144028</v>
      </c>
      <c r="E121" s="42">
        <v>2.6905277397439074</v>
      </c>
    </row>
    <row r="122" spans="1:5" x14ac:dyDescent="0.25">
      <c r="A122" s="1">
        <v>91</v>
      </c>
      <c r="B122" s="1">
        <v>0</v>
      </c>
      <c r="C122" s="91">
        <v>0.29120439999999997</v>
      </c>
      <c r="D122" s="91">
        <v>2.406657</v>
      </c>
      <c r="E122" s="42">
        <v>8.2644939430860251</v>
      </c>
    </row>
    <row r="123" spans="1:5" x14ac:dyDescent="0.25">
      <c r="A123" s="1">
        <v>92</v>
      </c>
      <c r="B123" s="1">
        <v>0</v>
      </c>
      <c r="C123" s="91">
        <v>0.49477270000000001</v>
      </c>
      <c r="D123" s="91">
        <v>3.6188400000000001</v>
      </c>
      <c r="E123" s="42">
        <v>7.3141464757453267</v>
      </c>
    </row>
    <row r="124" spans="1:5" x14ac:dyDescent="0.25">
      <c r="A124" s="1">
        <v>93</v>
      </c>
      <c r="B124" s="1">
        <v>0</v>
      </c>
      <c r="C124" s="91">
        <v>0.52153620000000001</v>
      </c>
      <c r="D124" s="91">
        <v>5.1162489999999998</v>
      </c>
      <c r="E124" s="42">
        <v>9.8099595004143527</v>
      </c>
    </row>
    <row r="125" spans="1:5" x14ac:dyDescent="0.25">
      <c r="A125" s="1">
        <v>94</v>
      </c>
      <c r="B125" s="1">
        <v>0</v>
      </c>
      <c r="C125" s="91">
        <v>0.44721359999999999</v>
      </c>
      <c r="D125" s="91">
        <v>4.5300770000000004</v>
      </c>
      <c r="E125" s="42">
        <v>10.129560013380631</v>
      </c>
    </row>
    <row r="126" spans="1:5" x14ac:dyDescent="0.25">
      <c r="A126" s="1">
        <v>95</v>
      </c>
      <c r="B126" s="1">
        <v>0</v>
      </c>
      <c r="C126" s="91">
        <v>1.0119290000000001</v>
      </c>
      <c r="D126" s="91">
        <v>2.54244</v>
      </c>
      <c r="E126" s="42">
        <v>2.5124687601600506</v>
      </c>
    </row>
    <row r="127" spans="1:5" x14ac:dyDescent="0.25">
      <c r="A127" s="1">
        <v>96</v>
      </c>
      <c r="B127" s="1">
        <v>0</v>
      </c>
      <c r="C127" s="91">
        <v>0.4</v>
      </c>
      <c r="D127" s="91">
        <v>1.6804760000000001</v>
      </c>
      <c r="E127" s="42">
        <v>4.2011899999999995</v>
      </c>
    </row>
    <row r="128" spans="1:5" x14ac:dyDescent="0.25">
      <c r="A128" s="1">
        <v>97</v>
      </c>
      <c r="B128" s="1">
        <v>0</v>
      </c>
      <c r="C128" s="91">
        <v>0.87361319999999998</v>
      </c>
      <c r="D128" s="91">
        <v>1.3102670000000001</v>
      </c>
      <c r="E128" s="42">
        <v>1.4998250942178988</v>
      </c>
    </row>
    <row r="129" spans="1:5" x14ac:dyDescent="0.25">
      <c r="A129" s="1">
        <v>98</v>
      </c>
      <c r="B129" s="1">
        <v>0</v>
      </c>
      <c r="C129" s="91">
        <v>0.28000000000000003</v>
      </c>
      <c r="D129" s="91">
        <v>0.7610519</v>
      </c>
      <c r="E129" s="42">
        <v>2.7180424999999997</v>
      </c>
    </row>
    <row r="130" spans="1:5" x14ac:dyDescent="0.25">
      <c r="A130" s="1">
        <v>99</v>
      </c>
      <c r="B130" s="1">
        <v>0</v>
      </c>
      <c r="C130" s="91">
        <v>0.25612499999999999</v>
      </c>
      <c r="D130" s="91">
        <v>4.8166380000000002</v>
      </c>
      <c r="E130" s="42">
        <v>18.805809663250368</v>
      </c>
    </row>
    <row r="131" spans="1:5" x14ac:dyDescent="0.25">
      <c r="A131" s="1">
        <v>100</v>
      </c>
      <c r="B131" s="1">
        <v>0</v>
      </c>
      <c r="C131" s="91">
        <v>0.2828427</v>
      </c>
      <c r="D131" s="91">
        <v>0.4079216</v>
      </c>
      <c r="E131" s="42">
        <v>1.4422207113706664</v>
      </c>
    </row>
    <row r="132" spans="1:5" x14ac:dyDescent="0.25">
      <c r="A132" s="1">
        <v>101</v>
      </c>
      <c r="B132" s="1">
        <v>0</v>
      </c>
      <c r="C132" s="91">
        <v>0.2828427</v>
      </c>
      <c r="D132" s="91">
        <v>0.59059289999999998</v>
      </c>
      <c r="E132" s="42">
        <v>2.0880613146459144</v>
      </c>
    </row>
    <row r="133" spans="1:5" x14ac:dyDescent="0.25">
      <c r="A133" s="1">
        <v>102</v>
      </c>
      <c r="B133" s="1">
        <v>0</v>
      </c>
      <c r="C133" s="91">
        <v>0.2</v>
      </c>
      <c r="D133" s="91">
        <v>0.8</v>
      </c>
      <c r="E133" s="42">
        <v>4</v>
      </c>
    </row>
    <row r="134" spans="1:5" x14ac:dyDescent="0.25">
      <c r="A134" s="1">
        <v>103</v>
      </c>
      <c r="B134" s="1">
        <v>0</v>
      </c>
      <c r="C134" s="91">
        <v>0.32</v>
      </c>
      <c r="D134" s="91">
        <v>0.48662100000000003</v>
      </c>
      <c r="E134" s="42">
        <v>1.5206906250000001</v>
      </c>
    </row>
    <row r="135" spans="1:5" x14ac:dyDescent="0.25">
      <c r="A135" s="1">
        <v>104</v>
      </c>
      <c r="B135" s="1">
        <v>0</v>
      </c>
      <c r="C135" s="91">
        <v>0.2</v>
      </c>
      <c r="D135" s="91">
        <v>0.46647620000000001</v>
      </c>
      <c r="E135" s="42">
        <v>2.3323809999999998</v>
      </c>
    </row>
    <row r="136" spans="1:5" x14ac:dyDescent="0.25">
      <c r="A136" s="1">
        <v>105</v>
      </c>
      <c r="B136" s="1">
        <v>0</v>
      </c>
      <c r="C136" s="91">
        <v>0.2039608</v>
      </c>
      <c r="D136" s="91">
        <v>0.84852810000000001</v>
      </c>
      <c r="E136" s="42">
        <v>4.1602508913477489</v>
      </c>
    </row>
    <row r="137" spans="1:5" x14ac:dyDescent="0.25">
      <c r="A137" s="1">
        <v>106</v>
      </c>
      <c r="B137" s="1">
        <v>4</v>
      </c>
      <c r="C137" s="91">
        <v>0.2828427</v>
      </c>
      <c r="D137" s="91">
        <v>2.3531369999999998</v>
      </c>
      <c r="E137" s="42">
        <v>8.3195960157359536</v>
      </c>
    </row>
    <row r="138" spans="1:5" x14ac:dyDescent="0.25">
      <c r="A138" s="1">
        <v>107</v>
      </c>
      <c r="B138" s="1">
        <v>1</v>
      </c>
      <c r="C138" s="91">
        <v>0.32249030000000001</v>
      </c>
      <c r="D138" s="91">
        <v>5.1308730000000002</v>
      </c>
      <c r="E138" s="42">
        <v>15.910162259143918</v>
      </c>
    </row>
    <row r="139" spans="1:5" x14ac:dyDescent="0.25">
      <c r="A139" s="1">
        <v>108</v>
      </c>
      <c r="B139" s="1">
        <v>0</v>
      </c>
      <c r="C139" s="91">
        <v>0.50119860000000005</v>
      </c>
      <c r="D139" s="91">
        <v>3.038157</v>
      </c>
      <c r="E139" s="42">
        <v>6.0617826945246849</v>
      </c>
    </row>
    <row r="140" spans="1:5" x14ac:dyDescent="0.25">
      <c r="A140" s="1">
        <v>109</v>
      </c>
      <c r="B140" s="1">
        <v>0</v>
      </c>
      <c r="C140" s="91">
        <v>0.3577709</v>
      </c>
      <c r="D140" s="91">
        <v>6.5902960000000004</v>
      </c>
      <c r="E140" s="42">
        <v>18.420436094718717</v>
      </c>
    </row>
    <row r="141" spans="1:5" x14ac:dyDescent="0.25">
      <c r="A141" s="1">
        <v>110</v>
      </c>
      <c r="B141" s="1">
        <v>0</v>
      </c>
      <c r="C141" s="91">
        <v>0.46647620000000001</v>
      </c>
      <c r="D141" s="91">
        <v>1.986353</v>
      </c>
      <c r="E141" s="42">
        <v>4.2582086717393084</v>
      </c>
    </row>
    <row r="142" spans="1:5" x14ac:dyDescent="0.25">
      <c r="A142" s="1">
        <v>111</v>
      </c>
      <c r="B142" s="1">
        <v>0</v>
      </c>
      <c r="C142" s="91">
        <v>0.32</v>
      </c>
      <c r="D142" s="91">
        <v>1.6</v>
      </c>
      <c r="E142" s="42">
        <v>5</v>
      </c>
    </row>
    <row r="143" spans="1:5" x14ac:dyDescent="0.25">
      <c r="A143" s="1">
        <v>112</v>
      </c>
      <c r="B143" s="1">
        <v>0</v>
      </c>
      <c r="C143" s="91">
        <v>0.4118252</v>
      </c>
      <c r="D143" s="91">
        <v>0.91301699999999997</v>
      </c>
      <c r="E143" s="42">
        <v>2.2170012908389287</v>
      </c>
    </row>
    <row r="144" spans="1:5" x14ac:dyDescent="0.25">
      <c r="A144" s="1">
        <v>113</v>
      </c>
      <c r="B144" s="1">
        <v>0</v>
      </c>
      <c r="C144" s="91">
        <v>0.32984849999999999</v>
      </c>
      <c r="D144" s="91">
        <v>0.95078910000000005</v>
      </c>
      <c r="E144" s="42">
        <v>2.8825024215662647</v>
      </c>
    </row>
    <row r="145" spans="1:5" x14ac:dyDescent="0.25">
      <c r="A145" s="1">
        <v>114</v>
      </c>
      <c r="B145" s="1">
        <v>0</v>
      </c>
      <c r="C145" s="91">
        <v>0.3577709</v>
      </c>
      <c r="D145" s="91">
        <v>1.1092340000000001</v>
      </c>
      <c r="E145" s="42">
        <v>3.1004030791772053</v>
      </c>
    </row>
    <row r="146" spans="1:5" x14ac:dyDescent="0.25">
      <c r="A146" s="1">
        <v>115</v>
      </c>
      <c r="B146" s="1">
        <v>0</v>
      </c>
      <c r="C146" s="91">
        <v>0.31241000000000002</v>
      </c>
      <c r="D146" s="91">
        <v>0.73756359999999999</v>
      </c>
      <c r="E146" s="42">
        <v>2.3608834544348771</v>
      </c>
    </row>
    <row r="147" spans="1:5" x14ac:dyDescent="0.25">
      <c r="A147" s="1">
        <v>116</v>
      </c>
      <c r="B147" s="1">
        <v>0</v>
      </c>
      <c r="C147" s="91">
        <v>0.3577709</v>
      </c>
      <c r="D147" s="91">
        <v>14.460319999999999</v>
      </c>
      <c r="E147" s="42">
        <v>40.417820454374571</v>
      </c>
    </row>
    <row r="148" spans="1:5" x14ac:dyDescent="0.25">
      <c r="A148" s="1">
        <v>117</v>
      </c>
      <c r="B148" s="1">
        <v>0</v>
      </c>
      <c r="C148" s="91">
        <v>0.30463089999999998</v>
      </c>
      <c r="D148" s="91">
        <v>1.395421</v>
      </c>
      <c r="E148" s="42">
        <v>4.5806942106004351</v>
      </c>
    </row>
    <row r="149" spans="1:5" x14ac:dyDescent="0.25">
      <c r="A149" s="1">
        <v>118</v>
      </c>
      <c r="B149" s="1">
        <v>0</v>
      </c>
      <c r="C149" s="91">
        <v>0.28844409999999998</v>
      </c>
      <c r="D149" s="91">
        <v>1.242578</v>
      </c>
      <c r="E149" s="42">
        <v>4.3078641580812365</v>
      </c>
    </row>
    <row r="150" spans="1:5" x14ac:dyDescent="0.25">
      <c r="A150" s="1">
        <v>119</v>
      </c>
      <c r="B150" s="1">
        <v>0</v>
      </c>
      <c r="C150" s="91">
        <v>0.8246211</v>
      </c>
      <c r="D150" s="91">
        <v>0.96829750000000003</v>
      </c>
      <c r="E150" s="42">
        <v>1.1742332326931728</v>
      </c>
    </row>
    <row r="151" spans="1:5" x14ac:dyDescent="0.25">
      <c r="A151" s="1">
        <v>120</v>
      </c>
      <c r="B151" s="1">
        <v>0</v>
      </c>
      <c r="C151" s="91">
        <v>0.34409299999999998</v>
      </c>
      <c r="D151" s="91">
        <v>1.0650820000000001</v>
      </c>
      <c r="E151" s="42">
        <v>3.0953317853022297</v>
      </c>
    </row>
    <row r="152" spans="1:5" x14ac:dyDescent="0.25">
      <c r="A152" s="1">
        <v>121</v>
      </c>
      <c r="B152" s="1">
        <v>0</v>
      </c>
      <c r="C152" s="91">
        <v>0.26832820000000002</v>
      </c>
      <c r="D152" s="91">
        <v>0.4</v>
      </c>
      <c r="E152" s="42">
        <v>1.4907117477775351</v>
      </c>
    </row>
    <row r="153" spans="1:5" x14ac:dyDescent="0.25">
      <c r="A153" s="1">
        <v>122</v>
      </c>
      <c r="B153" s="1">
        <v>0</v>
      </c>
      <c r="C153" s="91">
        <v>0.24</v>
      </c>
      <c r="D153" s="91">
        <v>0.4418144</v>
      </c>
      <c r="E153" s="42">
        <v>1.8408933333333335</v>
      </c>
    </row>
    <row r="154" spans="1:5" x14ac:dyDescent="0.25">
      <c r="A154" s="1">
        <v>123</v>
      </c>
      <c r="B154" s="1">
        <v>0</v>
      </c>
      <c r="C154" s="91">
        <v>0.30463089999999998</v>
      </c>
      <c r="D154" s="91">
        <v>0.84758480000000003</v>
      </c>
      <c r="E154" s="42">
        <v>2.7823336371983278</v>
      </c>
    </row>
    <row r="155" spans="1:5" x14ac:dyDescent="0.25">
      <c r="A155" s="1">
        <v>124</v>
      </c>
      <c r="B155" s="1">
        <v>0</v>
      </c>
      <c r="C155" s="91">
        <v>0.24331050000000001</v>
      </c>
      <c r="D155" s="91">
        <v>0.36878179999999999</v>
      </c>
      <c r="E155" s="42">
        <v>1.5156838689657863</v>
      </c>
    </row>
    <row r="156" spans="1:5" x14ac:dyDescent="0.25">
      <c r="A156" s="1">
        <v>125</v>
      </c>
      <c r="B156" s="1">
        <v>0</v>
      </c>
      <c r="C156" s="91">
        <v>0.24</v>
      </c>
      <c r="D156" s="91">
        <v>0.2828427</v>
      </c>
      <c r="E156" s="42">
        <v>1.1785112500000001</v>
      </c>
    </row>
    <row r="157" spans="1:5" x14ac:dyDescent="0.25">
      <c r="A157" s="1">
        <v>126</v>
      </c>
      <c r="B157" s="1">
        <v>0</v>
      </c>
      <c r="C157" s="91">
        <v>0.2154066</v>
      </c>
      <c r="D157" s="91">
        <v>0.32249030000000001</v>
      </c>
      <c r="E157" s="42">
        <v>1.4971235793146542</v>
      </c>
    </row>
    <row r="158" spans="1:5" x14ac:dyDescent="0.25">
      <c r="A158" s="1">
        <v>127</v>
      </c>
      <c r="B158" s="1">
        <v>0</v>
      </c>
      <c r="C158" s="91">
        <v>0.2039608</v>
      </c>
      <c r="D158" s="91">
        <v>0.24331050000000001</v>
      </c>
      <c r="E158" s="42">
        <v>1.1929277586673519</v>
      </c>
    </row>
    <row r="159" spans="1:5" x14ac:dyDescent="0.25">
      <c r="A159" s="1">
        <v>128</v>
      </c>
      <c r="B159" s="1">
        <v>0</v>
      </c>
      <c r="C159" s="91">
        <v>0.48166379999999998</v>
      </c>
      <c r="D159" s="91">
        <v>6.1159460000000001</v>
      </c>
      <c r="E159" s="42">
        <v>12.697541314086715</v>
      </c>
    </row>
    <row r="160" spans="1:5" x14ac:dyDescent="0.25">
      <c r="A160" s="1">
        <v>129</v>
      </c>
      <c r="B160" s="1">
        <v>0</v>
      </c>
      <c r="C160" s="91">
        <v>0.28000000000000003</v>
      </c>
      <c r="D160" s="91">
        <v>2.0834589999999999</v>
      </c>
      <c r="E160" s="42">
        <v>7.4409249999999991</v>
      </c>
    </row>
    <row r="161" spans="1:5" x14ac:dyDescent="0.25">
      <c r="A161" s="1">
        <v>130</v>
      </c>
      <c r="B161" s="1">
        <v>0</v>
      </c>
      <c r="C161" s="91">
        <v>0.2828427</v>
      </c>
      <c r="D161" s="91">
        <v>0.92779310000000004</v>
      </c>
      <c r="E161" s="42">
        <v>3.2802441074137674</v>
      </c>
    </row>
    <row r="162" spans="1:5" x14ac:dyDescent="0.25">
      <c r="A162" s="1">
        <v>131</v>
      </c>
      <c r="B162" s="1">
        <v>0</v>
      </c>
      <c r="C162" s="91">
        <v>0.42520580000000002</v>
      </c>
      <c r="D162" s="91">
        <v>1.05603</v>
      </c>
      <c r="E162" s="42">
        <v>2.4835738364810638</v>
      </c>
    </row>
    <row r="163" spans="1:5" x14ac:dyDescent="0.25">
      <c r="A163" s="1">
        <v>132</v>
      </c>
      <c r="B163" s="1">
        <v>0</v>
      </c>
      <c r="C163" s="91">
        <v>0.37735920000000001</v>
      </c>
      <c r="D163" s="91">
        <v>0.64498060000000002</v>
      </c>
      <c r="E163" s="42">
        <v>1.7091953767126917</v>
      </c>
    </row>
    <row r="164" spans="1:5" x14ac:dyDescent="0.25">
      <c r="A164" s="1">
        <v>133</v>
      </c>
      <c r="B164" s="1">
        <v>0</v>
      </c>
      <c r="C164" s="91">
        <v>0.32249030000000001</v>
      </c>
      <c r="D164" s="91">
        <v>0.65604879999999999</v>
      </c>
      <c r="E164" s="42">
        <v>2.0343210322915137</v>
      </c>
    </row>
    <row r="165" spans="1:5" x14ac:dyDescent="0.25">
      <c r="A165" s="1">
        <v>134</v>
      </c>
      <c r="B165" s="1">
        <v>0</v>
      </c>
      <c r="C165" s="91">
        <v>0.42520580000000002</v>
      </c>
      <c r="D165" s="91">
        <v>0.69857000000000002</v>
      </c>
      <c r="E165" s="42">
        <v>1.6428985681756927</v>
      </c>
    </row>
    <row r="166" spans="1:5" x14ac:dyDescent="0.25">
      <c r="A166" s="1">
        <v>135</v>
      </c>
      <c r="B166" s="1">
        <v>0</v>
      </c>
      <c r="C166" s="91">
        <v>0.25298219999999999</v>
      </c>
      <c r="D166" s="91">
        <v>0.57271280000000002</v>
      </c>
      <c r="E166" s="42">
        <v>2.2638462310787086</v>
      </c>
    </row>
    <row r="167" spans="1:5" x14ac:dyDescent="0.25">
      <c r="A167" s="1">
        <v>136</v>
      </c>
      <c r="B167" s="1">
        <v>0</v>
      </c>
      <c r="C167" s="91">
        <v>0.92347170000000001</v>
      </c>
      <c r="D167" s="91">
        <v>1.162755</v>
      </c>
      <c r="E167" s="42">
        <v>1.2591127589508158</v>
      </c>
    </row>
    <row r="168" spans="1:5" x14ac:dyDescent="0.25">
      <c r="A168" s="1">
        <v>137</v>
      </c>
      <c r="B168" s="1">
        <v>0</v>
      </c>
      <c r="C168" s="91">
        <v>0.2</v>
      </c>
      <c r="D168" s="91">
        <v>0.2</v>
      </c>
      <c r="E168" s="42">
        <v>1</v>
      </c>
    </row>
    <row r="169" spans="1:5" x14ac:dyDescent="0.25">
      <c r="A169" s="1">
        <v>138</v>
      </c>
      <c r="B169" s="1">
        <v>0</v>
      </c>
      <c r="C169" s="91">
        <v>0.37735920000000001</v>
      </c>
      <c r="D169" s="91">
        <v>3.850403</v>
      </c>
      <c r="E169" s="42">
        <v>10.203548767328318</v>
      </c>
    </row>
    <row r="170" spans="1:5" x14ac:dyDescent="0.25">
      <c r="A170" s="1">
        <v>139</v>
      </c>
      <c r="B170" s="1">
        <v>0</v>
      </c>
      <c r="C170" s="91">
        <v>0.44721359999999999</v>
      </c>
      <c r="D170" s="91">
        <v>4.6389649999999998</v>
      </c>
      <c r="E170" s="42">
        <v>10.373040980864625</v>
      </c>
    </row>
    <row r="171" spans="1:5" x14ac:dyDescent="0.25">
      <c r="A171" s="1">
        <v>140</v>
      </c>
      <c r="B171" s="1">
        <v>0</v>
      </c>
      <c r="C171" s="91">
        <v>0.53814499999999998</v>
      </c>
      <c r="D171" s="91">
        <v>0.73539109999999996</v>
      </c>
      <c r="E171" s="42">
        <v>1.3665296527887465</v>
      </c>
    </row>
    <row r="172" spans="1:5" x14ac:dyDescent="0.25">
      <c r="A172" s="1">
        <v>141</v>
      </c>
      <c r="B172" s="1">
        <v>0</v>
      </c>
      <c r="C172" s="91">
        <v>0.55569780000000002</v>
      </c>
      <c r="D172" s="91">
        <v>0.68</v>
      </c>
      <c r="E172" s="42">
        <v>1.2236866872605938</v>
      </c>
    </row>
    <row r="173" spans="1:5" x14ac:dyDescent="0.25">
      <c r="A173" s="1">
        <v>142</v>
      </c>
      <c r="B173" s="1">
        <v>0</v>
      </c>
      <c r="C173" s="91">
        <v>0.4</v>
      </c>
      <c r="D173" s="91">
        <v>5.3254109999999999</v>
      </c>
      <c r="E173" s="42">
        <v>13.313527499999999</v>
      </c>
    </row>
    <row r="174" spans="1:5" x14ac:dyDescent="0.25">
      <c r="A174" s="1">
        <v>143</v>
      </c>
      <c r="B174" s="1">
        <v>0</v>
      </c>
      <c r="C174" s="91">
        <v>0.29120439999999997</v>
      </c>
      <c r="D174" s="91">
        <v>1.9481269999999999</v>
      </c>
      <c r="E174" s="42">
        <v>6.6898954823484811</v>
      </c>
    </row>
    <row r="175" spans="1:5" x14ac:dyDescent="0.25">
      <c r="A175" s="1">
        <v>144</v>
      </c>
      <c r="B175" s="1">
        <v>0</v>
      </c>
      <c r="C175" s="91">
        <v>0.36878179999999999</v>
      </c>
      <c r="D175" s="91">
        <v>2.2032699999999998</v>
      </c>
      <c r="E175" s="42">
        <v>5.9744542707910204</v>
      </c>
    </row>
    <row r="176" spans="1:5" x14ac:dyDescent="0.25">
      <c r="A176" s="1">
        <v>145</v>
      </c>
      <c r="B176" s="1">
        <v>0</v>
      </c>
      <c r="C176" s="91">
        <v>0.44721359999999999</v>
      </c>
      <c r="D176" s="91">
        <v>3.7029719999999999</v>
      </c>
      <c r="E176" s="42">
        <v>8.2800970274607035</v>
      </c>
    </row>
    <row r="177" spans="1:5" x14ac:dyDescent="0.25">
      <c r="A177" s="1">
        <v>146</v>
      </c>
      <c r="B177" s="1">
        <v>0</v>
      </c>
      <c r="C177" s="91">
        <v>0.24</v>
      </c>
      <c r="D177" s="91">
        <v>3.3659469999999998</v>
      </c>
      <c r="E177" s="42">
        <v>14.024779166666667</v>
      </c>
    </row>
    <row r="178" spans="1:5" x14ac:dyDescent="0.25">
      <c r="A178" s="1">
        <v>147</v>
      </c>
      <c r="B178" s="1">
        <v>0</v>
      </c>
      <c r="C178" s="91">
        <v>0.28000000000000003</v>
      </c>
      <c r="D178" s="91">
        <v>3.0810390000000001</v>
      </c>
      <c r="E178" s="42">
        <v>11.003710714285713</v>
      </c>
    </row>
    <row r="179" spans="1:5" x14ac:dyDescent="0.25">
      <c r="A179" s="1">
        <v>148</v>
      </c>
      <c r="B179" s="1">
        <v>0</v>
      </c>
      <c r="C179" s="91">
        <v>0.25612499999999999</v>
      </c>
      <c r="D179" s="91">
        <v>0.74404300000000001</v>
      </c>
      <c r="E179" s="42">
        <v>2.9049995119570524</v>
      </c>
    </row>
    <row r="180" spans="1:5" x14ac:dyDescent="0.25">
      <c r="A180" s="1">
        <v>149</v>
      </c>
      <c r="B180" s="1">
        <v>0</v>
      </c>
      <c r="C180" s="91">
        <v>0.34409299999999998</v>
      </c>
      <c r="D180" s="91">
        <v>1.7762880000000001</v>
      </c>
      <c r="E180" s="42">
        <v>5.1622323034760953</v>
      </c>
    </row>
    <row r="181" spans="1:5" x14ac:dyDescent="0.25">
      <c r="A181" s="1">
        <v>150</v>
      </c>
      <c r="B181" s="1">
        <v>0</v>
      </c>
      <c r="C181" s="91">
        <v>0.2828427</v>
      </c>
      <c r="D181" s="91">
        <v>0.32</v>
      </c>
      <c r="E181" s="42">
        <v>1.1313708997969543</v>
      </c>
    </row>
    <row r="182" spans="1:5" x14ac:dyDescent="0.25">
      <c r="A182" s="1">
        <v>151</v>
      </c>
      <c r="B182" s="1">
        <v>0</v>
      </c>
      <c r="C182" s="91">
        <v>0.28000000000000003</v>
      </c>
      <c r="D182" s="91">
        <v>0.32</v>
      </c>
      <c r="E182" s="42">
        <v>1.1428571428571428</v>
      </c>
    </row>
    <row r="183" spans="1:5" x14ac:dyDescent="0.25">
      <c r="A183" s="1">
        <v>152</v>
      </c>
      <c r="B183" s="1">
        <v>0</v>
      </c>
      <c r="C183" s="91">
        <v>0.2</v>
      </c>
      <c r="D183" s="91">
        <v>0.63245549999999995</v>
      </c>
      <c r="E183" s="42">
        <v>3.1622774999999996</v>
      </c>
    </row>
    <row r="184" spans="1:5" x14ac:dyDescent="0.25">
      <c r="A184" s="1">
        <v>153</v>
      </c>
      <c r="B184" s="1">
        <v>0</v>
      </c>
      <c r="C184" s="91">
        <v>0.32249030000000001</v>
      </c>
      <c r="D184" s="91">
        <v>0.48166379999999998</v>
      </c>
      <c r="E184" s="42">
        <v>1.4935760858543652</v>
      </c>
    </row>
    <row r="185" spans="1:5" x14ac:dyDescent="0.25">
      <c r="A185" s="1">
        <v>154</v>
      </c>
      <c r="B185" s="1">
        <v>0</v>
      </c>
      <c r="C185" s="91">
        <v>0.2154066</v>
      </c>
      <c r="D185" s="91">
        <v>0.4118252</v>
      </c>
      <c r="E185" s="42">
        <v>1.9118504261243621</v>
      </c>
    </row>
    <row r="186" spans="1:5" x14ac:dyDescent="0.25">
      <c r="A186" s="1">
        <v>155</v>
      </c>
      <c r="B186" s="1">
        <v>0</v>
      </c>
      <c r="C186" s="91">
        <v>0.39597979999999999</v>
      </c>
      <c r="D186" s="91">
        <v>0.51224990000000004</v>
      </c>
      <c r="E186" s="42">
        <v>1.2936263415457052</v>
      </c>
    </row>
    <row r="187" spans="1:5" x14ac:dyDescent="0.25">
      <c r="A187" s="1">
        <v>156</v>
      </c>
      <c r="B187" s="1">
        <v>0</v>
      </c>
      <c r="C187" s="91">
        <v>0.25298219999999999</v>
      </c>
      <c r="D187" s="91">
        <v>0.69857000000000002</v>
      </c>
      <c r="E187" s="42">
        <v>2.7613405211908191</v>
      </c>
    </row>
    <row r="188" spans="1:5" x14ac:dyDescent="0.25">
      <c r="A188" s="1">
        <v>157</v>
      </c>
      <c r="B188" s="1">
        <v>0</v>
      </c>
      <c r="C188" s="91">
        <v>0.2039608</v>
      </c>
      <c r="D188" s="91">
        <v>0.24</v>
      </c>
      <c r="E188" s="42">
        <f>D188/C188</f>
        <v>1.1766966985812959</v>
      </c>
    </row>
    <row r="189" spans="1:5" x14ac:dyDescent="0.25">
      <c r="A189" s="1">
        <v>158</v>
      </c>
      <c r="B189" s="1">
        <v>0</v>
      </c>
      <c r="C189" s="91">
        <v>0.26832820000000002</v>
      </c>
      <c r="D189" s="91">
        <v>0.4326662</v>
      </c>
      <c r="E189" s="42">
        <v>1.6124514680156614</v>
      </c>
    </row>
    <row r="190" spans="1:5" x14ac:dyDescent="0.25">
      <c r="A190" s="1">
        <v>159</v>
      </c>
      <c r="B190" s="1">
        <v>0</v>
      </c>
      <c r="C190" s="91">
        <v>0.16</v>
      </c>
      <c r="D190" s="91">
        <v>0.37947330000000001</v>
      </c>
      <c r="E190" s="42">
        <v>2.3717081250000001</v>
      </c>
    </row>
    <row r="191" spans="1:5" x14ac:dyDescent="0.25">
      <c r="A191" s="1">
        <v>160</v>
      </c>
      <c r="B191" s="1">
        <v>2</v>
      </c>
      <c r="C191" s="91">
        <v>0.32</v>
      </c>
      <c r="D191" s="91">
        <v>1.2751870000000001</v>
      </c>
      <c r="E191" s="42">
        <v>3.9849593750000003</v>
      </c>
    </row>
    <row r="192" spans="1:5" x14ac:dyDescent="0.25">
      <c r="A192" s="1">
        <v>161</v>
      </c>
      <c r="B192" s="1">
        <v>0</v>
      </c>
      <c r="C192" s="91">
        <v>0.16</v>
      </c>
      <c r="D192" s="91">
        <v>2.5612499999999998</v>
      </c>
      <c r="E192" s="42">
        <v>16.0078125</v>
      </c>
    </row>
    <row r="193" spans="1:5" x14ac:dyDescent="0.25">
      <c r="A193" s="1">
        <v>162</v>
      </c>
      <c r="B193" s="1">
        <v>0</v>
      </c>
      <c r="C193" s="91">
        <v>0.2154066</v>
      </c>
      <c r="D193" s="91">
        <v>2.8289930000000001</v>
      </c>
      <c r="E193" s="42">
        <v>13.133269825529952</v>
      </c>
    </row>
    <row r="194" spans="1:5" x14ac:dyDescent="0.25">
      <c r="A194" s="1">
        <v>163</v>
      </c>
      <c r="B194" s="1">
        <v>0</v>
      </c>
      <c r="C194" s="91">
        <v>0.60133190000000003</v>
      </c>
      <c r="D194" s="91">
        <v>3.0841530000000001</v>
      </c>
      <c r="E194" s="42">
        <v>5.1288697639356897</v>
      </c>
    </row>
    <row r="195" spans="1:5" x14ac:dyDescent="0.25">
      <c r="A195" s="1">
        <v>164</v>
      </c>
      <c r="B195" s="1">
        <v>0</v>
      </c>
      <c r="C195" s="91">
        <v>0.4118252</v>
      </c>
      <c r="D195" s="91">
        <v>0.44721359999999999</v>
      </c>
      <c r="E195" s="42">
        <f>D195/C195</f>
        <v>1.0859306327053322</v>
      </c>
    </row>
    <row r="196" spans="1:5" x14ac:dyDescent="0.25">
      <c r="A196" s="1">
        <v>165</v>
      </c>
      <c r="B196" s="1">
        <v>0</v>
      </c>
      <c r="C196" s="91">
        <v>0.22627420000000001</v>
      </c>
      <c r="D196" s="91">
        <v>0.36878179999999999</v>
      </c>
      <c r="E196" s="42">
        <v>1.6298004810093241</v>
      </c>
    </row>
    <row r="197" spans="1:5" x14ac:dyDescent="0.25">
      <c r="A197" s="1">
        <v>166</v>
      </c>
      <c r="B197" s="1">
        <v>0</v>
      </c>
      <c r="C197" s="91">
        <v>0.43081320000000001</v>
      </c>
      <c r="D197" s="91">
        <v>4.6126779999999998</v>
      </c>
      <c r="E197" s="42">
        <v>10.706909630438435</v>
      </c>
    </row>
    <row r="198" spans="1:5" x14ac:dyDescent="0.25">
      <c r="A198" s="1">
        <v>167</v>
      </c>
      <c r="B198" s="1">
        <v>0</v>
      </c>
      <c r="C198" s="91">
        <v>0.64621980000000001</v>
      </c>
      <c r="D198" s="91">
        <v>1.263012</v>
      </c>
      <c r="E198" s="42">
        <v>1.954461933849752</v>
      </c>
    </row>
    <row r="199" spans="1:5" x14ac:dyDescent="0.25">
      <c r="A199" s="1">
        <v>168</v>
      </c>
      <c r="B199" s="1">
        <v>0</v>
      </c>
      <c r="C199" s="91">
        <v>0.44</v>
      </c>
      <c r="D199" s="91">
        <v>0.68468969999999996</v>
      </c>
      <c r="E199" s="42">
        <v>1.5561129545454544</v>
      </c>
    </row>
    <row r="200" spans="1:5" x14ac:dyDescent="0.25">
      <c r="A200" s="1">
        <v>169</v>
      </c>
      <c r="B200" s="1">
        <v>0</v>
      </c>
      <c r="C200" s="91">
        <v>0.4</v>
      </c>
      <c r="D200" s="91">
        <v>0.4</v>
      </c>
      <c r="E200" s="42">
        <v>1</v>
      </c>
    </row>
    <row r="201" spans="1:5" x14ac:dyDescent="0.25">
      <c r="A201" s="1">
        <v>170</v>
      </c>
      <c r="B201" s="1">
        <v>0</v>
      </c>
      <c r="C201" s="91">
        <v>0.4</v>
      </c>
      <c r="D201" s="91">
        <v>0.40199499999999999</v>
      </c>
      <c r="E201" s="42">
        <v>1.0049874999999999</v>
      </c>
    </row>
    <row r="202" spans="1:5" x14ac:dyDescent="0.25">
      <c r="A202" s="1">
        <v>171</v>
      </c>
      <c r="B202" s="1">
        <v>0</v>
      </c>
      <c r="C202" s="91">
        <v>0.49477270000000001</v>
      </c>
      <c r="D202" s="91">
        <v>3.1243560000000001</v>
      </c>
      <c r="E202" s="42">
        <v>6.3147299760071647</v>
      </c>
    </row>
    <row r="203" spans="1:5" x14ac:dyDescent="0.25">
      <c r="A203" s="1">
        <v>172</v>
      </c>
      <c r="B203" s="1">
        <v>0</v>
      </c>
      <c r="C203" s="91">
        <v>0.3577709</v>
      </c>
      <c r="D203" s="91">
        <v>3.2044969999999999</v>
      </c>
      <c r="E203" s="42">
        <v>8.9568408162877411</v>
      </c>
    </row>
    <row r="204" spans="1:5" x14ac:dyDescent="0.25">
      <c r="A204" s="1">
        <v>173</v>
      </c>
      <c r="B204" s="1">
        <v>0</v>
      </c>
      <c r="C204" s="91">
        <v>0.30463089999999998</v>
      </c>
      <c r="D204" s="91">
        <v>0.32</v>
      </c>
      <c r="E204" s="42">
        <f>D204/C204</f>
        <v>1.0504515464452229</v>
      </c>
    </row>
    <row r="205" spans="1:5" x14ac:dyDescent="0.25">
      <c r="A205" s="1">
        <v>174</v>
      </c>
      <c r="B205" s="1">
        <v>0</v>
      </c>
      <c r="C205" s="91">
        <v>0.1788854</v>
      </c>
      <c r="D205" s="91">
        <v>0.61057349999999999</v>
      </c>
      <c r="E205" s="42">
        <v>3.4132103570218697</v>
      </c>
    </row>
    <row r="206" spans="1:5" x14ac:dyDescent="0.25">
      <c r="A206" s="1">
        <v>175</v>
      </c>
      <c r="B206" s="1">
        <v>0</v>
      </c>
      <c r="C206" s="91">
        <v>0.28000000000000003</v>
      </c>
      <c r="D206" s="91">
        <v>0.36</v>
      </c>
      <c r="E206" s="42">
        <f>D206/C206</f>
        <v>1.2857142857142856</v>
      </c>
    </row>
    <row r="207" spans="1:5" x14ac:dyDescent="0.25">
      <c r="A207" s="1">
        <v>176</v>
      </c>
      <c r="B207" s="1">
        <v>0</v>
      </c>
      <c r="C207" s="91">
        <v>0.14422209999999999</v>
      </c>
      <c r="D207" s="91">
        <v>0.26832820000000002</v>
      </c>
      <c r="E207" s="42">
        <v>1.8605206830298548</v>
      </c>
    </row>
    <row r="208" spans="1:5" x14ac:dyDescent="0.25">
      <c r="A208" s="1">
        <v>177</v>
      </c>
      <c r="B208" s="1">
        <v>0</v>
      </c>
      <c r="C208" s="91">
        <v>0.26832820000000002</v>
      </c>
      <c r="D208" s="91">
        <v>0.52153620000000001</v>
      </c>
      <c r="E208" s="42">
        <v>1.9436503505781353</v>
      </c>
    </row>
    <row r="209" spans="1:5" x14ac:dyDescent="0.25">
      <c r="A209" s="1">
        <v>178</v>
      </c>
      <c r="B209" s="1">
        <v>0</v>
      </c>
      <c r="C209" s="91">
        <v>0.4</v>
      </c>
      <c r="D209" s="91">
        <v>3.4058769999999998</v>
      </c>
      <c r="E209" s="42">
        <v>8.5146924999999989</v>
      </c>
    </row>
    <row r="210" spans="1:5" x14ac:dyDescent="0.25">
      <c r="A210" s="1">
        <v>179</v>
      </c>
      <c r="B210" s="1">
        <v>0</v>
      </c>
      <c r="C210" s="91">
        <v>0.62096700000000005</v>
      </c>
      <c r="D210" s="91">
        <v>1.0770329999999999</v>
      </c>
      <c r="E210" s="42">
        <v>1.7344448255704406</v>
      </c>
    </row>
    <row r="211" spans="1:5" x14ac:dyDescent="0.25">
      <c r="A211" s="1">
        <v>180</v>
      </c>
      <c r="B211" s="1">
        <v>0</v>
      </c>
      <c r="C211" s="91">
        <v>0.37735920000000001</v>
      </c>
      <c r="D211" s="91">
        <v>0.92086920000000005</v>
      </c>
      <c r="E211" s="42">
        <v>2.4402987922382708</v>
      </c>
    </row>
    <row r="212" spans="1:5" x14ac:dyDescent="0.25">
      <c r="A212" s="1">
        <v>181</v>
      </c>
      <c r="B212" s="1">
        <v>0</v>
      </c>
      <c r="C212" s="91">
        <v>0.16492419999999999</v>
      </c>
      <c r="D212" s="91">
        <v>0.28844409999999998</v>
      </c>
      <c r="E212" s="42">
        <v>1.7489495174146668</v>
      </c>
    </row>
    <row r="213" spans="1:5" x14ac:dyDescent="0.25">
      <c r="A213" s="1">
        <v>182</v>
      </c>
      <c r="B213" s="1">
        <v>0</v>
      </c>
      <c r="C213" s="91">
        <v>0.2</v>
      </c>
      <c r="D213" s="91">
        <v>0.88090860000000004</v>
      </c>
      <c r="E213" s="42">
        <v>4.4045430000000003</v>
      </c>
    </row>
    <row r="214" spans="1:5" x14ac:dyDescent="0.25">
      <c r="A214" s="1">
        <v>183</v>
      </c>
      <c r="B214" s="1">
        <v>0</v>
      </c>
      <c r="C214" s="91">
        <v>0.22627420000000001</v>
      </c>
      <c r="D214" s="91">
        <v>1.4449909999999999</v>
      </c>
      <c r="E214" s="42">
        <v>6.386017495587212</v>
      </c>
    </row>
    <row r="215" spans="1:5" x14ac:dyDescent="0.25">
      <c r="A215" s="1">
        <v>184</v>
      </c>
      <c r="B215" s="1">
        <v>0</v>
      </c>
      <c r="C215" s="91">
        <v>0.62225399999999997</v>
      </c>
      <c r="D215" s="91">
        <v>0.88090860000000004</v>
      </c>
      <c r="E215" s="42">
        <v>1.4156736638093128</v>
      </c>
    </row>
    <row r="216" spans="1:5" x14ac:dyDescent="0.25">
      <c r="A216" s="1">
        <v>185</v>
      </c>
      <c r="B216" s="1">
        <v>0</v>
      </c>
      <c r="C216" s="91">
        <v>0.48826219999999998</v>
      </c>
      <c r="D216" s="91">
        <v>0.68</v>
      </c>
      <c r="E216" s="42">
        <v>1.3926943351338688</v>
      </c>
    </row>
    <row r="217" spans="1:5" x14ac:dyDescent="0.25">
      <c r="A217" s="1">
        <v>186</v>
      </c>
      <c r="B217" s="1">
        <v>0</v>
      </c>
      <c r="C217" s="91">
        <v>0.28000000000000003</v>
      </c>
      <c r="D217" s="91">
        <v>1.24</v>
      </c>
      <c r="E217" s="42">
        <v>4.4285714285714279</v>
      </c>
    </row>
    <row r="218" spans="1:5" x14ac:dyDescent="0.25">
      <c r="A218" s="1">
        <v>187</v>
      </c>
      <c r="B218" s="1">
        <v>0</v>
      </c>
      <c r="C218" s="91">
        <v>0.30463089999999998</v>
      </c>
      <c r="D218" s="91">
        <v>1.2270289999999999</v>
      </c>
      <c r="E218" s="42">
        <v>4.0279203455722978</v>
      </c>
    </row>
    <row r="219" spans="1:5" x14ac:dyDescent="0.25">
      <c r="A219" s="1">
        <v>188</v>
      </c>
      <c r="B219" s="1">
        <v>0</v>
      </c>
      <c r="C219" s="91">
        <v>0.50596439999999998</v>
      </c>
      <c r="D219" s="91">
        <v>7.8053319999999999</v>
      </c>
      <c r="E219" s="42">
        <v>15.426642664978012</v>
      </c>
    </row>
    <row r="220" spans="1:5" x14ac:dyDescent="0.25">
      <c r="A220" s="1">
        <v>189</v>
      </c>
      <c r="B220" s="1">
        <v>0</v>
      </c>
      <c r="C220" s="91">
        <v>0.52611790000000003</v>
      </c>
      <c r="D220" s="91">
        <v>1.9403090000000001</v>
      </c>
      <c r="E220" s="42">
        <v>3.6879737412469713</v>
      </c>
    </row>
    <row r="221" spans="1:5" x14ac:dyDescent="0.25">
      <c r="A221" s="1">
        <v>190</v>
      </c>
      <c r="B221" s="1">
        <v>0</v>
      </c>
      <c r="C221" s="91">
        <v>0.48332180000000002</v>
      </c>
      <c r="D221" s="91">
        <v>0.91389279999999995</v>
      </c>
      <c r="E221" s="42">
        <v>1.8908578094346249</v>
      </c>
    </row>
    <row r="222" spans="1:5" x14ac:dyDescent="0.25">
      <c r="A222" s="1">
        <v>191</v>
      </c>
      <c r="B222" s="1">
        <v>0</v>
      </c>
      <c r="C222" s="91">
        <v>0.25612499999999999</v>
      </c>
      <c r="D222" s="91">
        <v>0.30463089999999998</v>
      </c>
      <c r="E222" s="42">
        <v>1.1893836993655442</v>
      </c>
    </row>
    <row r="223" spans="1:5" x14ac:dyDescent="0.25">
      <c r="A223" s="1">
        <v>192</v>
      </c>
      <c r="B223" s="1">
        <v>0</v>
      </c>
      <c r="C223" s="91">
        <v>0.28000000000000003</v>
      </c>
      <c r="D223" s="91">
        <v>0.36</v>
      </c>
      <c r="E223" s="42">
        <v>1.2857142857142856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55" priority="8" operator="lessThan">
      <formula>1</formula>
    </cfRule>
  </conditionalFormatting>
  <conditionalFormatting sqref="E75:E76">
    <cfRule type="cellIs" dxfId="154" priority="7" operator="lessThan">
      <formula>1</formula>
    </cfRule>
  </conditionalFormatting>
  <conditionalFormatting sqref="E114">
    <cfRule type="cellIs" dxfId="153" priority="6" operator="lessThan">
      <formula>1</formula>
    </cfRule>
  </conditionalFormatting>
  <conditionalFormatting sqref="E188">
    <cfRule type="cellIs" dxfId="152" priority="5" operator="lessThan">
      <formula>1</formula>
    </cfRule>
  </conditionalFormatting>
  <conditionalFormatting sqref="E195">
    <cfRule type="cellIs" dxfId="151" priority="4" operator="lessThan">
      <formula>1</formula>
    </cfRule>
  </conditionalFormatting>
  <conditionalFormatting sqref="E204">
    <cfRule type="cellIs" dxfId="150" priority="3" operator="lessThan">
      <formula>1</formula>
    </cfRule>
  </conditionalFormatting>
  <conditionalFormatting sqref="E206">
    <cfRule type="cellIs" dxfId="149" priority="2" operator="lessThan">
      <formula>1</formula>
    </cfRule>
  </conditionalFormatting>
  <conditionalFormatting sqref="E22">
    <cfRule type="cellIs" dxfId="148" priority="1" operator="lessThan">
      <formula>1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173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41500</v>
      </c>
      <c r="F2" s="90" t="s">
        <v>61</v>
      </c>
      <c r="G2" s="91">
        <v>0.42161907768595047</v>
      </c>
      <c r="I2" s="91"/>
    </row>
    <row r="3" spans="1:10" x14ac:dyDescent="0.25">
      <c r="F3" s="92" t="s">
        <v>62</v>
      </c>
      <c r="G3" s="91">
        <v>4.1401544008264466</v>
      </c>
      <c r="I3" s="91"/>
    </row>
    <row r="4" spans="1:10" x14ac:dyDescent="0.25">
      <c r="A4" s="93"/>
      <c r="B4" s="7"/>
      <c r="C4" s="7" t="s">
        <v>63</v>
      </c>
      <c r="D4" s="94">
        <v>197</v>
      </c>
      <c r="F4" s="40" t="s">
        <v>21</v>
      </c>
      <c r="G4" s="1">
        <v>121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76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121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94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12</v>
      </c>
      <c r="F8" s="99" t="s">
        <v>73</v>
      </c>
      <c r="G8" s="103">
        <v>20.45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9</v>
      </c>
      <c r="J11" s="293" t="s">
        <v>374</v>
      </c>
    </row>
    <row r="12" spans="1:10" x14ac:dyDescent="0.25">
      <c r="A12" s="108" t="s">
        <v>70</v>
      </c>
      <c r="B12" s="109">
        <v>6</v>
      </c>
      <c r="C12" s="109">
        <v>89</v>
      </c>
      <c r="D12" s="109">
        <v>17</v>
      </c>
      <c r="E12" s="109">
        <v>6</v>
      </c>
      <c r="F12" s="109">
        <v>3</v>
      </c>
      <c r="G12" s="109">
        <v>0</v>
      </c>
      <c r="H12" s="109">
        <v>121</v>
      </c>
      <c r="I12" s="39">
        <f>SUM(D12:G12)</f>
        <v>26</v>
      </c>
    </row>
    <row r="13" spans="1:10" x14ac:dyDescent="0.25">
      <c r="A13" s="108" t="s">
        <v>37</v>
      </c>
      <c r="B13" s="109">
        <v>2</v>
      </c>
      <c r="C13" s="109">
        <v>67</v>
      </c>
      <c r="D13" s="109">
        <v>16</v>
      </c>
      <c r="E13" s="109">
        <v>6</v>
      </c>
      <c r="F13" s="109">
        <v>3</v>
      </c>
      <c r="G13" s="109">
        <v>0</v>
      </c>
      <c r="H13" s="109">
        <v>94</v>
      </c>
    </row>
    <row r="14" spans="1:10" x14ac:dyDescent="0.25">
      <c r="A14" s="108" t="s">
        <v>38</v>
      </c>
      <c r="B14" s="109">
        <v>0</v>
      </c>
      <c r="C14" s="109">
        <v>2</v>
      </c>
      <c r="D14" s="109">
        <v>3</v>
      </c>
      <c r="E14" s="109">
        <v>5</v>
      </c>
      <c r="F14" s="109">
        <v>2</v>
      </c>
      <c r="G14" s="109">
        <v>0</v>
      </c>
      <c r="H14" s="109">
        <v>12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0.39949767664974611</v>
      </c>
      <c r="D17" s="182">
        <f t="shared" ref="D17:E17" si="0">AVERAGE(D32:D502)</f>
        <v>2.793023769035532</v>
      </c>
      <c r="E17" s="182">
        <f t="shared" si="0"/>
        <v>6.9685526019413597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0.22323132900439432</v>
      </c>
      <c r="D18" s="182">
        <f t="shared" ref="D18:E18" si="1">STDEV(D32:D502)</f>
        <v>3.0699297565195622</v>
      </c>
      <c r="E18" s="182">
        <f t="shared" si="1"/>
        <v>6.9552210642746344</v>
      </c>
      <c r="F18" s="11"/>
    </row>
    <row r="19" spans="1:21" x14ac:dyDescent="0.25">
      <c r="B19" s="40" t="s">
        <v>152</v>
      </c>
      <c r="C19" s="43">
        <f>MEDIAN(C32:C502)</f>
        <v>0.34176010000000001</v>
      </c>
      <c r="D19" s="182">
        <f t="shared" ref="D19:E19" si="2">MEDIAN(D32:D502)</f>
        <v>1.866762</v>
      </c>
      <c r="E19" s="182">
        <f t="shared" si="2"/>
        <v>4.5104606126564448</v>
      </c>
    </row>
    <row r="20" spans="1:21" x14ac:dyDescent="0.25">
      <c r="B20" s="40" t="s">
        <v>20</v>
      </c>
      <c r="C20" s="43">
        <f>MIN(C32:C502)</f>
        <v>0.08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1.738505</v>
      </c>
      <c r="D21" s="182">
        <f t="shared" ref="D21:E21" si="4">MAX(D32:D502)</f>
        <v>16.143160000000002</v>
      </c>
      <c r="E21" s="182">
        <f t="shared" si="4"/>
        <v>36.403777777777776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0.53984958076923073</v>
      </c>
      <c r="D23" s="315">
        <f t="array" ref="D23">AVERAGE(IF(($E$32:$E$552&gt;=3)*($D$32:$D$552&gt;=5),$D$32:$D$552))</f>
        <v>9.3293160769230763</v>
      </c>
      <c r="E23" s="315">
        <f t="array" ref="E23">AVERAGE(IF(($E$32:$E$552&gt;=3)*($D$32:$D$552&gt;=5),$E$32:$E$552))</f>
        <v>19.976103523857873</v>
      </c>
      <c r="F23">
        <f>COUNTIF(E32:E550,"&gt;=5")</f>
        <v>94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0.30746853516728018</v>
      </c>
      <c r="D24" s="315">
        <f t="array" ref="D24">STDEV(IF(($E$32:$E$552&gt;=3)*($D$32:$D$552&gt;=5),$D$32:$D$552))</f>
        <v>3.0198430750507468</v>
      </c>
      <c r="E24" s="315">
        <f t="array" ref="E24">STDEV(IF(($E$32:$E$552&gt;=3)*($D$32:$D$552&gt;=5),$E$32:$E$552))</f>
        <v>8.0569759694016447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0.43993989999999999</v>
      </c>
      <c r="D25" s="315">
        <f t="array" ref="D25">MEDIAN(IF(($E$32:$E$552&gt;=3)*($D$32:$D$552&gt;=5),$D$32:$D$552))</f>
        <v>8.5418380000000003</v>
      </c>
      <c r="E25" s="315">
        <f t="array" ref="E25">MEDIAN(IF(($E$32:$E$552&gt;=3)*($D$32:$D$552&gt;=5),$E$32:$E$552))</f>
        <v>17.524612241365372</v>
      </c>
    </row>
    <row r="26" spans="1:21" x14ac:dyDescent="0.25">
      <c r="B26" s="40" t="s">
        <v>20</v>
      </c>
      <c r="C26" s="314">
        <f t="array" ref="C26">MIN(IF(($E$32:$E$552&gt;=3)*($D$32:$D$552&gt;=5),$C$32:$C$552))</f>
        <v>0.28000000000000003</v>
      </c>
      <c r="D26" s="315">
        <f t="array" ref="D26">MIN(IF(($E$32:$E$552&gt;=3)*($D$32:$D$552&gt;=5),$D$32:$D$552))</f>
        <v>5.4121259999999998</v>
      </c>
      <c r="E26" s="315">
        <f t="array" ref="E26">MIN(IF(($E$32:$E$552&gt;=3)*($D$32:$D$552&gt;=5),$E$32:$E$552))</f>
        <v>4.8195058397876345</v>
      </c>
    </row>
    <row r="27" spans="1:21" x14ac:dyDescent="0.25">
      <c r="B27" s="40" t="s">
        <v>19</v>
      </c>
      <c r="C27" s="314">
        <f t="array" ref="C27">MAX(IF(($E$32:$E$552&gt;=3)*($D$32:$D$552&gt;=5),$C$32:$C$552))</f>
        <v>1.738505</v>
      </c>
      <c r="D27" s="315">
        <f t="array" ref="D27">MAX(IF(($E$32:$E$552&gt;=3)*($D$32:$D$552&gt;=5),$D$32:$D$552))</f>
        <v>16.143160000000002</v>
      </c>
      <c r="E27" s="315">
        <f t="array" ref="E27">MAX(IF(($E$32:$E$552&gt;=3)*($D$32:$D$552&gt;=5),$E$32:$E$552))</f>
        <v>36.403777777777776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1</v>
      </c>
      <c r="C32" s="91">
        <v>0.34176010000000001</v>
      </c>
      <c r="D32" s="91">
        <v>1.202258</v>
      </c>
      <c r="E32" s="42">
        <v>3.51784190138053</v>
      </c>
    </row>
    <row r="33" spans="1:5" x14ac:dyDescent="0.25">
      <c r="A33" s="1">
        <v>2</v>
      </c>
      <c r="B33" s="1">
        <v>0</v>
      </c>
      <c r="C33" s="91">
        <v>0.39597979999999999</v>
      </c>
      <c r="D33" s="91">
        <v>2.0540690000000001</v>
      </c>
      <c r="E33" s="42">
        <v>5.187307534374229</v>
      </c>
    </row>
    <row r="34" spans="1:5" x14ac:dyDescent="0.25">
      <c r="A34" s="1">
        <v>3</v>
      </c>
      <c r="B34" s="1">
        <v>0</v>
      </c>
      <c r="C34" s="91">
        <v>0.84380089999999996</v>
      </c>
      <c r="D34" s="91">
        <v>4.4565460000000003</v>
      </c>
      <c r="E34" s="42">
        <v>5.2815136840930137</v>
      </c>
    </row>
    <row r="35" spans="1:5" x14ac:dyDescent="0.25">
      <c r="A35" s="1">
        <v>4</v>
      </c>
      <c r="B35" s="1">
        <v>0</v>
      </c>
      <c r="C35" s="91">
        <v>0.36</v>
      </c>
      <c r="D35" s="91">
        <v>4.2867240000000004</v>
      </c>
      <c r="E35" s="42">
        <v>11.907566666666668</v>
      </c>
    </row>
    <row r="36" spans="1:5" x14ac:dyDescent="0.25">
      <c r="A36" s="1">
        <v>5</v>
      </c>
      <c r="B36" s="1">
        <v>0</v>
      </c>
      <c r="C36" s="91">
        <v>0.48826219999999998</v>
      </c>
      <c r="D36" s="91">
        <v>1.3440240000000001</v>
      </c>
      <c r="E36" s="42">
        <v>2.7526685457117099</v>
      </c>
    </row>
    <row r="37" spans="1:5" x14ac:dyDescent="0.25">
      <c r="A37" s="1">
        <v>6</v>
      </c>
      <c r="B37" s="1">
        <v>0</v>
      </c>
      <c r="C37" s="91">
        <v>1.043072</v>
      </c>
      <c r="D37" s="91">
        <v>1.4751270000000001</v>
      </c>
      <c r="E37" s="42">
        <v>1.4142139756411831</v>
      </c>
    </row>
    <row r="38" spans="1:5" x14ac:dyDescent="0.25">
      <c r="A38" s="1">
        <v>7</v>
      </c>
      <c r="B38" s="1">
        <v>0</v>
      </c>
      <c r="C38" s="91">
        <v>0.34176010000000001</v>
      </c>
      <c r="D38" s="91">
        <v>2.8085580000000001</v>
      </c>
      <c r="E38" s="42">
        <v>8.2179224549618279</v>
      </c>
    </row>
    <row r="39" spans="1:5" x14ac:dyDescent="0.25">
      <c r="A39" s="1">
        <v>8</v>
      </c>
      <c r="B39" s="1">
        <v>0</v>
      </c>
      <c r="C39" s="91">
        <v>0.26832820000000002</v>
      </c>
      <c r="D39" s="91">
        <v>1.4338759999999999</v>
      </c>
      <c r="E39" s="42">
        <v>5.3437394951406514</v>
      </c>
    </row>
    <row r="40" spans="1:5" x14ac:dyDescent="0.25">
      <c r="A40" s="1">
        <v>9</v>
      </c>
      <c r="B40" s="1">
        <v>0</v>
      </c>
      <c r="C40" s="91">
        <v>0.4418144</v>
      </c>
      <c r="D40" s="91">
        <v>1.724181</v>
      </c>
      <c r="E40" s="42">
        <v>3.9025006880717332</v>
      </c>
    </row>
    <row r="41" spans="1:5" x14ac:dyDescent="0.25">
      <c r="A41" s="1">
        <v>10</v>
      </c>
      <c r="B41" s="1">
        <v>0</v>
      </c>
      <c r="C41" s="91">
        <v>0.52153620000000001</v>
      </c>
      <c r="D41" s="91">
        <v>0.66211779999999998</v>
      </c>
      <c r="E41" s="42">
        <v>1.2695529092707274</v>
      </c>
    </row>
    <row r="42" spans="1:5" x14ac:dyDescent="0.25">
      <c r="A42" s="1">
        <v>11</v>
      </c>
      <c r="B42" s="1">
        <v>0</v>
      </c>
      <c r="C42" s="91">
        <v>0.28000000000000003</v>
      </c>
      <c r="D42" s="91">
        <v>0.36</v>
      </c>
      <c r="E42" s="42">
        <v>1.2857142857142856</v>
      </c>
    </row>
    <row r="43" spans="1:5" x14ac:dyDescent="0.25">
      <c r="A43" s="1">
        <v>12</v>
      </c>
      <c r="B43" s="1">
        <v>0</v>
      </c>
      <c r="C43" s="91">
        <v>0.5614268</v>
      </c>
      <c r="D43" s="91">
        <v>0.7610519</v>
      </c>
      <c r="E43" s="42">
        <v>1.3555674577700958</v>
      </c>
    </row>
    <row r="44" spans="1:5" x14ac:dyDescent="0.25">
      <c r="A44" s="1">
        <v>13</v>
      </c>
      <c r="B44" s="1">
        <v>0</v>
      </c>
      <c r="C44" s="91">
        <v>0.34176010000000001</v>
      </c>
      <c r="D44" s="91">
        <v>4.4944410000000001</v>
      </c>
      <c r="E44" s="42">
        <v>13.15086518291632</v>
      </c>
    </row>
    <row r="45" spans="1:5" x14ac:dyDescent="0.25">
      <c r="A45" s="1">
        <v>14</v>
      </c>
      <c r="B45" s="1">
        <v>0</v>
      </c>
      <c r="C45" s="91">
        <v>0.16</v>
      </c>
      <c r="D45" s="91">
        <v>0.26832820000000002</v>
      </c>
      <c r="E45" s="42">
        <v>1.6770512500000001</v>
      </c>
    </row>
    <row r="46" spans="1:5" x14ac:dyDescent="0.25">
      <c r="A46" s="1">
        <v>15</v>
      </c>
      <c r="B46" s="1">
        <v>0</v>
      </c>
      <c r="C46" s="91">
        <v>0.24</v>
      </c>
      <c r="D46" s="91">
        <v>0.36878179999999999</v>
      </c>
      <c r="E46" s="42">
        <v>1.5365908333333334</v>
      </c>
    </row>
    <row r="47" spans="1:5" x14ac:dyDescent="0.25">
      <c r="A47" s="1">
        <v>16</v>
      </c>
      <c r="B47" s="1">
        <v>0</v>
      </c>
      <c r="C47" s="91">
        <v>0.08</v>
      </c>
      <c r="D47" s="91">
        <v>0.2039608</v>
      </c>
      <c r="E47" s="42">
        <v>2.5495099999999997</v>
      </c>
    </row>
    <row r="48" spans="1:5" x14ac:dyDescent="0.25">
      <c r="A48" s="1">
        <v>17</v>
      </c>
      <c r="B48" s="1">
        <v>4</v>
      </c>
      <c r="C48" s="91">
        <v>0.50119860000000005</v>
      </c>
      <c r="D48" s="91">
        <v>3.0755530000000002</v>
      </c>
      <c r="E48" s="42">
        <v>6.1363958319117407</v>
      </c>
    </row>
    <row r="49" spans="1:5" x14ac:dyDescent="0.25">
      <c r="A49" s="1">
        <v>18</v>
      </c>
      <c r="B49" s="1">
        <v>2</v>
      </c>
      <c r="C49" s="91">
        <v>0.40199499999999999</v>
      </c>
      <c r="D49" s="91">
        <v>6.738988</v>
      </c>
      <c r="E49" s="42">
        <v>16.763860247017998</v>
      </c>
    </row>
    <row r="50" spans="1:5" x14ac:dyDescent="0.25">
      <c r="A50" s="1">
        <v>19</v>
      </c>
      <c r="B50" s="1">
        <v>0</v>
      </c>
      <c r="C50" s="91">
        <v>0.48662100000000003</v>
      </c>
      <c r="D50" s="91">
        <v>4.2258250000000004</v>
      </c>
      <c r="E50" s="42">
        <v>8.6840169248758272</v>
      </c>
    </row>
    <row r="51" spans="1:5" x14ac:dyDescent="0.25">
      <c r="A51" s="1">
        <v>20</v>
      </c>
      <c r="B51" s="1">
        <v>0</v>
      </c>
      <c r="C51" s="91">
        <v>0.4118252</v>
      </c>
      <c r="D51" s="91">
        <v>4.4708839999999999</v>
      </c>
      <c r="E51" s="42">
        <v>10.856266202262512</v>
      </c>
    </row>
    <row r="52" spans="1:5" x14ac:dyDescent="0.25">
      <c r="A52" s="1">
        <v>21</v>
      </c>
      <c r="B52" s="1">
        <v>0</v>
      </c>
      <c r="C52" s="91">
        <v>0.89888820000000003</v>
      </c>
      <c r="D52" s="91">
        <v>3.6871670000000001</v>
      </c>
      <c r="E52" s="42">
        <v>4.1019194600618851</v>
      </c>
    </row>
    <row r="53" spans="1:5" x14ac:dyDescent="0.25">
      <c r="A53" s="1">
        <v>22</v>
      </c>
      <c r="B53" s="1">
        <v>0</v>
      </c>
      <c r="C53" s="91">
        <v>0.41761229999999999</v>
      </c>
      <c r="D53" s="91">
        <v>0.92086920000000005</v>
      </c>
      <c r="E53" s="42">
        <v>2.2050816031999059</v>
      </c>
    </row>
    <row r="54" spans="1:5" x14ac:dyDescent="0.25">
      <c r="A54" s="1">
        <v>23</v>
      </c>
      <c r="B54" s="1">
        <v>0</v>
      </c>
      <c r="C54" s="91">
        <v>0.36</v>
      </c>
      <c r="D54" s="91">
        <v>0.36221540000000002</v>
      </c>
      <c r="E54" s="42">
        <f>D54/C54</f>
        <v>1.006153888888889</v>
      </c>
    </row>
    <row r="55" spans="1:5" x14ac:dyDescent="0.25">
      <c r="A55" s="1">
        <v>24</v>
      </c>
      <c r="B55" s="1">
        <v>3</v>
      </c>
      <c r="C55" s="91">
        <v>0.36</v>
      </c>
      <c r="D55" s="91">
        <v>12.007099999999999</v>
      </c>
      <c r="E55" s="42">
        <v>33.353055555555557</v>
      </c>
    </row>
    <row r="56" spans="1:5" x14ac:dyDescent="0.25">
      <c r="A56" s="1">
        <v>25</v>
      </c>
      <c r="B56" s="1">
        <v>0</v>
      </c>
      <c r="C56" s="91">
        <v>0.46647620000000001</v>
      </c>
      <c r="D56" s="91">
        <v>2.8085580000000001</v>
      </c>
      <c r="E56" s="42">
        <v>6.0207959162761142</v>
      </c>
    </row>
    <row r="57" spans="1:5" x14ac:dyDescent="0.25">
      <c r="A57" s="1">
        <v>26</v>
      </c>
      <c r="B57" s="1">
        <v>0</v>
      </c>
      <c r="C57" s="91">
        <v>0.28000000000000003</v>
      </c>
      <c r="D57" s="91">
        <v>2.8802780000000001</v>
      </c>
      <c r="E57" s="42">
        <v>10.286707142857143</v>
      </c>
    </row>
    <row r="58" spans="1:5" x14ac:dyDescent="0.25">
      <c r="A58" s="1">
        <v>27</v>
      </c>
      <c r="B58" s="1">
        <v>0</v>
      </c>
      <c r="C58" s="91">
        <v>0.24331050000000001</v>
      </c>
      <c r="D58" s="91">
        <v>1.0522359999999999</v>
      </c>
      <c r="E58" s="42">
        <v>4.3246633416971312</v>
      </c>
    </row>
    <row r="59" spans="1:5" x14ac:dyDescent="0.25">
      <c r="A59" s="1">
        <v>28</v>
      </c>
      <c r="B59" s="1">
        <v>0</v>
      </c>
      <c r="C59" s="91">
        <v>0.16</v>
      </c>
      <c r="D59" s="91">
        <v>0.8</v>
      </c>
      <c r="E59" s="42">
        <v>5</v>
      </c>
    </row>
    <row r="60" spans="1:5" x14ac:dyDescent="0.25">
      <c r="A60" s="1">
        <v>29</v>
      </c>
      <c r="B60" s="1">
        <v>0</v>
      </c>
      <c r="C60" s="91">
        <v>0.2332381</v>
      </c>
      <c r="D60" s="91">
        <v>0.59464269999999997</v>
      </c>
      <c r="E60" s="42">
        <v>2.5495092782868665</v>
      </c>
    </row>
    <row r="61" spans="1:5" x14ac:dyDescent="0.25">
      <c r="A61" s="1">
        <v>30</v>
      </c>
      <c r="B61" s="1">
        <v>0</v>
      </c>
      <c r="C61" s="91">
        <v>0.16</v>
      </c>
      <c r="D61" s="91">
        <v>0.28000000000000003</v>
      </c>
      <c r="E61" s="42">
        <v>1.7500000000000002</v>
      </c>
    </row>
    <row r="62" spans="1:5" x14ac:dyDescent="0.25">
      <c r="A62" s="1">
        <v>31</v>
      </c>
      <c r="B62" s="1">
        <v>0</v>
      </c>
      <c r="C62" s="91">
        <v>0.40199499999999999</v>
      </c>
      <c r="D62" s="91">
        <v>0.69050710000000004</v>
      </c>
      <c r="E62" s="42">
        <v>1.7177007176706178</v>
      </c>
    </row>
    <row r="63" spans="1:5" x14ac:dyDescent="0.25">
      <c r="A63" s="1">
        <v>32</v>
      </c>
      <c r="B63" s="1">
        <v>0</v>
      </c>
      <c r="C63" s="91">
        <v>0.31241000000000002</v>
      </c>
      <c r="D63" s="91">
        <v>1.9003159999999999</v>
      </c>
      <c r="E63" s="42">
        <v>6.0827630357542963</v>
      </c>
    </row>
    <row r="64" spans="1:5" x14ac:dyDescent="0.25">
      <c r="A64" s="1">
        <v>33</v>
      </c>
      <c r="B64" s="1">
        <v>0</v>
      </c>
      <c r="C64" s="91">
        <v>0.28000000000000003</v>
      </c>
      <c r="D64" s="91">
        <v>2.1633309999999999</v>
      </c>
      <c r="E64" s="42">
        <v>7.7261821428571418</v>
      </c>
    </row>
    <row r="65" spans="1:5" x14ac:dyDescent="0.25">
      <c r="A65" s="1">
        <v>34</v>
      </c>
      <c r="B65" s="1">
        <v>0</v>
      </c>
      <c r="C65" s="91">
        <v>0.2154066</v>
      </c>
      <c r="D65" s="91">
        <v>2.0443090000000002</v>
      </c>
      <c r="E65" s="42">
        <v>9.4904659374411011</v>
      </c>
    </row>
    <row r="66" spans="1:5" x14ac:dyDescent="0.25">
      <c r="A66" s="1">
        <v>35</v>
      </c>
      <c r="B66" s="1">
        <v>0</v>
      </c>
      <c r="C66" s="91">
        <v>0.31241000000000002</v>
      </c>
      <c r="D66" s="91">
        <v>0.79195959999999999</v>
      </c>
      <c r="E66" s="42">
        <v>2.535000800230466</v>
      </c>
    </row>
    <row r="67" spans="1:5" x14ac:dyDescent="0.25">
      <c r="A67" s="1">
        <v>36</v>
      </c>
      <c r="B67" s="1">
        <v>0</v>
      </c>
      <c r="C67" s="91">
        <v>0.34176010000000001</v>
      </c>
      <c r="D67" s="91">
        <v>0.8099383</v>
      </c>
      <c r="E67" s="42">
        <v>2.3699030401735017</v>
      </c>
    </row>
    <row r="68" spans="1:5" x14ac:dyDescent="0.25">
      <c r="A68" s="1">
        <v>37</v>
      </c>
      <c r="B68" s="1">
        <v>0</v>
      </c>
      <c r="C68" s="91">
        <v>0.25612499999999999</v>
      </c>
      <c r="D68" s="91">
        <v>0.85603739999999995</v>
      </c>
      <c r="E68" s="42">
        <v>3.3422641288433379</v>
      </c>
    </row>
    <row r="69" spans="1:5" x14ac:dyDescent="0.25">
      <c r="A69" s="1">
        <v>38</v>
      </c>
      <c r="B69" s="1">
        <v>0</v>
      </c>
      <c r="C69" s="91">
        <v>0.33941130000000003</v>
      </c>
      <c r="D69" s="91">
        <v>0.8207314</v>
      </c>
      <c r="E69" s="42">
        <v>2.4181027561545534</v>
      </c>
    </row>
    <row r="70" spans="1:5" x14ac:dyDescent="0.25">
      <c r="A70" s="1">
        <v>39</v>
      </c>
      <c r="B70" s="1">
        <v>0</v>
      </c>
      <c r="C70" s="91">
        <v>0.30463089999999998</v>
      </c>
      <c r="D70" s="91">
        <v>0.62096700000000005</v>
      </c>
      <c r="E70" s="42">
        <v>2.0384242045045333</v>
      </c>
    </row>
    <row r="71" spans="1:5" x14ac:dyDescent="0.25">
      <c r="A71" s="1">
        <v>40</v>
      </c>
      <c r="B71" s="1">
        <v>0</v>
      </c>
      <c r="C71" s="91">
        <v>0.2828427</v>
      </c>
      <c r="D71" s="91">
        <v>0.46818799999999999</v>
      </c>
      <c r="E71" s="42">
        <v>1.6552946213566764</v>
      </c>
    </row>
    <row r="72" spans="1:5" x14ac:dyDescent="0.25">
      <c r="A72" s="1">
        <v>41</v>
      </c>
      <c r="B72" s="1">
        <v>0</v>
      </c>
      <c r="C72" s="91">
        <v>0.24</v>
      </c>
      <c r="D72" s="91">
        <v>0.88362890000000005</v>
      </c>
      <c r="E72" s="42">
        <v>3.6817870833333335</v>
      </c>
    </row>
    <row r="73" spans="1:5" x14ac:dyDescent="0.25">
      <c r="A73" s="1">
        <v>42</v>
      </c>
      <c r="B73" s="1">
        <v>1</v>
      </c>
      <c r="C73" s="91">
        <v>0.32</v>
      </c>
      <c r="D73" s="91">
        <v>2.9521280000000001</v>
      </c>
      <c r="E73" s="42">
        <v>9.2254000000000005</v>
      </c>
    </row>
    <row r="74" spans="1:5" x14ac:dyDescent="0.25">
      <c r="A74" s="1">
        <v>43</v>
      </c>
      <c r="B74" s="1">
        <v>0</v>
      </c>
      <c r="C74" s="91">
        <v>0.24331050000000001</v>
      </c>
      <c r="D74" s="91">
        <v>2.4475289999999998</v>
      </c>
      <c r="E74" s="42">
        <v>10.059282275117596</v>
      </c>
    </row>
    <row r="75" spans="1:5" x14ac:dyDescent="0.25">
      <c r="A75" s="1">
        <v>44</v>
      </c>
      <c r="B75" s="1">
        <v>0</v>
      </c>
      <c r="C75" s="91">
        <v>0.88814409999999999</v>
      </c>
      <c r="D75" s="91">
        <v>3.81366</v>
      </c>
      <c r="E75" s="42">
        <v>4.2939653599004934</v>
      </c>
    </row>
    <row r="76" spans="1:5" x14ac:dyDescent="0.25">
      <c r="A76" s="1">
        <v>45</v>
      </c>
      <c r="B76" s="1">
        <v>0</v>
      </c>
      <c r="C76" s="91">
        <v>0.25612499999999999</v>
      </c>
      <c r="D76" s="91">
        <v>4.0921390000000004</v>
      </c>
      <c r="E76" s="42">
        <v>15.977116642264521</v>
      </c>
    </row>
    <row r="77" spans="1:5" x14ac:dyDescent="0.25">
      <c r="A77" s="1">
        <v>46</v>
      </c>
      <c r="B77" s="1">
        <v>0</v>
      </c>
      <c r="C77" s="91">
        <v>0.2</v>
      </c>
      <c r="D77" s="91">
        <v>1.049952</v>
      </c>
      <c r="E77" s="42">
        <v>5.2497599999999993</v>
      </c>
    </row>
    <row r="78" spans="1:5" x14ac:dyDescent="0.25">
      <c r="A78" s="1">
        <v>47</v>
      </c>
      <c r="B78" s="1">
        <v>0</v>
      </c>
      <c r="C78" s="91">
        <v>0.51224990000000004</v>
      </c>
      <c r="D78" s="91">
        <v>1.2</v>
      </c>
      <c r="E78" s="42">
        <v>2.3426066066581952</v>
      </c>
    </row>
    <row r="79" spans="1:5" x14ac:dyDescent="0.25">
      <c r="A79" s="1">
        <v>48</v>
      </c>
      <c r="B79" s="1">
        <v>0</v>
      </c>
      <c r="C79" s="91">
        <v>0.2828427</v>
      </c>
      <c r="D79" s="91">
        <v>0.32984849999999999</v>
      </c>
      <c r="E79" s="42">
        <v>1.1661906070052364</v>
      </c>
    </row>
    <row r="80" spans="1:5" x14ac:dyDescent="0.25">
      <c r="A80" s="1">
        <v>49</v>
      </c>
      <c r="B80" s="1">
        <v>0</v>
      </c>
      <c r="C80" s="91">
        <v>0.50911689999999998</v>
      </c>
      <c r="D80" s="91">
        <v>4.5851940000000004</v>
      </c>
      <c r="E80" s="42">
        <v>9.0061712742201259</v>
      </c>
    </row>
    <row r="81" spans="1:5" x14ac:dyDescent="0.25">
      <c r="A81" s="1">
        <v>50</v>
      </c>
      <c r="B81" s="1">
        <v>0</v>
      </c>
      <c r="C81" s="91">
        <v>0.36</v>
      </c>
      <c r="D81" s="91">
        <v>0.52</v>
      </c>
      <c r="E81" s="42">
        <v>1.4444444444444446</v>
      </c>
    </row>
    <row r="82" spans="1:5" x14ac:dyDescent="0.25">
      <c r="A82" s="1">
        <v>51</v>
      </c>
      <c r="B82" s="1">
        <v>0</v>
      </c>
      <c r="C82" s="91">
        <v>0.2828427</v>
      </c>
      <c r="D82" s="91">
        <v>0.6</v>
      </c>
      <c r="E82" s="42">
        <v>2.1213204371192891</v>
      </c>
    </row>
    <row r="83" spans="1:5" x14ac:dyDescent="0.25">
      <c r="A83" s="1">
        <v>52</v>
      </c>
      <c r="B83" s="1">
        <v>0</v>
      </c>
      <c r="C83" s="91">
        <v>0.2</v>
      </c>
      <c r="D83" s="91">
        <v>0.45607019999999998</v>
      </c>
      <c r="E83" s="42">
        <v>2.2803509999999996</v>
      </c>
    </row>
    <row r="84" spans="1:5" x14ac:dyDescent="0.25">
      <c r="A84" s="1">
        <v>53</v>
      </c>
      <c r="B84" s="1">
        <v>0</v>
      </c>
      <c r="C84" s="91">
        <v>0.2828427</v>
      </c>
      <c r="D84" s="91">
        <v>0.44</v>
      </c>
      <c r="E84" s="42">
        <v>1.5556349872208122</v>
      </c>
    </row>
    <row r="85" spans="1:5" x14ac:dyDescent="0.25">
      <c r="A85" s="1">
        <v>54</v>
      </c>
      <c r="B85" s="1">
        <v>0</v>
      </c>
      <c r="C85" s="91">
        <v>0.32249030000000001</v>
      </c>
      <c r="D85" s="91">
        <v>1.1845669999999999</v>
      </c>
      <c r="E85" s="42">
        <v>3.6731864493288633</v>
      </c>
    </row>
    <row r="86" spans="1:5" x14ac:dyDescent="0.25">
      <c r="A86" s="1">
        <v>55</v>
      </c>
      <c r="B86" s="1">
        <v>0</v>
      </c>
      <c r="C86" s="91">
        <v>0.1788854</v>
      </c>
      <c r="D86" s="91">
        <v>1.4543729999999999</v>
      </c>
      <c r="E86" s="42">
        <v>8.1301939677581281</v>
      </c>
    </row>
    <row r="87" spans="1:5" x14ac:dyDescent="0.25">
      <c r="A87" s="1">
        <v>56</v>
      </c>
      <c r="B87" s="1">
        <v>0</v>
      </c>
      <c r="C87" s="91">
        <v>0.2828427</v>
      </c>
      <c r="D87" s="91">
        <v>0.32</v>
      </c>
      <c r="E87" s="42">
        <f>D87/C87</f>
        <v>1.1313708997969543</v>
      </c>
    </row>
    <row r="88" spans="1:5" x14ac:dyDescent="0.25">
      <c r="A88" s="1">
        <v>57</v>
      </c>
      <c r="B88" s="1">
        <v>0</v>
      </c>
      <c r="C88" s="91">
        <v>0.2154066</v>
      </c>
      <c r="D88" s="91">
        <v>0.59059289999999998</v>
      </c>
      <c r="E88" s="42">
        <v>2.7417586090676886</v>
      </c>
    </row>
    <row r="89" spans="1:5" x14ac:dyDescent="0.25">
      <c r="A89" s="1">
        <v>58</v>
      </c>
      <c r="B89" s="1">
        <v>0</v>
      </c>
      <c r="C89" s="91">
        <v>0.56850679999999998</v>
      </c>
      <c r="D89" s="91">
        <v>2.392655</v>
      </c>
      <c r="E89" s="42">
        <v>4.2086655779667019</v>
      </c>
    </row>
    <row r="90" spans="1:5" x14ac:dyDescent="0.25">
      <c r="A90" s="1">
        <v>59</v>
      </c>
      <c r="B90" s="1">
        <v>1</v>
      </c>
      <c r="C90" s="91">
        <v>0.34409299999999998</v>
      </c>
      <c r="D90" s="91">
        <v>3.9834390000000002</v>
      </c>
      <c r="E90" s="42">
        <v>11.57663480512536</v>
      </c>
    </row>
    <row r="91" spans="1:5" x14ac:dyDescent="0.25">
      <c r="A91" s="1">
        <v>60</v>
      </c>
      <c r="B91" s="1">
        <v>0</v>
      </c>
      <c r="C91" s="91">
        <v>0.36878179999999999</v>
      </c>
      <c r="D91" s="91">
        <v>2.7040709999999999</v>
      </c>
      <c r="E91" s="42">
        <v>7.3324415684288109</v>
      </c>
    </row>
    <row r="92" spans="1:5" x14ac:dyDescent="0.25">
      <c r="A92" s="1">
        <v>61</v>
      </c>
      <c r="B92" s="1">
        <v>0</v>
      </c>
      <c r="C92" s="91">
        <v>0.29120439999999997</v>
      </c>
      <c r="D92" s="91">
        <v>0.37947330000000001</v>
      </c>
      <c r="E92" s="42">
        <v>1.3031166424683145</v>
      </c>
    </row>
    <row r="93" spans="1:5" x14ac:dyDescent="0.25">
      <c r="A93" s="1">
        <v>62</v>
      </c>
      <c r="B93" s="1">
        <v>0</v>
      </c>
      <c r="C93" s="91">
        <v>0.2828427</v>
      </c>
      <c r="D93" s="91">
        <v>0.48166379999999998</v>
      </c>
      <c r="E93" s="42">
        <v>1.7029387712675632</v>
      </c>
    </row>
    <row r="94" spans="1:5" x14ac:dyDescent="0.25">
      <c r="A94" s="1">
        <v>63</v>
      </c>
      <c r="B94" s="1">
        <v>0</v>
      </c>
      <c r="C94" s="91">
        <v>0.2828427</v>
      </c>
      <c r="D94" s="91">
        <v>0.62096700000000005</v>
      </c>
      <c r="E94" s="42">
        <v>2.1954499797944229</v>
      </c>
    </row>
    <row r="95" spans="1:5" x14ac:dyDescent="0.25">
      <c r="A95" s="1">
        <v>64</v>
      </c>
      <c r="B95" s="1">
        <v>0</v>
      </c>
      <c r="C95" s="91">
        <v>1.738505</v>
      </c>
      <c r="D95" s="91">
        <v>8.3787350000000007</v>
      </c>
      <c r="E95" s="42">
        <v>4.8195058397876345</v>
      </c>
    </row>
    <row r="96" spans="1:5" x14ac:dyDescent="0.25">
      <c r="A96" s="1">
        <v>65</v>
      </c>
      <c r="B96" s="1">
        <v>0</v>
      </c>
      <c r="C96" s="91">
        <v>0.55713550000000001</v>
      </c>
      <c r="D96" s="91">
        <v>8.8308549999999997</v>
      </c>
      <c r="E96" s="42">
        <v>15.850461871483686</v>
      </c>
    </row>
    <row r="97" spans="1:5" x14ac:dyDescent="0.25">
      <c r="A97" s="1">
        <v>66</v>
      </c>
      <c r="B97" s="1">
        <v>0</v>
      </c>
      <c r="C97" s="91">
        <v>0.31241000000000002</v>
      </c>
      <c r="D97" s="91">
        <v>0.4118252</v>
      </c>
      <c r="E97" s="42">
        <v>1.3182202874427835</v>
      </c>
    </row>
    <row r="98" spans="1:5" x14ac:dyDescent="0.25">
      <c r="A98" s="1">
        <v>67</v>
      </c>
      <c r="B98" s="1">
        <v>0</v>
      </c>
      <c r="C98" s="91">
        <v>0.46647620000000001</v>
      </c>
      <c r="D98" s="91">
        <v>0.72111029999999998</v>
      </c>
      <c r="E98" s="42">
        <v>1.5458672918361107</v>
      </c>
    </row>
    <row r="99" spans="1:5" x14ac:dyDescent="0.25">
      <c r="A99" s="1">
        <v>68</v>
      </c>
      <c r="B99" s="1">
        <v>0</v>
      </c>
      <c r="C99" s="91">
        <v>0.4326662</v>
      </c>
      <c r="D99" s="91">
        <v>1.0567880000000001</v>
      </c>
      <c r="E99" s="42">
        <v>2.4425018640235825</v>
      </c>
    </row>
    <row r="100" spans="1:5" x14ac:dyDescent="0.25">
      <c r="A100" s="1">
        <v>69</v>
      </c>
      <c r="B100" s="1">
        <v>0</v>
      </c>
      <c r="C100" s="91">
        <v>0.14422209999999999</v>
      </c>
      <c r="D100" s="91">
        <v>0.26832820000000002</v>
      </c>
      <c r="E100" s="42">
        <v>1.8605206830298548</v>
      </c>
    </row>
    <row r="101" spans="1:5" x14ac:dyDescent="0.25">
      <c r="A101" s="1">
        <v>70</v>
      </c>
      <c r="B101" s="1">
        <v>0</v>
      </c>
      <c r="C101" s="91">
        <v>0.08</v>
      </c>
      <c r="D101" s="91">
        <v>0.32249030000000001</v>
      </c>
      <c r="E101" s="42">
        <v>4.0311287499999997</v>
      </c>
    </row>
    <row r="102" spans="1:5" x14ac:dyDescent="0.25">
      <c r="A102" s="1">
        <v>71</v>
      </c>
      <c r="B102" s="1">
        <v>0</v>
      </c>
      <c r="C102" s="91">
        <v>0.16970560000000001</v>
      </c>
      <c r="D102" s="91">
        <v>0.2332381</v>
      </c>
      <c r="E102" s="42">
        <v>1.374368907095582</v>
      </c>
    </row>
    <row r="103" spans="1:5" x14ac:dyDescent="0.25">
      <c r="A103" s="1">
        <v>72</v>
      </c>
      <c r="B103" s="1">
        <v>1</v>
      </c>
      <c r="C103" s="91">
        <v>0.36</v>
      </c>
      <c r="D103" s="91">
        <v>3.2600799999999999</v>
      </c>
      <c r="E103" s="42">
        <v>9.0557777777777773</v>
      </c>
    </row>
    <row r="104" spans="1:5" x14ac:dyDescent="0.25">
      <c r="A104" s="1">
        <v>73</v>
      </c>
      <c r="B104" s="1">
        <v>1</v>
      </c>
      <c r="C104" s="91">
        <v>0.4</v>
      </c>
      <c r="D104" s="91">
        <v>0.74341259999999998</v>
      </c>
      <c r="E104" s="42">
        <v>1.8585314999999998</v>
      </c>
    </row>
    <row r="105" spans="1:5" x14ac:dyDescent="0.25">
      <c r="A105" s="1">
        <v>74</v>
      </c>
      <c r="B105" s="1">
        <v>0</v>
      </c>
      <c r="C105" s="91">
        <v>0.29120439999999997</v>
      </c>
      <c r="D105" s="91">
        <v>2.0015990000000001</v>
      </c>
      <c r="E105" s="42">
        <v>6.8735190814424518</v>
      </c>
    </row>
    <row r="106" spans="1:5" x14ac:dyDescent="0.25">
      <c r="A106" s="1">
        <v>75</v>
      </c>
      <c r="B106" s="1">
        <v>0</v>
      </c>
      <c r="C106" s="91">
        <v>0.2</v>
      </c>
      <c r="D106" s="91">
        <v>2.9372099999999999</v>
      </c>
      <c r="E106" s="42">
        <v>14.686049999999998</v>
      </c>
    </row>
    <row r="107" spans="1:5" x14ac:dyDescent="0.25">
      <c r="A107" s="1">
        <v>76</v>
      </c>
      <c r="B107" s="1">
        <v>0</v>
      </c>
      <c r="C107" s="91">
        <v>0.93380940000000001</v>
      </c>
      <c r="D107" s="91">
        <v>9.624053</v>
      </c>
      <c r="E107" s="42">
        <v>10.306228444476998</v>
      </c>
    </row>
    <row r="108" spans="1:5" x14ac:dyDescent="0.25">
      <c r="A108" s="1">
        <v>77</v>
      </c>
      <c r="B108" s="1">
        <v>0</v>
      </c>
      <c r="C108" s="91">
        <v>0.2039608</v>
      </c>
      <c r="D108" s="91">
        <v>0.29120439999999997</v>
      </c>
      <c r="E108" s="42">
        <v>1.4277469003847798</v>
      </c>
    </row>
    <row r="109" spans="1:5" x14ac:dyDescent="0.25">
      <c r="A109" s="1">
        <v>78</v>
      </c>
      <c r="B109" s="1">
        <v>0</v>
      </c>
      <c r="C109" s="91">
        <v>0.2332381</v>
      </c>
      <c r="D109" s="91">
        <v>0.3577709</v>
      </c>
      <c r="E109" s="42">
        <v>1.5339299196829335</v>
      </c>
    </row>
    <row r="110" spans="1:5" x14ac:dyDescent="0.25">
      <c r="A110" s="1">
        <v>79</v>
      </c>
      <c r="B110" s="1">
        <v>0</v>
      </c>
      <c r="C110" s="91">
        <v>0.4118252</v>
      </c>
      <c r="D110" s="91">
        <v>2.4331049999999999</v>
      </c>
      <c r="E110" s="42">
        <v>5.908101301231687</v>
      </c>
    </row>
    <row r="111" spans="1:5" x14ac:dyDescent="0.25">
      <c r="A111" s="1">
        <v>80</v>
      </c>
      <c r="B111" s="1">
        <v>0</v>
      </c>
      <c r="C111" s="91">
        <v>0.32249030000000001</v>
      </c>
      <c r="D111" s="91">
        <v>0.92779310000000004</v>
      </c>
      <c r="E111" s="42">
        <v>2.8769643614086999</v>
      </c>
    </row>
    <row r="112" spans="1:5" x14ac:dyDescent="0.25">
      <c r="A112" s="1">
        <v>81</v>
      </c>
      <c r="B112" s="1">
        <v>0</v>
      </c>
      <c r="C112" s="91">
        <v>0.32</v>
      </c>
      <c r="D112" s="91">
        <v>0.48662100000000003</v>
      </c>
      <c r="E112" s="42">
        <v>1.5206906250000001</v>
      </c>
    </row>
    <row r="113" spans="1:5" x14ac:dyDescent="0.25">
      <c r="A113" s="1">
        <v>82</v>
      </c>
      <c r="B113" s="1">
        <v>0</v>
      </c>
      <c r="C113" s="91">
        <v>0.16492419999999999</v>
      </c>
      <c r="D113" s="91">
        <v>0.32249030000000001</v>
      </c>
      <c r="E113" s="42">
        <v>1.95538495866586</v>
      </c>
    </row>
    <row r="114" spans="1:5" x14ac:dyDescent="0.25">
      <c r="A114" s="1">
        <v>83</v>
      </c>
      <c r="B114" s="1">
        <v>0</v>
      </c>
      <c r="C114" s="91">
        <v>0.24331050000000001</v>
      </c>
      <c r="D114" s="91">
        <v>4.3607339999999999</v>
      </c>
      <c r="E114" s="42">
        <v>17.922506426972941</v>
      </c>
    </row>
    <row r="115" spans="1:5" x14ac:dyDescent="0.25">
      <c r="A115" s="1">
        <v>84</v>
      </c>
      <c r="B115" s="1">
        <v>0</v>
      </c>
      <c r="C115" s="91">
        <v>0.54405879999999995</v>
      </c>
      <c r="D115" s="91">
        <v>0.96332759999999995</v>
      </c>
      <c r="E115" s="42">
        <v>1.770631409693217</v>
      </c>
    </row>
    <row r="116" spans="1:5" x14ac:dyDescent="0.25">
      <c r="A116" s="1">
        <v>85</v>
      </c>
      <c r="B116" s="1">
        <v>1</v>
      </c>
      <c r="C116" s="91">
        <v>0.4079216</v>
      </c>
      <c r="D116" s="91">
        <v>3.717063</v>
      </c>
      <c r="E116" s="42">
        <v>9.1121995010805996</v>
      </c>
    </row>
    <row r="117" spans="1:5" x14ac:dyDescent="0.25">
      <c r="A117" s="1">
        <v>86</v>
      </c>
      <c r="B117" s="1">
        <v>4</v>
      </c>
      <c r="C117" s="91">
        <v>0.40199499999999999</v>
      </c>
      <c r="D117" s="91">
        <v>4.4664289999999998</v>
      </c>
      <c r="E117" s="42">
        <v>11.110658092762348</v>
      </c>
    </row>
    <row r="118" spans="1:5" x14ac:dyDescent="0.25">
      <c r="A118" s="1">
        <v>87</v>
      </c>
      <c r="B118" s="1">
        <v>1</v>
      </c>
      <c r="C118" s="91">
        <v>0.59464269999999997</v>
      </c>
      <c r="D118" s="91">
        <v>15.274789999999999</v>
      </c>
      <c r="E118" s="42">
        <v>25.687341322780892</v>
      </c>
    </row>
    <row r="119" spans="1:5" x14ac:dyDescent="0.25">
      <c r="A119" s="1">
        <v>88</v>
      </c>
      <c r="B119" s="1">
        <v>0</v>
      </c>
      <c r="C119" s="91">
        <v>0.58240879999999995</v>
      </c>
      <c r="D119" s="91">
        <v>2.7770489999999999</v>
      </c>
      <c r="E119" s="42">
        <v>4.7682126368969699</v>
      </c>
    </row>
    <row r="120" spans="1:5" x14ac:dyDescent="0.25">
      <c r="A120" s="1">
        <v>89</v>
      </c>
      <c r="B120" s="1">
        <v>0</v>
      </c>
      <c r="C120" s="91">
        <v>0.39395429999999998</v>
      </c>
      <c r="D120" s="91">
        <v>3.3440099999999999</v>
      </c>
      <c r="E120" s="42">
        <v>8.4883195842766543</v>
      </c>
    </row>
    <row r="121" spans="1:5" x14ac:dyDescent="0.25">
      <c r="A121" s="1">
        <v>90</v>
      </c>
      <c r="B121" s="1">
        <v>0</v>
      </c>
      <c r="C121" s="91">
        <v>0.4</v>
      </c>
      <c r="D121" s="91">
        <v>2.7205879999999998</v>
      </c>
      <c r="E121" s="42">
        <v>6.8014699999999992</v>
      </c>
    </row>
    <row r="122" spans="1:5" x14ac:dyDescent="0.25">
      <c r="A122" s="1">
        <v>91</v>
      </c>
      <c r="B122" s="1">
        <v>0</v>
      </c>
      <c r="C122" s="91">
        <v>0.57271280000000002</v>
      </c>
      <c r="D122" s="91">
        <v>7.9483329999999999</v>
      </c>
      <c r="E122" s="42">
        <v>13.878392450806057</v>
      </c>
    </row>
    <row r="123" spans="1:5" x14ac:dyDescent="0.25">
      <c r="A123" s="1">
        <v>92</v>
      </c>
      <c r="B123" s="1">
        <v>0</v>
      </c>
      <c r="C123" s="91">
        <v>0.2332381</v>
      </c>
      <c r="D123" s="91">
        <v>1.344619</v>
      </c>
      <c r="E123" s="42">
        <v>5.7650058030827722</v>
      </c>
    </row>
    <row r="124" spans="1:5" x14ac:dyDescent="0.25">
      <c r="A124" s="1">
        <v>93</v>
      </c>
      <c r="B124" s="1">
        <v>0</v>
      </c>
      <c r="C124" s="91">
        <v>0.34176010000000001</v>
      </c>
      <c r="D124" s="91">
        <v>2.4838680000000002</v>
      </c>
      <c r="E124" s="42">
        <v>7.2678700644106788</v>
      </c>
    </row>
    <row r="125" spans="1:5" x14ac:dyDescent="0.25">
      <c r="A125" s="1">
        <v>94</v>
      </c>
      <c r="B125" s="1">
        <v>0</v>
      </c>
      <c r="C125" s="91">
        <v>0.2332381</v>
      </c>
      <c r="D125" s="91">
        <v>2.148488</v>
      </c>
      <c r="E125" s="42">
        <v>9.2115653488859657</v>
      </c>
    </row>
    <row r="126" spans="1:5" x14ac:dyDescent="0.25">
      <c r="A126" s="1">
        <v>95</v>
      </c>
      <c r="B126" s="1">
        <v>0</v>
      </c>
      <c r="C126" s="91">
        <v>0.29120439999999997</v>
      </c>
      <c r="D126" s="91">
        <v>2.4291559999999999</v>
      </c>
      <c r="E126" s="42">
        <v>8.3417558251180282</v>
      </c>
    </row>
    <row r="127" spans="1:5" x14ac:dyDescent="0.25">
      <c r="A127" s="1">
        <v>96</v>
      </c>
      <c r="B127" s="1">
        <v>0</v>
      </c>
      <c r="C127" s="91">
        <v>0.2039608</v>
      </c>
      <c r="D127" s="91">
        <v>1.21062</v>
      </c>
      <c r="E127" s="42">
        <v>5.9355523218187027</v>
      </c>
    </row>
    <row r="128" spans="1:5" x14ac:dyDescent="0.25">
      <c r="A128" s="1">
        <v>97</v>
      </c>
      <c r="B128" s="1">
        <v>0</v>
      </c>
      <c r="C128" s="91">
        <v>0.22627420000000001</v>
      </c>
      <c r="D128" s="91">
        <v>3.145791</v>
      </c>
      <c r="E128" s="42">
        <v>13.902561582363344</v>
      </c>
    </row>
    <row r="129" spans="1:5" x14ac:dyDescent="0.25">
      <c r="A129" s="1">
        <v>98</v>
      </c>
      <c r="B129" s="1">
        <v>0</v>
      </c>
      <c r="C129" s="91">
        <v>0.34409299999999998</v>
      </c>
      <c r="D129" s="91">
        <v>1.4</v>
      </c>
      <c r="E129" s="42">
        <v>4.0686674823376237</v>
      </c>
    </row>
    <row r="130" spans="1:5" x14ac:dyDescent="0.25">
      <c r="A130" s="1">
        <v>99</v>
      </c>
      <c r="B130" s="1">
        <v>0</v>
      </c>
      <c r="C130" s="91">
        <v>0.24331050000000001</v>
      </c>
      <c r="D130" s="91">
        <v>0.64498060000000002</v>
      </c>
      <c r="E130" s="42">
        <v>2.6508539499939379</v>
      </c>
    </row>
    <row r="131" spans="1:5" x14ac:dyDescent="0.25">
      <c r="A131" s="1">
        <v>100</v>
      </c>
      <c r="B131" s="1">
        <v>0</v>
      </c>
      <c r="C131" s="91">
        <v>0.25612499999999999</v>
      </c>
      <c r="D131" s="91">
        <v>0.87817990000000001</v>
      </c>
      <c r="E131" s="42">
        <v>3.428716056612982</v>
      </c>
    </row>
    <row r="132" spans="1:5" x14ac:dyDescent="0.25">
      <c r="A132" s="1">
        <v>101</v>
      </c>
      <c r="B132" s="1">
        <v>0</v>
      </c>
      <c r="C132" s="91">
        <v>0.2</v>
      </c>
      <c r="D132" s="91">
        <v>0.2828427</v>
      </c>
      <c r="E132" s="42">
        <v>1.4142135</v>
      </c>
    </row>
    <row r="133" spans="1:5" x14ac:dyDescent="0.25">
      <c r="A133" s="1">
        <v>102</v>
      </c>
      <c r="B133" s="1">
        <v>0</v>
      </c>
      <c r="C133" s="91">
        <v>0.2154066</v>
      </c>
      <c r="D133" s="91">
        <v>0.50596439999999998</v>
      </c>
      <c r="E133" s="42">
        <v>2.348880674965391</v>
      </c>
    </row>
    <row r="134" spans="1:5" x14ac:dyDescent="0.25">
      <c r="A134" s="1">
        <v>103</v>
      </c>
      <c r="B134" s="1">
        <v>0</v>
      </c>
      <c r="C134" s="91">
        <v>0.1788854</v>
      </c>
      <c r="D134" s="91">
        <v>0.3577709</v>
      </c>
      <c r="E134" s="42">
        <v>2.0000005590171139</v>
      </c>
    </row>
    <row r="135" spans="1:5" x14ac:dyDescent="0.25">
      <c r="A135" s="1">
        <v>104</v>
      </c>
      <c r="B135" s="1">
        <v>2</v>
      </c>
      <c r="C135" s="91">
        <v>0.9414882</v>
      </c>
      <c r="D135" s="91">
        <v>1.2414019999999999</v>
      </c>
      <c r="E135" s="42">
        <v>1.3185529037963513</v>
      </c>
    </row>
    <row r="136" spans="1:5" x14ac:dyDescent="0.25">
      <c r="A136" s="1">
        <v>105</v>
      </c>
      <c r="B136" s="1">
        <v>0</v>
      </c>
      <c r="C136" s="91">
        <v>0.52153620000000001</v>
      </c>
      <c r="D136" s="91">
        <v>2.2887550000000001</v>
      </c>
      <c r="E136" s="42">
        <v>4.3884873188093181</v>
      </c>
    </row>
    <row r="137" spans="1:5" x14ac:dyDescent="0.25">
      <c r="A137" s="1">
        <v>106</v>
      </c>
      <c r="B137" s="1">
        <v>0</v>
      </c>
      <c r="C137" s="91">
        <v>0.4118252</v>
      </c>
      <c r="D137" s="91">
        <v>2.6563129999999999</v>
      </c>
      <c r="E137" s="42">
        <v>6.4500982455663225</v>
      </c>
    </row>
    <row r="138" spans="1:5" x14ac:dyDescent="0.25">
      <c r="A138" s="1">
        <v>107</v>
      </c>
      <c r="B138" s="1">
        <v>0</v>
      </c>
      <c r="C138" s="91">
        <v>0.41761229999999999</v>
      </c>
      <c r="D138" s="91">
        <v>0.68</v>
      </c>
      <c r="E138" s="42">
        <v>1.6283045303023882</v>
      </c>
    </row>
    <row r="139" spans="1:5" x14ac:dyDescent="0.25">
      <c r="A139" s="1">
        <v>108</v>
      </c>
      <c r="B139" s="1">
        <v>0</v>
      </c>
      <c r="C139" s="91">
        <v>0.36</v>
      </c>
      <c r="D139" s="91">
        <v>2.44</v>
      </c>
      <c r="E139" s="42">
        <v>6.7777777777777777</v>
      </c>
    </row>
    <row r="140" spans="1:5" x14ac:dyDescent="0.25">
      <c r="A140" s="1">
        <v>109</v>
      </c>
      <c r="B140" s="1">
        <v>0</v>
      </c>
      <c r="C140" s="91">
        <v>0.2828427</v>
      </c>
      <c r="D140" s="91">
        <v>1.6690119999999999</v>
      </c>
      <c r="E140" s="42">
        <v>5.9008487756622321</v>
      </c>
    </row>
    <row r="141" spans="1:5" x14ac:dyDescent="0.25">
      <c r="A141" s="1">
        <v>110</v>
      </c>
      <c r="B141" s="1">
        <v>0</v>
      </c>
      <c r="C141" s="91">
        <v>0.36221540000000002</v>
      </c>
      <c r="D141" s="91">
        <v>0.36878179999999999</v>
      </c>
      <c r="E141" s="42">
        <v>1.0181284395969912</v>
      </c>
    </row>
    <row r="142" spans="1:5" x14ac:dyDescent="0.25">
      <c r="A142" s="1">
        <v>111</v>
      </c>
      <c r="B142" s="1">
        <v>0</v>
      </c>
      <c r="C142" s="91">
        <v>0.26832820000000002</v>
      </c>
      <c r="D142" s="91">
        <v>0.48826219999999998</v>
      </c>
      <c r="E142" s="42">
        <v>1.8196454938392608</v>
      </c>
    </row>
    <row r="143" spans="1:5" x14ac:dyDescent="0.25">
      <c r="A143" s="1">
        <v>112</v>
      </c>
      <c r="B143" s="1">
        <v>0</v>
      </c>
      <c r="C143" s="91">
        <v>0.2</v>
      </c>
      <c r="D143" s="91">
        <v>0.2</v>
      </c>
      <c r="E143" s="42">
        <v>1</v>
      </c>
    </row>
    <row r="144" spans="1:5" x14ac:dyDescent="0.25">
      <c r="A144" s="1">
        <v>113</v>
      </c>
      <c r="B144" s="1">
        <v>0</v>
      </c>
      <c r="C144" s="91">
        <v>0.1788854</v>
      </c>
      <c r="D144" s="91">
        <v>0.36878179999999999</v>
      </c>
      <c r="E144" s="42">
        <v>2.0615533743950039</v>
      </c>
    </row>
    <row r="145" spans="1:5" x14ac:dyDescent="0.25">
      <c r="A145" s="1">
        <v>114</v>
      </c>
      <c r="B145" s="1">
        <v>1</v>
      </c>
      <c r="C145" s="91">
        <v>0.2828427</v>
      </c>
      <c r="D145" s="91">
        <v>6.2275210000000003</v>
      </c>
      <c r="E145" s="42">
        <v>22.017612616482591</v>
      </c>
    </row>
    <row r="146" spans="1:5" x14ac:dyDescent="0.25">
      <c r="A146" s="1">
        <v>115</v>
      </c>
      <c r="B146" s="1">
        <v>0</v>
      </c>
      <c r="C146" s="91">
        <v>0.28000000000000003</v>
      </c>
      <c r="D146" s="91">
        <v>8.2800969999999996</v>
      </c>
      <c r="E146" s="42">
        <v>29.571774999999995</v>
      </c>
    </row>
    <row r="147" spans="1:5" x14ac:dyDescent="0.25">
      <c r="A147" s="1">
        <v>116</v>
      </c>
      <c r="B147" s="1">
        <v>0</v>
      </c>
      <c r="C147" s="91">
        <v>0.24</v>
      </c>
      <c r="D147" s="91">
        <v>0.57271280000000002</v>
      </c>
      <c r="E147" s="42">
        <v>2.3863033333333337</v>
      </c>
    </row>
    <row r="148" spans="1:5" x14ac:dyDescent="0.25">
      <c r="A148" s="1">
        <v>117</v>
      </c>
      <c r="B148" s="1">
        <v>0</v>
      </c>
      <c r="C148" s="91">
        <v>0.29120439999999997</v>
      </c>
      <c r="D148" s="91">
        <v>2.0131570000000001</v>
      </c>
      <c r="E148" s="42">
        <v>6.9132094157917949</v>
      </c>
    </row>
    <row r="149" spans="1:5" x14ac:dyDescent="0.25">
      <c r="A149" s="1">
        <v>118</v>
      </c>
      <c r="B149" s="1">
        <v>0</v>
      </c>
      <c r="C149" s="91">
        <v>0.32</v>
      </c>
      <c r="D149" s="91">
        <v>0.44</v>
      </c>
      <c r="E149" s="42">
        <v>1.375</v>
      </c>
    </row>
    <row r="150" spans="1:5" x14ac:dyDescent="0.25">
      <c r="A150" s="1">
        <v>119</v>
      </c>
      <c r="B150" s="1">
        <v>0</v>
      </c>
      <c r="C150" s="91">
        <v>0.53665629999999998</v>
      </c>
      <c r="D150" s="91">
        <v>2.2061730000000002</v>
      </c>
      <c r="E150" s="42">
        <v>4.1109607769442009</v>
      </c>
    </row>
    <row r="151" spans="1:5" x14ac:dyDescent="0.25">
      <c r="A151" s="1">
        <v>120</v>
      </c>
      <c r="B151" s="1">
        <v>0</v>
      </c>
      <c r="C151" s="91">
        <v>0.44721359999999999</v>
      </c>
      <c r="D151" s="91">
        <v>7.2094379999999996</v>
      </c>
      <c r="E151" s="42">
        <v>16.12079328535626</v>
      </c>
    </row>
    <row r="152" spans="1:5" x14ac:dyDescent="0.25">
      <c r="A152" s="1">
        <v>121</v>
      </c>
      <c r="B152" s="1">
        <v>0</v>
      </c>
      <c r="C152" s="91">
        <v>0.4079216</v>
      </c>
      <c r="D152" s="91">
        <v>4.7745990000000003</v>
      </c>
      <c r="E152" s="42">
        <v>11.704697667394912</v>
      </c>
    </row>
    <row r="153" spans="1:5" x14ac:dyDescent="0.25">
      <c r="A153" s="1">
        <v>122</v>
      </c>
      <c r="B153" s="1">
        <v>2</v>
      </c>
      <c r="C153" s="91">
        <v>0.5656854</v>
      </c>
      <c r="D153" s="91">
        <v>16.143160000000002</v>
      </c>
      <c r="E153" s="42">
        <v>28.537346023072192</v>
      </c>
    </row>
    <row r="154" spans="1:5" x14ac:dyDescent="0.25">
      <c r="A154" s="1">
        <v>123</v>
      </c>
      <c r="B154" s="1">
        <v>4</v>
      </c>
      <c r="C154" s="91">
        <v>0.4326662</v>
      </c>
      <c r="D154" s="91">
        <v>5.4121259999999998</v>
      </c>
      <c r="E154" s="42">
        <v>12.50877928527812</v>
      </c>
    </row>
    <row r="155" spans="1:5" x14ac:dyDescent="0.25">
      <c r="A155" s="1">
        <v>124</v>
      </c>
      <c r="B155" s="1">
        <v>4</v>
      </c>
      <c r="C155" s="91">
        <v>0.34176010000000001</v>
      </c>
      <c r="D155" s="91">
        <v>10.53415</v>
      </c>
      <c r="E155" s="42">
        <v>30.823229510993237</v>
      </c>
    </row>
    <row r="156" spans="1:5" x14ac:dyDescent="0.25">
      <c r="A156" s="1">
        <v>125</v>
      </c>
      <c r="B156" s="1">
        <v>4</v>
      </c>
      <c r="C156" s="91">
        <v>0.72993149999999996</v>
      </c>
      <c r="D156" s="91">
        <v>2.025452</v>
      </c>
      <c r="E156" s="42">
        <v>2.7748521607849508</v>
      </c>
    </row>
    <row r="157" spans="1:5" x14ac:dyDescent="0.25">
      <c r="A157" s="1">
        <v>126</v>
      </c>
      <c r="B157" s="1">
        <v>0</v>
      </c>
      <c r="C157" s="91">
        <v>0.25612499999999999</v>
      </c>
      <c r="D157" s="91">
        <v>4.3854300000000004</v>
      </c>
      <c r="E157" s="42">
        <v>17.122225475841876</v>
      </c>
    </row>
    <row r="158" spans="1:5" x14ac:dyDescent="0.25">
      <c r="A158" s="1">
        <v>127</v>
      </c>
      <c r="B158" s="1">
        <v>0</v>
      </c>
      <c r="C158" s="91">
        <v>0.64621980000000001</v>
      </c>
      <c r="D158" s="91">
        <v>4.1969510000000003</v>
      </c>
      <c r="E158" s="42">
        <v>6.4946183945462526</v>
      </c>
    </row>
    <row r="159" spans="1:5" x14ac:dyDescent="0.25">
      <c r="A159" s="1">
        <v>128</v>
      </c>
      <c r="B159" s="1">
        <v>0</v>
      </c>
      <c r="C159" s="91">
        <v>0.48</v>
      </c>
      <c r="D159" s="91">
        <v>1.9697720000000001</v>
      </c>
      <c r="E159" s="42">
        <v>4.1036916666666672</v>
      </c>
    </row>
    <row r="160" spans="1:5" x14ac:dyDescent="0.25">
      <c r="A160" s="1">
        <v>129</v>
      </c>
      <c r="B160" s="1">
        <v>0</v>
      </c>
      <c r="C160" s="91">
        <v>0.69050710000000004</v>
      </c>
      <c r="D160" s="91">
        <v>2.5814720000000002</v>
      </c>
      <c r="E160" s="42">
        <v>3.7385162295941634</v>
      </c>
    </row>
    <row r="161" spans="1:5" x14ac:dyDescent="0.25">
      <c r="A161" s="1">
        <v>130</v>
      </c>
      <c r="B161" s="1">
        <v>0</v>
      </c>
      <c r="C161" s="91">
        <v>0.36221540000000002</v>
      </c>
      <c r="D161" s="91">
        <v>5.9363289999999997</v>
      </c>
      <c r="E161" s="42">
        <v>16.388947018818083</v>
      </c>
    </row>
    <row r="162" spans="1:5" x14ac:dyDescent="0.25">
      <c r="A162" s="1">
        <v>131</v>
      </c>
      <c r="B162" s="1">
        <v>0</v>
      </c>
      <c r="C162" s="91">
        <v>1.2185239999999999</v>
      </c>
      <c r="D162" s="91">
        <v>2.790842</v>
      </c>
      <c r="E162" s="42">
        <v>2.2903463534571333</v>
      </c>
    </row>
    <row r="163" spans="1:5" x14ac:dyDescent="0.25">
      <c r="A163" s="1">
        <v>132</v>
      </c>
      <c r="B163" s="1">
        <v>0</v>
      </c>
      <c r="C163" s="91">
        <v>0.51224990000000004</v>
      </c>
      <c r="D163" s="91">
        <v>8.7049409999999998</v>
      </c>
      <c r="E163" s="42">
        <v>16.99354358097483</v>
      </c>
    </row>
    <row r="164" spans="1:5" x14ac:dyDescent="0.25">
      <c r="A164" s="1">
        <v>133</v>
      </c>
      <c r="B164" s="1">
        <v>0</v>
      </c>
      <c r="C164" s="91">
        <v>0.4079216</v>
      </c>
      <c r="D164" s="91">
        <v>8.0177800000000001</v>
      </c>
      <c r="E164" s="42">
        <v>19.655198449898215</v>
      </c>
    </row>
    <row r="165" spans="1:5" x14ac:dyDescent="0.25">
      <c r="A165" s="1">
        <v>134</v>
      </c>
      <c r="B165" s="1">
        <v>0</v>
      </c>
      <c r="C165" s="91">
        <v>0.75471849999999996</v>
      </c>
      <c r="D165" s="91">
        <v>3.176161</v>
      </c>
      <c r="E165" s="42">
        <v>4.2084048555852283</v>
      </c>
    </row>
    <row r="166" spans="1:5" x14ac:dyDescent="0.25">
      <c r="A166" s="1">
        <v>135</v>
      </c>
      <c r="B166" s="1">
        <v>0</v>
      </c>
      <c r="C166" s="91">
        <v>0.84095180000000003</v>
      </c>
      <c r="D166" s="91">
        <v>15.27984</v>
      </c>
      <c r="E166" s="42">
        <v>18.169697716325715</v>
      </c>
    </row>
    <row r="167" spans="1:5" x14ac:dyDescent="0.25">
      <c r="A167" s="1">
        <v>136</v>
      </c>
      <c r="B167" s="1">
        <v>0</v>
      </c>
      <c r="C167" s="91">
        <v>1.242578</v>
      </c>
      <c r="D167" s="91">
        <v>2.3765520000000002</v>
      </c>
      <c r="E167" s="42">
        <v>1.9125978409403677</v>
      </c>
    </row>
    <row r="168" spans="1:5" x14ac:dyDescent="0.25">
      <c r="A168" s="1">
        <v>137</v>
      </c>
      <c r="B168" s="1">
        <v>0</v>
      </c>
      <c r="C168" s="91">
        <v>0.32249030000000001</v>
      </c>
      <c r="D168" s="91">
        <v>0.46818799999999999</v>
      </c>
      <c r="E168" s="42">
        <v>1.4517894026580023</v>
      </c>
    </row>
    <row r="169" spans="1:5" x14ac:dyDescent="0.25">
      <c r="A169" s="1">
        <v>138</v>
      </c>
      <c r="B169" s="1">
        <v>0</v>
      </c>
      <c r="C169" s="91">
        <v>0.48</v>
      </c>
      <c r="D169" s="91">
        <v>0.68117550000000004</v>
      </c>
      <c r="E169" s="42">
        <v>1.4191156250000001</v>
      </c>
    </row>
    <row r="170" spans="1:5" x14ac:dyDescent="0.25">
      <c r="A170" s="1">
        <v>139</v>
      </c>
      <c r="B170" s="1">
        <v>0</v>
      </c>
      <c r="C170" s="91">
        <v>0.64498060000000002</v>
      </c>
      <c r="D170" s="91">
        <v>3.785657</v>
      </c>
      <c r="E170" s="42">
        <v>5.8694121962738102</v>
      </c>
    </row>
    <row r="171" spans="1:5" x14ac:dyDescent="0.25">
      <c r="A171" s="1">
        <v>140</v>
      </c>
      <c r="B171" s="1">
        <v>0</v>
      </c>
      <c r="C171" s="91">
        <v>0.45607019999999998</v>
      </c>
      <c r="D171" s="91">
        <v>8.2346579999999996</v>
      </c>
      <c r="E171" s="42">
        <v>18.055680901755913</v>
      </c>
    </row>
    <row r="172" spans="1:5" x14ac:dyDescent="0.25">
      <c r="A172" s="1">
        <v>141</v>
      </c>
      <c r="B172" s="1">
        <v>0</v>
      </c>
      <c r="C172" s="91">
        <v>0.69857000000000002</v>
      </c>
      <c r="D172" s="91">
        <v>4.4646160000000004</v>
      </c>
      <c r="E172" s="42">
        <v>6.3910789183617966</v>
      </c>
    </row>
    <row r="173" spans="1:5" x14ac:dyDescent="0.25">
      <c r="A173" s="1">
        <v>142</v>
      </c>
      <c r="B173" s="1">
        <v>0</v>
      </c>
      <c r="C173" s="91">
        <v>0.46647620000000001</v>
      </c>
      <c r="D173" s="91">
        <v>6.8737180000000002</v>
      </c>
      <c r="E173" s="42">
        <v>14.735409866569828</v>
      </c>
    </row>
    <row r="174" spans="1:5" x14ac:dyDescent="0.25">
      <c r="A174" s="1">
        <v>143</v>
      </c>
      <c r="B174" s="1">
        <v>0</v>
      </c>
      <c r="C174" s="91">
        <v>0.36878179999999999</v>
      </c>
      <c r="D174" s="91">
        <v>11.02905</v>
      </c>
      <c r="E174" s="42">
        <v>29.906709062106643</v>
      </c>
    </row>
    <row r="175" spans="1:5" x14ac:dyDescent="0.25">
      <c r="A175" s="1">
        <v>144</v>
      </c>
      <c r="B175" s="1">
        <v>0</v>
      </c>
      <c r="C175" s="91">
        <v>0.67052219999999996</v>
      </c>
      <c r="D175" s="91">
        <v>3.7822740000000001</v>
      </c>
      <c r="E175" s="42">
        <v>5.6407886271327037</v>
      </c>
    </row>
    <row r="176" spans="1:5" x14ac:dyDescent="0.25">
      <c r="A176" s="1">
        <v>145</v>
      </c>
      <c r="B176" s="1">
        <v>0</v>
      </c>
      <c r="C176" s="91">
        <v>0.76941539999999997</v>
      </c>
      <c r="D176" s="91">
        <v>4.747884</v>
      </c>
      <c r="E176" s="42">
        <v>6.1707680922425006</v>
      </c>
    </row>
    <row r="177" spans="1:5" x14ac:dyDescent="0.25">
      <c r="A177" s="1">
        <v>146</v>
      </c>
      <c r="B177" s="1">
        <v>0</v>
      </c>
      <c r="C177" s="91">
        <v>0.6788225</v>
      </c>
      <c r="D177" s="91">
        <v>4.5540310000000002</v>
      </c>
      <c r="E177" s="42">
        <v>6.7087213520471112</v>
      </c>
    </row>
    <row r="178" spans="1:5" x14ac:dyDescent="0.25">
      <c r="A178" s="1">
        <v>147</v>
      </c>
      <c r="B178" s="1">
        <v>0</v>
      </c>
      <c r="C178" s="91">
        <v>0.33941130000000003</v>
      </c>
      <c r="D178" s="91">
        <v>1.866762</v>
      </c>
      <c r="E178" s="42">
        <v>5.4999995580583203</v>
      </c>
    </row>
    <row r="179" spans="1:5" x14ac:dyDescent="0.25">
      <c r="A179" s="1">
        <v>148</v>
      </c>
      <c r="B179" s="1">
        <v>0</v>
      </c>
      <c r="C179" s="91">
        <v>0.29120439999999997</v>
      </c>
      <c r="D179" s="91">
        <v>1.2322340000000001</v>
      </c>
      <c r="E179" s="42">
        <v>4.2315088645638603</v>
      </c>
    </row>
    <row r="180" spans="1:5" x14ac:dyDescent="0.25">
      <c r="A180" s="1">
        <v>149</v>
      </c>
      <c r="B180" s="1">
        <v>0</v>
      </c>
      <c r="C180" s="91">
        <v>0.76837489999999997</v>
      </c>
      <c r="D180" s="91">
        <v>3.142738</v>
      </c>
      <c r="E180" s="42">
        <v>4.0901101792887822</v>
      </c>
    </row>
    <row r="181" spans="1:5" x14ac:dyDescent="0.25">
      <c r="A181" s="1">
        <v>150</v>
      </c>
      <c r="B181" s="1">
        <v>0</v>
      </c>
      <c r="C181" s="91">
        <v>0.4418144</v>
      </c>
      <c r="D181" s="91">
        <v>3.7812169999999998</v>
      </c>
      <c r="E181" s="42">
        <v>8.5583833392483353</v>
      </c>
    </row>
    <row r="182" spans="1:5" x14ac:dyDescent="0.25">
      <c r="A182" s="1">
        <v>151</v>
      </c>
      <c r="B182" s="1">
        <v>0</v>
      </c>
      <c r="C182" s="91">
        <v>0.30463089999999998</v>
      </c>
      <c r="D182" s="91">
        <v>6.104425</v>
      </c>
      <c r="E182" s="42">
        <v>20.038758379402747</v>
      </c>
    </row>
    <row r="183" spans="1:5" x14ac:dyDescent="0.25">
      <c r="A183" s="1">
        <v>152</v>
      </c>
      <c r="B183" s="1">
        <v>2</v>
      </c>
      <c r="C183" s="91">
        <v>0.72111029999999998</v>
      </c>
      <c r="D183" s="91">
        <v>0.92783510000000002</v>
      </c>
      <c r="E183" s="42">
        <v>1.2866756999587996</v>
      </c>
    </row>
    <row r="184" spans="1:5" x14ac:dyDescent="0.25">
      <c r="A184" s="1">
        <v>153</v>
      </c>
      <c r="B184" s="1">
        <v>4</v>
      </c>
      <c r="C184" s="91">
        <v>0.36</v>
      </c>
      <c r="D184" s="91">
        <v>13.105359999999999</v>
      </c>
      <c r="E184" s="42">
        <v>36.403777777777776</v>
      </c>
    </row>
    <row r="185" spans="1:5" x14ac:dyDescent="0.25">
      <c r="A185" s="1">
        <v>154</v>
      </c>
      <c r="B185" s="1">
        <v>0</v>
      </c>
      <c r="C185" s="91">
        <v>0.2828427</v>
      </c>
      <c r="D185" s="91">
        <v>2.6076809999999999</v>
      </c>
      <c r="E185" s="42">
        <v>9.2195449979794422</v>
      </c>
    </row>
    <row r="186" spans="1:5" x14ac:dyDescent="0.25">
      <c r="A186" s="1">
        <v>155</v>
      </c>
      <c r="B186" s="1">
        <v>0</v>
      </c>
      <c r="C186" s="91">
        <v>0.2039608</v>
      </c>
      <c r="D186" s="91">
        <v>4.3557779999999999</v>
      </c>
      <c r="E186" s="42">
        <v>21.355956634804336</v>
      </c>
    </row>
    <row r="187" spans="1:5" x14ac:dyDescent="0.25">
      <c r="A187" s="1">
        <v>156</v>
      </c>
      <c r="B187" s="1">
        <v>0</v>
      </c>
      <c r="C187" s="91">
        <v>0.36878179999999999</v>
      </c>
      <c r="D187" s="91">
        <v>0.44721359999999999</v>
      </c>
      <c r="E187" s="42">
        <v>1.2126780660000032</v>
      </c>
    </row>
    <row r="188" spans="1:5" x14ac:dyDescent="0.25">
      <c r="A188" s="1">
        <v>157</v>
      </c>
      <c r="B188" s="1">
        <v>0</v>
      </c>
      <c r="C188" s="91">
        <v>0.25612499999999999</v>
      </c>
      <c r="D188" s="91">
        <v>1.07629</v>
      </c>
      <c r="E188" s="42">
        <v>4.2022059541239631</v>
      </c>
    </row>
    <row r="189" spans="1:5" x14ac:dyDescent="0.25">
      <c r="A189" s="1">
        <v>158</v>
      </c>
      <c r="B189" s="1">
        <v>0</v>
      </c>
      <c r="C189" s="91">
        <v>0.1788854</v>
      </c>
      <c r="D189" s="91">
        <v>0.93637599999999999</v>
      </c>
      <c r="E189" s="42">
        <v>5.2345020890469538</v>
      </c>
    </row>
    <row r="190" spans="1:5" x14ac:dyDescent="0.25">
      <c r="A190" s="1">
        <v>159</v>
      </c>
      <c r="B190" s="1">
        <v>0</v>
      </c>
      <c r="C190" s="91">
        <v>0.29120439999999997</v>
      </c>
      <c r="D190" s="91">
        <v>0.50596439999999998</v>
      </c>
      <c r="E190" s="42">
        <v>1.7374888566244193</v>
      </c>
    </row>
    <row r="191" spans="1:5" x14ac:dyDescent="0.25">
      <c r="A191" s="1">
        <v>160</v>
      </c>
      <c r="B191" s="1">
        <v>0</v>
      </c>
      <c r="C191" s="91">
        <v>0.1264911</v>
      </c>
      <c r="D191" s="91">
        <v>0.2</v>
      </c>
      <c r="E191" s="42">
        <v>1.5811389101683835</v>
      </c>
    </row>
    <row r="192" spans="1:5" x14ac:dyDescent="0.25">
      <c r="A192" s="1">
        <v>161</v>
      </c>
      <c r="B192" s="1">
        <v>0</v>
      </c>
      <c r="C192" s="91">
        <v>0.32249030000000001</v>
      </c>
      <c r="D192" s="91">
        <v>2.0880610000000002</v>
      </c>
      <c r="E192" s="42">
        <v>6.4748024979355971</v>
      </c>
    </row>
    <row r="193" spans="1:5" x14ac:dyDescent="0.25">
      <c r="A193" s="1">
        <v>162</v>
      </c>
      <c r="B193" s="1">
        <v>0</v>
      </c>
      <c r="C193" s="91">
        <v>0.1264911</v>
      </c>
      <c r="D193" s="91">
        <v>1.3582339999999999</v>
      </c>
      <c r="E193" s="42">
        <v>10.73778313256822</v>
      </c>
    </row>
    <row r="194" spans="1:5" x14ac:dyDescent="0.25">
      <c r="A194" s="1">
        <v>163</v>
      </c>
      <c r="B194" s="1">
        <v>0</v>
      </c>
      <c r="C194" s="91">
        <v>0.97652439999999996</v>
      </c>
      <c r="D194" s="91">
        <v>8.8800899999999992</v>
      </c>
      <c r="E194" s="42">
        <v>9.0935669400580252</v>
      </c>
    </row>
    <row r="195" spans="1:5" x14ac:dyDescent="0.25">
      <c r="A195" s="1">
        <v>164</v>
      </c>
      <c r="B195" s="1">
        <v>0</v>
      </c>
      <c r="C195" s="91">
        <v>0.2</v>
      </c>
      <c r="D195" s="91">
        <v>0.24</v>
      </c>
      <c r="E195" s="42">
        <v>1.2</v>
      </c>
    </row>
    <row r="196" spans="1:5" x14ac:dyDescent="0.25">
      <c r="A196" s="1">
        <v>165</v>
      </c>
      <c r="B196" s="1">
        <v>3</v>
      </c>
      <c r="C196" s="91">
        <v>0.45607019999999998</v>
      </c>
      <c r="D196" s="91">
        <v>1.0153460000000001</v>
      </c>
      <c r="E196" s="42">
        <v>2.2262932329277381</v>
      </c>
    </row>
    <row r="197" spans="1:5" x14ac:dyDescent="0.25">
      <c r="A197" s="1">
        <v>166</v>
      </c>
      <c r="B197" s="1">
        <v>0</v>
      </c>
      <c r="C197" s="91">
        <v>0.41761229999999999</v>
      </c>
      <c r="D197" s="91">
        <v>2.8182260000000001</v>
      </c>
      <c r="E197" s="42">
        <v>6.7484267106117333</v>
      </c>
    </row>
    <row r="198" spans="1:5" x14ac:dyDescent="0.25">
      <c r="A198" s="1">
        <v>167</v>
      </c>
      <c r="B198" s="1">
        <v>0</v>
      </c>
      <c r="C198" s="91">
        <v>0.44</v>
      </c>
      <c r="D198" s="91">
        <v>4.8767199999999997</v>
      </c>
      <c r="E198" s="42">
        <v>11.083454545454545</v>
      </c>
    </row>
    <row r="199" spans="1:5" x14ac:dyDescent="0.25">
      <c r="A199" s="1">
        <v>168</v>
      </c>
      <c r="B199" s="1">
        <v>0</v>
      </c>
      <c r="C199" s="91">
        <v>0.2828427</v>
      </c>
      <c r="D199" s="91">
        <v>2.3873000000000002</v>
      </c>
      <c r="E199" s="42">
        <v>8.440380465891467</v>
      </c>
    </row>
    <row r="200" spans="1:5" x14ac:dyDescent="0.25">
      <c r="A200" s="1">
        <v>169</v>
      </c>
      <c r="B200" s="1">
        <v>0</v>
      </c>
      <c r="C200" s="91">
        <v>0.34409299999999998</v>
      </c>
      <c r="D200" s="91">
        <v>0.90686270000000002</v>
      </c>
      <c r="E200" s="42">
        <v>2.6355162703106432</v>
      </c>
    </row>
    <row r="201" spans="1:5" x14ac:dyDescent="0.25">
      <c r="A201" s="1">
        <v>170</v>
      </c>
      <c r="B201" s="1">
        <v>0</v>
      </c>
      <c r="C201" s="91">
        <v>0.2</v>
      </c>
      <c r="D201" s="91">
        <v>0.28000000000000003</v>
      </c>
      <c r="E201" s="42">
        <v>1.4000000000000001</v>
      </c>
    </row>
    <row r="202" spans="1:5" x14ac:dyDescent="0.25">
      <c r="A202" s="1">
        <v>171</v>
      </c>
      <c r="B202" s="1">
        <v>0</v>
      </c>
      <c r="C202" s="91">
        <v>0.48</v>
      </c>
      <c r="D202" s="91">
        <v>0.68</v>
      </c>
      <c r="E202" s="42">
        <v>1.4166666666666667</v>
      </c>
    </row>
    <row r="203" spans="1:5" x14ac:dyDescent="0.25">
      <c r="A203" s="1">
        <v>172</v>
      </c>
      <c r="B203" s="1">
        <v>0</v>
      </c>
      <c r="C203" s="91">
        <v>0.32984849999999999</v>
      </c>
      <c r="D203" s="91">
        <v>0.45607019999999998</v>
      </c>
      <c r="E203" s="42">
        <v>1.3826656783341442</v>
      </c>
    </row>
    <row r="204" spans="1:5" x14ac:dyDescent="0.25">
      <c r="A204" s="1">
        <v>173</v>
      </c>
      <c r="B204" s="1">
        <v>0</v>
      </c>
      <c r="C204" s="91">
        <v>0.37947330000000001</v>
      </c>
      <c r="D204" s="91">
        <v>10.98086</v>
      </c>
      <c r="E204" s="42">
        <v>28.937108355185988</v>
      </c>
    </row>
    <row r="205" spans="1:5" x14ac:dyDescent="0.25">
      <c r="A205" s="1">
        <v>174</v>
      </c>
      <c r="B205" s="1">
        <v>0</v>
      </c>
      <c r="C205" s="91">
        <v>0.2154066</v>
      </c>
      <c r="D205" s="91">
        <v>0.46818799999999999</v>
      </c>
      <c r="E205" s="42">
        <v>2.1735081469184325</v>
      </c>
    </row>
    <row r="206" spans="1:5" x14ac:dyDescent="0.25">
      <c r="A206" s="1">
        <v>175</v>
      </c>
      <c r="B206" s="1">
        <v>0</v>
      </c>
      <c r="C206" s="91">
        <v>0.37735920000000001</v>
      </c>
      <c r="D206" s="91">
        <v>4.3174070000000002</v>
      </c>
      <c r="E206" s="42">
        <v>11.441107040718764</v>
      </c>
    </row>
    <row r="207" spans="1:5" x14ac:dyDescent="0.25">
      <c r="A207" s="1">
        <v>176</v>
      </c>
      <c r="B207" s="1">
        <v>0</v>
      </c>
      <c r="C207" s="91">
        <v>0.65115279999999998</v>
      </c>
      <c r="D207" s="91">
        <v>4.6711029999999996</v>
      </c>
      <c r="E207" s="42">
        <v>7.1735896705043727</v>
      </c>
    </row>
    <row r="208" spans="1:5" x14ac:dyDescent="0.25">
      <c r="A208" s="1">
        <v>177</v>
      </c>
      <c r="B208" s="1">
        <v>0</v>
      </c>
      <c r="C208" s="91">
        <v>0.4326662</v>
      </c>
      <c r="D208" s="91">
        <v>3.4781599999999999</v>
      </c>
      <c r="E208" s="42">
        <v>8.0388992715400462</v>
      </c>
    </row>
    <row r="209" spans="1:5" x14ac:dyDescent="0.25">
      <c r="A209" s="1">
        <v>178</v>
      </c>
      <c r="B209" s="1">
        <v>0</v>
      </c>
      <c r="C209" s="91">
        <v>0.4</v>
      </c>
      <c r="D209" s="91">
        <v>1.312098</v>
      </c>
      <c r="E209" s="42">
        <v>3.2802449999999999</v>
      </c>
    </row>
    <row r="210" spans="1:5" x14ac:dyDescent="0.25">
      <c r="A210" s="1">
        <v>179</v>
      </c>
      <c r="B210" s="1">
        <v>0</v>
      </c>
      <c r="C210" s="91">
        <v>0.25612499999999999</v>
      </c>
      <c r="D210" s="91">
        <v>0.55569780000000002</v>
      </c>
      <c r="E210" s="42">
        <v>2.1696351390922404</v>
      </c>
    </row>
    <row r="211" spans="1:5" x14ac:dyDescent="0.25">
      <c r="A211" s="1">
        <v>180</v>
      </c>
      <c r="B211" s="1">
        <v>0</v>
      </c>
      <c r="C211" s="91">
        <v>0.31241000000000002</v>
      </c>
      <c r="D211" s="91">
        <v>1.4091130000000001</v>
      </c>
      <c r="E211" s="42">
        <v>4.5104606126564448</v>
      </c>
    </row>
    <row r="212" spans="1:5" x14ac:dyDescent="0.25">
      <c r="A212" s="1">
        <v>181</v>
      </c>
      <c r="B212" s="1">
        <v>0</v>
      </c>
      <c r="C212" s="91">
        <v>0.32</v>
      </c>
      <c r="D212" s="91">
        <v>0.41761229999999999</v>
      </c>
      <c r="E212" s="42">
        <v>1.3050384374999999</v>
      </c>
    </row>
    <row r="213" spans="1:5" x14ac:dyDescent="0.25">
      <c r="A213" s="1">
        <v>182</v>
      </c>
      <c r="B213" s="1">
        <v>0</v>
      </c>
      <c r="C213" s="91">
        <v>0.73539109999999996</v>
      </c>
      <c r="D213" s="91">
        <v>1.02528</v>
      </c>
      <c r="E213" s="42">
        <v>1.3941969110042263</v>
      </c>
    </row>
    <row r="214" spans="1:5" x14ac:dyDescent="0.25">
      <c r="A214" s="1">
        <v>183</v>
      </c>
      <c r="B214" s="1">
        <v>0</v>
      </c>
      <c r="C214" s="91">
        <v>0.25612499999999999</v>
      </c>
      <c r="D214" s="91">
        <v>3.006659</v>
      </c>
      <c r="E214" s="42">
        <v>11.739029770619815</v>
      </c>
    </row>
    <row r="215" spans="1:5" x14ac:dyDescent="0.25">
      <c r="A215" s="1">
        <v>184</v>
      </c>
      <c r="B215" s="1">
        <v>0</v>
      </c>
      <c r="C215" s="91">
        <v>0.36221540000000002</v>
      </c>
      <c r="D215" s="91">
        <v>2.3613559999999998</v>
      </c>
      <c r="E215" s="42">
        <v>6.5192037665985483</v>
      </c>
    </row>
    <row r="216" spans="1:5" x14ac:dyDescent="0.25">
      <c r="A216" s="1">
        <v>185</v>
      </c>
      <c r="B216" s="1">
        <v>0</v>
      </c>
      <c r="C216" s="91">
        <v>0.32984849999999999</v>
      </c>
      <c r="D216" s="91">
        <v>0.60530980000000001</v>
      </c>
      <c r="E216" s="42">
        <v>1.8351146056447127</v>
      </c>
    </row>
    <row r="217" spans="1:5" x14ac:dyDescent="0.25">
      <c r="A217" s="1">
        <v>186</v>
      </c>
      <c r="B217" s="1">
        <v>0</v>
      </c>
      <c r="C217" s="91">
        <v>0.75471849999999996</v>
      </c>
      <c r="D217" s="91">
        <v>4.6582400000000002</v>
      </c>
      <c r="E217" s="42">
        <v>6.1721555785368984</v>
      </c>
    </row>
    <row r="218" spans="1:5" x14ac:dyDescent="0.25">
      <c r="A218" s="1">
        <v>187</v>
      </c>
      <c r="B218" s="1">
        <v>0</v>
      </c>
      <c r="C218" s="91">
        <v>0.25612499999999999</v>
      </c>
      <c r="D218" s="91">
        <v>1.224418</v>
      </c>
      <c r="E218" s="42">
        <v>4.7805485602733047</v>
      </c>
    </row>
    <row r="219" spans="1:5" x14ac:dyDescent="0.25">
      <c r="A219" s="1">
        <v>188</v>
      </c>
      <c r="B219" s="1">
        <v>0</v>
      </c>
      <c r="C219" s="91">
        <v>0.36878179999999999</v>
      </c>
      <c r="D219" s="91">
        <v>0.63245549999999995</v>
      </c>
      <c r="E219" s="42">
        <v>1.7149856636092127</v>
      </c>
    </row>
    <row r="220" spans="1:5" x14ac:dyDescent="0.25">
      <c r="A220" s="1">
        <v>189</v>
      </c>
      <c r="B220" s="1">
        <v>0</v>
      </c>
      <c r="C220" s="91">
        <v>0.12</v>
      </c>
      <c r="D220" s="91">
        <v>0.2</v>
      </c>
      <c r="E220" s="42">
        <v>1.6666666666666667</v>
      </c>
    </row>
    <row r="221" spans="1:5" x14ac:dyDescent="0.25">
      <c r="A221" s="1">
        <v>190</v>
      </c>
      <c r="B221" s="1">
        <v>0</v>
      </c>
      <c r="C221" s="91">
        <v>0.68</v>
      </c>
      <c r="D221" s="91">
        <v>10.49076</v>
      </c>
      <c r="E221" s="42">
        <v>15.427588235294117</v>
      </c>
    </row>
    <row r="222" spans="1:5" x14ac:dyDescent="0.25">
      <c r="A222" s="1">
        <v>191</v>
      </c>
      <c r="B222" s="1">
        <v>0</v>
      </c>
      <c r="C222" s="91">
        <v>0.45607019999999998</v>
      </c>
      <c r="D222" s="91">
        <v>1.4560219999999999</v>
      </c>
      <c r="E222" s="42">
        <v>3.1925392187430792</v>
      </c>
    </row>
    <row r="223" spans="1:5" x14ac:dyDescent="0.25">
      <c r="A223" s="1">
        <v>192</v>
      </c>
      <c r="B223" s="1">
        <v>0</v>
      </c>
      <c r="C223" s="91">
        <v>0.4118252</v>
      </c>
      <c r="D223" s="91">
        <v>6.315061</v>
      </c>
      <c r="E223" s="42">
        <v>15.334323883045526</v>
      </c>
    </row>
    <row r="224" spans="1:5" x14ac:dyDescent="0.25">
      <c r="A224" s="1">
        <v>193</v>
      </c>
      <c r="B224" s="1">
        <v>0</v>
      </c>
      <c r="C224" s="91">
        <v>0.54405879999999995</v>
      </c>
      <c r="D224" s="91">
        <v>0.68352029999999997</v>
      </c>
      <c r="E224" s="42">
        <v>1.2563353446355432</v>
      </c>
    </row>
    <row r="225" spans="1:5" x14ac:dyDescent="0.25">
      <c r="A225" s="1">
        <v>194</v>
      </c>
      <c r="B225" s="1">
        <v>0</v>
      </c>
      <c r="C225" s="91">
        <v>0.32249030000000001</v>
      </c>
      <c r="D225" s="91">
        <v>2.22926</v>
      </c>
      <c r="E225" s="42">
        <v>6.9126420236515642</v>
      </c>
    </row>
    <row r="226" spans="1:5" x14ac:dyDescent="0.25">
      <c r="A226" s="1">
        <v>195</v>
      </c>
      <c r="B226" s="1">
        <v>0</v>
      </c>
      <c r="C226" s="91">
        <v>0.26832820000000002</v>
      </c>
      <c r="D226" s="91">
        <v>2.9529649999999998</v>
      </c>
      <c r="E226" s="42">
        <v>11.005049040689721</v>
      </c>
    </row>
    <row r="227" spans="1:5" x14ac:dyDescent="0.25">
      <c r="A227" s="1">
        <v>196</v>
      </c>
      <c r="B227" s="1">
        <v>0</v>
      </c>
      <c r="C227" s="91">
        <v>0.2039608</v>
      </c>
      <c r="D227" s="91">
        <v>4.447921</v>
      </c>
      <c r="E227" s="42">
        <v>21.807724817710071</v>
      </c>
    </row>
    <row r="228" spans="1:5" x14ac:dyDescent="0.25">
      <c r="A228" s="1">
        <v>197</v>
      </c>
      <c r="B228" s="1">
        <v>0</v>
      </c>
      <c r="C228" s="91">
        <v>0.2828427</v>
      </c>
      <c r="D228" s="91">
        <v>1.302306</v>
      </c>
      <c r="E228" s="42">
        <v>4.6043472219717883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47" priority="4" operator="lessThan">
      <formula>1</formula>
    </cfRule>
  </conditionalFormatting>
  <conditionalFormatting sqref="E54">
    <cfRule type="cellIs" dxfId="146" priority="3" operator="lessThan">
      <formula>1</formula>
    </cfRule>
  </conditionalFormatting>
  <conditionalFormatting sqref="E87">
    <cfRule type="cellIs" dxfId="145" priority="2" operator="lessThan">
      <formula>1</formula>
    </cfRule>
  </conditionalFormatting>
  <conditionalFormatting sqref="E22">
    <cfRule type="cellIs" dxfId="144" priority="1" operator="lessThan">
      <formula>1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174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41500</v>
      </c>
      <c r="F2" s="90" t="s">
        <v>61</v>
      </c>
      <c r="G2" s="91">
        <v>0.42391866028037378</v>
      </c>
      <c r="I2" s="91"/>
    </row>
    <row r="3" spans="1:10" x14ac:dyDescent="0.25">
      <c r="F3" s="92" t="s">
        <v>62</v>
      </c>
      <c r="G3" s="91">
        <v>4.8469144214953293</v>
      </c>
      <c r="I3" s="91"/>
    </row>
    <row r="4" spans="1:10" x14ac:dyDescent="0.25">
      <c r="A4" s="93"/>
      <c r="B4" s="7"/>
      <c r="C4" s="7" t="s">
        <v>63</v>
      </c>
      <c r="D4" s="94">
        <v>289</v>
      </c>
      <c r="F4" s="40" t="s">
        <v>21</v>
      </c>
      <c r="G4" s="1">
        <v>214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75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214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165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29</v>
      </c>
      <c r="F8" s="99" t="s">
        <v>73</v>
      </c>
      <c r="G8" s="103">
        <v>19.399999999999999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23</v>
      </c>
      <c r="J11" s="293" t="s">
        <v>374</v>
      </c>
    </row>
    <row r="12" spans="1:10" x14ac:dyDescent="0.25">
      <c r="A12" s="108" t="s">
        <v>70</v>
      </c>
      <c r="B12" s="109">
        <v>5</v>
      </c>
      <c r="C12" s="109">
        <v>152</v>
      </c>
      <c r="D12" s="109">
        <v>34</v>
      </c>
      <c r="E12" s="109">
        <v>11</v>
      </c>
      <c r="F12" s="109">
        <v>8</v>
      </c>
      <c r="G12" s="109">
        <v>4</v>
      </c>
      <c r="H12" s="109">
        <v>214</v>
      </c>
      <c r="I12" s="39">
        <f>SUM(D12:G12)</f>
        <v>57</v>
      </c>
    </row>
    <row r="13" spans="1:10" x14ac:dyDescent="0.25">
      <c r="A13" s="108" t="s">
        <v>37</v>
      </c>
      <c r="B13" s="109">
        <v>1</v>
      </c>
      <c r="C13" s="109">
        <v>108</v>
      </c>
      <c r="D13" s="109">
        <v>33</v>
      </c>
      <c r="E13" s="109">
        <v>11</v>
      </c>
      <c r="F13" s="109">
        <v>8</v>
      </c>
      <c r="G13" s="109">
        <v>4</v>
      </c>
      <c r="H13" s="109">
        <v>165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7</v>
      </c>
      <c r="E14" s="109">
        <v>9</v>
      </c>
      <c r="F14" s="109">
        <v>8</v>
      </c>
      <c r="G14" s="109">
        <v>4</v>
      </c>
      <c r="H14" s="109">
        <v>29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0.45151032352941173</v>
      </c>
      <c r="D17" s="182">
        <f t="shared" ref="D17:E17" si="0">AVERAGE(D32:D502)</f>
        <v>3.8598318979238768</v>
      </c>
      <c r="E17" s="182">
        <f t="shared" si="0"/>
        <v>10.117617376035961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0.24813194837315158</v>
      </c>
      <c r="D18" s="182">
        <f t="shared" ref="D18:E18" si="1">STDEV(D32:D502)</f>
        <v>4.2708463126525738</v>
      </c>
      <c r="E18" s="182">
        <f t="shared" si="1"/>
        <v>13.135244007203701</v>
      </c>
      <c r="F18" s="11"/>
    </row>
    <row r="19" spans="1:21" x14ac:dyDescent="0.25">
      <c r="B19" s="40" t="s">
        <v>152</v>
      </c>
      <c r="C19" s="43">
        <f>MEDIAN(C32:C502)</f>
        <v>0.4</v>
      </c>
      <c r="D19" s="182">
        <f t="shared" ref="D19:E19" si="2">MEDIAN(D32:D502)</f>
        <v>2.6</v>
      </c>
      <c r="E19" s="182">
        <f t="shared" si="2"/>
        <v>6.3378954052537804</v>
      </c>
    </row>
    <row r="20" spans="1:21" x14ac:dyDescent="0.25">
      <c r="B20" s="40" t="s">
        <v>20</v>
      </c>
      <c r="C20" s="43">
        <f>MIN(C32:C502)</f>
        <v>0.14422209999999999</v>
      </c>
      <c r="D20" s="182">
        <f t="shared" ref="D20:E20" si="3">MIN(D32:D502)</f>
        <v>0.24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2.241428</v>
      </c>
      <c r="D21" s="182">
        <f t="shared" ref="D21:E21" si="4">MAX(D32:D502)</f>
        <v>26.393560000000001</v>
      </c>
      <c r="E21" s="182">
        <f t="shared" si="4"/>
        <v>106.64822771236774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0.49031781578947375</v>
      </c>
      <c r="D23" s="315">
        <f t="array" ref="D23">AVERAGE(IF(($E$32:$E$552&gt;=3)*($D$32:$D$552&gt;=5),$D$32:$D$552))</f>
        <v>10.526963859649124</v>
      </c>
      <c r="E23" s="315">
        <f t="array" ref="E23">AVERAGE(IF(($E$32:$E$552&gt;=3)*($D$32:$D$552&gt;=5),$E$32:$E$552))</f>
        <v>27.321921979159523</v>
      </c>
      <c r="F23">
        <f>COUNTIF(E32:E550,"&gt;=5")</f>
        <v>165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0.25875188902329815</v>
      </c>
      <c r="D24" s="315">
        <f t="array" ref="D24">STDEV(IF(($E$32:$E$552&gt;=3)*($D$32:$D$552&gt;=5),$D$32:$D$552))</f>
        <v>5.5591886565815587</v>
      </c>
      <c r="E24" s="315">
        <f t="array" ref="E24">STDEV(IF(($E$32:$E$552&gt;=3)*($D$32:$D$552&gt;=5),$E$32:$E$552))</f>
        <v>21.026409232319839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0.4118252</v>
      </c>
      <c r="D25" s="315">
        <f t="array" ref="D25">MEDIAN(IF(($E$32:$E$552&gt;=3)*($D$32:$D$552&gt;=5),$D$32:$D$552))</f>
        <v>8.0004000000000008</v>
      </c>
      <c r="E25" s="315">
        <f t="array" ref="E25">MEDIAN(IF(($E$32:$E$552&gt;=3)*($D$32:$D$552&gt;=5),$E$32:$E$552))</f>
        <v>19.73753409090909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5.1598449999999998</v>
      </c>
      <c r="E26" s="315">
        <f t="array" ref="E26">MIN(IF(($E$32:$E$552&gt;=3)*($D$32:$D$552&gt;=5),$E$32:$E$552))</f>
        <v>3.7971084406851769</v>
      </c>
    </row>
    <row r="27" spans="1:21" x14ac:dyDescent="0.25">
      <c r="B27" s="40" t="s">
        <v>19</v>
      </c>
      <c r="C27" s="314">
        <f t="array" ref="C27">MAX(IF(($E$32:$E$552&gt;=3)*($D$32:$D$552&gt;=5),$C$32:$C$552))</f>
        <v>1.386795</v>
      </c>
      <c r="D27" s="315">
        <f t="array" ref="D27">MAX(IF(($E$32:$E$552&gt;=3)*($D$32:$D$552&gt;=5),$D$32:$D$552))</f>
        <v>26.393560000000001</v>
      </c>
      <c r="E27" s="315">
        <f t="array" ref="E27">MAX(IF(($E$32:$E$552&gt;=3)*($D$32:$D$552&gt;=5),$E$32:$E$552))</f>
        <v>106.64822771236774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0.4118252</v>
      </c>
      <c r="D32" s="91">
        <v>3.4021170000000001</v>
      </c>
      <c r="E32" s="42">
        <v>8.2610704735892799</v>
      </c>
    </row>
    <row r="33" spans="1:5" x14ac:dyDescent="0.25">
      <c r="A33" s="1">
        <v>2</v>
      </c>
      <c r="B33" s="1">
        <v>0</v>
      </c>
      <c r="C33" s="91">
        <v>0.68</v>
      </c>
      <c r="D33" s="91">
        <v>2.3792439999999999</v>
      </c>
      <c r="E33" s="42">
        <v>3.4988882352941171</v>
      </c>
    </row>
    <row r="34" spans="1:5" x14ac:dyDescent="0.25">
      <c r="A34" s="1">
        <v>3</v>
      </c>
      <c r="B34" s="1">
        <v>0</v>
      </c>
      <c r="C34" s="91">
        <v>0.36878179999999999</v>
      </c>
      <c r="D34" s="91">
        <v>2.4298150000000001</v>
      </c>
      <c r="E34" s="42">
        <v>6.5887606167115624</v>
      </c>
    </row>
    <row r="35" spans="1:5" x14ac:dyDescent="0.25">
      <c r="A35" s="1">
        <v>4</v>
      </c>
      <c r="B35" s="1">
        <v>0</v>
      </c>
      <c r="C35" s="91">
        <v>0.36221540000000002</v>
      </c>
      <c r="D35" s="91">
        <v>6.6309579999999997</v>
      </c>
      <c r="E35" s="42">
        <v>18.306670561218542</v>
      </c>
    </row>
    <row r="36" spans="1:5" x14ac:dyDescent="0.25">
      <c r="A36" s="1">
        <v>5</v>
      </c>
      <c r="B36" s="1">
        <v>0</v>
      </c>
      <c r="C36" s="91">
        <v>0.25298219999999999</v>
      </c>
      <c r="D36" s="91">
        <v>1.151694</v>
      </c>
      <c r="E36" s="42">
        <v>4.5524704900186652</v>
      </c>
    </row>
    <row r="37" spans="1:5" x14ac:dyDescent="0.25">
      <c r="A37" s="1">
        <v>6</v>
      </c>
      <c r="B37" s="1">
        <v>0</v>
      </c>
      <c r="C37" s="91">
        <v>0.84095180000000003</v>
      </c>
      <c r="D37" s="91">
        <v>3.7565940000000002</v>
      </c>
      <c r="E37" s="42">
        <v>4.4670740939016955</v>
      </c>
    </row>
    <row r="38" spans="1:5" x14ac:dyDescent="0.25">
      <c r="A38" s="1">
        <v>7</v>
      </c>
      <c r="B38" s="1">
        <v>0</v>
      </c>
      <c r="C38" s="91">
        <v>0.78892329999999999</v>
      </c>
      <c r="D38" s="91">
        <v>4.8088249999999997</v>
      </c>
      <c r="E38" s="42">
        <v>6.0954277811290396</v>
      </c>
    </row>
    <row r="39" spans="1:5" x14ac:dyDescent="0.25">
      <c r="A39" s="1">
        <v>8</v>
      </c>
      <c r="B39" s="1">
        <v>0</v>
      </c>
      <c r="C39" s="91">
        <v>0.32249030000000001</v>
      </c>
      <c r="D39" s="91">
        <v>0.64498060000000002</v>
      </c>
      <c r="E39" s="42">
        <v>2</v>
      </c>
    </row>
    <row r="40" spans="1:5" x14ac:dyDescent="0.25">
      <c r="A40" s="1">
        <v>9</v>
      </c>
      <c r="B40" s="1">
        <v>0</v>
      </c>
      <c r="C40" s="91">
        <v>0.2828427</v>
      </c>
      <c r="D40" s="91">
        <v>3.7497729999999998</v>
      </c>
      <c r="E40" s="42">
        <v>13.257450165763514</v>
      </c>
    </row>
    <row r="41" spans="1:5" x14ac:dyDescent="0.25">
      <c r="A41" s="1">
        <v>10</v>
      </c>
      <c r="B41" s="1">
        <v>0</v>
      </c>
      <c r="C41" s="91">
        <v>0.53814499999999998</v>
      </c>
      <c r="D41" s="91">
        <v>0.97652439999999996</v>
      </c>
      <c r="E41" s="42">
        <v>1.8146120469390219</v>
      </c>
    </row>
    <row r="42" spans="1:5" x14ac:dyDescent="0.25">
      <c r="A42" s="1">
        <v>11</v>
      </c>
      <c r="B42" s="1">
        <v>0</v>
      </c>
      <c r="C42" s="91">
        <v>0.4</v>
      </c>
      <c r="D42" s="91">
        <v>1.08074</v>
      </c>
      <c r="E42" s="42">
        <v>2.7018499999999999</v>
      </c>
    </row>
    <row r="43" spans="1:5" x14ac:dyDescent="0.25">
      <c r="A43" s="1">
        <v>12</v>
      </c>
      <c r="B43" s="1">
        <v>0</v>
      </c>
      <c r="C43" s="91">
        <v>0.24331050000000001</v>
      </c>
      <c r="D43" s="91">
        <v>0.25298219999999999</v>
      </c>
      <c r="E43" s="42">
        <v>1.0397504423360273</v>
      </c>
    </row>
    <row r="44" spans="1:5" x14ac:dyDescent="0.25">
      <c r="A44" s="1">
        <v>13</v>
      </c>
      <c r="B44" s="1">
        <v>0</v>
      </c>
      <c r="C44" s="91">
        <v>0.48166379999999998</v>
      </c>
      <c r="D44" s="91">
        <v>0.76419890000000001</v>
      </c>
      <c r="E44" s="42">
        <v>1.586581553357342</v>
      </c>
    </row>
    <row r="45" spans="1:5" x14ac:dyDescent="0.25">
      <c r="A45" s="1">
        <v>14</v>
      </c>
      <c r="B45" s="1">
        <v>4</v>
      </c>
      <c r="C45" s="91">
        <v>0.5614268</v>
      </c>
      <c r="D45" s="91">
        <v>3.5428540000000002</v>
      </c>
      <c r="E45" s="42">
        <v>6.3104468828349489</v>
      </c>
    </row>
    <row r="46" spans="1:5" x14ac:dyDescent="0.25">
      <c r="A46" s="1">
        <v>15</v>
      </c>
      <c r="B46" s="1">
        <v>1</v>
      </c>
      <c r="C46" s="91">
        <v>0.24331050000000001</v>
      </c>
      <c r="D46" s="91">
        <v>11.286659999999999</v>
      </c>
      <c r="E46" s="42">
        <v>46.387887082555004</v>
      </c>
    </row>
    <row r="47" spans="1:5" x14ac:dyDescent="0.25">
      <c r="A47" s="1">
        <v>16</v>
      </c>
      <c r="B47" s="1">
        <v>0</v>
      </c>
      <c r="C47" s="91">
        <v>0.46647620000000001</v>
      </c>
      <c r="D47" s="91">
        <v>1.6970559999999999</v>
      </c>
      <c r="E47" s="42">
        <v>3.6380334087784112</v>
      </c>
    </row>
    <row r="48" spans="1:5" x14ac:dyDescent="0.25">
      <c r="A48" s="1">
        <v>17</v>
      </c>
      <c r="B48" s="1">
        <v>0</v>
      </c>
      <c r="C48" s="91">
        <v>0.9024411</v>
      </c>
      <c r="D48" s="91">
        <v>5.2259349999999998</v>
      </c>
      <c r="E48" s="42">
        <v>5.7908876269044036</v>
      </c>
    </row>
    <row r="49" spans="1:5" x14ac:dyDescent="0.25">
      <c r="A49" s="1">
        <v>18</v>
      </c>
      <c r="B49" s="1">
        <v>0</v>
      </c>
      <c r="C49" s="91">
        <v>0.26832820000000002</v>
      </c>
      <c r="D49" s="91">
        <v>3.2357999999999998</v>
      </c>
      <c r="E49" s="42">
        <v>12.059112683646369</v>
      </c>
    </row>
    <row r="50" spans="1:5" x14ac:dyDescent="0.25">
      <c r="A50" s="1">
        <v>19</v>
      </c>
      <c r="B50" s="1">
        <v>0</v>
      </c>
      <c r="C50" s="91">
        <v>0.16</v>
      </c>
      <c r="D50" s="91">
        <v>0.73756359999999999</v>
      </c>
      <c r="E50" s="42">
        <v>4.6097725000000001</v>
      </c>
    </row>
    <row r="51" spans="1:5" x14ac:dyDescent="0.25">
      <c r="A51" s="1">
        <v>20</v>
      </c>
      <c r="B51" s="1">
        <v>0</v>
      </c>
      <c r="C51" s="91">
        <v>0.46818799999999999</v>
      </c>
      <c r="D51" s="91">
        <v>1.2649109999999999</v>
      </c>
      <c r="E51" s="42">
        <v>2.7017159773424351</v>
      </c>
    </row>
    <row r="52" spans="1:5" x14ac:dyDescent="0.25">
      <c r="A52" s="1">
        <v>21</v>
      </c>
      <c r="B52" s="1">
        <v>0</v>
      </c>
      <c r="C52" s="91">
        <v>0.39395429999999998</v>
      </c>
      <c r="D52" s="91">
        <v>0.75153179999999997</v>
      </c>
      <c r="E52" s="42">
        <v>1.9076623862209399</v>
      </c>
    </row>
    <row r="53" spans="1:5" x14ac:dyDescent="0.25">
      <c r="A53" s="1">
        <v>22</v>
      </c>
      <c r="B53" s="1">
        <v>0</v>
      </c>
      <c r="C53" s="91">
        <v>0.32984849999999999</v>
      </c>
      <c r="D53" s="91">
        <v>0.70880180000000004</v>
      </c>
      <c r="E53" s="42">
        <v>2.1488707694593128</v>
      </c>
    </row>
    <row r="54" spans="1:5" x14ac:dyDescent="0.25">
      <c r="A54" s="1">
        <v>23</v>
      </c>
      <c r="B54" s="1">
        <v>0</v>
      </c>
      <c r="C54" s="91">
        <v>0.9024411</v>
      </c>
      <c r="D54" s="91">
        <v>2.8425340000000001</v>
      </c>
      <c r="E54" s="42">
        <v>3.149827728369198</v>
      </c>
    </row>
    <row r="55" spans="1:5" x14ac:dyDescent="0.25">
      <c r="A55" s="1">
        <v>24</v>
      </c>
      <c r="B55" s="1">
        <v>0</v>
      </c>
      <c r="C55" s="91">
        <v>1.120714</v>
      </c>
      <c r="D55" s="91">
        <v>7.0278299999999998</v>
      </c>
      <c r="E55" s="42">
        <v>6.2708505470619622</v>
      </c>
    </row>
    <row r="56" spans="1:5" x14ac:dyDescent="0.25">
      <c r="A56" s="1">
        <v>25</v>
      </c>
      <c r="B56" s="1">
        <v>0</v>
      </c>
      <c r="C56" s="91">
        <v>0.53665629999999998</v>
      </c>
      <c r="D56" s="91">
        <v>15.380509999999999</v>
      </c>
      <c r="E56" s="42">
        <v>28.659889020216479</v>
      </c>
    </row>
    <row r="57" spans="1:5" x14ac:dyDescent="0.25">
      <c r="A57" s="1">
        <v>26</v>
      </c>
      <c r="B57" s="1">
        <v>0</v>
      </c>
      <c r="C57" s="91">
        <v>0.2828427</v>
      </c>
      <c r="D57" s="91">
        <v>3.5642670000000001</v>
      </c>
      <c r="E57" s="42">
        <v>12.601587384083096</v>
      </c>
    </row>
    <row r="58" spans="1:5" x14ac:dyDescent="0.25">
      <c r="A58" s="1">
        <v>27</v>
      </c>
      <c r="B58" s="1">
        <v>0</v>
      </c>
      <c r="C58" s="91">
        <v>0.50911689999999998</v>
      </c>
      <c r="D58" s="91">
        <v>4.1895110000000004</v>
      </c>
      <c r="E58" s="42">
        <v>8.2289764885039176</v>
      </c>
    </row>
    <row r="59" spans="1:5" x14ac:dyDescent="0.25">
      <c r="A59" s="1">
        <v>28</v>
      </c>
      <c r="B59" s="1">
        <v>0</v>
      </c>
      <c r="C59" s="91">
        <v>0.76</v>
      </c>
      <c r="D59" s="91">
        <v>3.08</v>
      </c>
      <c r="E59" s="42">
        <v>4.0526315789473681</v>
      </c>
    </row>
    <row r="60" spans="1:5" x14ac:dyDescent="0.25">
      <c r="A60" s="1">
        <v>29</v>
      </c>
      <c r="B60" s="1">
        <v>0</v>
      </c>
      <c r="C60" s="91">
        <v>0.26832820000000002</v>
      </c>
      <c r="D60" s="91">
        <v>1.56</v>
      </c>
      <c r="E60" s="42">
        <v>5.8137758163323872</v>
      </c>
    </row>
    <row r="61" spans="1:5" x14ac:dyDescent="0.25">
      <c r="A61" s="1">
        <v>30</v>
      </c>
      <c r="B61" s="1">
        <v>0</v>
      </c>
      <c r="C61" s="91">
        <v>0.52153620000000001</v>
      </c>
      <c r="D61" s="91">
        <v>1.043072</v>
      </c>
      <c r="E61" s="42">
        <v>1.9999992330350223</v>
      </c>
    </row>
    <row r="62" spans="1:5" x14ac:dyDescent="0.25">
      <c r="A62" s="1">
        <v>31</v>
      </c>
      <c r="B62" s="1">
        <v>0</v>
      </c>
      <c r="C62" s="91">
        <v>0.43081320000000001</v>
      </c>
      <c r="D62" s="91">
        <v>0.63245549999999995</v>
      </c>
      <c r="E62" s="42">
        <v>1.4680504218533692</v>
      </c>
    </row>
    <row r="63" spans="1:5" x14ac:dyDescent="0.25">
      <c r="A63" s="1">
        <v>32</v>
      </c>
      <c r="B63" s="1">
        <v>0</v>
      </c>
      <c r="C63" s="91">
        <v>0.42520580000000002</v>
      </c>
      <c r="D63" s="91">
        <v>1.216553</v>
      </c>
      <c r="E63" s="42">
        <v>2.8610922052333243</v>
      </c>
    </row>
    <row r="64" spans="1:5" x14ac:dyDescent="0.25">
      <c r="A64" s="1">
        <v>33</v>
      </c>
      <c r="B64" s="1">
        <v>0</v>
      </c>
      <c r="C64" s="91">
        <v>0.37947330000000001</v>
      </c>
      <c r="D64" s="91">
        <v>0.76941539999999997</v>
      </c>
      <c r="E64" s="42">
        <v>2.0275877117046179</v>
      </c>
    </row>
    <row r="65" spans="1:5" x14ac:dyDescent="0.25">
      <c r="A65" s="1">
        <v>34</v>
      </c>
      <c r="B65" s="1">
        <v>0</v>
      </c>
      <c r="C65" s="91">
        <v>0.28000000000000003</v>
      </c>
      <c r="D65" s="91">
        <v>3.2809750000000002</v>
      </c>
      <c r="E65" s="42">
        <v>11.717767857142857</v>
      </c>
    </row>
    <row r="66" spans="1:5" x14ac:dyDescent="0.25">
      <c r="A66" s="1">
        <v>35</v>
      </c>
      <c r="B66" s="1">
        <v>0</v>
      </c>
      <c r="C66" s="91">
        <v>0.24331050000000001</v>
      </c>
      <c r="D66" s="91">
        <v>0.73756359999999999</v>
      </c>
      <c r="E66" s="42">
        <v>3.0313677379315727</v>
      </c>
    </row>
    <row r="67" spans="1:5" x14ac:dyDescent="0.25">
      <c r="A67" s="1">
        <v>36</v>
      </c>
      <c r="B67" s="1">
        <v>0</v>
      </c>
      <c r="C67" s="91">
        <v>0.30463089999999998</v>
      </c>
      <c r="D67" s="91">
        <v>2.5059930000000001</v>
      </c>
      <c r="E67" s="42">
        <v>8.2263256944715728</v>
      </c>
    </row>
    <row r="68" spans="1:5" x14ac:dyDescent="0.25">
      <c r="A68" s="1">
        <v>37</v>
      </c>
      <c r="B68" s="1">
        <v>0</v>
      </c>
      <c r="C68" s="91">
        <v>1.137014</v>
      </c>
      <c r="D68" s="91">
        <v>1.6473009999999999</v>
      </c>
      <c r="E68" s="42">
        <v>1.4487957052419758</v>
      </c>
    </row>
    <row r="69" spans="1:5" x14ac:dyDescent="0.25">
      <c r="A69" s="1">
        <v>38</v>
      </c>
      <c r="B69" s="1">
        <v>1</v>
      </c>
      <c r="C69" s="91">
        <v>0.36</v>
      </c>
      <c r="D69" s="91">
        <v>5.9935840000000002</v>
      </c>
      <c r="E69" s="42">
        <v>16.648844444444446</v>
      </c>
    </row>
    <row r="70" spans="1:5" x14ac:dyDescent="0.25">
      <c r="A70" s="1">
        <v>39</v>
      </c>
      <c r="B70" s="1">
        <v>4</v>
      </c>
      <c r="C70" s="91">
        <v>0.2332381</v>
      </c>
      <c r="D70" s="91">
        <v>6.6180430000000001</v>
      </c>
      <c r="E70" s="42">
        <v>28.374622327998729</v>
      </c>
    </row>
    <row r="71" spans="1:5" x14ac:dyDescent="0.25">
      <c r="A71" s="1">
        <v>40</v>
      </c>
      <c r="B71" s="1">
        <v>4</v>
      </c>
      <c r="C71" s="91">
        <v>1.24</v>
      </c>
      <c r="D71" s="91">
        <v>1.4432990000000001</v>
      </c>
      <c r="E71" s="42">
        <v>1.1639508064516131</v>
      </c>
    </row>
    <row r="72" spans="1:5" x14ac:dyDescent="0.25">
      <c r="A72" s="1">
        <v>41</v>
      </c>
      <c r="B72" s="1">
        <v>0</v>
      </c>
      <c r="C72" s="91">
        <v>0.36878179999999999</v>
      </c>
      <c r="D72" s="91">
        <v>2.830689</v>
      </c>
      <c r="E72" s="42">
        <v>7.6757828070691128</v>
      </c>
    </row>
    <row r="73" spans="1:5" x14ac:dyDescent="0.25">
      <c r="A73" s="1">
        <v>42</v>
      </c>
      <c r="B73" s="1">
        <v>0</v>
      </c>
      <c r="C73" s="91">
        <v>0.52</v>
      </c>
      <c r="D73" s="91">
        <v>2.4896590000000001</v>
      </c>
      <c r="E73" s="42">
        <v>4.7878057692307694</v>
      </c>
    </row>
    <row r="74" spans="1:5" x14ac:dyDescent="0.25">
      <c r="A74" s="1">
        <v>43</v>
      </c>
      <c r="B74" s="1">
        <v>0</v>
      </c>
      <c r="C74" s="91">
        <v>0.32249030000000001</v>
      </c>
      <c r="D74" s="91">
        <v>2.6</v>
      </c>
      <c r="E74" s="42">
        <v>8.0622579965971077</v>
      </c>
    </row>
    <row r="75" spans="1:5" x14ac:dyDescent="0.25">
      <c r="A75" s="1">
        <v>44</v>
      </c>
      <c r="B75" s="1">
        <v>0</v>
      </c>
      <c r="C75" s="91">
        <v>0.52153620000000001</v>
      </c>
      <c r="D75" s="91">
        <v>2.78539</v>
      </c>
      <c r="E75" s="42">
        <v>5.3407414480528868</v>
      </c>
    </row>
    <row r="76" spans="1:5" x14ac:dyDescent="0.25">
      <c r="A76" s="1">
        <v>45</v>
      </c>
      <c r="B76" s="1">
        <v>0</v>
      </c>
      <c r="C76" s="91">
        <v>0.41761229999999999</v>
      </c>
      <c r="D76" s="91">
        <v>2.164809</v>
      </c>
      <c r="E76" s="42">
        <v>5.1837769146167387</v>
      </c>
    </row>
    <row r="77" spans="1:5" x14ac:dyDescent="0.25">
      <c r="A77" s="1">
        <v>46</v>
      </c>
      <c r="B77" s="1">
        <v>0</v>
      </c>
      <c r="C77" s="91">
        <v>0.36221540000000002</v>
      </c>
      <c r="D77" s="91">
        <v>5.5716419999999998</v>
      </c>
      <c r="E77" s="42">
        <v>15.382123454717826</v>
      </c>
    </row>
    <row r="78" spans="1:5" x14ac:dyDescent="0.25">
      <c r="A78" s="1">
        <v>47</v>
      </c>
      <c r="B78" s="1">
        <v>0</v>
      </c>
      <c r="C78" s="91">
        <v>0.36</v>
      </c>
      <c r="D78" s="91">
        <v>10.3207</v>
      </c>
      <c r="E78" s="42">
        <v>28.668611111111112</v>
      </c>
    </row>
    <row r="79" spans="1:5" x14ac:dyDescent="0.25">
      <c r="A79" s="1">
        <v>48</v>
      </c>
      <c r="B79" s="1">
        <v>0</v>
      </c>
      <c r="C79" s="91">
        <v>0.44</v>
      </c>
      <c r="D79" s="91">
        <v>1.1200000000000001</v>
      </c>
      <c r="E79" s="42">
        <v>2.5454545454545459</v>
      </c>
    </row>
    <row r="80" spans="1:5" x14ac:dyDescent="0.25">
      <c r="A80" s="1">
        <v>49</v>
      </c>
      <c r="B80" s="1">
        <v>0</v>
      </c>
      <c r="C80" s="91">
        <v>0.72111029999999998</v>
      </c>
      <c r="D80" s="91">
        <v>11.89743</v>
      </c>
      <c r="E80" s="42">
        <v>16.498765861477779</v>
      </c>
    </row>
    <row r="81" spans="1:5" x14ac:dyDescent="0.25">
      <c r="A81" s="1">
        <v>50</v>
      </c>
      <c r="B81" s="1">
        <v>0</v>
      </c>
      <c r="C81" s="91">
        <v>0.29120439999999997</v>
      </c>
      <c r="D81" s="91">
        <v>5.2801520000000002</v>
      </c>
      <c r="E81" s="42">
        <v>18.132116135607845</v>
      </c>
    </row>
    <row r="82" spans="1:5" x14ac:dyDescent="0.25">
      <c r="A82" s="1">
        <v>51</v>
      </c>
      <c r="B82" s="1">
        <v>0</v>
      </c>
      <c r="C82" s="91">
        <v>0.60133190000000003</v>
      </c>
      <c r="D82" s="91">
        <v>1.1377170000000001</v>
      </c>
      <c r="E82" s="42">
        <v>1.8919950862410593</v>
      </c>
    </row>
    <row r="83" spans="1:5" x14ac:dyDescent="0.25">
      <c r="A83" s="1">
        <v>52</v>
      </c>
      <c r="B83" s="1">
        <v>0</v>
      </c>
      <c r="C83" s="91">
        <v>0.39597979999999999</v>
      </c>
      <c r="D83" s="91">
        <v>1.2191799999999999</v>
      </c>
      <c r="E83" s="42">
        <v>3.0788944284531685</v>
      </c>
    </row>
    <row r="84" spans="1:5" x14ac:dyDescent="0.25">
      <c r="A84" s="1">
        <v>53</v>
      </c>
      <c r="B84" s="1">
        <v>0</v>
      </c>
      <c r="C84" s="91">
        <v>0.22627420000000001</v>
      </c>
      <c r="D84" s="91">
        <v>2.6683330000000001</v>
      </c>
      <c r="E84" s="42">
        <v>11.792475677739663</v>
      </c>
    </row>
    <row r="85" spans="1:5" x14ac:dyDescent="0.25">
      <c r="A85" s="1">
        <v>54</v>
      </c>
      <c r="B85" s="1">
        <v>0</v>
      </c>
      <c r="C85" s="91">
        <v>0.52153620000000001</v>
      </c>
      <c r="D85" s="91">
        <v>2.129413</v>
      </c>
      <c r="E85" s="42">
        <v>4.0829629851197291</v>
      </c>
    </row>
    <row r="86" spans="1:5" x14ac:dyDescent="0.25">
      <c r="A86" s="1">
        <v>55</v>
      </c>
      <c r="B86" s="1">
        <v>0</v>
      </c>
      <c r="C86" s="91">
        <v>0.52153620000000001</v>
      </c>
      <c r="D86" s="91">
        <v>1.6492420000000001</v>
      </c>
      <c r="E86" s="42">
        <v>3.1622771343580753</v>
      </c>
    </row>
    <row r="87" spans="1:5" x14ac:dyDescent="0.25">
      <c r="A87" s="1">
        <v>56</v>
      </c>
      <c r="B87" s="1">
        <v>0</v>
      </c>
      <c r="C87" s="91">
        <v>0.72</v>
      </c>
      <c r="D87" s="91">
        <v>3.32</v>
      </c>
      <c r="E87" s="42">
        <v>4.6111111111111107</v>
      </c>
    </row>
    <row r="88" spans="1:5" x14ac:dyDescent="0.25">
      <c r="A88" s="1">
        <v>57</v>
      </c>
      <c r="B88" s="1">
        <v>0</v>
      </c>
      <c r="C88" s="91">
        <v>0.26832820000000002</v>
      </c>
      <c r="D88" s="91">
        <v>0.60926179999999996</v>
      </c>
      <c r="E88" s="42">
        <v>2.2705843068302172</v>
      </c>
    </row>
    <row r="89" spans="1:5" x14ac:dyDescent="0.25">
      <c r="A89" s="1">
        <v>58</v>
      </c>
      <c r="B89" s="1">
        <v>0</v>
      </c>
      <c r="C89" s="91">
        <v>0.29120439999999997</v>
      </c>
      <c r="D89" s="91">
        <v>2.3026939999999998</v>
      </c>
      <c r="E89" s="42">
        <v>7.9074835407706754</v>
      </c>
    </row>
    <row r="90" spans="1:5" x14ac:dyDescent="0.25">
      <c r="A90" s="1">
        <v>59</v>
      </c>
      <c r="B90" s="1">
        <v>0</v>
      </c>
      <c r="C90" s="91">
        <v>0.32249030000000001</v>
      </c>
      <c r="D90" s="91">
        <v>1.712075</v>
      </c>
      <c r="E90" s="42">
        <v>5.3089193690476888</v>
      </c>
    </row>
    <row r="91" spans="1:5" x14ac:dyDescent="0.25">
      <c r="A91" s="1">
        <v>60</v>
      </c>
      <c r="B91" s="1">
        <v>0</v>
      </c>
      <c r="C91" s="91">
        <v>0.4</v>
      </c>
      <c r="D91" s="91">
        <v>4.92</v>
      </c>
      <c r="E91" s="42">
        <v>12.299999999999999</v>
      </c>
    </row>
    <row r="92" spans="1:5" x14ac:dyDescent="0.25">
      <c r="A92" s="1">
        <v>61</v>
      </c>
      <c r="B92" s="1">
        <v>0</v>
      </c>
      <c r="C92" s="91">
        <v>0.52</v>
      </c>
      <c r="D92" s="91">
        <v>1.64</v>
      </c>
      <c r="E92" s="42">
        <v>3.1538461538461537</v>
      </c>
    </row>
    <row r="93" spans="1:5" x14ac:dyDescent="0.25">
      <c r="A93" s="1">
        <v>62</v>
      </c>
      <c r="B93" s="1">
        <v>0</v>
      </c>
      <c r="C93" s="91">
        <v>0.62482000000000004</v>
      </c>
      <c r="D93" s="91">
        <v>10.06427</v>
      </c>
      <c r="E93" s="42">
        <v>16.10747095163407</v>
      </c>
    </row>
    <row r="94" spans="1:5" x14ac:dyDescent="0.25">
      <c r="A94" s="1">
        <v>63</v>
      </c>
      <c r="B94" s="1">
        <v>0</v>
      </c>
      <c r="C94" s="91">
        <v>0.28000000000000003</v>
      </c>
      <c r="D94" s="91">
        <v>4.0807840000000004</v>
      </c>
      <c r="E94" s="42">
        <v>14.574228571428572</v>
      </c>
    </row>
    <row r="95" spans="1:5" x14ac:dyDescent="0.25">
      <c r="A95" s="1">
        <v>64</v>
      </c>
      <c r="B95" s="1">
        <v>0</v>
      </c>
      <c r="C95" s="91">
        <v>0.49477270000000001</v>
      </c>
      <c r="D95" s="91">
        <v>4.1135869999999999</v>
      </c>
      <c r="E95" s="42">
        <v>8.3140945327015814</v>
      </c>
    </row>
    <row r="96" spans="1:5" x14ac:dyDescent="0.25">
      <c r="A96" s="1">
        <v>65</v>
      </c>
      <c r="B96" s="1">
        <v>0</v>
      </c>
      <c r="C96" s="91">
        <v>0.3577709</v>
      </c>
      <c r="D96" s="91">
        <v>4.1231059999999999</v>
      </c>
      <c r="E96" s="42">
        <v>11.524430857847857</v>
      </c>
    </row>
    <row r="97" spans="1:5" x14ac:dyDescent="0.25">
      <c r="A97" s="1">
        <v>66</v>
      </c>
      <c r="B97" s="1">
        <v>0</v>
      </c>
      <c r="C97" s="91">
        <v>0.28000000000000003</v>
      </c>
      <c r="D97" s="91">
        <v>4.1393719999999998</v>
      </c>
      <c r="E97" s="42">
        <v>14.783471428571426</v>
      </c>
    </row>
    <row r="98" spans="1:5" x14ac:dyDescent="0.25">
      <c r="A98" s="1">
        <v>67</v>
      </c>
      <c r="B98" s="1">
        <v>0</v>
      </c>
      <c r="C98" s="91">
        <v>0.97652439999999996</v>
      </c>
      <c r="D98" s="91">
        <v>2.0131570000000001</v>
      </c>
      <c r="E98" s="42">
        <v>2.0615531982610986</v>
      </c>
    </row>
    <row r="99" spans="1:5" x14ac:dyDescent="0.25">
      <c r="A99" s="1">
        <v>68</v>
      </c>
      <c r="B99" s="1">
        <v>0</v>
      </c>
      <c r="C99" s="91">
        <v>0.31241000000000002</v>
      </c>
      <c r="D99" s="91">
        <v>1.0182340000000001</v>
      </c>
      <c r="E99" s="42">
        <v>3.2592874747927403</v>
      </c>
    </row>
    <row r="100" spans="1:5" x14ac:dyDescent="0.25">
      <c r="A100" s="1">
        <v>69</v>
      </c>
      <c r="B100" s="1">
        <v>0</v>
      </c>
      <c r="C100" s="91">
        <v>0.36878179999999999</v>
      </c>
      <c r="D100" s="91">
        <v>1.0468999999999999</v>
      </c>
      <c r="E100" s="42">
        <v>2.8388060365234944</v>
      </c>
    </row>
    <row r="101" spans="1:5" x14ac:dyDescent="0.25">
      <c r="A101" s="1">
        <v>70</v>
      </c>
      <c r="B101" s="1">
        <v>1</v>
      </c>
      <c r="C101" s="91">
        <v>0.4</v>
      </c>
      <c r="D101" s="91">
        <v>1.5600769999999999</v>
      </c>
      <c r="E101" s="42">
        <v>3.9001924999999997</v>
      </c>
    </row>
    <row r="102" spans="1:5" x14ac:dyDescent="0.25">
      <c r="A102" s="1">
        <v>71</v>
      </c>
      <c r="B102" s="1">
        <v>3</v>
      </c>
      <c r="C102" s="91">
        <v>0.57271280000000002</v>
      </c>
      <c r="D102" s="91">
        <v>7.1201220000000003</v>
      </c>
      <c r="E102" s="42">
        <v>12.432273209189667</v>
      </c>
    </row>
    <row r="103" spans="1:5" x14ac:dyDescent="0.25">
      <c r="A103" s="1">
        <v>72</v>
      </c>
      <c r="B103" s="1">
        <v>0</v>
      </c>
      <c r="C103" s="91">
        <v>0.32249030000000001</v>
      </c>
      <c r="D103" s="91">
        <v>2.6563129999999999</v>
      </c>
      <c r="E103" s="42">
        <v>8.2368772021980199</v>
      </c>
    </row>
    <row r="104" spans="1:5" x14ac:dyDescent="0.25">
      <c r="A104" s="1">
        <v>73</v>
      </c>
      <c r="B104" s="1">
        <v>0</v>
      </c>
      <c r="C104" s="91">
        <v>0.88814409999999999</v>
      </c>
      <c r="D104" s="91">
        <v>3.334187</v>
      </c>
      <c r="E104" s="42">
        <v>3.7541058934017579</v>
      </c>
    </row>
    <row r="105" spans="1:5" x14ac:dyDescent="0.25">
      <c r="A105" s="1">
        <v>74</v>
      </c>
      <c r="B105" s="1">
        <v>0</v>
      </c>
      <c r="C105" s="91">
        <v>0.2332381</v>
      </c>
      <c r="D105" s="91">
        <v>2.7810790000000001</v>
      </c>
      <c r="E105" s="42">
        <v>11.923776604251193</v>
      </c>
    </row>
    <row r="106" spans="1:5" x14ac:dyDescent="0.25">
      <c r="A106" s="1">
        <v>75</v>
      </c>
      <c r="B106" s="1">
        <v>0</v>
      </c>
      <c r="C106" s="91">
        <v>0.29120439999999997</v>
      </c>
      <c r="D106" s="91">
        <v>4.2205209999999997</v>
      </c>
      <c r="E106" s="42">
        <v>14.493328397510478</v>
      </c>
    </row>
    <row r="107" spans="1:5" x14ac:dyDescent="0.25">
      <c r="A107" s="1">
        <v>76</v>
      </c>
      <c r="B107" s="1">
        <v>0</v>
      </c>
      <c r="C107" s="91">
        <v>0.2</v>
      </c>
      <c r="D107" s="91">
        <v>0.4</v>
      </c>
      <c r="E107" s="42">
        <v>2</v>
      </c>
    </row>
    <row r="108" spans="1:5" x14ac:dyDescent="0.25">
      <c r="A108" s="1">
        <v>77</v>
      </c>
      <c r="B108" s="1">
        <v>0</v>
      </c>
      <c r="C108" s="91">
        <v>0.52</v>
      </c>
      <c r="D108" s="91">
        <v>4.5263669999999996</v>
      </c>
      <c r="E108" s="42">
        <v>8.7045519230769219</v>
      </c>
    </row>
    <row r="109" spans="1:5" x14ac:dyDescent="0.25">
      <c r="A109" s="1">
        <v>78</v>
      </c>
      <c r="B109" s="1">
        <v>0</v>
      </c>
      <c r="C109" s="91">
        <v>0.2</v>
      </c>
      <c r="D109" s="91">
        <v>2.2740269999999998</v>
      </c>
      <c r="E109" s="42">
        <v>11.370134999999998</v>
      </c>
    </row>
    <row r="110" spans="1:5" x14ac:dyDescent="0.25">
      <c r="A110" s="1">
        <v>79</v>
      </c>
      <c r="B110" s="1">
        <v>0</v>
      </c>
      <c r="C110" s="91">
        <v>0.2828427</v>
      </c>
      <c r="D110" s="91">
        <v>0.36221540000000002</v>
      </c>
      <c r="E110" s="42">
        <v>1.2806248844322303</v>
      </c>
    </row>
    <row r="111" spans="1:5" x14ac:dyDescent="0.25">
      <c r="A111" s="1">
        <v>80</v>
      </c>
      <c r="B111" s="1">
        <v>0</v>
      </c>
      <c r="C111" s="91">
        <v>0.26832820000000002</v>
      </c>
      <c r="D111" s="91">
        <v>2.1835749999999998</v>
      </c>
      <c r="E111" s="42">
        <v>8.1377022616333274</v>
      </c>
    </row>
    <row r="112" spans="1:5" x14ac:dyDescent="0.25">
      <c r="A112" s="1">
        <v>81</v>
      </c>
      <c r="B112" s="1">
        <v>0</v>
      </c>
      <c r="C112" s="91">
        <v>0.26832820000000002</v>
      </c>
      <c r="D112" s="91">
        <v>1.03769</v>
      </c>
      <c r="E112" s="42">
        <v>3.8672416838781758</v>
      </c>
    </row>
    <row r="113" spans="1:5" x14ac:dyDescent="0.25">
      <c r="A113" s="1">
        <v>82</v>
      </c>
      <c r="B113" s="1">
        <v>0</v>
      </c>
      <c r="C113" s="91">
        <v>0.79195959999999999</v>
      </c>
      <c r="D113" s="91">
        <v>1.132784</v>
      </c>
      <c r="E113" s="42">
        <v>1.4303557908762012</v>
      </c>
    </row>
    <row r="114" spans="1:5" x14ac:dyDescent="0.25">
      <c r="A114" s="1">
        <v>83</v>
      </c>
      <c r="B114" s="1">
        <v>0</v>
      </c>
      <c r="C114" s="91">
        <v>0.24</v>
      </c>
      <c r="D114" s="91">
        <v>3.1210249999999999</v>
      </c>
      <c r="E114" s="42">
        <v>13.004270833333333</v>
      </c>
    </row>
    <row r="115" spans="1:5" x14ac:dyDescent="0.25">
      <c r="A115" s="1">
        <v>84</v>
      </c>
      <c r="B115" s="1">
        <v>0</v>
      </c>
      <c r="C115" s="91">
        <v>0.53814499999999998</v>
      </c>
      <c r="D115" s="91">
        <v>1.2191799999999999</v>
      </c>
      <c r="E115" s="42">
        <v>2.2655232325860131</v>
      </c>
    </row>
    <row r="116" spans="1:5" x14ac:dyDescent="0.25">
      <c r="A116" s="1">
        <v>85</v>
      </c>
      <c r="B116" s="1">
        <v>0</v>
      </c>
      <c r="C116" s="91">
        <v>0.41761229999999999</v>
      </c>
      <c r="D116" s="91">
        <v>1.4187320000000001</v>
      </c>
      <c r="E116" s="42">
        <v>3.397246680713188</v>
      </c>
    </row>
    <row r="117" spans="1:5" x14ac:dyDescent="0.25">
      <c r="A117" s="1">
        <v>86</v>
      </c>
      <c r="B117" s="1">
        <v>0</v>
      </c>
      <c r="C117" s="91">
        <v>0.29120439999999997</v>
      </c>
      <c r="D117" s="91">
        <v>4.0265120000000003</v>
      </c>
      <c r="E117" s="42">
        <v>13.827098766364797</v>
      </c>
    </row>
    <row r="118" spans="1:5" x14ac:dyDescent="0.25">
      <c r="A118" s="1">
        <v>87</v>
      </c>
      <c r="B118" s="1">
        <v>0</v>
      </c>
      <c r="C118" s="91">
        <v>0.4</v>
      </c>
      <c r="D118" s="91">
        <v>4.4116210000000002</v>
      </c>
      <c r="E118" s="42">
        <v>11.029052500000001</v>
      </c>
    </row>
    <row r="119" spans="1:5" x14ac:dyDescent="0.25">
      <c r="A119" s="1">
        <v>88</v>
      </c>
      <c r="B119" s="1">
        <v>0</v>
      </c>
      <c r="C119" s="91">
        <v>0.26832820000000002</v>
      </c>
      <c r="D119" s="91">
        <v>1.27122</v>
      </c>
      <c r="E119" s="42">
        <v>4.7375564700243951</v>
      </c>
    </row>
    <row r="120" spans="1:5" x14ac:dyDescent="0.25">
      <c r="A120" s="1">
        <v>89</v>
      </c>
      <c r="B120" s="1">
        <v>0</v>
      </c>
      <c r="C120" s="91">
        <v>0.37735920000000001</v>
      </c>
      <c r="D120" s="91">
        <v>0.91214030000000001</v>
      </c>
      <c r="E120" s="42">
        <v>2.4171672507255688</v>
      </c>
    </row>
    <row r="121" spans="1:5" x14ac:dyDescent="0.25">
      <c r="A121" s="1">
        <v>90</v>
      </c>
      <c r="B121" s="1">
        <v>3</v>
      </c>
      <c r="C121" s="91">
        <v>0.4326662</v>
      </c>
      <c r="D121" s="91">
        <v>4.7299259999999999</v>
      </c>
      <c r="E121" s="42">
        <v>10.932044148583827</v>
      </c>
    </row>
    <row r="122" spans="1:5" x14ac:dyDescent="0.25">
      <c r="A122" s="1">
        <v>91</v>
      </c>
      <c r="B122" s="1">
        <v>3</v>
      </c>
      <c r="C122" s="91">
        <v>0.2154066</v>
      </c>
      <c r="D122" s="91">
        <v>6.1786899999999996</v>
      </c>
      <c r="E122" s="42">
        <v>28.683847198739496</v>
      </c>
    </row>
    <row r="123" spans="1:5" x14ac:dyDescent="0.25">
      <c r="A123" s="1">
        <v>92</v>
      </c>
      <c r="B123" s="1">
        <v>0</v>
      </c>
      <c r="C123" s="91">
        <v>0.4118252</v>
      </c>
      <c r="D123" s="91">
        <v>2.8680310000000002</v>
      </c>
      <c r="E123" s="42">
        <v>6.9641950031226845</v>
      </c>
    </row>
    <row r="124" spans="1:5" x14ac:dyDescent="0.25">
      <c r="A124" s="1">
        <v>93</v>
      </c>
      <c r="B124" s="1">
        <v>0</v>
      </c>
      <c r="C124" s="91">
        <v>0.46647620000000001</v>
      </c>
      <c r="D124" s="91">
        <v>4.7057409999999997</v>
      </c>
      <c r="E124" s="42">
        <v>10.08784799738979</v>
      </c>
    </row>
    <row r="125" spans="1:5" x14ac:dyDescent="0.25">
      <c r="A125" s="1">
        <v>94</v>
      </c>
      <c r="B125" s="1">
        <v>0</v>
      </c>
      <c r="C125" s="91">
        <v>0.2828427</v>
      </c>
      <c r="D125" s="91">
        <v>4.087053</v>
      </c>
      <c r="E125" s="42">
        <v>14.449915094149505</v>
      </c>
    </row>
    <row r="126" spans="1:5" x14ac:dyDescent="0.25">
      <c r="A126" s="1">
        <v>95</v>
      </c>
      <c r="B126" s="1">
        <v>0</v>
      </c>
      <c r="C126" s="91">
        <v>0.28844409999999998</v>
      </c>
      <c r="D126" s="91">
        <v>18.680689999999998</v>
      </c>
      <c r="E126" s="42">
        <v>64.763640511281039</v>
      </c>
    </row>
    <row r="127" spans="1:5" x14ac:dyDescent="0.25">
      <c r="A127" s="1">
        <v>96</v>
      </c>
      <c r="B127" s="1">
        <v>0</v>
      </c>
      <c r="C127" s="91">
        <v>0.30463089999999998</v>
      </c>
      <c r="D127" s="91">
        <v>1.379275</v>
      </c>
      <c r="E127" s="42">
        <v>4.5276923647601084</v>
      </c>
    </row>
    <row r="128" spans="1:5" x14ac:dyDescent="0.25">
      <c r="A128" s="1">
        <v>97</v>
      </c>
      <c r="B128" s="1">
        <v>0</v>
      </c>
      <c r="C128" s="91">
        <v>0.2332381</v>
      </c>
      <c r="D128" s="91">
        <v>0.63245549999999995</v>
      </c>
      <c r="E128" s="42">
        <v>2.7116303039683478</v>
      </c>
    </row>
    <row r="129" spans="1:5" x14ac:dyDescent="0.25">
      <c r="A129" s="1">
        <v>98</v>
      </c>
      <c r="B129" s="1">
        <v>0</v>
      </c>
      <c r="C129" s="91">
        <v>0.46818799999999999</v>
      </c>
      <c r="D129" s="91">
        <v>4.2379239999999996</v>
      </c>
      <c r="E129" s="42">
        <v>9.0517569865096927</v>
      </c>
    </row>
    <row r="130" spans="1:5" x14ac:dyDescent="0.25">
      <c r="A130" s="1">
        <v>99</v>
      </c>
      <c r="B130" s="1">
        <v>0</v>
      </c>
      <c r="C130" s="91">
        <v>0.37947330000000001</v>
      </c>
      <c r="D130" s="91">
        <v>6.3186070000000001</v>
      </c>
      <c r="E130" s="42">
        <v>16.650992309603865</v>
      </c>
    </row>
    <row r="131" spans="1:5" x14ac:dyDescent="0.25">
      <c r="A131" s="1">
        <v>100</v>
      </c>
      <c r="B131" s="1">
        <v>0</v>
      </c>
      <c r="C131" s="91">
        <v>0.31241000000000002</v>
      </c>
      <c r="D131" s="91">
        <v>2.887213</v>
      </c>
      <c r="E131" s="42">
        <v>9.2417432220479494</v>
      </c>
    </row>
    <row r="132" spans="1:5" x14ac:dyDescent="0.25">
      <c r="A132" s="1">
        <v>101</v>
      </c>
      <c r="B132" s="1">
        <v>0</v>
      </c>
      <c r="C132" s="91">
        <v>0.4118252</v>
      </c>
      <c r="D132" s="91">
        <v>2.136539</v>
      </c>
      <c r="E132" s="42">
        <v>5.1879753837307669</v>
      </c>
    </row>
    <row r="133" spans="1:5" x14ac:dyDescent="0.25">
      <c r="A133" s="1">
        <v>102</v>
      </c>
      <c r="B133" s="1">
        <v>0</v>
      </c>
      <c r="C133" s="91">
        <v>0.4118252</v>
      </c>
      <c r="D133" s="91">
        <v>2.3694730000000002</v>
      </c>
      <c r="E133" s="42">
        <v>5.7535891441320253</v>
      </c>
    </row>
    <row r="134" spans="1:5" x14ac:dyDescent="0.25">
      <c r="A134" s="1">
        <v>103</v>
      </c>
      <c r="B134" s="1">
        <v>0</v>
      </c>
      <c r="C134" s="91">
        <v>0.28844409999999998</v>
      </c>
      <c r="D134" s="91">
        <v>0.66211779999999998</v>
      </c>
      <c r="E134" s="42">
        <v>2.2954804761130494</v>
      </c>
    </row>
    <row r="135" spans="1:5" x14ac:dyDescent="0.25">
      <c r="A135" s="1">
        <v>104</v>
      </c>
      <c r="B135" s="1">
        <v>0</v>
      </c>
      <c r="C135" s="91">
        <v>0.24331050000000001</v>
      </c>
      <c r="D135" s="91">
        <v>0.85510229999999998</v>
      </c>
      <c r="E135" s="42">
        <v>3.5144488215675032</v>
      </c>
    </row>
    <row r="136" spans="1:5" x14ac:dyDescent="0.25">
      <c r="A136" s="1">
        <v>105</v>
      </c>
      <c r="B136" s="1">
        <v>0</v>
      </c>
      <c r="C136" s="91">
        <v>0.84380089999999996</v>
      </c>
      <c r="D136" s="91">
        <v>1.6918629999999999</v>
      </c>
      <c r="E136" s="42">
        <v>2.0050500064647951</v>
      </c>
    </row>
    <row r="137" spans="1:5" x14ac:dyDescent="0.25">
      <c r="A137" s="1">
        <v>106</v>
      </c>
      <c r="B137" s="1">
        <v>1</v>
      </c>
      <c r="C137" s="91">
        <v>0.56850679999999998</v>
      </c>
      <c r="D137" s="91">
        <v>2.5773199999999998</v>
      </c>
      <c r="E137" s="42">
        <v>4.5334901886837589</v>
      </c>
    </row>
    <row r="138" spans="1:5" x14ac:dyDescent="0.25">
      <c r="A138" s="1">
        <v>107</v>
      </c>
      <c r="B138" s="1">
        <v>2</v>
      </c>
      <c r="C138" s="91">
        <v>0.39597979999999999</v>
      </c>
      <c r="D138" s="91">
        <v>4.0206189999999999</v>
      </c>
      <c r="E138" s="42">
        <v>10.15359621879702</v>
      </c>
    </row>
    <row r="139" spans="1:5" x14ac:dyDescent="0.25">
      <c r="A139" s="1">
        <v>108</v>
      </c>
      <c r="B139" s="1">
        <v>0</v>
      </c>
      <c r="C139" s="91">
        <v>0.48662100000000003</v>
      </c>
      <c r="D139" s="91">
        <v>3.2565010000000001</v>
      </c>
      <c r="E139" s="42">
        <v>6.6920683653192112</v>
      </c>
    </row>
    <row r="140" spans="1:5" x14ac:dyDescent="0.25">
      <c r="A140" s="1">
        <v>109</v>
      </c>
      <c r="B140" s="1">
        <v>0</v>
      </c>
      <c r="C140" s="91">
        <v>0.3577709</v>
      </c>
      <c r="D140" s="91">
        <v>3.3877429999999999</v>
      </c>
      <c r="E140" s="42">
        <v>9.4690289232578717</v>
      </c>
    </row>
    <row r="141" spans="1:5" x14ac:dyDescent="0.25">
      <c r="A141" s="1">
        <v>110</v>
      </c>
      <c r="B141" s="1">
        <v>0</v>
      </c>
      <c r="C141" s="91">
        <v>0.24</v>
      </c>
      <c r="D141" s="91">
        <v>4.8625920000000002</v>
      </c>
      <c r="E141" s="42">
        <v>20.260800000000003</v>
      </c>
    </row>
    <row r="142" spans="1:5" x14ac:dyDescent="0.25">
      <c r="A142" s="1">
        <v>111</v>
      </c>
      <c r="B142" s="1">
        <v>0</v>
      </c>
      <c r="C142" s="91">
        <v>0.48</v>
      </c>
      <c r="D142" s="91">
        <v>1.1606890000000001</v>
      </c>
      <c r="E142" s="42">
        <v>2.4181020833333338</v>
      </c>
    </row>
    <row r="143" spans="1:5" x14ac:dyDescent="0.25">
      <c r="A143" s="1">
        <v>112</v>
      </c>
      <c r="B143" s="1">
        <v>0</v>
      </c>
      <c r="C143" s="91">
        <v>0.24331050000000001</v>
      </c>
      <c r="D143" s="91">
        <v>0.87726850000000001</v>
      </c>
      <c r="E143" s="42">
        <v>3.6055513428314847</v>
      </c>
    </row>
    <row r="144" spans="1:5" x14ac:dyDescent="0.25">
      <c r="A144" s="1">
        <v>113</v>
      </c>
      <c r="B144" s="1">
        <v>0</v>
      </c>
      <c r="C144" s="91">
        <v>0.37735920000000001</v>
      </c>
      <c r="D144" s="91">
        <v>1.221147</v>
      </c>
      <c r="E144" s="42">
        <v>3.2360334662570835</v>
      </c>
    </row>
    <row r="145" spans="1:5" x14ac:dyDescent="0.25">
      <c r="A145" s="1">
        <v>114</v>
      </c>
      <c r="B145" s="1">
        <v>0</v>
      </c>
      <c r="C145" s="91">
        <v>0.28844409999999998</v>
      </c>
      <c r="D145" s="91">
        <v>1.9567319999999999</v>
      </c>
      <c r="E145" s="42">
        <v>6.7837477001609674</v>
      </c>
    </row>
    <row r="146" spans="1:5" x14ac:dyDescent="0.25">
      <c r="A146" s="1">
        <v>115</v>
      </c>
      <c r="B146" s="1">
        <v>0</v>
      </c>
      <c r="C146" s="91">
        <v>0.68</v>
      </c>
      <c r="D146" s="91">
        <v>1.985951</v>
      </c>
      <c r="E146" s="42">
        <v>2.920516176470588</v>
      </c>
    </row>
    <row r="147" spans="1:5" x14ac:dyDescent="0.25">
      <c r="A147" s="1">
        <v>116</v>
      </c>
      <c r="B147" s="1">
        <v>0</v>
      </c>
      <c r="C147" s="91">
        <v>0.76941539999999997</v>
      </c>
      <c r="D147" s="91">
        <v>7.6207089999999997</v>
      </c>
      <c r="E147" s="42">
        <v>9.9045444112504111</v>
      </c>
    </row>
    <row r="148" spans="1:5" x14ac:dyDescent="0.25">
      <c r="A148" s="1">
        <v>117</v>
      </c>
      <c r="B148" s="1">
        <v>0</v>
      </c>
      <c r="C148" s="91">
        <v>0.68</v>
      </c>
      <c r="D148" s="91">
        <v>1.7366630000000001</v>
      </c>
      <c r="E148" s="42">
        <v>2.553916176470588</v>
      </c>
    </row>
    <row r="149" spans="1:5" x14ac:dyDescent="0.25">
      <c r="A149" s="1">
        <v>118</v>
      </c>
      <c r="B149" s="1">
        <v>0</v>
      </c>
      <c r="C149" s="91">
        <v>0.1788854</v>
      </c>
      <c r="D149" s="91">
        <v>2.5059930000000001</v>
      </c>
      <c r="E149" s="42">
        <v>14.008929739375041</v>
      </c>
    </row>
    <row r="150" spans="1:5" x14ac:dyDescent="0.25">
      <c r="A150" s="1">
        <v>119</v>
      </c>
      <c r="B150" s="1">
        <v>0</v>
      </c>
      <c r="C150" s="91">
        <v>0.48826219999999998</v>
      </c>
      <c r="D150" s="91">
        <v>1.2445079999999999</v>
      </c>
      <c r="E150" s="42">
        <v>2.5488518259246775</v>
      </c>
    </row>
    <row r="151" spans="1:5" x14ac:dyDescent="0.25">
      <c r="A151" s="1">
        <v>120</v>
      </c>
      <c r="B151" s="1">
        <v>0</v>
      </c>
      <c r="C151" s="91">
        <v>0.42520580000000002</v>
      </c>
      <c r="D151" s="91">
        <v>3.0677680000000001</v>
      </c>
      <c r="E151" s="42">
        <v>7.2147839940094887</v>
      </c>
    </row>
    <row r="152" spans="1:5" x14ac:dyDescent="0.25">
      <c r="A152" s="1">
        <v>121</v>
      </c>
      <c r="B152" s="1">
        <v>0</v>
      </c>
      <c r="C152" s="91">
        <v>0.40199499999999999</v>
      </c>
      <c r="D152" s="91">
        <v>2.6563129999999999</v>
      </c>
      <c r="E152" s="42">
        <v>6.6078259679846765</v>
      </c>
    </row>
    <row r="153" spans="1:5" x14ac:dyDescent="0.25">
      <c r="A153" s="1">
        <v>122</v>
      </c>
      <c r="B153" s="1">
        <v>0</v>
      </c>
      <c r="C153" s="91">
        <v>0.28000000000000003</v>
      </c>
      <c r="D153" s="91">
        <v>4.0018000000000002</v>
      </c>
      <c r="E153" s="42">
        <v>14.292142857142856</v>
      </c>
    </row>
    <row r="154" spans="1:5" x14ac:dyDescent="0.25">
      <c r="A154" s="1">
        <v>123</v>
      </c>
      <c r="B154" s="1">
        <v>0</v>
      </c>
      <c r="C154" s="91">
        <v>0.54405879999999995</v>
      </c>
      <c r="D154" s="91">
        <v>7.5996839999999999</v>
      </c>
      <c r="E154" s="42">
        <v>13.968497522694239</v>
      </c>
    </row>
    <row r="155" spans="1:5" x14ac:dyDescent="0.25">
      <c r="A155" s="1">
        <v>124</v>
      </c>
      <c r="B155" s="1">
        <v>0</v>
      </c>
      <c r="C155" s="91">
        <v>0.42520580000000002</v>
      </c>
      <c r="D155" s="91">
        <v>13.79275</v>
      </c>
      <c r="E155" s="42">
        <v>32.437821873549233</v>
      </c>
    </row>
    <row r="156" spans="1:5" x14ac:dyDescent="0.25">
      <c r="A156" s="1">
        <v>125</v>
      </c>
      <c r="B156" s="1">
        <v>1</v>
      </c>
      <c r="C156" s="91">
        <v>0.60133190000000003</v>
      </c>
      <c r="D156" s="91">
        <v>3.5786709999999999</v>
      </c>
      <c r="E156" s="42">
        <v>5.9512409037338614</v>
      </c>
    </row>
    <row r="157" spans="1:5" x14ac:dyDescent="0.25">
      <c r="A157" s="1">
        <v>126</v>
      </c>
      <c r="B157" s="1">
        <v>1</v>
      </c>
      <c r="C157" s="91">
        <v>0.2332381</v>
      </c>
      <c r="D157" s="91">
        <v>17.165800000000001</v>
      </c>
      <c r="E157" s="42">
        <v>73.597752682773532</v>
      </c>
    </row>
    <row r="158" spans="1:5" x14ac:dyDescent="0.25">
      <c r="A158" s="1">
        <v>127</v>
      </c>
      <c r="B158" s="1">
        <v>4</v>
      </c>
      <c r="C158" s="91">
        <v>0.62225399999999997</v>
      </c>
      <c r="D158" s="91">
        <v>18.9315</v>
      </c>
      <c r="E158" s="42">
        <v>30.424071199220897</v>
      </c>
    </row>
    <row r="159" spans="1:5" x14ac:dyDescent="0.25">
      <c r="A159" s="1">
        <v>128</v>
      </c>
      <c r="B159" s="1">
        <v>0</v>
      </c>
      <c r="C159" s="91">
        <v>0.4</v>
      </c>
      <c r="D159" s="91">
        <v>3.593772</v>
      </c>
      <c r="E159" s="42">
        <v>8.9844299999999997</v>
      </c>
    </row>
    <row r="160" spans="1:5" x14ac:dyDescent="0.25">
      <c r="A160" s="1">
        <v>129</v>
      </c>
      <c r="B160" s="1">
        <v>0</v>
      </c>
      <c r="C160" s="91">
        <v>2.241428</v>
      </c>
      <c r="D160" s="91">
        <v>2.897723</v>
      </c>
      <c r="E160" s="42">
        <v>1.2928021778973049</v>
      </c>
    </row>
    <row r="161" spans="1:5" x14ac:dyDescent="0.25">
      <c r="A161" s="1">
        <v>130</v>
      </c>
      <c r="B161" s="1">
        <v>0</v>
      </c>
      <c r="C161" s="91">
        <v>0.44721359999999999</v>
      </c>
      <c r="D161" s="91">
        <v>2.8374640000000002</v>
      </c>
      <c r="E161" s="42">
        <v>6.344762323864928</v>
      </c>
    </row>
    <row r="162" spans="1:5" x14ac:dyDescent="0.25">
      <c r="A162" s="1">
        <v>131</v>
      </c>
      <c r="B162" s="1">
        <v>0</v>
      </c>
      <c r="C162" s="91">
        <v>0.83522450000000004</v>
      </c>
      <c r="D162" s="91">
        <v>7.1377309999999996</v>
      </c>
      <c r="E162" s="42">
        <v>8.5458831727278106</v>
      </c>
    </row>
    <row r="163" spans="1:5" x14ac:dyDescent="0.25">
      <c r="A163" s="1">
        <v>132</v>
      </c>
      <c r="B163" s="1">
        <v>0</v>
      </c>
      <c r="C163" s="91">
        <v>0.32249030000000001</v>
      </c>
      <c r="D163" s="91">
        <v>9.8032649999999997</v>
      </c>
      <c r="E163" s="42">
        <v>30.398635245773281</v>
      </c>
    </row>
    <row r="164" spans="1:5" x14ac:dyDescent="0.25">
      <c r="A164" s="1">
        <v>133</v>
      </c>
      <c r="B164" s="1">
        <v>0</v>
      </c>
      <c r="C164" s="91">
        <v>0.25612499999999999</v>
      </c>
      <c r="D164" s="91">
        <v>2.8802780000000001</v>
      </c>
      <c r="E164" s="42">
        <v>11.245594924353345</v>
      </c>
    </row>
    <row r="165" spans="1:5" x14ac:dyDescent="0.25">
      <c r="A165" s="1">
        <v>134</v>
      </c>
      <c r="B165" s="1">
        <v>0</v>
      </c>
      <c r="C165" s="91">
        <v>0.44721359999999999</v>
      </c>
      <c r="D165" s="91">
        <v>2.2743790000000002</v>
      </c>
      <c r="E165" s="42">
        <v>5.0856659994239894</v>
      </c>
    </row>
    <row r="166" spans="1:5" x14ac:dyDescent="0.25">
      <c r="A166" s="1">
        <v>135</v>
      </c>
      <c r="B166" s="1">
        <v>0</v>
      </c>
      <c r="C166" s="91">
        <v>0.24</v>
      </c>
      <c r="D166" s="91">
        <v>3.8832979999999999</v>
      </c>
      <c r="E166" s="42">
        <v>16.180408333333332</v>
      </c>
    </row>
    <row r="167" spans="1:5" x14ac:dyDescent="0.25">
      <c r="A167" s="1">
        <v>136</v>
      </c>
      <c r="B167" s="1">
        <v>0</v>
      </c>
      <c r="C167" s="91">
        <v>0.76419890000000001</v>
      </c>
      <c r="D167" s="91">
        <v>8.5255379999999992</v>
      </c>
      <c r="E167" s="42">
        <v>11.156176749272996</v>
      </c>
    </row>
    <row r="168" spans="1:5" x14ac:dyDescent="0.25">
      <c r="A168" s="1">
        <v>137</v>
      </c>
      <c r="B168" s="1">
        <v>0</v>
      </c>
      <c r="C168" s="91">
        <v>0.31241000000000002</v>
      </c>
      <c r="D168" s="91">
        <v>3.1363669999999999</v>
      </c>
      <c r="E168" s="42">
        <v>10.039265708524054</v>
      </c>
    </row>
    <row r="169" spans="1:5" x14ac:dyDescent="0.25">
      <c r="A169" s="1">
        <v>138</v>
      </c>
      <c r="B169" s="1">
        <v>0</v>
      </c>
      <c r="C169" s="91">
        <v>0.25612499999999999</v>
      </c>
      <c r="D169" s="91">
        <v>3.9060980000000001</v>
      </c>
      <c r="E169" s="42">
        <v>15.250748657881894</v>
      </c>
    </row>
    <row r="170" spans="1:5" x14ac:dyDescent="0.25">
      <c r="A170" s="1">
        <v>139</v>
      </c>
      <c r="B170" s="1">
        <v>0</v>
      </c>
      <c r="C170" s="91">
        <v>0.25298219999999999</v>
      </c>
      <c r="D170" s="91">
        <v>1.429405</v>
      </c>
      <c r="E170" s="42">
        <v>5.6502196597230956</v>
      </c>
    </row>
    <row r="171" spans="1:5" x14ac:dyDescent="0.25">
      <c r="A171" s="1">
        <v>140</v>
      </c>
      <c r="B171" s="1">
        <v>0</v>
      </c>
      <c r="C171" s="91">
        <v>0.48166379999999998</v>
      </c>
      <c r="D171" s="91">
        <v>0.8099383</v>
      </c>
      <c r="E171" s="42">
        <v>1.6815428105662082</v>
      </c>
    </row>
    <row r="172" spans="1:5" x14ac:dyDescent="0.25">
      <c r="A172" s="1">
        <v>141</v>
      </c>
      <c r="B172" s="1">
        <v>0</v>
      </c>
      <c r="C172" s="91">
        <v>0.4079216</v>
      </c>
      <c r="D172" s="91">
        <v>3.499028</v>
      </c>
      <c r="E172" s="42">
        <v>8.577697283007323</v>
      </c>
    </row>
    <row r="173" spans="1:5" x14ac:dyDescent="0.25">
      <c r="A173" s="1">
        <v>142</v>
      </c>
      <c r="B173" s="1">
        <v>0</v>
      </c>
      <c r="C173" s="91">
        <v>0.39395429999999998</v>
      </c>
      <c r="D173" s="91">
        <v>0.70880180000000004</v>
      </c>
      <c r="E173" s="42">
        <v>1.7991980288068947</v>
      </c>
    </row>
    <row r="174" spans="1:5" x14ac:dyDescent="0.25">
      <c r="A174" s="1">
        <v>143</v>
      </c>
      <c r="B174" s="1">
        <v>0</v>
      </c>
      <c r="C174" s="91">
        <v>0.42520580000000002</v>
      </c>
      <c r="D174" s="91">
        <v>0.53814499999999998</v>
      </c>
      <c r="E174" s="42">
        <v>1.2656106760538073</v>
      </c>
    </row>
    <row r="175" spans="1:5" x14ac:dyDescent="0.25">
      <c r="A175" s="1">
        <v>144</v>
      </c>
      <c r="B175" s="1">
        <v>0</v>
      </c>
      <c r="C175" s="91">
        <v>0.1788854</v>
      </c>
      <c r="D175" s="91">
        <v>1.4142140000000001</v>
      </c>
      <c r="E175" s="42">
        <v>7.9056982850472988</v>
      </c>
    </row>
    <row r="176" spans="1:5" x14ac:dyDescent="0.25">
      <c r="A176" s="1">
        <v>145</v>
      </c>
      <c r="B176" s="1">
        <v>0</v>
      </c>
      <c r="C176" s="91">
        <v>0.25298219999999999</v>
      </c>
      <c r="D176" s="91">
        <v>0.64621980000000001</v>
      </c>
      <c r="E176" s="42">
        <v>2.554408175753077</v>
      </c>
    </row>
    <row r="177" spans="1:5" x14ac:dyDescent="0.25">
      <c r="A177" s="1">
        <v>146</v>
      </c>
      <c r="B177" s="1">
        <v>0</v>
      </c>
      <c r="C177" s="91">
        <v>0.2828427</v>
      </c>
      <c r="D177" s="91">
        <v>1.2419340000000001</v>
      </c>
      <c r="E177" s="42">
        <v>4.3908999595888458</v>
      </c>
    </row>
    <row r="178" spans="1:5" x14ac:dyDescent="0.25">
      <c r="A178" s="1">
        <v>147</v>
      </c>
      <c r="B178" s="1">
        <v>1</v>
      </c>
      <c r="C178" s="91">
        <v>0.37735920000000001</v>
      </c>
      <c r="D178" s="91">
        <v>7.1201220000000003</v>
      </c>
      <c r="E178" s="42">
        <v>18.868287827618886</v>
      </c>
    </row>
    <row r="179" spans="1:5" x14ac:dyDescent="0.25">
      <c r="A179" s="1">
        <v>148</v>
      </c>
      <c r="B179" s="1">
        <v>4</v>
      </c>
      <c r="C179" s="91">
        <v>0.72</v>
      </c>
      <c r="D179" s="91">
        <v>26.393560000000001</v>
      </c>
      <c r="E179" s="42">
        <v>36.657722222222226</v>
      </c>
    </row>
    <row r="180" spans="1:5" x14ac:dyDescent="0.25">
      <c r="A180" s="1">
        <v>149</v>
      </c>
      <c r="B180" s="1">
        <v>0</v>
      </c>
      <c r="C180" s="91">
        <v>0.89442719999999998</v>
      </c>
      <c r="D180" s="91">
        <v>4.26952</v>
      </c>
      <c r="E180" s="42">
        <v>4.7734684276149029</v>
      </c>
    </row>
    <row r="181" spans="1:5" x14ac:dyDescent="0.25">
      <c r="A181" s="1">
        <v>150</v>
      </c>
      <c r="B181" s="1">
        <v>0</v>
      </c>
      <c r="C181" s="91">
        <v>0.4326662</v>
      </c>
      <c r="D181" s="91">
        <v>4.7584869999999997</v>
      </c>
      <c r="E181" s="42">
        <v>10.998055776023179</v>
      </c>
    </row>
    <row r="182" spans="1:5" x14ac:dyDescent="0.25">
      <c r="A182" s="1">
        <v>151</v>
      </c>
      <c r="B182" s="1">
        <v>0</v>
      </c>
      <c r="C182" s="91">
        <v>0.52153620000000001</v>
      </c>
      <c r="D182" s="91">
        <v>0.52153620000000001</v>
      </c>
      <c r="E182" s="42">
        <v>1</v>
      </c>
    </row>
    <row r="183" spans="1:5" x14ac:dyDescent="0.25">
      <c r="A183" s="1">
        <v>152</v>
      </c>
      <c r="B183" s="1">
        <v>0</v>
      </c>
      <c r="C183" s="91">
        <v>0.36878179999999999</v>
      </c>
      <c r="D183" s="91">
        <v>0.86348130000000001</v>
      </c>
      <c r="E183" s="42">
        <v>2.3414422837569533</v>
      </c>
    </row>
    <row r="184" spans="1:5" x14ac:dyDescent="0.25">
      <c r="A184" s="1">
        <v>153</v>
      </c>
      <c r="B184" s="1">
        <v>0</v>
      </c>
      <c r="C184" s="91">
        <v>0.36221540000000002</v>
      </c>
      <c r="D184" s="91">
        <v>2.823048</v>
      </c>
      <c r="E184" s="42">
        <v>7.7938375894564391</v>
      </c>
    </row>
    <row r="185" spans="1:5" x14ac:dyDescent="0.25">
      <c r="A185" s="1">
        <v>154</v>
      </c>
      <c r="B185" s="1">
        <v>0</v>
      </c>
      <c r="C185" s="91">
        <v>0.45254830000000001</v>
      </c>
      <c r="D185" s="91">
        <v>4.8166380000000002</v>
      </c>
      <c r="E185" s="42">
        <v>10.643367790797138</v>
      </c>
    </row>
    <row r="186" spans="1:5" x14ac:dyDescent="0.25">
      <c r="A186" s="1">
        <v>155</v>
      </c>
      <c r="B186" s="1">
        <v>0</v>
      </c>
      <c r="C186" s="91">
        <v>0.41761229999999999</v>
      </c>
      <c r="D186" s="91">
        <v>15.601279999999999</v>
      </c>
      <c r="E186" s="42">
        <v>37.358286621347119</v>
      </c>
    </row>
    <row r="187" spans="1:5" x14ac:dyDescent="0.25">
      <c r="A187" s="1">
        <v>156</v>
      </c>
      <c r="B187" s="1">
        <v>0</v>
      </c>
      <c r="C187" s="91">
        <v>0.88090860000000004</v>
      </c>
      <c r="D187" s="91">
        <v>1.405133</v>
      </c>
      <c r="E187" s="42">
        <v>1.5950951097537247</v>
      </c>
    </row>
    <row r="188" spans="1:5" x14ac:dyDescent="0.25">
      <c r="A188" s="1">
        <v>157</v>
      </c>
      <c r="B188" s="1">
        <v>0</v>
      </c>
      <c r="C188" s="91">
        <v>0.3577709</v>
      </c>
      <c r="D188" s="91">
        <v>2.4586169999999998</v>
      </c>
      <c r="E188" s="42">
        <v>6.8720429749876244</v>
      </c>
    </row>
    <row r="189" spans="1:5" x14ac:dyDescent="0.25">
      <c r="A189" s="1">
        <v>158</v>
      </c>
      <c r="B189" s="1">
        <v>0</v>
      </c>
      <c r="C189" s="91">
        <v>0.65969690000000003</v>
      </c>
      <c r="D189" s="91">
        <v>1.917081</v>
      </c>
      <c r="E189" s="42">
        <v>2.9060027415620717</v>
      </c>
    </row>
    <row r="190" spans="1:5" x14ac:dyDescent="0.25">
      <c r="A190" s="1">
        <v>159</v>
      </c>
      <c r="B190" s="1">
        <v>0</v>
      </c>
      <c r="C190" s="91">
        <v>0.44</v>
      </c>
      <c r="D190" s="91">
        <v>8.6845149999999993</v>
      </c>
      <c r="E190" s="42">
        <v>19.73753409090909</v>
      </c>
    </row>
    <row r="191" spans="1:5" x14ac:dyDescent="0.25">
      <c r="A191" s="1">
        <v>160</v>
      </c>
      <c r="B191" s="1">
        <v>0</v>
      </c>
      <c r="C191" s="91">
        <v>0.34176010000000001</v>
      </c>
      <c r="D191" s="91">
        <v>4.6178780000000001</v>
      </c>
      <c r="E191" s="42">
        <v>13.512045437720786</v>
      </c>
    </row>
    <row r="192" spans="1:5" x14ac:dyDescent="0.25">
      <c r="A192" s="1">
        <v>161</v>
      </c>
      <c r="B192" s="1">
        <v>0</v>
      </c>
      <c r="C192" s="91">
        <v>0.2</v>
      </c>
      <c r="D192" s="91">
        <v>1.6560189999999999</v>
      </c>
      <c r="E192" s="42">
        <v>8.2800949999999993</v>
      </c>
    </row>
    <row r="193" spans="1:5" x14ac:dyDescent="0.25">
      <c r="A193" s="1">
        <v>162</v>
      </c>
      <c r="B193" s="1">
        <v>0</v>
      </c>
      <c r="C193" s="91">
        <v>0.52</v>
      </c>
      <c r="D193" s="91">
        <v>1.6637310000000001</v>
      </c>
      <c r="E193" s="42">
        <v>3.1994826923076922</v>
      </c>
    </row>
    <row r="194" spans="1:5" x14ac:dyDescent="0.25">
      <c r="A194" s="1">
        <v>163</v>
      </c>
      <c r="B194" s="1">
        <v>0</v>
      </c>
      <c r="C194" s="91">
        <v>0.59464269999999997</v>
      </c>
      <c r="D194" s="91">
        <v>15.964460000000001</v>
      </c>
      <c r="E194" s="42">
        <v>26.847147034681502</v>
      </c>
    </row>
    <row r="195" spans="1:5" x14ac:dyDescent="0.25">
      <c r="A195" s="1">
        <v>164</v>
      </c>
      <c r="B195" s="1">
        <v>0</v>
      </c>
      <c r="C195" s="91">
        <v>0.2</v>
      </c>
      <c r="D195" s="91">
        <v>14.47851</v>
      </c>
      <c r="E195" s="42">
        <v>72.39255</v>
      </c>
    </row>
    <row r="196" spans="1:5" x14ac:dyDescent="0.25">
      <c r="A196" s="1">
        <v>165</v>
      </c>
      <c r="B196" s="1">
        <v>0</v>
      </c>
      <c r="C196" s="91">
        <v>0.4326662</v>
      </c>
      <c r="D196" s="91">
        <v>2.1301640000000002</v>
      </c>
      <c r="E196" s="42">
        <v>4.9233427524498108</v>
      </c>
    </row>
    <row r="197" spans="1:5" x14ac:dyDescent="0.25">
      <c r="A197" s="1">
        <v>166</v>
      </c>
      <c r="B197" s="1">
        <v>0</v>
      </c>
      <c r="C197" s="91">
        <v>0.32</v>
      </c>
      <c r="D197" s="91">
        <v>5.9942640000000003</v>
      </c>
      <c r="E197" s="42">
        <v>18.732075000000002</v>
      </c>
    </row>
    <row r="198" spans="1:5" x14ac:dyDescent="0.25">
      <c r="A198" s="1">
        <v>167</v>
      </c>
      <c r="B198" s="1">
        <v>0</v>
      </c>
      <c r="C198" s="91">
        <v>0.32984849999999999</v>
      </c>
      <c r="D198" s="91">
        <v>5.4254220000000002</v>
      </c>
      <c r="E198" s="42">
        <v>16.448223957362245</v>
      </c>
    </row>
    <row r="199" spans="1:5" x14ac:dyDescent="0.25">
      <c r="A199" s="1">
        <v>168</v>
      </c>
      <c r="B199" s="1">
        <v>0</v>
      </c>
      <c r="C199" s="91">
        <v>0.37947330000000001</v>
      </c>
      <c r="D199" s="91">
        <v>2.5225379999999999</v>
      </c>
      <c r="E199" s="42">
        <v>6.6474716402972218</v>
      </c>
    </row>
    <row r="200" spans="1:5" x14ac:dyDescent="0.25">
      <c r="A200" s="1">
        <v>169</v>
      </c>
      <c r="B200" s="1">
        <v>0</v>
      </c>
      <c r="C200" s="91">
        <v>0.29120439999999997</v>
      </c>
      <c r="D200" s="91">
        <v>2.823048</v>
      </c>
      <c r="E200" s="42">
        <v>9.6943864859184821</v>
      </c>
    </row>
    <row r="201" spans="1:5" x14ac:dyDescent="0.25">
      <c r="A201" s="1">
        <v>170</v>
      </c>
      <c r="B201" s="1">
        <v>0</v>
      </c>
      <c r="C201" s="91">
        <v>0.48166379999999998</v>
      </c>
      <c r="D201" s="91">
        <v>2.6548069999999999</v>
      </c>
      <c r="E201" s="42">
        <v>5.5117428380542615</v>
      </c>
    </row>
    <row r="202" spans="1:5" x14ac:dyDescent="0.25">
      <c r="A202" s="1">
        <v>171</v>
      </c>
      <c r="B202" s="1">
        <v>0</v>
      </c>
      <c r="C202" s="91">
        <v>0.36878179999999999</v>
      </c>
      <c r="D202" s="91">
        <v>2.512051</v>
      </c>
      <c r="E202" s="42">
        <v>6.8117542676997616</v>
      </c>
    </row>
    <row r="203" spans="1:5" x14ac:dyDescent="0.25">
      <c r="A203" s="1">
        <v>172</v>
      </c>
      <c r="B203" s="1">
        <v>1</v>
      </c>
      <c r="C203" s="91">
        <v>0.55569780000000002</v>
      </c>
      <c r="D203" s="91">
        <v>1.4432990000000001</v>
      </c>
      <c r="E203" s="42">
        <v>2.5972731941713643</v>
      </c>
    </row>
    <row r="204" spans="1:5" x14ac:dyDescent="0.25">
      <c r="A204" s="1">
        <v>173</v>
      </c>
      <c r="B204" s="1">
        <v>1</v>
      </c>
      <c r="C204" s="91">
        <v>0.52</v>
      </c>
      <c r="D204" s="91">
        <v>14.003170000000001</v>
      </c>
      <c r="E204" s="42">
        <v>26.929173076923078</v>
      </c>
    </row>
    <row r="205" spans="1:5" x14ac:dyDescent="0.25">
      <c r="A205" s="1">
        <v>174</v>
      </c>
      <c r="B205" s="1">
        <v>0</v>
      </c>
      <c r="C205" s="91">
        <v>0.2039608</v>
      </c>
      <c r="D205" s="91">
        <v>2.1651790000000002</v>
      </c>
      <c r="E205" s="42">
        <v>10.615662421406467</v>
      </c>
    </row>
    <row r="206" spans="1:5" x14ac:dyDescent="0.25">
      <c r="A206" s="1">
        <v>175</v>
      </c>
      <c r="B206" s="1">
        <v>0</v>
      </c>
      <c r="C206" s="91">
        <v>1.2899609999999999</v>
      </c>
      <c r="D206" s="91">
        <v>3.7294499999999999</v>
      </c>
      <c r="E206" s="42">
        <v>2.8911339180021725</v>
      </c>
    </row>
    <row r="207" spans="1:5" x14ac:dyDescent="0.25">
      <c r="A207" s="1">
        <v>176</v>
      </c>
      <c r="B207" s="1">
        <v>0</v>
      </c>
      <c r="C207" s="91">
        <v>0.24331050000000001</v>
      </c>
      <c r="D207" s="91">
        <v>1.586443</v>
      </c>
      <c r="E207" s="42">
        <v>6.5202405979191198</v>
      </c>
    </row>
    <row r="208" spans="1:5" x14ac:dyDescent="0.25">
      <c r="A208" s="1">
        <v>177</v>
      </c>
      <c r="B208" s="1">
        <v>0</v>
      </c>
      <c r="C208" s="91">
        <v>0.36221540000000002</v>
      </c>
      <c r="D208" s="91">
        <v>1.612452</v>
      </c>
      <c r="E208" s="42">
        <v>4.4516384449694844</v>
      </c>
    </row>
    <row r="209" spans="1:5" x14ac:dyDescent="0.25">
      <c r="A209" s="1">
        <v>178</v>
      </c>
      <c r="B209" s="1">
        <v>0</v>
      </c>
      <c r="C209" s="91">
        <v>0.61057349999999999</v>
      </c>
      <c r="D209" s="91">
        <v>2.078846</v>
      </c>
      <c r="E209" s="42">
        <v>3.4047432454896911</v>
      </c>
    </row>
    <row r="210" spans="1:5" x14ac:dyDescent="0.25">
      <c r="A210" s="1">
        <v>179</v>
      </c>
      <c r="B210" s="1">
        <v>0</v>
      </c>
      <c r="C210" s="91">
        <v>0.32</v>
      </c>
      <c r="D210" s="91">
        <v>1.043072</v>
      </c>
      <c r="E210" s="42">
        <v>3.2595999999999998</v>
      </c>
    </row>
    <row r="211" spans="1:5" x14ac:dyDescent="0.25">
      <c r="A211" s="1">
        <v>180</v>
      </c>
      <c r="B211" s="1">
        <v>0</v>
      </c>
      <c r="C211" s="91">
        <v>0.32249030000000001</v>
      </c>
      <c r="D211" s="91">
        <v>0.85883640000000006</v>
      </c>
      <c r="E211" s="42">
        <v>2.6631387052571815</v>
      </c>
    </row>
    <row r="212" spans="1:5" x14ac:dyDescent="0.25">
      <c r="A212" s="1">
        <v>181</v>
      </c>
      <c r="B212" s="1">
        <v>0</v>
      </c>
      <c r="C212" s="91">
        <v>0.22627420000000001</v>
      </c>
      <c r="D212" s="91">
        <v>3.000267</v>
      </c>
      <c r="E212" s="42">
        <v>13.25943037253032</v>
      </c>
    </row>
    <row r="213" spans="1:5" x14ac:dyDescent="0.25">
      <c r="A213" s="1">
        <v>182</v>
      </c>
      <c r="B213" s="1">
        <v>0</v>
      </c>
      <c r="C213" s="91">
        <v>0.16492419999999999</v>
      </c>
      <c r="D213" s="91">
        <v>0.24331050000000001</v>
      </c>
      <c r="E213" s="42">
        <v>1.4752868287370806</v>
      </c>
    </row>
    <row r="214" spans="1:5" x14ac:dyDescent="0.25">
      <c r="A214" s="1">
        <v>183</v>
      </c>
      <c r="B214" s="1">
        <v>0</v>
      </c>
      <c r="C214" s="91">
        <v>0.2</v>
      </c>
      <c r="D214" s="91">
        <v>2.764634</v>
      </c>
      <c r="E214" s="42">
        <v>13.823169999999999</v>
      </c>
    </row>
    <row r="215" spans="1:5" x14ac:dyDescent="0.25">
      <c r="A215" s="1">
        <v>184</v>
      </c>
      <c r="B215" s="1">
        <v>4</v>
      </c>
      <c r="C215" s="91">
        <v>0.4326662</v>
      </c>
      <c r="D215" s="91">
        <v>3.7127720000000002</v>
      </c>
      <c r="E215" s="42">
        <v>8.5811463895261522</v>
      </c>
    </row>
    <row r="216" spans="1:5" x14ac:dyDescent="0.25">
      <c r="A216" s="1">
        <v>185</v>
      </c>
      <c r="B216" s="1">
        <v>1</v>
      </c>
      <c r="C216" s="91">
        <v>0.24</v>
      </c>
      <c r="D216" s="91">
        <v>6.6660469999999998</v>
      </c>
      <c r="E216" s="42">
        <v>27.775195833333335</v>
      </c>
    </row>
    <row r="217" spans="1:5" x14ac:dyDescent="0.25">
      <c r="A217" s="1">
        <v>186</v>
      </c>
      <c r="B217" s="1">
        <v>0</v>
      </c>
      <c r="C217" s="91">
        <v>0.3577709</v>
      </c>
      <c r="D217" s="91">
        <v>2.5515490000000001</v>
      </c>
      <c r="E217" s="42">
        <v>7.1317957944595269</v>
      </c>
    </row>
    <row r="218" spans="1:5" x14ac:dyDescent="0.25">
      <c r="A218" s="1">
        <v>187</v>
      </c>
      <c r="B218" s="1">
        <v>0</v>
      </c>
      <c r="C218" s="91">
        <v>0.6</v>
      </c>
      <c r="D218" s="91">
        <v>2.6058400000000002</v>
      </c>
      <c r="E218" s="42">
        <v>4.3430666666666671</v>
      </c>
    </row>
    <row r="219" spans="1:5" x14ac:dyDescent="0.25">
      <c r="A219" s="1">
        <v>188</v>
      </c>
      <c r="B219" s="1">
        <v>0</v>
      </c>
      <c r="C219" s="91">
        <v>0.34409299999999998</v>
      </c>
      <c r="D219" s="91">
        <v>5.393033</v>
      </c>
      <c r="E219" s="42">
        <v>15.673184284481231</v>
      </c>
    </row>
    <row r="220" spans="1:5" x14ac:dyDescent="0.25">
      <c r="A220" s="1">
        <v>189</v>
      </c>
      <c r="B220" s="1">
        <v>0</v>
      </c>
      <c r="C220" s="91">
        <v>0.46647620000000001</v>
      </c>
      <c r="D220" s="91">
        <v>1.162755</v>
      </c>
      <c r="E220" s="42">
        <v>2.4926352083986276</v>
      </c>
    </row>
    <row r="221" spans="1:5" x14ac:dyDescent="0.25">
      <c r="A221" s="1">
        <v>190</v>
      </c>
      <c r="B221" s="1">
        <v>0</v>
      </c>
      <c r="C221" s="91">
        <v>0.5614268</v>
      </c>
      <c r="D221" s="91">
        <v>0.8089499</v>
      </c>
      <c r="E221" s="42">
        <v>1.4408822307734508</v>
      </c>
    </row>
    <row r="222" spans="1:5" x14ac:dyDescent="0.25">
      <c r="A222" s="1">
        <v>191</v>
      </c>
      <c r="B222" s="1">
        <v>0</v>
      </c>
      <c r="C222" s="91">
        <v>0.31241000000000002</v>
      </c>
      <c r="D222" s="91">
        <v>3.754464</v>
      </c>
      <c r="E222" s="42">
        <v>12.017745910822317</v>
      </c>
    </row>
    <row r="223" spans="1:5" x14ac:dyDescent="0.25">
      <c r="A223" s="1">
        <v>192</v>
      </c>
      <c r="B223" s="1">
        <v>0</v>
      </c>
      <c r="C223" s="91">
        <v>0.53665629999999998</v>
      </c>
      <c r="D223" s="91">
        <v>2.4896590000000001</v>
      </c>
      <c r="E223" s="42">
        <v>4.6392057635399047</v>
      </c>
    </row>
    <row r="224" spans="1:5" x14ac:dyDescent="0.25">
      <c r="A224" s="1">
        <v>193</v>
      </c>
      <c r="B224" s="1">
        <v>0</v>
      </c>
      <c r="C224" s="91">
        <v>0.3577709</v>
      </c>
      <c r="D224" s="91">
        <v>1.896523</v>
      </c>
      <c r="E224" s="42">
        <v>5.3009425864428881</v>
      </c>
    </row>
    <row r="225" spans="1:5" x14ac:dyDescent="0.25">
      <c r="A225" s="1">
        <v>194</v>
      </c>
      <c r="B225" s="1">
        <v>0</v>
      </c>
      <c r="C225" s="91">
        <v>0.50119860000000005</v>
      </c>
      <c r="D225" s="91">
        <v>0.94403389999999998</v>
      </c>
      <c r="E225" s="42">
        <v>1.8835525478323361</v>
      </c>
    </row>
    <row r="226" spans="1:5" x14ac:dyDescent="0.25">
      <c r="A226" s="1">
        <v>195</v>
      </c>
      <c r="B226" s="1">
        <v>0</v>
      </c>
      <c r="C226" s="91">
        <v>0.52153620000000001</v>
      </c>
      <c r="D226" s="91">
        <v>3.6035539999999999</v>
      </c>
      <c r="E226" s="42">
        <v>6.9094992830794872</v>
      </c>
    </row>
    <row r="227" spans="1:5" x14ac:dyDescent="0.25">
      <c r="A227" s="1">
        <v>196</v>
      </c>
      <c r="B227" s="1">
        <v>0</v>
      </c>
      <c r="C227" s="91">
        <v>0.59059289999999998</v>
      </c>
      <c r="D227" s="91">
        <v>1.808867</v>
      </c>
      <c r="E227" s="42">
        <v>3.0627984183352019</v>
      </c>
    </row>
    <row r="228" spans="1:5" x14ac:dyDescent="0.25">
      <c r="A228" s="1">
        <v>197</v>
      </c>
      <c r="B228" s="1">
        <v>0</v>
      </c>
      <c r="C228" s="91">
        <v>0.92779310000000004</v>
      </c>
      <c r="D228" s="91">
        <v>1.846943</v>
      </c>
      <c r="E228" s="42">
        <v>1.9906841298992199</v>
      </c>
    </row>
    <row r="229" spans="1:5" x14ac:dyDescent="0.25">
      <c r="A229" s="1">
        <v>198</v>
      </c>
      <c r="B229" s="1">
        <v>0</v>
      </c>
      <c r="C229" s="91">
        <v>0.16</v>
      </c>
      <c r="D229" s="91">
        <v>0.24</v>
      </c>
      <c r="E229" s="42">
        <v>1.5</v>
      </c>
    </row>
    <row r="230" spans="1:5" x14ac:dyDescent="0.25">
      <c r="A230" s="1">
        <v>199</v>
      </c>
      <c r="B230" s="1">
        <v>1</v>
      </c>
      <c r="C230" s="91">
        <v>0.26832820000000002</v>
      </c>
      <c r="D230" s="91">
        <v>25.229310000000002</v>
      </c>
      <c r="E230" s="42">
        <v>94.024072013303112</v>
      </c>
    </row>
    <row r="231" spans="1:5" x14ac:dyDescent="0.25">
      <c r="A231" s="1">
        <v>200</v>
      </c>
      <c r="B231" s="1">
        <v>3</v>
      </c>
      <c r="C231" s="91">
        <v>0.50911689999999998</v>
      </c>
      <c r="D231" s="91">
        <v>2.2703829999999998</v>
      </c>
      <c r="E231" s="42">
        <v>4.4594532218435488</v>
      </c>
    </row>
    <row r="232" spans="1:5" x14ac:dyDescent="0.25">
      <c r="A232" s="1">
        <v>201</v>
      </c>
      <c r="B232" s="1">
        <v>4</v>
      </c>
      <c r="C232" s="91">
        <v>0.57688819999999996</v>
      </c>
      <c r="D232" s="91">
        <v>20.734210000000001</v>
      </c>
      <c r="E232" s="42">
        <v>35.941470115006688</v>
      </c>
    </row>
    <row r="233" spans="1:5" x14ac:dyDescent="0.25">
      <c r="A233" s="1">
        <v>202</v>
      </c>
      <c r="B233" s="1">
        <v>2</v>
      </c>
      <c r="C233" s="91">
        <v>0.4326662</v>
      </c>
      <c r="D233" s="91">
        <v>17.114640000000001</v>
      </c>
      <c r="E233" s="42">
        <v>39.556221401163299</v>
      </c>
    </row>
    <row r="234" spans="1:5" x14ac:dyDescent="0.25">
      <c r="A234" s="1">
        <v>203</v>
      </c>
      <c r="B234" s="1">
        <v>0</v>
      </c>
      <c r="C234" s="91">
        <v>0.4418144</v>
      </c>
      <c r="D234" s="91">
        <v>3.3773360000000001</v>
      </c>
      <c r="E234" s="42">
        <v>7.6442415638784071</v>
      </c>
    </row>
    <row r="235" spans="1:5" x14ac:dyDescent="0.25">
      <c r="A235" s="1">
        <v>204</v>
      </c>
      <c r="B235" s="1">
        <v>0</v>
      </c>
      <c r="C235" s="91">
        <v>1.6321760000000001</v>
      </c>
      <c r="D235" s="91">
        <v>3.6808689999999999</v>
      </c>
      <c r="E235" s="42">
        <v>2.2551912293772238</v>
      </c>
    </row>
    <row r="236" spans="1:5" x14ac:dyDescent="0.25">
      <c r="A236" s="1">
        <v>205</v>
      </c>
      <c r="B236" s="1">
        <v>0</v>
      </c>
      <c r="C236" s="91">
        <v>1.3206059999999999</v>
      </c>
      <c r="D236" s="91">
        <v>4.3821459999999997</v>
      </c>
      <c r="E236" s="42">
        <v>3.3182841816559971</v>
      </c>
    </row>
    <row r="237" spans="1:5" x14ac:dyDescent="0.25">
      <c r="A237" s="1">
        <v>206</v>
      </c>
      <c r="B237" s="1">
        <v>0</v>
      </c>
      <c r="C237" s="91">
        <v>0.3577709</v>
      </c>
      <c r="D237" s="91">
        <v>2.4709509999999999</v>
      </c>
      <c r="E237" s="42">
        <v>6.906517550756643</v>
      </c>
    </row>
    <row r="238" spans="1:5" x14ac:dyDescent="0.25">
      <c r="A238" s="1">
        <v>207</v>
      </c>
      <c r="B238" s="1">
        <v>0</v>
      </c>
      <c r="C238" s="91">
        <v>0.44</v>
      </c>
      <c r="D238" s="91">
        <v>11.400069999999999</v>
      </c>
      <c r="E238" s="42">
        <v>25.90925</v>
      </c>
    </row>
    <row r="239" spans="1:5" x14ac:dyDescent="0.25">
      <c r="A239" s="1">
        <v>208</v>
      </c>
      <c r="B239" s="1">
        <v>0</v>
      </c>
      <c r="C239" s="91">
        <v>0.59059289999999998</v>
      </c>
      <c r="D239" s="91">
        <v>1.7762880000000001</v>
      </c>
      <c r="E239" s="42">
        <v>3.0076352086183227</v>
      </c>
    </row>
    <row r="240" spans="1:5" x14ac:dyDescent="0.25">
      <c r="A240" s="1">
        <v>209</v>
      </c>
      <c r="B240" s="1">
        <v>0</v>
      </c>
      <c r="C240" s="91">
        <v>0.66211779999999998</v>
      </c>
      <c r="D240" s="91">
        <v>9.2683549999999997</v>
      </c>
      <c r="E240" s="42">
        <v>13.998045362924845</v>
      </c>
    </row>
    <row r="241" spans="1:5" x14ac:dyDescent="0.25">
      <c r="A241" s="1">
        <v>210</v>
      </c>
      <c r="B241" s="1">
        <v>0</v>
      </c>
      <c r="C241" s="91">
        <v>0.48662100000000003</v>
      </c>
      <c r="D241" s="91">
        <v>3.0841530000000001</v>
      </c>
      <c r="E241" s="42">
        <v>6.3378954052537804</v>
      </c>
    </row>
    <row r="242" spans="1:5" x14ac:dyDescent="0.25">
      <c r="A242" s="1">
        <v>211</v>
      </c>
      <c r="B242" s="1">
        <v>0</v>
      </c>
      <c r="C242" s="91">
        <v>0.2332381</v>
      </c>
      <c r="D242" s="91">
        <v>1.896523</v>
      </c>
      <c r="E242" s="42">
        <v>8.1312744358661817</v>
      </c>
    </row>
    <row r="243" spans="1:5" x14ac:dyDescent="0.25">
      <c r="A243" s="1">
        <v>212</v>
      </c>
      <c r="B243" s="1">
        <v>0</v>
      </c>
      <c r="C243" s="91">
        <v>0.32249030000000001</v>
      </c>
      <c r="D243" s="91">
        <v>2.3148219999999999</v>
      </c>
      <c r="E243" s="42">
        <v>7.1779585308457339</v>
      </c>
    </row>
    <row r="244" spans="1:5" x14ac:dyDescent="0.25">
      <c r="A244" s="1">
        <v>213</v>
      </c>
      <c r="B244" s="1">
        <v>0</v>
      </c>
      <c r="C244" s="91">
        <v>0.57271280000000002</v>
      </c>
      <c r="D244" s="91">
        <v>7.5168080000000002</v>
      </c>
      <c r="E244" s="42">
        <v>13.124917061396218</v>
      </c>
    </row>
    <row r="245" spans="1:5" x14ac:dyDescent="0.25">
      <c r="A245" s="1">
        <v>214</v>
      </c>
      <c r="B245" s="1">
        <v>0</v>
      </c>
      <c r="C245" s="91">
        <v>0.22627420000000001</v>
      </c>
      <c r="D245" s="91">
        <v>6.1222219999999998</v>
      </c>
      <c r="E245" s="42">
        <v>27.056650736142252</v>
      </c>
    </row>
    <row r="246" spans="1:5" x14ac:dyDescent="0.25">
      <c r="A246" s="1">
        <v>215</v>
      </c>
      <c r="B246" s="1">
        <v>0</v>
      </c>
      <c r="C246" s="91">
        <v>0.54405879999999995</v>
      </c>
      <c r="D246" s="91">
        <v>3.9719009999999999</v>
      </c>
      <c r="E246" s="42">
        <v>7.300499504832934</v>
      </c>
    </row>
    <row r="247" spans="1:5" x14ac:dyDescent="0.25">
      <c r="A247" s="1">
        <v>216</v>
      </c>
      <c r="B247" s="1">
        <v>0</v>
      </c>
      <c r="C247" s="91">
        <v>0.42520580000000002</v>
      </c>
      <c r="D247" s="91">
        <v>1.1537759999999999</v>
      </c>
      <c r="E247" s="42">
        <v>2.7134531090591891</v>
      </c>
    </row>
    <row r="248" spans="1:5" x14ac:dyDescent="0.25">
      <c r="A248" s="1">
        <v>217</v>
      </c>
      <c r="B248" s="1">
        <v>0</v>
      </c>
      <c r="C248" s="91">
        <v>0.45607019999999998</v>
      </c>
      <c r="D248" s="91">
        <v>2.9120439999999999</v>
      </c>
      <c r="E248" s="42">
        <v>6.3850784374861584</v>
      </c>
    </row>
    <row r="249" spans="1:5" x14ac:dyDescent="0.25">
      <c r="A249" s="1">
        <v>218</v>
      </c>
      <c r="B249" s="1">
        <v>0</v>
      </c>
      <c r="C249" s="91">
        <v>0.2154066</v>
      </c>
      <c r="D249" s="91">
        <v>2.920274</v>
      </c>
      <c r="E249" s="42">
        <v>13.557031214456753</v>
      </c>
    </row>
    <row r="250" spans="1:5" x14ac:dyDescent="0.25">
      <c r="A250" s="1">
        <v>219</v>
      </c>
      <c r="B250" s="1">
        <v>0</v>
      </c>
      <c r="C250" s="91">
        <v>0.48826219999999998</v>
      </c>
      <c r="D250" s="91">
        <v>3.07402</v>
      </c>
      <c r="E250" s="42">
        <v>6.2958385883650223</v>
      </c>
    </row>
    <row r="251" spans="1:5" x14ac:dyDescent="0.25">
      <c r="A251" s="1">
        <v>220</v>
      </c>
      <c r="B251" s="1">
        <v>0</v>
      </c>
      <c r="C251" s="91">
        <v>0.4418144</v>
      </c>
      <c r="D251" s="91">
        <v>3.2955730000000001</v>
      </c>
      <c r="E251" s="42">
        <v>7.4591796917438637</v>
      </c>
    </row>
    <row r="252" spans="1:5" x14ac:dyDescent="0.25">
      <c r="A252" s="1">
        <v>221</v>
      </c>
      <c r="B252" s="1">
        <v>0</v>
      </c>
      <c r="C252" s="91">
        <v>0.55569780000000002</v>
      </c>
      <c r="D252" s="91">
        <v>1.0095540000000001</v>
      </c>
      <c r="E252" s="42">
        <v>1.8167320439274728</v>
      </c>
    </row>
    <row r="253" spans="1:5" x14ac:dyDescent="0.25">
      <c r="A253" s="1">
        <v>222</v>
      </c>
      <c r="B253" s="1">
        <v>1</v>
      </c>
      <c r="C253" s="91">
        <v>0.36221540000000002</v>
      </c>
      <c r="D253" s="91">
        <v>13.902240000000001</v>
      </c>
      <c r="E253" s="42">
        <v>38.38114006196313</v>
      </c>
    </row>
    <row r="254" spans="1:5" x14ac:dyDescent="0.25">
      <c r="A254" s="1">
        <v>223</v>
      </c>
      <c r="B254" s="1">
        <v>0</v>
      </c>
      <c r="C254" s="91">
        <v>1.0198039999999999</v>
      </c>
      <c r="D254" s="91">
        <v>5.444998</v>
      </c>
      <c r="E254" s="42">
        <v>5.3392593086514664</v>
      </c>
    </row>
    <row r="255" spans="1:5" x14ac:dyDescent="0.25">
      <c r="A255" s="1">
        <v>224</v>
      </c>
      <c r="B255" s="1">
        <v>0</v>
      </c>
      <c r="C255" s="91">
        <v>0.4118252</v>
      </c>
      <c r="D255" s="91">
        <v>1.5393509999999999</v>
      </c>
      <c r="E255" s="42">
        <v>3.7378747099497551</v>
      </c>
    </row>
    <row r="256" spans="1:5" x14ac:dyDescent="0.25">
      <c r="A256" s="1">
        <v>225</v>
      </c>
      <c r="B256" s="1">
        <v>0</v>
      </c>
      <c r="C256" s="91">
        <v>0.62482000000000004</v>
      </c>
      <c r="D256" s="91">
        <v>1.2457929999999999</v>
      </c>
      <c r="E256" s="42">
        <v>1.9938430267917158</v>
      </c>
    </row>
    <row r="257" spans="1:5" x14ac:dyDescent="0.25">
      <c r="A257" s="1">
        <v>226</v>
      </c>
      <c r="B257" s="1">
        <v>0</v>
      </c>
      <c r="C257" s="91">
        <v>0.52</v>
      </c>
      <c r="D257" s="91">
        <v>1.4560219999999999</v>
      </c>
      <c r="E257" s="42">
        <v>2.8000423076923076</v>
      </c>
    </row>
    <row r="258" spans="1:5" x14ac:dyDescent="0.25">
      <c r="A258" s="1">
        <v>227</v>
      </c>
      <c r="B258" s="1">
        <v>0</v>
      </c>
      <c r="C258" s="91">
        <v>0.68818599999999996</v>
      </c>
      <c r="D258" s="91">
        <v>2.0063900000000001</v>
      </c>
      <c r="E258" s="42">
        <v>2.9154763392454952</v>
      </c>
    </row>
    <row r="259" spans="1:5" x14ac:dyDescent="0.25">
      <c r="A259" s="1">
        <v>228</v>
      </c>
      <c r="B259" s="1">
        <v>0</v>
      </c>
      <c r="C259" s="91">
        <v>0.14422209999999999</v>
      </c>
      <c r="D259" s="91">
        <v>0.9616652</v>
      </c>
      <c r="E259" s="42">
        <v>6.6679461746847402</v>
      </c>
    </row>
    <row r="260" spans="1:5" x14ac:dyDescent="0.25">
      <c r="A260" s="1">
        <v>229</v>
      </c>
      <c r="B260" s="1">
        <v>0</v>
      </c>
      <c r="C260" s="91">
        <v>0.24331050000000001</v>
      </c>
      <c r="D260" s="91">
        <v>2.7437200000000002</v>
      </c>
      <c r="E260" s="42">
        <v>11.276619792405178</v>
      </c>
    </row>
    <row r="261" spans="1:5" x14ac:dyDescent="0.25">
      <c r="A261" s="1">
        <v>230</v>
      </c>
      <c r="B261" s="1">
        <v>0</v>
      </c>
      <c r="C261" s="91">
        <v>0.36221540000000002</v>
      </c>
      <c r="D261" s="91">
        <v>0.37947330000000001</v>
      </c>
      <c r="E261" s="42">
        <v>1.047645406572995</v>
      </c>
    </row>
    <row r="262" spans="1:5" x14ac:dyDescent="0.25">
      <c r="A262" s="1">
        <v>231</v>
      </c>
      <c r="B262" s="1">
        <v>0</v>
      </c>
      <c r="C262" s="91">
        <v>0.45607019999999998</v>
      </c>
      <c r="D262" s="91">
        <v>0.68352029999999997</v>
      </c>
      <c r="E262" s="42">
        <v>1.498717302731027</v>
      </c>
    </row>
    <row r="263" spans="1:5" x14ac:dyDescent="0.25">
      <c r="A263" s="1">
        <v>232</v>
      </c>
      <c r="B263" s="1">
        <v>0</v>
      </c>
      <c r="C263" s="91">
        <v>0.24</v>
      </c>
      <c r="D263" s="91">
        <v>0.52</v>
      </c>
      <c r="E263" s="42">
        <v>2.166666666666667</v>
      </c>
    </row>
    <row r="264" spans="1:5" x14ac:dyDescent="0.25">
      <c r="A264" s="1">
        <v>233</v>
      </c>
      <c r="B264" s="1">
        <v>4</v>
      </c>
      <c r="C264" s="91">
        <v>0.24331050000000001</v>
      </c>
      <c r="D264" s="91">
        <v>14.616289999999999</v>
      </c>
      <c r="E264" s="42">
        <v>60.072582153256839</v>
      </c>
    </row>
    <row r="265" spans="1:5" x14ac:dyDescent="0.25">
      <c r="A265" s="1">
        <v>234</v>
      </c>
      <c r="B265" s="1">
        <v>3</v>
      </c>
      <c r="C265" s="91">
        <v>0.2332381</v>
      </c>
      <c r="D265" s="91">
        <v>24.87443</v>
      </c>
      <c r="E265" s="42">
        <v>106.64822771236774</v>
      </c>
    </row>
    <row r="266" spans="1:5" x14ac:dyDescent="0.25">
      <c r="A266" s="1">
        <v>235</v>
      </c>
      <c r="B266" s="1">
        <v>0</v>
      </c>
      <c r="C266" s="91">
        <v>0.29120439999999997</v>
      </c>
      <c r="D266" s="91">
        <v>3.0010659999999998</v>
      </c>
      <c r="E266" s="42">
        <v>10.305702798446728</v>
      </c>
    </row>
    <row r="267" spans="1:5" x14ac:dyDescent="0.25">
      <c r="A267" s="1">
        <v>236</v>
      </c>
      <c r="B267" s="1">
        <v>0</v>
      </c>
      <c r="C267" s="91">
        <v>0.2828427</v>
      </c>
      <c r="D267" s="91">
        <v>5.7998620000000001</v>
      </c>
      <c r="E267" s="42">
        <v>20.505609655119258</v>
      </c>
    </row>
    <row r="268" spans="1:5" x14ac:dyDescent="0.25">
      <c r="A268" s="1">
        <v>237</v>
      </c>
      <c r="B268" s="1">
        <v>0</v>
      </c>
      <c r="C268" s="91">
        <v>0.4079216</v>
      </c>
      <c r="D268" s="91">
        <v>16.280149999999999</v>
      </c>
      <c r="E268" s="42">
        <v>39.909997411267263</v>
      </c>
    </row>
    <row r="269" spans="1:5" x14ac:dyDescent="0.25">
      <c r="A269" s="1">
        <v>238</v>
      </c>
      <c r="B269" s="1">
        <v>0</v>
      </c>
      <c r="C269" s="91">
        <v>0.2</v>
      </c>
      <c r="D269" s="91">
        <v>3.6880350000000002</v>
      </c>
      <c r="E269" s="42">
        <v>18.440175</v>
      </c>
    </row>
    <row r="270" spans="1:5" x14ac:dyDescent="0.25">
      <c r="A270" s="1">
        <v>239</v>
      </c>
      <c r="B270" s="1">
        <v>0</v>
      </c>
      <c r="C270" s="91">
        <v>0.26832820000000002</v>
      </c>
      <c r="D270" s="91">
        <v>5.1598449999999998</v>
      </c>
      <c r="E270" s="42">
        <v>19.229603895527937</v>
      </c>
    </row>
    <row r="271" spans="1:5" x14ac:dyDescent="0.25">
      <c r="A271" s="1">
        <v>240</v>
      </c>
      <c r="B271" s="1">
        <v>0</v>
      </c>
      <c r="C271" s="91">
        <v>0.4326662</v>
      </c>
      <c r="D271" s="91">
        <v>2.2775430000000001</v>
      </c>
      <c r="E271" s="42">
        <v>5.2639725497392682</v>
      </c>
    </row>
    <row r="272" spans="1:5" x14ac:dyDescent="0.25">
      <c r="A272" s="1">
        <v>241</v>
      </c>
      <c r="B272" s="1">
        <v>0</v>
      </c>
      <c r="C272" s="91">
        <v>0.25612499999999999</v>
      </c>
      <c r="D272" s="91">
        <v>2.312055</v>
      </c>
      <c r="E272" s="42">
        <v>9.0270571010248908</v>
      </c>
    </row>
    <row r="273" spans="1:5" x14ac:dyDescent="0.25">
      <c r="A273" s="1">
        <v>242</v>
      </c>
      <c r="B273" s="1">
        <v>0</v>
      </c>
      <c r="C273" s="91">
        <v>0.56850679999999998</v>
      </c>
      <c r="D273" s="91">
        <v>1.3206059999999999</v>
      </c>
      <c r="E273" s="42">
        <v>2.3229379138472925</v>
      </c>
    </row>
    <row r="274" spans="1:5" x14ac:dyDescent="0.25">
      <c r="A274" s="1">
        <v>243</v>
      </c>
      <c r="B274" s="1">
        <v>0</v>
      </c>
      <c r="C274" s="91">
        <v>0.2828427</v>
      </c>
      <c r="D274" s="91">
        <v>0.72111029999999998</v>
      </c>
      <c r="E274" s="42">
        <v>2.5495100280120364</v>
      </c>
    </row>
    <row r="275" spans="1:5" x14ac:dyDescent="0.25">
      <c r="A275" s="1">
        <v>244</v>
      </c>
      <c r="B275" s="1">
        <v>0</v>
      </c>
      <c r="C275" s="91">
        <v>0.2332381</v>
      </c>
      <c r="D275" s="91">
        <v>0.51224990000000004</v>
      </c>
      <c r="E275" s="42">
        <v>2.1962530993006717</v>
      </c>
    </row>
    <row r="276" spans="1:5" x14ac:dyDescent="0.25">
      <c r="A276" s="1">
        <v>245</v>
      </c>
      <c r="B276" s="1">
        <v>0</v>
      </c>
      <c r="C276" s="91">
        <v>0.64498060000000002</v>
      </c>
      <c r="D276" s="91">
        <v>0.96664369999999999</v>
      </c>
      <c r="E276" s="42">
        <v>1.4987174808048489</v>
      </c>
    </row>
    <row r="277" spans="1:5" x14ac:dyDescent="0.25">
      <c r="A277" s="1">
        <v>246</v>
      </c>
      <c r="B277" s="1">
        <v>0</v>
      </c>
      <c r="C277" s="91">
        <v>0.39395429999999998</v>
      </c>
      <c r="D277" s="91">
        <v>1.200666</v>
      </c>
      <c r="E277" s="42">
        <v>3.0477291401566124</v>
      </c>
    </row>
    <row r="278" spans="1:5" x14ac:dyDescent="0.25">
      <c r="A278" s="1">
        <v>247</v>
      </c>
      <c r="B278" s="1">
        <v>0</v>
      </c>
      <c r="C278" s="91">
        <v>0.36878179999999999</v>
      </c>
      <c r="D278" s="91">
        <v>2.5126879999999998</v>
      </c>
      <c r="E278" s="42">
        <v>6.8134815763684644</v>
      </c>
    </row>
    <row r="279" spans="1:5" x14ac:dyDescent="0.25">
      <c r="A279" s="1">
        <v>248</v>
      </c>
      <c r="B279" s="1">
        <v>0</v>
      </c>
      <c r="C279" s="91">
        <v>0.51224990000000004</v>
      </c>
      <c r="D279" s="91">
        <v>2.1414010000000001</v>
      </c>
      <c r="E279" s="42">
        <v>4.1803834417537225</v>
      </c>
    </row>
    <row r="280" spans="1:5" x14ac:dyDescent="0.25">
      <c r="A280" s="1">
        <v>249</v>
      </c>
      <c r="B280" s="1">
        <v>0</v>
      </c>
      <c r="C280" s="91">
        <v>0.48662100000000003</v>
      </c>
      <c r="D280" s="91">
        <v>0.7610519</v>
      </c>
      <c r="E280" s="42">
        <v>1.5639520283752653</v>
      </c>
    </row>
    <row r="281" spans="1:5" x14ac:dyDescent="0.25">
      <c r="A281" s="1">
        <v>250</v>
      </c>
      <c r="B281" s="1">
        <v>0</v>
      </c>
      <c r="C281" s="91">
        <v>0.4418144</v>
      </c>
      <c r="D281" s="91">
        <v>1.68</v>
      </c>
      <c r="E281" s="42">
        <v>3.8025016839650312</v>
      </c>
    </row>
    <row r="282" spans="1:5" x14ac:dyDescent="0.25">
      <c r="A282" s="1">
        <v>251</v>
      </c>
      <c r="B282" s="1">
        <v>0</v>
      </c>
      <c r="C282" s="91">
        <v>0.42520580000000002</v>
      </c>
      <c r="D282" s="91">
        <v>0.89888820000000003</v>
      </c>
      <c r="E282" s="42">
        <v>2.1140073818372187</v>
      </c>
    </row>
    <row r="283" spans="1:5" x14ac:dyDescent="0.25">
      <c r="A283" s="1">
        <v>252</v>
      </c>
      <c r="B283" s="1">
        <v>0</v>
      </c>
      <c r="C283" s="91">
        <v>0.44</v>
      </c>
      <c r="D283" s="91">
        <v>0.64</v>
      </c>
      <c r="E283" s="42">
        <v>1.4545454545454546</v>
      </c>
    </row>
    <row r="284" spans="1:5" x14ac:dyDescent="0.25">
      <c r="A284" s="1">
        <v>253</v>
      </c>
      <c r="B284" s="1">
        <v>0</v>
      </c>
      <c r="C284" s="91">
        <v>0.4</v>
      </c>
      <c r="D284" s="91">
        <v>0.87726850000000001</v>
      </c>
      <c r="E284" s="42">
        <v>2.1931712499999998</v>
      </c>
    </row>
    <row r="285" spans="1:5" x14ac:dyDescent="0.25">
      <c r="A285" s="1">
        <v>254</v>
      </c>
      <c r="B285" s="1">
        <v>2</v>
      </c>
      <c r="C285" s="91">
        <v>1.386795</v>
      </c>
      <c r="D285" s="91">
        <v>5.2658110000000002</v>
      </c>
      <c r="E285" s="42">
        <v>3.7971084406851769</v>
      </c>
    </row>
    <row r="286" spans="1:5" x14ac:dyDescent="0.25">
      <c r="A286" s="1">
        <v>255</v>
      </c>
      <c r="B286" s="1">
        <v>3</v>
      </c>
      <c r="C286" s="91">
        <v>0.24331050000000001</v>
      </c>
      <c r="D286" s="91">
        <v>2.355394</v>
      </c>
      <c r="E286" s="42">
        <v>9.6806097558469517</v>
      </c>
    </row>
    <row r="287" spans="1:5" x14ac:dyDescent="0.25">
      <c r="A287" s="1">
        <v>256</v>
      </c>
      <c r="B287" s="1">
        <v>1</v>
      </c>
      <c r="C287" s="91">
        <v>0.50119860000000005</v>
      </c>
      <c r="D287" s="91">
        <v>4.0783589999999998</v>
      </c>
      <c r="E287" s="42">
        <v>8.1372114766481776</v>
      </c>
    </row>
    <row r="288" spans="1:5" x14ac:dyDescent="0.25">
      <c r="A288" s="1">
        <v>257</v>
      </c>
      <c r="B288" s="1">
        <v>2</v>
      </c>
      <c r="C288" s="91">
        <v>0.30463089999999998</v>
      </c>
      <c r="D288" s="91">
        <v>4.3750710000000002</v>
      </c>
      <c r="E288" s="42">
        <v>14.361875305492648</v>
      </c>
    </row>
    <row r="289" spans="1:5" x14ac:dyDescent="0.25">
      <c r="A289" s="1">
        <v>258</v>
      </c>
      <c r="B289" s="1">
        <v>3</v>
      </c>
      <c r="C289" s="91">
        <v>0.4</v>
      </c>
      <c r="D289" s="91">
        <v>2.9967920000000001</v>
      </c>
      <c r="E289" s="42">
        <v>7.4919799999999999</v>
      </c>
    </row>
    <row r="290" spans="1:5" x14ac:dyDescent="0.25">
      <c r="A290" s="1">
        <v>259</v>
      </c>
      <c r="B290" s="1">
        <v>0</v>
      </c>
      <c r="C290" s="91">
        <v>0.1788854</v>
      </c>
      <c r="D290" s="91">
        <v>2.7550680000000001</v>
      </c>
      <c r="E290" s="42">
        <v>15.401301615447656</v>
      </c>
    </row>
    <row r="291" spans="1:5" x14ac:dyDescent="0.25">
      <c r="A291" s="1">
        <v>260</v>
      </c>
      <c r="B291" s="1">
        <v>0</v>
      </c>
      <c r="C291" s="91">
        <v>0.28844409999999998</v>
      </c>
      <c r="D291" s="91">
        <v>4.5413649999999999</v>
      </c>
      <c r="E291" s="42">
        <v>15.744350465133452</v>
      </c>
    </row>
    <row r="292" spans="1:5" x14ac:dyDescent="0.25">
      <c r="A292" s="1">
        <v>261</v>
      </c>
      <c r="B292" s="1">
        <v>0</v>
      </c>
      <c r="C292" s="91">
        <v>0.69971419999999995</v>
      </c>
      <c r="D292" s="91">
        <v>4.5824009999999999</v>
      </c>
      <c r="E292" s="42">
        <v>6.5489609900728043</v>
      </c>
    </row>
    <row r="293" spans="1:5" x14ac:dyDescent="0.25">
      <c r="A293" s="1">
        <v>262</v>
      </c>
      <c r="B293" s="1">
        <v>0</v>
      </c>
      <c r="C293" s="91">
        <v>1.137014</v>
      </c>
      <c r="D293" s="91">
        <v>5.9347110000000001</v>
      </c>
      <c r="E293" s="42">
        <v>5.2195584223237361</v>
      </c>
    </row>
    <row r="294" spans="1:5" x14ac:dyDescent="0.25">
      <c r="A294" s="1">
        <v>263</v>
      </c>
      <c r="B294" s="1">
        <v>0</v>
      </c>
      <c r="C294" s="91">
        <v>0.68117550000000004</v>
      </c>
      <c r="D294" s="91">
        <v>2.5455839999999998</v>
      </c>
      <c r="E294" s="42">
        <v>3.737045739313877</v>
      </c>
    </row>
    <row r="295" spans="1:5" x14ac:dyDescent="0.25">
      <c r="A295" s="1">
        <v>264</v>
      </c>
      <c r="B295" s="1">
        <v>0</v>
      </c>
      <c r="C295" s="91">
        <v>0.48166379999999998</v>
      </c>
      <c r="D295" s="91">
        <v>4.6929730000000003</v>
      </c>
      <c r="E295" s="42">
        <v>9.7432545273279842</v>
      </c>
    </row>
    <row r="296" spans="1:5" x14ac:dyDescent="0.25">
      <c r="A296" s="1">
        <v>265</v>
      </c>
      <c r="B296" s="1">
        <v>0</v>
      </c>
      <c r="C296" s="91">
        <v>0.48166379999999998</v>
      </c>
      <c r="D296" s="91">
        <v>8.0004000000000008</v>
      </c>
      <c r="E296" s="42">
        <v>16.609925844541362</v>
      </c>
    </row>
    <row r="297" spans="1:5" x14ac:dyDescent="0.25">
      <c r="A297" s="1">
        <v>266</v>
      </c>
      <c r="B297" s="1">
        <v>0</v>
      </c>
      <c r="C297" s="91">
        <v>0.52</v>
      </c>
      <c r="D297" s="91">
        <v>0.6</v>
      </c>
      <c r="E297" s="42">
        <v>1.1538461538461537</v>
      </c>
    </row>
    <row r="298" spans="1:5" x14ac:dyDescent="0.25">
      <c r="A298" s="1">
        <v>267</v>
      </c>
      <c r="B298" s="1">
        <v>0</v>
      </c>
      <c r="C298" s="91">
        <v>0.2039608</v>
      </c>
      <c r="D298" s="91">
        <v>0.26832820000000002</v>
      </c>
      <c r="E298" s="42">
        <v>1.3155871128177572</v>
      </c>
    </row>
    <row r="299" spans="1:5" x14ac:dyDescent="0.25">
      <c r="A299" s="1">
        <v>268</v>
      </c>
      <c r="B299" s="1">
        <v>0</v>
      </c>
      <c r="C299" s="91">
        <v>0.2039608</v>
      </c>
      <c r="D299" s="91">
        <v>0.3577709</v>
      </c>
      <c r="E299" s="42">
        <v>1.7541159869935792</v>
      </c>
    </row>
    <row r="300" spans="1:5" x14ac:dyDescent="0.25">
      <c r="A300" s="1">
        <v>269</v>
      </c>
      <c r="B300" s="1">
        <v>0</v>
      </c>
      <c r="C300" s="91">
        <v>0.26832820000000002</v>
      </c>
      <c r="D300" s="91">
        <v>1.02528</v>
      </c>
      <c r="E300" s="42">
        <v>3.8209923519033775</v>
      </c>
    </row>
    <row r="301" spans="1:5" x14ac:dyDescent="0.25">
      <c r="A301" s="1">
        <v>270</v>
      </c>
      <c r="B301" s="1">
        <v>0</v>
      </c>
      <c r="C301" s="91">
        <v>0.55569780000000002</v>
      </c>
      <c r="D301" s="91">
        <v>2.297129</v>
      </c>
      <c r="E301" s="42">
        <v>4.1337737885591768</v>
      </c>
    </row>
    <row r="302" spans="1:5" x14ac:dyDescent="0.25">
      <c r="A302" s="1">
        <v>271</v>
      </c>
      <c r="B302" s="1">
        <v>0</v>
      </c>
      <c r="C302" s="91">
        <v>0.16970560000000001</v>
      </c>
      <c r="D302" s="91">
        <v>2.2995649999999999</v>
      </c>
      <c r="E302" s="42">
        <v>13.550318905209961</v>
      </c>
    </row>
    <row r="303" spans="1:5" x14ac:dyDescent="0.25">
      <c r="A303" s="1">
        <v>272</v>
      </c>
      <c r="B303" s="1">
        <v>0</v>
      </c>
      <c r="C303" s="91">
        <v>0.68818599999999996</v>
      </c>
      <c r="D303" s="91">
        <v>3</v>
      </c>
      <c r="E303" s="42">
        <v>4.3592865882188825</v>
      </c>
    </row>
    <row r="304" spans="1:5" x14ac:dyDescent="0.25">
      <c r="A304" s="1">
        <v>273</v>
      </c>
      <c r="B304" s="1">
        <v>0</v>
      </c>
      <c r="C304" s="91">
        <v>0.24</v>
      </c>
      <c r="D304" s="91">
        <v>2.442949</v>
      </c>
      <c r="E304" s="42">
        <v>10.178954166666667</v>
      </c>
    </row>
    <row r="305" spans="1:5" x14ac:dyDescent="0.25">
      <c r="A305" s="1">
        <v>274</v>
      </c>
      <c r="B305" s="1">
        <v>0</v>
      </c>
      <c r="C305" s="91">
        <v>0.37735920000000001</v>
      </c>
      <c r="D305" s="91">
        <v>12.52486</v>
      </c>
      <c r="E305" s="42">
        <v>33.190816601264792</v>
      </c>
    </row>
    <row r="306" spans="1:5" x14ac:dyDescent="0.25">
      <c r="A306" s="1">
        <v>275</v>
      </c>
      <c r="B306" s="1">
        <v>0</v>
      </c>
      <c r="C306" s="91">
        <v>0.61057349999999999</v>
      </c>
      <c r="D306" s="91">
        <v>3.286092</v>
      </c>
      <c r="E306" s="42">
        <v>5.3819761257244219</v>
      </c>
    </row>
    <row r="307" spans="1:5" x14ac:dyDescent="0.25">
      <c r="A307" s="1">
        <v>276</v>
      </c>
      <c r="B307" s="1">
        <v>0</v>
      </c>
      <c r="C307" s="91">
        <v>0.88543769999999999</v>
      </c>
      <c r="D307" s="91">
        <v>0.92347170000000001</v>
      </c>
      <c r="E307" s="42">
        <v>1.0429550266495315</v>
      </c>
    </row>
    <row r="308" spans="1:5" x14ac:dyDescent="0.25">
      <c r="A308" s="1">
        <v>277</v>
      </c>
      <c r="B308" s="1">
        <v>0</v>
      </c>
      <c r="C308" s="91">
        <v>0.77252829999999995</v>
      </c>
      <c r="D308" s="91">
        <v>9.4095270000000006</v>
      </c>
      <c r="E308" s="42">
        <v>12.18017126362879</v>
      </c>
    </row>
    <row r="309" spans="1:5" x14ac:dyDescent="0.25">
      <c r="A309" s="1">
        <v>278</v>
      </c>
      <c r="B309" s="1">
        <v>0</v>
      </c>
      <c r="C309" s="91">
        <v>0.76</v>
      </c>
      <c r="D309" s="91">
        <v>1.6819040000000001</v>
      </c>
      <c r="E309" s="42">
        <v>2.2130315789473687</v>
      </c>
    </row>
    <row r="310" spans="1:5" x14ac:dyDescent="0.25">
      <c r="A310" s="1">
        <v>279</v>
      </c>
      <c r="B310" s="1">
        <v>0</v>
      </c>
      <c r="C310" s="91">
        <v>0.4118252</v>
      </c>
      <c r="D310" s="91">
        <v>5.7300610000000001</v>
      </c>
      <c r="E310" s="42">
        <v>13.91381828989581</v>
      </c>
    </row>
    <row r="311" spans="1:5" x14ac:dyDescent="0.25">
      <c r="A311" s="1">
        <v>280</v>
      </c>
      <c r="B311" s="1">
        <v>0</v>
      </c>
      <c r="C311" s="91">
        <v>0.46818799999999999</v>
      </c>
      <c r="D311" s="91">
        <v>5.9038969999999997</v>
      </c>
      <c r="E311" s="42">
        <v>12.610098934616008</v>
      </c>
    </row>
    <row r="312" spans="1:5" x14ac:dyDescent="0.25">
      <c r="A312" s="1">
        <v>281</v>
      </c>
      <c r="B312" s="1">
        <v>0</v>
      </c>
      <c r="C312" s="91">
        <v>0.44721359999999999</v>
      </c>
      <c r="D312" s="91">
        <v>3.4882659999999999</v>
      </c>
      <c r="E312" s="42">
        <v>7.7999998211145636</v>
      </c>
    </row>
    <row r="313" spans="1:5" x14ac:dyDescent="0.25">
      <c r="A313" s="1">
        <v>282</v>
      </c>
      <c r="B313" s="1">
        <v>0</v>
      </c>
      <c r="C313" s="91">
        <v>0.32249030000000001</v>
      </c>
      <c r="D313" s="91">
        <v>7.9070600000000004</v>
      </c>
      <c r="E313" s="42">
        <v>24.518752967143509</v>
      </c>
    </row>
    <row r="314" spans="1:5" x14ac:dyDescent="0.25">
      <c r="A314" s="1">
        <v>283</v>
      </c>
      <c r="B314" s="1">
        <v>0</v>
      </c>
      <c r="C314" s="91">
        <v>0.4418144</v>
      </c>
      <c r="D314" s="91">
        <v>3.85331</v>
      </c>
      <c r="E314" s="42">
        <v>8.7215581927614849</v>
      </c>
    </row>
    <row r="315" spans="1:5" x14ac:dyDescent="0.25">
      <c r="A315" s="1">
        <v>284</v>
      </c>
      <c r="B315" s="1">
        <v>0</v>
      </c>
      <c r="C315" s="91">
        <v>0.25612499999999999</v>
      </c>
      <c r="D315" s="91">
        <v>0.45254830000000001</v>
      </c>
      <c r="E315" s="42">
        <v>1.7669040507564666</v>
      </c>
    </row>
    <row r="316" spans="1:5" x14ac:dyDescent="0.25">
      <c r="A316" s="1">
        <v>285</v>
      </c>
      <c r="B316" s="1">
        <v>0</v>
      </c>
      <c r="C316" s="91">
        <v>0.34176010000000001</v>
      </c>
      <c r="D316" s="91">
        <v>0.39597979999999999</v>
      </c>
      <c r="E316" s="42">
        <v>1.1586484203392964</v>
      </c>
    </row>
    <row r="317" spans="1:5" x14ac:dyDescent="0.25">
      <c r="A317" s="1">
        <v>286</v>
      </c>
      <c r="B317" s="1">
        <v>0</v>
      </c>
      <c r="C317" s="91">
        <v>0.25298219999999999</v>
      </c>
      <c r="D317" s="91">
        <v>1.1661900000000001</v>
      </c>
      <c r="E317" s="42">
        <v>4.6097709641231681</v>
      </c>
    </row>
    <row r="318" spans="1:5" x14ac:dyDescent="0.25">
      <c r="A318" s="1">
        <v>287</v>
      </c>
      <c r="B318" s="1">
        <v>0</v>
      </c>
      <c r="C318" s="91">
        <v>0.24</v>
      </c>
      <c r="D318" s="91">
        <v>0.32</v>
      </c>
      <c r="E318" s="42">
        <f>D318/C318</f>
        <v>1.3333333333333335</v>
      </c>
    </row>
    <row r="319" spans="1:5" x14ac:dyDescent="0.25">
      <c r="A319" s="1">
        <v>288</v>
      </c>
      <c r="B319" s="1">
        <v>0</v>
      </c>
      <c r="C319" s="91">
        <v>0.31241000000000002</v>
      </c>
      <c r="D319" s="91">
        <v>1.531013</v>
      </c>
      <c r="E319" s="42">
        <v>4.9006529880605614</v>
      </c>
    </row>
    <row r="320" spans="1:5" x14ac:dyDescent="0.25">
      <c r="A320" s="1">
        <v>289</v>
      </c>
      <c r="B320" s="1">
        <v>0</v>
      </c>
      <c r="C320" s="91">
        <v>0.34409299999999998</v>
      </c>
      <c r="D320" s="91">
        <v>0.56850679999999998</v>
      </c>
      <c r="E320" s="42">
        <v>1.6521893790341564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43" priority="3" operator="lessThan">
      <formula>1</formula>
    </cfRule>
  </conditionalFormatting>
  <conditionalFormatting sqref="E318">
    <cfRule type="cellIs" dxfId="142" priority="2" operator="lessThan">
      <formula>1</formula>
    </cfRule>
  </conditionalFormatting>
  <conditionalFormatting sqref="E22">
    <cfRule type="cellIs" dxfId="141" priority="1" operator="lessThan">
      <formula>1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175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41501</v>
      </c>
      <c r="F2" s="90" t="s">
        <v>61</v>
      </c>
      <c r="G2" s="91">
        <v>0.46711228235294139</v>
      </c>
      <c r="I2" s="91"/>
    </row>
    <row r="3" spans="1:10" x14ac:dyDescent="0.25">
      <c r="F3" s="92" t="s">
        <v>62</v>
      </c>
      <c r="G3" s="91">
        <v>4.9399606652941186</v>
      </c>
      <c r="I3" s="91"/>
    </row>
    <row r="4" spans="1:10" x14ac:dyDescent="0.25">
      <c r="A4" s="93"/>
      <c r="B4" s="7"/>
      <c r="C4" s="7" t="s">
        <v>63</v>
      </c>
      <c r="D4" s="94">
        <v>211</v>
      </c>
      <c r="F4" s="40" t="s">
        <v>21</v>
      </c>
      <c r="G4" s="1">
        <v>170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41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170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135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22</v>
      </c>
      <c r="F8" s="99" t="s">
        <v>73</v>
      </c>
      <c r="G8" s="103">
        <v>20.8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19</v>
      </c>
      <c r="J11" s="293" t="s">
        <v>374</v>
      </c>
    </row>
    <row r="12" spans="1:10" x14ac:dyDescent="0.25">
      <c r="A12" s="108" t="s">
        <v>70</v>
      </c>
      <c r="B12" s="109">
        <v>8</v>
      </c>
      <c r="C12" s="109">
        <v>102</v>
      </c>
      <c r="D12" s="109">
        <v>41</v>
      </c>
      <c r="E12" s="109">
        <v>10</v>
      </c>
      <c r="F12" s="109">
        <v>7</v>
      </c>
      <c r="G12" s="109">
        <v>2</v>
      </c>
      <c r="H12" s="109">
        <v>170</v>
      </c>
      <c r="I12" s="39">
        <f>SUM(D12:G12)</f>
        <v>60</v>
      </c>
    </row>
    <row r="13" spans="1:10" x14ac:dyDescent="0.25">
      <c r="A13" s="108" t="s">
        <v>37</v>
      </c>
      <c r="B13" s="109">
        <v>1</v>
      </c>
      <c r="C13" s="109">
        <v>74</v>
      </c>
      <c r="D13" s="109">
        <v>41</v>
      </c>
      <c r="E13" s="109">
        <v>10</v>
      </c>
      <c r="F13" s="109">
        <v>7</v>
      </c>
      <c r="G13" s="109">
        <v>2</v>
      </c>
      <c r="H13" s="109">
        <v>135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10</v>
      </c>
      <c r="E14" s="109">
        <v>5</v>
      </c>
      <c r="F14" s="109">
        <v>4</v>
      </c>
      <c r="G14" s="109">
        <v>2</v>
      </c>
      <c r="H14" s="109">
        <v>22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0.5040305379146921</v>
      </c>
      <c r="D17" s="182">
        <f t="shared" ref="D17:E17" si="0">AVERAGE(D32:D502)</f>
        <v>4.2393637417061605</v>
      </c>
      <c r="E17" s="182">
        <f t="shared" si="0"/>
        <v>9.6967177035303607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0.40783351965101383</v>
      </c>
      <c r="D18" s="182">
        <f t="shared" ref="D18:E18" si="1">STDEV(D32:D502)</f>
        <v>4.193470698173452</v>
      </c>
      <c r="E18" s="182">
        <f t="shared" si="1"/>
        <v>10.31042897276582</v>
      </c>
      <c r="F18" s="11"/>
    </row>
    <row r="19" spans="1:21" x14ac:dyDescent="0.25">
      <c r="B19" s="40" t="s">
        <v>152</v>
      </c>
      <c r="C19" s="43">
        <f>MEDIAN(C32:C502)</f>
        <v>0.4</v>
      </c>
      <c r="D19" s="182">
        <f t="shared" ref="D19:E19" si="2">MEDIAN(D32:D502)</f>
        <v>3.0486719999999998</v>
      </c>
      <c r="E19" s="182">
        <f t="shared" si="2"/>
        <v>6.4814683511353843</v>
      </c>
    </row>
    <row r="20" spans="1:21" x14ac:dyDescent="0.25">
      <c r="B20" s="40" t="s">
        <v>20</v>
      </c>
      <c r="C20" s="43">
        <f>MIN(C32:C502)</f>
        <v>0.1264911</v>
      </c>
      <c r="D20" s="182">
        <f t="shared" ref="D20:E20" si="3">MIN(D32:D502)</f>
        <v>0.24331050000000001</v>
      </c>
      <c r="E20" s="182">
        <f t="shared" si="3"/>
        <v>1.0397504423360273</v>
      </c>
    </row>
    <row r="21" spans="1:21" x14ac:dyDescent="0.25">
      <c r="B21" s="40" t="s">
        <v>19</v>
      </c>
      <c r="C21" s="43">
        <f>MAX(C32:C502)</f>
        <v>4.3386630000000004</v>
      </c>
      <c r="D21" s="182">
        <f t="shared" ref="D21:E21" si="4">MAX(D32:D502)</f>
        <v>27.406590000000001</v>
      </c>
      <c r="E21" s="182">
        <f t="shared" si="4"/>
        <v>85.871575154299407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0.59893415999999988</v>
      </c>
      <c r="D23" s="315">
        <f t="array" ref="D23">AVERAGE(IF(($E$32:$E$552&gt;=3)*($D$32:$D$552&gt;=5),$D$32:$D$552))</f>
        <v>9.1806106499999984</v>
      </c>
      <c r="E23" s="315">
        <f t="array" ref="E23">AVERAGE(IF(($E$32:$E$552&gt;=3)*($D$32:$D$552&gt;=5),$E$32:$E$552))</f>
        <v>19.597366004236701</v>
      </c>
      <c r="F23">
        <f>COUNTIF(E32:E550,"&gt;=5")</f>
        <v>135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0.40702038083738734</v>
      </c>
      <c r="D24" s="315">
        <f t="array" ref="D24">STDEV(IF(($E$32:$E$552&gt;=3)*($D$32:$D$552&gt;=5),$D$32:$D$552))</f>
        <v>4.8182093013740825</v>
      </c>
      <c r="E24" s="315">
        <f t="array" ref="E24">STDEV(IF(($E$32:$E$552&gt;=3)*($D$32:$D$552&gt;=5),$E$32:$E$552))</f>
        <v>14.214375084763722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0.48414239999999997</v>
      </c>
      <c r="D25" s="315">
        <f t="array" ref="D25">MEDIAN(IF(($E$32:$E$552&gt;=3)*($D$32:$D$552&gt;=5),$D$32:$D$552))</f>
        <v>7.1322065000000006</v>
      </c>
      <c r="E25" s="315">
        <f t="array" ref="E25">MEDIAN(IF(($E$32:$E$552&gt;=3)*($D$32:$D$552&gt;=5),$E$32:$E$552))</f>
        <v>15.149022310966728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0.16492419999999999</v>
      </c>
      <c r="D26" s="315">
        <f t="array" ref="D26">MIN(IF(($E$32:$E$552&gt;=3)*($D$32:$D$552&gt;=5),$D$32:$D$552))</f>
        <v>5.0001600000000002</v>
      </c>
      <c r="E26" s="315">
        <f t="array" ref="E26">MIN(IF(($E$32:$E$552&gt;=3)*($D$32:$D$552&gt;=5),$E$32:$E$552))</f>
        <v>5.542300910147631</v>
      </c>
    </row>
    <row r="27" spans="1:21" x14ac:dyDescent="0.25">
      <c r="B27" s="40" t="s">
        <v>19</v>
      </c>
      <c r="C27" s="314">
        <f t="array" ref="C27">MAX(IF(($E$32:$E$552&gt;=3)*($D$32:$D$552&gt;=5),$C$32:$C$552))</f>
        <v>2.542754</v>
      </c>
      <c r="D27" s="315">
        <f t="array" ref="D27">MAX(IF(($E$32:$E$552&gt;=3)*($D$32:$D$552&gt;=5),$D$32:$D$552))</f>
        <v>27.406590000000001</v>
      </c>
      <c r="E27" s="315">
        <f t="array" ref="E27">MAX(IF(($E$32:$E$552&gt;=3)*($D$32:$D$552&gt;=5),$E$32:$E$552))</f>
        <v>85.871575154299407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0.42520580000000002</v>
      </c>
      <c r="D32" s="91">
        <v>3.934056</v>
      </c>
      <c r="E32" s="42">
        <v>9.252122148851214</v>
      </c>
    </row>
    <row r="33" spans="1:5" x14ac:dyDescent="0.25">
      <c r="A33" s="1">
        <v>2</v>
      </c>
      <c r="B33" s="1">
        <v>0</v>
      </c>
      <c r="C33" s="91">
        <v>0.42520580000000002</v>
      </c>
      <c r="D33" s="91">
        <v>1.3652839999999999</v>
      </c>
      <c r="E33" s="42">
        <v>3.2108781206653338</v>
      </c>
    </row>
    <row r="34" spans="1:5" x14ac:dyDescent="0.25">
      <c r="A34" s="1">
        <v>3</v>
      </c>
      <c r="B34" s="1">
        <v>0</v>
      </c>
      <c r="C34" s="91">
        <v>0.32984849999999999</v>
      </c>
      <c r="D34" s="91">
        <v>5.3738630000000001</v>
      </c>
      <c r="E34" s="42">
        <v>16.291912802392613</v>
      </c>
    </row>
    <row r="35" spans="1:5" x14ac:dyDescent="0.25">
      <c r="A35" s="1">
        <v>4</v>
      </c>
      <c r="B35" s="1">
        <v>0</v>
      </c>
      <c r="C35" s="91">
        <v>0.52</v>
      </c>
      <c r="D35" s="91">
        <v>6.5738880000000002</v>
      </c>
      <c r="E35" s="42">
        <v>12.642092307692307</v>
      </c>
    </row>
    <row r="36" spans="1:5" x14ac:dyDescent="0.25">
      <c r="A36" s="1">
        <v>5</v>
      </c>
      <c r="B36" s="1">
        <v>0</v>
      </c>
      <c r="C36" s="91">
        <v>0.37947330000000001</v>
      </c>
      <c r="D36" s="91">
        <v>4.2911999999999999</v>
      </c>
      <c r="E36" s="42">
        <v>11.308305485524278</v>
      </c>
    </row>
    <row r="37" spans="1:5" x14ac:dyDescent="0.25">
      <c r="A37" s="1">
        <v>6</v>
      </c>
      <c r="B37" s="1">
        <v>0</v>
      </c>
      <c r="C37" s="91">
        <v>0.16970560000000001</v>
      </c>
      <c r="D37" s="91">
        <v>0.8</v>
      </c>
      <c r="E37" s="42">
        <v>4.7140459713763132</v>
      </c>
    </row>
    <row r="38" spans="1:5" x14ac:dyDescent="0.25">
      <c r="A38" s="1">
        <v>7</v>
      </c>
      <c r="B38" s="1">
        <v>0</v>
      </c>
      <c r="C38" s="91">
        <v>0.2</v>
      </c>
      <c r="D38" s="91">
        <v>0.52153620000000001</v>
      </c>
      <c r="E38" s="42">
        <v>2.6076809999999999</v>
      </c>
    </row>
    <row r="39" spans="1:5" x14ac:dyDescent="0.25">
      <c r="A39" s="1">
        <v>8</v>
      </c>
      <c r="B39" s="1">
        <v>0</v>
      </c>
      <c r="C39" s="91">
        <v>0.51224990000000004</v>
      </c>
      <c r="D39" s="91">
        <v>5.637162</v>
      </c>
      <c r="E39" s="42">
        <v>11.004710786668772</v>
      </c>
    </row>
    <row r="40" spans="1:5" x14ac:dyDescent="0.25">
      <c r="A40" s="1">
        <v>9</v>
      </c>
      <c r="B40" s="1">
        <v>0</v>
      </c>
      <c r="C40" s="91">
        <v>0.24331050000000001</v>
      </c>
      <c r="D40" s="91">
        <v>6.8562380000000003</v>
      </c>
      <c r="E40" s="42">
        <v>28.178964738472036</v>
      </c>
    </row>
    <row r="41" spans="1:5" x14ac:dyDescent="0.25">
      <c r="A41" s="1">
        <v>10</v>
      </c>
      <c r="B41" s="1">
        <v>0</v>
      </c>
      <c r="C41" s="91">
        <v>0.32249030000000001</v>
      </c>
      <c r="D41" s="91">
        <v>7.0655219999999996</v>
      </c>
      <c r="E41" s="42">
        <v>21.909254324858761</v>
      </c>
    </row>
    <row r="42" spans="1:5" x14ac:dyDescent="0.25">
      <c r="A42" s="1">
        <v>11</v>
      </c>
      <c r="B42" s="1">
        <v>0</v>
      </c>
      <c r="C42" s="91">
        <v>0.2332381</v>
      </c>
      <c r="D42" s="91">
        <v>5.6868970000000001</v>
      </c>
      <c r="E42" s="42">
        <v>24.382367203299975</v>
      </c>
    </row>
    <row r="43" spans="1:5" x14ac:dyDescent="0.25">
      <c r="A43" s="1">
        <v>12</v>
      </c>
      <c r="B43" s="1">
        <v>0</v>
      </c>
      <c r="C43" s="91">
        <v>0.30463089999999998</v>
      </c>
      <c r="D43" s="91">
        <v>1.6861790000000001</v>
      </c>
      <c r="E43" s="42">
        <v>5.5351541816670604</v>
      </c>
    </row>
    <row r="44" spans="1:5" x14ac:dyDescent="0.25">
      <c r="A44" s="1">
        <v>13</v>
      </c>
      <c r="B44" s="1">
        <v>0</v>
      </c>
      <c r="C44" s="91">
        <v>0.59059289999999998</v>
      </c>
      <c r="D44" s="91">
        <v>4.4277309999999996</v>
      </c>
      <c r="E44" s="42">
        <v>7.4970948685634387</v>
      </c>
    </row>
    <row r="45" spans="1:5" x14ac:dyDescent="0.25">
      <c r="A45" s="1">
        <v>14</v>
      </c>
      <c r="B45" s="1">
        <v>0</v>
      </c>
      <c r="C45" s="91">
        <v>0.83522450000000004</v>
      </c>
      <c r="D45" s="91">
        <v>2.2953869999999998</v>
      </c>
      <c r="E45" s="42">
        <v>2.7482275723473149</v>
      </c>
    </row>
    <row r="46" spans="1:5" x14ac:dyDescent="0.25">
      <c r="A46" s="1">
        <v>15</v>
      </c>
      <c r="B46" s="1">
        <v>0</v>
      </c>
      <c r="C46" s="91">
        <v>0.4326662</v>
      </c>
      <c r="D46" s="91">
        <v>5.0905399999999998</v>
      </c>
      <c r="E46" s="42">
        <v>11.765513460492176</v>
      </c>
    </row>
    <row r="47" spans="1:5" x14ac:dyDescent="0.25">
      <c r="A47" s="1">
        <v>16</v>
      </c>
      <c r="B47" s="1">
        <v>0</v>
      </c>
      <c r="C47" s="91">
        <v>0.88362890000000005</v>
      </c>
      <c r="D47" s="91">
        <v>3.3685610000000001</v>
      </c>
      <c r="E47" s="42">
        <v>3.8121897099562951</v>
      </c>
    </row>
    <row r="48" spans="1:5" x14ac:dyDescent="0.25">
      <c r="A48" s="1">
        <v>17</v>
      </c>
      <c r="B48" s="1">
        <v>3</v>
      </c>
      <c r="C48" s="91">
        <v>1.0673330000000001</v>
      </c>
      <c r="D48" s="91">
        <v>1.6623209999999999</v>
      </c>
      <c r="E48" s="42">
        <v>1.5574530160690241</v>
      </c>
    </row>
    <row r="49" spans="1:5" x14ac:dyDescent="0.25">
      <c r="A49" s="1">
        <v>18</v>
      </c>
      <c r="B49" s="1">
        <v>0</v>
      </c>
      <c r="C49" s="91">
        <v>0.2828427</v>
      </c>
      <c r="D49" s="91">
        <v>7.0372719999999997</v>
      </c>
      <c r="E49" s="42">
        <v>24.880514858612223</v>
      </c>
    </row>
    <row r="50" spans="1:5" x14ac:dyDescent="0.25">
      <c r="A50" s="1">
        <v>19</v>
      </c>
      <c r="B50" s="1">
        <v>0</v>
      </c>
      <c r="C50" s="91">
        <v>0.28000000000000003</v>
      </c>
      <c r="D50" s="91">
        <v>3.1133259999999998</v>
      </c>
      <c r="E50" s="42">
        <v>11.119021428571427</v>
      </c>
    </row>
    <row r="51" spans="1:5" x14ac:dyDescent="0.25">
      <c r="A51" s="1">
        <v>20</v>
      </c>
      <c r="B51" s="1">
        <v>0</v>
      </c>
      <c r="C51" s="91">
        <v>0.7610519</v>
      </c>
      <c r="D51" s="91">
        <v>4.85337</v>
      </c>
      <c r="E51" s="42">
        <v>6.3771866281392899</v>
      </c>
    </row>
    <row r="52" spans="1:5" x14ac:dyDescent="0.25">
      <c r="A52" s="1">
        <v>21</v>
      </c>
      <c r="B52" s="1">
        <v>0</v>
      </c>
      <c r="C52" s="91">
        <v>0.2</v>
      </c>
      <c r="D52" s="91">
        <v>1.04</v>
      </c>
      <c r="E52" s="42">
        <v>5.2</v>
      </c>
    </row>
    <row r="53" spans="1:5" x14ac:dyDescent="0.25">
      <c r="A53" s="1">
        <v>22</v>
      </c>
      <c r="B53" s="1">
        <v>3</v>
      </c>
      <c r="C53" s="91">
        <v>0.48662100000000003</v>
      </c>
      <c r="D53" s="91">
        <v>11.77697</v>
      </c>
      <c r="E53" s="42">
        <v>24.201524389617383</v>
      </c>
    </row>
    <row r="54" spans="1:5" x14ac:dyDescent="0.25">
      <c r="A54" s="1">
        <v>23</v>
      </c>
      <c r="B54" s="1">
        <v>0</v>
      </c>
      <c r="C54" s="91">
        <v>0.54405879999999995</v>
      </c>
      <c r="D54" s="91">
        <v>5.9986670000000002</v>
      </c>
      <c r="E54" s="42">
        <v>11.025769641075561</v>
      </c>
    </row>
    <row r="55" spans="1:5" x14ac:dyDescent="0.25">
      <c r="A55" s="1">
        <v>24</v>
      </c>
      <c r="B55" s="1">
        <v>0</v>
      </c>
      <c r="C55" s="91">
        <v>0.37735920000000001</v>
      </c>
      <c r="D55" s="91">
        <v>4.439279</v>
      </c>
      <c r="E55" s="42">
        <v>11.7640672335536</v>
      </c>
    </row>
    <row r="56" spans="1:5" x14ac:dyDescent="0.25">
      <c r="A56" s="1">
        <v>25</v>
      </c>
      <c r="B56" s="1">
        <v>0</v>
      </c>
      <c r="C56" s="91">
        <v>0.29120439999999997</v>
      </c>
      <c r="D56" s="91">
        <v>4.2995809999999999</v>
      </c>
      <c r="E56" s="42">
        <v>14.764821548026061</v>
      </c>
    </row>
    <row r="57" spans="1:5" x14ac:dyDescent="0.25">
      <c r="A57" s="1">
        <v>26</v>
      </c>
      <c r="B57" s="1">
        <v>0</v>
      </c>
      <c r="C57" s="91">
        <v>0.52</v>
      </c>
      <c r="D57" s="91">
        <v>2.308246</v>
      </c>
      <c r="E57" s="42">
        <v>4.438934615384615</v>
      </c>
    </row>
    <row r="58" spans="1:5" x14ac:dyDescent="0.25">
      <c r="A58" s="1">
        <v>27</v>
      </c>
      <c r="B58" s="1">
        <v>0</v>
      </c>
      <c r="C58" s="91">
        <v>0.24</v>
      </c>
      <c r="D58" s="91">
        <v>1.6</v>
      </c>
      <c r="E58" s="42">
        <v>6.666666666666667</v>
      </c>
    </row>
    <row r="59" spans="1:5" x14ac:dyDescent="0.25">
      <c r="A59" s="1">
        <v>28</v>
      </c>
      <c r="B59" s="1">
        <v>0</v>
      </c>
      <c r="C59" s="91">
        <v>0.37947330000000001</v>
      </c>
      <c r="D59" s="91">
        <v>5.6424110000000001</v>
      </c>
      <c r="E59" s="42">
        <v>14.869059298770164</v>
      </c>
    </row>
    <row r="60" spans="1:5" x14ac:dyDescent="0.25">
      <c r="A60" s="1">
        <v>29</v>
      </c>
      <c r="B60" s="1">
        <v>0</v>
      </c>
      <c r="C60" s="91">
        <v>0.4118252</v>
      </c>
      <c r="D60" s="91">
        <v>1.4886239999999999</v>
      </c>
      <c r="E60" s="42">
        <v>3.6146986634135065</v>
      </c>
    </row>
    <row r="61" spans="1:5" x14ac:dyDescent="0.25">
      <c r="A61" s="1">
        <v>30</v>
      </c>
      <c r="B61" s="1">
        <v>0</v>
      </c>
      <c r="C61" s="91">
        <v>0.56000000000000005</v>
      </c>
      <c r="D61" s="91">
        <v>4.9214630000000001</v>
      </c>
      <c r="E61" s="42">
        <v>8.7883267857142844</v>
      </c>
    </row>
    <row r="62" spans="1:5" x14ac:dyDescent="0.25">
      <c r="A62" s="1">
        <v>31</v>
      </c>
      <c r="B62" s="1">
        <v>0</v>
      </c>
      <c r="C62" s="91">
        <v>0.4</v>
      </c>
      <c r="D62" s="91">
        <v>2.0834589999999999</v>
      </c>
      <c r="E62" s="42">
        <v>5.2086474999999997</v>
      </c>
    </row>
    <row r="63" spans="1:5" x14ac:dyDescent="0.25">
      <c r="A63" s="1">
        <v>32</v>
      </c>
      <c r="B63" s="1">
        <v>0</v>
      </c>
      <c r="C63" s="91">
        <v>0.91214030000000001</v>
      </c>
      <c r="D63" s="91">
        <v>17.776250000000001</v>
      </c>
      <c r="E63" s="42">
        <v>19.488504125955185</v>
      </c>
    </row>
    <row r="64" spans="1:5" x14ac:dyDescent="0.25">
      <c r="A64" s="1">
        <v>33</v>
      </c>
      <c r="B64" s="1">
        <v>0</v>
      </c>
      <c r="C64" s="91">
        <v>0.8246211</v>
      </c>
      <c r="D64" s="91">
        <v>2.3193100000000002</v>
      </c>
      <c r="E64" s="42">
        <v>2.812576588205177</v>
      </c>
    </row>
    <row r="65" spans="1:5" x14ac:dyDescent="0.25">
      <c r="A65" s="1">
        <v>34</v>
      </c>
      <c r="B65" s="1">
        <v>0</v>
      </c>
      <c r="C65" s="91">
        <v>0.4</v>
      </c>
      <c r="D65" s="91">
        <v>2.232129</v>
      </c>
      <c r="E65" s="42">
        <v>5.5803224999999994</v>
      </c>
    </row>
    <row r="66" spans="1:5" x14ac:dyDescent="0.25">
      <c r="A66" s="1">
        <v>35</v>
      </c>
      <c r="B66" s="1">
        <v>0</v>
      </c>
      <c r="C66" s="91">
        <v>0.29120439999999997</v>
      </c>
      <c r="D66" s="91">
        <v>11.84061</v>
      </c>
      <c r="E66" s="42">
        <v>40.66082105902246</v>
      </c>
    </row>
    <row r="67" spans="1:5" x14ac:dyDescent="0.25">
      <c r="A67" s="1">
        <v>36</v>
      </c>
      <c r="B67" s="1">
        <v>0</v>
      </c>
      <c r="C67" s="91">
        <v>0.56000000000000005</v>
      </c>
      <c r="D67" s="91">
        <v>0.80398999999999998</v>
      </c>
      <c r="E67" s="42">
        <v>1.4356964285714284</v>
      </c>
    </row>
    <row r="68" spans="1:5" x14ac:dyDescent="0.25">
      <c r="A68" s="1">
        <v>37</v>
      </c>
      <c r="B68" s="1">
        <v>4</v>
      </c>
      <c r="C68" s="91">
        <v>0.31241000000000002</v>
      </c>
      <c r="D68" s="91">
        <v>8.1937689999999996</v>
      </c>
      <c r="E68" s="42">
        <v>26.227614352933642</v>
      </c>
    </row>
    <row r="69" spans="1:5" x14ac:dyDescent="0.25">
      <c r="A69" s="1">
        <v>38</v>
      </c>
      <c r="B69" s="1">
        <v>4</v>
      </c>
      <c r="C69" s="91">
        <v>2.542754</v>
      </c>
      <c r="D69" s="91">
        <v>18.632719999999999</v>
      </c>
      <c r="E69" s="42">
        <v>7.3277713848842634</v>
      </c>
    </row>
    <row r="70" spans="1:5" x14ac:dyDescent="0.25">
      <c r="A70" s="1">
        <v>39</v>
      </c>
      <c r="B70" s="1">
        <v>0</v>
      </c>
      <c r="C70" s="91">
        <v>0.57271280000000002</v>
      </c>
      <c r="D70" s="91">
        <v>2.7576800000000001</v>
      </c>
      <c r="E70" s="42">
        <v>4.815118502677084</v>
      </c>
    </row>
    <row r="71" spans="1:5" x14ac:dyDescent="0.25">
      <c r="A71" s="1">
        <v>40</v>
      </c>
      <c r="B71" s="1">
        <v>0</v>
      </c>
      <c r="C71" s="91">
        <v>0.48166379999999998</v>
      </c>
      <c r="D71" s="91">
        <v>4.4416209999999996</v>
      </c>
      <c r="E71" s="42">
        <v>9.22141335927674</v>
      </c>
    </row>
    <row r="72" spans="1:5" x14ac:dyDescent="0.25">
      <c r="A72" s="1">
        <v>41</v>
      </c>
      <c r="B72" s="1">
        <v>0</v>
      </c>
      <c r="C72" s="91">
        <v>0.53366659999999999</v>
      </c>
      <c r="D72" s="91">
        <v>5.2630030000000003</v>
      </c>
      <c r="E72" s="42">
        <v>9.8619681276662252</v>
      </c>
    </row>
    <row r="73" spans="1:5" x14ac:dyDescent="0.25">
      <c r="A73" s="1">
        <v>42</v>
      </c>
      <c r="B73" s="1">
        <v>0</v>
      </c>
      <c r="C73" s="91">
        <v>0.34409299999999998</v>
      </c>
      <c r="D73" s="91">
        <v>2.6880480000000002</v>
      </c>
      <c r="E73" s="42">
        <v>7.8119810632590614</v>
      </c>
    </row>
    <row r="74" spans="1:5" x14ac:dyDescent="0.25">
      <c r="A74" s="1">
        <v>43</v>
      </c>
      <c r="B74" s="1">
        <v>0</v>
      </c>
      <c r="C74" s="91">
        <v>0.24</v>
      </c>
      <c r="D74" s="91">
        <v>0.52153620000000001</v>
      </c>
      <c r="E74" s="42">
        <v>2.1730675000000002</v>
      </c>
    </row>
    <row r="75" spans="1:5" x14ac:dyDescent="0.25">
      <c r="A75" s="1">
        <v>44</v>
      </c>
      <c r="B75" s="1">
        <v>0</v>
      </c>
      <c r="C75" s="91">
        <v>0.2</v>
      </c>
      <c r="D75" s="91">
        <v>0.52611790000000003</v>
      </c>
      <c r="E75" s="42">
        <v>2.6305895000000001</v>
      </c>
    </row>
    <row r="76" spans="1:5" x14ac:dyDescent="0.25">
      <c r="A76" s="1">
        <v>45</v>
      </c>
      <c r="B76" s="1">
        <v>3</v>
      </c>
      <c r="C76" s="91">
        <v>0.9616652</v>
      </c>
      <c r="D76" s="91">
        <v>7.1096659999999998</v>
      </c>
      <c r="E76" s="42">
        <v>7.3930781731521531</v>
      </c>
    </row>
    <row r="77" spans="1:5" x14ac:dyDescent="0.25">
      <c r="A77" s="1">
        <v>46</v>
      </c>
      <c r="B77" s="1">
        <v>1</v>
      </c>
      <c r="C77" s="91">
        <v>0.51224990000000004</v>
      </c>
      <c r="D77" s="91">
        <v>9.5046850000000003</v>
      </c>
      <c r="E77" s="42">
        <v>18.554781562670875</v>
      </c>
    </row>
    <row r="78" spans="1:5" x14ac:dyDescent="0.25">
      <c r="A78" s="1">
        <v>47</v>
      </c>
      <c r="B78" s="1">
        <v>0</v>
      </c>
      <c r="C78" s="91">
        <v>0.34176010000000001</v>
      </c>
      <c r="D78" s="91">
        <v>4.5741880000000004</v>
      </c>
      <c r="E78" s="42">
        <v>13.38420722606296</v>
      </c>
    </row>
    <row r="79" spans="1:5" x14ac:dyDescent="0.25">
      <c r="A79" s="1">
        <v>48</v>
      </c>
      <c r="B79" s="1">
        <v>0</v>
      </c>
      <c r="C79" s="91">
        <v>0.89442719999999998</v>
      </c>
      <c r="D79" s="91">
        <v>5.2951300000000003</v>
      </c>
      <c r="E79" s="42">
        <v>5.9201352552784625</v>
      </c>
    </row>
    <row r="80" spans="1:5" x14ac:dyDescent="0.25">
      <c r="A80" s="1">
        <v>49</v>
      </c>
      <c r="B80" s="1">
        <v>0</v>
      </c>
      <c r="C80" s="91">
        <v>0.54405879999999995</v>
      </c>
      <c r="D80" s="91">
        <v>2.9616210000000001</v>
      </c>
      <c r="E80" s="42">
        <v>5.4435678643558383</v>
      </c>
    </row>
    <row r="81" spans="1:5" x14ac:dyDescent="0.25">
      <c r="A81" s="1">
        <v>50</v>
      </c>
      <c r="B81" s="1">
        <v>0</v>
      </c>
      <c r="C81" s="91">
        <v>0.75153179999999997</v>
      </c>
      <c r="D81" s="91">
        <v>2.1503489999999998</v>
      </c>
      <c r="E81" s="42">
        <v>2.8612881051739927</v>
      </c>
    </row>
    <row r="82" spans="1:5" x14ac:dyDescent="0.25">
      <c r="A82" s="1">
        <v>51</v>
      </c>
      <c r="B82" s="1">
        <v>0</v>
      </c>
      <c r="C82" s="91">
        <v>0.25298219999999999</v>
      </c>
      <c r="D82" s="91">
        <v>3.1373869999999999</v>
      </c>
      <c r="E82" s="42">
        <v>12.401611654891134</v>
      </c>
    </row>
    <row r="83" spans="1:5" x14ac:dyDescent="0.25">
      <c r="A83" s="1">
        <v>52</v>
      </c>
      <c r="B83" s="1">
        <v>0</v>
      </c>
      <c r="C83" s="91">
        <v>0.36221540000000002</v>
      </c>
      <c r="D83" s="91">
        <v>3.9801510000000002</v>
      </c>
      <c r="E83" s="42">
        <v>10.988353891082488</v>
      </c>
    </row>
    <row r="84" spans="1:5" x14ac:dyDescent="0.25">
      <c r="A84" s="1">
        <v>53</v>
      </c>
      <c r="B84" s="1">
        <v>0</v>
      </c>
      <c r="C84" s="91">
        <v>0.71554180000000001</v>
      </c>
      <c r="D84" s="91">
        <v>2.8105519999999999</v>
      </c>
      <c r="E84" s="42">
        <v>3.927865569838128</v>
      </c>
    </row>
    <row r="85" spans="1:5" x14ac:dyDescent="0.25">
      <c r="A85" s="1">
        <v>54</v>
      </c>
      <c r="B85" s="1">
        <v>0</v>
      </c>
      <c r="C85" s="91">
        <v>0.16492419999999999</v>
      </c>
      <c r="D85" s="91">
        <v>0.9414882</v>
      </c>
      <c r="E85" s="42">
        <v>5.7086115924770287</v>
      </c>
    </row>
    <row r="86" spans="1:5" x14ac:dyDescent="0.25">
      <c r="A86" s="1">
        <v>55</v>
      </c>
      <c r="B86" s="1">
        <v>0</v>
      </c>
      <c r="C86" s="91">
        <v>0.61057349999999999</v>
      </c>
      <c r="D86" s="91">
        <v>3.815337</v>
      </c>
      <c r="E86" s="42">
        <v>6.2487759458934917</v>
      </c>
    </row>
    <row r="87" spans="1:5" x14ac:dyDescent="0.25">
      <c r="A87" s="1">
        <v>56</v>
      </c>
      <c r="B87" s="1">
        <v>0</v>
      </c>
      <c r="C87" s="91">
        <v>0.26832820000000002</v>
      </c>
      <c r="D87" s="91">
        <v>2.823048</v>
      </c>
      <c r="E87" s="42">
        <v>10.520877045349687</v>
      </c>
    </row>
    <row r="88" spans="1:5" x14ac:dyDescent="0.25">
      <c r="A88" s="1">
        <v>57</v>
      </c>
      <c r="B88" s="1">
        <v>0</v>
      </c>
      <c r="C88" s="91">
        <v>0.2828427</v>
      </c>
      <c r="D88" s="91">
        <v>1.9927870000000001</v>
      </c>
      <c r="E88" s="42">
        <v>7.0455663165427289</v>
      </c>
    </row>
    <row r="89" spans="1:5" x14ac:dyDescent="0.25">
      <c r="A89" s="1">
        <v>58</v>
      </c>
      <c r="B89" s="1">
        <v>0</v>
      </c>
      <c r="C89" s="91">
        <v>0.2828427</v>
      </c>
      <c r="D89" s="91">
        <v>1.3059860000000001</v>
      </c>
      <c r="E89" s="42">
        <v>4.6173579873194539</v>
      </c>
    </row>
    <row r="90" spans="1:5" x14ac:dyDescent="0.25">
      <c r="A90" s="1">
        <v>59</v>
      </c>
      <c r="B90" s="1">
        <v>0</v>
      </c>
      <c r="C90" s="91">
        <v>0.36221540000000002</v>
      </c>
      <c r="D90" s="91">
        <v>1.761817</v>
      </c>
      <c r="E90" s="42">
        <v>4.8640035735642382</v>
      </c>
    </row>
    <row r="91" spans="1:5" x14ac:dyDescent="0.25">
      <c r="A91" s="1">
        <v>60</v>
      </c>
      <c r="B91" s="1">
        <v>0</v>
      </c>
      <c r="C91" s="91">
        <v>0.36878179999999999</v>
      </c>
      <c r="D91" s="91">
        <v>2.4992800000000002</v>
      </c>
      <c r="E91" s="42">
        <v>6.7771240337782404</v>
      </c>
    </row>
    <row r="92" spans="1:5" x14ac:dyDescent="0.25">
      <c r="A92" s="1">
        <v>61</v>
      </c>
      <c r="B92" s="1">
        <v>0</v>
      </c>
      <c r="C92" s="91">
        <v>0.57271280000000002</v>
      </c>
      <c r="D92" s="91">
        <v>1.39714</v>
      </c>
      <c r="E92" s="42">
        <v>2.4395124397429218</v>
      </c>
    </row>
    <row r="93" spans="1:5" x14ac:dyDescent="0.25">
      <c r="A93" s="1">
        <v>62</v>
      </c>
      <c r="B93" s="1">
        <v>0</v>
      </c>
      <c r="C93" s="91">
        <v>0.2039608</v>
      </c>
      <c r="D93" s="91">
        <v>0.84852810000000001</v>
      </c>
      <c r="E93" s="42">
        <v>4.1602508913477489</v>
      </c>
    </row>
    <row r="94" spans="1:5" x14ac:dyDescent="0.25">
      <c r="A94" s="1">
        <v>63</v>
      </c>
      <c r="B94" s="1">
        <v>0</v>
      </c>
      <c r="C94" s="91">
        <v>0.2</v>
      </c>
      <c r="D94" s="91">
        <v>0.24331050000000001</v>
      </c>
      <c r="E94" s="42">
        <v>1.2165524999999999</v>
      </c>
    </row>
    <row r="95" spans="1:5" x14ac:dyDescent="0.25">
      <c r="A95" s="1">
        <v>64</v>
      </c>
      <c r="B95" s="1">
        <v>0</v>
      </c>
      <c r="C95" s="91">
        <v>0.2332381</v>
      </c>
      <c r="D95" s="91">
        <v>1.120714</v>
      </c>
      <c r="E95" s="42">
        <v>4.8050211350546927</v>
      </c>
    </row>
    <row r="96" spans="1:5" x14ac:dyDescent="0.25">
      <c r="A96" s="1">
        <v>65</v>
      </c>
      <c r="B96" s="1">
        <v>0</v>
      </c>
      <c r="C96" s="91">
        <v>0.16970560000000001</v>
      </c>
      <c r="D96" s="91">
        <v>0.4326662</v>
      </c>
      <c r="E96" s="42">
        <v>2.5495104463258724</v>
      </c>
    </row>
    <row r="97" spans="1:5" x14ac:dyDescent="0.25">
      <c r="A97" s="1">
        <v>66</v>
      </c>
      <c r="B97" s="1">
        <v>3</v>
      </c>
      <c r="C97" s="91">
        <v>0.42520580000000002</v>
      </c>
      <c r="D97" s="91">
        <v>4.6069899999999997</v>
      </c>
      <c r="E97" s="42">
        <v>10.834729911962629</v>
      </c>
    </row>
    <row r="98" spans="1:5" x14ac:dyDescent="0.25">
      <c r="A98" s="1">
        <v>67</v>
      </c>
      <c r="B98" s="1">
        <v>3</v>
      </c>
      <c r="C98" s="91">
        <v>0.45254830000000001</v>
      </c>
      <c r="D98" s="91">
        <v>4.0626930000000003</v>
      </c>
      <c r="E98" s="42">
        <v>8.9773688244989547</v>
      </c>
    </row>
    <row r="99" spans="1:5" x14ac:dyDescent="0.25">
      <c r="A99" s="1">
        <v>68</v>
      </c>
      <c r="B99" s="1">
        <v>0</v>
      </c>
      <c r="C99" s="91">
        <v>0.44721359999999999</v>
      </c>
      <c r="D99" s="91">
        <v>5.1239049999999997</v>
      </c>
      <c r="E99" s="42">
        <v>11.45739977496212</v>
      </c>
    </row>
    <row r="100" spans="1:5" x14ac:dyDescent="0.25">
      <c r="A100" s="1">
        <v>69</v>
      </c>
      <c r="B100" s="1">
        <v>0</v>
      </c>
      <c r="C100" s="91">
        <v>0.85603739999999995</v>
      </c>
      <c r="D100" s="91">
        <v>4.3148119999999999</v>
      </c>
      <c r="E100" s="42">
        <v>5.040447999117796</v>
      </c>
    </row>
    <row r="101" spans="1:5" x14ac:dyDescent="0.25">
      <c r="A101" s="1">
        <v>70</v>
      </c>
      <c r="B101" s="1">
        <v>0</v>
      </c>
      <c r="C101" s="91">
        <v>1.0031950000000001</v>
      </c>
      <c r="D101" s="91">
        <v>8.8573590000000006</v>
      </c>
      <c r="E101" s="42">
        <v>8.8291498661775627</v>
      </c>
    </row>
    <row r="102" spans="1:5" x14ac:dyDescent="0.25">
      <c r="A102" s="1">
        <v>71</v>
      </c>
      <c r="B102" s="1">
        <v>0</v>
      </c>
      <c r="C102" s="91">
        <v>0.48166379999999998</v>
      </c>
      <c r="D102" s="91">
        <v>3.58575</v>
      </c>
      <c r="E102" s="42">
        <v>7.4445079742343108</v>
      </c>
    </row>
    <row r="103" spans="1:5" x14ac:dyDescent="0.25">
      <c r="A103" s="1">
        <v>72</v>
      </c>
      <c r="B103" s="1">
        <v>0</v>
      </c>
      <c r="C103" s="91">
        <v>0.44</v>
      </c>
      <c r="D103" s="91">
        <v>1.1200000000000001</v>
      </c>
      <c r="E103" s="42">
        <v>2.5454545454545459</v>
      </c>
    </row>
    <row r="104" spans="1:5" x14ac:dyDescent="0.25">
      <c r="A104" s="1">
        <v>73</v>
      </c>
      <c r="B104" s="1">
        <v>0</v>
      </c>
      <c r="C104" s="91">
        <v>0.4326662</v>
      </c>
      <c r="D104" s="91">
        <v>1.1063449999999999</v>
      </c>
      <c r="E104" s="42">
        <v>2.5570405083641843</v>
      </c>
    </row>
    <row r="105" spans="1:5" x14ac:dyDescent="0.25">
      <c r="A105" s="1">
        <v>74</v>
      </c>
      <c r="B105" s="1">
        <v>0</v>
      </c>
      <c r="C105" s="91">
        <v>0.42520580000000002</v>
      </c>
      <c r="D105" s="91">
        <v>16.855619999999998</v>
      </c>
      <c r="E105" s="42">
        <v>39.641086739644656</v>
      </c>
    </row>
    <row r="106" spans="1:5" x14ac:dyDescent="0.25">
      <c r="A106" s="1">
        <v>75</v>
      </c>
      <c r="B106" s="1">
        <v>0</v>
      </c>
      <c r="C106" s="91">
        <v>0.53665629999999998</v>
      </c>
      <c r="D106" s="91">
        <v>1.634136</v>
      </c>
      <c r="E106" s="42">
        <v>3.0450327332409963</v>
      </c>
    </row>
    <row r="107" spans="1:5" x14ac:dyDescent="0.25">
      <c r="A107" s="1">
        <v>76</v>
      </c>
      <c r="B107" s="1">
        <v>0</v>
      </c>
      <c r="C107" s="91">
        <v>0.4118252</v>
      </c>
      <c r="D107" s="91">
        <v>2.669232</v>
      </c>
      <c r="E107" s="42">
        <v>6.4814683511353843</v>
      </c>
    </row>
    <row r="108" spans="1:5" x14ac:dyDescent="0.25">
      <c r="A108" s="1">
        <v>77</v>
      </c>
      <c r="B108" s="1">
        <v>0</v>
      </c>
      <c r="C108" s="91">
        <v>0.4418144</v>
      </c>
      <c r="D108" s="91">
        <v>2.6548069999999999</v>
      </c>
      <c r="E108" s="42">
        <v>6.0088738619655677</v>
      </c>
    </row>
    <row r="109" spans="1:5" x14ac:dyDescent="0.25">
      <c r="A109" s="1">
        <v>78</v>
      </c>
      <c r="B109" s="1">
        <v>0</v>
      </c>
      <c r="C109" s="91">
        <v>0.36</v>
      </c>
      <c r="D109" s="91">
        <v>3.126404</v>
      </c>
      <c r="E109" s="42">
        <v>8.6844555555555552</v>
      </c>
    </row>
    <row r="110" spans="1:5" x14ac:dyDescent="0.25">
      <c r="A110" s="1">
        <v>79</v>
      </c>
      <c r="B110" s="1">
        <v>0</v>
      </c>
      <c r="C110" s="91">
        <v>0.49477270000000001</v>
      </c>
      <c r="D110" s="91">
        <v>1.533101</v>
      </c>
      <c r="E110" s="42">
        <v>3.0985965878877311</v>
      </c>
    </row>
    <row r="111" spans="1:5" x14ac:dyDescent="0.25">
      <c r="A111" s="1">
        <v>80</v>
      </c>
      <c r="B111" s="1">
        <v>0</v>
      </c>
      <c r="C111" s="91">
        <v>0.30463089999999998</v>
      </c>
      <c r="D111" s="91">
        <v>1.8736060000000001</v>
      </c>
      <c r="E111" s="42">
        <v>6.1504135004032756</v>
      </c>
    </row>
    <row r="112" spans="1:5" x14ac:dyDescent="0.25">
      <c r="A112" s="1">
        <v>81</v>
      </c>
      <c r="B112" s="1">
        <v>1</v>
      </c>
      <c r="C112" s="91">
        <v>0.49477270000000001</v>
      </c>
      <c r="D112" s="91">
        <v>4.8057160000000003</v>
      </c>
      <c r="E112" s="42">
        <v>9.7129772924011366</v>
      </c>
    </row>
    <row r="113" spans="1:5" x14ac:dyDescent="0.25">
      <c r="A113" s="1">
        <v>82</v>
      </c>
      <c r="B113" s="1">
        <v>2</v>
      </c>
      <c r="C113" s="91">
        <v>0.39597979999999999</v>
      </c>
      <c r="D113" s="91">
        <v>19.595770000000002</v>
      </c>
      <c r="E113" s="42">
        <v>49.486792003026423</v>
      </c>
    </row>
    <row r="114" spans="1:5" x14ac:dyDescent="0.25">
      <c r="A114" s="1">
        <v>83</v>
      </c>
      <c r="B114" s="1">
        <v>1</v>
      </c>
      <c r="C114" s="91">
        <v>0.32249030000000001</v>
      </c>
      <c r="D114" s="91">
        <v>7.8146779999999998</v>
      </c>
      <c r="E114" s="42">
        <v>24.232288537050572</v>
      </c>
    </row>
    <row r="115" spans="1:5" x14ac:dyDescent="0.25">
      <c r="A115" s="1">
        <v>84</v>
      </c>
      <c r="B115" s="1">
        <v>3</v>
      </c>
      <c r="C115" s="91">
        <v>0.46647620000000001</v>
      </c>
      <c r="D115" s="91">
        <v>27.406590000000001</v>
      </c>
      <c r="E115" s="42">
        <v>58.752386509751197</v>
      </c>
    </row>
    <row r="116" spans="1:5" x14ac:dyDescent="0.25">
      <c r="A116" s="1">
        <v>85</v>
      </c>
      <c r="B116" s="1">
        <v>0</v>
      </c>
      <c r="C116" s="91">
        <v>0.86533230000000005</v>
      </c>
      <c r="D116" s="91">
        <v>5.70824</v>
      </c>
      <c r="E116" s="42">
        <v>6.5965872301311297</v>
      </c>
    </row>
    <row r="117" spans="1:5" x14ac:dyDescent="0.25">
      <c r="A117" s="1">
        <v>86</v>
      </c>
      <c r="B117" s="1">
        <v>0</v>
      </c>
      <c r="C117" s="91">
        <v>1.043072</v>
      </c>
      <c r="D117" s="91">
        <v>3.077661</v>
      </c>
      <c r="E117" s="42">
        <v>2.9505738817646336</v>
      </c>
    </row>
    <row r="118" spans="1:5" x14ac:dyDescent="0.25">
      <c r="A118" s="1">
        <v>87</v>
      </c>
      <c r="B118" s="1">
        <v>0</v>
      </c>
      <c r="C118" s="91">
        <v>0.32</v>
      </c>
      <c r="D118" s="91">
        <v>3.524769</v>
      </c>
      <c r="E118" s="42">
        <v>11.014903125</v>
      </c>
    </row>
    <row r="119" spans="1:5" x14ac:dyDescent="0.25">
      <c r="A119" s="1">
        <v>88</v>
      </c>
      <c r="B119" s="1">
        <v>0</v>
      </c>
      <c r="C119" s="91">
        <v>1.002397</v>
      </c>
      <c r="D119" s="91">
        <v>5.6171170000000004</v>
      </c>
      <c r="E119" s="42">
        <v>5.6036849671337805</v>
      </c>
    </row>
    <row r="120" spans="1:5" x14ac:dyDescent="0.25">
      <c r="A120" s="1">
        <v>89</v>
      </c>
      <c r="B120" s="1">
        <v>0</v>
      </c>
      <c r="C120" s="91">
        <v>0.32249030000000001</v>
      </c>
      <c r="D120" s="91">
        <v>2.5854979999999999</v>
      </c>
      <c r="E120" s="42">
        <v>8.0172892021868556</v>
      </c>
    </row>
    <row r="121" spans="1:5" x14ac:dyDescent="0.25">
      <c r="A121" s="1">
        <v>90</v>
      </c>
      <c r="B121" s="1">
        <v>0</v>
      </c>
      <c r="C121" s="91">
        <v>0.34176010000000001</v>
      </c>
      <c r="D121" s="91">
        <v>4.3666010000000002</v>
      </c>
      <c r="E121" s="42">
        <v>12.776801621956455</v>
      </c>
    </row>
    <row r="122" spans="1:5" x14ac:dyDescent="0.25">
      <c r="A122" s="1">
        <v>91</v>
      </c>
      <c r="B122" s="1">
        <v>0</v>
      </c>
      <c r="C122" s="91">
        <v>0.28844409999999998</v>
      </c>
      <c r="D122" s="91">
        <v>4.2951139999999999</v>
      </c>
      <c r="E122" s="42">
        <v>14.890628721474975</v>
      </c>
    </row>
    <row r="123" spans="1:5" x14ac:dyDescent="0.25">
      <c r="A123" s="1">
        <v>92</v>
      </c>
      <c r="B123" s="1">
        <v>0</v>
      </c>
      <c r="C123" s="91">
        <v>0.1264911</v>
      </c>
      <c r="D123" s="91">
        <v>2.0999050000000001</v>
      </c>
      <c r="E123" s="42">
        <v>16.601207515785696</v>
      </c>
    </row>
    <row r="124" spans="1:5" x14ac:dyDescent="0.25">
      <c r="A124" s="1">
        <v>93</v>
      </c>
      <c r="B124" s="1">
        <v>0</v>
      </c>
      <c r="C124" s="91">
        <v>0.70767219999999997</v>
      </c>
      <c r="D124" s="91">
        <v>1.2191799999999999</v>
      </c>
      <c r="E124" s="42">
        <v>1.722803297911095</v>
      </c>
    </row>
    <row r="125" spans="1:5" x14ac:dyDescent="0.25">
      <c r="A125" s="1">
        <v>94</v>
      </c>
      <c r="B125" s="1">
        <v>0</v>
      </c>
      <c r="C125" s="91">
        <v>0.32</v>
      </c>
      <c r="D125" s="91">
        <v>1.9216660000000001</v>
      </c>
      <c r="E125" s="42">
        <v>6.0052062500000005</v>
      </c>
    </row>
    <row r="126" spans="1:5" x14ac:dyDescent="0.25">
      <c r="A126" s="1">
        <v>95</v>
      </c>
      <c r="B126" s="1">
        <v>0</v>
      </c>
      <c r="C126" s="91">
        <v>0.25298219999999999</v>
      </c>
      <c r="D126" s="91">
        <v>1.596997</v>
      </c>
      <c r="E126" s="42">
        <v>6.312685240305445</v>
      </c>
    </row>
    <row r="127" spans="1:5" x14ac:dyDescent="0.25">
      <c r="A127" s="1">
        <v>96</v>
      </c>
      <c r="B127" s="1">
        <v>3</v>
      </c>
      <c r="C127" s="91">
        <v>0.4118252</v>
      </c>
      <c r="D127" s="91">
        <v>10.59651</v>
      </c>
      <c r="E127" s="42">
        <v>25.730601235669891</v>
      </c>
    </row>
    <row r="128" spans="1:5" x14ac:dyDescent="0.25">
      <c r="A128" s="1">
        <v>97</v>
      </c>
      <c r="B128" s="1">
        <v>4</v>
      </c>
      <c r="C128" s="91">
        <v>0.43081320000000001</v>
      </c>
      <c r="D128" s="91">
        <v>8.1469389999999997</v>
      </c>
      <c r="E128" s="42">
        <v>18.910606731641462</v>
      </c>
    </row>
    <row r="129" spans="1:5" x14ac:dyDescent="0.25">
      <c r="A129" s="1">
        <v>98</v>
      </c>
      <c r="B129" s="1">
        <v>0</v>
      </c>
      <c r="C129" s="91">
        <v>1.08074</v>
      </c>
      <c r="D129" s="91">
        <v>4.0560080000000003</v>
      </c>
      <c r="E129" s="42">
        <v>3.7529914688084092</v>
      </c>
    </row>
    <row r="130" spans="1:5" x14ac:dyDescent="0.25">
      <c r="A130" s="1">
        <v>99</v>
      </c>
      <c r="B130" s="1">
        <v>0</v>
      </c>
      <c r="C130" s="91">
        <v>0.4</v>
      </c>
      <c r="D130" s="91">
        <v>3.740802</v>
      </c>
      <c r="E130" s="42">
        <v>9.3520050000000001</v>
      </c>
    </row>
    <row r="131" spans="1:5" x14ac:dyDescent="0.25">
      <c r="A131" s="1">
        <v>100</v>
      </c>
      <c r="B131" s="1">
        <v>0</v>
      </c>
      <c r="C131" s="91">
        <v>0.32249030000000001</v>
      </c>
      <c r="D131" s="91">
        <v>3.5928819999999999</v>
      </c>
      <c r="E131" s="42">
        <v>11.141054475126849</v>
      </c>
    </row>
    <row r="132" spans="1:5" x14ac:dyDescent="0.25">
      <c r="A132" s="1">
        <v>101</v>
      </c>
      <c r="B132" s="1">
        <v>0</v>
      </c>
      <c r="C132" s="91">
        <v>0.34409299999999998</v>
      </c>
      <c r="D132" s="91">
        <v>4.3482409999999998</v>
      </c>
      <c r="E132" s="42">
        <v>12.636819115762309</v>
      </c>
    </row>
    <row r="133" spans="1:5" x14ac:dyDescent="0.25">
      <c r="A133" s="1">
        <v>102</v>
      </c>
      <c r="B133" s="1">
        <v>0</v>
      </c>
      <c r="C133" s="91">
        <v>0.61188229999999999</v>
      </c>
      <c r="D133" s="91">
        <v>0.74726170000000003</v>
      </c>
      <c r="E133" s="42">
        <v>1.2212507209311334</v>
      </c>
    </row>
    <row r="134" spans="1:5" x14ac:dyDescent="0.25">
      <c r="A134" s="1">
        <v>103</v>
      </c>
      <c r="B134" s="1">
        <v>0</v>
      </c>
      <c r="C134" s="91">
        <v>0.32984849999999999</v>
      </c>
      <c r="D134" s="91">
        <v>0.4118252</v>
      </c>
      <c r="E134" s="42">
        <v>1.2485283395255702</v>
      </c>
    </row>
    <row r="135" spans="1:5" x14ac:dyDescent="0.25">
      <c r="A135" s="1">
        <v>104</v>
      </c>
      <c r="B135" s="1">
        <v>0</v>
      </c>
      <c r="C135" s="91">
        <v>0.69050710000000004</v>
      </c>
      <c r="D135" s="91">
        <v>3.09477</v>
      </c>
      <c r="E135" s="42">
        <v>4.4818800559762524</v>
      </c>
    </row>
    <row r="136" spans="1:5" x14ac:dyDescent="0.25">
      <c r="A136" s="1">
        <v>105</v>
      </c>
      <c r="B136" s="1">
        <v>0</v>
      </c>
      <c r="C136" s="91">
        <v>0.48166379999999998</v>
      </c>
      <c r="D136" s="91">
        <v>7.1547470000000004</v>
      </c>
      <c r="E136" s="42">
        <v>14.854234426585517</v>
      </c>
    </row>
    <row r="137" spans="1:5" x14ac:dyDescent="0.25">
      <c r="A137" s="1">
        <v>106</v>
      </c>
      <c r="B137" s="1">
        <v>0</v>
      </c>
      <c r="C137" s="91">
        <v>0.45607019999999998</v>
      </c>
      <c r="D137" s="91">
        <v>2.530138</v>
      </c>
      <c r="E137" s="42">
        <v>5.5476941926922656</v>
      </c>
    </row>
    <row r="138" spans="1:5" x14ac:dyDescent="0.25">
      <c r="A138" s="1">
        <v>107</v>
      </c>
      <c r="B138" s="1">
        <v>0</v>
      </c>
      <c r="C138" s="91">
        <v>0.2</v>
      </c>
      <c r="D138" s="91">
        <v>2.8025699999999998</v>
      </c>
      <c r="E138" s="42">
        <v>14.012849999999998</v>
      </c>
    </row>
    <row r="139" spans="1:5" x14ac:dyDescent="0.25">
      <c r="A139" s="1">
        <v>108</v>
      </c>
      <c r="B139" s="1">
        <v>0</v>
      </c>
      <c r="C139" s="91">
        <v>0.36878179999999999</v>
      </c>
      <c r="D139" s="91">
        <v>1.961632</v>
      </c>
      <c r="E139" s="42">
        <v>5.3192212847814071</v>
      </c>
    </row>
    <row r="140" spans="1:5" x14ac:dyDescent="0.25">
      <c r="A140" s="1">
        <v>109</v>
      </c>
      <c r="B140" s="1">
        <v>0</v>
      </c>
      <c r="C140" s="91">
        <v>0.16492419999999999</v>
      </c>
      <c r="D140" s="91">
        <v>5.6830980000000002</v>
      </c>
      <c r="E140" s="42">
        <v>34.4588483679169</v>
      </c>
    </row>
    <row r="141" spans="1:5" x14ac:dyDescent="0.25">
      <c r="A141" s="1">
        <v>110</v>
      </c>
      <c r="B141" s="1">
        <v>0</v>
      </c>
      <c r="C141" s="91">
        <v>0.37735920000000001</v>
      </c>
      <c r="D141" s="91">
        <v>3.0257559999999999</v>
      </c>
      <c r="E141" s="42">
        <v>8.0182383257119465</v>
      </c>
    </row>
    <row r="142" spans="1:5" x14ac:dyDescent="0.25">
      <c r="A142" s="1">
        <v>111</v>
      </c>
      <c r="B142" s="1">
        <v>0</v>
      </c>
      <c r="C142" s="91">
        <v>0.37735920000000001</v>
      </c>
      <c r="D142" s="91">
        <v>2.851245</v>
      </c>
      <c r="E142" s="42">
        <v>7.5557850451241153</v>
      </c>
    </row>
    <row r="143" spans="1:5" x14ac:dyDescent="0.25">
      <c r="A143" s="1">
        <v>112</v>
      </c>
      <c r="B143" s="1">
        <v>0</v>
      </c>
      <c r="C143" s="91">
        <v>0.26832820000000002</v>
      </c>
      <c r="D143" s="91">
        <v>0.76837489999999997</v>
      </c>
      <c r="E143" s="42">
        <v>2.8635637253184716</v>
      </c>
    </row>
    <row r="144" spans="1:5" x14ac:dyDescent="0.25">
      <c r="A144" s="1">
        <v>113</v>
      </c>
      <c r="B144" s="1">
        <v>3</v>
      </c>
      <c r="C144" s="91">
        <v>0.66573269999999996</v>
      </c>
      <c r="D144" s="91">
        <v>3.8862009999999998</v>
      </c>
      <c r="E144" s="42">
        <v>5.8374795169292417</v>
      </c>
    </row>
    <row r="145" spans="1:5" x14ac:dyDescent="0.25">
      <c r="A145" s="1">
        <v>114</v>
      </c>
      <c r="B145" s="1">
        <v>3</v>
      </c>
      <c r="C145" s="91">
        <v>0.34176010000000001</v>
      </c>
      <c r="D145" s="91">
        <v>1.8033870000000001</v>
      </c>
      <c r="E145" s="42">
        <v>5.276762852070795</v>
      </c>
    </row>
    <row r="146" spans="1:5" x14ac:dyDescent="0.25">
      <c r="A146" s="1">
        <v>115</v>
      </c>
      <c r="B146" s="1">
        <v>2</v>
      </c>
      <c r="C146" s="91">
        <v>0.60133190000000003</v>
      </c>
      <c r="D146" s="91">
        <v>3.9794350000000001</v>
      </c>
      <c r="E146" s="42">
        <v>6.6177014723482985</v>
      </c>
    </row>
    <row r="147" spans="1:5" x14ac:dyDescent="0.25">
      <c r="A147" s="1">
        <v>116</v>
      </c>
      <c r="B147" s="1">
        <v>0</v>
      </c>
      <c r="C147" s="91">
        <v>0.37735920000000001</v>
      </c>
      <c r="D147" s="91">
        <v>3.3811239999999998</v>
      </c>
      <c r="E147" s="42">
        <v>8.9599617552719</v>
      </c>
    </row>
    <row r="148" spans="1:5" x14ac:dyDescent="0.25">
      <c r="A148" s="1">
        <v>117</v>
      </c>
      <c r="B148" s="1">
        <v>0</v>
      </c>
      <c r="C148" s="91">
        <v>0.58240879999999995</v>
      </c>
      <c r="D148" s="91">
        <v>3.0620250000000002</v>
      </c>
      <c r="E148" s="42">
        <v>5.2575184303533886</v>
      </c>
    </row>
    <row r="149" spans="1:5" x14ac:dyDescent="0.25">
      <c r="A149" s="1">
        <v>118</v>
      </c>
      <c r="B149" s="1">
        <v>0</v>
      </c>
      <c r="C149" s="91">
        <v>0.43081320000000001</v>
      </c>
      <c r="D149" s="91">
        <v>1.379275</v>
      </c>
      <c r="E149" s="42">
        <v>3.2015616048904723</v>
      </c>
    </row>
    <row r="150" spans="1:5" x14ac:dyDescent="0.25">
      <c r="A150" s="1">
        <v>119</v>
      </c>
      <c r="B150" s="1">
        <v>0</v>
      </c>
      <c r="C150" s="91">
        <v>0.37735920000000001</v>
      </c>
      <c r="D150" s="91">
        <v>2.1883330000000001</v>
      </c>
      <c r="E150" s="42">
        <v>5.7990715477454904</v>
      </c>
    </row>
    <row r="151" spans="1:5" x14ac:dyDescent="0.25">
      <c r="A151" s="1">
        <v>120</v>
      </c>
      <c r="B151" s="1">
        <v>0</v>
      </c>
      <c r="C151" s="91">
        <v>0.56000000000000005</v>
      </c>
      <c r="D151" s="91">
        <v>5.0001600000000002</v>
      </c>
      <c r="E151" s="42">
        <v>8.9288571428571419</v>
      </c>
    </row>
    <row r="152" spans="1:5" x14ac:dyDescent="0.25">
      <c r="A152" s="1">
        <v>121</v>
      </c>
      <c r="B152" s="1">
        <v>0</v>
      </c>
      <c r="C152" s="91">
        <v>0.14422209999999999</v>
      </c>
      <c r="D152" s="91">
        <v>3.6141939999999999</v>
      </c>
      <c r="E152" s="42">
        <v>25.059918001471342</v>
      </c>
    </row>
    <row r="153" spans="1:5" x14ac:dyDescent="0.25">
      <c r="A153" s="1">
        <v>122</v>
      </c>
      <c r="B153" s="1">
        <v>0</v>
      </c>
      <c r="C153" s="91">
        <v>0.4418144</v>
      </c>
      <c r="D153" s="91">
        <v>5.1201559999999997</v>
      </c>
      <c r="E153" s="42">
        <v>11.588929650097416</v>
      </c>
    </row>
    <row r="154" spans="1:5" x14ac:dyDescent="0.25">
      <c r="A154" s="1">
        <v>123</v>
      </c>
      <c r="B154" s="1">
        <v>0</v>
      </c>
      <c r="C154" s="91">
        <v>0.3577709</v>
      </c>
      <c r="D154" s="91">
        <v>8.6777879999999996</v>
      </c>
      <c r="E154" s="42">
        <v>24.255153227945591</v>
      </c>
    </row>
    <row r="155" spans="1:5" x14ac:dyDescent="0.25">
      <c r="A155" s="1">
        <v>124</v>
      </c>
      <c r="B155" s="1">
        <v>0</v>
      </c>
      <c r="C155" s="91">
        <v>0.5614268</v>
      </c>
      <c r="D155" s="91">
        <v>3.320964</v>
      </c>
      <c r="E155" s="42">
        <v>5.9152217172390058</v>
      </c>
    </row>
    <row r="156" spans="1:5" x14ac:dyDescent="0.25">
      <c r="A156" s="1">
        <v>125</v>
      </c>
      <c r="B156" s="1">
        <v>0</v>
      </c>
      <c r="C156" s="91">
        <v>0.42520580000000002</v>
      </c>
      <c r="D156" s="91">
        <v>1.386795</v>
      </c>
      <c r="E156" s="42">
        <v>3.2614677410326949</v>
      </c>
    </row>
    <row r="157" spans="1:5" x14ac:dyDescent="0.25">
      <c r="A157" s="1">
        <v>126</v>
      </c>
      <c r="B157" s="1">
        <v>0</v>
      </c>
      <c r="C157" s="91">
        <v>0.39395429999999998</v>
      </c>
      <c r="D157" s="91">
        <v>1.6282509999999999</v>
      </c>
      <c r="E157" s="42">
        <v>4.13309614846189</v>
      </c>
    </row>
    <row r="158" spans="1:5" x14ac:dyDescent="0.25">
      <c r="A158" s="1">
        <v>127</v>
      </c>
      <c r="B158" s="1">
        <v>0</v>
      </c>
      <c r="C158" s="91">
        <v>0.36221540000000002</v>
      </c>
      <c r="D158" s="91">
        <v>10.92586</v>
      </c>
      <c r="E158" s="42">
        <v>30.163985297146393</v>
      </c>
    </row>
    <row r="159" spans="1:5" x14ac:dyDescent="0.25">
      <c r="A159" s="1">
        <v>128</v>
      </c>
      <c r="B159" s="1">
        <v>0</v>
      </c>
      <c r="C159" s="91">
        <v>0.4118252</v>
      </c>
      <c r="D159" s="91">
        <v>4.0619209999999999</v>
      </c>
      <c r="E159" s="42">
        <v>9.8632162383457835</v>
      </c>
    </row>
    <row r="160" spans="1:5" x14ac:dyDescent="0.25">
      <c r="A160" s="1">
        <v>129</v>
      </c>
      <c r="B160" s="1">
        <v>0</v>
      </c>
      <c r="C160" s="91">
        <v>0.2154066</v>
      </c>
      <c r="D160" s="91">
        <v>2.08</v>
      </c>
      <c r="E160" s="42">
        <v>9.6561572393789241</v>
      </c>
    </row>
    <row r="161" spans="1:5" x14ac:dyDescent="0.25">
      <c r="A161" s="1">
        <v>130</v>
      </c>
      <c r="B161" s="1">
        <v>0</v>
      </c>
      <c r="C161" s="91">
        <v>0.36221540000000002</v>
      </c>
      <c r="D161" s="91">
        <v>5.6014280000000003</v>
      </c>
      <c r="E161" s="42">
        <v>15.464356291863902</v>
      </c>
    </row>
    <row r="162" spans="1:5" x14ac:dyDescent="0.25">
      <c r="A162" s="1">
        <v>131</v>
      </c>
      <c r="B162" s="1">
        <v>0</v>
      </c>
      <c r="C162" s="91">
        <v>0.4418144</v>
      </c>
      <c r="D162" s="91">
        <v>0.64124879999999995</v>
      </c>
      <c r="E162" s="42">
        <v>1.451398596333664</v>
      </c>
    </row>
    <row r="163" spans="1:5" x14ac:dyDescent="0.25">
      <c r="A163" s="1">
        <v>132</v>
      </c>
      <c r="B163" s="1">
        <v>0</v>
      </c>
      <c r="C163" s="91">
        <v>0.32249030000000001</v>
      </c>
      <c r="D163" s="91">
        <v>0.66573269999999996</v>
      </c>
      <c r="E163" s="42">
        <v>2.0643495323735315</v>
      </c>
    </row>
    <row r="164" spans="1:5" x14ac:dyDescent="0.25">
      <c r="A164" s="1">
        <v>133</v>
      </c>
      <c r="B164" s="1">
        <v>0</v>
      </c>
      <c r="C164" s="91">
        <v>0.43081320000000001</v>
      </c>
      <c r="D164" s="91">
        <v>10.47786</v>
      </c>
      <c r="E164" s="42">
        <v>24.321121079855491</v>
      </c>
    </row>
    <row r="165" spans="1:5" x14ac:dyDescent="0.25">
      <c r="A165" s="1">
        <v>134</v>
      </c>
      <c r="B165" s="1">
        <v>0</v>
      </c>
      <c r="C165" s="91">
        <v>0.26832820000000002</v>
      </c>
      <c r="D165" s="91">
        <v>1.4338759999999999</v>
      </c>
      <c r="E165" s="42">
        <v>5.3437394951406514</v>
      </c>
    </row>
    <row r="166" spans="1:5" x14ac:dyDescent="0.25">
      <c r="A166" s="1">
        <v>135</v>
      </c>
      <c r="B166" s="1">
        <v>0</v>
      </c>
      <c r="C166" s="91">
        <v>0.32249030000000001</v>
      </c>
      <c r="D166" s="91">
        <v>0.74726170000000003</v>
      </c>
      <c r="E166" s="42">
        <v>2.3171602370675957</v>
      </c>
    </row>
    <row r="167" spans="1:5" x14ac:dyDescent="0.25">
      <c r="A167" s="1">
        <v>136</v>
      </c>
      <c r="B167" s="1">
        <v>0</v>
      </c>
      <c r="C167" s="91">
        <v>0.2</v>
      </c>
      <c r="D167" s="91">
        <v>1.059056</v>
      </c>
      <c r="E167" s="42">
        <v>5.29528</v>
      </c>
    </row>
    <row r="168" spans="1:5" x14ac:dyDescent="0.25">
      <c r="A168" s="1">
        <v>137</v>
      </c>
      <c r="B168" s="1">
        <v>0</v>
      </c>
      <c r="C168" s="91">
        <v>0.30463089999999998</v>
      </c>
      <c r="D168" s="91">
        <v>1.240645</v>
      </c>
      <c r="E168" s="42">
        <v>4.0726170588735418</v>
      </c>
    </row>
    <row r="169" spans="1:5" x14ac:dyDescent="0.25">
      <c r="A169" s="1">
        <v>138</v>
      </c>
      <c r="B169" s="1">
        <v>3</v>
      </c>
      <c r="C169" s="91">
        <v>0.8246211</v>
      </c>
      <c r="D169" s="91">
        <v>13.125209999999999</v>
      </c>
      <c r="E169" s="42">
        <v>15.916655540344529</v>
      </c>
    </row>
    <row r="170" spans="1:5" x14ac:dyDescent="0.25">
      <c r="A170" s="1">
        <v>139</v>
      </c>
      <c r="B170" s="1">
        <v>2</v>
      </c>
      <c r="C170" s="91">
        <v>0.83234609999999998</v>
      </c>
      <c r="D170" s="91">
        <v>12.172370000000001</v>
      </c>
      <c r="E170" s="42">
        <v>14.624168960484107</v>
      </c>
    </row>
    <row r="171" spans="1:5" x14ac:dyDescent="0.25">
      <c r="A171" s="1">
        <v>140</v>
      </c>
      <c r="B171" s="1">
        <v>0</v>
      </c>
      <c r="C171" s="91">
        <v>0.36878179999999999</v>
      </c>
      <c r="D171" s="91">
        <v>4.7318499999999997</v>
      </c>
      <c r="E171" s="42">
        <v>12.831029080068484</v>
      </c>
    </row>
    <row r="172" spans="1:5" x14ac:dyDescent="0.25">
      <c r="A172" s="1">
        <v>141</v>
      </c>
      <c r="B172" s="1">
        <v>0</v>
      </c>
      <c r="C172" s="91">
        <v>0.68</v>
      </c>
      <c r="D172" s="91">
        <v>5.1419839999999999</v>
      </c>
      <c r="E172" s="42">
        <v>7.561741176470588</v>
      </c>
    </row>
    <row r="173" spans="1:5" x14ac:dyDescent="0.25">
      <c r="A173" s="1">
        <v>142</v>
      </c>
      <c r="B173" s="1">
        <v>0</v>
      </c>
      <c r="C173" s="91">
        <v>0.60133190000000003</v>
      </c>
      <c r="D173" s="91">
        <v>3.9650470000000002</v>
      </c>
      <c r="E173" s="42">
        <v>6.5937745860480712</v>
      </c>
    </row>
    <row r="174" spans="1:5" x14ac:dyDescent="0.25">
      <c r="A174" s="1">
        <v>143</v>
      </c>
      <c r="B174" s="1">
        <v>0</v>
      </c>
      <c r="C174" s="91">
        <v>0.3577709</v>
      </c>
      <c r="D174" s="91">
        <v>5.4207010000000002</v>
      </c>
      <c r="E174" s="42">
        <v>15.151318902683254</v>
      </c>
    </row>
    <row r="175" spans="1:5" x14ac:dyDescent="0.25">
      <c r="A175" s="1">
        <v>144</v>
      </c>
      <c r="B175" s="1">
        <v>0</v>
      </c>
      <c r="C175" s="91">
        <v>1.2705900000000001</v>
      </c>
      <c r="D175" s="91">
        <v>2.7416779999999998</v>
      </c>
      <c r="E175" s="42">
        <v>2.1577991326863897</v>
      </c>
    </row>
    <row r="176" spans="1:5" x14ac:dyDescent="0.25">
      <c r="A176" s="1">
        <v>145</v>
      </c>
      <c r="B176" s="1">
        <v>0</v>
      </c>
      <c r="C176" s="91">
        <v>1.252837</v>
      </c>
      <c r="D176" s="91">
        <v>1.374627</v>
      </c>
      <c r="E176" s="42">
        <v>1.0972113690767435</v>
      </c>
    </row>
    <row r="177" spans="1:5" x14ac:dyDescent="0.25">
      <c r="A177" s="1">
        <v>146</v>
      </c>
      <c r="B177" s="1">
        <v>0</v>
      </c>
      <c r="C177" s="91">
        <v>0.68</v>
      </c>
      <c r="D177" s="91">
        <v>1.8782970000000001</v>
      </c>
      <c r="E177" s="42">
        <v>2.7622014705882352</v>
      </c>
    </row>
    <row r="178" spans="1:5" x14ac:dyDescent="0.25">
      <c r="A178" s="1">
        <v>147</v>
      </c>
      <c r="B178" s="1">
        <v>0</v>
      </c>
      <c r="C178" s="91">
        <v>0.48662100000000003</v>
      </c>
      <c r="D178" s="91">
        <v>0.60530980000000001</v>
      </c>
      <c r="E178" s="42">
        <v>1.2439039827709859</v>
      </c>
    </row>
    <row r="179" spans="1:5" x14ac:dyDescent="0.25">
      <c r="A179" s="1">
        <v>148</v>
      </c>
      <c r="B179" s="1">
        <v>0</v>
      </c>
      <c r="C179" s="91">
        <v>0.34176010000000001</v>
      </c>
      <c r="D179" s="91">
        <v>0.36221540000000002</v>
      </c>
      <c r="E179" s="42">
        <f>D179/C179</f>
        <v>1.0598528031797745</v>
      </c>
    </row>
    <row r="180" spans="1:5" x14ac:dyDescent="0.25">
      <c r="A180" s="1">
        <v>149</v>
      </c>
      <c r="B180" s="1">
        <v>0</v>
      </c>
      <c r="C180" s="91">
        <v>0.44</v>
      </c>
      <c r="D180" s="91">
        <v>0.76941539999999997</v>
      </c>
      <c r="E180" s="42">
        <v>1.7486713636363636</v>
      </c>
    </row>
    <row r="181" spans="1:5" x14ac:dyDescent="0.25">
      <c r="A181" s="1">
        <v>150</v>
      </c>
      <c r="B181" s="1">
        <v>0</v>
      </c>
      <c r="C181" s="91">
        <v>0.28844409999999998</v>
      </c>
      <c r="D181" s="91">
        <v>0.66573269999999996</v>
      </c>
      <c r="E181" s="42">
        <v>2.3080128870723997</v>
      </c>
    </row>
    <row r="182" spans="1:5" x14ac:dyDescent="0.25">
      <c r="A182" s="1">
        <v>151</v>
      </c>
      <c r="B182" s="1">
        <v>3</v>
      </c>
      <c r="C182" s="91">
        <v>0.25298219999999999</v>
      </c>
      <c r="D182" s="91">
        <v>21.723980000000001</v>
      </c>
      <c r="E182" s="42">
        <v>85.871575154299407</v>
      </c>
    </row>
    <row r="183" spans="1:5" x14ac:dyDescent="0.25">
      <c r="A183" s="1">
        <v>152</v>
      </c>
      <c r="B183" s="1">
        <v>0</v>
      </c>
      <c r="C183" s="91">
        <v>0.70880180000000004</v>
      </c>
      <c r="D183" s="91">
        <v>6.1724550000000002</v>
      </c>
      <c r="E183" s="42">
        <v>8.7082947588451383</v>
      </c>
    </row>
    <row r="184" spans="1:5" x14ac:dyDescent="0.25">
      <c r="A184" s="1">
        <v>153</v>
      </c>
      <c r="B184" s="1">
        <v>0</v>
      </c>
      <c r="C184" s="91">
        <v>0.4079216</v>
      </c>
      <c r="D184" s="91">
        <v>3.08026</v>
      </c>
      <c r="E184" s="42">
        <v>7.5511078599417143</v>
      </c>
    </row>
    <row r="185" spans="1:5" x14ac:dyDescent="0.25">
      <c r="A185" s="1">
        <v>154</v>
      </c>
      <c r="B185" s="1">
        <v>0</v>
      </c>
      <c r="C185" s="91">
        <v>0.61057349999999999</v>
      </c>
      <c r="D185" s="91">
        <v>1.985951</v>
      </c>
      <c r="E185" s="42">
        <v>3.252599400399788</v>
      </c>
    </row>
    <row r="186" spans="1:5" x14ac:dyDescent="0.25">
      <c r="A186" s="1">
        <v>155</v>
      </c>
      <c r="B186" s="1">
        <v>0</v>
      </c>
      <c r="C186" s="91">
        <v>0.52611790000000003</v>
      </c>
      <c r="D186" s="91">
        <v>7.5756449999999997</v>
      </c>
      <c r="E186" s="42">
        <v>14.3991394324352</v>
      </c>
    </row>
    <row r="187" spans="1:5" x14ac:dyDescent="0.25">
      <c r="A187" s="1">
        <v>156</v>
      </c>
      <c r="B187" s="1">
        <v>0</v>
      </c>
      <c r="C187" s="91">
        <v>0.60926179999999996</v>
      </c>
      <c r="D187" s="91">
        <v>2.0753789999999999</v>
      </c>
      <c r="E187" s="42">
        <v>3.4063829375155312</v>
      </c>
    </row>
    <row r="188" spans="1:5" x14ac:dyDescent="0.25">
      <c r="A188" s="1">
        <v>157</v>
      </c>
      <c r="B188" s="1">
        <v>0</v>
      </c>
      <c r="C188" s="91">
        <v>0.30463089999999998</v>
      </c>
      <c r="D188" s="91">
        <v>1.2033290000000001</v>
      </c>
      <c r="E188" s="42">
        <v>3.9501212779136989</v>
      </c>
    </row>
    <row r="189" spans="1:5" x14ac:dyDescent="0.25">
      <c r="A189" s="1">
        <v>158</v>
      </c>
      <c r="B189" s="1">
        <v>0</v>
      </c>
      <c r="C189" s="91">
        <v>0.2039608</v>
      </c>
      <c r="D189" s="91">
        <v>0.72993149999999996</v>
      </c>
      <c r="E189" s="42">
        <v>3.578783276002055</v>
      </c>
    </row>
    <row r="190" spans="1:5" x14ac:dyDescent="0.25">
      <c r="A190" s="1">
        <v>159</v>
      </c>
      <c r="B190" s="1">
        <v>0</v>
      </c>
      <c r="C190" s="91">
        <v>0.64124879999999995</v>
      </c>
      <c r="D190" s="91">
        <v>1.091788</v>
      </c>
      <c r="E190" s="42">
        <v>1.7025965584652947</v>
      </c>
    </row>
    <row r="191" spans="1:5" x14ac:dyDescent="0.25">
      <c r="A191" s="1">
        <v>160</v>
      </c>
      <c r="B191" s="1">
        <v>0</v>
      </c>
      <c r="C191" s="91">
        <v>0.24</v>
      </c>
      <c r="D191" s="91">
        <v>0.84095180000000003</v>
      </c>
      <c r="E191" s="42">
        <v>3.5039658333333334</v>
      </c>
    </row>
    <row r="192" spans="1:5" x14ac:dyDescent="0.25">
      <c r="A192" s="1">
        <v>161</v>
      </c>
      <c r="B192" s="1">
        <v>0</v>
      </c>
      <c r="C192" s="91">
        <v>0.2039608</v>
      </c>
      <c r="D192" s="91">
        <v>0.9616652</v>
      </c>
      <c r="E192" s="42">
        <v>4.7149511082521736</v>
      </c>
    </row>
    <row r="193" spans="1:5" x14ac:dyDescent="0.25">
      <c r="A193" s="1">
        <v>162</v>
      </c>
      <c r="B193" s="1">
        <v>0</v>
      </c>
      <c r="C193" s="91">
        <v>0.34176010000000001</v>
      </c>
      <c r="D193" s="91">
        <v>0.53665629999999998</v>
      </c>
      <c r="E193" s="42">
        <v>1.5702719539232344</v>
      </c>
    </row>
    <row r="194" spans="1:5" x14ac:dyDescent="0.25">
      <c r="A194" s="1">
        <v>163</v>
      </c>
      <c r="B194" s="1">
        <v>1</v>
      </c>
      <c r="C194" s="91">
        <v>4.3386630000000004</v>
      </c>
      <c r="D194" s="91">
        <v>7.9861979999999999</v>
      </c>
      <c r="E194" s="42">
        <v>1.8407048438654947</v>
      </c>
    </row>
    <row r="195" spans="1:5" x14ac:dyDescent="0.25">
      <c r="A195" s="1">
        <v>164</v>
      </c>
      <c r="B195" s="1">
        <v>2</v>
      </c>
      <c r="C195" s="91">
        <v>0.36878179999999999</v>
      </c>
      <c r="D195" s="91">
        <v>15.55472</v>
      </c>
      <c r="E195" s="42">
        <v>42.178654152672394</v>
      </c>
    </row>
    <row r="196" spans="1:5" x14ac:dyDescent="0.25">
      <c r="A196" s="1">
        <v>165</v>
      </c>
      <c r="B196" s="1">
        <v>0</v>
      </c>
      <c r="C196" s="91">
        <v>0.25298219999999999</v>
      </c>
      <c r="D196" s="91">
        <v>3.3959980000000001</v>
      </c>
      <c r="E196" s="42">
        <v>13.423861441635024</v>
      </c>
    </row>
    <row r="197" spans="1:5" x14ac:dyDescent="0.25">
      <c r="A197" s="1">
        <v>166</v>
      </c>
      <c r="B197" s="1">
        <v>0</v>
      </c>
      <c r="C197" s="91">
        <v>1.8850990000000001</v>
      </c>
      <c r="D197" s="91">
        <v>2.6942900000000001</v>
      </c>
      <c r="E197" s="42">
        <v>1.4292565005869717</v>
      </c>
    </row>
    <row r="198" spans="1:5" x14ac:dyDescent="0.25">
      <c r="A198" s="1">
        <v>167</v>
      </c>
      <c r="B198" s="1">
        <v>0</v>
      </c>
      <c r="C198" s="91">
        <v>0.26832820000000002</v>
      </c>
      <c r="D198" s="91">
        <v>3.0486719999999998</v>
      </c>
      <c r="E198" s="42">
        <v>11.361727913801083</v>
      </c>
    </row>
    <row r="199" spans="1:5" x14ac:dyDescent="0.25">
      <c r="A199" s="1">
        <v>168</v>
      </c>
      <c r="B199" s="1">
        <v>0</v>
      </c>
      <c r="C199" s="91">
        <v>0.70767219999999997</v>
      </c>
      <c r="D199" s="91">
        <v>3.006659</v>
      </c>
      <c r="E199" s="42">
        <v>4.2486606086829468</v>
      </c>
    </row>
    <row r="200" spans="1:5" x14ac:dyDescent="0.25">
      <c r="A200" s="1">
        <v>169</v>
      </c>
      <c r="B200" s="1">
        <v>0</v>
      </c>
      <c r="C200" s="91">
        <v>0.72111029999999998</v>
      </c>
      <c r="D200" s="91">
        <v>6.0659049999999999</v>
      </c>
      <c r="E200" s="42">
        <v>8.4118962106074484</v>
      </c>
    </row>
    <row r="201" spans="1:5" x14ac:dyDescent="0.25">
      <c r="A201" s="1">
        <v>170</v>
      </c>
      <c r="B201" s="1">
        <v>0</v>
      </c>
      <c r="C201" s="91">
        <v>0.32984849999999999</v>
      </c>
      <c r="D201" s="91">
        <v>1.170982</v>
      </c>
      <c r="E201" s="42">
        <v>3.5500601033504777</v>
      </c>
    </row>
    <row r="202" spans="1:5" x14ac:dyDescent="0.25">
      <c r="A202" s="1">
        <v>171</v>
      </c>
      <c r="B202" s="1">
        <v>0</v>
      </c>
      <c r="C202" s="91">
        <v>0.2332381</v>
      </c>
      <c r="D202" s="91">
        <v>1.1320779999999999</v>
      </c>
      <c r="E202" s="42">
        <v>4.8537438780370783</v>
      </c>
    </row>
    <row r="203" spans="1:5" x14ac:dyDescent="0.25">
      <c r="A203" s="1">
        <v>172</v>
      </c>
      <c r="B203" s="1">
        <v>0</v>
      </c>
      <c r="C203" s="91">
        <v>0.2039608</v>
      </c>
      <c r="D203" s="91">
        <v>1</v>
      </c>
      <c r="E203" s="42">
        <v>4.9029029107554001</v>
      </c>
    </row>
    <row r="204" spans="1:5" x14ac:dyDescent="0.25">
      <c r="A204" s="1">
        <v>173</v>
      </c>
      <c r="B204" s="1">
        <v>0</v>
      </c>
      <c r="C204" s="91">
        <v>0.32249030000000001</v>
      </c>
      <c r="D204" s="91">
        <v>2.4870869999999998</v>
      </c>
      <c r="E204" s="42">
        <v>7.7121296361471954</v>
      </c>
    </row>
    <row r="205" spans="1:5" x14ac:dyDescent="0.25">
      <c r="A205" s="1">
        <v>174</v>
      </c>
      <c r="B205" s="1">
        <v>0</v>
      </c>
      <c r="C205" s="91">
        <v>1.0119290000000001</v>
      </c>
      <c r="D205" s="91">
        <v>8.9062669999999997</v>
      </c>
      <c r="E205" s="42">
        <v>8.8012765717752917</v>
      </c>
    </row>
    <row r="206" spans="1:5" x14ac:dyDescent="0.25">
      <c r="A206" s="1">
        <v>175</v>
      </c>
      <c r="B206" s="1">
        <v>0</v>
      </c>
      <c r="C206" s="91">
        <v>0.72111029999999998</v>
      </c>
      <c r="D206" s="91">
        <v>3.657759</v>
      </c>
      <c r="E206" s="42">
        <v>5.0723987717274319</v>
      </c>
    </row>
    <row r="207" spans="1:5" x14ac:dyDescent="0.25">
      <c r="A207" s="1">
        <v>176</v>
      </c>
      <c r="B207" s="1">
        <v>0</v>
      </c>
      <c r="C207" s="91">
        <v>0.55569780000000002</v>
      </c>
      <c r="D207" s="91">
        <v>2.078846</v>
      </c>
      <c r="E207" s="42">
        <v>3.7409649633307884</v>
      </c>
    </row>
    <row r="208" spans="1:5" x14ac:dyDescent="0.25">
      <c r="A208" s="1">
        <v>177</v>
      </c>
      <c r="B208" s="1">
        <v>0</v>
      </c>
      <c r="C208" s="91">
        <v>0.30463089999999998</v>
      </c>
      <c r="D208" s="91">
        <v>1.1818630000000001</v>
      </c>
      <c r="E208" s="42">
        <v>3.8796556751137201</v>
      </c>
    </row>
    <row r="209" spans="1:5" x14ac:dyDescent="0.25">
      <c r="A209" s="1">
        <v>178</v>
      </c>
      <c r="B209" s="1">
        <v>0</v>
      </c>
      <c r="C209" s="91">
        <v>0.26832820000000002</v>
      </c>
      <c r="D209" s="91">
        <v>0.71554180000000001</v>
      </c>
      <c r="E209" s="42">
        <v>2.6666664182147084</v>
      </c>
    </row>
    <row r="210" spans="1:5" x14ac:dyDescent="0.25">
      <c r="A210" s="1">
        <v>179</v>
      </c>
      <c r="B210" s="1">
        <v>4</v>
      </c>
      <c r="C210" s="91">
        <v>0.58240879999999995</v>
      </c>
      <c r="D210" s="91">
        <v>15.682309999999999</v>
      </c>
      <c r="E210" s="42">
        <v>26.926636410713577</v>
      </c>
    </row>
    <row r="211" spans="1:5" x14ac:dyDescent="0.25">
      <c r="A211" s="1">
        <v>180</v>
      </c>
      <c r="B211" s="1">
        <v>4</v>
      </c>
      <c r="C211" s="91">
        <v>1.8969450000000001</v>
      </c>
      <c r="D211" s="91">
        <v>10.513439999999999</v>
      </c>
      <c r="E211" s="42">
        <v>5.542300910147631</v>
      </c>
    </row>
    <row r="212" spans="1:5" x14ac:dyDescent="0.25">
      <c r="A212" s="1">
        <v>181</v>
      </c>
      <c r="B212" s="1">
        <v>4</v>
      </c>
      <c r="C212" s="91">
        <v>1.524729</v>
      </c>
      <c r="D212" s="91">
        <v>11.24846</v>
      </c>
      <c r="E212" s="42">
        <v>7.3773503356989991</v>
      </c>
    </row>
    <row r="213" spans="1:5" x14ac:dyDescent="0.25">
      <c r="A213" s="1">
        <v>182</v>
      </c>
      <c r="B213" s="1">
        <v>0</v>
      </c>
      <c r="C213" s="91">
        <v>0.25612499999999999</v>
      </c>
      <c r="D213" s="91">
        <v>5.0241020000000001</v>
      </c>
      <c r="E213" s="42">
        <v>19.615820400195219</v>
      </c>
    </row>
    <row r="214" spans="1:5" x14ac:dyDescent="0.25">
      <c r="A214" s="1">
        <v>183</v>
      </c>
      <c r="B214" s="1">
        <v>0</v>
      </c>
      <c r="C214" s="91">
        <v>0.37735920000000001</v>
      </c>
      <c r="D214" s="91">
        <v>2.4647920000000001</v>
      </c>
      <c r="E214" s="42">
        <v>6.5316865204293419</v>
      </c>
    </row>
    <row r="215" spans="1:5" x14ac:dyDescent="0.25">
      <c r="A215" s="1">
        <v>184</v>
      </c>
      <c r="B215" s="1">
        <v>0</v>
      </c>
      <c r="C215" s="91">
        <v>0.52</v>
      </c>
      <c r="D215" s="91">
        <v>6.1794500000000001</v>
      </c>
      <c r="E215" s="42">
        <v>11.883557692307692</v>
      </c>
    </row>
    <row r="216" spans="1:5" x14ac:dyDescent="0.25">
      <c r="A216" s="1">
        <v>185</v>
      </c>
      <c r="B216" s="1">
        <v>0</v>
      </c>
      <c r="C216" s="91">
        <v>0.48826219999999998</v>
      </c>
      <c r="D216" s="91">
        <v>6.95885</v>
      </c>
      <c r="E216" s="42">
        <v>14.252280844185767</v>
      </c>
    </row>
    <row r="217" spans="1:5" x14ac:dyDescent="0.25">
      <c r="A217" s="1">
        <v>186</v>
      </c>
      <c r="B217" s="1">
        <v>0</v>
      </c>
      <c r="C217" s="91">
        <v>0.31241000000000002</v>
      </c>
      <c r="D217" s="91">
        <v>8.0264559999999996</v>
      </c>
      <c r="E217" s="42">
        <v>25.692058512851698</v>
      </c>
    </row>
    <row r="218" spans="1:5" x14ac:dyDescent="0.25">
      <c r="A218" s="1">
        <v>187</v>
      </c>
      <c r="B218" s="1">
        <v>0</v>
      </c>
      <c r="C218" s="91">
        <v>0.49477270000000001</v>
      </c>
      <c r="D218" s="91">
        <v>1.612452</v>
      </c>
      <c r="E218" s="42">
        <v>3.2589752829935845</v>
      </c>
    </row>
    <row r="219" spans="1:5" x14ac:dyDescent="0.25">
      <c r="A219" s="1">
        <v>188</v>
      </c>
      <c r="B219" s="1">
        <v>0</v>
      </c>
      <c r="C219" s="91">
        <v>0.4</v>
      </c>
      <c r="D219" s="91">
        <v>6.373068</v>
      </c>
      <c r="E219" s="42">
        <v>15.93267</v>
      </c>
    </row>
    <row r="220" spans="1:5" x14ac:dyDescent="0.25">
      <c r="A220" s="1">
        <v>189</v>
      </c>
      <c r="B220" s="1">
        <v>0</v>
      </c>
      <c r="C220" s="91">
        <v>0.36878179999999999</v>
      </c>
      <c r="D220" s="91">
        <v>0.8246211</v>
      </c>
      <c r="E220" s="42">
        <v>2.2360677777482514</v>
      </c>
    </row>
    <row r="221" spans="1:5" x14ac:dyDescent="0.25">
      <c r="A221" s="1">
        <v>190</v>
      </c>
      <c r="B221" s="1">
        <v>0</v>
      </c>
      <c r="C221" s="91">
        <v>0.36878179999999999</v>
      </c>
      <c r="D221" s="91">
        <v>1.0522359999999999</v>
      </c>
      <c r="E221" s="42">
        <v>2.8532752972082678</v>
      </c>
    </row>
    <row r="222" spans="1:5" x14ac:dyDescent="0.25">
      <c r="A222" s="1">
        <v>191</v>
      </c>
      <c r="B222" s="1">
        <v>0</v>
      </c>
      <c r="C222" s="91">
        <v>0.2039608</v>
      </c>
      <c r="D222" s="91">
        <v>1.505722</v>
      </c>
      <c r="E222" s="42">
        <v>7.3824087765884423</v>
      </c>
    </row>
    <row r="223" spans="1:5" x14ac:dyDescent="0.25">
      <c r="A223" s="1">
        <v>192</v>
      </c>
      <c r="B223" s="1">
        <v>0</v>
      </c>
      <c r="C223" s="91">
        <v>0.25298219999999999</v>
      </c>
      <c r="D223" s="91">
        <v>0.68352029999999997</v>
      </c>
      <c r="E223" s="42">
        <v>2.7018513555499162</v>
      </c>
    </row>
    <row r="224" spans="1:5" x14ac:dyDescent="0.25">
      <c r="A224" s="1">
        <v>193</v>
      </c>
      <c r="B224" s="1">
        <v>0</v>
      </c>
      <c r="C224" s="91">
        <v>0.31241000000000002</v>
      </c>
      <c r="D224" s="91">
        <v>0.52153620000000001</v>
      </c>
      <c r="E224" s="42">
        <v>1.6693966262283537</v>
      </c>
    </row>
    <row r="225" spans="1:5" x14ac:dyDescent="0.25">
      <c r="A225" s="1">
        <v>194</v>
      </c>
      <c r="B225" s="1">
        <v>0</v>
      </c>
      <c r="C225" s="91">
        <v>0.48662100000000003</v>
      </c>
      <c r="D225" s="91">
        <v>0.50596439999999998</v>
      </c>
      <c r="E225" s="42">
        <f>D225/C225</f>
        <v>1.0397504423360273</v>
      </c>
    </row>
    <row r="226" spans="1:5" x14ac:dyDescent="0.25">
      <c r="A226" s="1">
        <v>195</v>
      </c>
      <c r="B226" s="1">
        <v>0</v>
      </c>
      <c r="C226" s="91">
        <v>0.32</v>
      </c>
      <c r="D226" s="91">
        <v>1.5620499999999999</v>
      </c>
      <c r="E226" s="42">
        <v>4.8814062499999995</v>
      </c>
    </row>
    <row r="227" spans="1:5" x14ac:dyDescent="0.25">
      <c r="A227" s="1">
        <v>196</v>
      </c>
      <c r="B227" s="1">
        <v>0</v>
      </c>
      <c r="C227" s="91">
        <v>0.2828427</v>
      </c>
      <c r="D227" s="91">
        <v>1.6404879999999999</v>
      </c>
      <c r="E227" s="42">
        <v>5.8000012020815808</v>
      </c>
    </row>
    <row r="228" spans="1:5" x14ac:dyDescent="0.25">
      <c r="A228" s="1">
        <v>197</v>
      </c>
      <c r="B228" s="1">
        <v>3</v>
      </c>
      <c r="C228" s="91">
        <v>1.1320779999999999</v>
      </c>
      <c r="D228" s="91">
        <v>15.55472</v>
      </c>
      <c r="E228" s="42">
        <v>13.739971980729244</v>
      </c>
    </row>
    <row r="229" spans="1:5" x14ac:dyDescent="0.25">
      <c r="A229" s="1">
        <v>198</v>
      </c>
      <c r="B229" s="1">
        <v>4</v>
      </c>
      <c r="C229" s="91">
        <v>0.85510229999999998</v>
      </c>
      <c r="D229" s="91">
        <v>12.952</v>
      </c>
      <c r="E229" s="42">
        <v>15.146725719250201</v>
      </c>
    </row>
    <row r="230" spans="1:5" x14ac:dyDescent="0.25">
      <c r="A230" s="1">
        <v>199</v>
      </c>
      <c r="B230" s="1">
        <v>0</v>
      </c>
      <c r="C230" s="91">
        <v>0.30463089999999998</v>
      </c>
      <c r="D230" s="91">
        <v>3.2802440000000002</v>
      </c>
      <c r="E230" s="42">
        <v>10.767929320367699</v>
      </c>
    </row>
    <row r="231" spans="1:5" x14ac:dyDescent="0.25">
      <c r="A231" s="1">
        <v>200</v>
      </c>
      <c r="B231" s="1">
        <v>0</v>
      </c>
      <c r="C231" s="91">
        <v>0.65115279999999998</v>
      </c>
      <c r="D231" s="91">
        <v>5.0119860000000003</v>
      </c>
      <c r="E231" s="42">
        <v>7.6970965954534796</v>
      </c>
    </row>
    <row r="232" spans="1:5" x14ac:dyDescent="0.25">
      <c r="A232" s="1">
        <v>201</v>
      </c>
      <c r="B232" s="1">
        <v>0</v>
      </c>
      <c r="C232" s="91">
        <v>0.3577709</v>
      </c>
      <c r="D232" s="91">
        <v>2.6220599999999998</v>
      </c>
      <c r="E232" s="42">
        <v>7.3288800179109028</v>
      </c>
    </row>
    <row r="233" spans="1:5" x14ac:dyDescent="0.25">
      <c r="A233" s="1">
        <v>202</v>
      </c>
      <c r="B233" s="1">
        <v>0</v>
      </c>
      <c r="C233" s="91">
        <v>0.4418144</v>
      </c>
      <c r="D233" s="91">
        <v>3.8360400000000001</v>
      </c>
      <c r="E233" s="42">
        <v>8.6824693808078681</v>
      </c>
    </row>
    <row r="234" spans="1:5" x14ac:dyDescent="0.25">
      <c r="A234" s="1">
        <v>203</v>
      </c>
      <c r="B234" s="1">
        <v>0</v>
      </c>
      <c r="C234" s="91">
        <v>0.28000000000000003</v>
      </c>
      <c r="D234" s="91">
        <v>8.1203939999999992</v>
      </c>
      <c r="E234" s="42">
        <v>29.001407142857136</v>
      </c>
    </row>
    <row r="235" spans="1:5" x14ac:dyDescent="0.25">
      <c r="A235" s="1">
        <v>204</v>
      </c>
      <c r="B235" s="1">
        <v>0</v>
      </c>
      <c r="C235" s="91">
        <v>0.70880180000000004</v>
      </c>
      <c r="D235" s="91">
        <v>1.612452</v>
      </c>
      <c r="E235" s="42">
        <v>2.2748982860935172</v>
      </c>
    </row>
    <row r="236" spans="1:5" x14ac:dyDescent="0.25">
      <c r="A236" s="1">
        <v>205</v>
      </c>
      <c r="B236" s="1">
        <v>0</v>
      </c>
      <c r="C236" s="91">
        <v>0.57271280000000002</v>
      </c>
      <c r="D236" s="91">
        <v>6.6130779999999998</v>
      </c>
      <c r="E236" s="42">
        <v>11.546935916221882</v>
      </c>
    </row>
    <row r="237" spans="1:5" x14ac:dyDescent="0.25">
      <c r="A237" s="1">
        <v>206</v>
      </c>
      <c r="B237" s="1">
        <v>0</v>
      </c>
      <c r="C237" s="91">
        <v>0.26832820000000002</v>
      </c>
      <c r="D237" s="91">
        <v>1.7181390000000001</v>
      </c>
      <c r="E237" s="42">
        <v>6.4031249790368658</v>
      </c>
    </row>
    <row r="238" spans="1:5" x14ac:dyDescent="0.25">
      <c r="A238" s="1">
        <v>207</v>
      </c>
      <c r="B238" s="1">
        <v>0</v>
      </c>
      <c r="C238" s="91">
        <v>0.26832820000000002</v>
      </c>
      <c r="D238" s="91">
        <v>1.6473009999999999</v>
      </c>
      <c r="E238" s="42">
        <v>6.1391273820642027</v>
      </c>
    </row>
    <row r="239" spans="1:5" x14ac:dyDescent="0.25">
      <c r="A239" s="1">
        <v>208</v>
      </c>
      <c r="B239" s="1">
        <v>0</v>
      </c>
      <c r="C239" s="91">
        <v>0.2828427</v>
      </c>
      <c r="D239" s="91">
        <v>1.059056</v>
      </c>
      <c r="E239" s="42">
        <v>3.7443285614230102</v>
      </c>
    </row>
    <row r="240" spans="1:5" x14ac:dyDescent="0.25">
      <c r="A240" s="1">
        <v>209</v>
      </c>
      <c r="B240" s="1">
        <v>0</v>
      </c>
      <c r="C240" s="91">
        <v>0.25612499999999999</v>
      </c>
      <c r="D240" s="91">
        <v>0.7939773</v>
      </c>
      <c r="E240" s="42">
        <v>3.0999601756954611</v>
      </c>
    </row>
    <row r="241" spans="1:5" x14ac:dyDescent="0.25">
      <c r="A241" s="1">
        <v>210</v>
      </c>
      <c r="B241" s="1">
        <v>0</v>
      </c>
      <c r="C241" s="91">
        <v>1.224418</v>
      </c>
      <c r="D241" s="91">
        <v>3.4880369999999998</v>
      </c>
      <c r="E241" s="42">
        <v>2.8487305805697072</v>
      </c>
    </row>
    <row r="242" spans="1:5" x14ac:dyDescent="0.25">
      <c r="A242" s="1">
        <v>211</v>
      </c>
      <c r="B242" s="1">
        <v>0</v>
      </c>
      <c r="C242" s="91">
        <v>0.4418144</v>
      </c>
      <c r="D242" s="91">
        <v>1.223765</v>
      </c>
      <c r="E242" s="42">
        <v>2.7698621864746826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40" priority="4" operator="lessThan">
      <formula>1</formula>
    </cfRule>
  </conditionalFormatting>
  <conditionalFormatting sqref="E179">
    <cfRule type="cellIs" dxfId="139" priority="3" operator="lessThan">
      <formula>1</formula>
    </cfRule>
  </conditionalFormatting>
  <conditionalFormatting sqref="E225">
    <cfRule type="cellIs" dxfId="138" priority="2" operator="lessThan">
      <formula>1</formula>
    </cfRule>
  </conditionalFormatting>
  <conditionalFormatting sqref="E22">
    <cfRule type="cellIs" dxfId="137" priority="1" operator="lessThan">
      <formula>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946"/>
  <sheetViews>
    <sheetView workbookViewId="0">
      <selection activeCell="I18" sqref="I18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1.85546875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148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41467</v>
      </c>
      <c r="F2" s="90" t="s">
        <v>61</v>
      </c>
      <c r="G2" s="91">
        <v>0.4097890224000002</v>
      </c>
      <c r="I2" s="91"/>
    </row>
    <row r="3" spans="1:10" x14ac:dyDescent="0.25">
      <c r="F3" s="92" t="s">
        <v>62</v>
      </c>
      <c r="G3" s="91">
        <v>4.4748825943999977</v>
      </c>
      <c r="I3" s="91"/>
    </row>
    <row r="4" spans="1:10" x14ac:dyDescent="0.25">
      <c r="A4" s="93"/>
      <c r="B4" s="7"/>
      <c r="C4" s="7" t="s">
        <v>63</v>
      </c>
      <c r="D4" s="94">
        <v>194</v>
      </c>
      <c r="F4" s="40" t="s">
        <v>21</v>
      </c>
      <c r="G4" s="1">
        <v>125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69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125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88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16</v>
      </c>
      <c r="F8" s="99" t="s">
        <v>73</v>
      </c>
      <c r="G8" s="103">
        <v>21.75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10</v>
      </c>
      <c r="J11" s="293" t="s">
        <v>374</v>
      </c>
    </row>
    <row r="12" spans="1:10" x14ac:dyDescent="0.25">
      <c r="A12" s="108" t="s">
        <v>70</v>
      </c>
      <c r="B12" s="109">
        <v>13</v>
      </c>
      <c r="C12" s="109">
        <v>75</v>
      </c>
      <c r="D12" s="313">
        <v>27</v>
      </c>
      <c r="E12" s="313">
        <v>7</v>
      </c>
      <c r="F12" s="313">
        <v>1</v>
      </c>
      <c r="G12" s="313">
        <v>2</v>
      </c>
      <c r="H12" s="109">
        <v>125</v>
      </c>
      <c r="I12" s="39">
        <f>SUM(D12:G12)</f>
        <v>37</v>
      </c>
      <c r="J12" t="s">
        <v>76</v>
      </c>
    </row>
    <row r="13" spans="1:10" x14ac:dyDescent="0.25">
      <c r="A13" s="108" t="s">
        <v>37</v>
      </c>
      <c r="B13" s="312">
        <v>1</v>
      </c>
      <c r="C13" s="312">
        <v>50</v>
      </c>
      <c r="D13" s="312">
        <v>27</v>
      </c>
      <c r="E13" s="312">
        <v>7</v>
      </c>
      <c r="F13" s="312">
        <v>1</v>
      </c>
      <c r="G13" s="312">
        <v>2</v>
      </c>
      <c r="H13" s="109">
        <v>88</v>
      </c>
      <c r="I13" s="39">
        <f>H13</f>
        <v>88</v>
      </c>
      <c r="J13" t="s">
        <v>149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7</v>
      </c>
      <c r="E14" s="109">
        <v>5</v>
      </c>
      <c r="F14" s="109">
        <v>1</v>
      </c>
      <c r="G14" s="109">
        <v>2</v>
      </c>
      <c r="H14" s="109">
        <v>16</v>
      </c>
    </row>
    <row r="15" spans="1:10" x14ac:dyDescent="0.25">
      <c r="A15" s="184"/>
      <c r="B15" s="49"/>
      <c r="C15" s="192"/>
      <c r="D15" s="192"/>
      <c r="E15" s="192"/>
      <c r="F15" s="49"/>
      <c r="G15" s="49"/>
      <c r="H15" s="49"/>
    </row>
    <row r="16" spans="1:10" x14ac:dyDescent="0.25">
      <c r="C16" s="333" t="s">
        <v>153</v>
      </c>
      <c r="D16" s="333"/>
      <c r="E16" s="333"/>
    </row>
    <row r="17" spans="1:21" x14ac:dyDescent="0.25">
      <c r="B17" s="40" t="s">
        <v>150</v>
      </c>
      <c r="C17" s="43">
        <f>AVERAGE(C32:C502)</f>
        <v>0.43776285463917541</v>
      </c>
      <c r="D17" s="43">
        <f t="shared" ref="D17:E17" si="0">AVERAGE(D32:D502)</f>
        <v>3.2178722226804113</v>
      </c>
      <c r="E17" s="43">
        <f t="shared" si="0"/>
        <v>8.0174086774126767</v>
      </c>
    </row>
    <row r="18" spans="1:21" x14ac:dyDescent="0.25">
      <c r="B18" s="40" t="s">
        <v>151</v>
      </c>
      <c r="C18" s="43">
        <f>STDEV(C32:C502)</f>
        <v>0.35557550044853842</v>
      </c>
      <c r="D18" s="43">
        <f t="shared" ref="D18:E18" si="1">STDEV(D32:D502)</f>
        <v>3.8559559263168839</v>
      </c>
      <c r="E18" s="43">
        <f t="shared" si="1"/>
        <v>9.6294043140443453</v>
      </c>
    </row>
    <row r="19" spans="1:21" x14ac:dyDescent="0.25">
      <c r="B19" s="40" t="s">
        <v>152</v>
      </c>
      <c r="C19" s="43">
        <f>MEDIAN(C32:C502)</f>
        <v>0.36</v>
      </c>
      <c r="D19" s="43">
        <f t="shared" ref="D19:E19" si="2">MEDIAN(D32:D502)</f>
        <v>1.8018909999999999</v>
      </c>
      <c r="E19" s="43">
        <f t="shared" si="2"/>
        <v>4.210293177971117</v>
      </c>
    </row>
    <row r="20" spans="1:21" x14ac:dyDescent="0.25">
      <c r="B20" s="40" t="s">
        <v>20</v>
      </c>
      <c r="C20" s="43">
        <f>MIN(C32:C502)</f>
        <v>0.12</v>
      </c>
      <c r="D20" s="43">
        <f t="shared" ref="D20:E20" si="3">MIN(D32:D502)</f>
        <v>0.16492419999999999</v>
      </c>
      <c r="E20" s="43">
        <f t="shared" si="3"/>
        <v>1</v>
      </c>
    </row>
    <row r="21" spans="1:21" x14ac:dyDescent="0.25">
      <c r="B21" s="40" t="s">
        <v>19</v>
      </c>
      <c r="C21" s="43">
        <f>MAX(C32:C502)</f>
        <v>3.135602</v>
      </c>
      <c r="D21" s="43">
        <f t="shared" ref="D21:E21" si="4">MAX(D32:D502)</f>
        <v>29.033570000000001</v>
      </c>
      <c r="E21" s="43">
        <f t="shared" si="4"/>
        <v>67.103855119720464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A23" s="88" t="s">
        <v>445</v>
      </c>
      <c r="B23" s="40" t="s">
        <v>150</v>
      </c>
      <c r="C23" s="314">
        <f t="array" ref="C23">AVERAGE(IF(($E$32:$E$552&gt;=3)*($D$32:$D$552&gt;=5),$C$32:$C$552))</f>
        <v>0.47121702972972968</v>
      </c>
      <c r="D23" s="314">
        <f t="array" ref="D23">AVERAGE(IF(($E$32:$E$552&gt;=3)*($D$32:$D$552&gt;=5),$D$32:$D$552))</f>
        <v>9.2377844594594585</v>
      </c>
      <c r="E23" s="314">
        <f t="array" ref="E23">AVERAGE(IF(($E$32:$E$552&gt;=3)*($D$32:$D$552&gt;=5),$E$32:$E$552))</f>
        <v>21.761701898553838</v>
      </c>
      <c r="F23">
        <f>COUNTIF(E32:E550,"&gt;=5")</f>
        <v>88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0.15708427345439796</v>
      </c>
      <c r="D24" s="314">
        <f t="array" ref="D24">STDEV(IF(($E$32:$E$552&gt;=3)*($D$32:$D$552&gt;=5),$D$32:$D$552))</f>
        <v>4.9768244761751053</v>
      </c>
      <c r="E24" s="314">
        <f t="array" ref="E24">STDEV(IF(($E$32:$E$552&gt;=3)*($D$32:$D$552&gt;=5),$E$32:$E$552))</f>
        <v>13.643463087462385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0.44</v>
      </c>
      <c r="D25" s="314">
        <f t="array" ref="D25">MEDIAN(IF(($E$32:$E$552&gt;=3)*($D$32:$D$552&gt;=5),$D$32:$D$552))</f>
        <v>7.5052680000000001</v>
      </c>
      <c r="E25" s="314">
        <f t="array" ref="E25">MEDIAN(IF(($E$32:$E$552&gt;=3)*($D$32:$D$552&gt;=5),$E$32:$E$552))</f>
        <v>17.596833447434651</v>
      </c>
    </row>
    <row r="26" spans="1:21" x14ac:dyDescent="0.25">
      <c r="B26" s="40" t="s">
        <v>20</v>
      </c>
      <c r="C26" s="314">
        <f t="array" ref="C26">MIN(IF(($E$32:$E$552&gt;=3)*($D$32:$D$552&gt;=5),$C$32:$C$552))</f>
        <v>0.24</v>
      </c>
      <c r="D26" s="314">
        <f t="array" ref="D26">MIN(IF(($E$32:$E$552&gt;=3)*($D$32:$D$552&gt;=5),$D$32:$D$552))</f>
        <v>5.0837779999999997</v>
      </c>
      <c r="E26" s="314">
        <f t="array" ref="E26">MIN(IF(($E$32:$E$552&gt;=3)*($D$32:$D$552&gt;=5),$E$32:$E$552))</f>
        <v>6.2844163773306603</v>
      </c>
    </row>
    <row r="27" spans="1:21" x14ac:dyDescent="0.25">
      <c r="B27" s="40" t="s">
        <v>19</v>
      </c>
      <c r="C27" s="314">
        <f t="array" ref="C27">MAX(IF(($E$32:$E$552&gt;=3)*($D$32:$D$552&gt;=5),$C$32:$C$552))</f>
        <v>0.83234609999999998</v>
      </c>
      <c r="D27" s="314">
        <f t="array" ref="D27">MAX(IF(($E$32:$E$552&gt;=3)*($D$32:$D$552&gt;=5),$D$32:$D$552))</f>
        <v>29.033570000000001</v>
      </c>
      <c r="E27" s="314">
        <f t="array" ref="E27">MAX(IF(($E$32:$E$552&gt;=3)*($D$32:$D$552&gt;=5),$E$32:$E$552))</f>
        <v>67.103855119720464</v>
      </c>
      <c r="F27" s="184"/>
    </row>
    <row r="28" spans="1:21" x14ac:dyDescent="0.25">
      <c r="B28" s="40"/>
      <c r="C28" s="43"/>
      <c r="D28" s="182"/>
      <c r="E28" s="182"/>
      <c r="F28" s="184"/>
    </row>
    <row r="29" spans="1:21" x14ac:dyDescent="0.25">
      <c r="A29" s="110"/>
      <c r="B29" s="111"/>
      <c r="C29" s="111"/>
      <c r="D29" s="112"/>
      <c r="E29" s="113" t="s">
        <v>85</v>
      </c>
      <c r="F29" s="184"/>
      <c r="T29" s="40"/>
      <c r="U29" s="33"/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  <c r="F30" s="11"/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0.96</v>
      </c>
      <c r="D32" s="91">
        <v>3.6619120000000001</v>
      </c>
      <c r="E32" s="42">
        <v>3.8144916666666671</v>
      </c>
    </row>
    <row r="33" spans="1:5" x14ac:dyDescent="0.25">
      <c r="A33" s="1">
        <v>2</v>
      </c>
      <c r="B33" s="1">
        <v>0</v>
      </c>
      <c r="C33" s="91">
        <v>0.7939773</v>
      </c>
      <c r="D33" s="91">
        <v>1.0095540000000001</v>
      </c>
      <c r="E33" s="42">
        <v>1.2715149412961808</v>
      </c>
    </row>
    <row r="34" spans="1:5" x14ac:dyDescent="0.25">
      <c r="A34" s="1">
        <v>3</v>
      </c>
      <c r="B34" s="1">
        <v>0</v>
      </c>
      <c r="C34" s="91">
        <v>0.37735920000000001</v>
      </c>
      <c r="D34" s="91">
        <v>0.72111029999999998</v>
      </c>
      <c r="E34" s="42">
        <v>1.9109387024352393</v>
      </c>
    </row>
    <row r="35" spans="1:5" x14ac:dyDescent="0.25">
      <c r="A35" s="1">
        <v>4</v>
      </c>
      <c r="B35" s="1">
        <v>0</v>
      </c>
      <c r="C35" s="91">
        <v>0.45607019999999998</v>
      </c>
      <c r="D35" s="91">
        <v>0.73756359999999999</v>
      </c>
      <c r="E35" s="42">
        <v>1.6172150690836631</v>
      </c>
    </row>
    <row r="36" spans="1:5" x14ac:dyDescent="0.25">
      <c r="A36" s="1">
        <v>5</v>
      </c>
      <c r="B36" s="1">
        <v>4</v>
      </c>
      <c r="C36" s="91">
        <v>0.62225399999999997</v>
      </c>
      <c r="D36" s="91">
        <v>10.9497</v>
      </c>
      <c r="E36" s="42">
        <v>17.596833447434651</v>
      </c>
    </row>
    <row r="37" spans="1:5" x14ac:dyDescent="0.25">
      <c r="A37" s="1">
        <v>6</v>
      </c>
      <c r="B37" s="1">
        <v>0</v>
      </c>
      <c r="C37" s="91">
        <v>1.297998</v>
      </c>
      <c r="D37" s="91">
        <v>2.4803229999999998</v>
      </c>
      <c r="E37" s="42">
        <v>1.9108835298667639</v>
      </c>
    </row>
    <row r="38" spans="1:5" x14ac:dyDescent="0.25">
      <c r="A38" s="1">
        <v>7</v>
      </c>
      <c r="B38" s="1">
        <v>0</v>
      </c>
      <c r="C38" s="91">
        <v>0.36221540000000002</v>
      </c>
      <c r="D38" s="91">
        <v>19.729769999999998</v>
      </c>
      <c r="E38" s="42">
        <v>54.469716086063698</v>
      </c>
    </row>
    <row r="39" spans="1:5" x14ac:dyDescent="0.25">
      <c r="A39" s="1">
        <v>8</v>
      </c>
      <c r="B39" s="1">
        <v>0</v>
      </c>
      <c r="C39" s="91">
        <v>0.16492419999999999</v>
      </c>
      <c r="D39" s="91">
        <v>1.4176040000000001</v>
      </c>
      <c r="E39" s="42">
        <v>8.5954881090828401</v>
      </c>
    </row>
    <row r="40" spans="1:5" x14ac:dyDescent="0.25">
      <c r="A40" s="1">
        <v>9</v>
      </c>
      <c r="B40" s="1">
        <v>0</v>
      </c>
      <c r="C40" s="91">
        <v>0.46818799999999999</v>
      </c>
      <c r="D40" s="91">
        <v>1.291201</v>
      </c>
      <c r="E40" s="42">
        <v>2.7578686339675516</v>
      </c>
    </row>
    <row r="41" spans="1:5" x14ac:dyDescent="0.25">
      <c r="A41" s="1">
        <v>10</v>
      </c>
      <c r="B41" s="1">
        <v>0</v>
      </c>
      <c r="C41" s="91">
        <v>0.32249030000000001</v>
      </c>
      <c r="D41" s="91">
        <v>0.92086920000000005</v>
      </c>
      <c r="E41" s="42">
        <v>2.8554942582769156</v>
      </c>
    </row>
    <row r="42" spans="1:5" x14ac:dyDescent="0.25">
      <c r="A42" s="1">
        <v>11</v>
      </c>
      <c r="B42" s="1">
        <v>0</v>
      </c>
      <c r="C42" s="91">
        <v>0.2828427</v>
      </c>
      <c r="D42" s="91">
        <v>4.1578840000000001</v>
      </c>
      <c r="E42" s="42">
        <v>14.700340507285498</v>
      </c>
    </row>
    <row r="43" spans="1:5" x14ac:dyDescent="0.25">
      <c r="A43" s="1">
        <v>12</v>
      </c>
      <c r="B43" s="1">
        <v>0</v>
      </c>
      <c r="C43" s="91">
        <v>0.2332381</v>
      </c>
      <c r="D43" s="91">
        <v>0.95414880000000002</v>
      </c>
      <c r="E43" s="42">
        <v>4.090878805821176</v>
      </c>
    </row>
    <row r="44" spans="1:5" x14ac:dyDescent="0.25">
      <c r="A44" s="1">
        <v>13</v>
      </c>
      <c r="B44" s="1">
        <v>0</v>
      </c>
      <c r="C44" s="91">
        <v>0.1264911</v>
      </c>
      <c r="D44" s="91">
        <v>0.8099383</v>
      </c>
      <c r="E44" s="42">
        <v>6.4031248048281659</v>
      </c>
    </row>
    <row r="45" spans="1:5" x14ac:dyDescent="0.25">
      <c r="A45" s="1">
        <v>14</v>
      </c>
      <c r="B45" s="1">
        <v>0</v>
      </c>
      <c r="C45" s="91">
        <v>0.24331050000000001</v>
      </c>
      <c r="D45" s="91">
        <v>1.3605879999999999</v>
      </c>
      <c r="E45" s="42">
        <v>5.5919822613491803</v>
      </c>
    </row>
    <row r="46" spans="1:5" x14ac:dyDescent="0.25">
      <c r="A46" s="1">
        <v>15</v>
      </c>
      <c r="B46" s="1">
        <v>0</v>
      </c>
      <c r="C46" s="91">
        <v>0.32249030000000001</v>
      </c>
      <c r="D46" s="91">
        <v>2.451775</v>
      </c>
      <c r="E46" s="42">
        <v>7.6026317690795659</v>
      </c>
    </row>
    <row r="47" spans="1:5" x14ac:dyDescent="0.25">
      <c r="A47" s="1">
        <v>16</v>
      </c>
      <c r="B47" s="1">
        <v>0</v>
      </c>
      <c r="C47" s="91">
        <v>0.61188229999999999</v>
      </c>
      <c r="D47" s="91">
        <v>2.783379</v>
      </c>
      <c r="E47" s="42">
        <v>4.5488797437023427</v>
      </c>
    </row>
    <row r="48" spans="1:5" x14ac:dyDescent="0.25">
      <c r="A48" s="1">
        <v>17</v>
      </c>
      <c r="B48" s="1">
        <v>0</v>
      </c>
      <c r="C48" s="91">
        <v>0.32249030000000001</v>
      </c>
      <c r="D48" s="91">
        <v>4.597391</v>
      </c>
      <c r="E48" s="42">
        <v>14.25590475124368</v>
      </c>
    </row>
    <row r="49" spans="1:5" x14ac:dyDescent="0.25">
      <c r="A49" s="1">
        <v>18</v>
      </c>
      <c r="B49" s="1">
        <v>0</v>
      </c>
      <c r="C49" s="91">
        <v>0.2039608</v>
      </c>
      <c r="D49" s="91">
        <v>1.9303889999999999</v>
      </c>
      <c r="E49" s="42">
        <v>9.4645098469902056</v>
      </c>
    </row>
    <row r="50" spans="1:5" x14ac:dyDescent="0.25">
      <c r="A50" s="1">
        <v>19</v>
      </c>
      <c r="B50" s="1">
        <v>0</v>
      </c>
      <c r="C50" s="91">
        <v>0.2332381</v>
      </c>
      <c r="D50" s="91">
        <v>1.216553</v>
      </c>
      <c r="E50" s="42">
        <v>5.215927414946357</v>
      </c>
    </row>
    <row r="51" spans="1:5" x14ac:dyDescent="0.25">
      <c r="A51" s="1">
        <v>20</v>
      </c>
      <c r="B51" s="1">
        <v>0</v>
      </c>
      <c r="C51" s="91">
        <v>0.4079216</v>
      </c>
      <c r="D51" s="91">
        <v>11.35126</v>
      </c>
      <c r="E51" s="42">
        <v>27.827062847370673</v>
      </c>
    </row>
    <row r="52" spans="1:5" x14ac:dyDescent="0.25">
      <c r="A52" s="1">
        <v>21</v>
      </c>
      <c r="B52" s="1">
        <v>0</v>
      </c>
      <c r="C52" s="91">
        <v>0.3577709</v>
      </c>
      <c r="D52" s="91">
        <v>4.686833</v>
      </c>
      <c r="E52" s="42">
        <v>13.100095619850581</v>
      </c>
    </row>
    <row r="53" spans="1:5" x14ac:dyDescent="0.25">
      <c r="A53" s="1">
        <v>22</v>
      </c>
      <c r="B53" s="1">
        <v>0</v>
      </c>
      <c r="C53" s="91">
        <v>0.52</v>
      </c>
      <c r="D53" s="91">
        <v>1.575817</v>
      </c>
      <c r="E53" s="42">
        <v>3.0304173076923075</v>
      </c>
    </row>
    <row r="54" spans="1:5" x14ac:dyDescent="0.25">
      <c r="A54" s="1">
        <v>23</v>
      </c>
      <c r="B54" s="1">
        <v>0</v>
      </c>
      <c r="C54" s="91">
        <v>0.34409299999999998</v>
      </c>
      <c r="D54" s="91">
        <v>10.20651</v>
      </c>
      <c r="E54" s="42">
        <v>29.662068103681275</v>
      </c>
    </row>
    <row r="55" spans="1:5" x14ac:dyDescent="0.25">
      <c r="A55" s="1">
        <v>24</v>
      </c>
      <c r="B55" s="1">
        <v>0</v>
      </c>
      <c r="C55" s="91">
        <v>0.3577709</v>
      </c>
      <c r="D55" s="91">
        <v>3.7208600000000001</v>
      </c>
      <c r="E55" s="42">
        <v>10.40011918241534</v>
      </c>
    </row>
    <row r="56" spans="1:5" x14ac:dyDescent="0.25">
      <c r="A56" s="1">
        <v>25</v>
      </c>
      <c r="B56" s="1">
        <v>0</v>
      </c>
      <c r="C56" s="91">
        <v>0.45607019999999998</v>
      </c>
      <c r="D56" s="91">
        <v>0.94403389999999998</v>
      </c>
      <c r="E56" s="42">
        <v>2.0699311202529787</v>
      </c>
    </row>
    <row r="57" spans="1:5" x14ac:dyDescent="0.25">
      <c r="A57" s="1">
        <v>26</v>
      </c>
      <c r="B57" s="1">
        <v>0</v>
      </c>
      <c r="C57" s="91">
        <v>0.41761229999999999</v>
      </c>
      <c r="D57" s="91">
        <v>0.43081320000000001</v>
      </c>
      <c r="E57" s="42">
        <v>1.0316104195206894</v>
      </c>
    </row>
    <row r="58" spans="1:5" x14ac:dyDescent="0.25">
      <c r="A58" s="1">
        <v>27</v>
      </c>
      <c r="B58" s="1">
        <v>3</v>
      </c>
      <c r="C58" s="91">
        <v>0.65969690000000003</v>
      </c>
      <c r="D58" s="91">
        <v>14.45837</v>
      </c>
      <c r="E58" s="42">
        <v>21.916686284261758</v>
      </c>
    </row>
    <row r="59" spans="1:5" x14ac:dyDescent="0.25">
      <c r="A59" s="1">
        <v>28</v>
      </c>
      <c r="B59" s="1">
        <v>0</v>
      </c>
      <c r="C59" s="91">
        <v>0.73756359999999999</v>
      </c>
      <c r="D59" s="91">
        <v>2.6487729999999998</v>
      </c>
      <c r="E59" s="42">
        <v>3.5912469107748808</v>
      </c>
    </row>
    <row r="60" spans="1:5" x14ac:dyDescent="0.25">
      <c r="A60" s="1">
        <v>29</v>
      </c>
      <c r="B60" s="1">
        <v>0</v>
      </c>
      <c r="C60" s="91">
        <v>0.32984849999999999</v>
      </c>
      <c r="D60" s="91">
        <v>2.5799219999999998</v>
      </c>
      <c r="E60" s="42">
        <v>7.8215362507332911</v>
      </c>
    </row>
    <row r="61" spans="1:5" x14ac:dyDescent="0.25">
      <c r="A61" s="1">
        <v>30</v>
      </c>
      <c r="B61" s="1">
        <v>0</v>
      </c>
      <c r="C61" s="91">
        <v>0.45607019999999998</v>
      </c>
      <c r="D61" s="91">
        <v>2.6</v>
      </c>
      <c r="E61" s="42">
        <v>5.7008767509914051</v>
      </c>
    </row>
    <row r="62" spans="1:5" x14ac:dyDescent="0.25">
      <c r="A62" s="1">
        <v>31</v>
      </c>
      <c r="B62" s="1">
        <v>0</v>
      </c>
      <c r="C62" s="91">
        <v>0.41761229999999999</v>
      </c>
      <c r="D62" s="91">
        <v>1.582403</v>
      </c>
      <c r="E62" s="42">
        <v>3.789167608329544</v>
      </c>
    </row>
    <row r="63" spans="1:5" x14ac:dyDescent="0.25">
      <c r="A63" s="1">
        <v>32</v>
      </c>
      <c r="B63" s="1">
        <v>0</v>
      </c>
      <c r="C63" s="91">
        <v>0.31241000000000002</v>
      </c>
      <c r="D63" s="91">
        <v>0.79195959999999999</v>
      </c>
      <c r="E63" s="42">
        <v>2.535000800230466</v>
      </c>
    </row>
    <row r="64" spans="1:5" x14ac:dyDescent="0.25">
      <c r="A64" s="1">
        <v>33</v>
      </c>
      <c r="B64" s="1">
        <v>0</v>
      </c>
      <c r="C64" s="91">
        <v>0.2828427</v>
      </c>
      <c r="D64" s="91">
        <v>0.87726850000000001</v>
      </c>
      <c r="E64" s="42">
        <v>3.1016126631516387</v>
      </c>
    </row>
    <row r="65" spans="1:5" x14ac:dyDescent="0.25">
      <c r="A65" s="1">
        <v>34</v>
      </c>
      <c r="B65" s="1">
        <v>0</v>
      </c>
      <c r="C65" s="91">
        <v>0.28000000000000003</v>
      </c>
      <c r="D65" s="91">
        <v>0.28000000000000003</v>
      </c>
      <c r="E65" s="42">
        <v>1</v>
      </c>
    </row>
    <row r="66" spans="1:5" x14ac:dyDescent="0.25">
      <c r="A66" s="1">
        <v>35</v>
      </c>
      <c r="B66" s="1">
        <v>0</v>
      </c>
      <c r="C66" s="91">
        <v>0.44721359999999999</v>
      </c>
      <c r="D66" s="91">
        <v>8.0129889999999993</v>
      </c>
      <c r="E66" s="42">
        <v>17.917587926664126</v>
      </c>
    </row>
    <row r="67" spans="1:5" x14ac:dyDescent="0.25">
      <c r="A67" s="1">
        <v>36</v>
      </c>
      <c r="B67" s="1">
        <v>0</v>
      </c>
      <c r="C67" s="91">
        <v>0.37947330000000001</v>
      </c>
      <c r="D67" s="91">
        <v>2.059126</v>
      </c>
      <c r="E67" s="42">
        <v>5.4262737325656376</v>
      </c>
    </row>
    <row r="68" spans="1:5" x14ac:dyDescent="0.25">
      <c r="A68" s="1">
        <v>37</v>
      </c>
      <c r="B68" s="1">
        <v>0</v>
      </c>
      <c r="C68" s="91">
        <v>0.39395429999999998</v>
      </c>
      <c r="D68" s="91">
        <v>8.6437950000000008</v>
      </c>
      <c r="E68" s="42">
        <v>21.941110935963895</v>
      </c>
    </row>
    <row r="69" spans="1:5" x14ac:dyDescent="0.25">
      <c r="A69" s="1">
        <v>38</v>
      </c>
      <c r="B69" s="1">
        <v>0</v>
      </c>
      <c r="C69" s="91">
        <v>0.4079216</v>
      </c>
      <c r="D69" s="91">
        <v>5.6850680000000002</v>
      </c>
      <c r="E69" s="42">
        <v>13.936668222521192</v>
      </c>
    </row>
    <row r="70" spans="1:5" x14ac:dyDescent="0.25">
      <c r="A70" s="1">
        <v>39</v>
      </c>
      <c r="B70" s="1">
        <v>0</v>
      </c>
      <c r="C70" s="91">
        <v>0.37947330000000001</v>
      </c>
      <c r="D70" s="91">
        <v>5.9185129999999999</v>
      </c>
      <c r="E70" s="42">
        <v>15.596651991062348</v>
      </c>
    </row>
    <row r="71" spans="1:5" x14ac:dyDescent="0.25">
      <c r="A71" s="1">
        <v>40</v>
      </c>
      <c r="B71" s="1">
        <v>1</v>
      </c>
      <c r="C71" s="91">
        <v>0.34176010000000001</v>
      </c>
      <c r="D71" s="91">
        <v>1.546392</v>
      </c>
      <c r="E71" s="42">
        <v>4.5247880018761695</v>
      </c>
    </row>
    <row r="72" spans="1:5" x14ac:dyDescent="0.25">
      <c r="A72" s="1">
        <v>41</v>
      </c>
      <c r="B72" s="1">
        <v>0</v>
      </c>
      <c r="C72" s="91">
        <v>0.4</v>
      </c>
      <c r="D72" s="91">
        <v>2.8</v>
      </c>
      <c r="E72" s="42">
        <v>6.9999999999999991</v>
      </c>
    </row>
    <row r="73" spans="1:5" x14ac:dyDescent="0.25">
      <c r="A73" s="1">
        <v>42</v>
      </c>
      <c r="B73" s="1">
        <v>0</v>
      </c>
      <c r="C73" s="91">
        <v>0.37947330000000001</v>
      </c>
      <c r="D73" s="91">
        <v>5.4423519999999996</v>
      </c>
      <c r="E73" s="42">
        <v>14.341857516721202</v>
      </c>
    </row>
    <row r="74" spans="1:5" x14ac:dyDescent="0.25">
      <c r="A74" s="1">
        <v>43</v>
      </c>
      <c r="B74" s="1">
        <v>0</v>
      </c>
      <c r="C74" s="91">
        <v>0.24</v>
      </c>
      <c r="D74" s="91">
        <v>13.2293</v>
      </c>
      <c r="E74" s="42">
        <v>55.122083333333336</v>
      </c>
    </row>
    <row r="75" spans="1:5" x14ac:dyDescent="0.25">
      <c r="A75" s="1">
        <v>44</v>
      </c>
      <c r="B75" s="1">
        <v>0</v>
      </c>
      <c r="C75" s="91">
        <v>0.43081320000000001</v>
      </c>
      <c r="D75" s="91">
        <v>9.7240319999999993</v>
      </c>
      <c r="E75" s="42">
        <v>22.571341825180841</v>
      </c>
    </row>
    <row r="76" spans="1:5" x14ac:dyDescent="0.25">
      <c r="A76" s="1">
        <v>45</v>
      </c>
      <c r="B76" s="1">
        <v>0</v>
      </c>
      <c r="C76" s="91">
        <v>0.45607019999999998</v>
      </c>
      <c r="D76" s="91">
        <v>6.4560050000000002</v>
      </c>
      <c r="E76" s="42">
        <v>14.155726464917025</v>
      </c>
    </row>
    <row r="77" spans="1:5" x14ac:dyDescent="0.25">
      <c r="A77" s="1">
        <v>46</v>
      </c>
      <c r="B77" s="1">
        <v>0</v>
      </c>
      <c r="C77" s="91">
        <v>0.55569780000000002</v>
      </c>
      <c r="D77" s="91">
        <v>4.5107869999999997</v>
      </c>
      <c r="E77" s="42">
        <v>8.1173382367178704</v>
      </c>
    </row>
    <row r="78" spans="1:5" x14ac:dyDescent="0.25">
      <c r="A78" s="1">
        <v>47</v>
      </c>
      <c r="B78" s="1">
        <v>0</v>
      </c>
      <c r="C78" s="91">
        <v>0.3577709</v>
      </c>
      <c r="D78" s="91">
        <v>1.198666</v>
      </c>
      <c r="E78" s="42">
        <v>3.3503731018928593</v>
      </c>
    </row>
    <row r="79" spans="1:5" x14ac:dyDescent="0.25">
      <c r="A79" s="1">
        <v>48</v>
      </c>
      <c r="B79" s="1">
        <v>0</v>
      </c>
      <c r="C79" s="91">
        <v>0.48332180000000002</v>
      </c>
      <c r="D79" s="91">
        <v>2.1692390000000001</v>
      </c>
      <c r="E79" s="42">
        <v>4.4881877871016789</v>
      </c>
    </row>
    <row r="80" spans="1:5" x14ac:dyDescent="0.25">
      <c r="A80" s="1">
        <v>49</v>
      </c>
      <c r="B80" s="1">
        <v>0</v>
      </c>
      <c r="C80" s="91">
        <v>0.12</v>
      </c>
      <c r="D80" s="91">
        <v>0.32249030000000001</v>
      </c>
      <c r="E80" s="42">
        <v>2.6874191666666669</v>
      </c>
    </row>
    <row r="81" spans="1:5" x14ac:dyDescent="0.25">
      <c r="A81" s="1">
        <v>50</v>
      </c>
      <c r="B81" s="1">
        <v>0</v>
      </c>
      <c r="C81" s="91">
        <v>0.36221540000000002</v>
      </c>
      <c r="D81" s="91">
        <v>0.96747090000000002</v>
      </c>
      <c r="E81" s="42">
        <v>2.6709822387452329</v>
      </c>
    </row>
    <row r="82" spans="1:5" x14ac:dyDescent="0.25">
      <c r="A82" s="1">
        <v>51</v>
      </c>
      <c r="B82" s="1">
        <v>0</v>
      </c>
      <c r="C82" s="91">
        <v>0.43081320000000001</v>
      </c>
      <c r="D82" s="91">
        <v>0.94826160000000004</v>
      </c>
      <c r="E82" s="42">
        <v>2.2010969023233273</v>
      </c>
    </row>
    <row r="83" spans="1:5" x14ac:dyDescent="0.25">
      <c r="A83" s="1">
        <v>52</v>
      </c>
      <c r="B83" s="1">
        <v>0</v>
      </c>
      <c r="C83" s="91">
        <v>0.4118252</v>
      </c>
      <c r="D83" s="91">
        <v>2.1850399999999999</v>
      </c>
      <c r="E83" s="42">
        <v>5.3057462243689795</v>
      </c>
    </row>
    <row r="84" spans="1:5" x14ac:dyDescent="0.25">
      <c r="A84" s="1">
        <v>53</v>
      </c>
      <c r="B84" s="1">
        <v>0</v>
      </c>
      <c r="C84" s="91">
        <v>0.26832820000000002</v>
      </c>
      <c r="D84" s="91">
        <v>0.39395429999999998</v>
      </c>
      <c r="E84" s="42">
        <v>1.4681807577436883</v>
      </c>
    </row>
    <row r="85" spans="1:5" x14ac:dyDescent="0.25">
      <c r="A85" s="1">
        <v>54</v>
      </c>
      <c r="B85" s="1">
        <v>0</v>
      </c>
      <c r="C85" s="91">
        <v>0.24</v>
      </c>
      <c r="D85" s="91">
        <v>0.2828427</v>
      </c>
      <c r="E85" s="42">
        <v>1.1785112500000001</v>
      </c>
    </row>
    <row r="86" spans="1:5" x14ac:dyDescent="0.25">
      <c r="A86" s="1">
        <v>55</v>
      </c>
      <c r="B86" s="1">
        <v>0</v>
      </c>
      <c r="C86" s="91">
        <v>0.16</v>
      </c>
      <c r="D86" s="91">
        <v>0.24</v>
      </c>
      <c r="E86" s="42">
        <v>1.5</v>
      </c>
    </row>
    <row r="87" spans="1:5" x14ac:dyDescent="0.25">
      <c r="A87" s="1">
        <v>56</v>
      </c>
      <c r="B87" s="1">
        <v>1</v>
      </c>
      <c r="C87" s="91">
        <v>3.135602</v>
      </c>
      <c r="D87" s="91">
        <v>6.588266</v>
      </c>
      <c r="E87" s="42">
        <v>2.1011167871432663</v>
      </c>
    </row>
    <row r="88" spans="1:5" x14ac:dyDescent="0.25">
      <c r="A88" s="1">
        <v>57</v>
      </c>
      <c r="B88" s="1">
        <v>2</v>
      </c>
      <c r="C88" s="91">
        <v>0.37947330000000001</v>
      </c>
      <c r="D88" s="91">
        <v>3.4408910000000001</v>
      </c>
      <c r="E88" s="42">
        <v>9.0675444095803321</v>
      </c>
    </row>
    <row r="89" spans="1:5" x14ac:dyDescent="0.25">
      <c r="A89" s="1">
        <v>58</v>
      </c>
      <c r="B89" s="1">
        <v>0</v>
      </c>
      <c r="C89" s="91">
        <v>0.31241000000000002</v>
      </c>
      <c r="D89" s="91">
        <v>3.5383610000000001</v>
      </c>
      <c r="E89" s="42">
        <v>11.326017092922761</v>
      </c>
    </row>
    <row r="90" spans="1:5" x14ac:dyDescent="0.25">
      <c r="A90" s="1">
        <v>59</v>
      </c>
      <c r="B90" s="1">
        <v>0</v>
      </c>
      <c r="C90" s="91">
        <v>0.24331050000000001</v>
      </c>
      <c r="D90" s="91">
        <v>3.8352050000000002</v>
      </c>
      <c r="E90" s="42">
        <v>15.762595531224505</v>
      </c>
    </row>
    <row r="91" spans="1:5" x14ac:dyDescent="0.25">
      <c r="A91" s="1">
        <v>60</v>
      </c>
      <c r="B91" s="1">
        <v>0</v>
      </c>
      <c r="C91" s="91">
        <v>0.61057349999999999</v>
      </c>
      <c r="D91" s="91">
        <v>5.1165609999999999</v>
      </c>
      <c r="E91" s="42">
        <v>8.3799264134457196</v>
      </c>
    </row>
    <row r="92" spans="1:5" x14ac:dyDescent="0.25">
      <c r="A92" s="1">
        <v>61</v>
      </c>
      <c r="B92" s="1">
        <v>0</v>
      </c>
      <c r="C92" s="91">
        <v>0.25612499999999999</v>
      </c>
      <c r="D92" s="91">
        <v>2.3272300000000001</v>
      </c>
      <c r="E92" s="42">
        <v>9.0863055148853107</v>
      </c>
    </row>
    <row r="93" spans="1:5" x14ac:dyDescent="0.25">
      <c r="A93" s="1">
        <v>62</v>
      </c>
      <c r="B93" s="1">
        <v>0</v>
      </c>
      <c r="C93" s="91">
        <v>0.62096700000000005</v>
      </c>
      <c r="D93" s="91">
        <v>1.3416410000000001</v>
      </c>
      <c r="E93" s="42">
        <v>2.1605673087297714</v>
      </c>
    </row>
    <row r="94" spans="1:5" x14ac:dyDescent="0.25">
      <c r="A94" s="1">
        <v>63</v>
      </c>
      <c r="B94" s="1">
        <v>0</v>
      </c>
      <c r="C94" s="91">
        <v>0.2</v>
      </c>
      <c r="D94" s="91">
        <v>1.336862</v>
      </c>
      <c r="E94" s="42">
        <v>6.68431</v>
      </c>
    </row>
    <row r="95" spans="1:5" x14ac:dyDescent="0.25">
      <c r="A95" s="1">
        <v>64</v>
      </c>
      <c r="B95" s="1">
        <v>0</v>
      </c>
      <c r="C95" s="91">
        <v>0.25298219999999999</v>
      </c>
      <c r="D95" s="91">
        <v>0.91301699999999997</v>
      </c>
      <c r="E95" s="42">
        <v>3.609016760863017</v>
      </c>
    </row>
    <row r="96" spans="1:5" x14ac:dyDescent="0.25">
      <c r="A96" s="1">
        <v>65</v>
      </c>
      <c r="B96" s="1">
        <v>0</v>
      </c>
      <c r="C96" s="91">
        <v>0.24331050000000001</v>
      </c>
      <c r="D96" s="91">
        <v>0.36878179999999999</v>
      </c>
      <c r="E96" s="42">
        <v>1.5156838689657863</v>
      </c>
    </row>
    <row r="97" spans="1:5" x14ac:dyDescent="0.25">
      <c r="A97" s="1">
        <v>66</v>
      </c>
      <c r="B97" s="1">
        <v>0</v>
      </c>
      <c r="C97" s="91">
        <v>0.2332381</v>
      </c>
      <c r="D97" s="91">
        <v>2.200364</v>
      </c>
      <c r="E97" s="42">
        <v>9.4339818408741962</v>
      </c>
    </row>
    <row r="98" spans="1:5" x14ac:dyDescent="0.25">
      <c r="A98" s="1">
        <v>67</v>
      </c>
      <c r="B98" s="1">
        <v>0</v>
      </c>
      <c r="C98" s="91">
        <v>0.29120439999999997</v>
      </c>
      <c r="D98" s="91">
        <v>4.3296190000000001</v>
      </c>
      <c r="E98" s="42">
        <v>14.86797246195456</v>
      </c>
    </row>
    <row r="99" spans="1:5" x14ac:dyDescent="0.25">
      <c r="A99" s="1">
        <v>68</v>
      </c>
      <c r="B99" s="1">
        <v>0</v>
      </c>
      <c r="C99" s="91">
        <v>0.5614268</v>
      </c>
      <c r="D99" s="91">
        <v>3.785657</v>
      </c>
      <c r="E99" s="42">
        <v>6.7429217842824745</v>
      </c>
    </row>
    <row r="100" spans="1:5" x14ac:dyDescent="0.25">
      <c r="A100" s="1">
        <v>69</v>
      </c>
      <c r="B100" s="1">
        <v>0</v>
      </c>
      <c r="C100" s="91">
        <v>0.16492419999999999</v>
      </c>
      <c r="D100" s="91">
        <v>1.930803</v>
      </c>
      <c r="E100" s="42">
        <v>11.707214587064847</v>
      </c>
    </row>
    <row r="101" spans="1:5" x14ac:dyDescent="0.25">
      <c r="A101" s="1">
        <v>70</v>
      </c>
      <c r="B101" s="1">
        <v>0</v>
      </c>
      <c r="C101" s="91">
        <v>0.16</v>
      </c>
      <c r="D101" s="91">
        <v>2.84</v>
      </c>
      <c r="E101" s="42">
        <v>17.75</v>
      </c>
    </row>
    <row r="102" spans="1:5" x14ac:dyDescent="0.25">
      <c r="A102" s="1">
        <v>71</v>
      </c>
      <c r="B102" s="1">
        <v>0</v>
      </c>
      <c r="C102" s="91">
        <v>0.48166379999999998</v>
      </c>
      <c r="D102" s="91">
        <v>0.93380940000000001</v>
      </c>
      <c r="E102" s="42">
        <v>1.9387161750582047</v>
      </c>
    </row>
    <row r="103" spans="1:5" x14ac:dyDescent="0.25">
      <c r="A103" s="1">
        <v>72</v>
      </c>
      <c r="B103" s="1">
        <v>0</v>
      </c>
      <c r="C103" s="91">
        <v>0.32249030000000001</v>
      </c>
      <c r="D103" s="91">
        <v>0.53366659999999999</v>
      </c>
      <c r="E103" s="42">
        <v>1.6548299282179959</v>
      </c>
    </row>
    <row r="104" spans="1:5" x14ac:dyDescent="0.25">
      <c r="A104" s="1">
        <v>73</v>
      </c>
      <c r="B104" s="1">
        <v>0</v>
      </c>
      <c r="C104" s="91">
        <v>0.16</v>
      </c>
      <c r="D104" s="91">
        <v>0.24</v>
      </c>
      <c r="E104" s="42">
        <v>1.5</v>
      </c>
    </row>
    <row r="105" spans="1:5" x14ac:dyDescent="0.25">
      <c r="A105" s="1">
        <v>74</v>
      </c>
      <c r="B105" s="1">
        <v>0</v>
      </c>
      <c r="C105" s="91">
        <v>0.16</v>
      </c>
      <c r="D105" s="91">
        <v>0.16492419999999999</v>
      </c>
      <c r="E105" s="42">
        <v>1.0307762499999999</v>
      </c>
    </row>
    <row r="106" spans="1:5" x14ac:dyDescent="0.25">
      <c r="A106" s="1">
        <v>75</v>
      </c>
      <c r="B106" s="1">
        <v>0</v>
      </c>
      <c r="C106" s="91">
        <v>0.16970560000000001</v>
      </c>
      <c r="D106" s="91">
        <v>0.39597979999999999</v>
      </c>
      <c r="E106" s="42">
        <v>2.3333337261704976</v>
      </c>
    </row>
    <row r="107" spans="1:5" x14ac:dyDescent="0.25">
      <c r="A107" s="1">
        <v>76</v>
      </c>
      <c r="B107" s="1">
        <v>0</v>
      </c>
      <c r="C107" s="91">
        <v>0.2332381</v>
      </c>
      <c r="D107" s="91">
        <v>0.2332381</v>
      </c>
      <c r="E107" s="42">
        <v>1</v>
      </c>
    </row>
    <row r="108" spans="1:5" x14ac:dyDescent="0.25">
      <c r="A108" s="1">
        <v>77</v>
      </c>
      <c r="B108" s="1">
        <v>0</v>
      </c>
      <c r="C108" s="91">
        <v>0.22627420000000001</v>
      </c>
      <c r="D108" s="91">
        <v>0.55569780000000002</v>
      </c>
      <c r="E108" s="42">
        <v>2.4558601908657725</v>
      </c>
    </row>
    <row r="109" spans="1:5" x14ac:dyDescent="0.25">
      <c r="A109" s="1">
        <v>78</v>
      </c>
      <c r="B109" s="1">
        <v>0</v>
      </c>
      <c r="C109" s="91">
        <v>0.24331050000000001</v>
      </c>
      <c r="D109" s="91">
        <v>0.34176010000000001</v>
      </c>
      <c r="E109" s="42">
        <v>1.4046253655308751</v>
      </c>
    </row>
    <row r="110" spans="1:5" x14ac:dyDescent="0.25">
      <c r="A110" s="1">
        <v>79</v>
      </c>
      <c r="B110" s="1">
        <v>0</v>
      </c>
      <c r="C110" s="91">
        <v>0.25298219999999999</v>
      </c>
      <c r="D110" s="91">
        <v>0.58240879999999995</v>
      </c>
      <c r="E110" s="42">
        <v>2.30217303826119</v>
      </c>
    </row>
    <row r="111" spans="1:5" x14ac:dyDescent="0.25">
      <c r="A111" s="1">
        <v>80</v>
      </c>
      <c r="B111" s="1">
        <v>0</v>
      </c>
      <c r="C111" s="91">
        <v>0.34176010000000001</v>
      </c>
      <c r="D111" s="91">
        <v>0.65969690000000003</v>
      </c>
      <c r="E111" s="42">
        <v>1.9302923307899313</v>
      </c>
    </row>
    <row r="112" spans="1:5" x14ac:dyDescent="0.25">
      <c r="A112" s="1">
        <v>81</v>
      </c>
      <c r="B112" s="1">
        <v>4</v>
      </c>
      <c r="C112" s="91">
        <v>0.69971419999999995</v>
      </c>
      <c r="D112" s="91">
        <v>6.4562759999999999</v>
      </c>
      <c r="E112" s="42">
        <v>9.2270186884873855</v>
      </c>
    </row>
    <row r="113" spans="1:5" x14ac:dyDescent="0.25">
      <c r="A113" s="1">
        <v>82</v>
      </c>
      <c r="B113" s="1">
        <v>1</v>
      </c>
      <c r="C113" s="91">
        <v>0.52153620000000001</v>
      </c>
      <c r="D113" s="91">
        <v>8.2532200000000007</v>
      </c>
      <c r="E113" s="42">
        <v>15.824826733024478</v>
      </c>
    </row>
    <row r="114" spans="1:5" x14ac:dyDescent="0.25">
      <c r="A114" s="1">
        <v>83</v>
      </c>
      <c r="B114" s="1">
        <v>0</v>
      </c>
      <c r="C114" s="91">
        <v>0.51224990000000004</v>
      </c>
      <c r="D114" s="91">
        <v>4.1576919999999999</v>
      </c>
      <c r="E114" s="42">
        <v>8.116530623041605</v>
      </c>
    </row>
    <row r="115" spans="1:5" x14ac:dyDescent="0.25">
      <c r="A115" s="1">
        <v>84</v>
      </c>
      <c r="B115" s="1">
        <v>0</v>
      </c>
      <c r="C115" s="91">
        <v>0.44721359999999999</v>
      </c>
      <c r="D115" s="91">
        <v>4.1526860000000001</v>
      </c>
      <c r="E115" s="42">
        <v>9.2856880917753841</v>
      </c>
    </row>
    <row r="116" spans="1:5" x14ac:dyDescent="0.25">
      <c r="A116" s="1">
        <v>85</v>
      </c>
      <c r="B116" s="1">
        <v>0</v>
      </c>
      <c r="C116" s="91">
        <v>0.73430240000000002</v>
      </c>
      <c r="D116" s="91">
        <v>4.3680659999999998</v>
      </c>
      <c r="E116" s="42">
        <v>5.9485928413144222</v>
      </c>
    </row>
    <row r="117" spans="1:5" x14ac:dyDescent="0.25">
      <c r="A117" s="1">
        <v>86</v>
      </c>
      <c r="B117" s="1">
        <v>0</v>
      </c>
      <c r="C117" s="91">
        <v>0.48826219999999998</v>
      </c>
      <c r="D117" s="91">
        <v>1.47187</v>
      </c>
      <c r="E117" s="42">
        <v>3.0145073691963051</v>
      </c>
    </row>
    <row r="118" spans="1:5" x14ac:dyDescent="0.25">
      <c r="A118" s="1">
        <v>87</v>
      </c>
      <c r="B118" s="1">
        <v>0</v>
      </c>
      <c r="C118" s="91">
        <v>0.48</v>
      </c>
      <c r="D118" s="91">
        <v>1.240645</v>
      </c>
      <c r="E118" s="42">
        <v>2.5846770833333332</v>
      </c>
    </row>
    <row r="119" spans="1:5" x14ac:dyDescent="0.25">
      <c r="A119" s="1">
        <v>88</v>
      </c>
      <c r="B119" s="1">
        <v>0</v>
      </c>
      <c r="C119" s="91">
        <v>0.44</v>
      </c>
      <c r="D119" s="91">
        <v>1.8216479999999999</v>
      </c>
      <c r="E119" s="42">
        <v>4.1401090909090907</v>
      </c>
    </row>
    <row r="120" spans="1:5" x14ac:dyDescent="0.25">
      <c r="A120" s="1">
        <v>89</v>
      </c>
      <c r="B120" s="1">
        <v>0</v>
      </c>
      <c r="C120" s="91">
        <v>0.2</v>
      </c>
      <c r="D120" s="91">
        <v>1.336862</v>
      </c>
      <c r="E120" s="42">
        <v>6.68431</v>
      </c>
    </row>
    <row r="121" spans="1:5" x14ac:dyDescent="0.25">
      <c r="A121" s="1">
        <v>90</v>
      </c>
      <c r="B121" s="1">
        <v>0</v>
      </c>
      <c r="C121" s="91">
        <v>0.36</v>
      </c>
      <c r="D121" s="91">
        <v>0.88362890000000005</v>
      </c>
      <c r="E121" s="42">
        <v>2.4545247222222226</v>
      </c>
    </row>
    <row r="122" spans="1:5" x14ac:dyDescent="0.25">
      <c r="A122" s="1">
        <v>91</v>
      </c>
      <c r="B122" s="1">
        <v>0</v>
      </c>
      <c r="C122" s="91">
        <v>0.28000000000000003</v>
      </c>
      <c r="D122" s="91">
        <v>0.48</v>
      </c>
      <c r="E122" s="42">
        <v>1.714285714285714</v>
      </c>
    </row>
    <row r="123" spans="1:5" x14ac:dyDescent="0.25">
      <c r="A123" s="1">
        <v>92</v>
      </c>
      <c r="B123" s="1">
        <v>0</v>
      </c>
      <c r="C123" s="91">
        <v>0.32</v>
      </c>
      <c r="D123" s="91">
        <v>0.36</v>
      </c>
      <c r="E123" s="42">
        <v>1.125</v>
      </c>
    </row>
    <row r="124" spans="1:5" x14ac:dyDescent="0.25">
      <c r="A124" s="1">
        <v>93</v>
      </c>
      <c r="B124" s="1">
        <v>0</v>
      </c>
      <c r="C124" s="91">
        <v>0.24</v>
      </c>
      <c r="D124" s="91">
        <v>0.32249030000000001</v>
      </c>
      <c r="E124" s="42">
        <v>1.3437095833333335</v>
      </c>
    </row>
    <row r="125" spans="1:5" x14ac:dyDescent="0.25">
      <c r="A125" s="1">
        <v>94</v>
      </c>
      <c r="B125" s="1">
        <v>0</v>
      </c>
      <c r="C125" s="91">
        <v>0.36</v>
      </c>
      <c r="D125" s="91">
        <v>0.4</v>
      </c>
      <c r="E125" s="42">
        <v>1.1111111111111112</v>
      </c>
    </row>
    <row r="126" spans="1:5" x14ac:dyDescent="0.25">
      <c r="A126" s="1">
        <v>95</v>
      </c>
      <c r="B126" s="1">
        <v>0</v>
      </c>
      <c r="C126" s="91">
        <v>0.32</v>
      </c>
      <c r="D126" s="91">
        <v>0.4079216</v>
      </c>
      <c r="E126" s="42">
        <v>1.2747549999999999</v>
      </c>
    </row>
    <row r="127" spans="1:5" x14ac:dyDescent="0.25">
      <c r="A127" s="1">
        <v>96</v>
      </c>
      <c r="B127" s="1">
        <v>0</v>
      </c>
      <c r="C127" s="91">
        <v>0.2039608</v>
      </c>
      <c r="D127" s="91">
        <v>0.37735920000000001</v>
      </c>
      <c r="E127" s="42">
        <v>1.8501555200803292</v>
      </c>
    </row>
    <row r="128" spans="1:5" x14ac:dyDescent="0.25">
      <c r="A128" s="1">
        <v>97</v>
      </c>
      <c r="B128" s="1">
        <v>4</v>
      </c>
      <c r="C128" s="91">
        <v>0.78790859999999996</v>
      </c>
      <c r="D128" s="91">
        <v>9.961665</v>
      </c>
      <c r="E128" s="42">
        <v>12.643173332541364</v>
      </c>
    </row>
    <row r="129" spans="1:5" x14ac:dyDescent="0.25">
      <c r="A129" s="1">
        <v>98</v>
      </c>
      <c r="B129" s="1">
        <v>1</v>
      </c>
      <c r="C129" s="91">
        <v>0.48</v>
      </c>
      <c r="D129" s="91">
        <v>20.74241</v>
      </c>
      <c r="E129" s="42">
        <v>43.213354166666669</v>
      </c>
    </row>
    <row r="130" spans="1:5" x14ac:dyDescent="0.25">
      <c r="A130" s="1">
        <v>99</v>
      </c>
      <c r="B130" s="1">
        <v>3</v>
      </c>
      <c r="C130" s="91">
        <v>0.46647620000000001</v>
      </c>
      <c r="D130" s="91">
        <v>7.1342889999999999</v>
      </c>
      <c r="E130" s="42">
        <v>15.294004281461733</v>
      </c>
    </row>
    <row r="131" spans="1:5" x14ac:dyDescent="0.25">
      <c r="A131" s="1">
        <v>100</v>
      </c>
      <c r="B131" s="1">
        <v>4</v>
      </c>
      <c r="C131" s="91">
        <v>0.48166379999999998</v>
      </c>
      <c r="D131" s="91">
        <v>7.5052680000000001</v>
      </c>
      <c r="E131" s="42">
        <v>15.581964017225294</v>
      </c>
    </row>
    <row r="132" spans="1:5" x14ac:dyDescent="0.25">
      <c r="A132" s="1">
        <v>101</v>
      </c>
      <c r="B132" s="1">
        <v>4</v>
      </c>
      <c r="C132" s="91">
        <v>0.64498060000000002</v>
      </c>
      <c r="D132" s="91">
        <v>3.7934779999999999</v>
      </c>
      <c r="E132" s="42">
        <v>5.8815381423875381</v>
      </c>
    </row>
    <row r="133" spans="1:5" x14ac:dyDescent="0.25">
      <c r="A133" s="1">
        <v>102</v>
      </c>
      <c r="B133" s="1">
        <v>0</v>
      </c>
      <c r="C133" s="91">
        <v>0.32249030000000001</v>
      </c>
      <c r="D133" s="91">
        <v>6.9463080000000001</v>
      </c>
      <c r="E133" s="42">
        <v>21.539587392240946</v>
      </c>
    </row>
    <row r="134" spans="1:5" x14ac:dyDescent="0.25">
      <c r="A134" s="1">
        <v>103</v>
      </c>
      <c r="B134" s="1">
        <v>0</v>
      </c>
      <c r="C134" s="91">
        <v>0.31241000000000002</v>
      </c>
      <c r="D134" s="91">
        <v>7.5626449999999998</v>
      </c>
      <c r="E134" s="42">
        <v>24.207435741493548</v>
      </c>
    </row>
    <row r="135" spans="1:5" x14ac:dyDescent="0.25">
      <c r="A135" s="1">
        <v>104</v>
      </c>
      <c r="B135" s="1">
        <v>0</v>
      </c>
      <c r="C135" s="91">
        <v>0.30463089999999998</v>
      </c>
      <c r="D135" s="91">
        <v>7.9748609999999998</v>
      </c>
      <c r="E135" s="42">
        <v>26.178765844174048</v>
      </c>
    </row>
    <row r="136" spans="1:5" x14ac:dyDescent="0.25">
      <c r="A136" s="1">
        <v>105</v>
      </c>
      <c r="B136" s="1">
        <v>0</v>
      </c>
      <c r="C136" s="91">
        <v>0.44</v>
      </c>
      <c r="D136" s="91">
        <v>6.8516859999999999</v>
      </c>
      <c r="E136" s="42">
        <v>15.572013636363636</v>
      </c>
    </row>
    <row r="137" spans="1:5" x14ac:dyDescent="0.25">
      <c r="A137" s="1">
        <v>106</v>
      </c>
      <c r="B137" s="1">
        <v>0</v>
      </c>
      <c r="C137" s="91">
        <v>0.2828427</v>
      </c>
      <c r="D137" s="91">
        <v>3.385853</v>
      </c>
      <c r="E137" s="42">
        <v>11.970798609969428</v>
      </c>
    </row>
    <row r="138" spans="1:5" x14ac:dyDescent="0.25">
      <c r="A138" s="1">
        <v>107</v>
      </c>
      <c r="B138" s="1">
        <v>0</v>
      </c>
      <c r="C138" s="91">
        <v>0.87726850000000001</v>
      </c>
      <c r="D138" s="91">
        <v>3.1972489999999998</v>
      </c>
      <c r="E138" s="42">
        <v>3.6445501006818319</v>
      </c>
    </row>
    <row r="139" spans="1:5" x14ac:dyDescent="0.25">
      <c r="A139" s="1">
        <v>108</v>
      </c>
      <c r="B139" s="1">
        <v>0</v>
      </c>
      <c r="C139" s="91">
        <v>1.961632</v>
      </c>
      <c r="D139" s="91">
        <v>4.3207409999999999</v>
      </c>
      <c r="E139" s="42">
        <v>2.2026256708699696</v>
      </c>
    </row>
    <row r="140" spans="1:5" x14ac:dyDescent="0.25">
      <c r="A140" s="1">
        <v>109</v>
      </c>
      <c r="B140" s="1">
        <v>0</v>
      </c>
      <c r="C140" s="91">
        <v>0.24</v>
      </c>
      <c r="D140" s="91">
        <v>6.440124</v>
      </c>
      <c r="E140" s="42">
        <v>26.833850000000002</v>
      </c>
    </row>
    <row r="141" spans="1:5" x14ac:dyDescent="0.25">
      <c r="A141" s="1">
        <v>110</v>
      </c>
      <c r="B141" s="1">
        <v>0</v>
      </c>
      <c r="C141" s="91">
        <v>0.73756359999999999</v>
      </c>
      <c r="D141" s="91">
        <v>1.3010759999999999</v>
      </c>
      <c r="E141" s="42">
        <v>1.7640187232667122</v>
      </c>
    </row>
    <row r="142" spans="1:5" x14ac:dyDescent="0.25">
      <c r="A142" s="1">
        <v>111</v>
      </c>
      <c r="B142" s="1">
        <v>0</v>
      </c>
      <c r="C142" s="91">
        <v>0.62096700000000005</v>
      </c>
      <c r="D142" s="91">
        <v>3.4790800000000002</v>
      </c>
      <c r="E142" s="42">
        <v>5.6026809798266255</v>
      </c>
    </row>
    <row r="143" spans="1:5" x14ac:dyDescent="0.25">
      <c r="A143" s="1">
        <v>112</v>
      </c>
      <c r="B143" s="1">
        <v>0</v>
      </c>
      <c r="C143" s="91">
        <v>0.52611790000000003</v>
      </c>
      <c r="D143" s="91">
        <v>3.6037759999999999</v>
      </c>
      <c r="E143" s="42">
        <v>6.8497498374413786</v>
      </c>
    </row>
    <row r="144" spans="1:5" x14ac:dyDescent="0.25">
      <c r="A144" s="1">
        <v>113</v>
      </c>
      <c r="B144" s="1">
        <v>0</v>
      </c>
      <c r="C144" s="91">
        <v>0.36878179999999999</v>
      </c>
      <c r="D144" s="91">
        <v>1.9612240000000001</v>
      </c>
      <c r="E144" s="42">
        <v>5.3181149395116574</v>
      </c>
    </row>
    <row r="145" spans="1:5" x14ac:dyDescent="0.25">
      <c r="A145" s="1">
        <v>114</v>
      </c>
      <c r="B145" s="1">
        <v>0</v>
      </c>
      <c r="C145" s="91">
        <v>0.39395429999999998</v>
      </c>
      <c r="D145" s="91">
        <v>1.6473009999999999</v>
      </c>
      <c r="E145" s="42">
        <v>4.181452011058135</v>
      </c>
    </row>
    <row r="146" spans="1:5" x14ac:dyDescent="0.25">
      <c r="A146" s="1">
        <v>115</v>
      </c>
      <c r="B146" s="1">
        <v>0</v>
      </c>
      <c r="C146" s="91">
        <v>0.28000000000000003</v>
      </c>
      <c r="D146" s="91">
        <v>2.129413</v>
      </c>
      <c r="E146" s="42">
        <v>7.6050464285714279</v>
      </c>
    </row>
    <row r="147" spans="1:5" x14ac:dyDescent="0.25">
      <c r="A147" s="1">
        <v>116</v>
      </c>
      <c r="B147" s="1">
        <v>0</v>
      </c>
      <c r="C147" s="91">
        <v>0.16</v>
      </c>
      <c r="D147" s="91">
        <v>0.16492419999999999</v>
      </c>
      <c r="E147" s="42">
        <v>1.0307762499999999</v>
      </c>
    </row>
    <row r="148" spans="1:5" x14ac:dyDescent="0.25">
      <c r="A148" s="1">
        <v>117</v>
      </c>
      <c r="B148" s="1">
        <v>0</v>
      </c>
      <c r="C148" s="91">
        <v>0.16</v>
      </c>
      <c r="D148" s="91">
        <v>1.1200000000000001</v>
      </c>
      <c r="E148" s="42">
        <v>7.0000000000000009</v>
      </c>
    </row>
    <row r="149" spans="1:5" x14ac:dyDescent="0.25">
      <c r="A149" s="1">
        <v>118</v>
      </c>
      <c r="B149" s="1">
        <v>0</v>
      </c>
      <c r="C149" s="91">
        <v>0.2</v>
      </c>
      <c r="D149" s="91">
        <v>0.44</v>
      </c>
      <c r="E149" s="42">
        <v>2.1999999999999997</v>
      </c>
    </row>
    <row r="150" spans="1:5" x14ac:dyDescent="0.25">
      <c r="A150" s="1">
        <v>119</v>
      </c>
      <c r="B150" s="1">
        <v>0</v>
      </c>
      <c r="C150" s="91">
        <v>0.12</v>
      </c>
      <c r="D150" s="91">
        <v>0.48</v>
      </c>
      <c r="E150" s="42">
        <v>4</v>
      </c>
    </row>
    <row r="151" spans="1:5" x14ac:dyDescent="0.25">
      <c r="A151" s="1">
        <v>120</v>
      </c>
      <c r="B151" s="1">
        <v>0</v>
      </c>
      <c r="C151" s="91">
        <v>0.16</v>
      </c>
      <c r="D151" s="91">
        <v>0.24</v>
      </c>
      <c r="E151" s="42">
        <v>1.5</v>
      </c>
    </row>
    <row r="152" spans="1:5" x14ac:dyDescent="0.25">
      <c r="A152" s="1">
        <v>121</v>
      </c>
      <c r="B152" s="1">
        <v>0</v>
      </c>
      <c r="C152" s="91">
        <v>0.16</v>
      </c>
      <c r="D152" s="91">
        <v>0.24</v>
      </c>
      <c r="E152" s="42">
        <v>1.5</v>
      </c>
    </row>
    <row r="153" spans="1:5" x14ac:dyDescent="0.25">
      <c r="A153" s="1">
        <v>122</v>
      </c>
      <c r="B153" s="1">
        <v>4</v>
      </c>
      <c r="C153" s="91">
        <v>0.52611790000000003</v>
      </c>
      <c r="D153" s="91">
        <v>1.690847</v>
      </c>
      <c r="E153" s="42">
        <v>3.2138176633032254</v>
      </c>
    </row>
    <row r="154" spans="1:5" x14ac:dyDescent="0.25">
      <c r="A154" s="1">
        <v>123</v>
      </c>
      <c r="B154" s="1">
        <v>2</v>
      </c>
      <c r="C154" s="91">
        <v>0.33941130000000003</v>
      </c>
      <c r="D154" s="91">
        <v>6.308065</v>
      </c>
      <c r="E154" s="42">
        <v>18.585312274517669</v>
      </c>
    </row>
    <row r="155" spans="1:5" x14ac:dyDescent="0.25">
      <c r="A155" s="1">
        <v>124</v>
      </c>
      <c r="B155" s="1">
        <v>4</v>
      </c>
      <c r="C155" s="91">
        <v>0.52</v>
      </c>
      <c r="D155" s="91">
        <v>8.2532200000000007</v>
      </c>
      <c r="E155" s="42">
        <v>15.871576923076924</v>
      </c>
    </row>
    <row r="156" spans="1:5" x14ac:dyDescent="0.25">
      <c r="A156" s="1">
        <v>125</v>
      </c>
      <c r="B156" s="1">
        <v>0</v>
      </c>
      <c r="C156" s="91">
        <v>0.32984849999999999</v>
      </c>
      <c r="D156" s="91">
        <v>2.9158879999999998</v>
      </c>
      <c r="E156" s="42">
        <v>8.8400826440017148</v>
      </c>
    </row>
    <row r="157" spans="1:5" x14ac:dyDescent="0.25">
      <c r="A157" s="1">
        <v>126</v>
      </c>
      <c r="B157" s="1">
        <v>0</v>
      </c>
      <c r="C157" s="91">
        <v>0.85510229999999998</v>
      </c>
      <c r="D157" s="91">
        <v>3.2626369999999998</v>
      </c>
      <c r="E157" s="42">
        <v>3.8154931871894155</v>
      </c>
    </row>
    <row r="158" spans="1:5" x14ac:dyDescent="0.25">
      <c r="A158" s="1">
        <v>127</v>
      </c>
      <c r="B158" s="1">
        <v>0</v>
      </c>
      <c r="C158" s="91">
        <v>0.73539109999999996</v>
      </c>
      <c r="D158" s="91">
        <v>4.6818799999999996</v>
      </c>
      <c r="E158" s="42">
        <v>6.3665170818629706</v>
      </c>
    </row>
    <row r="159" spans="1:5" x14ac:dyDescent="0.25">
      <c r="A159" s="1">
        <v>128</v>
      </c>
      <c r="B159" s="1">
        <v>0</v>
      </c>
      <c r="C159" s="91">
        <v>0.41761229999999999</v>
      </c>
      <c r="D159" s="91">
        <v>3.434647</v>
      </c>
      <c r="E159" s="42">
        <v>8.2244871618963327</v>
      </c>
    </row>
    <row r="160" spans="1:5" x14ac:dyDescent="0.25">
      <c r="A160" s="1">
        <v>129</v>
      </c>
      <c r="B160" s="1">
        <v>0</v>
      </c>
      <c r="C160" s="91">
        <v>0.61188229999999999</v>
      </c>
      <c r="D160" s="91">
        <v>2.894685</v>
      </c>
      <c r="E160" s="42">
        <v>4.7307872772263551</v>
      </c>
    </row>
    <row r="161" spans="1:5" x14ac:dyDescent="0.25">
      <c r="A161" s="1">
        <v>130</v>
      </c>
      <c r="B161" s="1">
        <v>0</v>
      </c>
      <c r="C161" s="91">
        <v>0.24</v>
      </c>
      <c r="D161" s="91">
        <v>1.1599999999999999</v>
      </c>
      <c r="E161" s="42">
        <v>4.833333333333333</v>
      </c>
    </row>
    <row r="162" spans="1:5" x14ac:dyDescent="0.25">
      <c r="A162" s="1">
        <v>131</v>
      </c>
      <c r="B162" s="1">
        <v>0</v>
      </c>
      <c r="C162" s="91">
        <v>0.30463089999999998</v>
      </c>
      <c r="D162" s="91">
        <v>0.4079216</v>
      </c>
      <c r="E162" s="42">
        <v>1.3390683610887799</v>
      </c>
    </row>
    <row r="163" spans="1:5" x14ac:dyDescent="0.25">
      <c r="A163" s="1">
        <v>132</v>
      </c>
      <c r="B163" s="1">
        <v>0</v>
      </c>
      <c r="C163" s="91">
        <v>0.34176010000000001</v>
      </c>
      <c r="D163" s="91">
        <v>5.9051159999999996</v>
      </c>
      <c r="E163" s="42">
        <v>17.278541292561652</v>
      </c>
    </row>
    <row r="164" spans="1:5" x14ac:dyDescent="0.25">
      <c r="A164" s="1">
        <v>133</v>
      </c>
      <c r="B164" s="1">
        <v>0</v>
      </c>
      <c r="C164" s="91">
        <v>0.2332381</v>
      </c>
      <c r="D164" s="91">
        <v>0.73430240000000002</v>
      </c>
      <c r="E164" s="42">
        <v>3.1482952399286397</v>
      </c>
    </row>
    <row r="165" spans="1:5" x14ac:dyDescent="0.25">
      <c r="A165" s="1">
        <v>134</v>
      </c>
      <c r="B165" s="1">
        <v>0</v>
      </c>
      <c r="C165" s="91">
        <v>0.4</v>
      </c>
      <c r="D165" s="91">
        <v>4.5376649999999996</v>
      </c>
      <c r="E165" s="42">
        <v>11.344162499999998</v>
      </c>
    </row>
    <row r="166" spans="1:5" x14ac:dyDescent="0.25">
      <c r="A166" s="1">
        <v>135</v>
      </c>
      <c r="B166" s="1">
        <v>0</v>
      </c>
      <c r="C166" s="91">
        <v>0.28844409999999998</v>
      </c>
      <c r="D166" s="91">
        <v>2.2775430000000001</v>
      </c>
      <c r="E166" s="42">
        <v>7.8959597370859731</v>
      </c>
    </row>
    <row r="167" spans="1:5" x14ac:dyDescent="0.25">
      <c r="A167" s="1">
        <v>136</v>
      </c>
      <c r="B167" s="1">
        <v>0</v>
      </c>
      <c r="C167" s="91">
        <v>0.4</v>
      </c>
      <c r="D167" s="91">
        <v>3.9632309999999999</v>
      </c>
      <c r="E167" s="42">
        <v>9.9080774999999992</v>
      </c>
    </row>
    <row r="168" spans="1:5" x14ac:dyDescent="0.25">
      <c r="A168" s="1">
        <v>137</v>
      </c>
      <c r="B168" s="1">
        <v>0</v>
      </c>
      <c r="C168" s="91">
        <v>0.16970560000000001</v>
      </c>
      <c r="D168" s="91">
        <v>3.3801779999999999</v>
      </c>
      <c r="E168" s="42">
        <v>19.917893104293551</v>
      </c>
    </row>
    <row r="169" spans="1:5" x14ac:dyDescent="0.25">
      <c r="A169" s="1">
        <v>138</v>
      </c>
      <c r="B169" s="1">
        <v>0</v>
      </c>
      <c r="C169" s="91">
        <v>0.26832820000000002</v>
      </c>
      <c r="D169" s="91">
        <v>0.63245549999999995</v>
      </c>
      <c r="E169" s="42">
        <v>2.3570221094912869</v>
      </c>
    </row>
    <row r="170" spans="1:5" x14ac:dyDescent="0.25">
      <c r="A170" s="1">
        <v>139</v>
      </c>
      <c r="B170" s="1">
        <v>0</v>
      </c>
      <c r="C170" s="91">
        <v>0.1788854</v>
      </c>
      <c r="D170" s="91">
        <v>0.45607019999999998</v>
      </c>
      <c r="E170" s="42">
        <v>2.5495104687134891</v>
      </c>
    </row>
    <row r="171" spans="1:5" x14ac:dyDescent="0.25">
      <c r="A171" s="1">
        <v>140</v>
      </c>
      <c r="B171" s="1">
        <v>4</v>
      </c>
      <c r="C171" s="91">
        <v>0.34176010000000001</v>
      </c>
      <c r="D171" s="91">
        <v>12.044219999999999</v>
      </c>
      <c r="E171" s="42">
        <v>35.241738283667402</v>
      </c>
    </row>
    <row r="172" spans="1:5" x14ac:dyDescent="0.25">
      <c r="A172" s="1">
        <v>141</v>
      </c>
      <c r="B172" s="1">
        <v>0</v>
      </c>
      <c r="C172" s="91">
        <v>0.4326662</v>
      </c>
      <c r="D172" s="91">
        <v>2.9938600000000002</v>
      </c>
      <c r="E172" s="42">
        <v>6.9195606220222432</v>
      </c>
    </row>
    <row r="173" spans="1:5" x14ac:dyDescent="0.25">
      <c r="A173" s="1">
        <v>142</v>
      </c>
      <c r="B173" s="1">
        <v>0</v>
      </c>
      <c r="C173" s="91">
        <v>0.1788854</v>
      </c>
      <c r="D173" s="91">
        <v>0.32249030000000001</v>
      </c>
      <c r="E173" s="42">
        <v>1.8027759671834593</v>
      </c>
    </row>
    <row r="174" spans="1:5" x14ac:dyDescent="0.25">
      <c r="A174" s="1">
        <v>143</v>
      </c>
      <c r="B174" s="1">
        <v>0</v>
      </c>
      <c r="C174" s="91">
        <v>0.24331050000000001</v>
      </c>
      <c r="D174" s="91">
        <v>0.68117550000000004</v>
      </c>
      <c r="E174" s="42">
        <v>2.7996140733753783</v>
      </c>
    </row>
    <row r="175" spans="1:5" x14ac:dyDescent="0.25">
      <c r="A175" s="1">
        <v>144</v>
      </c>
      <c r="B175" s="1">
        <v>0</v>
      </c>
      <c r="C175" s="91">
        <v>0.52153620000000001</v>
      </c>
      <c r="D175" s="91">
        <v>1.0407690000000001</v>
      </c>
      <c r="E175" s="42">
        <v>1.9955834321759449</v>
      </c>
    </row>
    <row r="176" spans="1:5" x14ac:dyDescent="0.25">
      <c r="A176" s="1">
        <v>145</v>
      </c>
      <c r="B176" s="1">
        <v>0</v>
      </c>
      <c r="C176" s="91">
        <v>0.2332381</v>
      </c>
      <c r="D176" s="91">
        <v>0.54405879999999995</v>
      </c>
      <c r="E176" s="42">
        <v>2.3326326187702606</v>
      </c>
    </row>
    <row r="177" spans="1:5" x14ac:dyDescent="0.25">
      <c r="A177" s="1">
        <v>146</v>
      </c>
      <c r="B177" s="1">
        <v>0</v>
      </c>
      <c r="C177" s="91">
        <v>0.2</v>
      </c>
      <c r="D177" s="91">
        <v>0.31241000000000002</v>
      </c>
      <c r="E177" s="42">
        <v>1.5620499999999999</v>
      </c>
    </row>
    <row r="178" spans="1:5" x14ac:dyDescent="0.25">
      <c r="A178" s="1">
        <v>147</v>
      </c>
      <c r="B178" s="1">
        <v>1</v>
      </c>
      <c r="C178" s="91">
        <v>2.0753789999999999</v>
      </c>
      <c r="D178" s="91">
        <v>5.0924079999999998</v>
      </c>
      <c r="E178" s="42">
        <v>2.4537243558887316</v>
      </c>
    </row>
    <row r="179" spans="1:5" x14ac:dyDescent="0.25">
      <c r="A179" s="1">
        <v>148</v>
      </c>
      <c r="B179" s="1">
        <v>3</v>
      </c>
      <c r="C179" s="91">
        <v>0.46818799999999999</v>
      </c>
      <c r="D179" s="91">
        <v>4.884684</v>
      </c>
      <c r="E179" s="42">
        <v>10.433167872734884</v>
      </c>
    </row>
    <row r="180" spans="1:5" x14ac:dyDescent="0.25">
      <c r="A180" s="1">
        <v>149</v>
      </c>
      <c r="B180" s="1">
        <v>0</v>
      </c>
      <c r="C180" s="91">
        <v>1.6443840000000001</v>
      </c>
      <c r="D180" s="91">
        <v>2.1681330000000001</v>
      </c>
      <c r="E180" s="42">
        <v>1.318507720824333</v>
      </c>
    </row>
    <row r="181" spans="1:5" x14ac:dyDescent="0.25">
      <c r="A181" s="1">
        <v>150</v>
      </c>
      <c r="B181" s="1">
        <v>0</v>
      </c>
      <c r="C181" s="91">
        <v>0.24</v>
      </c>
      <c r="D181" s="91">
        <v>1.0031950000000001</v>
      </c>
      <c r="E181" s="42">
        <v>4.1799791666666675</v>
      </c>
    </row>
    <row r="182" spans="1:5" x14ac:dyDescent="0.25">
      <c r="A182" s="1">
        <v>151</v>
      </c>
      <c r="B182" s="1">
        <v>0</v>
      </c>
      <c r="C182" s="91">
        <v>0.45254830000000001</v>
      </c>
      <c r="D182" s="91">
        <v>0.87726850000000001</v>
      </c>
      <c r="E182" s="42">
        <v>1.9385080001405375</v>
      </c>
    </row>
    <row r="183" spans="1:5" x14ac:dyDescent="0.25">
      <c r="A183" s="1">
        <v>152</v>
      </c>
      <c r="B183" s="1">
        <v>0</v>
      </c>
      <c r="C183" s="91">
        <v>0.2</v>
      </c>
      <c r="D183" s="91">
        <v>0.28000000000000003</v>
      </c>
      <c r="E183" s="42">
        <v>1.4000000000000001</v>
      </c>
    </row>
    <row r="184" spans="1:5" x14ac:dyDescent="0.25">
      <c r="A184" s="1">
        <v>153</v>
      </c>
      <c r="B184" s="1">
        <v>0</v>
      </c>
      <c r="C184" s="91">
        <v>0.34176010000000001</v>
      </c>
      <c r="D184" s="91">
        <v>0.80498449999999999</v>
      </c>
      <c r="E184" s="42">
        <v>2.3554080771863068</v>
      </c>
    </row>
    <row r="185" spans="1:5" x14ac:dyDescent="0.25">
      <c r="A185" s="1">
        <v>154</v>
      </c>
      <c r="B185" s="1">
        <v>0</v>
      </c>
      <c r="C185" s="91">
        <v>0.28844409999999998</v>
      </c>
      <c r="D185" s="91">
        <v>0.68117550000000004</v>
      </c>
      <c r="E185" s="42">
        <v>2.3615511636396795</v>
      </c>
    </row>
    <row r="186" spans="1:5" x14ac:dyDescent="0.25">
      <c r="A186" s="1">
        <v>155</v>
      </c>
      <c r="B186" s="1">
        <v>0</v>
      </c>
      <c r="C186" s="91">
        <v>0.44721359999999999</v>
      </c>
      <c r="D186" s="91">
        <v>1.7821340000000001</v>
      </c>
      <c r="E186" s="42">
        <v>3.984972728915221</v>
      </c>
    </row>
    <row r="187" spans="1:5" x14ac:dyDescent="0.25">
      <c r="A187" s="1">
        <v>156</v>
      </c>
      <c r="B187" s="1">
        <v>0</v>
      </c>
      <c r="C187" s="91">
        <v>0.44721359999999999</v>
      </c>
      <c r="D187" s="91">
        <v>1.4187320000000001</v>
      </c>
      <c r="E187" s="42">
        <v>3.172381161932464</v>
      </c>
    </row>
    <row r="188" spans="1:5" x14ac:dyDescent="0.25">
      <c r="A188" s="1">
        <v>157</v>
      </c>
      <c r="B188" s="1">
        <v>0</v>
      </c>
      <c r="C188" s="91">
        <v>0.36221540000000002</v>
      </c>
      <c r="D188" s="91">
        <v>0.72443080000000004</v>
      </c>
      <c r="E188" s="42">
        <v>2</v>
      </c>
    </row>
    <row r="189" spans="1:5" x14ac:dyDescent="0.25">
      <c r="A189" s="1">
        <v>158</v>
      </c>
      <c r="B189" s="1">
        <v>0</v>
      </c>
      <c r="C189" s="91">
        <v>0.16492419999999999</v>
      </c>
      <c r="D189" s="91">
        <v>0.50596439999999998</v>
      </c>
      <c r="E189" s="42">
        <v>3.0678602655037892</v>
      </c>
    </row>
    <row r="190" spans="1:5" x14ac:dyDescent="0.25">
      <c r="A190" s="1">
        <v>159</v>
      </c>
      <c r="B190" s="1">
        <v>0</v>
      </c>
      <c r="C190" s="91">
        <v>0.16</v>
      </c>
      <c r="D190" s="91">
        <v>0.52</v>
      </c>
      <c r="E190" s="42">
        <v>3.25</v>
      </c>
    </row>
    <row r="191" spans="1:5" x14ac:dyDescent="0.25">
      <c r="A191" s="1">
        <v>160</v>
      </c>
      <c r="B191" s="1">
        <v>0</v>
      </c>
      <c r="C191" s="91">
        <v>0.32984849999999999</v>
      </c>
      <c r="D191" s="91">
        <v>0.54405879999999995</v>
      </c>
      <c r="E191" s="42">
        <v>1.6494202641515725</v>
      </c>
    </row>
    <row r="192" spans="1:5" x14ac:dyDescent="0.25">
      <c r="A192" s="1">
        <v>161</v>
      </c>
      <c r="B192" s="1">
        <v>0</v>
      </c>
      <c r="C192" s="91">
        <v>0.2039608</v>
      </c>
      <c r="D192" s="91">
        <v>0.73756359999999999</v>
      </c>
      <c r="E192" s="42">
        <v>3.6162027213072316</v>
      </c>
    </row>
    <row r="193" spans="1:5" x14ac:dyDescent="0.25">
      <c r="A193" s="1">
        <v>162</v>
      </c>
      <c r="B193" s="1">
        <v>0</v>
      </c>
      <c r="C193" s="91">
        <v>0.22627420000000001</v>
      </c>
      <c r="D193" s="91">
        <v>0.9935794</v>
      </c>
      <c r="E193" s="42">
        <v>4.3910414886009983</v>
      </c>
    </row>
    <row r="194" spans="1:5" x14ac:dyDescent="0.25">
      <c r="A194" s="1">
        <v>163</v>
      </c>
      <c r="B194" s="1">
        <v>0</v>
      </c>
      <c r="C194" s="91">
        <v>0.24331050000000001</v>
      </c>
      <c r="D194" s="91">
        <v>0.72993149999999996</v>
      </c>
      <c r="E194" s="42">
        <v>2.9999999999999996</v>
      </c>
    </row>
    <row r="195" spans="1:5" x14ac:dyDescent="0.25">
      <c r="A195" s="1">
        <v>164</v>
      </c>
      <c r="B195" s="1">
        <v>3</v>
      </c>
      <c r="C195" s="91">
        <v>0.29120439999999997</v>
      </c>
      <c r="D195" s="91">
        <v>6.9141370000000002</v>
      </c>
      <c r="E195" s="42">
        <v>23.743243577363533</v>
      </c>
    </row>
    <row r="196" spans="1:5" x14ac:dyDescent="0.25">
      <c r="A196" s="1">
        <v>165</v>
      </c>
      <c r="B196" s="1">
        <v>0</v>
      </c>
      <c r="C196" s="91">
        <v>0.8089499</v>
      </c>
      <c r="D196" s="91">
        <v>5.0837779999999997</v>
      </c>
      <c r="E196" s="42">
        <v>6.2844163773306603</v>
      </c>
    </row>
    <row r="197" spans="1:5" x14ac:dyDescent="0.25">
      <c r="A197" s="1">
        <v>166</v>
      </c>
      <c r="B197" s="1">
        <v>0</v>
      </c>
      <c r="C197" s="91">
        <v>0.68468969999999996</v>
      </c>
      <c r="D197" s="91">
        <v>12.56025</v>
      </c>
      <c r="E197" s="42">
        <v>18.344441284862327</v>
      </c>
    </row>
    <row r="198" spans="1:5" x14ac:dyDescent="0.25">
      <c r="A198" s="1">
        <v>167</v>
      </c>
      <c r="B198" s="1">
        <v>0</v>
      </c>
      <c r="C198" s="91">
        <v>0.36878179999999999</v>
      </c>
      <c r="D198" s="91">
        <v>1.697999</v>
      </c>
      <c r="E198" s="42">
        <v>4.6043459845361134</v>
      </c>
    </row>
    <row r="199" spans="1:5" x14ac:dyDescent="0.25">
      <c r="A199" s="1">
        <v>168</v>
      </c>
      <c r="B199" s="1">
        <v>0</v>
      </c>
      <c r="C199" s="91">
        <v>0.2828427</v>
      </c>
      <c r="D199" s="91">
        <v>3.320964</v>
      </c>
      <c r="E199" s="42">
        <v>11.741381340229038</v>
      </c>
    </row>
    <row r="200" spans="1:5" x14ac:dyDescent="0.25">
      <c r="A200" s="1">
        <v>169</v>
      </c>
      <c r="B200" s="1">
        <v>0</v>
      </c>
      <c r="C200" s="91">
        <v>0.39597979999999999</v>
      </c>
      <c r="D200" s="91">
        <v>1.1933149999999999</v>
      </c>
      <c r="E200" s="42">
        <v>3.0135754399593107</v>
      </c>
    </row>
    <row r="201" spans="1:5" x14ac:dyDescent="0.25">
      <c r="A201" s="1">
        <v>170</v>
      </c>
      <c r="B201" s="1">
        <v>0</v>
      </c>
      <c r="C201" s="91">
        <v>0.28000000000000003</v>
      </c>
      <c r="D201" s="91">
        <v>0.64621980000000001</v>
      </c>
      <c r="E201" s="42">
        <v>2.307927857142857</v>
      </c>
    </row>
    <row r="202" spans="1:5" x14ac:dyDescent="0.25">
      <c r="A202" s="1">
        <v>171</v>
      </c>
      <c r="B202" s="1">
        <v>0</v>
      </c>
      <c r="C202" s="91">
        <v>0.2</v>
      </c>
      <c r="D202" s="91">
        <v>0.72</v>
      </c>
      <c r="E202" s="42">
        <v>3.5999999999999996</v>
      </c>
    </row>
    <row r="203" spans="1:5" x14ac:dyDescent="0.25">
      <c r="A203" s="1">
        <v>172</v>
      </c>
      <c r="B203" s="1">
        <v>0</v>
      </c>
      <c r="C203" s="91">
        <v>0.39395429999999998</v>
      </c>
      <c r="D203" s="91">
        <v>0.57688819999999996</v>
      </c>
      <c r="E203" s="42">
        <v>1.4643530988238991</v>
      </c>
    </row>
    <row r="204" spans="1:5" x14ac:dyDescent="0.25">
      <c r="A204" s="1">
        <v>173</v>
      </c>
      <c r="B204" s="1">
        <v>0</v>
      </c>
      <c r="C204" s="91">
        <v>0.2828427</v>
      </c>
      <c r="D204" s="91">
        <v>0.93380940000000001</v>
      </c>
      <c r="E204" s="42">
        <v>3.301514940990169</v>
      </c>
    </row>
    <row r="205" spans="1:5" x14ac:dyDescent="0.25">
      <c r="A205" s="1">
        <v>174</v>
      </c>
      <c r="B205" s="1">
        <v>4</v>
      </c>
      <c r="C205" s="91">
        <v>0.2828427</v>
      </c>
      <c r="D205" s="91">
        <v>3.9364710000000001</v>
      </c>
      <c r="E205" s="42">
        <v>13.917527304045676</v>
      </c>
    </row>
    <row r="206" spans="1:5" x14ac:dyDescent="0.25">
      <c r="A206" s="1">
        <v>175</v>
      </c>
      <c r="B206" s="1">
        <v>0</v>
      </c>
      <c r="C206" s="91">
        <v>0.65115279999999998</v>
      </c>
      <c r="D206" s="91">
        <v>6.3260730000000001</v>
      </c>
      <c r="E206" s="42">
        <v>9.7151897373396849</v>
      </c>
    </row>
    <row r="207" spans="1:5" x14ac:dyDescent="0.25">
      <c r="A207" s="1">
        <v>176</v>
      </c>
      <c r="B207" s="1">
        <v>0</v>
      </c>
      <c r="C207" s="91">
        <v>0.67052219999999996</v>
      </c>
      <c r="D207" s="91">
        <v>1.4045639999999999</v>
      </c>
      <c r="E207" s="42">
        <v>2.094731539089981</v>
      </c>
    </row>
    <row r="208" spans="1:5" x14ac:dyDescent="0.25">
      <c r="A208" s="1">
        <v>177</v>
      </c>
      <c r="B208" s="1">
        <v>0</v>
      </c>
      <c r="C208" s="91">
        <v>0.28000000000000003</v>
      </c>
      <c r="D208" s="91">
        <v>0.80398999999999998</v>
      </c>
      <c r="E208" s="42">
        <v>2.8713928571428569</v>
      </c>
    </row>
    <row r="209" spans="1:5" x14ac:dyDescent="0.25">
      <c r="A209" s="1">
        <v>178</v>
      </c>
      <c r="B209" s="1">
        <v>1</v>
      </c>
      <c r="C209" s="91">
        <v>0.4326662</v>
      </c>
      <c r="D209" s="91">
        <v>29.033570000000001</v>
      </c>
      <c r="E209" s="42">
        <v>67.103855119720464</v>
      </c>
    </row>
    <row r="210" spans="1:5" x14ac:dyDescent="0.25">
      <c r="A210" s="1">
        <v>179</v>
      </c>
      <c r="B210" s="1">
        <v>0</v>
      </c>
      <c r="C210" s="91">
        <v>0.50596439999999998</v>
      </c>
      <c r="D210" s="91">
        <v>5.1178119999999998</v>
      </c>
      <c r="E210" s="42">
        <v>10.114964610158344</v>
      </c>
    </row>
    <row r="211" spans="1:5" x14ac:dyDescent="0.25">
      <c r="A211" s="1">
        <v>180</v>
      </c>
      <c r="B211" s="1">
        <v>0</v>
      </c>
      <c r="C211" s="91">
        <v>0.83234609999999998</v>
      </c>
      <c r="D211" s="91">
        <v>7.4880170000000001</v>
      </c>
      <c r="E211" s="42">
        <v>8.9962781107522467</v>
      </c>
    </row>
    <row r="212" spans="1:5" x14ac:dyDescent="0.25">
      <c r="A212" s="1">
        <v>181</v>
      </c>
      <c r="B212" s="1">
        <v>0</v>
      </c>
      <c r="C212" s="91">
        <v>0.2039608</v>
      </c>
      <c r="D212" s="91">
        <v>4.8993060000000002</v>
      </c>
      <c r="E212" s="42">
        <v>24.020821648081398</v>
      </c>
    </row>
    <row r="213" spans="1:5" x14ac:dyDescent="0.25">
      <c r="A213" s="1">
        <v>182</v>
      </c>
      <c r="B213" s="1">
        <v>0</v>
      </c>
      <c r="C213" s="91">
        <v>0.2828427</v>
      </c>
      <c r="D213" s="91">
        <v>1.726963</v>
      </c>
      <c r="E213" s="42">
        <v>6.1057365100813987</v>
      </c>
    </row>
    <row r="214" spans="1:5" x14ac:dyDescent="0.25">
      <c r="A214" s="1">
        <v>183</v>
      </c>
      <c r="B214" s="1">
        <v>0</v>
      </c>
      <c r="C214" s="91">
        <v>2.2856070000000002</v>
      </c>
      <c r="D214" s="91">
        <v>4.522831</v>
      </c>
      <c r="E214" s="42">
        <v>1.978831443900898</v>
      </c>
    </row>
    <row r="215" spans="1:5" x14ac:dyDescent="0.25">
      <c r="A215" s="1">
        <v>184</v>
      </c>
      <c r="B215" s="1">
        <v>0</v>
      </c>
      <c r="C215" s="91">
        <v>0.36878179999999999</v>
      </c>
      <c r="D215" s="91">
        <v>0.54405879999999995</v>
      </c>
      <c r="E215" s="42">
        <v>1.4752864702108399</v>
      </c>
    </row>
    <row r="216" spans="1:5" x14ac:dyDescent="0.25">
      <c r="A216" s="1">
        <v>185</v>
      </c>
      <c r="B216" s="1">
        <v>0</v>
      </c>
      <c r="C216" s="91">
        <v>0.5614268</v>
      </c>
      <c r="D216" s="91">
        <v>0.78892329999999999</v>
      </c>
      <c r="E216" s="42">
        <v>1.4052113294199706</v>
      </c>
    </row>
    <row r="217" spans="1:5" x14ac:dyDescent="0.25">
      <c r="A217" s="1">
        <v>186</v>
      </c>
      <c r="B217" s="1">
        <v>0</v>
      </c>
      <c r="C217" s="91">
        <v>0.4</v>
      </c>
      <c r="D217" s="91">
        <v>0.69050710000000004</v>
      </c>
      <c r="E217" s="42">
        <v>1.7262677500000001</v>
      </c>
    </row>
    <row r="218" spans="1:5" x14ac:dyDescent="0.25">
      <c r="A218" s="1">
        <v>187</v>
      </c>
      <c r="B218" s="1">
        <v>0</v>
      </c>
      <c r="C218" s="91">
        <v>0.48662100000000003</v>
      </c>
      <c r="D218" s="91">
        <v>6.0107900000000001</v>
      </c>
      <c r="E218" s="42">
        <v>12.352097422840362</v>
      </c>
    </row>
    <row r="219" spans="1:5" x14ac:dyDescent="0.25">
      <c r="A219" s="1">
        <v>188</v>
      </c>
      <c r="B219" s="1">
        <v>0</v>
      </c>
      <c r="C219" s="91">
        <v>0.88814409999999999</v>
      </c>
      <c r="D219" s="91">
        <v>2.9986660000000001</v>
      </c>
      <c r="E219" s="42">
        <v>3.3763282332225142</v>
      </c>
    </row>
    <row r="220" spans="1:5" x14ac:dyDescent="0.25">
      <c r="A220" s="1">
        <v>189</v>
      </c>
      <c r="B220" s="1">
        <v>0</v>
      </c>
      <c r="C220" s="91">
        <v>0.34176010000000001</v>
      </c>
      <c r="D220" s="91">
        <v>1.2553879999999999</v>
      </c>
      <c r="E220" s="42">
        <v>3.6733018278026015</v>
      </c>
    </row>
    <row r="221" spans="1:5" x14ac:dyDescent="0.25">
      <c r="A221" s="1">
        <v>190</v>
      </c>
      <c r="B221" s="1">
        <v>0</v>
      </c>
      <c r="C221" s="91">
        <v>0.37735920000000001</v>
      </c>
      <c r="D221" s="91">
        <v>0.97652439999999996</v>
      </c>
      <c r="E221" s="42">
        <v>2.5877847949645854</v>
      </c>
    </row>
    <row r="222" spans="1:5" x14ac:dyDescent="0.25">
      <c r="A222" s="1">
        <v>191</v>
      </c>
      <c r="B222" s="1">
        <v>0</v>
      </c>
      <c r="C222" s="91">
        <v>0.60926179999999996</v>
      </c>
      <c r="D222" s="91">
        <v>2.9729450000000002</v>
      </c>
      <c r="E222" s="42">
        <v>4.8795854261665514</v>
      </c>
    </row>
    <row r="223" spans="1:5" x14ac:dyDescent="0.25">
      <c r="A223" s="1">
        <v>192</v>
      </c>
      <c r="B223" s="1">
        <v>0</v>
      </c>
      <c r="C223" s="91">
        <v>0.65604879999999999</v>
      </c>
      <c r="D223" s="91">
        <v>2.7810790000000001</v>
      </c>
      <c r="E223" s="42">
        <v>4.2391343448840999</v>
      </c>
    </row>
    <row r="224" spans="1:5" x14ac:dyDescent="0.25">
      <c r="A224" s="1">
        <v>193</v>
      </c>
      <c r="B224" s="1">
        <v>0</v>
      </c>
      <c r="C224" s="91">
        <v>0.50596439999999998</v>
      </c>
      <c r="D224" s="91">
        <v>3.9553509999999998</v>
      </c>
      <c r="E224" s="42">
        <v>7.8174492118417813</v>
      </c>
    </row>
    <row r="225" spans="1:5" x14ac:dyDescent="0.25">
      <c r="A225" s="1">
        <v>194</v>
      </c>
      <c r="B225" s="1">
        <v>0</v>
      </c>
      <c r="C225" s="91">
        <v>0.96332759999999995</v>
      </c>
      <c r="D225" s="91">
        <v>1.501466</v>
      </c>
      <c r="E225" s="42">
        <v>1.5586245011562008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5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5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5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5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5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5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5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5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5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5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5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5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5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5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</row>
    <row r="511" spans="1:5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</row>
    <row r="512" spans="1:5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  <row r="935" spans="20:21" x14ac:dyDescent="0.25">
      <c r="T935" s="41"/>
      <c r="U935" s="41"/>
    </row>
    <row r="936" spans="20:21" x14ac:dyDescent="0.25">
      <c r="T936" s="41"/>
      <c r="U936" s="41"/>
    </row>
    <row r="937" spans="20:21" x14ac:dyDescent="0.25">
      <c r="T937" s="41"/>
      <c r="U937" s="41"/>
    </row>
    <row r="938" spans="20:21" x14ac:dyDescent="0.25">
      <c r="T938" s="41"/>
      <c r="U938" s="41"/>
    </row>
    <row r="939" spans="20:21" x14ac:dyDescent="0.25">
      <c r="T939" s="41"/>
      <c r="U939" s="41"/>
    </row>
    <row r="940" spans="20:21" x14ac:dyDescent="0.25">
      <c r="T940" s="41"/>
      <c r="U940" s="41"/>
    </row>
    <row r="941" spans="20:21" x14ac:dyDescent="0.25">
      <c r="T941" s="41"/>
      <c r="U941" s="41"/>
    </row>
    <row r="942" spans="20:21" x14ac:dyDescent="0.25">
      <c r="T942" s="41"/>
      <c r="U942" s="41"/>
    </row>
    <row r="943" spans="20:21" x14ac:dyDescent="0.25">
      <c r="T943" s="41"/>
      <c r="U943" s="41"/>
    </row>
    <row r="944" spans="20:21" x14ac:dyDescent="0.25">
      <c r="T944" s="41"/>
      <c r="U944" s="41"/>
    </row>
    <row r="945" spans="20:21" x14ac:dyDescent="0.25">
      <c r="T945" s="41"/>
      <c r="U945" s="41"/>
    </row>
    <row r="946" spans="20:21" x14ac:dyDescent="0.25">
      <c r="T946" s="41"/>
      <c r="U946" s="41"/>
    </row>
  </sheetData>
  <mergeCells count="2">
    <mergeCell ref="C16:E16"/>
    <mergeCell ref="C22:E22"/>
  </mergeCells>
  <conditionalFormatting sqref="E1:E1048576">
    <cfRule type="cellIs" dxfId="333" priority="1" operator="lessThan">
      <formula>1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176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41505</v>
      </c>
      <c r="F2" s="90" t="s">
        <v>61</v>
      </c>
      <c r="G2" s="91">
        <v>0.31534266026490076</v>
      </c>
      <c r="I2" s="91"/>
    </row>
    <row r="3" spans="1:10" x14ac:dyDescent="0.25">
      <c r="F3" s="92" t="s">
        <v>62</v>
      </c>
      <c r="G3" s="91">
        <v>2.9329911139072853</v>
      </c>
      <c r="I3" s="91"/>
    </row>
    <row r="4" spans="1:10" x14ac:dyDescent="0.25">
      <c r="A4" s="93"/>
      <c r="B4" s="7"/>
      <c r="C4" s="7" t="s">
        <v>63</v>
      </c>
      <c r="D4" s="94">
        <v>273</v>
      </c>
      <c r="F4" s="40" t="s">
        <v>21</v>
      </c>
      <c r="G4" s="1">
        <v>151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122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151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94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14</v>
      </c>
      <c r="F8" s="99" t="s">
        <v>73</v>
      </c>
      <c r="G8" s="103">
        <v>20.3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7</v>
      </c>
      <c r="J11" s="293" t="s">
        <v>374</v>
      </c>
    </row>
    <row r="12" spans="1:10" x14ac:dyDescent="0.25">
      <c r="A12" s="108" t="s">
        <v>70</v>
      </c>
      <c r="B12" s="109">
        <v>24</v>
      </c>
      <c r="C12" s="109">
        <v>106</v>
      </c>
      <c r="D12" s="109">
        <v>14</v>
      </c>
      <c r="E12" s="109">
        <v>3</v>
      </c>
      <c r="F12" s="109">
        <v>4</v>
      </c>
      <c r="G12" s="109">
        <v>0</v>
      </c>
      <c r="H12" s="109">
        <v>151</v>
      </c>
      <c r="I12" s="39">
        <f>SUM(D12:G12)</f>
        <v>21</v>
      </c>
    </row>
    <row r="13" spans="1:10" x14ac:dyDescent="0.25">
      <c r="A13" s="108" t="s">
        <v>37</v>
      </c>
      <c r="B13" s="109">
        <v>2</v>
      </c>
      <c r="C13" s="109">
        <v>71</v>
      </c>
      <c r="D13" s="109">
        <v>14</v>
      </c>
      <c r="E13" s="109">
        <v>3</v>
      </c>
      <c r="F13" s="109">
        <v>4</v>
      </c>
      <c r="G13" s="109">
        <v>0</v>
      </c>
      <c r="H13" s="109">
        <v>94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6</v>
      </c>
      <c r="E14" s="109">
        <v>3</v>
      </c>
      <c r="F14" s="109">
        <v>4</v>
      </c>
      <c r="G14" s="109">
        <v>0</v>
      </c>
      <c r="H14" s="109">
        <v>14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0.31731094688644662</v>
      </c>
      <c r="D17" s="182">
        <f t="shared" ref="D17:E17" si="0">AVERAGE(D32:D502)</f>
        <v>1.8848276120879117</v>
      </c>
      <c r="E17" s="182">
        <f t="shared" si="0"/>
        <v>6.2299141373859168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0.1466169704231029</v>
      </c>
      <c r="D18" s="182">
        <f t="shared" ref="D18:E18" si="1">STDEV(D32:D502)</f>
        <v>2.5404885012277014</v>
      </c>
      <c r="E18" s="182">
        <f t="shared" si="1"/>
        <v>8.9160496335459385</v>
      </c>
      <c r="F18" s="11"/>
    </row>
    <row r="19" spans="1:21" x14ac:dyDescent="0.25">
      <c r="B19" s="40" t="s">
        <v>152</v>
      </c>
      <c r="C19" s="43">
        <f>MEDIAN(C32:C502)</f>
        <v>0.2828427</v>
      </c>
      <c r="D19" s="182">
        <f t="shared" ref="D19:E19" si="2">MEDIAN(D32:D502)</f>
        <v>1.0031950000000001</v>
      </c>
      <c r="E19" s="182">
        <f t="shared" si="2"/>
        <v>3.3015148891898325</v>
      </c>
    </row>
    <row r="20" spans="1:21" x14ac:dyDescent="0.25">
      <c r="B20" s="40" t="s">
        <v>20</v>
      </c>
      <c r="C20" s="43">
        <f>MIN(C32:C502)</f>
        <v>0.04</v>
      </c>
      <c r="D20" s="182">
        <f t="shared" ref="D20:E20" si="3">MIN(D32:D502)</f>
        <v>0.16492419999999999</v>
      </c>
      <c r="E20" s="182">
        <f t="shared" si="3"/>
        <v>1.0307762499999999</v>
      </c>
    </row>
    <row r="21" spans="1:21" x14ac:dyDescent="0.25">
      <c r="B21" s="40" t="s">
        <v>19</v>
      </c>
      <c r="C21" s="43">
        <f>MAX(C32:C502)</f>
        <v>1.1264099999999999</v>
      </c>
      <c r="D21" s="182">
        <f t="shared" ref="D21:E21" si="4">MAX(D32:D502)</f>
        <v>16.959</v>
      </c>
      <c r="E21" s="182">
        <f t="shared" si="4"/>
        <v>75.943049999999999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0.35992609047619051</v>
      </c>
      <c r="D23" s="315">
        <f t="array" ref="D23">AVERAGE(IF(($E$32:$E$552&gt;=3)*($D$32:$D$552&gt;=5),$D$32:$D$552))</f>
        <v>8.9534896666666679</v>
      </c>
      <c r="E23" s="315">
        <f t="array" ref="E23">AVERAGE(IF(($E$32:$E$552&gt;=3)*($D$32:$D$552&gt;=5),$E$32:$E$552))</f>
        <v>28.858519568715355</v>
      </c>
      <c r="F23">
        <f>COUNTIF(E32:E550,"&gt;=5")</f>
        <v>94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0.15170983946120259</v>
      </c>
      <c r="D24" s="315">
        <f t="array" ref="D24">STDEV(IF(($E$32:$E$552&gt;=3)*($D$32:$D$552&gt;=5),$D$32:$D$552))</f>
        <v>4.1320995664141629</v>
      </c>
      <c r="E24" s="315">
        <f t="array" ref="E24">STDEV(IF(($E$32:$E$552&gt;=3)*($D$32:$D$552&gt;=5),$E$32:$E$552))</f>
        <v>18.328210149615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0.32249030000000001</v>
      </c>
      <c r="D25" s="315">
        <f t="array" ref="D25">MEDIAN(IF(($E$32:$E$552&gt;=3)*($D$32:$D$552&gt;=5),$D$32:$D$552))</f>
        <v>6.8771459999999998</v>
      </c>
      <c r="E25" s="315">
        <f t="array" ref="E25">MEDIAN(IF(($E$32:$E$552&gt;=3)*($D$32:$D$552&gt;=5),$E$32:$E$552))</f>
        <v>22.138673953794992</v>
      </c>
    </row>
    <row r="26" spans="1:21" x14ac:dyDescent="0.25">
      <c r="B26" s="40" t="s">
        <v>20</v>
      </c>
      <c r="C26" s="314">
        <f t="array" ref="C26">MIN(IF(($E$32:$E$552&gt;=3)*($D$32:$D$552&gt;=5),$C$32:$C$552))</f>
        <v>0.12</v>
      </c>
      <c r="D26" s="315">
        <f t="array" ref="D26">MIN(IF(($E$32:$E$552&gt;=3)*($D$32:$D$552&gt;=5),$D$32:$D$552))</f>
        <v>5.0159739999999999</v>
      </c>
      <c r="E26" s="315">
        <f t="array" ref="E26">MIN(IF(($E$32:$E$552&gt;=3)*($D$32:$D$552&gt;=5),$E$32:$E$552))</f>
        <v>12.093303960344677</v>
      </c>
    </row>
    <row r="27" spans="1:21" x14ac:dyDescent="0.25">
      <c r="B27" s="40" t="s">
        <v>19</v>
      </c>
      <c r="C27" s="314">
        <f t="array" ref="C27">MAX(IF(($E$32:$E$552&gt;=3)*($D$32:$D$552&gt;=5),$C$32:$C$552))</f>
        <v>0.71217980000000003</v>
      </c>
      <c r="D27" s="315">
        <f t="array" ref="D27">MAX(IF(($E$32:$E$552&gt;=3)*($D$32:$D$552&gt;=5),$D$32:$D$552))</f>
        <v>16.959</v>
      </c>
      <c r="E27" s="315">
        <f t="array" ref="E27">MAX(IF(($E$32:$E$552&gt;=3)*($D$32:$D$552&gt;=5),$E$32:$E$552))</f>
        <v>75.943049999999999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0.51224990000000004</v>
      </c>
      <c r="D32" s="91">
        <v>6.4993540000000003</v>
      </c>
      <c r="E32" s="42">
        <v>12.687858016175309</v>
      </c>
    </row>
    <row r="33" spans="1:5" x14ac:dyDescent="0.25">
      <c r="A33" s="1">
        <v>2</v>
      </c>
      <c r="B33" s="1">
        <v>0</v>
      </c>
      <c r="C33" s="91">
        <v>0.34176010000000001</v>
      </c>
      <c r="D33" s="91">
        <v>0.42520580000000002</v>
      </c>
      <c r="E33" s="42">
        <v>1.244164547002415</v>
      </c>
    </row>
    <row r="34" spans="1:5" x14ac:dyDescent="0.25">
      <c r="A34" s="1">
        <v>3</v>
      </c>
      <c r="B34" s="1">
        <v>0</v>
      </c>
      <c r="C34" s="91">
        <v>0.16</v>
      </c>
      <c r="D34" s="91">
        <v>0.36</v>
      </c>
      <c r="E34" s="42">
        <v>2.25</v>
      </c>
    </row>
    <row r="35" spans="1:5" x14ac:dyDescent="0.25">
      <c r="A35" s="1">
        <v>4</v>
      </c>
      <c r="B35" s="1">
        <v>4</v>
      </c>
      <c r="C35" s="91">
        <v>0.34176010000000001</v>
      </c>
      <c r="D35" s="91">
        <v>1.2371129999999999</v>
      </c>
      <c r="E35" s="42">
        <v>3.6198286458834716</v>
      </c>
    </row>
    <row r="36" spans="1:5" x14ac:dyDescent="0.25">
      <c r="A36" s="1">
        <v>5</v>
      </c>
      <c r="B36" s="1">
        <v>0</v>
      </c>
      <c r="C36" s="91">
        <v>0.68117550000000004</v>
      </c>
      <c r="D36" s="91">
        <v>1.6404879999999999</v>
      </c>
      <c r="E36" s="42">
        <v>2.4083191482958499</v>
      </c>
    </row>
    <row r="37" spans="1:5" x14ac:dyDescent="0.25">
      <c r="A37" s="1">
        <v>6</v>
      </c>
      <c r="B37" s="1">
        <v>0</v>
      </c>
      <c r="C37" s="91">
        <v>0.3577709</v>
      </c>
      <c r="D37" s="91">
        <v>2.144015</v>
      </c>
      <c r="E37" s="42">
        <v>5.9927037106707113</v>
      </c>
    </row>
    <row r="38" spans="1:5" x14ac:dyDescent="0.25">
      <c r="A38" s="1">
        <v>7</v>
      </c>
      <c r="B38" s="1">
        <v>0</v>
      </c>
      <c r="C38" s="91">
        <v>0.2828427</v>
      </c>
      <c r="D38" s="91">
        <v>0.4</v>
      </c>
      <c r="E38" s="42">
        <v>1.4142136247461929</v>
      </c>
    </row>
    <row r="39" spans="1:5" x14ac:dyDescent="0.25">
      <c r="A39" s="1">
        <v>8</v>
      </c>
      <c r="B39" s="1">
        <v>0</v>
      </c>
      <c r="C39" s="91">
        <v>0.72111029999999998</v>
      </c>
      <c r="D39" s="91">
        <v>0.76419890000000001</v>
      </c>
      <c r="E39" s="42">
        <v>1.0597531334665447</v>
      </c>
    </row>
    <row r="40" spans="1:5" x14ac:dyDescent="0.25">
      <c r="A40" s="1">
        <v>9</v>
      </c>
      <c r="B40" s="1">
        <v>0</v>
      </c>
      <c r="C40" s="91">
        <v>0.44721359999999999</v>
      </c>
      <c r="D40" s="91">
        <v>0.48826219999999998</v>
      </c>
      <c r="E40" s="42">
        <v>1.0917874590575958</v>
      </c>
    </row>
    <row r="41" spans="1:5" x14ac:dyDescent="0.25">
      <c r="A41" s="1">
        <v>10</v>
      </c>
      <c r="B41" s="1">
        <v>0</v>
      </c>
      <c r="C41" s="91">
        <v>0.2828427</v>
      </c>
      <c r="D41" s="91">
        <v>0.45607019999999998</v>
      </c>
      <c r="E41" s="42">
        <v>1.6124517267018028</v>
      </c>
    </row>
    <row r="42" spans="1:5" x14ac:dyDescent="0.25">
      <c r="A42" s="1">
        <v>11</v>
      </c>
      <c r="B42" s="1">
        <v>0</v>
      </c>
      <c r="C42" s="91">
        <v>0.32</v>
      </c>
      <c r="D42" s="91">
        <v>0.60530980000000001</v>
      </c>
      <c r="E42" s="42">
        <v>1.891593125</v>
      </c>
    </row>
    <row r="43" spans="1:5" x14ac:dyDescent="0.25">
      <c r="A43" s="1">
        <v>12</v>
      </c>
      <c r="B43" s="1">
        <v>0</v>
      </c>
      <c r="C43" s="91">
        <v>0.44721359999999999</v>
      </c>
      <c r="D43" s="91">
        <v>1.6918629999999999</v>
      </c>
      <c r="E43" s="42">
        <v>3.7831206385494536</v>
      </c>
    </row>
    <row r="44" spans="1:5" x14ac:dyDescent="0.25">
      <c r="A44" s="1">
        <v>13</v>
      </c>
      <c r="B44" s="1">
        <v>0</v>
      </c>
      <c r="C44" s="91">
        <v>0.32249030000000001</v>
      </c>
      <c r="D44" s="91">
        <v>0.72111029999999998</v>
      </c>
      <c r="E44" s="42">
        <v>2.2360681856167455</v>
      </c>
    </row>
    <row r="45" spans="1:5" x14ac:dyDescent="0.25">
      <c r="A45" s="1">
        <v>14</v>
      </c>
      <c r="B45" s="1">
        <v>0</v>
      </c>
      <c r="C45" s="91">
        <v>0.36878179999999999</v>
      </c>
      <c r="D45" s="91">
        <v>0.5656854</v>
      </c>
      <c r="E45" s="42">
        <v>1.5339298197470701</v>
      </c>
    </row>
    <row r="46" spans="1:5" x14ac:dyDescent="0.25">
      <c r="A46" s="1">
        <v>15</v>
      </c>
      <c r="B46" s="1">
        <v>0</v>
      </c>
      <c r="C46" s="91">
        <v>0.26832820000000002</v>
      </c>
      <c r="D46" s="91">
        <v>0.95414880000000002</v>
      </c>
      <c r="E46" s="42">
        <v>3.5559020632195946</v>
      </c>
    </row>
    <row r="47" spans="1:5" x14ac:dyDescent="0.25">
      <c r="A47" s="1">
        <v>16</v>
      </c>
      <c r="B47" s="1">
        <v>0</v>
      </c>
      <c r="C47" s="91">
        <v>0.61188229999999999</v>
      </c>
      <c r="D47" s="91">
        <v>3.7029719999999999</v>
      </c>
      <c r="E47" s="42">
        <v>6.0517717214568876</v>
      </c>
    </row>
    <row r="48" spans="1:5" x14ac:dyDescent="0.25">
      <c r="A48" s="1">
        <v>17</v>
      </c>
      <c r="B48" s="1">
        <v>0</v>
      </c>
      <c r="C48" s="91">
        <v>0.41761229999999999</v>
      </c>
      <c r="D48" s="91">
        <v>2.0497800000000002</v>
      </c>
      <c r="E48" s="42">
        <v>4.9083324413576905</v>
      </c>
    </row>
    <row r="49" spans="1:5" x14ac:dyDescent="0.25">
      <c r="A49" s="1">
        <v>18</v>
      </c>
      <c r="B49" s="1">
        <v>0</v>
      </c>
      <c r="C49" s="91">
        <v>0.28000000000000003</v>
      </c>
      <c r="D49" s="91">
        <v>1.1200000000000001</v>
      </c>
      <c r="E49" s="42">
        <v>4</v>
      </c>
    </row>
    <row r="50" spans="1:5" x14ac:dyDescent="0.25">
      <c r="A50" s="1">
        <v>19</v>
      </c>
      <c r="B50" s="1">
        <v>0</v>
      </c>
      <c r="C50" s="91">
        <v>0.2</v>
      </c>
      <c r="D50" s="91">
        <v>0.88</v>
      </c>
      <c r="E50" s="42">
        <v>4.3999999999999995</v>
      </c>
    </row>
    <row r="51" spans="1:5" x14ac:dyDescent="0.25">
      <c r="A51" s="1">
        <v>20</v>
      </c>
      <c r="B51" s="1">
        <v>0</v>
      </c>
      <c r="C51" s="91">
        <v>0.2154066</v>
      </c>
      <c r="D51" s="91">
        <v>0.32249030000000001</v>
      </c>
      <c r="E51" s="42">
        <v>1.4971235793146542</v>
      </c>
    </row>
    <row r="52" spans="1:5" x14ac:dyDescent="0.25">
      <c r="A52" s="1">
        <v>21</v>
      </c>
      <c r="B52" s="1">
        <v>0</v>
      </c>
      <c r="C52" s="91">
        <v>0.2332381</v>
      </c>
      <c r="D52" s="91">
        <v>0.66573269999999996</v>
      </c>
      <c r="E52" s="42">
        <v>2.8543051070987113</v>
      </c>
    </row>
    <row r="53" spans="1:5" x14ac:dyDescent="0.25">
      <c r="A53" s="1">
        <v>22</v>
      </c>
      <c r="B53" s="1">
        <v>0</v>
      </c>
      <c r="C53" s="91">
        <v>0.34176010000000001</v>
      </c>
      <c r="D53" s="91">
        <v>4.9543520000000001</v>
      </c>
      <c r="E53" s="42">
        <v>14.496578155261542</v>
      </c>
    </row>
    <row r="54" spans="1:5" x14ac:dyDescent="0.25">
      <c r="A54" s="1">
        <v>23</v>
      </c>
      <c r="B54" s="1">
        <v>0</v>
      </c>
      <c r="C54" s="91">
        <v>0.55569780000000002</v>
      </c>
      <c r="D54" s="91">
        <v>2.0309599999999999</v>
      </c>
      <c r="E54" s="42">
        <v>3.6547922269981989</v>
      </c>
    </row>
    <row r="55" spans="1:5" x14ac:dyDescent="0.25">
      <c r="A55" s="1">
        <v>24</v>
      </c>
      <c r="B55" s="1">
        <v>0</v>
      </c>
      <c r="C55" s="91">
        <v>0.32249030000000001</v>
      </c>
      <c r="D55" s="91">
        <v>0.52611790000000003</v>
      </c>
      <c r="E55" s="42">
        <v>1.6314224024722606</v>
      </c>
    </row>
    <row r="56" spans="1:5" x14ac:dyDescent="0.25">
      <c r="A56" s="1">
        <v>25</v>
      </c>
      <c r="B56" s="1">
        <v>0</v>
      </c>
      <c r="C56" s="91">
        <v>0.44721359999999999</v>
      </c>
      <c r="D56" s="91">
        <v>1.5984989999999999</v>
      </c>
      <c r="E56" s="42">
        <v>3.5743523899988729</v>
      </c>
    </row>
    <row r="57" spans="1:5" x14ac:dyDescent="0.25">
      <c r="A57" s="1">
        <v>26</v>
      </c>
      <c r="B57" s="1">
        <v>0</v>
      </c>
      <c r="C57" s="91">
        <v>0.37947330000000001</v>
      </c>
      <c r="D57" s="91">
        <v>1.1933149999999999</v>
      </c>
      <c r="E57" s="42">
        <v>3.1446612976459738</v>
      </c>
    </row>
    <row r="58" spans="1:5" x14ac:dyDescent="0.25">
      <c r="A58" s="1">
        <v>27</v>
      </c>
      <c r="B58" s="1">
        <v>0</v>
      </c>
      <c r="C58" s="91">
        <v>0.28000000000000003</v>
      </c>
      <c r="D58" s="91">
        <v>0.84</v>
      </c>
      <c r="E58" s="42">
        <v>2.9999999999999996</v>
      </c>
    </row>
    <row r="59" spans="1:5" x14ac:dyDescent="0.25">
      <c r="A59" s="1">
        <v>28</v>
      </c>
      <c r="B59" s="1">
        <v>2</v>
      </c>
      <c r="C59" s="91">
        <v>0.62482000000000004</v>
      </c>
      <c r="D59" s="91">
        <v>0.80518040000000002</v>
      </c>
      <c r="E59" s="42">
        <v>1.2886597740149162</v>
      </c>
    </row>
    <row r="60" spans="1:5" x14ac:dyDescent="0.25">
      <c r="A60" s="1">
        <v>29</v>
      </c>
      <c r="B60" s="1">
        <v>0</v>
      </c>
      <c r="C60" s="91">
        <v>0.31241000000000002</v>
      </c>
      <c r="D60" s="91">
        <v>3.363807</v>
      </c>
      <c r="E60" s="42">
        <v>10.767283377612753</v>
      </c>
    </row>
    <row r="61" spans="1:5" x14ac:dyDescent="0.25">
      <c r="A61" s="1">
        <v>30</v>
      </c>
      <c r="B61" s="1">
        <v>0</v>
      </c>
      <c r="C61" s="91">
        <v>0.6788225</v>
      </c>
      <c r="D61" s="91">
        <v>0.96829750000000003</v>
      </c>
      <c r="E61" s="42">
        <v>1.4264369551686928</v>
      </c>
    </row>
    <row r="62" spans="1:5" x14ac:dyDescent="0.25">
      <c r="A62" s="1">
        <v>31</v>
      </c>
      <c r="B62" s="1">
        <v>0</v>
      </c>
      <c r="C62" s="91">
        <v>0.31241000000000002</v>
      </c>
      <c r="D62" s="91">
        <v>1.0198039999999999</v>
      </c>
      <c r="E62" s="42">
        <v>3.2643129221215705</v>
      </c>
    </row>
    <row r="63" spans="1:5" x14ac:dyDescent="0.25">
      <c r="A63" s="1">
        <v>32</v>
      </c>
      <c r="B63" s="1">
        <v>0</v>
      </c>
      <c r="C63" s="91">
        <v>0.2</v>
      </c>
      <c r="D63" s="91">
        <v>0.24331050000000001</v>
      </c>
      <c r="E63" s="42">
        <v>1.2165524999999999</v>
      </c>
    </row>
    <row r="64" spans="1:5" x14ac:dyDescent="0.25">
      <c r="A64" s="1">
        <v>33</v>
      </c>
      <c r="B64" s="1">
        <v>0</v>
      </c>
      <c r="C64" s="91">
        <v>0.34409299999999998</v>
      </c>
      <c r="D64" s="91">
        <v>5.7966889999999998</v>
      </c>
      <c r="E64" s="42">
        <v>16.846285742517285</v>
      </c>
    </row>
    <row r="65" spans="1:5" x14ac:dyDescent="0.25">
      <c r="A65" s="1">
        <v>34</v>
      </c>
      <c r="B65" s="1">
        <v>0</v>
      </c>
      <c r="C65" s="91">
        <v>0.2828427</v>
      </c>
      <c r="D65" s="91">
        <v>2.3023470000000001</v>
      </c>
      <c r="E65" s="42">
        <v>8.1400262407338069</v>
      </c>
    </row>
    <row r="66" spans="1:5" x14ac:dyDescent="0.25">
      <c r="A66" s="1">
        <v>35</v>
      </c>
      <c r="B66" s="1">
        <v>0</v>
      </c>
      <c r="C66" s="91">
        <v>0.46647620000000001</v>
      </c>
      <c r="D66" s="91">
        <v>0.50596439999999998</v>
      </c>
      <c r="E66" s="42">
        <v>1.0846521215873393</v>
      </c>
    </row>
    <row r="67" spans="1:5" x14ac:dyDescent="0.25">
      <c r="A67" s="1">
        <v>36</v>
      </c>
      <c r="B67" s="1">
        <v>0</v>
      </c>
      <c r="C67" s="91">
        <v>0.2</v>
      </c>
      <c r="D67" s="91">
        <v>0.24</v>
      </c>
      <c r="E67" s="42">
        <f>D67/C67</f>
        <v>1.2</v>
      </c>
    </row>
    <row r="68" spans="1:5" x14ac:dyDescent="0.25">
      <c r="A68" s="1">
        <v>37</v>
      </c>
      <c r="B68" s="1">
        <v>0</v>
      </c>
      <c r="C68" s="91">
        <v>0.4326662</v>
      </c>
      <c r="D68" s="91">
        <v>3.7059950000000002</v>
      </c>
      <c r="E68" s="42">
        <v>8.5654830444347176</v>
      </c>
    </row>
    <row r="69" spans="1:5" x14ac:dyDescent="0.25">
      <c r="A69" s="1">
        <v>38</v>
      </c>
      <c r="B69" s="1">
        <v>0</v>
      </c>
      <c r="C69" s="91">
        <v>0.8099383</v>
      </c>
      <c r="D69" s="91">
        <v>4.0338570000000002</v>
      </c>
      <c r="E69" s="42">
        <v>4.9804497453694934</v>
      </c>
    </row>
    <row r="70" spans="1:5" x14ac:dyDescent="0.25">
      <c r="A70" s="1">
        <v>39</v>
      </c>
      <c r="B70" s="1">
        <v>0</v>
      </c>
      <c r="C70" s="91">
        <v>0.39597979999999999</v>
      </c>
      <c r="D70" s="91">
        <v>3.6274510000000002</v>
      </c>
      <c r="E70" s="42">
        <v>9.1606970860634824</v>
      </c>
    </row>
    <row r="71" spans="1:5" x14ac:dyDescent="0.25">
      <c r="A71" s="1">
        <v>40</v>
      </c>
      <c r="B71" s="1">
        <v>0</v>
      </c>
      <c r="C71" s="91">
        <v>0.45607019999999998</v>
      </c>
      <c r="D71" s="91">
        <v>0.75153179999999997</v>
      </c>
      <c r="E71" s="42">
        <v>1.6478423716348931</v>
      </c>
    </row>
    <row r="72" spans="1:5" x14ac:dyDescent="0.25">
      <c r="A72" s="1">
        <v>41</v>
      </c>
      <c r="B72" s="1">
        <v>0</v>
      </c>
      <c r="C72" s="91">
        <v>0.75471849999999996</v>
      </c>
      <c r="D72" s="91">
        <v>3.5835180000000002</v>
      </c>
      <c r="E72" s="42">
        <v>4.7481517943445146</v>
      </c>
    </row>
    <row r="73" spans="1:5" x14ac:dyDescent="0.25">
      <c r="A73" s="1">
        <v>42</v>
      </c>
      <c r="B73" s="1">
        <v>0</v>
      </c>
      <c r="C73" s="91">
        <v>0.53814499999999998</v>
      </c>
      <c r="D73" s="91">
        <v>1.8181309999999999</v>
      </c>
      <c r="E73" s="42">
        <v>3.378515084224512</v>
      </c>
    </row>
    <row r="74" spans="1:5" x14ac:dyDescent="0.25">
      <c r="A74" s="1">
        <v>43</v>
      </c>
      <c r="B74" s="1">
        <v>0</v>
      </c>
      <c r="C74" s="91">
        <v>0.48332180000000002</v>
      </c>
      <c r="D74" s="91">
        <v>3.6566649999999998</v>
      </c>
      <c r="E74" s="42">
        <v>7.5656943262232321</v>
      </c>
    </row>
    <row r="75" spans="1:5" x14ac:dyDescent="0.25">
      <c r="A75" s="1">
        <v>44</v>
      </c>
      <c r="B75" s="1">
        <v>0</v>
      </c>
      <c r="C75" s="91">
        <v>0.26832820000000002</v>
      </c>
      <c r="D75" s="91">
        <v>5.5634519999999998</v>
      </c>
      <c r="E75" s="42">
        <v>20.733758136491055</v>
      </c>
    </row>
    <row r="76" spans="1:5" x14ac:dyDescent="0.25">
      <c r="A76" s="1">
        <v>45</v>
      </c>
      <c r="B76" s="1">
        <v>0</v>
      </c>
      <c r="C76" s="91">
        <v>0.2332381</v>
      </c>
      <c r="D76" s="91">
        <v>1.091788</v>
      </c>
      <c r="E76" s="42">
        <v>4.6810019460799932</v>
      </c>
    </row>
    <row r="77" spans="1:5" x14ac:dyDescent="0.25">
      <c r="A77" s="1">
        <v>46</v>
      </c>
      <c r="B77" s="1">
        <v>0</v>
      </c>
      <c r="C77" s="91">
        <v>0.2</v>
      </c>
      <c r="D77" s="91">
        <v>1.1892849999999999</v>
      </c>
      <c r="E77" s="42">
        <v>5.9464249999999996</v>
      </c>
    </row>
    <row r="78" spans="1:5" x14ac:dyDescent="0.25">
      <c r="A78" s="1">
        <v>47</v>
      </c>
      <c r="B78" s="1">
        <v>0</v>
      </c>
      <c r="C78" s="91">
        <v>0.24</v>
      </c>
      <c r="D78" s="91">
        <v>0.40199499999999999</v>
      </c>
      <c r="E78" s="42">
        <v>1.6749791666666667</v>
      </c>
    </row>
    <row r="79" spans="1:5" x14ac:dyDescent="0.25">
      <c r="A79" s="1">
        <v>48</v>
      </c>
      <c r="B79" s="1">
        <v>0</v>
      </c>
      <c r="C79" s="91">
        <v>0.22627420000000001</v>
      </c>
      <c r="D79" s="91">
        <v>0.73539109999999996</v>
      </c>
      <c r="E79" s="42">
        <v>3.2499997790291597</v>
      </c>
    </row>
    <row r="80" spans="1:5" x14ac:dyDescent="0.25">
      <c r="A80" s="1">
        <v>49</v>
      </c>
      <c r="B80" s="1">
        <v>0</v>
      </c>
      <c r="C80" s="91">
        <v>0.34409299999999998</v>
      </c>
      <c r="D80" s="91">
        <v>0.39597979999999999</v>
      </c>
      <c r="E80" s="42">
        <f>D80/C80</f>
        <v>1.150792954230397</v>
      </c>
    </row>
    <row r="81" spans="1:5" x14ac:dyDescent="0.25">
      <c r="A81" s="1">
        <v>50</v>
      </c>
      <c r="B81" s="1">
        <v>0</v>
      </c>
      <c r="C81" s="91">
        <v>0.24331050000000001</v>
      </c>
      <c r="D81" s="91">
        <v>0.48166379999999998</v>
      </c>
      <c r="E81" s="42">
        <v>1.9796260334017641</v>
      </c>
    </row>
    <row r="82" spans="1:5" x14ac:dyDescent="0.25">
      <c r="A82" s="1">
        <v>51</v>
      </c>
      <c r="B82" s="1">
        <v>0</v>
      </c>
      <c r="C82" s="91">
        <v>0.28844409999999998</v>
      </c>
      <c r="D82" s="91">
        <v>0.5656854</v>
      </c>
      <c r="E82" s="42">
        <v>1.961161278736504</v>
      </c>
    </row>
    <row r="83" spans="1:5" x14ac:dyDescent="0.25">
      <c r="A83" s="1">
        <v>52</v>
      </c>
      <c r="B83" s="1">
        <v>0</v>
      </c>
      <c r="C83" s="91">
        <v>0.16</v>
      </c>
      <c r="D83" s="91">
        <v>0.2828427</v>
      </c>
      <c r="E83" s="42">
        <v>1.767766875</v>
      </c>
    </row>
    <row r="84" spans="1:5" x14ac:dyDescent="0.25">
      <c r="A84" s="1">
        <v>53</v>
      </c>
      <c r="B84" s="1">
        <v>0</v>
      </c>
      <c r="C84" s="91">
        <v>0.25612499999999999</v>
      </c>
      <c r="D84" s="91">
        <v>0.36878179999999999</v>
      </c>
      <c r="E84" s="42">
        <v>1.4398508540751587</v>
      </c>
    </row>
    <row r="85" spans="1:5" x14ac:dyDescent="0.25">
      <c r="A85" s="1">
        <v>54</v>
      </c>
      <c r="B85" s="1">
        <v>0</v>
      </c>
      <c r="C85" s="91">
        <v>0.2332381</v>
      </c>
      <c r="D85" s="91">
        <v>2.1260289999999999</v>
      </c>
      <c r="E85" s="42">
        <v>9.1152731907865814</v>
      </c>
    </row>
    <row r="86" spans="1:5" x14ac:dyDescent="0.25">
      <c r="A86" s="1">
        <v>55</v>
      </c>
      <c r="B86" s="1">
        <v>0</v>
      </c>
      <c r="C86" s="91">
        <v>0.28000000000000003</v>
      </c>
      <c r="D86" s="91">
        <v>0.4418144</v>
      </c>
      <c r="E86" s="42">
        <v>1.5779085714285712</v>
      </c>
    </row>
    <row r="87" spans="1:5" x14ac:dyDescent="0.25">
      <c r="A87" s="1">
        <v>56</v>
      </c>
      <c r="B87" s="1">
        <v>0</v>
      </c>
      <c r="C87" s="91">
        <v>0.89442719999999998</v>
      </c>
      <c r="D87" s="91">
        <v>1.7767390000000001</v>
      </c>
      <c r="E87" s="42">
        <v>1.9864545711489991</v>
      </c>
    </row>
    <row r="88" spans="1:5" x14ac:dyDescent="0.25">
      <c r="A88" s="1">
        <v>57</v>
      </c>
      <c r="B88" s="1">
        <v>0</v>
      </c>
      <c r="C88" s="91">
        <v>0.28000000000000003</v>
      </c>
      <c r="D88" s="91">
        <v>0.4418144</v>
      </c>
      <c r="E88" s="42">
        <v>1.5779085714285712</v>
      </c>
    </row>
    <row r="89" spans="1:5" x14ac:dyDescent="0.25">
      <c r="A89" s="1">
        <v>58</v>
      </c>
      <c r="B89" s="1">
        <v>0</v>
      </c>
      <c r="C89" s="91">
        <v>0.36221540000000002</v>
      </c>
      <c r="D89" s="91">
        <v>2.8627259999999999</v>
      </c>
      <c r="E89" s="42">
        <v>7.903380143417424</v>
      </c>
    </row>
    <row r="90" spans="1:5" x14ac:dyDescent="0.25">
      <c r="A90" s="1">
        <v>59</v>
      </c>
      <c r="B90" s="1">
        <v>0</v>
      </c>
      <c r="C90" s="91">
        <v>0.36</v>
      </c>
      <c r="D90" s="91">
        <v>2.0815380000000001</v>
      </c>
      <c r="E90" s="42">
        <v>5.7820500000000008</v>
      </c>
    </row>
    <row r="91" spans="1:5" x14ac:dyDescent="0.25">
      <c r="A91" s="1">
        <v>60</v>
      </c>
      <c r="B91" s="1">
        <v>0</v>
      </c>
      <c r="C91" s="91">
        <v>0.1264911</v>
      </c>
      <c r="D91" s="91">
        <v>0.48332180000000002</v>
      </c>
      <c r="E91" s="42">
        <v>3.8209945205631071</v>
      </c>
    </row>
    <row r="92" spans="1:5" x14ac:dyDescent="0.25">
      <c r="A92" s="1">
        <v>61</v>
      </c>
      <c r="B92" s="1">
        <v>0</v>
      </c>
      <c r="C92" s="91">
        <v>0.22627420000000001</v>
      </c>
      <c r="D92" s="91">
        <v>0.4326662</v>
      </c>
      <c r="E92" s="42">
        <v>1.91213227137694</v>
      </c>
    </row>
    <row r="93" spans="1:5" x14ac:dyDescent="0.25">
      <c r="A93" s="1">
        <v>62</v>
      </c>
      <c r="B93" s="1">
        <v>0</v>
      </c>
      <c r="C93" s="91">
        <v>0.2154066</v>
      </c>
      <c r="D93" s="91">
        <v>0.24</v>
      </c>
      <c r="E93" s="42">
        <f>D93/C93</f>
        <v>1.1141719891591064</v>
      </c>
    </row>
    <row r="94" spans="1:5" x14ac:dyDescent="0.25">
      <c r="A94" s="1">
        <v>63</v>
      </c>
      <c r="B94" s="1">
        <v>0</v>
      </c>
      <c r="C94" s="91">
        <v>0.16</v>
      </c>
      <c r="D94" s="91">
        <v>0.2</v>
      </c>
      <c r="E94" s="42">
        <f>D94/C94</f>
        <v>1.25</v>
      </c>
    </row>
    <row r="95" spans="1:5" x14ac:dyDescent="0.25">
      <c r="A95" s="1">
        <v>64</v>
      </c>
      <c r="B95" s="1">
        <v>2</v>
      </c>
      <c r="C95" s="91">
        <v>0.2</v>
      </c>
      <c r="D95" s="91">
        <v>15.188610000000001</v>
      </c>
      <c r="E95" s="42">
        <v>75.943049999999999</v>
      </c>
    </row>
    <row r="96" spans="1:5" x14ac:dyDescent="0.25">
      <c r="A96" s="1">
        <v>65</v>
      </c>
      <c r="B96" s="1">
        <v>0</v>
      </c>
      <c r="C96" s="91">
        <v>0.30463089999999998</v>
      </c>
      <c r="D96" s="91">
        <v>3.9783409999999999</v>
      </c>
      <c r="E96" s="42">
        <v>13.059545174176357</v>
      </c>
    </row>
    <row r="97" spans="1:5" x14ac:dyDescent="0.25">
      <c r="A97" s="1">
        <v>66</v>
      </c>
      <c r="B97" s="1">
        <v>0</v>
      </c>
      <c r="C97" s="91">
        <v>0.25298219999999999</v>
      </c>
      <c r="D97" s="91">
        <v>2.4291559999999999</v>
      </c>
      <c r="E97" s="42">
        <v>9.6020826761724738</v>
      </c>
    </row>
    <row r="98" spans="1:5" x14ac:dyDescent="0.25">
      <c r="A98" s="1">
        <v>67</v>
      </c>
      <c r="B98" s="1">
        <v>0</v>
      </c>
      <c r="C98" s="91">
        <v>0.26832820000000002</v>
      </c>
      <c r="D98" s="91">
        <v>1.4338759999999999</v>
      </c>
      <c r="E98" s="42">
        <v>5.3437394951406514</v>
      </c>
    </row>
    <row r="99" spans="1:5" x14ac:dyDescent="0.25">
      <c r="A99" s="1">
        <v>68</v>
      </c>
      <c r="B99" s="1">
        <v>0</v>
      </c>
      <c r="C99" s="91">
        <v>0.48826219999999998</v>
      </c>
      <c r="D99" s="91">
        <v>2.8411270000000002</v>
      </c>
      <c r="E99" s="42">
        <v>5.8188551151410044</v>
      </c>
    </row>
    <row r="100" spans="1:5" x14ac:dyDescent="0.25">
      <c r="A100" s="1">
        <v>69</v>
      </c>
      <c r="B100" s="1">
        <v>0</v>
      </c>
      <c r="C100" s="91">
        <v>0.2</v>
      </c>
      <c r="D100" s="91">
        <v>1.7274259999999999</v>
      </c>
      <c r="E100" s="42">
        <v>8.6371299999999991</v>
      </c>
    </row>
    <row r="101" spans="1:5" x14ac:dyDescent="0.25">
      <c r="A101" s="1">
        <v>70</v>
      </c>
      <c r="B101" s="1">
        <v>0</v>
      </c>
      <c r="C101" s="91">
        <v>0.2</v>
      </c>
      <c r="D101" s="91">
        <v>0.24</v>
      </c>
      <c r="E101" s="42">
        <f>D101/C101</f>
        <v>1.2</v>
      </c>
    </row>
    <row r="102" spans="1:5" x14ac:dyDescent="0.25">
      <c r="A102" s="1">
        <v>71</v>
      </c>
      <c r="B102" s="1">
        <v>0</v>
      </c>
      <c r="C102" s="91">
        <v>0.16</v>
      </c>
      <c r="D102" s="91">
        <v>0.60133190000000003</v>
      </c>
      <c r="E102" s="42">
        <v>3.7583243749999999</v>
      </c>
    </row>
    <row r="103" spans="1:5" x14ac:dyDescent="0.25">
      <c r="A103" s="1">
        <v>72</v>
      </c>
      <c r="B103" s="1">
        <v>0</v>
      </c>
      <c r="C103" s="91">
        <v>0.24331050000000001</v>
      </c>
      <c r="D103" s="91">
        <v>0.32984849999999999</v>
      </c>
      <c r="E103" s="42">
        <v>1.3556689908573611</v>
      </c>
    </row>
    <row r="104" spans="1:5" x14ac:dyDescent="0.25">
      <c r="A104" s="1">
        <v>73</v>
      </c>
      <c r="B104" s="1">
        <v>0</v>
      </c>
      <c r="C104" s="91">
        <v>0.24</v>
      </c>
      <c r="D104" s="91">
        <v>0.32</v>
      </c>
      <c r="E104" s="42">
        <v>1.3333333333333335</v>
      </c>
    </row>
    <row r="105" spans="1:5" x14ac:dyDescent="0.25">
      <c r="A105" s="1">
        <v>74</v>
      </c>
      <c r="B105" s="1">
        <v>0</v>
      </c>
      <c r="C105" s="91">
        <v>0.2332381</v>
      </c>
      <c r="D105" s="91">
        <v>1.8317209999999999</v>
      </c>
      <c r="E105" s="42">
        <v>7.8534381818407883</v>
      </c>
    </row>
    <row r="106" spans="1:5" x14ac:dyDescent="0.25">
      <c r="A106" s="1">
        <v>75</v>
      </c>
      <c r="B106" s="1">
        <v>0</v>
      </c>
      <c r="C106" s="91">
        <v>0.28844409999999998</v>
      </c>
      <c r="D106" s="91">
        <v>1.3102670000000001</v>
      </c>
      <c r="E106" s="42">
        <v>4.5425335446278847</v>
      </c>
    </row>
    <row r="107" spans="1:5" x14ac:dyDescent="0.25">
      <c r="A107" s="1">
        <v>76</v>
      </c>
      <c r="B107" s="1">
        <v>0</v>
      </c>
      <c r="C107" s="91">
        <v>0.26832820000000002</v>
      </c>
      <c r="D107" s="91">
        <v>1.200666</v>
      </c>
      <c r="E107" s="42">
        <v>4.474617278392655</v>
      </c>
    </row>
    <row r="108" spans="1:5" x14ac:dyDescent="0.25">
      <c r="A108" s="1">
        <v>77</v>
      </c>
      <c r="B108" s="1">
        <v>0</v>
      </c>
      <c r="C108" s="91">
        <v>0.25298219999999999</v>
      </c>
      <c r="D108" s="91">
        <v>1.223765</v>
      </c>
      <c r="E108" s="42">
        <v>4.8373561460055292</v>
      </c>
    </row>
    <row r="109" spans="1:5" x14ac:dyDescent="0.25">
      <c r="A109" s="1">
        <v>78</v>
      </c>
      <c r="B109" s="1">
        <v>0</v>
      </c>
      <c r="C109" s="91">
        <v>0.22627420000000001</v>
      </c>
      <c r="D109" s="91">
        <v>0.48332180000000002</v>
      </c>
      <c r="E109" s="42">
        <v>2.1360004808325472</v>
      </c>
    </row>
    <row r="110" spans="1:5" x14ac:dyDescent="0.25">
      <c r="A110" s="1">
        <v>79</v>
      </c>
      <c r="B110" s="1">
        <v>0</v>
      </c>
      <c r="C110" s="91">
        <v>0.2039608</v>
      </c>
      <c r="D110" s="91">
        <v>0.28844409999999998</v>
      </c>
      <c r="E110" s="42">
        <v>1.4142134174802217</v>
      </c>
    </row>
    <row r="111" spans="1:5" x14ac:dyDescent="0.25">
      <c r="A111" s="1">
        <v>80</v>
      </c>
      <c r="B111" s="1">
        <v>0</v>
      </c>
      <c r="C111" s="91">
        <v>0.28844409999999998</v>
      </c>
      <c r="D111" s="91">
        <v>1.2322340000000001</v>
      </c>
      <c r="E111" s="42">
        <v>4.2720027901420075</v>
      </c>
    </row>
    <row r="112" spans="1:5" x14ac:dyDescent="0.25">
      <c r="A112" s="1">
        <v>81</v>
      </c>
      <c r="B112" s="1">
        <v>4</v>
      </c>
      <c r="C112" s="91">
        <v>0.29120439999999997</v>
      </c>
      <c r="D112" s="91">
        <v>8.4762079999999997</v>
      </c>
      <c r="E112" s="42">
        <v>29.10741733297986</v>
      </c>
    </row>
    <row r="113" spans="1:5" x14ac:dyDescent="0.25">
      <c r="A113" s="1">
        <v>82</v>
      </c>
      <c r="B113" s="1">
        <v>2</v>
      </c>
      <c r="C113" s="91">
        <v>0.71217980000000003</v>
      </c>
      <c r="D113" s="91">
        <v>16.45937</v>
      </c>
      <c r="E113" s="42">
        <v>23.111256455181682</v>
      </c>
    </row>
    <row r="114" spans="1:5" x14ac:dyDescent="0.25">
      <c r="A114" s="1">
        <v>83</v>
      </c>
      <c r="B114" s="1">
        <v>0</v>
      </c>
      <c r="C114" s="91">
        <v>0.24</v>
      </c>
      <c r="D114" s="91">
        <v>2.2754340000000002</v>
      </c>
      <c r="E114" s="42">
        <v>9.4809750000000008</v>
      </c>
    </row>
    <row r="115" spans="1:5" x14ac:dyDescent="0.25">
      <c r="A115" s="1">
        <v>84</v>
      </c>
      <c r="B115" s="1">
        <v>0</v>
      </c>
      <c r="C115" s="91">
        <v>0.44721359999999999</v>
      </c>
      <c r="D115" s="91">
        <v>5.40829</v>
      </c>
      <c r="E115" s="42">
        <v>12.093303960344677</v>
      </c>
    </row>
    <row r="116" spans="1:5" x14ac:dyDescent="0.25">
      <c r="A116" s="1">
        <v>85</v>
      </c>
      <c r="B116" s="1">
        <v>0</v>
      </c>
      <c r="C116" s="91">
        <v>0.48662100000000003</v>
      </c>
      <c r="D116" s="91">
        <v>3.2645979999999999</v>
      </c>
      <c r="E116" s="42">
        <v>6.7087075979047341</v>
      </c>
    </row>
    <row r="117" spans="1:5" x14ac:dyDescent="0.25">
      <c r="A117" s="1">
        <v>86</v>
      </c>
      <c r="B117" s="1">
        <v>0</v>
      </c>
      <c r="C117" s="91">
        <v>0.31241000000000002</v>
      </c>
      <c r="D117" s="91">
        <v>2.464467</v>
      </c>
      <c r="E117" s="42">
        <v>7.8885663070964434</v>
      </c>
    </row>
    <row r="118" spans="1:5" x14ac:dyDescent="0.25">
      <c r="A118" s="1">
        <v>87</v>
      </c>
      <c r="B118" s="1">
        <v>0</v>
      </c>
      <c r="C118" s="91">
        <v>0.32</v>
      </c>
      <c r="D118" s="91">
        <v>0.4</v>
      </c>
      <c r="E118" s="42">
        <v>1.25</v>
      </c>
    </row>
    <row r="119" spans="1:5" x14ac:dyDescent="0.25">
      <c r="A119" s="1">
        <v>88</v>
      </c>
      <c r="B119" s="1">
        <v>0</v>
      </c>
      <c r="C119" s="91">
        <v>0.32249030000000001</v>
      </c>
      <c r="D119" s="91">
        <v>0.52153620000000001</v>
      </c>
      <c r="E119" s="42">
        <v>1.6172151534480261</v>
      </c>
    </row>
    <row r="120" spans="1:5" x14ac:dyDescent="0.25">
      <c r="A120" s="1">
        <v>89</v>
      </c>
      <c r="B120" s="1">
        <v>0</v>
      </c>
      <c r="C120" s="91">
        <v>0.32249030000000001</v>
      </c>
      <c r="D120" s="91">
        <v>1.824719</v>
      </c>
      <c r="E120" s="42">
        <v>5.6582135958817981</v>
      </c>
    </row>
    <row r="121" spans="1:5" x14ac:dyDescent="0.25">
      <c r="A121" s="1">
        <v>90</v>
      </c>
      <c r="B121" s="1">
        <v>0</v>
      </c>
      <c r="C121" s="91">
        <v>0.24</v>
      </c>
      <c r="D121" s="91">
        <v>0.55713550000000001</v>
      </c>
      <c r="E121" s="42">
        <v>2.3213979166666667</v>
      </c>
    </row>
    <row r="122" spans="1:5" x14ac:dyDescent="0.25">
      <c r="A122" s="1">
        <v>91</v>
      </c>
      <c r="B122" s="1">
        <v>0</v>
      </c>
      <c r="C122" s="91">
        <v>0.24331050000000001</v>
      </c>
      <c r="D122" s="91">
        <v>1.493452</v>
      </c>
      <c r="E122" s="42">
        <v>6.1380499403026167</v>
      </c>
    </row>
    <row r="123" spans="1:5" x14ac:dyDescent="0.25">
      <c r="A123" s="1">
        <v>92</v>
      </c>
      <c r="B123" s="1">
        <v>0</v>
      </c>
      <c r="C123" s="91">
        <v>0.28000000000000003</v>
      </c>
      <c r="D123" s="91">
        <v>0.36878179999999999</v>
      </c>
      <c r="E123" s="42">
        <v>1.317077857142857</v>
      </c>
    </row>
    <row r="124" spans="1:5" x14ac:dyDescent="0.25">
      <c r="A124" s="1">
        <v>93</v>
      </c>
      <c r="B124" s="1">
        <v>0</v>
      </c>
      <c r="C124" s="91">
        <v>0.45607019999999998</v>
      </c>
      <c r="D124" s="91">
        <v>2.3923209999999999</v>
      </c>
      <c r="E124" s="42">
        <v>5.245510449926349</v>
      </c>
    </row>
    <row r="125" spans="1:5" x14ac:dyDescent="0.25">
      <c r="A125" s="1">
        <v>94</v>
      </c>
      <c r="B125" s="1">
        <v>0</v>
      </c>
      <c r="C125" s="91">
        <v>0.2154066</v>
      </c>
      <c r="D125" s="91">
        <v>0.54405879999999995</v>
      </c>
      <c r="E125" s="42">
        <v>2.5257294808979851</v>
      </c>
    </row>
    <row r="126" spans="1:5" x14ac:dyDescent="0.25">
      <c r="A126" s="1">
        <v>95</v>
      </c>
      <c r="B126" s="1">
        <v>0</v>
      </c>
      <c r="C126" s="91">
        <v>0.25298219999999999</v>
      </c>
      <c r="D126" s="91">
        <v>0.83522450000000004</v>
      </c>
      <c r="E126" s="42">
        <v>3.3015148891898325</v>
      </c>
    </row>
    <row r="127" spans="1:5" x14ac:dyDescent="0.25">
      <c r="A127" s="1">
        <v>96</v>
      </c>
      <c r="B127" s="1">
        <v>0</v>
      </c>
      <c r="C127" s="91">
        <v>0.31241000000000002</v>
      </c>
      <c r="D127" s="91">
        <v>0.85041169999999999</v>
      </c>
      <c r="E127" s="42">
        <v>2.7221014052046986</v>
      </c>
    </row>
    <row r="128" spans="1:5" x14ac:dyDescent="0.25">
      <c r="A128" s="1">
        <v>97</v>
      </c>
      <c r="B128" s="1">
        <v>0</v>
      </c>
      <c r="C128" s="91">
        <v>0.32249030000000001</v>
      </c>
      <c r="D128" s="91">
        <v>0.93295229999999996</v>
      </c>
      <c r="E128" s="42">
        <v>2.8929623619687166</v>
      </c>
    </row>
    <row r="129" spans="1:5" x14ac:dyDescent="0.25">
      <c r="A129" s="1">
        <v>98</v>
      </c>
      <c r="B129" s="1">
        <v>0</v>
      </c>
      <c r="C129" s="91">
        <v>0.25612499999999999</v>
      </c>
      <c r="D129" s="91">
        <v>0.48826219999999998</v>
      </c>
      <c r="E129" s="42">
        <v>1.9063433870180575</v>
      </c>
    </row>
    <row r="130" spans="1:5" x14ac:dyDescent="0.25">
      <c r="A130" s="1">
        <v>99</v>
      </c>
      <c r="B130" s="1">
        <v>0</v>
      </c>
      <c r="C130" s="91">
        <v>0.2332381</v>
      </c>
      <c r="D130" s="91">
        <v>4.1717139999999997</v>
      </c>
      <c r="E130" s="42">
        <v>17.886074359206319</v>
      </c>
    </row>
    <row r="131" spans="1:5" x14ac:dyDescent="0.25">
      <c r="A131" s="1">
        <v>100</v>
      </c>
      <c r="B131" s="1">
        <v>0</v>
      </c>
      <c r="C131" s="91">
        <v>0.41761229999999999</v>
      </c>
      <c r="D131" s="91">
        <v>1.0119290000000001</v>
      </c>
      <c r="E131" s="42">
        <v>2.4231302574181846</v>
      </c>
    </row>
    <row r="132" spans="1:5" x14ac:dyDescent="0.25">
      <c r="A132" s="1">
        <v>101</v>
      </c>
      <c r="B132" s="1">
        <v>0</v>
      </c>
      <c r="C132" s="91">
        <v>0.16492419999999999</v>
      </c>
      <c r="D132" s="91">
        <v>0.25298219999999999</v>
      </c>
      <c r="E132" s="42">
        <v>1.5339301327518946</v>
      </c>
    </row>
    <row r="133" spans="1:5" x14ac:dyDescent="0.25">
      <c r="A133" s="1">
        <v>102</v>
      </c>
      <c r="B133" s="1">
        <v>4</v>
      </c>
      <c r="C133" s="91">
        <v>0.32249030000000001</v>
      </c>
      <c r="D133" s="91">
        <v>1.258408</v>
      </c>
      <c r="E133" s="42">
        <v>3.9021576773006816</v>
      </c>
    </row>
    <row r="134" spans="1:5" x14ac:dyDescent="0.25">
      <c r="A134" s="1">
        <v>103</v>
      </c>
      <c r="B134" s="1">
        <v>4</v>
      </c>
      <c r="C134" s="91">
        <v>0.31241000000000002</v>
      </c>
      <c r="D134" s="91">
        <v>1.4579519999999999</v>
      </c>
      <c r="E134" s="42">
        <v>4.6667904356454653</v>
      </c>
    </row>
    <row r="135" spans="1:5" x14ac:dyDescent="0.25">
      <c r="A135" s="1">
        <v>104</v>
      </c>
      <c r="B135" s="1">
        <v>0</v>
      </c>
      <c r="C135" s="91">
        <v>0.2154066</v>
      </c>
      <c r="D135" s="91">
        <v>2.0415679999999998</v>
      </c>
      <c r="E135" s="42">
        <v>9.4777411648482435</v>
      </c>
    </row>
    <row r="136" spans="1:5" x14ac:dyDescent="0.25">
      <c r="A136" s="1">
        <v>105</v>
      </c>
      <c r="B136" s="1">
        <v>0</v>
      </c>
      <c r="C136" s="91">
        <v>0.24</v>
      </c>
      <c r="D136" s="91">
        <v>2.2489110000000001</v>
      </c>
      <c r="E136" s="42">
        <v>9.3704625000000004</v>
      </c>
    </row>
    <row r="137" spans="1:5" x14ac:dyDescent="0.25">
      <c r="A137" s="1">
        <v>106</v>
      </c>
      <c r="B137" s="1">
        <v>0</v>
      </c>
      <c r="C137" s="91">
        <v>0.3577709</v>
      </c>
      <c r="D137" s="91">
        <v>3.9293770000000001</v>
      </c>
      <c r="E137" s="42">
        <v>10.98294187705037</v>
      </c>
    </row>
    <row r="138" spans="1:5" x14ac:dyDescent="0.25">
      <c r="A138" s="1">
        <v>107</v>
      </c>
      <c r="B138" s="1">
        <v>0</v>
      </c>
      <c r="C138" s="91">
        <v>0.4326662</v>
      </c>
      <c r="D138" s="91">
        <v>5.904439</v>
      </c>
      <c r="E138" s="42">
        <v>13.646637985587965</v>
      </c>
    </row>
    <row r="139" spans="1:5" x14ac:dyDescent="0.25">
      <c r="A139" s="1">
        <v>108</v>
      </c>
      <c r="B139" s="1">
        <v>0</v>
      </c>
      <c r="C139" s="91">
        <v>0.32984849999999999</v>
      </c>
      <c r="D139" s="91">
        <v>0.37947330000000001</v>
      </c>
      <c r="E139" s="42">
        <v>1.1504472507833143</v>
      </c>
    </row>
    <row r="140" spans="1:5" x14ac:dyDescent="0.25">
      <c r="A140" s="1">
        <v>109</v>
      </c>
      <c r="B140" s="1">
        <v>0</v>
      </c>
      <c r="C140" s="91">
        <v>0.2154066</v>
      </c>
      <c r="D140" s="91">
        <v>2.1169790000000002</v>
      </c>
      <c r="E140" s="42">
        <v>9.8278279309919014</v>
      </c>
    </row>
    <row r="141" spans="1:5" x14ac:dyDescent="0.25">
      <c r="A141" s="1">
        <v>110</v>
      </c>
      <c r="B141" s="1">
        <v>0</v>
      </c>
      <c r="C141" s="91">
        <v>0.28000000000000003</v>
      </c>
      <c r="D141" s="91">
        <v>0.36221540000000002</v>
      </c>
      <c r="E141" s="42">
        <v>1.2936264285714285</v>
      </c>
    </row>
    <row r="142" spans="1:5" x14ac:dyDescent="0.25">
      <c r="A142" s="1">
        <v>111</v>
      </c>
      <c r="B142" s="1">
        <v>0</v>
      </c>
      <c r="C142" s="91">
        <v>0.24331050000000001</v>
      </c>
      <c r="D142" s="91">
        <v>12.647209999999999</v>
      </c>
      <c r="E142" s="42">
        <v>51.979713164865466</v>
      </c>
    </row>
    <row r="143" spans="1:5" x14ac:dyDescent="0.25">
      <c r="A143" s="1">
        <v>112</v>
      </c>
      <c r="B143" s="1">
        <v>0</v>
      </c>
      <c r="C143" s="91">
        <v>0.33941130000000003</v>
      </c>
      <c r="D143" s="91">
        <v>8.6855279999999997</v>
      </c>
      <c r="E143" s="42">
        <v>25.589978884026547</v>
      </c>
    </row>
    <row r="144" spans="1:5" x14ac:dyDescent="0.25">
      <c r="A144" s="1">
        <v>113</v>
      </c>
      <c r="B144" s="1">
        <v>0</v>
      </c>
      <c r="C144" s="91">
        <v>0.2039608</v>
      </c>
      <c r="D144" s="91">
        <v>2.0987619999999998</v>
      </c>
      <c r="E144" s="42">
        <v>10.290026318782823</v>
      </c>
    </row>
    <row r="145" spans="1:5" x14ac:dyDescent="0.25">
      <c r="A145" s="1">
        <v>114</v>
      </c>
      <c r="B145" s="1">
        <v>0</v>
      </c>
      <c r="C145" s="91">
        <v>0.2332381</v>
      </c>
      <c r="D145" s="91">
        <v>1.3652839999999999</v>
      </c>
      <c r="E145" s="42">
        <v>5.8536062504367852</v>
      </c>
    </row>
    <row r="146" spans="1:5" x14ac:dyDescent="0.25">
      <c r="A146" s="1">
        <v>115</v>
      </c>
      <c r="B146" s="1">
        <v>0</v>
      </c>
      <c r="C146" s="91">
        <v>0.30463089999999998</v>
      </c>
      <c r="D146" s="91">
        <v>0.98792709999999995</v>
      </c>
      <c r="E146" s="42">
        <v>3.2430298436567004</v>
      </c>
    </row>
    <row r="147" spans="1:5" x14ac:dyDescent="0.25">
      <c r="A147" s="1">
        <v>116</v>
      </c>
      <c r="B147" s="1">
        <v>0</v>
      </c>
      <c r="C147" s="91">
        <v>0.48166379999999998</v>
      </c>
      <c r="D147" s="91">
        <v>2.6826850000000002</v>
      </c>
      <c r="E147" s="42">
        <v>5.5696213832137698</v>
      </c>
    </row>
    <row r="148" spans="1:5" x14ac:dyDescent="0.25">
      <c r="A148" s="1">
        <v>117</v>
      </c>
      <c r="B148" s="1">
        <v>0</v>
      </c>
      <c r="C148" s="91">
        <v>0.53814499999999998</v>
      </c>
      <c r="D148" s="91">
        <v>7.196555</v>
      </c>
      <c r="E148" s="42">
        <v>13.372892064406434</v>
      </c>
    </row>
    <row r="149" spans="1:5" x14ac:dyDescent="0.25">
      <c r="A149" s="1">
        <v>118</v>
      </c>
      <c r="B149" s="1">
        <v>0</v>
      </c>
      <c r="C149" s="91">
        <v>0.28000000000000003</v>
      </c>
      <c r="D149" s="91">
        <v>0.32</v>
      </c>
      <c r="E149" s="42">
        <v>1.1428571428571428</v>
      </c>
    </row>
    <row r="150" spans="1:5" x14ac:dyDescent="0.25">
      <c r="A150" s="1">
        <v>119</v>
      </c>
      <c r="B150" s="1">
        <v>0</v>
      </c>
      <c r="C150" s="91">
        <v>0.32984849999999999</v>
      </c>
      <c r="D150" s="91">
        <v>1.8594619999999999</v>
      </c>
      <c r="E150" s="42">
        <v>5.6373213763288295</v>
      </c>
    </row>
    <row r="151" spans="1:5" x14ac:dyDescent="0.25">
      <c r="A151" s="1">
        <v>120</v>
      </c>
      <c r="B151" s="1">
        <v>0</v>
      </c>
      <c r="C151" s="91">
        <v>0.42520580000000002</v>
      </c>
      <c r="D151" s="91">
        <v>0.88814409999999999</v>
      </c>
      <c r="E151" s="42">
        <v>2.0887393822003366</v>
      </c>
    </row>
    <row r="152" spans="1:5" x14ac:dyDescent="0.25">
      <c r="A152" s="1">
        <v>121</v>
      </c>
      <c r="B152" s="1">
        <v>0</v>
      </c>
      <c r="C152" s="91">
        <v>0.2</v>
      </c>
      <c r="D152" s="91">
        <v>0.43081320000000001</v>
      </c>
      <c r="E152" s="42">
        <v>2.1540659999999998</v>
      </c>
    </row>
    <row r="153" spans="1:5" x14ac:dyDescent="0.25">
      <c r="A153" s="1">
        <v>122</v>
      </c>
      <c r="B153" s="1">
        <v>0</v>
      </c>
      <c r="C153" s="91">
        <v>0.39395429999999998</v>
      </c>
      <c r="D153" s="91">
        <v>1.1264099999999999</v>
      </c>
      <c r="E153" s="42">
        <v>2.8592402722853896</v>
      </c>
    </row>
    <row r="154" spans="1:5" x14ac:dyDescent="0.25">
      <c r="A154" s="1">
        <v>123</v>
      </c>
      <c r="B154" s="1">
        <v>0</v>
      </c>
      <c r="C154" s="91">
        <v>0.46818799999999999</v>
      </c>
      <c r="D154" s="91">
        <v>1.278124</v>
      </c>
      <c r="E154" s="42">
        <v>2.7299375464556972</v>
      </c>
    </row>
    <row r="155" spans="1:5" x14ac:dyDescent="0.25">
      <c r="A155" s="1">
        <v>124</v>
      </c>
      <c r="B155" s="1">
        <v>0</v>
      </c>
      <c r="C155" s="91">
        <v>0.16</v>
      </c>
      <c r="D155" s="91">
        <v>0.2</v>
      </c>
      <c r="E155" s="42">
        <v>1.25</v>
      </c>
    </row>
    <row r="156" spans="1:5" x14ac:dyDescent="0.25">
      <c r="A156" s="1">
        <v>125</v>
      </c>
      <c r="B156" s="1">
        <v>0</v>
      </c>
      <c r="C156" s="91">
        <v>0.28000000000000003</v>
      </c>
      <c r="D156" s="91">
        <v>0.36</v>
      </c>
      <c r="E156" s="42">
        <v>1.2857142857142856</v>
      </c>
    </row>
    <row r="157" spans="1:5" x14ac:dyDescent="0.25">
      <c r="A157" s="1">
        <v>126</v>
      </c>
      <c r="B157" s="1">
        <v>0</v>
      </c>
      <c r="C157" s="91">
        <v>0.28844409999999998</v>
      </c>
      <c r="D157" s="91">
        <v>1.575817</v>
      </c>
      <c r="E157" s="42">
        <v>5.4631625330523317</v>
      </c>
    </row>
    <row r="158" spans="1:5" x14ac:dyDescent="0.25">
      <c r="A158" s="1">
        <v>127</v>
      </c>
      <c r="B158" s="1">
        <v>0</v>
      </c>
      <c r="C158" s="91">
        <v>0.14422209999999999</v>
      </c>
      <c r="D158" s="91">
        <v>1.0770329999999999</v>
      </c>
      <c r="E158" s="42">
        <v>7.4678776692337721</v>
      </c>
    </row>
    <row r="159" spans="1:5" x14ac:dyDescent="0.25">
      <c r="A159" s="1">
        <v>128</v>
      </c>
      <c r="B159" s="1">
        <v>0</v>
      </c>
      <c r="C159" s="91">
        <v>0.25298219999999999</v>
      </c>
      <c r="D159" s="91">
        <v>0.88543769999999999</v>
      </c>
      <c r="E159" s="42">
        <v>3.5</v>
      </c>
    </row>
    <row r="160" spans="1:5" x14ac:dyDescent="0.25">
      <c r="A160" s="1">
        <v>129</v>
      </c>
      <c r="B160" s="1">
        <v>0</v>
      </c>
      <c r="C160" s="91">
        <v>0.36878179999999999</v>
      </c>
      <c r="D160" s="91">
        <v>0.77665949999999995</v>
      </c>
      <c r="E160" s="42">
        <v>2.1060136373324281</v>
      </c>
    </row>
    <row r="161" spans="1:5" x14ac:dyDescent="0.25">
      <c r="A161" s="1">
        <v>130</v>
      </c>
      <c r="B161" s="1">
        <v>0</v>
      </c>
      <c r="C161" s="91">
        <v>0.2</v>
      </c>
      <c r="D161" s="91">
        <v>0.24</v>
      </c>
      <c r="E161" s="42">
        <v>1.2</v>
      </c>
    </row>
    <row r="162" spans="1:5" x14ac:dyDescent="0.25">
      <c r="A162" s="1">
        <v>131</v>
      </c>
      <c r="B162" s="1">
        <v>0</v>
      </c>
      <c r="C162" s="91">
        <v>0.16492419999999999</v>
      </c>
      <c r="D162" s="91">
        <v>0.32249030000000001</v>
      </c>
      <c r="E162" s="42">
        <v>1.95538495866586</v>
      </c>
    </row>
    <row r="163" spans="1:5" x14ac:dyDescent="0.25">
      <c r="A163" s="1">
        <v>132</v>
      </c>
      <c r="B163" s="1">
        <v>0</v>
      </c>
      <c r="C163" s="91">
        <v>0.2</v>
      </c>
      <c r="D163" s="91">
        <v>1.0650820000000001</v>
      </c>
      <c r="E163" s="42">
        <v>5.3254099999999998</v>
      </c>
    </row>
    <row r="164" spans="1:5" x14ac:dyDescent="0.25">
      <c r="A164" s="1">
        <v>133</v>
      </c>
      <c r="B164" s="1">
        <v>0</v>
      </c>
      <c r="C164" s="91">
        <v>0.29120439999999997</v>
      </c>
      <c r="D164" s="91">
        <v>0.74726170000000003</v>
      </c>
      <c r="E164" s="42">
        <v>2.5661071742047858</v>
      </c>
    </row>
    <row r="165" spans="1:5" x14ac:dyDescent="0.25">
      <c r="A165" s="1">
        <v>134</v>
      </c>
      <c r="B165" s="1">
        <v>0</v>
      </c>
      <c r="C165" s="91">
        <v>0.37735920000000001</v>
      </c>
      <c r="D165" s="91">
        <v>3.1304949999999998</v>
      </c>
      <c r="E165" s="42">
        <v>8.2957961539032308</v>
      </c>
    </row>
    <row r="166" spans="1:5" x14ac:dyDescent="0.25">
      <c r="A166" s="1">
        <v>135</v>
      </c>
      <c r="B166" s="1">
        <v>0</v>
      </c>
      <c r="C166" s="91">
        <v>1.04</v>
      </c>
      <c r="D166" s="91">
        <v>2.222791</v>
      </c>
      <c r="E166" s="42">
        <v>2.1372990384615385</v>
      </c>
    </row>
    <row r="167" spans="1:5" x14ac:dyDescent="0.25">
      <c r="A167" s="1">
        <v>136</v>
      </c>
      <c r="B167" s="1">
        <v>0</v>
      </c>
      <c r="C167" s="91">
        <v>0.16</v>
      </c>
      <c r="D167" s="91">
        <v>0.24331050000000001</v>
      </c>
      <c r="E167" s="42">
        <v>1.5206906250000001</v>
      </c>
    </row>
    <row r="168" spans="1:5" x14ac:dyDescent="0.25">
      <c r="A168" s="1">
        <v>137</v>
      </c>
      <c r="B168" s="1">
        <v>4</v>
      </c>
      <c r="C168" s="91">
        <v>0.32249030000000001</v>
      </c>
      <c r="D168" s="91">
        <v>6.8771459999999998</v>
      </c>
      <c r="E168" s="42">
        <v>21.325125127794539</v>
      </c>
    </row>
    <row r="169" spans="1:5" x14ac:dyDescent="0.25">
      <c r="A169" s="1">
        <v>138</v>
      </c>
      <c r="B169" s="1">
        <v>0</v>
      </c>
      <c r="C169" s="91">
        <v>0.30463089999999998</v>
      </c>
      <c r="D169" s="91">
        <v>2.7770489999999999</v>
      </c>
      <c r="E169" s="42">
        <v>9.1161106768879989</v>
      </c>
    </row>
    <row r="170" spans="1:5" x14ac:dyDescent="0.25">
      <c r="A170" s="1">
        <v>139</v>
      </c>
      <c r="B170" s="1">
        <v>0</v>
      </c>
      <c r="C170" s="91">
        <v>0.22627420000000001</v>
      </c>
      <c r="D170" s="91">
        <v>0.9903535</v>
      </c>
      <c r="E170" s="42">
        <v>4.3767848919585175</v>
      </c>
    </row>
    <row r="171" spans="1:5" x14ac:dyDescent="0.25">
      <c r="A171" s="1">
        <v>140</v>
      </c>
      <c r="B171" s="1">
        <v>0</v>
      </c>
      <c r="C171" s="91">
        <v>0.28844409999999998</v>
      </c>
      <c r="D171" s="91">
        <v>0.73430240000000002</v>
      </c>
      <c r="E171" s="42">
        <v>2.545735551533209</v>
      </c>
    </row>
    <row r="172" spans="1:5" x14ac:dyDescent="0.25">
      <c r="A172" s="1">
        <v>141</v>
      </c>
      <c r="B172" s="1">
        <v>0</v>
      </c>
      <c r="C172" s="91">
        <v>0.24331050000000001</v>
      </c>
      <c r="D172" s="91">
        <v>0.68468969999999996</v>
      </c>
      <c r="E172" s="42">
        <v>2.814057346477032</v>
      </c>
    </row>
    <row r="173" spans="1:5" x14ac:dyDescent="0.25">
      <c r="A173" s="1">
        <v>142</v>
      </c>
      <c r="B173" s="1">
        <v>0</v>
      </c>
      <c r="C173" s="91">
        <v>0.4</v>
      </c>
      <c r="D173" s="91">
        <v>0.52153620000000001</v>
      </c>
      <c r="E173" s="42">
        <f>D173/C173</f>
        <v>1.3038405</v>
      </c>
    </row>
    <row r="174" spans="1:5" x14ac:dyDescent="0.25">
      <c r="A174" s="1">
        <v>143</v>
      </c>
      <c r="B174" s="1">
        <v>0</v>
      </c>
      <c r="C174" s="91">
        <v>0.16</v>
      </c>
      <c r="D174" s="91">
        <v>1.760454</v>
      </c>
      <c r="E174" s="42">
        <v>11.0028375</v>
      </c>
    </row>
    <row r="175" spans="1:5" x14ac:dyDescent="0.25">
      <c r="A175" s="1">
        <v>144</v>
      </c>
      <c r="B175" s="1">
        <v>0</v>
      </c>
      <c r="C175" s="91">
        <v>0.31241000000000002</v>
      </c>
      <c r="D175" s="91">
        <v>0.6</v>
      </c>
      <c r="E175" s="42">
        <v>1.9205531192983578</v>
      </c>
    </row>
    <row r="176" spans="1:5" x14ac:dyDescent="0.25">
      <c r="A176" s="1">
        <v>145</v>
      </c>
      <c r="B176" s="1">
        <v>0</v>
      </c>
      <c r="C176" s="91">
        <v>0.52153620000000001</v>
      </c>
      <c r="D176" s="91">
        <v>0.8246211</v>
      </c>
      <c r="E176" s="42">
        <v>1.5811387589202821</v>
      </c>
    </row>
    <row r="177" spans="1:5" x14ac:dyDescent="0.25">
      <c r="A177" s="1">
        <v>146</v>
      </c>
      <c r="B177" s="1">
        <v>0</v>
      </c>
      <c r="C177" s="91">
        <v>0.2039608</v>
      </c>
      <c r="D177" s="91">
        <v>0.29120439999999997</v>
      </c>
      <c r="E177" s="42">
        <f>D177/C177</f>
        <v>1.4277469003847798</v>
      </c>
    </row>
    <row r="178" spans="1:5" x14ac:dyDescent="0.25">
      <c r="A178" s="1">
        <v>147</v>
      </c>
      <c r="B178" s="1">
        <v>0</v>
      </c>
      <c r="C178" s="91">
        <v>0.2039608</v>
      </c>
      <c r="D178" s="91">
        <v>1.612452</v>
      </c>
      <c r="E178" s="42">
        <v>7.9056956042533661</v>
      </c>
    </row>
    <row r="179" spans="1:5" x14ac:dyDescent="0.25">
      <c r="A179" s="1">
        <v>148</v>
      </c>
      <c r="B179" s="1">
        <v>0</v>
      </c>
      <c r="C179" s="91">
        <v>0.12</v>
      </c>
      <c r="D179" s="91">
        <v>1.4848570000000001</v>
      </c>
      <c r="E179" s="42">
        <v>12.373808333333335</v>
      </c>
    </row>
    <row r="180" spans="1:5" x14ac:dyDescent="0.25">
      <c r="A180" s="1">
        <v>149</v>
      </c>
      <c r="B180" s="1">
        <v>0</v>
      </c>
      <c r="C180" s="91">
        <v>0.2</v>
      </c>
      <c r="D180" s="91">
        <v>0.52</v>
      </c>
      <c r="E180" s="42">
        <v>2.6</v>
      </c>
    </row>
    <row r="181" spans="1:5" x14ac:dyDescent="0.25">
      <c r="A181" s="1">
        <v>150</v>
      </c>
      <c r="B181" s="1">
        <v>0</v>
      </c>
      <c r="C181" s="91">
        <v>0.2332381</v>
      </c>
      <c r="D181" s="91">
        <v>0.91214030000000001</v>
      </c>
      <c r="E181" s="42">
        <v>3.9107688666645801</v>
      </c>
    </row>
    <row r="182" spans="1:5" x14ac:dyDescent="0.25">
      <c r="A182" s="1">
        <v>151</v>
      </c>
      <c r="B182" s="1">
        <v>0</v>
      </c>
      <c r="C182" s="91">
        <v>0.25612499999999999</v>
      </c>
      <c r="D182" s="91">
        <v>0.96747090000000002</v>
      </c>
      <c r="E182" s="42">
        <v>3.7773387994143488</v>
      </c>
    </row>
    <row r="183" spans="1:5" x14ac:dyDescent="0.25">
      <c r="A183" s="1">
        <v>152</v>
      </c>
      <c r="B183" s="1">
        <v>3</v>
      </c>
      <c r="C183" s="91">
        <v>0.45607019999999998</v>
      </c>
      <c r="D183" s="91">
        <v>1.8670899999999999</v>
      </c>
      <c r="E183" s="42">
        <v>4.0938653742340545</v>
      </c>
    </row>
    <row r="184" spans="1:5" x14ac:dyDescent="0.25">
      <c r="A184" s="1">
        <v>153</v>
      </c>
      <c r="B184" s="1">
        <v>3</v>
      </c>
      <c r="C184" s="91">
        <v>0.40199499999999999</v>
      </c>
      <c r="D184" s="91">
        <v>13.061489999999999</v>
      </c>
      <c r="E184" s="42">
        <v>32.491672781999775</v>
      </c>
    </row>
    <row r="185" spans="1:5" x14ac:dyDescent="0.25">
      <c r="A185" s="1">
        <v>154</v>
      </c>
      <c r="B185" s="1">
        <v>0</v>
      </c>
      <c r="C185" s="91">
        <v>0.57271280000000002</v>
      </c>
      <c r="D185" s="91">
        <v>2.2828050000000002</v>
      </c>
      <c r="E185" s="42">
        <v>3.9859507243421137</v>
      </c>
    </row>
    <row r="186" spans="1:5" x14ac:dyDescent="0.25">
      <c r="A186" s="1">
        <v>155</v>
      </c>
      <c r="B186" s="1">
        <v>0</v>
      </c>
      <c r="C186" s="91">
        <v>0.32984849999999999</v>
      </c>
      <c r="D186" s="91">
        <v>4.7638639999999999</v>
      </c>
      <c r="E186" s="42">
        <v>14.44258197323923</v>
      </c>
    </row>
    <row r="187" spans="1:5" x14ac:dyDescent="0.25">
      <c r="A187" s="1">
        <v>156</v>
      </c>
      <c r="B187" s="1">
        <v>0</v>
      </c>
      <c r="C187" s="91">
        <v>0.28000000000000003</v>
      </c>
      <c r="D187" s="91">
        <v>2.8680310000000002</v>
      </c>
      <c r="E187" s="42">
        <v>10.242967857142856</v>
      </c>
    </row>
    <row r="188" spans="1:5" x14ac:dyDescent="0.25">
      <c r="A188" s="1">
        <v>157</v>
      </c>
      <c r="B188" s="1">
        <v>0</v>
      </c>
      <c r="C188" s="91">
        <v>0.34409299999999998</v>
      </c>
      <c r="D188" s="91">
        <v>1.132784</v>
      </c>
      <c r="E188" s="42">
        <v>3.2920867323659593</v>
      </c>
    </row>
    <row r="189" spans="1:5" x14ac:dyDescent="0.25">
      <c r="A189" s="1">
        <v>158</v>
      </c>
      <c r="B189" s="1">
        <v>0</v>
      </c>
      <c r="C189" s="91">
        <v>0.44721359999999999</v>
      </c>
      <c r="D189" s="91">
        <v>2.597537</v>
      </c>
      <c r="E189" s="42">
        <v>5.8082692476257431</v>
      </c>
    </row>
    <row r="190" spans="1:5" x14ac:dyDescent="0.25">
      <c r="A190" s="1">
        <v>159</v>
      </c>
      <c r="B190" s="1">
        <v>0</v>
      </c>
      <c r="C190" s="91">
        <v>0.1788854</v>
      </c>
      <c r="D190" s="91">
        <v>0.43081320000000001</v>
      </c>
      <c r="E190" s="42">
        <v>2.4083195162936719</v>
      </c>
    </row>
    <row r="191" spans="1:5" x14ac:dyDescent="0.25">
      <c r="A191" s="1">
        <v>160</v>
      </c>
      <c r="B191" s="1">
        <v>0</v>
      </c>
      <c r="C191" s="91">
        <v>0.28844409999999998</v>
      </c>
      <c r="D191" s="91">
        <v>0.68</v>
      </c>
      <c r="E191" s="42">
        <v>2.3574758506067557</v>
      </c>
    </row>
    <row r="192" spans="1:5" x14ac:dyDescent="0.25">
      <c r="A192" s="1">
        <v>161</v>
      </c>
      <c r="B192" s="1">
        <v>0</v>
      </c>
      <c r="C192" s="91">
        <v>0.44</v>
      </c>
      <c r="D192" s="91">
        <v>1.442221</v>
      </c>
      <c r="E192" s="42">
        <v>3.2777750000000001</v>
      </c>
    </row>
    <row r="193" spans="1:5" x14ac:dyDescent="0.25">
      <c r="A193" s="1">
        <v>162</v>
      </c>
      <c r="B193" s="1">
        <v>0</v>
      </c>
      <c r="C193" s="91">
        <v>0.4118252</v>
      </c>
      <c r="D193" s="91">
        <v>1.112115</v>
      </c>
      <c r="E193" s="42">
        <v>2.7004539790182824</v>
      </c>
    </row>
    <row r="194" spans="1:5" x14ac:dyDescent="0.25">
      <c r="A194" s="1">
        <v>163</v>
      </c>
      <c r="B194" s="1">
        <v>0</v>
      </c>
      <c r="C194" s="91">
        <v>0.5614268</v>
      </c>
      <c r="D194" s="91">
        <v>1.1264099999999999</v>
      </c>
      <c r="E194" s="42">
        <v>2.0063345746943324</v>
      </c>
    </row>
    <row r="195" spans="1:5" x14ac:dyDescent="0.25">
      <c r="A195" s="1">
        <v>164</v>
      </c>
      <c r="B195" s="1">
        <v>0</v>
      </c>
      <c r="C195" s="91">
        <v>0.25298219999999999</v>
      </c>
      <c r="D195" s="91">
        <v>0.86162640000000001</v>
      </c>
      <c r="E195" s="42">
        <v>3.4058775676707693</v>
      </c>
    </row>
    <row r="196" spans="1:5" x14ac:dyDescent="0.25">
      <c r="A196" s="1">
        <v>165</v>
      </c>
      <c r="B196" s="1">
        <v>0</v>
      </c>
      <c r="C196" s="91">
        <v>0.26832820000000002</v>
      </c>
      <c r="D196" s="91">
        <v>0.41761229999999999</v>
      </c>
      <c r="E196" s="42">
        <v>1.5563489040659908</v>
      </c>
    </row>
    <row r="197" spans="1:5" x14ac:dyDescent="0.25">
      <c r="A197" s="1">
        <v>166</v>
      </c>
      <c r="B197" s="1">
        <v>0</v>
      </c>
      <c r="C197" s="91">
        <v>0.36878179999999999</v>
      </c>
      <c r="D197" s="91">
        <v>2.5339299999999998</v>
      </c>
      <c r="E197" s="42">
        <v>6.8710820327901212</v>
      </c>
    </row>
    <row r="198" spans="1:5" x14ac:dyDescent="0.25">
      <c r="A198" s="1">
        <v>167</v>
      </c>
      <c r="B198" s="1">
        <v>0</v>
      </c>
      <c r="C198" s="91">
        <v>0.24331050000000001</v>
      </c>
      <c r="D198" s="91">
        <v>2.6305890000000001</v>
      </c>
      <c r="E198" s="42">
        <v>10.811654244268126</v>
      </c>
    </row>
    <row r="199" spans="1:5" x14ac:dyDescent="0.25">
      <c r="A199" s="1">
        <v>168</v>
      </c>
      <c r="B199" s="1">
        <v>0</v>
      </c>
      <c r="C199" s="91">
        <v>0.2</v>
      </c>
      <c r="D199" s="91">
        <v>1.08074</v>
      </c>
      <c r="E199" s="42">
        <v>5.4036999999999997</v>
      </c>
    </row>
    <row r="200" spans="1:5" x14ac:dyDescent="0.25">
      <c r="A200" s="1">
        <v>169</v>
      </c>
      <c r="B200" s="1">
        <v>0</v>
      </c>
      <c r="C200" s="91">
        <v>0.2828427</v>
      </c>
      <c r="D200" s="91">
        <v>0.62482000000000004</v>
      </c>
      <c r="E200" s="42">
        <v>2.2090723925347908</v>
      </c>
    </row>
    <row r="201" spans="1:5" x14ac:dyDescent="0.25">
      <c r="A201" s="1">
        <v>170</v>
      </c>
      <c r="B201" s="1">
        <v>0</v>
      </c>
      <c r="C201" s="91">
        <v>0.25298219999999999</v>
      </c>
      <c r="D201" s="91">
        <v>1.1544700000000001</v>
      </c>
      <c r="E201" s="42">
        <v>4.5634435940552347</v>
      </c>
    </row>
    <row r="202" spans="1:5" x14ac:dyDescent="0.25">
      <c r="A202" s="1">
        <v>171</v>
      </c>
      <c r="B202" s="1">
        <v>0</v>
      </c>
      <c r="C202" s="91">
        <v>0.2154066</v>
      </c>
      <c r="D202" s="91">
        <v>0.37735920000000001</v>
      </c>
      <c r="E202" s="42">
        <v>1.751846043714538</v>
      </c>
    </row>
    <row r="203" spans="1:5" x14ac:dyDescent="0.25">
      <c r="A203" s="1">
        <v>172</v>
      </c>
      <c r="B203" s="1">
        <v>0</v>
      </c>
      <c r="C203" s="91">
        <v>0.50596439999999998</v>
      </c>
      <c r="D203" s="91">
        <v>2.3323809999999998</v>
      </c>
      <c r="E203" s="42">
        <v>4.6097729405468053</v>
      </c>
    </row>
    <row r="204" spans="1:5" x14ac:dyDescent="0.25">
      <c r="A204" s="1">
        <v>173</v>
      </c>
      <c r="B204" s="1">
        <v>0</v>
      </c>
      <c r="C204" s="91">
        <v>0.22627420000000001</v>
      </c>
      <c r="D204" s="91">
        <v>0.39597979999999999</v>
      </c>
      <c r="E204" s="42">
        <v>1.7499997790291602</v>
      </c>
    </row>
    <row r="205" spans="1:5" x14ac:dyDescent="0.25">
      <c r="A205" s="1">
        <v>174</v>
      </c>
      <c r="B205" s="1">
        <v>0</v>
      </c>
      <c r="C205" s="91">
        <v>0.32249030000000001</v>
      </c>
      <c r="D205" s="91">
        <v>1.0031950000000001</v>
      </c>
      <c r="E205" s="42">
        <v>3.1107757349600904</v>
      </c>
    </row>
    <row r="206" spans="1:5" x14ac:dyDescent="0.25">
      <c r="A206" s="1">
        <v>175</v>
      </c>
      <c r="B206" s="1">
        <v>0</v>
      </c>
      <c r="C206" s="91">
        <v>0.2154066</v>
      </c>
      <c r="D206" s="91">
        <v>0.45254830000000001</v>
      </c>
      <c r="E206" s="42">
        <v>2.1009026650065503</v>
      </c>
    </row>
    <row r="207" spans="1:5" x14ac:dyDescent="0.25">
      <c r="A207" s="1">
        <v>176</v>
      </c>
      <c r="B207" s="1">
        <v>0</v>
      </c>
      <c r="C207" s="91">
        <v>0.16492419999999999</v>
      </c>
      <c r="D207" s="91">
        <v>0.26832820000000002</v>
      </c>
      <c r="E207" s="42">
        <v>1.6269789394158045</v>
      </c>
    </row>
    <row r="208" spans="1:5" x14ac:dyDescent="0.25">
      <c r="A208" s="1">
        <v>177</v>
      </c>
      <c r="B208" s="1">
        <v>0</v>
      </c>
      <c r="C208" s="91">
        <v>0.16</v>
      </c>
      <c r="D208" s="91">
        <v>0.28000000000000003</v>
      </c>
      <c r="E208" s="42">
        <v>1.7500000000000002</v>
      </c>
    </row>
    <row r="209" spans="1:5" x14ac:dyDescent="0.25">
      <c r="A209" s="1">
        <v>178</v>
      </c>
      <c r="B209" s="1">
        <v>0</v>
      </c>
      <c r="C209" s="91">
        <v>0.16</v>
      </c>
      <c r="D209" s="91">
        <v>0.2039608</v>
      </c>
      <c r="E209" s="42">
        <v>1.2747549999999999</v>
      </c>
    </row>
    <row r="210" spans="1:5" x14ac:dyDescent="0.25">
      <c r="A210" s="1">
        <v>179</v>
      </c>
      <c r="B210" s="1">
        <v>0</v>
      </c>
      <c r="C210" s="91">
        <v>0.1788854</v>
      </c>
      <c r="D210" s="91">
        <v>0.39395429999999998</v>
      </c>
      <c r="E210" s="42">
        <v>2.2022719573537022</v>
      </c>
    </row>
    <row r="211" spans="1:5" x14ac:dyDescent="0.25">
      <c r="A211" s="1">
        <v>180</v>
      </c>
      <c r="B211" s="1">
        <v>0</v>
      </c>
      <c r="C211" s="91">
        <v>0.2154066</v>
      </c>
      <c r="D211" s="91">
        <v>1.129248</v>
      </c>
      <c r="E211" s="42">
        <v>5.2424020433914285</v>
      </c>
    </row>
    <row r="212" spans="1:5" x14ac:dyDescent="0.25">
      <c r="A212" s="1">
        <v>181</v>
      </c>
      <c r="B212" s="1">
        <v>1</v>
      </c>
      <c r="C212" s="91">
        <v>0.22627420000000001</v>
      </c>
      <c r="D212" s="91">
        <v>0.72164950000000005</v>
      </c>
      <c r="E212" s="42">
        <v>3.1892699211841209</v>
      </c>
    </row>
    <row r="213" spans="1:5" x14ac:dyDescent="0.25">
      <c r="A213" s="1">
        <v>182</v>
      </c>
      <c r="B213" s="1">
        <v>4</v>
      </c>
      <c r="C213" s="91">
        <v>0.24331050000000001</v>
      </c>
      <c r="D213" s="91">
        <v>16.959</v>
      </c>
      <c r="E213" s="42">
        <v>69.701060989969605</v>
      </c>
    </row>
    <row r="214" spans="1:5" x14ac:dyDescent="0.25">
      <c r="A214" s="1">
        <v>183</v>
      </c>
      <c r="B214" s="1">
        <v>0</v>
      </c>
      <c r="C214" s="91">
        <v>0.28844409999999998</v>
      </c>
      <c r="D214" s="91">
        <v>2.9667490000000001</v>
      </c>
      <c r="E214" s="42">
        <v>10.285351650458443</v>
      </c>
    </row>
    <row r="215" spans="1:5" x14ac:dyDescent="0.25">
      <c r="A215" s="1">
        <v>184</v>
      </c>
      <c r="B215" s="1">
        <v>0</v>
      </c>
      <c r="C215" s="91">
        <v>0.4</v>
      </c>
      <c r="D215" s="91">
        <v>2.8478759999999999</v>
      </c>
      <c r="E215" s="42">
        <v>7.1196899999999994</v>
      </c>
    </row>
    <row r="216" spans="1:5" x14ac:dyDescent="0.25">
      <c r="A216" s="1">
        <v>185</v>
      </c>
      <c r="B216" s="1">
        <v>0</v>
      </c>
      <c r="C216" s="91">
        <v>0.28000000000000003</v>
      </c>
      <c r="D216" s="91">
        <v>0.8</v>
      </c>
      <c r="E216" s="42">
        <v>2.8571428571428572</v>
      </c>
    </row>
    <row r="217" spans="1:5" x14ac:dyDescent="0.25">
      <c r="A217" s="1">
        <v>186</v>
      </c>
      <c r="B217" s="1">
        <v>0</v>
      </c>
      <c r="C217" s="91">
        <v>0.32</v>
      </c>
      <c r="D217" s="91">
        <v>0.68117550000000004</v>
      </c>
      <c r="E217" s="42">
        <v>2.1286734375000003</v>
      </c>
    </row>
    <row r="218" spans="1:5" x14ac:dyDescent="0.25">
      <c r="A218" s="1">
        <v>187</v>
      </c>
      <c r="B218" s="1">
        <v>0</v>
      </c>
      <c r="C218" s="91">
        <v>0.3577709</v>
      </c>
      <c r="D218" s="91">
        <v>2.9372099999999999</v>
      </c>
      <c r="E218" s="42">
        <v>8.2097509886913667</v>
      </c>
    </row>
    <row r="219" spans="1:5" x14ac:dyDescent="0.25">
      <c r="A219" s="1">
        <v>188</v>
      </c>
      <c r="B219" s="1">
        <v>0</v>
      </c>
      <c r="C219" s="91">
        <v>0.16492419999999999</v>
      </c>
      <c r="D219" s="91">
        <v>2.6220599999999998</v>
      </c>
      <c r="E219" s="42">
        <v>15.898576436932846</v>
      </c>
    </row>
    <row r="220" spans="1:5" x14ac:dyDescent="0.25">
      <c r="A220" s="1">
        <v>189</v>
      </c>
      <c r="B220" s="1">
        <v>0</v>
      </c>
      <c r="C220" s="91">
        <v>0.12</v>
      </c>
      <c r="D220" s="91">
        <v>5.3493919999999999</v>
      </c>
      <c r="E220" s="42">
        <v>44.578266666666664</v>
      </c>
    </row>
    <row r="221" spans="1:5" x14ac:dyDescent="0.25">
      <c r="A221" s="1">
        <v>190</v>
      </c>
      <c r="B221" s="1">
        <v>0</v>
      </c>
      <c r="C221" s="91">
        <v>0.2</v>
      </c>
      <c r="D221" s="91">
        <v>2.5512350000000001</v>
      </c>
      <c r="E221" s="42">
        <v>12.756175000000001</v>
      </c>
    </row>
    <row r="222" spans="1:5" x14ac:dyDescent="0.25">
      <c r="A222" s="1">
        <v>191</v>
      </c>
      <c r="B222" s="1">
        <v>0</v>
      </c>
      <c r="C222" s="91">
        <v>0.32249030000000001</v>
      </c>
      <c r="D222" s="91">
        <v>3.4458090000000001</v>
      </c>
      <c r="E222" s="42">
        <v>10.685000448075492</v>
      </c>
    </row>
    <row r="223" spans="1:5" x14ac:dyDescent="0.25">
      <c r="A223" s="1">
        <v>192</v>
      </c>
      <c r="B223" s="1">
        <v>0</v>
      </c>
      <c r="C223" s="91">
        <v>0.26832820000000002</v>
      </c>
      <c r="D223" s="91">
        <v>0.53665629999999998</v>
      </c>
      <c r="E223" s="42">
        <v>1.9999996273220628</v>
      </c>
    </row>
    <row r="224" spans="1:5" x14ac:dyDescent="0.25">
      <c r="A224" s="1">
        <v>193</v>
      </c>
      <c r="B224" s="1">
        <v>0</v>
      </c>
      <c r="C224" s="91">
        <v>0.1264911</v>
      </c>
      <c r="D224" s="91">
        <v>0.25612499999999999</v>
      </c>
      <c r="E224" s="42">
        <v>2.024846016834386</v>
      </c>
    </row>
    <row r="225" spans="1:5" x14ac:dyDescent="0.25">
      <c r="A225" s="1">
        <v>194</v>
      </c>
      <c r="B225" s="1">
        <v>0</v>
      </c>
      <c r="C225" s="91">
        <v>0.1264911</v>
      </c>
      <c r="D225" s="91">
        <v>0.8099383</v>
      </c>
      <c r="E225" s="42">
        <v>6.4031248048281659</v>
      </c>
    </row>
    <row r="226" spans="1:5" x14ac:dyDescent="0.25">
      <c r="A226" s="1">
        <v>195</v>
      </c>
      <c r="B226" s="1">
        <v>0</v>
      </c>
      <c r="C226" s="91">
        <v>0.36221540000000002</v>
      </c>
      <c r="D226" s="91">
        <v>2.7226460000000001</v>
      </c>
      <c r="E226" s="42">
        <v>7.5166489332038342</v>
      </c>
    </row>
    <row r="227" spans="1:5" x14ac:dyDescent="0.25">
      <c r="A227" s="1">
        <v>196</v>
      </c>
      <c r="B227" s="1">
        <v>0</v>
      </c>
      <c r="C227" s="91">
        <v>0.2039608</v>
      </c>
      <c r="D227" s="91">
        <v>0.41761229999999999</v>
      </c>
      <c r="E227" s="42">
        <v>2.0475125612372573</v>
      </c>
    </row>
    <row r="228" spans="1:5" x14ac:dyDescent="0.25">
      <c r="A228" s="1">
        <v>197</v>
      </c>
      <c r="B228" s="1">
        <v>0</v>
      </c>
      <c r="C228" s="91">
        <v>0.36878179999999999</v>
      </c>
      <c r="D228" s="91">
        <v>1.114271</v>
      </c>
      <c r="E228" s="42">
        <v>3.0214912991910121</v>
      </c>
    </row>
    <row r="229" spans="1:5" x14ac:dyDescent="0.25">
      <c r="A229" s="1">
        <v>198</v>
      </c>
      <c r="B229" s="1">
        <v>0</v>
      </c>
      <c r="C229" s="91">
        <v>0.36</v>
      </c>
      <c r="D229" s="91">
        <v>0.52611790000000003</v>
      </c>
      <c r="E229" s="42">
        <v>1.4614386111111113</v>
      </c>
    </row>
    <row r="230" spans="1:5" x14ac:dyDescent="0.25">
      <c r="A230" s="1">
        <v>199</v>
      </c>
      <c r="B230" s="1">
        <v>0</v>
      </c>
      <c r="C230" s="91">
        <v>0.39395429999999998</v>
      </c>
      <c r="D230" s="91">
        <v>1.531013</v>
      </c>
      <c r="E230" s="42">
        <v>3.8862705648853182</v>
      </c>
    </row>
    <row r="231" spans="1:5" x14ac:dyDescent="0.25">
      <c r="A231" s="1">
        <v>200</v>
      </c>
      <c r="B231" s="1">
        <v>1</v>
      </c>
      <c r="C231" s="91">
        <v>0.25298219999999999</v>
      </c>
      <c r="D231" s="91">
        <v>0.52567209999999998</v>
      </c>
      <c r="E231" s="42">
        <v>2.0779015282498134</v>
      </c>
    </row>
    <row r="232" spans="1:5" x14ac:dyDescent="0.25">
      <c r="A232" s="1">
        <v>201</v>
      </c>
      <c r="B232" s="1">
        <v>0</v>
      </c>
      <c r="C232" s="91">
        <v>0.40199499999999999</v>
      </c>
      <c r="D232" s="91">
        <v>1.2322340000000001</v>
      </c>
      <c r="E232" s="42">
        <v>3.0652968320501501</v>
      </c>
    </row>
    <row r="233" spans="1:5" x14ac:dyDescent="0.25">
      <c r="A233" s="1">
        <v>202</v>
      </c>
      <c r="B233" s="1">
        <v>0</v>
      </c>
      <c r="C233" s="91">
        <v>0.24</v>
      </c>
      <c r="D233" s="91">
        <v>3.8033670000000002</v>
      </c>
      <c r="E233" s="42">
        <v>15.847362500000001</v>
      </c>
    </row>
    <row r="234" spans="1:5" x14ac:dyDescent="0.25">
      <c r="A234" s="1">
        <v>203</v>
      </c>
      <c r="B234" s="1">
        <v>0</v>
      </c>
      <c r="C234" s="91">
        <v>0.2828427</v>
      </c>
      <c r="D234" s="91">
        <v>0.50596439999999998</v>
      </c>
      <c r="E234" s="42">
        <v>1.7888543702913315</v>
      </c>
    </row>
    <row r="235" spans="1:5" x14ac:dyDescent="0.25">
      <c r="A235" s="1">
        <v>204</v>
      </c>
      <c r="B235" s="1">
        <v>0</v>
      </c>
      <c r="C235" s="91">
        <v>0.16970560000000001</v>
      </c>
      <c r="D235" s="91">
        <v>0.6</v>
      </c>
      <c r="E235" s="42">
        <v>3.5355344785322345</v>
      </c>
    </row>
    <row r="236" spans="1:5" x14ac:dyDescent="0.25">
      <c r="A236" s="1">
        <v>205</v>
      </c>
      <c r="B236" s="1">
        <v>0</v>
      </c>
      <c r="C236" s="91">
        <v>0.58240879999999995</v>
      </c>
      <c r="D236" s="91">
        <v>0.77252829999999995</v>
      </c>
      <c r="E236" s="42">
        <v>1.3264365167559282</v>
      </c>
    </row>
    <row r="237" spans="1:5" x14ac:dyDescent="0.25">
      <c r="A237" s="1">
        <v>206</v>
      </c>
      <c r="B237" s="1">
        <v>0</v>
      </c>
      <c r="C237" s="91">
        <v>0.2828427</v>
      </c>
      <c r="D237" s="91">
        <v>0.39395429999999998</v>
      </c>
      <c r="E237" s="42">
        <v>1.3928388464683725</v>
      </c>
    </row>
    <row r="238" spans="1:5" x14ac:dyDescent="0.25">
      <c r="A238" s="1">
        <v>207</v>
      </c>
      <c r="B238" s="1">
        <v>0</v>
      </c>
      <c r="C238" s="91">
        <v>0.14422209999999999</v>
      </c>
      <c r="D238" s="91">
        <v>0.69857000000000002</v>
      </c>
      <c r="E238" s="42">
        <v>4.8437098059174017</v>
      </c>
    </row>
    <row r="239" spans="1:5" x14ac:dyDescent="0.25">
      <c r="A239" s="1">
        <v>208</v>
      </c>
      <c r="B239" s="1">
        <v>0</v>
      </c>
      <c r="C239" s="91">
        <v>0.45607019999999998</v>
      </c>
      <c r="D239" s="91">
        <v>3.4733269999999998</v>
      </c>
      <c r="E239" s="42">
        <v>7.6157727472656624</v>
      </c>
    </row>
    <row r="240" spans="1:5" x14ac:dyDescent="0.25">
      <c r="A240" s="1">
        <v>209</v>
      </c>
      <c r="B240" s="1">
        <v>0</v>
      </c>
      <c r="C240" s="91">
        <v>0.24</v>
      </c>
      <c r="D240" s="91">
        <v>0.56000000000000005</v>
      </c>
      <c r="E240" s="42">
        <v>2.3333333333333335</v>
      </c>
    </row>
    <row r="241" spans="1:5" x14ac:dyDescent="0.25">
      <c r="A241" s="1">
        <v>210</v>
      </c>
      <c r="B241" s="1">
        <v>0</v>
      </c>
      <c r="C241" s="91">
        <v>1.1264099999999999</v>
      </c>
      <c r="D241" s="91">
        <v>2.1540659999999998</v>
      </c>
      <c r="E241" s="42">
        <v>1.9123285482195649</v>
      </c>
    </row>
    <row r="242" spans="1:5" x14ac:dyDescent="0.25">
      <c r="A242" s="1">
        <v>211</v>
      </c>
      <c r="B242" s="1">
        <v>0</v>
      </c>
      <c r="C242" s="91">
        <v>0.4326662</v>
      </c>
      <c r="D242" s="91">
        <v>0.66211779999999998</v>
      </c>
      <c r="E242" s="42">
        <v>1.5303201405610145</v>
      </c>
    </row>
    <row r="243" spans="1:5" x14ac:dyDescent="0.25">
      <c r="A243" s="1">
        <v>212</v>
      </c>
      <c r="B243" s="1">
        <v>0</v>
      </c>
      <c r="C243" s="91">
        <v>0.2332381</v>
      </c>
      <c r="D243" s="91">
        <v>10.08643</v>
      </c>
      <c r="E243" s="42">
        <v>43.245207365348968</v>
      </c>
    </row>
    <row r="244" spans="1:5" x14ac:dyDescent="0.25">
      <c r="A244" s="1">
        <v>213</v>
      </c>
      <c r="B244" s="1">
        <v>0</v>
      </c>
      <c r="C244" s="91">
        <v>0.2039608</v>
      </c>
      <c r="D244" s="91">
        <v>0.56000000000000005</v>
      </c>
      <c r="E244" s="42">
        <v>2.7456256300230244</v>
      </c>
    </row>
    <row r="245" spans="1:5" x14ac:dyDescent="0.25">
      <c r="A245" s="1">
        <v>214</v>
      </c>
      <c r="B245" s="1">
        <v>0</v>
      </c>
      <c r="C245" s="91">
        <v>0.2</v>
      </c>
      <c r="D245" s="91">
        <v>0.36878179999999999</v>
      </c>
      <c r="E245" s="42">
        <v>1.8439089999999998</v>
      </c>
    </row>
    <row r="246" spans="1:5" x14ac:dyDescent="0.25">
      <c r="A246" s="1">
        <v>215</v>
      </c>
      <c r="B246" s="1">
        <v>0</v>
      </c>
      <c r="C246" s="91">
        <v>0.4079216</v>
      </c>
      <c r="D246" s="91">
        <v>3.038421</v>
      </c>
      <c r="E246" s="42">
        <v>7.4485415825001668</v>
      </c>
    </row>
    <row r="247" spans="1:5" x14ac:dyDescent="0.25">
      <c r="A247" s="1">
        <v>216</v>
      </c>
      <c r="B247" s="1">
        <v>0</v>
      </c>
      <c r="C247" s="91">
        <v>0.36</v>
      </c>
      <c r="D247" s="91">
        <v>1.120714</v>
      </c>
      <c r="E247" s="42">
        <v>3.1130944444444446</v>
      </c>
    </row>
    <row r="248" spans="1:5" x14ac:dyDescent="0.25">
      <c r="A248" s="1">
        <v>217</v>
      </c>
      <c r="B248" s="1">
        <v>0</v>
      </c>
      <c r="C248" s="91">
        <v>0.31241000000000002</v>
      </c>
      <c r="D248" s="91">
        <v>0.72111029999999998</v>
      </c>
      <c r="E248" s="42">
        <v>2.308217726705291</v>
      </c>
    </row>
    <row r="249" spans="1:5" x14ac:dyDescent="0.25">
      <c r="A249" s="1">
        <v>218</v>
      </c>
      <c r="B249" s="1">
        <v>0</v>
      </c>
      <c r="C249" s="91">
        <v>0.04</v>
      </c>
      <c r="D249" s="91">
        <v>0.28000000000000003</v>
      </c>
      <c r="E249" s="42">
        <v>7.0000000000000009</v>
      </c>
    </row>
    <row r="250" spans="1:5" x14ac:dyDescent="0.25">
      <c r="A250" s="1">
        <v>219</v>
      </c>
      <c r="B250" s="1">
        <v>1</v>
      </c>
      <c r="C250" s="91">
        <v>0.2</v>
      </c>
      <c r="D250" s="91">
        <v>1.1386970000000001</v>
      </c>
      <c r="E250" s="42">
        <v>5.6934849999999999</v>
      </c>
    </row>
    <row r="251" spans="1:5" x14ac:dyDescent="0.25">
      <c r="A251" s="1">
        <v>220</v>
      </c>
      <c r="B251" s="1">
        <v>0</v>
      </c>
      <c r="C251" s="91">
        <v>0.24</v>
      </c>
      <c r="D251" s="91">
        <v>4.6015649999999999</v>
      </c>
      <c r="E251" s="42">
        <v>19.173187500000001</v>
      </c>
    </row>
    <row r="252" spans="1:5" x14ac:dyDescent="0.25">
      <c r="A252" s="1">
        <v>221</v>
      </c>
      <c r="B252" s="1">
        <v>0</v>
      </c>
      <c r="C252" s="91">
        <v>0.30463089999999998</v>
      </c>
      <c r="D252" s="91">
        <v>0.62096700000000005</v>
      </c>
      <c r="E252" s="42">
        <v>2.0384242045045333</v>
      </c>
    </row>
    <row r="253" spans="1:5" x14ac:dyDescent="0.25">
      <c r="A253" s="1">
        <v>222</v>
      </c>
      <c r="B253" s="1">
        <v>0</v>
      </c>
      <c r="C253" s="91">
        <v>0.14422209999999999</v>
      </c>
      <c r="D253" s="91">
        <v>0.6</v>
      </c>
      <c r="E253" s="42">
        <v>4.1602500587635323</v>
      </c>
    </row>
    <row r="254" spans="1:5" x14ac:dyDescent="0.25">
      <c r="A254" s="1">
        <v>223</v>
      </c>
      <c r="B254" s="1">
        <v>0</v>
      </c>
      <c r="C254" s="91">
        <v>0.31241000000000002</v>
      </c>
      <c r="D254" s="91">
        <v>0.88814409999999999</v>
      </c>
      <c r="E254" s="42">
        <v>2.8428798694023878</v>
      </c>
    </row>
    <row r="255" spans="1:5" x14ac:dyDescent="0.25">
      <c r="A255" s="1">
        <v>224</v>
      </c>
      <c r="B255" s="1">
        <v>0</v>
      </c>
      <c r="C255" s="91">
        <v>0.69857000000000002</v>
      </c>
      <c r="D255" s="91">
        <v>0.84095180000000003</v>
      </c>
      <c r="E255" s="42">
        <v>1.2038189444150194</v>
      </c>
    </row>
    <row r="256" spans="1:5" x14ac:dyDescent="0.25">
      <c r="A256" s="1">
        <v>225</v>
      </c>
      <c r="B256" s="1">
        <v>0</v>
      </c>
      <c r="C256" s="91">
        <v>0.2332381</v>
      </c>
      <c r="D256" s="91">
        <v>1.488086</v>
      </c>
      <c r="E256" s="42">
        <v>6.3801154271107512</v>
      </c>
    </row>
    <row r="257" spans="1:5" x14ac:dyDescent="0.25">
      <c r="A257" s="1">
        <v>226</v>
      </c>
      <c r="B257" s="1">
        <v>0</v>
      </c>
      <c r="C257" s="91">
        <v>0.39395429999999998</v>
      </c>
      <c r="D257" s="91">
        <v>5.6619429999999999</v>
      </c>
      <c r="E257" s="42">
        <v>14.372080721037948</v>
      </c>
    </row>
    <row r="258" spans="1:5" x14ac:dyDescent="0.25">
      <c r="A258" s="1">
        <v>227</v>
      </c>
      <c r="B258" s="1">
        <v>0</v>
      </c>
      <c r="C258" s="91">
        <v>0.25298219999999999</v>
      </c>
      <c r="D258" s="91">
        <v>1.5558920000000001</v>
      </c>
      <c r="E258" s="42">
        <v>6.150203453049266</v>
      </c>
    </row>
    <row r="259" spans="1:5" x14ac:dyDescent="0.25">
      <c r="A259" s="1">
        <v>228</v>
      </c>
      <c r="B259" s="1">
        <v>0</v>
      </c>
      <c r="C259" s="91">
        <v>0.34176010000000001</v>
      </c>
      <c r="D259" s="91">
        <v>1.606487</v>
      </c>
      <c r="E259" s="42">
        <v>4.7006277210241922</v>
      </c>
    </row>
    <row r="260" spans="1:5" x14ac:dyDescent="0.25">
      <c r="A260" s="1">
        <v>229</v>
      </c>
      <c r="B260" s="1">
        <v>0</v>
      </c>
      <c r="C260" s="91">
        <v>0.16</v>
      </c>
      <c r="D260" s="91">
        <v>0.16492419999999999</v>
      </c>
      <c r="E260" s="42">
        <v>1.0307762499999999</v>
      </c>
    </row>
    <row r="261" spans="1:5" x14ac:dyDescent="0.25">
      <c r="A261" s="1">
        <v>230</v>
      </c>
      <c r="B261" s="1">
        <v>0</v>
      </c>
      <c r="C261" s="91">
        <v>0.44721359999999999</v>
      </c>
      <c r="D261" s="91">
        <v>0.91214030000000001</v>
      </c>
      <c r="E261" s="42">
        <v>2.0396076952937032</v>
      </c>
    </row>
    <row r="262" spans="1:5" x14ac:dyDescent="0.25">
      <c r="A262" s="1">
        <v>231</v>
      </c>
      <c r="B262" s="1">
        <v>0</v>
      </c>
      <c r="C262" s="91">
        <v>0.16</v>
      </c>
      <c r="D262" s="91">
        <v>0.48166379999999998</v>
      </c>
      <c r="E262" s="42">
        <v>3.0103987499999998</v>
      </c>
    </row>
    <row r="263" spans="1:5" x14ac:dyDescent="0.25">
      <c r="A263" s="1">
        <v>232</v>
      </c>
      <c r="B263" s="1">
        <v>0</v>
      </c>
      <c r="C263" s="91">
        <v>0.22627420000000001</v>
      </c>
      <c r="D263" s="91">
        <v>0.55569780000000002</v>
      </c>
      <c r="E263" s="42">
        <v>2.4558601908657725</v>
      </c>
    </row>
    <row r="264" spans="1:5" x14ac:dyDescent="0.25">
      <c r="A264" s="1">
        <v>233</v>
      </c>
      <c r="B264" s="1">
        <v>1</v>
      </c>
      <c r="C264" s="91">
        <v>0.6788225</v>
      </c>
      <c r="D264" s="91">
        <v>15.028230000000001</v>
      </c>
      <c r="E264" s="42">
        <v>22.138673953794992</v>
      </c>
    </row>
    <row r="265" spans="1:5" x14ac:dyDescent="0.25">
      <c r="A265" s="1">
        <v>234</v>
      </c>
      <c r="B265" s="1">
        <v>0</v>
      </c>
      <c r="C265" s="91">
        <v>0.30463089999999998</v>
      </c>
      <c r="D265" s="91">
        <v>5.0159739999999999</v>
      </c>
      <c r="E265" s="42">
        <v>16.465742641340718</v>
      </c>
    </row>
    <row r="266" spans="1:5" x14ac:dyDescent="0.25">
      <c r="A266" s="1">
        <v>235</v>
      </c>
      <c r="B266" s="1">
        <v>0</v>
      </c>
      <c r="C266" s="91">
        <v>0.2</v>
      </c>
      <c r="D266" s="91">
        <v>2.0415679999999998</v>
      </c>
      <c r="E266" s="42">
        <v>10.207839999999999</v>
      </c>
    </row>
    <row r="267" spans="1:5" x14ac:dyDescent="0.25">
      <c r="A267" s="1">
        <v>236</v>
      </c>
      <c r="B267" s="1">
        <v>0</v>
      </c>
      <c r="C267" s="91">
        <v>0.55713550000000001</v>
      </c>
      <c r="D267" s="91">
        <v>1.1005450000000001</v>
      </c>
      <c r="E267" s="42">
        <v>1.975363264412338</v>
      </c>
    </row>
    <row r="268" spans="1:5" x14ac:dyDescent="0.25">
      <c r="A268" s="1">
        <v>237</v>
      </c>
      <c r="B268" s="1">
        <v>0</v>
      </c>
      <c r="C268" s="91">
        <v>0.25612499999999999</v>
      </c>
      <c r="D268" s="91">
        <v>2.4350770000000002</v>
      </c>
      <c r="E268" s="42">
        <v>9.5073772571986339</v>
      </c>
    </row>
    <row r="269" spans="1:5" x14ac:dyDescent="0.25">
      <c r="A269" s="1">
        <v>238</v>
      </c>
      <c r="B269" s="1">
        <v>0</v>
      </c>
      <c r="C269" s="91">
        <v>0.2828427</v>
      </c>
      <c r="D269" s="91">
        <v>0.60133190000000003</v>
      </c>
      <c r="E269" s="42">
        <v>2.1260294149362879</v>
      </c>
    </row>
    <row r="270" spans="1:5" x14ac:dyDescent="0.25">
      <c r="A270" s="1">
        <v>239</v>
      </c>
      <c r="B270" s="1">
        <v>0</v>
      </c>
      <c r="C270" s="91">
        <v>0.24</v>
      </c>
      <c r="D270" s="91">
        <v>6.617432</v>
      </c>
      <c r="E270" s="42">
        <v>27.572633333333336</v>
      </c>
    </row>
    <row r="271" spans="1:5" x14ac:dyDescent="0.25">
      <c r="A271" s="1">
        <v>240</v>
      </c>
      <c r="B271" s="1">
        <v>0</v>
      </c>
      <c r="C271" s="91">
        <v>0.4079216</v>
      </c>
      <c r="D271" s="91">
        <v>0.60530980000000001</v>
      </c>
      <c r="E271" s="42">
        <v>1.4838875901643847</v>
      </c>
    </row>
    <row r="272" spans="1:5" x14ac:dyDescent="0.25">
      <c r="A272" s="1">
        <v>241</v>
      </c>
      <c r="B272" s="1">
        <v>0</v>
      </c>
      <c r="C272" s="91">
        <v>0.24331050000000001</v>
      </c>
      <c r="D272" s="91">
        <v>0.45607019999999998</v>
      </c>
      <c r="E272" s="42">
        <v>1.8744369848403581</v>
      </c>
    </row>
    <row r="273" spans="1:5" x14ac:dyDescent="0.25">
      <c r="A273" s="1">
        <v>242</v>
      </c>
      <c r="B273" s="1">
        <v>0</v>
      </c>
      <c r="C273" s="91">
        <v>0.16492419999999999</v>
      </c>
      <c r="D273" s="91">
        <v>0.64498060000000002</v>
      </c>
      <c r="E273" s="42">
        <v>3.9107699173317201</v>
      </c>
    </row>
    <row r="274" spans="1:5" x14ac:dyDescent="0.25">
      <c r="A274" s="1">
        <v>243</v>
      </c>
      <c r="B274" s="1">
        <v>0</v>
      </c>
      <c r="C274" s="91">
        <v>0.4118252</v>
      </c>
      <c r="D274" s="91">
        <v>3.2249029999999999</v>
      </c>
      <c r="E274" s="42">
        <v>7.8307568356671711</v>
      </c>
    </row>
    <row r="275" spans="1:5" x14ac:dyDescent="0.25">
      <c r="A275" s="1">
        <v>244</v>
      </c>
      <c r="B275" s="1">
        <v>0</v>
      </c>
      <c r="C275" s="91">
        <v>0.2039608</v>
      </c>
      <c r="D275" s="91">
        <v>0.44721359999999999</v>
      </c>
      <c r="E275" s="42">
        <v>2.1926448611694012</v>
      </c>
    </row>
    <row r="276" spans="1:5" x14ac:dyDescent="0.25">
      <c r="A276" s="1">
        <v>245</v>
      </c>
      <c r="B276" s="1">
        <v>0</v>
      </c>
      <c r="C276" s="91">
        <v>0.29120439999999997</v>
      </c>
      <c r="D276" s="91">
        <v>5.5405410000000002</v>
      </c>
      <c r="E276" s="42">
        <v>19.026295619159601</v>
      </c>
    </row>
    <row r="277" spans="1:5" x14ac:dyDescent="0.25">
      <c r="A277" s="1">
        <v>246</v>
      </c>
      <c r="B277" s="1">
        <v>0</v>
      </c>
      <c r="C277" s="91">
        <v>0.4079216</v>
      </c>
      <c r="D277" s="91">
        <v>1.7181390000000001</v>
      </c>
      <c r="E277" s="42">
        <v>4.2119343520911867</v>
      </c>
    </row>
    <row r="278" spans="1:5" x14ac:dyDescent="0.25">
      <c r="A278" s="1">
        <v>247</v>
      </c>
      <c r="B278" s="1">
        <v>0</v>
      </c>
      <c r="C278" s="91">
        <v>0.2</v>
      </c>
      <c r="D278" s="91">
        <v>1.21062</v>
      </c>
      <c r="E278" s="42">
        <v>6.0530999999999997</v>
      </c>
    </row>
    <row r="279" spans="1:5" x14ac:dyDescent="0.25">
      <c r="A279" s="1">
        <v>248</v>
      </c>
      <c r="B279" s="1">
        <v>0</v>
      </c>
      <c r="C279" s="91">
        <v>0.28000000000000003</v>
      </c>
      <c r="D279" s="91">
        <v>0.32</v>
      </c>
      <c r="E279" s="42">
        <v>1.1428571428571428</v>
      </c>
    </row>
    <row r="280" spans="1:5" x14ac:dyDescent="0.25">
      <c r="A280" s="1">
        <v>249</v>
      </c>
      <c r="B280" s="1">
        <v>0</v>
      </c>
      <c r="C280" s="91">
        <v>0.2</v>
      </c>
      <c r="D280" s="91">
        <v>0.88</v>
      </c>
      <c r="E280" s="42">
        <v>4.3999999999999995</v>
      </c>
    </row>
    <row r="281" spans="1:5" x14ac:dyDescent="0.25">
      <c r="A281" s="1">
        <v>250</v>
      </c>
      <c r="B281" s="1">
        <v>0</v>
      </c>
      <c r="C281" s="91">
        <v>0.37947330000000001</v>
      </c>
      <c r="D281" s="91">
        <v>1.7366630000000001</v>
      </c>
      <c r="E281" s="42">
        <v>4.5765090719162584</v>
      </c>
    </row>
    <row r="282" spans="1:5" x14ac:dyDescent="0.25">
      <c r="A282" s="1">
        <v>251</v>
      </c>
      <c r="B282" s="1">
        <v>0</v>
      </c>
      <c r="C282" s="91">
        <v>0.28844409999999998</v>
      </c>
      <c r="D282" s="91">
        <v>0.57688819999999996</v>
      </c>
      <c r="E282" s="42">
        <v>2</v>
      </c>
    </row>
    <row r="283" spans="1:5" x14ac:dyDescent="0.25">
      <c r="A283" s="1">
        <v>252</v>
      </c>
      <c r="B283" s="1">
        <v>0</v>
      </c>
      <c r="C283" s="91">
        <v>0.22627420000000001</v>
      </c>
      <c r="D283" s="91">
        <v>0.75471849999999996</v>
      </c>
      <c r="E283" s="42">
        <v>3.3354156152137535</v>
      </c>
    </row>
    <row r="284" spans="1:5" x14ac:dyDescent="0.25">
      <c r="A284" s="1">
        <v>253</v>
      </c>
      <c r="B284" s="1">
        <v>0</v>
      </c>
      <c r="C284" s="91">
        <v>0.16970560000000001</v>
      </c>
      <c r="D284" s="91">
        <v>0.63245549999999995</v>
      </c>
      <c r="E284" s="42">
        <v>3.726780377312239</v>
      </c>
    </row>
    <row r="285" spans="1:5" x14ac:dyDescent="0.25">
      <c r="A285" s="1">
        <v>254</v>
      </c>
      <c r="B285" s="1">
        <v>0</v>
      </c>
      <c r="C285" s="91">
        <v>0.16492419999999999</v>
      </c>
      <c r="D285" s="91">
        <v>3.038421</v>
      </c>
      <c r="E285" s="42">
        <v>18.423136204389653</v>
      </c>
    </row>
    <row r="286" spans="1:5" x14ac:dyDescent="0.25">
      <c r="A286" s="1">
        <v>255</v>
      </c>
      <c r="B286" s="1">
        <v>0</v>
      </c>
      <c r="C286" s="91">
        <v>0.37947330000000001</v>
      </c>
      <c r="D286" s="91">
        <v>0.93637599999999999</v>
      </c>
      <c r="E286" s="42">
        <v>2.4675675469130502</v>
      </c>
    </row>
    <row r="287" spans="1:5" x14ac:dyDescent="0.25">
      <c r="A287" s="1">
        <v>256</v>
      </c>
      <c r="B287" s="1">
        <v>0</v>
      </c>
      <c r="C287" s="91">
        <v>0.16492419999999999</v>
      </c>
      <c r="D287" s="91">
        <v>3.32674</v>
      </c>
      <c r="E287" s="42">
        <v>20.171327191521925</v>
      </c>
    </row>
    <row r="288" spans="1:5" x14ac:dyDescent="0.25">
      <c r="A288" s="1">
        <v>257</v>
      </c>
      <c r="B288" s="1">
        <v>1</v>
      </c>
      <c r="C288" s="91">
        <v>0.55569780000000002</v>
      </c>
      <c r="D288" s="91">
        <v>1.678229</v>
      </c>
      <c r="E288" s="42">
        <v>3.0200389492274398</v>
      </c>
    </row>
    <row r="289" spans="1:5" x14ac:dyDescent="0.25">
      <c r="A289" s="1">
        <v>258</v>
      </c>
      <c r="B289" s="1">
        <v>0</v>
      </c>
      <c r="C289" s="91">
        <v>0.48332180000000002</v>
      </c>
      <c r="D289" s="91">
        <v>2.8425340000000001</v>
      </c>
      <c r="E289" s="42">
        <v>5.8812451662639678</v>
      </c>
    </row>
    <row r="290" spans="1:5" x14ac:dyDescent="0.25">
      <c r="A290" s="1">
        <v>259</v>
      </c>
      <c r="B290" s="1">
        <v>0</v>
      </c>
      <c r="C290" s="91">
        <v>0.36878179999999999</v>
      </c>
      <c r="D290" s="91">
        <v>2.4331049999999999</v>
      </c>
      <c r="E290" s="42">
        <v>6.5976818812642053</v>
      </c>
    </row>
    <row r="291" spans="1:5" x14ac:dyDescent="0.25">
      <c r="A291" s="1">
        <v>260</v>
      </c>
      <c r="B291" s="1">
        <v>0</v>
      </c>
      <c r="C291" s="91">
        <v>0.28844409999999998</v>
      </c>
      <c r="D291" s="91">
        <v>1.043072</v>
      </c>
      <c r="E291" s="42">
        <v>3.6162015447707203</v>
      </c>
    </row>
    <row r="292" spans="1:5" x14ac:dyDescent="0.25">
      <c r="A292" s="1">
        <v>261</v>
      </c>
      <c r="B292" s="1">
        <v>0</v>
      </c>
      <c r="C292" s="91">
        <v>0.29120439999999997</v>
      </c>
      <c r="D292" s="91">
        <v>1.007174</v>
      </c>
      <c r="E292" s="42">
        <v>3.4586496632605828</v>
      </c>
    </row>
    <row r="293" spans="1:5" x14ac:dyDescent="0.25">
      <c r="A293" s="1">
        <v>262</v>
      </c>
      <c r="B293" s="1">
        <v>0</v>
      </c>
      <c r="C293" s="91">
        <v>0.36</v>
      </c>
      <c r="D293" s="91">
        <v>3.6435149999999998</v>
      </c>
      <c r="E293" s="42">
        <v>10.120875</v>
      </c>
    </row>
    <row r="294" spans="1:5" x14ac:dyDescent="0.25">
      <c r="A294" s="1">
        <v>263</v>
      </c>
      <c r="B294" s="1">
        <v>0</v>
      </c>
      <c r="C294" s="91">
        <v>0.2332381</v>
      </c>
      <c r="D294" s="91">
        <v>0.68</v>
      </c>
      <c r="E294" s="42">
        <v>2.9154756448453321</v>
      </c>
    </row>
    <row r="295" spans="1:5" x14ac:dyDescent="0.25">
      <c r="A295" s="1">
        <v>264</v>
      </c>
      <c r="B295" s="1">
        <v>0</v>
      </c>
      <c r="C295" s="91">
        <v>0.4326662</v>
      </c>
      <c r="D295" s="91">
        <v>0.89442719999999998</v>
      </c>
      <c r="E295" s="42">
        <v>2.0672453729919278</v>
      </c>
    </row>
    <row r="296" spans="1:5" x14ac:dyDescent="0.25">
      <c r="A296" s="1">
        <v>265</v>
      </c>
      <c r="B296" s="1">
        <v>0</v>
      </c>
      <c r="C296" s="91">
        <v>0.32</v>
      </c>
      <c r="D296" s="91">
        <v>0.46818799999999999</v>
      </c>
      <c r="E296" s="42">
        <v>1.4630874999999999</v>
      </c>
    </row>
    <row r="297" spans="1:5" x14ac:dyDescent="0.25">
      <c r="A297" s="1">
        <v>266</v>
      </c>
      <c r="B297" s="1">
        <v>0</v>
      </c>
      <c r="C297" s="91">
        <v>0.2039608</v>
      </c>
      <c r="D297" s="91">
        <v>0.24</v>
      </c>
      <c r="E297" s="42">
        <f>D297/C297</f>
        <v>1.1766966985812959</v>
      </c>
    </row>
    <row r="298" spans="1:5" x14ac:dyDescent="0.25">
      <c r="A298" s="1">
        <v>267</v>
      </c>
      <c r="B298" s="1">
        <v>0</v>
      </c>
      <c r="C298" s="91">
        <v>0.2154066</v>
      </c>
      <c r="D298" s="91">
        <v>0.4326662</v>
      </c>
      <c r="E298" s="42">
        <v>2.0086023362329657</v>
      </c>
    </row>
    <row r="299" spans="1:5" x14ac:dyDescent="0.25">
      <c r="A299" s="1">
        <v>268</v>
      </c>
      <c r="B299" s="1">
        <v>0</v>
      </c>
      <c r="C299" s="91">
        <v>0.24</v>
      </c>
      <c r="D299" s="91">
        <v>0.48662100000000003</v>
      </c>
      <c r="E299" s="42">
        <v>2.0275875000000001</v>
      </c>
    </row>
    <row r="300" spans="1:5" x14ac:dyDescent="0.25">
      <c r="A300" s="1">
        <v>269</v>
      </c>
      <c r="B300" s="1">
        <v>0</v>
      </c>
      <c r="C300" s="91">
        <v>0.32</v>
      </c>
      <c r="D300" s="91">
        <v>0.84095180000000003</v>
      </c>
      <c r="E300" s="42">
        <v>2.627974375</v>
      </c>
    </row>
    <row r="301" spans="1:5" x14ac:dyDescent="0.25">
      <c r="A301" s="1">
        <v>270</v>
      </c>
      <c r="B301" s="1">
        <v>0</v>
      </c>
      <c r="C301" s="91">
        <v>0.4</v>
      </c>
      <c r="D301" s="91">
        <v>0.66573269999999996</v>
      </c>
      <c r="E301" s="42">
        <v>1.6643317499999999</v>
      </c>
    </row>
    <row r="302" spans="1:5" x14ac:dyDescent="0.25">
      <c r="A302" s="1">
        <v>271</v>
      </c>
      <c r="B302" s="1">
        <v>0</v>
      </c>
      <c r="C302" s="91">
        <v>0.2332381</v>
      </c>
      <c r="D302" s="91">
        <v>0.36878179999999999</v>
      </c>
      <c r="E302" s="42">
        <v>1.5811387590620913</v>
      </c>
    </row>
    <row r="303" spans="1:5" x14ac:dyDescent="0.25">
      <c r="A303" s="1">
        <v>272</v>
      </c>
      <c r="B303" s="1">
        <v>0</v>
      </c>
      <c r="C303" s="91">
        <v>0.32249030000000001</v>
      </c>
      <c r="D303" s="91">
        <v>0.50911689999999998</v>
      </c>
      <c r="E303" s="42">
        <v>1.5787045377798958</v>
      </c>
    </row>
    <row r="304" spans="1:5" x14ac:dyDescent="0.25">
      <c r="A304" s="1">
        <v>273</v>
      </c>
      <c r="B304" s="1">
        <v>0</v>
      </c>
      <c r="C304" s="91">
        <v>0.41761229999999999</v>
      </c>
      <c r="D304" s="91">
        <v>0.70880180000000004</v>
      </c>
      <c r="E304" s="42">
        <v>1.6972723265095402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36" priority="9" operator="lessThan">
      <formula>1</formula>
    </cfRule>
  </conditionalFormatting>
  <conditionalFormatting sqref="E67">
    <cfRule type="cellIs" dxfId="135" priority="8" operator="lessThan">
      <formula>1</formula>
    </cfRule>
  </conditionalFormatting>
  <conditionalFormatting sqref="E80">
    <cfRule type="cellIs" dxfId="134" priority="7" operator="lessThan">
      <formula>1</formula>
    </cfRule>
  </conditionalFormatting>
  <conditionalFormatting sqref="E93:E94">
    <cfRule type="cellIs" dxfId="133" priority="6" operator="lessThan">
      <formula>1</formula>
    </cfRule>
  </conditionalFormatting>
  <conditionalFormatting sqref="E101">
    <cfRule type="cellIs" dxfId="132" priority="5" operator="lessThan">
      <formula>1</formula>
    </cfRule>
  </conditionalFormatting>
  <conditionalFormatting sqref="E173">
    <cfRule type="cellIs" dxfId="131" priority="4" operator="lessThan">
      <formula>1</formula>
    </cfRule>
  </conditionalFormatting>
  <conditionalFormatting sqref="E177">
    <cfRule type="cellIs" dxfId="130" priority="3" operator="lessThan">
      <formula>1</formula>
    </cfRule>
  </conditionalFormatting>
  <conditionalFormatting sqref="E297">
    <cfRule type="cellIs" dxfId="129" priority="2" operator="lessThan">
      <formula>1</formula>
    </cfRule>
  </conditionalFormatting>
  <conditionalFormatting sqref="E22">
    <cfRule type="cellIs" dxfId="128" priority="1" operator="lessThan">
      <formula>1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177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41502</v>
      </c>
      <c r="F2" s="90" t="s">
        <v>61</v>
      </c>
      <c r="G2" s="91">
        <v>0.43970055339805814</v>
      </c>
      <c r="I2" s="91"/>
    </row>
    <row r="3" spans="1:10" x14ac:dyDescent="0.25">
      <c r="F3" s="92" t="s">
        <v>62</v>
      </c>
      <c r="G3" s="91">
        <v>4.2552561621359235</v>
      </c>
      <c r="I3" s="91"/>
    </row>
    <row r="4" spans="1:10" x14ac:dyDescent="0.25">
      <c r="A4" s="93"/>
      <c r="B4" s="7"/>
      <c r="C4" s="7" t="s">
        <v>63</v>
      </c>
      <c r="D4" s="94">
        <v>171</v>
      </c>
      <c r="F4" s="40" t="s">
        <v>21</v>
      </c>
      <c r="G4" s="1">
        <v>103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68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103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80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12</v>
      </c>
      <c r="F8" s="99" t="s">
        <v>73</v>
      </c>
      <c r="G8" s="103">
        <v>20.7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10</v>
      </c>
      <c r="J11" s="293" t="s">
        <v>374</v>
      </c>
    </row>
    <row r="12" spans="1:10" x14ac:dyDescent="0.25">
      <c r="A12" s="108" t="s">
        <v>70</v>
      </c>
      <c r="B12" s="109">
        <v>7</v>
      </c>
      <c r="C12" s="109">
        <v>71</v>
      </c>
      <c r="D12" s="109">
        <v>15</v>
      </c>
      <c r="E12" s="109">
        <v>6</v>
      </c>
      <c r="F12" s="109">
        <v>4</v>
      </c>
      <c r="G12" s="109">
        <v>0</v>
      </c>
      <c r="H12" s="109">
        <v>103</v>
      </c>
      <c r="I12" s="39">
        <f>SUM(D12:G12)</f>
        <v>25</v>
      </c>
    </row>
    <row r="13" spans="1:10" x14ac:dyDescent="0.25">
      <c r="A13" s="108" t="s">
        <v>37</v>
      </c>
      <c r="B13" s="109">
        <v>0</v>
      </c>
      <c r="C13" s="109">
        <v>57</v>
      </c>
      <c r="D13" s="109">
        <v>13</v>
      </c>
      <c r="E13" s="109">
        <v>6</v>
      </c>
      <c r="F13" s="109">
        <v>4</v>
      </c>
      <c r="G13" s="109">
        <v>0</v>
      </c>
      <c r="H13" s="109">
        <v>80</v>
      </c>
    </row>
    <row r="14" spans="1:10" x14ac:dyDescent="0.25">
      <c r="A14" s="108" t="s">
        <v>38</v>
      </c>
      <c r="B14" s="109">
        <v>0</v>
      </c>
      <c r="C14" s="109">
        <v>2</v>
      </c>
      <c r="D14" s="109">
        <v>3</v>
      </c>
      <c r="E14" s="109">
        <v>4</v>
      </c>
      <c r="F14" s="109">
        <v>3</v>
      </c>
      <c r="G14" s="109">
        <v>0</v>
      </c>
      <c r="H14" s="109">
        <v>12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0.41213194678362586</v>
      </c>
      <c r="D17" s="182">
        <f t="shared" ref="D17:E17" si="0">AVERAGE(D32:D502)</f>
        <v>2.8339316064327487</v>
      </c>
      <c r="E17" s="182">
        <f t="shared" si="0"/>
        <v>7.0587026953061036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0.32120495724439052</v>
      </c>
      <c r="D18" s="182">
        <f t="shared" ref="D18:E18" si="1">STDEV(D32:D502)</f>
        <v>3.3796177027053003</v>
      </c>
      <c r="E18" s="182">
        <f t="shared" si="1"/>
        <v>7.4947680072483704</v>
      </c>
      <c r="F18" s="11"/>
    </row>
    <row r="19" spans="1:21" x14ac:dyDescent="0.25">
      <c r="B19" s="40" t="s">
        <v>152</v>
      </c>
      <c r="C19" s="43">
        <f>MEDIAN(C32:C502)</f>
        <v>0.32249030000000001</v>
      </c>
      <c r="D19" s="182">
        <f t="shared" ref="D19:E19" si="2">MEDIAN(D32:D502)</f>
        <v>1.8141659999999999</v>
      </c>
      <c r="E19" s="182">
        <f t="shared" si="2"/>
        <v>4.4407191700545923</v>
      </c>
    </row>
    <row r="20" spans="1:21" x14ac:dyDescent="0.25">
      <c r="B20" s="40" t="s">
        <v>20</v>
      </c>
      <c r="C20" s="43">
        <f>MIN(C32:C502)</f>
        <v>0.1131371</v>
      </c>
      <c r="D20" s="182">
        <f t="shared" ref="D20:E20" si="3">MIN(D32:D502)</f>
        <v>0.24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3.108209</v>
      </c>
      <c r="D21" s="182">
        <f t="shared" ref="D21:E21" si="4">MAX(D32:D502)</f>
        <v>18.056550000000001</v>
      </c>
      <c r="E21" s="182">
        <f t="shared" si="4"/>
        <v>44.051306219558555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0.71922071199999993</v>
      </c>
      <c r="D23" s="315">
        <f t="array" ref="D23">AVERAGE(IF(($E$32:$E$552&gt;=3)*($D$32:$D$552&gt;=5),$D$32:$D$552))</f>
        <v>9.3814487199999981</v>
      </c>
      <c r="E23" s="315">
        <f t="array" ref="E23">AVERAGE(IF(($E$32:$E$552&gt;=3)*($D$32:$D$552&gt;=5),$E$32:$E$552))</f>
        <v>17.684199773977493</v>
      </c>
      <c r="F23">
        <f>COUNTIF(E32:E550,"&gt;=5")</f>
        <v>80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0.57651986508949504</v>
      </c>
      <c r="D24" s="315">
        <f t="array" ref="D24">STDEV(IF(($E$32:$E$552&gt;=3)*($D$32:$D$552&gt;=5),$D$32:$D$552))</f>
        <v>4.1925684260350025</v>
      </c>
      <c r="E24" s="315">
        <f t="array" ref="E24">STDEV(IF(($E$32:$E$552&gt;=3)*($D$32:$D$552&gt;=5),$E$32:$E$552))</f>
        <v>11.390765865210801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0.6</v>
      </c>
      <c r="D25" s="315">
        <f t="array" ref="D25">MEDIAN(IF(($E$32:$E$552&gt;=3)*($D$32:$D$552&gt;=5),$D$32:$D$552))</f>
        <v>8.1358429999999995</v>
      </c>
      <c r="E25" s="315">
        <f t="array" ref="E25">MEDIAN(IF(($E$32:$E$552&gt;=3)*($D$32:$D$552&gt;=5),$E$32:$E$552))</f>
        <v>15.172037960235498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</v>
      </c>
      <c r="D26" s="315">
        <f t="array" ref="D26">MIN(IF(($E$32:$E$552&gt;=3)*($D$32:$D$552&gt;=5),$D$32:$D$552))</f>
        <v>5.0683499999999997</v>
      </c>
      <c r="E26" s="315">
        <f t="array" ref="E26">MIN(IF(($E$32:$E$552&gt;=3)*($D$32:$D$552&gt;=5),$E$32:$E$552))</f>
        <v>4.1505798439860895</v>
      </c>
    </row>
    <row r="27" spans="1:21" x14ac:dyDescent="0.25">
      <c r="B27" s="40" t="s">
        <v>19</v>
      </c>
      <c r="C27" s="314">
        <f t="array" ref="C27">MAX(IF(($E$32:$E$552&gt;=3)*($D$32:$D$552&gt;=5),$C$32:$C$552))</f>
        <v>3.108209</v>
      </c>
      <c r="D27" s="315">
        <f t="array" ref="D27">MAX(IF(($E$32:$E$552&gt;=3)*($D$32:$D$552&gt;=5),$D$32:$D$552))</f>
        <v>18.056550000000001</v>
      </c>
      <c r="E27" s="315">
        <f t="array" ref="E27">MAX(IF(($E$32:$E$552&gt;=3)*($D$32:$D$552&gt;=5),$E$32:$E$552))</f>
        <v>44.051306219558555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2</v>
      </c>
      <c r="C32" s="91">
        <v>0.4079216</v>
      </c>
      <c r="D32" s="91">
        <v>6.1890020000000003</v>
      </c>
      <c r="E32" s="42">
        <v>15.172037960235498</v>
      </c>
    </row>
    <row r="33" spans="1:5" x14ac:dyDescent="0.25">
      <c r="A33" s="1">
        <v>2</v>
      </c>
      <c r="B33" s="1">
        <v>4</v>
      </c>
      <c r="C33" s="91">
        <v>0.37735920000000001</v>
      </c>
      <c r="D33" s="91">
        <v>9.195506</v>
      </c>
      <c r="E33" s="42">
        <v>24.368045088075235</v>
      </c>
    </row>
    <row r="34" spans="1:5" x14ac:dyDescent="0.25">
      <c r="A34" s="1">
        <v>3</v>
      </c>
      <c r="B34" s="1">
        <v>0</v>
      </c>
      <c r="C34" s="91">
        <v>0.24</v>
      </c>
      <c r="D34" s="91">
        <v>0.40199499999999999</v>
      </c>
      <c r="E34" s="42">
        <v>1.6749791666666667</v>
      </c>
    </row>
    <row r="35" spans="1:5" x14ac:dyDescent="0.25">
      <c r="A35" s="1">
        <v>4</v>
      </c>
      <c r="B35" s="1">
        <v>0</v>
      </c>
      <c r="C35" s="91">
        <v>0.8099383</v>
      </c>
      <c r="D35" s="91">
        <v>4.3680659999999998</v>
      </c>
      <c r="E35" s="42">
        <v>5.3930848806631317</v>
      </c>
    </row>
    <row r="36" spans="1:5" x14ac:dyDescent="0.25">
      <c r="A36" s="1">
        <v>5</v>
      </c>
      <c r="B36" s="1">
        <v>0</v>
      </c>
      <c r="C36" s="91">
        <v>0.34176010000000001</v>
      </c>
      <c r="D36" s="91">
        <v>4.5554360000000003</v>
      </c>
      <c r="E36" s="42">
        <v>13.329338328260087</v>
      </c>
    </row>
    <row r="37" spans="1:5" x14ac:dyDescent="0.25">
      <c r="A37" s="1">
        <v>6</v>
      </c>
      <c r="B37" s="1">
        <v>0</v>
      </c>
      <c r="C37" s="91">
        <v>0.44721359999999999</v>
      </c>
      <c r="D37" s="91">
        <v>2.3110170000000001</v>
      </c>
      <c r="E37" s="42">
        <v>5.1675910571592638</v>
      </c>
    </row>
    <row r="38" spans="1:5" x14ac:dyDescent="0.25">
      <c r="A38" s="1">
        <v>7</v>
      </c>
      <c r="B38" s="1">
        <v>0</v>
      </c>
      <c r="C38" s="91">
        <v>0.43081320000000001</v>
      </c>
      <c r="D38" s="91">
        <v>0.53665629999999998</v>
      </c>
      <c r="E38" s="42">
        <v>1.2456821193036796</v>
      </c>
    </row>
    <row r="39" spans="1:5" x14ac:dyDescent="0.25">
      <c r="A39" s="1">
        <v>8</v>
      </c>
      <c r="B39" s="1">
        <v>0</v>
      </c>
      <c r="C39" s="91">
        <v>0.4418144</v>
      </c>
      <c r="D39" s="91">
        <v>0.76419890000000001</v>
      </c>
      <c r="E39" s="42">
        <v>1.7296830976989432</v>
      </c>
    </row>
    <row r="40" spans="1:5" x14ac:dyDescent="0.25">
      <c r="A40" s="1">
        <v>9</v>
      </c>
      <c r="B40" s="1">
        <v>0</v>
      </c>
      <c r="C40" s="91">
        <v>0.59464269999999997</v>
      </c>
      <c r="D40" s="91">
        <v>2.344014</v>
      </c>
      <c r="E40" s="42">
        <v>3.9418864471051274</v>
      </c>
    </row>
    <row r="41" spans="1:5" x14ac:dyDescent="0.25">
      <c r="A41" s="1">
        <v>10</v>
      </c>
      <c r="B41" s="1">
        <v>0</v>
      </c>
      <c r="C41" s="91">
        <v>0.45254830000000001</v>
      </c>
      <c r="D41" s="91">
        <v>0.8207314</v>
      </c>
      <c r="E41" s="42">
        <v>1.8135774678636511</v>
      </c>
    </row>
    <row r="42" spans="1:5" x14ac:dyDescent="0.25">
      <c r="A42" s="1">
        <v>11</v>
      </c>
      <c r="B42" s="1">
        <v>0</v>
      </c>
      <c r="C42" s="91">
        <v>0.31241000000000002</v>
      </c>
      <c r="D42" s="91">
        <v>2.5814720000000002</v>
      </c>
      <c r="E42" s="42">
        <v>8.263090169968951</v>
      </c>
    </row>
    <row r="43" spans="1:5" x14ac:dyDescent="0.25">
      <c r="A43" s="1">
        <v>12</v>
      </c>
      <c r="B43" s="1">
        <v>0</v>
      </c>
      <c r="C43" s="91">
        <v>0.36</v>
      </c>
      <c r="D43" s="91">
        <v>2.0015990000000001</v>
      </c>
      <c r="E43" s="42">
        <v>5.5599972222222229</v>
      </c>
    </row>
    <row r="44" spans="1:5" x14ac:dyDescent="0.25">
      <c r="A44" s="1">
        <v>13</v>
      </c>
      <c r="B44" s="1">
        <v>0</v>
      </c>
      <c r="C44" s="91">
        <v>0.2828427</v>
      </c>
      <c r="D44" s="91">
        <v>1.2560249999999999</v>
      </c>
      <c r="E44" s="42">
        <v>4.4407191700545923</v>
      </c>
    </row>
    <row r="45" spans="1:5" x14ac:dyDescent="0.25">
      <c r="A45" s="1">
        <v>14</v>
      </c>
      <c r="B45" s="1">
        <v>0</v>
      </c>
      <c r="C45" s="91">
        <v>0.37735920000000001</v>
      </c>
      <c r="D45" s="91">
        <v>3.7735919999999998</v>
      </c>
      <c r="E45" s="42">
        <v>10</v>
      </c>
    </row>
    <row r="46" spans="1:5" x14ac:dyDescent="0.25">
      <c r="A46" s="1">
        <v>15</v>
      </c>
      <c r="B46" s="1">
        <v>0</v>
      </c>
      <c r="C46" s="91">
        <v>0.32</v>
      </c>
      <c r="D46" s="91">
        <v>2.3684590000000001</v>
      </c>
      <c r="E46" s="42">
        <v>7.401434375</v>
      </c>
    </row>
    <row r="47" spans="1:5" x14ac:dyDescent="0.25">
      <c r="A47" s="1">
        <v>16</v>
      </c>
      <c r="B47" s="1">
        <v>0</v>
      </c>
      <c r="C47" s="91">
        <v>0.44721359999999999</v>
      </c>
      <c r="D47" s="91">
        <v>1.545574</v>
      </c>
      <c r="E47" s="42">
        <v>3.4560084934805202</v>
      </c>
    </row>
    <row r="48" spans="1:5" x14ac:dyDescent="0.25">
      <c r="A48" s="1">
        <v>17</v>
      </c>
      <c r="B48" s="1">
        <v>0</v>
      </c>
      <c r="C48" s="91">
        <v>0.32249030000000001</v>
      </c>
      <c r="D48" s="91">
        <v>1.4848570000000001</v>
      </c>
      <c r="E48" s="42">
        <v>4.6043462392512273</v>
      </c>
    </row>
    <row r="49" spans="1:5" x14ac:dyDescent="0.25">
      <c r="A49" s="1">
        <v>18</v>
      </c>
      <c r="B49" s="1">
        <v>0</v>
      </c>
      <c r="C49" s="91">
        <v>0.28000000000000003</v>
      </c>
      <c r="D49" s="91">
        <v>0.4</v>
      </c>
      <c r="E49" s="42">
        <v>1.4285714285714286</v>
      </c>
    </row>
    <row r="50" spans="1:5" x14ac:dyDescent="0.25">
      <c r="A50" s="1">
        <v>19</v>
      </c>
      <c r="B50" s="1">
        <v>0</v>
      </c>
      <c r="C50" s="91">
        <v>0.32984849999999999</v>
      </c>
      <c r="D50" s="91">
        <v>2.5799219999999998</v>
      </c>
      <c r="E50" s="42">
        <v>7.8215362507332911</v>
      </c>
    </row>
    <row r="51" spans="1:5" x14ac:dyDescent="0.25">
      <c r="A51" s="1">
        <v>20</v>
      </c>
      <c r="B51" s="1">
        <v>0</v>
      </c>
      <c r="C51" s="91">
        <v>0.24331050000000001</v>
      </c>
      <c r="D51" s="91">
        <v>4.8993060000000002</v>
      </c>
      <c r="E51" s="42">
        <v>20.136023722773984</v>
      </c>
    </row>
    <row r="52" spans="1:5" x14ac:dyDescent="0.25">
      <c r="A52" s="1">
        <v>21</v>
      </c>
      <c r="B52" s="1">
        <v>0</v>
      </c>
      <c r="C52" s="91">
        <v>0.36878179999999999</v>
      </c>
      <c r="D52" s="91">
        <v>0.39395429999999998</v>
      </c>
      <c r="E52" s="42">
        <v>1.0682585203499739</v>
      </c>
    </row>
    <row r="53" spans="1:5" x14ac:dyDescent="0.25">
      <c r="A53" s="1">
        <v>22</v>
      </c>
      <c r="B53" s="1">
        <v>0</v>
      </c>
      <c r="C53" s="91">
        <v>0.2039608</v>
      </c>
      <c r="D53" s="91">
        <v>1.7888539999999999</v>
      </c>
      <c r="E53" s="42">
        <v>8.7705774835164405</v>
      </c>
    </row>
    <row r="54" spans="1:5" x14ac:dyDescent="0.25">
      <c r="A54" s="1">
        <v>23</v>
      </c>
      <c r="B54" s="1">
        <v>0</v>
      </c>
      <c r="C54" s="91">
        <v>0.3577709</v>
      </c>
      <c r="D54" s="91">
        <v>2.897999</v>
      </c>
      <c r="E54" s="42">
        <v>8.1001529190887247</v>
      </c>
    </row>
    <row r="55" spans="1:5" x14ac:dyDescent="0.25">
      <c r="A55" s="1">
        <v>24</v>
      </c>
      <c r="B55" s="1">
        <v>0</v>
      </c>
      <c r="C55" s="91">
        <v>0.25298219999999999</v>
      </c>
      <c r="D55" s="91">
        <v>4.1870279999999998</v>
      </c>
      <c r="E55" s="42">
        <v>16.550682221911263</v>
      </c>
    </row>
    <row r="56" spans="1:5" x14ac:dyDescent="0.25">
      <c r="A56" s="1">
        <v>25</v>
      </c>
      <c r="B56" s="1">
        <v>0</v>
      </c>
      <c r="C56" s="91">
        <v>0.32</v>
      </c>
      <c r="D56" s="91">
        <v>0.4</v>
      </c>
      <c r="E56" s="42">
        <v>1.25</v>
      </c>
    </row>
    <row r="57" spans="1:5" x14ac:dyDescent="0.25">
      <c r="A57" s="1">
        <v>26</v>
      </c>
      <c r="B57" s="1">
        <v>0</v>
      </c>
      <c r="C57" s="91">
        <v>0.43081320000000001</v>
      </c>
      <c r="D57" s="91">
        <v>1.897367</v>
      </c>
      <c r="E57" s="42">
        <v>4.4041524261559299</v>
      </c>
    </row>
    <row r="58" spans="1:5" x14ac:dyDescent="0.25">
      <c r="A58" s="1">
        <v>27</v>
      </c>
      <c r="B58" s="1">
        <v>0</v>
      </c>
      <c r="C58" s="91">
        <v>0.2039608</v>
      </c>
      <c r="D58" s="91">
        <v>0.63245549999999995</v>
      </c>
      <c r="E58" s="42">
        <v>3.1008679118732618</v>
      </c>
    </row>
    <row r="59" spans="1:5" x14ac:dyDescent="0.25">
      <c r="A59" s="1">
        <v>28</v>
      </c>
      <c r="B59" s="1">
        <v>0</v>
      </c>
      <c r="C59" s="91">
        <v>0.34409299999999998</v>
      </c>
      <c r="D59" s="91">
        <v>0.61057349999999999</v>
      </c>
      <c r="E59" s="42">
        <v>1.7744432464479081</v>
      </c>
    </row>
    <row r="60" spans="1:5" x14ac:dyDescent="0.25">
      <c r="A60" s="1">
        <v>29</v>
      </c>
      <c r="B60" s="1">
        <v>0</v>
      </c>
      <c r="C60" s="91">
        <v>0.84</v>
      </c>
      <c r="D60" s="91">
        <v>5.9621469999999999</v>
      </c>
      <c r="E60" s="42">
        <v>7.0977940476190478</v>
      </c>
    </row>
    <row r="61" spans="1:5" x14ac:dyDescent="0.25">
      <c r="A61" s="1">
        <v>30</v>
      </c>
      <c r="B61" s="1">
        <v>0</v>
      </c>
      <c r="C61" s="91">
        <v>0.2</v>
      </c>
      <c r="D61" s="91">
        <v>1.48</v>
      </c>
      <c r="E61" s="42">
        <v>7.3999999999999995</v>
      </c>
    </row>
    <row r="62" spans="1:5" x14ac:dyDescent="0.25">
      <c r="A62" s="1">
        <v>31</v>
      </c>
      <c r="B62" s="1">
        <v>0</v>
      </c>
      <c r="C62" s="91">
        <v>0.50119860000000005</v>
      </c>
      <c r="D62" s="91">
        <v>0.85883640000000006</v>
      </c>
      <c r="E62" s="42">
        <v>1.7135650418816013</v>
      </c>
    </row>
    <row r="63" spans="1:5" x14ac:dyDescent="0.25">
      <c r="A63" s="1">
        <v>32</v>
      </c>
      <c r="B63" s="1">
        <v>0</v>
      </c>
      <c r="C63" s="91">
        <v>0.59464269999999997</v>
      </c>
      <c r="D63" s="91">
        <v>16.870139999999999</v>
      </c>
      <c r="E63" s="42">
        <v>28.370212902638844</v>
      </c>
    </row>
    <row r="64" spans="1:5" x14ac:dyDescent="0.25">
      <c r="A64" s="1">
        <v>33</v>
      </c>
      <c r="B64" s="1">
        <v>0</v>
      </c>
      <c r="C64" s="91">
        <v>0.4418144</v>
      </c>
      <c r="D64" s="91">
        <v>4.3384790000000004</v>
      </c>
      <c r="E64" s="42">
        <v>9.8196867281826954</v>
      </c>
    </row>
    <row r="65" spans="1:5" x14ac:dyDescent="0.25">
      <c r="A65" s="1">
        <v>34</v>
      </c>
      <c r="B65" s="1">
        <v>0</v>
      </c>
      <c r="C65" s="91">
        <v>0.6</v>
      </c>
      <c r="D65" s="91">
        <v>1.0007999999999999</v>
      </c>
      <c r="E65" s="42">
        <v>1.6679999999999999</v>
      </c>
    </row>
    <row r="66" spans="1:5" x14ac:dyDescent="0.25">
      <c r="A66" s="1">
        <v>35</v>
      </c>
      <c r="B66" s="1">
        <v>0</v>
      </c>
      <c r="C66" s="91">
        <v>0.76941539999999997</v>
      </c>
      <c r="D66" s="91">
        <v>2.0143490000000002</v>
      </c>
      <c r="E66" s="42">
        <v>2.6180253215623188</v>
      </c>
    </row>
    <row r="67" spans="1:5" x14ac:dyDescent="0.25">
      <c r="A67" s="1">
        <v>36</v>
      </c>
      <c r="B67" s="1">
        <v>0</v>
      </c>
      <c r="C67" s="91">
        <v>0.53814499999999998</v>
      </c>
      <c r="D67" s="91">
        <v>4.1956170000000004</v>
      </c>
      <c r="E67" s="42">
        <v>7.7964433377621285</v>
      </c>
    </row>
    <row r="68" spans="1:5" x14ac:dyDescent="0.25">
      <c r="A68" s="1">
        <v>37</v>
      </c>
      <c r="B68" s="1">
        <v>0</v>
      </c>
      <c r="C68" s="91">
        <v>0.29120439999999997</v>
      </c>
      <c r="D68" s="91">
        <v>2.5562469999999999</v>
      </c>
      <c r="E68" s="42">
        <v>8.7781881043006216</v>
      </c>
    </row>
    <row r="69" spans="1:5" x14ac:dyDescent="0.25">
      <c r="A69" s="1">
        <v>38</v>
      </c>
      <c r="B69" s="1">
        <v>0</v>
      </c>
      <c r="C69" s="91">
        <v>0.73756359999999999</v>
      </c>
      <c r="D69" s="91">
        <v>2.4696560000000001</v>
      </c>
      <c r="E69" s="42">
        <v>3.3483973449882831</v>
      </c>
    </row>
    <row r="70" spans="1:5" x14ac:dyDescent="0.25">
      <c r="A70" s="1">
        <v>39</v>
      </c>
      <c r="B70" s="1">
        <v>0</v>
      </c>
      <c r="C70" s="91">
        <v>0.36878179999999999</v>
      </c>
      <c r="D70" s="91">
        <v>0.72111029999999998</v>
      </c>
      <c r="E70" s="42">
        <v>1.9553847288559252</v>
      </c>
    </row>
    <row r="71" spans="1:5" x14ac:dyDescent="0.25">
      <c r="A71" s="1">
        <v>40</v>
      </c>
      <c r="B71" s="1">
        <v>0</v>
      </c>
      <c r="C71" s="91">
        <v>0.2</v>
      </c>
      <c r="D71" s="91">
        <v>0.24</v>
      </c>
      <c r="E71" s="42">
        <v>1.2</v>
      </c>
    </row>
    <row r="72" spans="1:5" x14ac:dyDescent="0.25">
      <c r="A72" s="1">
        <v>41</v>
      </c>
      <c r="B72" s="1">
        <v>0</v>
      </c>
      <c r="C72" s="91">
        <v>0.1788854</v>
      </c>
      <c r="D72" s="91">
        <v>0.34409299999999998</v>
      </c>
      <c r="E72" s="42">
        <v>1.9235387572155134</v>
      </c>
    </row>
    <row r="73" spans="1:5" x14ac:dyDescent="0.25">
      <c r="A73" s="1">
        <v>42</v>
      </c>
      <c r="B73" s="1">
        <v>0</v>
      </c>
      <c r="C73" s="91">
        <v>0.16</v>
      </c>
      <c r="D73" s="91">
        <v>0.24</v>
      </c>
      <c r="E73" s="42">
        <v>1.5</v>
      </c>
    </row>
    <row r="74" spans="1:5" x14ac:dyDescent="0.25">
      <c r="A74" s="1">
        <v>43</v>
      </c>
      <c r="B74" s="1">
        <v>0</v>
      </c>
      <c r="C74" s="91">
        <v>0.2154066</v>
      </c>
      <c r="D74" s="91">
        <v>0.57271280000000002</v>
      </c>
      <c r="E74" s="42">
        <v>2.6587523316370065</v>
      </c>
    </row>
    <row r="75" spans="1:5" x14ac:dyDescent="0.25">
      <c r="A75" s="1">
        <v>44</v>
      </c>
      <c r="B75" s="1">
        <v>4</v>
      </c>
      <c r="C75" s="91">
        <v>0.2039608</v>
      </c>
      <c r="D75" s="91">
        <v>2.8884379999999998</v>
      </c>
      <c r="E75" s="42">
        <v>14.161731077736505</v>
      </c>
    </row>
    <row r="76" spans="1:5" x14ac:dyDescent="0.25">
      <c r="A76" s="1">
        <v>45</v>
      </c>
      <c r="B76" s="1">
        <v>1</v>
      </c>
      <c r="C76" s="91">
        <v>0.45607019999999998</v>
      </c>
      <c r="D76" s="91">
        <v>7.3195880000000004</v>
      </c>
      <c r="E76" s="42">
        <v>16.04925732924449</v>
      </c>
    </row>
    <row r="77" spans="1:5" x14ac:dyDescent="0.25">
      <c r="A77" s="1">
        <v>46</v>
      </c>
      <c r="B77" s="1">
        <v>0</v>
      </c>
      <c r="C77" s="91">
        <v>0.2332381</v>
      </c>
      <c r="D77" s="91">
        <v>3.0986449999999999</v>
      </c>
      <c r="E77" s="42">
        <v>13.285329455179063</v>
      </c>
    </row>
    <row r="78" spans="1:5" x14ac:dyDescent="0.25">
      <c r="A78" s="1">
        <v>47</v>
      </c>
      <c r="B78" s="1">
        <v>0</v>
      </c>
      <c r="C78" s="91">
        <v>0.28000000000000003</v>
      </c>
      <c r="D78" s="91">
        <v>2.3385470000000002</v>
      </c>
      <c r="E78" s="42">
        <v>8.351953571428572</v>
      </c>
    </row>
    <row r="79" spans="1:5" x14ac:dyDescent="0.25">
      <c r="A79" s="1">
        <v>48</v>
      </c>
      <c r="B79" s="1">
        <v>0</v>
      </c>
      <c r="C79" s="91">
        <v>0.2154066</v>
      </c>
      <c r="D79" s="91">
        <v>2.1230169999999999</v>
      </c>
      <c r="E79" s="42">
        <v>9.8558586412858276</v>
      </c>
    </row>
    <row r="80" spans="1:5" x14ac:dyDescent="0.25">
      <c r="A80" s="1">
        <v>49</v>
      </c>
      <c r="B80" s="1">
        <v>0</v>
      </c>
      <c r="C80" s="91">
        <v>0.1131371</v>
      </c>
      <c r="D80" s="91">
        <v>3.4437190000000002</v>
      </c>
      <c r="E80" s="42">
        <v>30.438459179172881</v>
      </c>
    </row>
    <row r="81" spans="1:5" x14ac:dyDescent="0.25">
      <c r="A81" s="1">
        <v>50</v>
      </c>
      <c r="B81" s="1">
        <v>0</v>
      </c>
      <c r="C81" s="91">
        <v>0.2154066</v>
      </c>
      <c r="D81" s="91">
        <v>0.53665629999999998</v>
      </c>
      <c r="E81" s="42">
        <v>2.4913642386073591</v>
      </c>
    </row>
    <row r="82" spans="1:5" x14ac:dyDescent="0.25">
      <c r="A82" s="1">
        <v>51</v>
      </c>
      <c r="B82" s="1">
        <v>0</v>
      </c>
      <c r="C82" s="91">
        <v>0.36878179999999999</v>
      </c>
      <c r="D82" s="91">
        <v>0.71217980000000003</v>
      </c>
      <c r="E82" s="42">
        <v>1.9311685121120403</v>
      </c>
    </row>
    <row r="83" spans="1:5" x14ac:dyDescent="0.25">
      <c r="A83" s="1">
        <v>52</v>
      </c>
      <c r="B83" s="1">
        <v>0</v>
      </c>
      <c r="C83" s="91">
        <v>0.2154066</v>
      </c>
      <c r="D83" s="91">
        <v>0.86162640000000001</v>
      </c>
      <c r="E83" s="42">
        <v>4</v>
      </c>
    </row>
    <row r="84" spans="1:5" x14ac:dyDescent="0.25">
      <c r="A84" s="1">
        <v>53</v>
      </c>
      <c r="B84" s="1">
        <v>0</v>
      </c>
      <c r="C84" s="91">
        <v>0.45607019999999998</v>
      </c>
      <c r="D84" s="91">
        <v>0.63245549999999995</v>
      </c>
      <c r="E84" s="42">
        <v>1.3867503292256322</v>
      </c>
    </row>
    <row r="85" spans="1:5" x14ac:dyDescent="0.25">
      <c r="A85" s="1">
        <v>54</v>
      </c>
      <c r="B85" s="1">
        <v>0</v>
      </c>
      <c r="C85" s="91">
        <v>0.50119860000000005</v>
      </c>
      <c r="D85" s="91">
        <v>3.3647589999999998</v>
      </c>
      <c r="E85" s="42">
        <v>6.7134245786001783</v>
      </c>
    </row>
    <row r="86" spans="1:5" x14ac:dyDescent="0.25">
      <c r="A86" s="1">
        <v>55</v>
      </c>
      <c r="B86" s="1">
        <v>0</v>
      </c>
      <c r="C86" s="91">
        <v>0.32249030000000001</v>
      </c>
      <c r="D86" s="91">
        <v>4.2620180000000003</v>
      </c>
      <c r="E86" s="42">
        <v>13.21595719313108</v>
      </c>
    </row>
    <row r="87" spans="1:5" x14ac:dyDescent="0.25">
      <c r="A87" s="1">
        <v>56</v>
      </c>
      <c r="B87" s="1">
        <v>0</v>
      </c>
      <c r="C87" s="91">
        <v>0.6</v>
      </c>
      <c r="D87" s="91">
        <v>5.4611349999999996</v>
      </c>
      <c r="E87" s="42">
        <v>9.1018916666666669</v>
      </c>
    </row>
    <row r="88" spans="1:5" x14ac:dyDescent="0.25">
      <c r="A88" s="1">
        <v>57</v>
      </c>
      <c r="B88" s="1">
        <v>0</v>
      </c>
      <c r="C88" s="91">
        <v>0.24331050000000001</v>
      </c>
      <c r="D88" s="91">
        <v>1.9534579999999999</v>
      </c>
      <c r="E88" s="42">
        <v>8.0286629635794586</v>
      </c>
    </row>
    <row r="89" spans="1:5" x14ac:dyDescent="0.25">
      <c r="A89" s="1">
        <v>58</v>
      </c>
      <c r="B89" s="1">
        <v>0</v>
      </c>
      <c r="C89" s="91">
        <v>0.32249030000000001</v>
      </c>
      <c r="D89" s="91">
        <v>1.29244</v>
      </c>
      <c r="E89" s="42">
        <v>4.0076864327392174</v>
      </c>
    </row>
    <row r="90" spans="1:5" x14ac:dyDescent="0.25">
      <c r="A90" s="1">
        <v>59</v>
      </c>
      <c r="B90" s="1">
        <v>1</v>
      </c>
      <c r="C90" s="91">
        <v>0.16</v>
      </c>
      <c r="D90" s="91">
        <v>5.0683499999999997</v>
      </c>
      <c r="E90" s="42">
        <v>31.677187499999999</v>
      </c>
    </row>
    <row r="91" spans="1:5" x14ac:dyDescent="0.25">
      <c r="A91" s="1">
        <v>60</v>
      </c>
      <c r="B91" s="1">
        <v>0</v>
      </c>
      <c r="C91" s="91">
        <v>0.84095180000000003</v>
      </c>
      <c r="D91" s="91">
        <v>2.593839</v>
      </c>
      <c r="E91" s="42">
        <v>3.0844086426832074</v>
      </c>
    </row>
    <row r="92" spans="1:5" x14ac:dyDescent="0.25">
      <c r="A92" s="1">
        <v>61</v>
      </c>
      <c r="B92" s="1">
        <v>0</v>
      </c>
      <c r="C92" s="91">
        <v>0.34176010000000001</v>
      </c>
      <c r="D92" s="91">
        <v>2.8621669999999999</v>
      </c>
      <c r="E92" s="42">
        <v>8.3747839493258578</v>
      </c>
    </row>
    <row r="93" spans="1:5" x14ac:dyDescent="0.25">
      <c r="A93" s="1">
        <v>62</v>
      </c>
      <c r="B93" s="1">
        <v>0</v>
      </c>
      <c r="C93" s="91">
        <v>0.3577709</v>
      </c>
      <c r="D93" s="91">
        <v>0.57271280000000002</v>
      </c>
      <c r="E93" s="42">
        <v>1.600780834886236</v>
      </c>
    </row>
    <row r="94" spans="1:5" x14ac:dyDescent="0.25">
      <c r="A94" s="1">
        <v>63</v>
      </c>
      <c r="B94" s="1">
        <v>0</v>
      </c>
      <c r="C94" s="91">
        <v>0.40199499999999999</v>
      </c>
      <c r="D94" s="91">
        <v>2.889983</v>
      </c>
      <c r="E94" s="42">
        <v>7.1891018545006782</v>
      </c>
    </row>
    <row r="95" spans="1:5" x14ac:dyDescent="0.25">
      <c r="A95" s="1">
        <v>64</v>
      </c>
      <c r="B95" s="1">
        <v>0</v>
      </c>
      <c r="C95" s="91">
        <v>0.24</v>
      </c>
      <c r="D95" s="91">
        <v>0.32249030000000001</v>
      </c>
      <c r="E95" s="42">
        <v>1.3437095833333335</v>
      </c>
    </row>
    <row r="96" spans="1:5" x14ac:dyDescent="0.25">
      <c r="A96" s="1">
        <v>65</v>
      </c>
      <c r="B96" s="1">
        <v>0</v>
      </c>
      <c r="C96" s="91">
        <v>0.36878179999999999</v>
      </c>
      <c r="D96" s="91">
        <v>0.7939773</v>
      </c>
      <c r="E96" s="42">
        <v>2.1529731130983145</v>
      </c>
    </row>
    <row r="97" spans="1:5" x14ac:dyDescent="0.25">
      <c r="A97" s="1">
        <v>66</v>
      </c>
      <c r="B97" s="1">
        <v>0</v>
      </c>
      <c r="C97" s="91">
        <v>0.36221540000000002</v>
      </c>
      <c r="D97" s="91">
        <v>1.086646</v>
      </c>
      <c r="E97" s="42">
        <v>2.9999994478423608</v>
      </c>
    </row>
    <row r="98" spans="1:5" x14ac:dyDescent="0.25">
      <c r="A98" s="1">
        <v>67</v>
      </c>
      <c r="B98" s="1">
        <v>0</v>
      </c>
      <c r="C98" s="91">
        <v>0.36221540000000002</v>
      </c>
      <c r="D98" s="91">
        <v>0.36221540000000002</v>
      </c>
      <c r="E98" s="42">
        <v>1</v>
      </c>
    </row>
    <row r="99" spans="1:5" x14ac:dyDescent="0.25">
      <c r="A99" s="1">
        <v>68</v>
      </c>
      <c r="B99" s="1">
        <v>0</v>
      </c>
      <c r="C99" s="91">
        <v>0.2</v>
      </c>
      <c r="D99" s="91">
        <v>1.4091130000000001</v>
      </c>
      <c r="E99" s="42">
        <v>7.0455649999999999</v>
      </c>
    </row>
    <row r="100" spans="1:5" x14ac:dyDescent="0.25">
      <c r="A100" s="1">
        <v>69</v>
      </c>
      <c r="B100" s="1">
        <v>0</v>
      </c>
      <c r="C100" s="91">
        <v>0.2332381</v>
      </c>
      <c r="D100" s="91">
        <v>1.1113960000000001</v>
      </c>
      <c r="E100" s="42">
        <v>4.7650705437919445</v>
      </c>
    </row>
    <row r="101" spans="1:5" x14ac:dyDescent="0.25">
      <c r="A101" s="1">
        <v>70</v>
      </c>
      <c r="B101" s="1">
        <v>0</v>
      </c>
      <c r="C101" s="91">
        <v>0.50119860000000005</v>
      </c>
      <c r="D101" s="91">
        <v>2.2542399999999998</v>
      </c>
      <c r="E101" s="42">
        <v>4.4976981180713587</v>
      </c>
    </row>
    <row r="102" spans="1:5" x14ac:dyDescent="0.25">
      <c r="A102" s="1">
        <v>71</v>
      </c>
      <c r="B102" s="1">
        <v>0</v>
      </c>
      <c r="C102" s="91">
        <v>0.25298219999999999</v>
      </c>
      <c r="D102" s="91">
        <v>0.48332180000000002</v>
      </c>
      <c r="E102" s="42">
        <v>1.9104972602815535</v>
      </c>
    </row>
    <row r="103" spans="1:5" x14ac:dyDescent="0.25">
      <c r="A103" s="1">
        <v>72</v>
      </c>
      <c r="B103" s="1">
        <v>0</v>
      </c>
      <c r="C103" s="91">
        <v>0.2154066</v>
      </c>
      <c r="D103" s="91">
        <v>0.36878179999999999</v>
      </c>
      <c r="E103" s="42">
        <v>1.712026465298649</v>
      </c>
    </row>
    <row r="104" spans="1:5" x14ac:dyDescent="0.25">
      <c r="A104" s="1">
        <v>73</v>
      </c>
      <c r="B104" s="1">
        <v>1</v>
      </c>
      <c r="C104" s="91">
        <v>0.25612499999999999</v>
      </c>
      <c r="D104" s="91">
        <v>10.507379999999999</v>
      </c>
      <c r="E104" s="42">
        <v>41.024421669106879</v>
      </c>
    </row>
    <row r="105" spans="1:5" x14ac:dyDescent="0.25">
      <c r="A105" s="1">
        <v>74</v>
      </c>
      <c r="B105" s="1">
        <v>0</v>
      </c>
      <c r="C105" s="91">
        <v>0.54405879999999995</v>
      </c>
      <c r="D105" s="91">
        <v>5.4476420000000001</v>
      </c>
      <c r="E105" s="42">
        <v>10.012965510345573</v>
      </c>
    </row>
    <row r="106" spans="1:5" x14ac:dyDescent="0.25">
      <c r="A106" s="1">
        <v>75</v>
      </c>
      <c r="B106" s="1">
        <v>0</v>
      </c>
      <c r="C106" s="91">
        <v>0.24331050000000001</v>
      </c>
      <c r="D106" s="91">
        <v>4.1153370000000002</v>
      </c>
      <c r="E106" s="42">
        <v>16.913930964754911</v>
      </c>
    </row>
    <row r="107" spans="1:5" x14ac:dyDescent="0.25">
      <c r="A107" s="1">
        <v>76</v>
      </c>
      <c r="B107" s="1">
        <v>0</v>
      </c>
      <c r="C107" s="91">
        <v>0.29120439999999997</v>
      </c>
      <c r="D107" s="91">
        <v>3.3408980000000001</v>
      </c>
      <c r="E107" s="42">
        <v>11.472690659893876</v>
      </c>
    </row>
    <row r="108" spans="1:5" x14ac:dyDescent="0.25">
      <c r="A108" s="1">
        <v>77</v>
      </c>
      <c r="B108" s="1">
        <v>0</v>
      </c>
      <c r="C108" s="91">
        <v>0.36878179999999999</v>
      </c>
      <c r="D108" s="91">
        <v>1.074802</v>
      </c>
      <c r="E108" s="42">
        <v>2.9144659524954868</v>
      </c>
    </row>
    <row r="109" spans="1:5" x14ac:dyDescent="0.25">
      <c r="A109" s="1">
        <v>78</v>
      </c>
      <c r="B109" s="1">
        <v>0</v>
      </c>
      <c r="C109" s="91">
        <v>0.2332381</v>
      </c>
      <c r="D109" s="91">
        <v>1.8659049999999999</v>
      </c>
      <c r="E109" s="42">
        <v>8.0000008574928358</v>
      </c>
    </row>
    <row r="110" spans="1:5" x14ac:dyDescent="0.25">
      <c r="A110" s="1">
        <v>79</v>
      </c>
      <c r="B110" s="1">
        <v>0</v>
      </c>
      <c r="C110" s="91">
        <v>0.41761229999999999</v>
      </c>
      <c r="D110" s="91">
        <v>1.0119290000000001</v>
      </c>
      <c r="E110" s="42">
        <v>2.4231302574181846</v>
      </c>
    </row>
    <row r="111" spans="1:5" x14ac:dyDescent="0.25">
      <c r="A111" s="1">
        <v>80</v>
      </c>
      <c r="B111" s="1">
        <v>0</v>
      </c>
      <c r="C111" s="91">
        <v>0.28844409999999998</v>
      </c>
      <c r="D111" s="91">
        <v>0.52153620000000001</v>
      </c>
      <c r="E111" s="42">
        <v>1.8081014657606103</v>
      </c>
    </row>
    <row r="112" spans="1:5" x14ac:dyDescent="0.25">
      <c r="A112" s="1">
        <v>81</v>
      </c>
      <c r="B112" s="1">
        <v>0</v>
      </c>
      <c r="C112" s="91">
        <v>0.14422209999999999</v>
      </c>
      <c r="D112" s="91">
        <v>0.4326662</v>
      </c>
      <c r="E112" s="42">
        <v>2.9999993066249906</v>
      </c>
    </row>
    <row r="113" spans="1:5" x14ac:dyDescent="0.25">
      <c r="A113" s="1">
        <v>82</v>
      </c>
      <c r="B113" s="1">
        <v>0</v>
      </c>
      <c r="C113" s="91">
        <v>0.24</v>
      </c>
      <c r="D113" s="91">
        <v>0.24</v>
      </c>
      <c r="E113" s="42">
        <v>1</v>
      </c>
    </row>
    <row r="114" spans="1:5" x14ac:dyDescent="0.25">
      <c r="A114" s="1">
        <v>83</v>
      </c>
      <c r="B114" s="1">
        <v>0</v>
      </c>
      <c r="C114" s="91">
        <v>0.24331050000000001</v>
      </c>
      <c r="D114" s="91">
        <v>0.25298219999999999</v>
      </c>
      <c r="E114" s="42">
        <f>D114/C114</f>
        <v>1.0397504423360273</v>
      </c>
    </row>
    <row r="115" spans="1:5" x14ac:dyDescent="0.25">
      <c r="A115" s="1">
        <v>84</v>
      </c>
      <c r="B115" s="1">
        <v>0</v>
      </c>
      <c r="C115" s="91">
        <v>0.24</v>
      </c>
      <c r="D115" s="91">
        <v>0.60133190000000003</v>
      </c>
      <c r="E115" s="42">
        <v>2.5055495833333334</v>
      </c>
    </row>
    <row r="116" spans="1:5" x14ac:dyDescent="0.25">
      <c r="A116" s="1">
        <v>85</v>
      </c>
      <c r="B116" s="1">
        <v>0</v>
      </c>
      <c r="C116" s="91">
        <v>0.36</v>
      </c>
      <c r="D116" s="91">
        <v>0.6</v>
      </c>
      <c r="E116" s="42">
        <v>1.6666666666666667</v>
      </c>
    </row>
    <row r="117" spans="1:5" x14ac:dyDescent="0.25">
      <c r="A117" s="1">
        <v>86</v>
      </c>
      <c r="B117" s="1">
        <v>0</v>
      </c>
      <c r="C117" s="91">
        <v>0.26832820000000002</v>
      </c>
      <c r="D117" s="91">
        <v>4.9910319999999997</v>
      </c>
      <c r="E117" s="42">
        <v>18.600475089834013</v>
      </c>
    </row>
    <row r="118" spans="1:5" x14ac:dyDescent="0.25">
      <c r="A118" s="1">
        <v>87</v>
      </c>
      <c r="B118" s="1">
        <v>0</v>
      </c>
      <c r="C118" s="91">
        <v>0.2332381</v>
      </c>
      <c r="D118" s="91">
        <v>1.344619</v>
      </c>
      <c r="E118" s="42">
        <v>5.7650058030827722</v>
      </c>
    </row>
    <row r="119" spans="1:5" x14ac:dyDescent="0.25">
      <c r="A119" s="1">
        <v>88</v>
      </c>
      <c r="B119" s="1">
        <v>0</v>
      </c>
      <c r="C119" s="91">
        <v>0.36878179999999999</v>
      </c>
      <c r="D119" s="91">
        <v>2.6847720000000002</v>
      </c>
      <c r="E119" s="42">
        <v>7.2801098101912842</v>
      </c>
    </row>
    <row r="120" spans="1:5" x14ac:dyDescent="0.25">
      <c r="A120" s="1">
        <v>89</v>
      </c>
      <c r="B120" s="1">
        <v>0</v>
      </c>
      <c r="C120" s="91">
        <v>0.16970560000000001</v>
      </c>
      <c r="D120" s="91">
        <v>1.7255720000000001</v>
      </c>
      <c r="E120" s="42">
        <v>10.168032168649708</v>
      </c>
    </row>
    <row r="121" spans="1:5" x14ac:dyDescent="0.25">
      <c r="A121" s="1">
        <v>90</v>
      </c>
      <c r="B121" s="1">
        <v>0</v>
      </c>
      <c r="C121" s="91">
        <v>0.24</v>
      </c>
      <c r="D121" s="91">
        <v>0.7610519</v>
      </c>
      <c r="E121" s="42">
        <v>3.1710495833333336</v>
      </c>
    </row>
    <row r="122" spans="1:5" x14ac:dyDescent="0.25">
      <c r="A122" s="1">
        <v>91</v>
      </c>
      <c r="B122" s="1">
        <v>0</v>
      </c>
      <c r="C122" s="91">
        <v>0.90509669999999998</v>
      </c>
      <c r="D122" s="91">
        <v>11.431889999999999</v>
      </c>
      <c r="E122" s="42">
        <v>12.630573064734408</v>
      </c>
    </row>
    <row r="123" spans="1:5" x14ac:dyDescent="0.25">
      <c r="A123" s="1">
        <v>92</v>
      </c>
      <c r="B123" s="1">
        <v>0</v>
      </c>
      <c r="C123" s="91">
        <v>0.50596439999999998</v>
      </c>
      <c r="D123" s="91">
        <v>5.1124939999999999</v>
      </c>
      <c r="E123" s="42">
        <v>10.104453989252999</v>
      </c>
    </row>
    <row r="124" spans="1:5" x14ac:dyDescent="0.25">
      <c r="A124" s="1">
        <v>93</v>
      </c>
      <c r="B124" s="1">
        <v>0</v>
      </c>
      <c r="C124" s="91">
        <v>0.29120439999999997</v>
      </c>
      <c r="D124" s="91">
        <v>0.60926179999999996</v>
      </c>
      <c r="E124" s="42">
        <v>2.0922135791904242</v>
      </c>
    </row>
    <row r="125" spans="1:5" x14ac:dyDescent="0.25">
      <c r="A125" s="1">
        <v>94</v>
      </c>
      <c r="B125" s="1">
        <v>0</v>
      </c>
      <c r="C125" s="91">
        <v>0.34176010000000001</v>
      </c>
      <c r="D125" s="91">
        <v>0.68352029999999997</v>
      </c>
      <c r="E125" s="42">
        <v>2.0000002926029103</v>
      </c>
    </row>
    <row r="126" spans="1:5" x14ac:dyDescent="0.25">
      <c r="A126" s="1">
        <v>95</v>
      </c>
      <c r="B126" s="1">
        <v>0</v>
      </c>
      <c r="C126" s="91">
        <v>0.2</v>
      </c>
      <c r="D126" s="91">
        <v>0.53366659999999999</v>
      </c>
      <c r="E126" s="42">
        <v>2.6683329999999996</v>
      </c>
    </row>
    <row r="127" spans="1:5" x14ac:dyDescent="0.25">
      <c r="A127" s="1">
        <v>96</v>
      </c>
      <c r="B127" s="1">
        <v>0</v>
      </c>
      <c r="C127" s="91">
        <v>0.2039608</v>
      </c>
      <c r="D127" s="91">
        <v>0.36878179999999999</v>
      </c>
      <c r="E127" s="42">
        <v>1.8081013606536158</v>
      </c>
    </row>
    <row r="128" spans="1:5" x14ac:dyDescent="0.25">
      <c r="A128" s="1">
        <v>97</v>
      </c>
      <c r="B128" s="1">
        <v>0</v>
      </c>
      <c r="C128" s="91">
        <v>0.28000000000000003</v>
      </c>
      <c r="D128" s="91">
        <v>2.2000000000000002</v>
      </c>
      <c r="E128" s="42">
        <v>7.8571428571428568</v>
      </c>
    </row>
    <row r="129" spans="1:5" x14ac:dyDescent="0.25">
      <c r="A129" s="1">
        <v>98</v>
      </c>
      <c r="B129" s="1">
        <v>0</v>
      </c>
      <c r="C129" s="91">
        <v>0.45607019999999998</v>
      </c>
      <c r="D129" s="91">
        <v>0.52153620000000001</v>
      </c>
      <c r="E129" s="42">
        <v>1.1435436913001551</v>
      </c>
    </row>
    <row r="130" spans="1:5" x14ac:dyDescent="0.25">
      <c r="A130" s="1">
        <v>99</v>
      </c>
      <c r="B130" s="1">
        <v>0</v>
      </c>
      <c r="C130" s="91">
        <v>0.2</v>
      </c>
      <c r="D130" s="91">
        <v>0.4</v>
      </c>
      <c r="E130" s="42">
        <v>2</v>
      </c>
    </row>
    <row r="131" spans="1:5" x14ac:dyDescent="0.25">
      <c r="A131" s="1">
        <v>100</v>
      </c>
      <c r="B131" s="1">
        <v>0</v>
      </c>
      <c r="C131" s="91">
        <v>0.31241000000000002</v>
      </c>
      <c r="D131" s="91">
        <v>0.36878179999999999</v>
      </c>
      <c r="E131" s="42">
        <v>1.1804417272174386</v>
      </c>
    </row>
    <row r="132" spans="1:5" x14ac:dyDescent="0.25">
      <c r="A132" s="1">
        <v>101</v>
      </c>
      <c r="B132" s="1">
        <v>2</v>
      </c>
      <c r="C132" s="91">
        <v>0.64</v>
      </c>
      <c r="D132" s="91">
        <v>12.86679</v>
      </c>
      <c r="E132" s="42">
        <v>20.104359374999998</v>
      </c>
    </row>
    <row r="133" spans="1:5" x14ac:dyDescent="0.25">
      <c r="A133" s="1">
        <v>102</v>
      </c>
      <c r="B133" s="1">
        <v>0</v>
      </c>
      <c r="C133" s="91">
        <v>1.5367500000000001</v>
      </c>
      <c r="D133" s="91">
        <v>2.823048</v>
      </c>
      <c r="E133" s="42">
        <v>1.8370248901903368</v>
      </c>
    </row>
    <row r="134" spans="1:5" x14ac:dyDescent="0.25">
      <c r="A134" s="1">
        <v>103</v>
      </c>
      <c r="B134" s="1">
        <v>0</v>
      </c>
      <c r="C134" s="91">
        <v>0.32249030000000001</v>
      </c>
      <c r="D134" s="91">
        <v>2.094182</v>
      </c>
      <c r="E134" s="42">
        <v>6.4937829137806622</v>
      </c>
    </row>
    <row r="135" spans="1:5" x14ac:dyDescent="0.25">
      <c r="A135" s="1">
        <v>104</v>
      </c>
      <c r="B135" s="1">
        <v>0</v>
      </c>
      <c r="C135" s="91">
        <v>0.39597979999999999</v>
      </c>
      <c r="D135" s="91">
        <v>0.73539109999999996</v>
      </c>
      <c r="E135" s="42">
        <v>1.8571429653734861</v>
      </c>
    </row>
    <row r="136" spans="1:5" x14ac:dyDescent="0.25">
      <c r="A136" s="1">
        <v>105</v>
      </c>
      <c r="B136" s="1">
        <v>0</v>
      </c>
      <c r="C136" s="91">
        <v>0.2</v>
      </c>
      <c r="D136" s="91">
        <v>0.57271280000000002</v>
      </c>
      <c r="E136" s="42">
        <v>2.8635639999999998</v>
      </c>
    </row>
    <row r="137" spans="1:5" x14ac:dyDescent="0.25">
      <c r="A137" s="1">
        <v>106</v>
      </c>
      <c r="B137" s="1">
        <v>0</v>
      </c>
      <c r="C137" s="91">
        <v>0.24</v>
      </c>
      <c r="D137" s="91">
        <v>2.3637260000000002</v>
      </c>
      <c r="E137" s="42">
        <v>9.8488583333333342</v>
      </c>
    </row>
    <row r="138" spans="1:5" x14ac:dyDescent="0.25">
      <c r="A138" s="1">
        <v>107</v>
      </c>
      <c r="B138" s="1">
        <v>0</v>
      </c>
      <c r="C138" s="91">
        <v>0.51224990000000004</v>
      </c>
      <c r="D138" s="91">
        <v>1.700823</v>
      </c>
      <c r="E138" s="42">
        <v>3.3202993304635098</v>
      </c>
    </row>
    <row r="139" spans="1:5" x14ac:dyDescent="0.25">
      <c r="A139" s="1">
        <v>108</v>
      </c>
      <c r="B139" s="1">
        <v>0</v>
      </c>
      <c r="C139" s="91">
        <v>0.36878179999999999</v>
      </c>
      <c r="D139" s="91">
        <v>16.24532</v>
      </c>
      <c r="E139" s="42">
        <v>44.051306219558555</v>
      </c>
    </row>
    <row r="140" spans="1:5" x14ac:dyDescent="0.25">
      <c r="A140" s="1">
        <v>109</v>
      </c>
      <c r="B140" s="1">
        <v>0</v>
      </c>
      <c r="C140" s="91">
        <v>0.46647620000000001</v>
      </c>
      <c r="D140" s="91">
        <v>2.7305679999999999</v>
      </c>
      <c r="E140" s="42">
        <v>5.8536062504367852</v>
      </c>
    </row>
    <row r="141" spans="1:5" x14ac:dyDescent="0.25">
      <c r="A141" s="1">
        <v>110</v>
      </c>
      <c r="B141" s="1">
        <v>0</v>
      </c>
      <c r="C141" s="91">
        <v>0.25612499999999999</v>
      </c>
      <c r="D141" s="91">
        <v>0.3577709</v>
      </c>
      <c r="E141" s="42">
        <v>1.3968605173255246</v>
      </c>
    </row>
    <row r="142" spans="1:5" x14ac:dyDescent="0.25">
      <c r="A142" s="1">
        <v>111</v>
      </c>
      <c r="B142" s="1">
        <v>0</v>
      </c>
      <c r="C142" s="91">
        <v>0.24331050000000001</v>
      </c>
      <c r="D142" s="91">
        <v>0.4079216</v>
      </c>
      <c r="E142" s="42">
        <v>1.6765474568504031</v>
      </c>
    </row>
    <row r="143" spans="1:5" x14ac:dyDescent="0.25">
      <c r="A143" s="1">
        <v>112</v>
      </c>
      <c r="B143" s="1">
        <v>0</v>
      </c>
      <c r="C143" s="91">
        <v>0.25612499999999999</v>
      </c>
      <c r="D143" s="91">
        <v>0.28844409999999998</v>
      </c>
      <c r="E143" s="42">
        <v>1.1261848706686188</v>
      </c>
    </row>
    <row r="144" spans="1:5" x14ac:dyDescent="0.25">
      <c r="A144" s="1">
        <v>113</v>
      </c>
      <c r="B144" s="1">
        <v>0</v>
      </c>
      <c r="C144" s="91">
        <v>0.2828427</v>
      </c>
      <c r="D144" s="91">
        <v>0.69050710000000004</v>
      </c>
      <c r="E144" s="42">
        <v>2.4413113720099546</v>
      </c>
    </row>
    <row r="145" spans="1:5" x14ac:dyDescent="0.25">
      <c r="A145" s="1">
        <v>114</v>
      </c>
      <c r="B145" s="1">
        <v>0</v>
      </c>
      <c r="C145" s="91">
        <v>0.24331050000000001</v>
      </c>
      <c r="D145" s="91">
        <v>0.32</v>
      </c>
      <c r="E145" s="42">
        <v>1.3151919049938248</v>
      </c>
    </row>
    <row r="146" spans="1:5" x14ac:dyDescent="0.25">
      <c r="A146" s="1">
        <v>115</v>
      </c>
      <c r="B146" s="1">
        <v>0</v>
      </c>
      <c r="C146" s="91">
        <v>0.48166379999999998</v>
      </c>
      <c r="D146" s="91">
        <v>0.61188229999999999</v>
      </c>
      <c r="E146" s="42">
        <v>1.2703514360016261</v>
      </c>
    </row>
    <row r="147" spans="1:5" x14ac:dyDescent="0.25">
      <c r="A147" s="1">
        <v>116</v>
      </c>
      <c r="B147" s="1">
        <v>0</v>
      </c>
      <c r="C147" s="91">
        <v>0.48166379999999998</v>
      </c>
      <c r="D147" s="91">
        <v>0.80099940000000003</v>
      </c>
      <c r="E147" s="42">
        <v>1.6629844302187544</v>
      </c>
    </row>
    <row r="148" spans="1:5" x14ac:dyDescent="0.25">
      <c r="A148" s="1">
        <v>117</v>
      </c>
      <c r="B148" s="1">
        <v>0</v>
      </c>
      <c r="C148" s="91">
        <v>0.24</v>
      </c>
      <c r="D148" s="91">
        <v>0.60133190000000003</v>
      </c>
      <c r="E148" s="42">
        <v>2.5055495833333334</v>
      </c>
    </row>
    <row r="149" spans="1:5" x14ac:dyDescent="0.25">
      <c r="A149" s="1">
        <v>118</v>
      </c>
      <c r="B149" s="1">
        <v>0</v>
      </c>
      <c r="C149" s="91">
        <v>3.108209</v>
      </c>
      <c r="D149" s="91">
        <v>18.056550000000001</v>
      </c>
      <c r="E149" s="42">
        <v>5.809310120394092</v>
      </c>
    </row>
    <row r="150" spans="1:5" x14ac:dyDescent="0.25">
      <c r="A150" s="1">
        <v>119</v>
      </c>
      <c r="B150" s="1">
        <v>0</v>
      </c>
      <c r="C150" s="91">
        <v>0.52</v>
      </c>
      <c r="D150" s="91">
        <v>4.1717139999999997</v>
      </c>
      <c r="E150" s="42">
        <v>8.0225269230769225</v>
      </c>
    </row>
    <row r="151" spans="1:5" x14ac:dyDescent="0.25">
      <c r="A151" s="1">
        <v>120</v>
      </c>
      <c r="B151" s="1">
        <v>0</v>
      </c>
      <c r="C151" s="91">
        <v>1.252837</v>
      </c>
      <c r="D151" s="91">
        <v>5.2</v>
      </c>
      <c r="E151" s="42">
        <v>4.1505798439860895</v>
      </c>
    </row>
    <row r="152" spans="1:5" x14ac:dyDescent="0.25">
      <c r="A152" s="1">
        <v>121</v>
      </c>
      <c r="B152" s="1">
        <v>0</v>
      </c>
      <c r="C152" s="91">
        <v>0.22627420000000001</v>
      </c>
      <c r="D152" s="91">
        <v>2.6305890000000001</v>
      </c>
      <c r="E152" s="42">
        <v>11.625669210188347</v>
      </c>
    </row>
    <row r="153" spans="1:5" x14ac:dyDescent="0.25">
      <c r="A153" s="1">
        <v>122</v>
      </c>
      <c r="B153" s="1">
        <v>0</v>
      </c>
      <c r="C153" s="91">
        <v>0.46818799999999999</v>
      </c>
      <c r="D153" s="91">
        <v>1.2553879999999999</v>
      </c>
      <c r="E153" s="42">
        <v>2.6813758575614921</v>
      </c>
    </row>
    <row r="154" spans="1:5" x14ac:dyDescent="0.25">
      <c r="A154" s="1">
        <v>123</v>
      </c>
      <c r="B154" s="1">
        <v>0</v>
      </c>
      <c r="C154" s="91">
        <v>0.24</v>
      </c>
      <c r="D154" s="91">
        <v>0.48166379999999998</v>
      </c>
      <c r="E154" s="42">
        <v>2.0069325</v>
      </c>
    </row>
    <row r="155" spans="1:5" x14ac:dyDescent="0.25">
      <c r="A155" s="1">
        <v>124</v>
      </c>
      <c r="B155" s="1">
        <v>0</v>
      </c>
      <c r="C155" s="91">
        <v>0.32249030000000001</v>
      </c>
      <c r="D155" s="91">
        <v>0.32249030000000001</v>
      </c>
      <c r="E155" s="42">
        <v>1</v>
      </c>
    </row>
    <row r="156" spans="1:5" x14ac:dyDescent="0.25">
      <c r="A156" s="1">
        <v>125</v>
      </c>
      <c r="B156" s="1">
        <v>4</v>
      </c>
      <c r="C156" s="91">
        <v>0.52</v>
      </c>
      <c r="D156" s="91">
        <v>13.039099999999999</v>
      </c>
      <c r="E156" s="42">
        <v>25.075192307692305</v>
      </c>
    </row>
    <row r="157" spans="1:5" x14ac:dyDescent="0.25">
      <c r="A157" s="1">
        <v>126</v>
      </c>
      <c r="B157" s="1">
        <v>0</v>
      </c>
      <c r="C157" s="91">
        <v>0.64498060000000002</v>
      </c>
      <c r="D157" s="91">
        <v>3.07376</v>
      </c>
      <c r="E157" s="42">
        <v>4.7656627191577545</v>
      </c>
    </row>
    <row r="158" spans="1:5" x14ac:dyDescent="0.25">
      <c r="A158" s="1">
        <v>127</v>
      </c>
      <c r="B158" s="1">
        <v>0</v>
      </c>
      <c r="C158" s="91">
        <v>0.30463089999999998</v>
      </c>
      <c r="D158" s="91">
        <v>1.235476</v>
      </c>
      <c r="E158" s="42">
        <v>4.0556489837373686</v>
      </c>
    </row>
    <row r="159" spans="1:5" x14ac:dyDescent="0.25">
      <c r="A159" s="1">
        <v>128</v>
      </c>
      <c r="B159" s="1">
        <v>0</v>
      </c>
      <c r="C159" s="91">
        <v>0.28844409999999998</v>
      </c>
      <c r="D159" s="91">
        <v>0.71217980000000003</v>
      </c>
      <c r="E159" s="42">
        <v>2.4690392349852193</v>
      </c>
    </row>
    <row r="160" spans="1:5" x14ac:dyDescent="0.25">
      <c r="A160" s="1">
        <v>129</v>
      </c>
      <c r="B160" s="1">
        <v>0</v>
      </c>
      <c r="C160" s="91">
        <v>0.2828427</v>
      </c>
      <c r="D160" s="91">
        <v>0.44721359999999999</v>
      </c>
      <c r="E160" s="42">
        <v>1.5811389157294848</v>
      </c>
    </row>
    <row r="161" spans="1:5" x14ac:dyDescent="0.25">
      <c r="A161" s="1">
        <v>130</v>
      </c>
      <c r="B161" s="1">
        <v>0</v>
      </c>
      <c r="C161" s="91">
        <v>0.16</v>
      </c>
      <c r="D161" s="91">
        <v>0.32984849999999999</v>
      </c>
      <c r="E161" s="42">
        <v>2.0615531250000001</v>
      </c>
    </row>
    <row r="162" spans="1:5" x14ac:dyDescent="0.25">
      <c r="A162" s="1">
        <v>131</v>
      </c>
      <c r="B162" s="1">
        <v>1</v>
      </c>
      <c r="C162" s="91">
        <v>1.4686049999999999</v>
      </c>
      <c r="D162" s="91">
        <v>6.8539260000000004</v>
      </c>
      <c r="E162" s="42">
        <v>4.6669635470395381</v>
      </c>
    </row>
    <row r="163" spans="1:5" x14ac:dyDescent="0.25">
      <c r="A163" s="1">
        <v>132</v>
      </c>
      <c r="B163" s="1">
        <v>1</v>
      </c>
      <c r="C163" s="91">
        <v>0.24331050000000001</v>
      </c>
      <c r="D163" s="91">
        <v>2.0747019999999998</v>
      </c>
      <c r="E163" s="42">
        <v>8.5269727364828061</v>
      </c>
    </row>
    <row r="164" spans="1:5" x14ac:dyDescent="0.25">
      <c r="A164" s="1">
        <v>133</v>
      </c>
      <c r="B164" s="1">
        <v>3</v>
      </c>
      <c r="C164" s="91">
        <v>0.36878179999999999</v>
      </c>
      <c r="D164" s="91">
        <v>12.47423</v>
      </c>
      <c r="E164" s="42">
        <v>33.825503319306975</v>
      </c>
    </row>
    <row r="165" spans="1:5" x14ac:dyDescent="0.25">
      <c r="A165" s="1">
        <v>134</v>
      </c>
      <c r="B165" s="1">
        <v>2</v>
      </c>
      <c r="C165" s="91">
        <v>0.68</v>
      </c>
      <c r="D165" s="91">
        <v>15.31474</v>
      </c>
      <c r="E165" s="42">
        <v>22.521676470588233</v>
      </c>
    </row>
    <row r="166" spans="1:5" x14ac:dyDescent="0.25">
      <c r="A166" s="1">
        <v>135</v>
      </c>
      <c r="B166" s="1">
        <v>0</v>
      </c>
      <c r="C166" s="91">
        <v>0.36878179999999999</v>
      </c>
      <c r="D166" s="91">
        <v>3.7335240000000001</v>
      </c>
      <c r="E166" s="42">
        <v>10.123937786517665</v>
      </c>
    </row>
    <row r="167" spans="1:5" x14ac:dyDescent="0.25">
      <c r="A167" s="1">
        <v>136</v>
      </c>
      <c r="B167" s="1">
        <v>0</v>
      </c>
      <c r="C167" s="91">
        <v>0.28000000000000003</v>
      </c>
      <c r="D167" s="91">
        <v>3.4234490000000002</v>
      </c>
      <c r="E167" s="42">
        <v>12.226603571428571</v>
      </c>
    </row>
    <row r="168" spans="1:5" x14ac:dyDescent="0.25">
      <c r="A168" s="1">
        <v>137</v>
      </c>
      <c r="B168" s="1">
        <v>0</v>
      </c>
      <c r="C168" s="91">
        <v>0.30463089999999998</v>
      </c>
      <c r="D168" s="91">
        <v>3.8235060000000001</v>
      </c>
      <c r="E168" s="42">
        <v>12.551274345445588</v>
      </c>
    </row>
    <row r="169" spans="1:5" x14ac:dyDescent="0.25">
      <c r="A169" s="1">
        <v>138</v>
      </c>
      <c r="B169" s="1">
        <v>0</v>
      </c>
      <c r="C169" s="91">
        <v>1.4427749999999999</v>
      </c>
      <c r="D169" s="91">
        <v>3.8418749999999999</v>
      </c>
      <c r="E169" s="42">
        <v>2.6628372407340022</v>
      </c>
    </row>
    <row r="170" spans="1:5" x14ac:dyDescent="0.25">
      <c r="A170" s="1">
        <v>139</v>
      </c>
      <c r="B170" s="1">
        <v>0</v>
      </c>
      <c r="C170" s="91">
        <v>0.30463089999999998</v>
      </c>
      <c r="D170" s="91">
        <v>1.9241619999999999</v>
      </c>
      <c r="E170" s="42">
        <v>6.3163717140972899</v>
      </c>
    </row>
    <row r="171" spans="1:5" x14ac:dyDescent="0.25">
      <c r="A171" s="1">
        <v>140</v>
      </c>
      <c r="B171" s="1">
        <v>0</v>
      </c>
      <c r="C171" s="91">
        <v>0.58240879999999995</v>
      </c>
      <c r="D171" s="91">
        <v>3.2209319999999999</v>
      </c>
      <c r="E171" s="42">
        <v>5.5303628653962651</v>
      </c>
    </row>
    <row r="172" spans="1:5" x14ac:dyDescent="0.25">
      <c r="A172" s="1">
        <v>141</v>
      </c>
      <c r="B172" s="1">
        <v>0</v>
      </c>
      <c r="C172" s="91">
        <v>0.77665949999999995</v>
      </c>
      <c r="D172" s="91">
        <v>8.336138</v>
      </c>
      <c r="E172" s="42">
        <v>10.733323934104972</v>
      </c>
    </row>
    <row r="173" spans="1:5" x14ac:dyDescent="0.25">
      <c r="A173" s="1">
        <v>142</v>
      </c>
      <c r="B173" s="1">
        <v>0</v>
      </c>
      <c r="C173" s="91">
        <v>0.42520580000000002</v>
      </c>
      <c r="D173" s="91">
        <v>4.843305</v>
      </c>
      <c r="E173" s="42">
        <v>11.390496084484266</v>
      </c>
    </row>
    <row r="174" spans="1:5" x14ac:dyDescent="0.25">
      <c r="A174" s="1">
        <v>143</v>
      </c>
      <c r="B174" s="1">
        <v>0</v>
      </c>
      <c r="C174" s="91">
        <v>0.48</v>
      </c>
      <c r="D174" s="91">
        <v>0.96083300000000005</v>
      </c>
      <c r="E174" s="42">
        <v>2.001735416666667</v>
      </c>
    </row>
    <row r="175" spans="1:5" x14ac:dyDescent="0.25">
      <c r="A175" s="1">
        <v>144</v>
      </c>
      <c r="B175" s="1">
        <v>0</v>
      </c>
      <c r="C175" s="91">
        <v>0.2</v>
      </c>
      <c r="D175" s="91">
        <v>1.3605879999999999</v>
      </c>
      <c r="E175" s="42">
        <v>6.8029399999999995</v>
      </c>
    </row>
    <row r="176" spans="1:5" x14ac:dyDescent="0.25">
      <c r="A176" s="1">
        <v>145</v>
      </c>
      <c r="B176" s="1">
        <v>0</v>
      </c>
      <c r="C176" s="91">
        <v>0.34409299999999998</v>
      </c>
      <c r="D176" s="91">
        <v>2.3193100000000002</v>
      </c>
      <c r="E176" s="42">
        <v>6.7403579846146258</v>
      </c>
    </row>
    <row r="177" spans="1:5" x14ac:dyDescent="0.25">
      <c r="A177" s="1">
        <v>146</v>
      </c>
      <c r="B177" s="1">
        <v>0</v>
      </c>
      <c r="C177" s="91">
        <v>0.2154066</v>
      </c>
      <c r="D177" s="91">
        <v>0.39395429999999998</v>
      </c>
      <c r="E177" s="42">
        <v>1.8288868586199307</v>
      </c>
    </row>
    <row r="178" spans="1:5" x14ac:dyDescent="0.25">
      <c r="A178" s="1">
        <v>147</v>
      </c>
      <c r="B178" s="1">
        <v>0</v>
      </c>
      <c r="C178" s="91">
        <v>0.16970560000000001</v>
      </c>
      <c r="D178" s="91">
        <v>0.57688819999999996</v>
      </c>
      <c r="E178" s="42">
        <v>3.3993468689306652</v>
      </c>
    </row>
    <row r="179" spans="1:5" x14ac:dyDescent="0.25">
      <c r="A179" s="1">
        <v>148</v>
      </c>
      <c r="B179" s="1">
        <v>0</v>
      </c>
      <c r="C179" s="91">
        <v>0.32249030000000001</v>
      </c>
      <c r="D179" s="91">
        <v>1.807097</v>
      </c>
      <c r="E179" s="42">
        <v>5.603570091875631</v>
      </c>
    </row>
    <row r="180" spans="1:5" x14ac:dyDescent="0.25">
      <c r="A180" s="1">
        <v>149</v>
      </c>
      <c r="B180" s="1">
        <v>0</v>
      </c>
      <c r="C180" s="91">
        <v>0.58240879999999995</v>
      </c>
      <c r="D180" s="91">
        <v>1.8141659999999999</v>
      </c>
      <c r="E180" s="42">
        <v>3.1149357633332464</v>
      </c>
    </row>
    <row r="181" spans="1:5" x14ac:dyDescent="0.25">
      <c r="A181" s="1">
        <v>150</v>
      </c>
      <c r="B181" s="1">
        <v>0</v>
      </c>
      <c r="C181" s="91">
        <v>0.73756359999999999</v>
      </c>
      <c r="D181" s="91">
        <v>5.393033</v>
      </c>
      <c r="E181" s="42">
        <v>7.3119565553397701</v>
      </c>
    </row>
    <row r="182" spans="1:5" x14ac:dyDescent="0.25">
      <c r="A182" s="1">
        <v>151</v>
      </c>
      <c r="B182" s="1">
        <v>0</v>
      </c>
      <c r="C182" s="91">
        <v>0.77252829999999995</v>
      </c>
      <c r="D182" s="91">
        <v>12.12238</v>
      </c>
      <c r="E182" s="42">
        <v>15.691826435355184</v>
      </c>
    </row>
    <row r="183" spans="1:5" x14ac:dyDescent="0.25">
      <c r="A183" s="1">
        <v>152</v>
      </c>
      <c r="B183" s="1">
        <v>0</v>
      </c>
      <c r="C183" s="91">
        <v>0.26832820000000002</v>
      </c>
      <c r="D183" s="91">
        <v>0.96332759999999995</v>
      </c>
      <c r="E183" s="42">
        <v>3.5901094256958452</v>
      </c>
    </row>
    <row r="184" spans="1:5" x14ac:dyDescent="0.25">
      <c r="A184" s="1">
        <v>153</v>
      </c>
      <c r="B184" s="1">
        <v>0</v>
      </c>
      <c r="C184" s="91">
        <v>0.42520580000000002</v>
      </c>
      <c r="D184" s="91">
        <v>0.6</v>
      </c>
      <c r="E184" s="42">
        <v>1.4110814104605345</v>
      </c>
    </row>
    <row r="185" spans="1:5" x14ac:dyDescent="0.25">
      <c r="A185" s="1">
        <v>154</v>
      </c>
      <c r="B185" s="1">
        <v>0</v>
      </c>
      <c r="C185" s="91">
        <v>0.25612499999999999</v>
      </c>
      <c r="D185" s="91">
        <v>0.91214030000000001</v>
      </c>
      <c r="E185" s="42">
        <v>3.5613091264031236</v>
      </c>
    </row>
    <row r="186" spans="1:5" x14ac:dyDescent="0.25">
      <c r="A186" s="1">
        <v>155</v>
      </c>
      <c r="B186" s="1">
        <v>0</v>
      </c>
      <c r="C186" s="91">
        <v>0.37735920000000001</v>
      </c>
      <c r="D186" s="91">
        <v>4.8703180000000001</v>
      </c>
      <c r="E186" s="42">
        <v>12.906318436121341</v>
      </c>
    </row>
    <row r="187" spans="1:5" x14ac:dyDescent="0.25">
      <c r="A187" s="1">
        <v>156</v>
      </c>
      <c r="B187" s="1">
        <v>0</v>
      </c>
      <c r="C187" s="91">
        <v>0.69857000000000002</v>
      </c>
      <c r="D187" s="91">
        <v>5.444998</v>
      </c>
      <c r="E187" s="42">
        <v>7.7944916042773089</v>
      </c>
    </row>
    <row r="188" spans="1:5" x14ac:dyDescent="0.25">
      <c r="A188" s="1">
        <v>157</v>
      </c>
      <c r="B188" s="1">
        <v>0</v>
      </c>
      <c r="C188" s="91">
        <v>0.2</v>
      </c>
      <c r="D188" s="91">
        <v>0.26832820000000002</v>
      </c>
      <c r="E188" s="42">
        <v>1.3416410000000001</v>
      </c>
    </row>
    <row r="189" spans="1:5" x14ac:dyDescent="0.25">
      <c r="A189" s="1">
        <v>158</v>
      </c>
      <c r="B189" s="1">
        <v>0</v>
      </c>
      <c r="C189" s="91">
        <v>0.25298219999999999</v>
      </c>
      <c r="D189" s="91">
        <v>2.1124390000000002</v>
      </c>
      <c r="E189" s="42">
        <v>8.3501487456429757</v>
      </c>
    </row>
    <row r="190" spans="1:5" x14ac:dyDescent="0.25">
      <c r="A190" s="1">
        <v>159</v>
      </c>
      <c r="B190" s="1">
        <v>0</v>
      </c>
      <c r="C190" s="91">
        <v>0.36878179999999999</v>
      </c>
      <c r="D190" s="91">
        <v>4.3737399999999997</v>
      </c>
      <c r="E190" s="42">
        <v>11.859967059111918</v>
      </c>
    </row>
    <row r="191" spans="1:5" x14ac:dyDescent="0.25">
      <c r="A191" s="1">
        <v>160</v>
      </c>
      <c r="B191" s="1">
        <v>0</v>
      </c>
      <c r="C191" s="91">
        <v>0.32249030000000001</v>
      </c>
      <c r="D191" s="91">
        <v>3.4781599999999999</v>
      </c>
      <c r="E191" s="42">
        <v>10.785316643632381</v>
      </c>
    </row>
    <row r="192" spans="1:5" x14ac:dyDescent="0.25">
      <c r="A192" s="1">
        <v>161</v>
      </c>
      <c r="B192" s="1">
        <v>0</v>
      </c>
      <c r="C192" s="91">
        <v>0.2</v>
      </c>
      <c r="D192" s="91">
        <v>0.65115279999999998</v>
      </c>
      <c r="E192" s="42">
        <v>3.2557639999999997</v>
      </c>
    </row>
    <row r="193" spans="1:5" x14ac:dyDescent="0.25">
      <c r="A193" s="1">
        <v>162</v>
      </c>
      <c r="B193" s="1">
        <v>0</v>
      </c>
      <c r="C193" s="91">
        <v>0.26832820000000002</v>
      </c>
      <c r="D193" s="91">
        <v>0.52</v>
      </c>
      <c r="E193" s="42">
        <v>1.9379252721107956</v>
      </c>
    </row>
    <row r="194" spans="1:5" x14ac:dyDescent="0.25">
      <c r="A194" s="1">
        <v>163</v>
      </c>
      <c r="B194" s="1">
        <v>0</v>
      </c>
      <c r="C194" s="91">
        <v>1.5558920000000001</v>
      </c>
      <c r="D194" s="91">
        <v>1.989171</v>
      </c>
      <c r="E194" s="42">
        <v>1.2784762695611263</v>
      </c>
    </row>
    <row r="195" spans="1:5" x14ac:dyDescent="0.25">
      <c r="A195" s="1">
        <v>164</v>
      </c>
      <c r="B195" s="1">
        <v>1</v>
      </c>
      <c r="C195" s="91">
        <v>0.33941130000000003</v>
      </c>
      <c r="D195" s="91">
        <v>8.1358429999999995</v>
      </c>
      <c r="E195" s="42">
        <v>23.970454136323685</v>
      </c>
    </row>
    <row r="196" spans="1:5" x14ac:dyDescent="0.25">
      <c r="A196" s="1">
        <v>165</v>
      </c>
      <c r="B196" s="1">
        <v>0</v>
      </c>
      <c r="C196" s="91">
        <v>0.5656854</v>
      </c>
      <c r="D196" s="91">
        <v>3.9719009999999999</v>
      </c>
      <c r="E196" s="42">
        <v>7.0213956379287845</v>
      </c>
    </row>
    <row r="197" spans="1:5" x14ac:dyDescent="0.25">
      <c r="A197" s="1">
        <v>166</v>
      </c>
      <c r="B197" s="1">
        <v>0</v>
      </c>
      <c r="C197" s="91">
        <v>0.60133190000000003</v>
      </c>
      <c r="D197" s="91">
        <v>6.4878960000000001</v>
      </c>
      <c r="E197" s="42">
        <v>10.789209752550962</v>
      </c>
    </row>
    <row r="198" spans="1:5" x14ac:dyDescent="0.25">
      <c r="A198" s="1">
        <v>167</v>
      </c>
      <c r="B198" s="1">
        <v>0</v>
      </c>
      <c r="C198" s="91">
        <v>0.73430240000000002</v>
      </c>
      <c r="D198" s="91">
        <v>4.0249220000000001</v>
      </c>
      <c r="E198" s="42">
        <v>5.4812867287373699</v>
      </c>
    </row>
    <row r="199" spans="1:5" x14ac:dyDescent="0.25">
      <c r="A199" s="1">
        <v>168</v>
      </c>
      <c r="B199" s="1">
        <v>0</v>
      </c>
      <c r="C199" s="91">
        <v>0.1788854</v>
      </c>
      <c r="D199" s="91">
        <v>0.51224990000000004</v>
      </c>
      <c r="E199" s="42">
        <v>2.8635646061668534</v>
      </c>
    </row>
    <row r="200" spans="1:5" x14ac:dyDescent="0.25">
      <c r="A200" s="1">
        <v>169</v>
      </c>
      <c r="B200" s="1">
        <v>0</v>
      </c>
      <c r="C200" s="91">
        <v>0.45607019999999998</v>
      </c>
      <c r="D200" s="91">
        <v>0.68468969999999996</v>
      </c>
      <c r="E200" s="42">
        <v>1.5012813816820305</v>
      </c>
    </row>
    <row r="201" spans="1:5" x14ac:dyDescent="0.25">
      <c r="A201" s="1">
        <v>170</v>
      </c>
      <c r="B201" s="1">
        <v>0</v>
      </c>
      <c r="C201" s="91">
        <v>0.25298219999999999</v>
      </c>
      <c r="D201" s="91">
        <v>3.184965</v>
      </c>
      <c r="E201" s="42">
        <v>12.589680222561114</v>
      </c>
    </row>
    <row r="202" spans="1:5" x14ac:dyDescent="0.25">
      <c r="A202" s="1">
        <v>171</v>
      </c>
      <c r="B202" s="1">
        <v>0</v>
      </c>
      <c r="C202" s="91">
        <v>0.2039608</v>
      </c>
      <c r="D202" s="91">
        <v>0.36878179999999999</v>
      </c>
      <c r="E202" s="42">
        <v>1.8081013606536158</v>
      </c>
    </row>
    <row r="203" spans="1:5" x14ac:dyDescent="0.25">
      <c r="A203" s="1" t="s">
        <v>91</v>
      </c>
      <c r="B203" s="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" t="s">
        <v>91</v>
      </c>
      <c r="B204" s="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" t="s">
        <v>91</v>
      </c>
      <c r="B205" s="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" t="s">
        <v>91</v>
      </c>
      <c r="B206" s="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" t="s">
        <v>91</v>
      </c>
      <c r="B207" s="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" t="s">
        <v>91</v>
      </c>
      <c r="B208" s="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" t="s">
        <v>91</v>
      </c>
      <c r="B209" s="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" t="s">
        <v>91</v>
      </c>
      <c r="B210" s="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" t="s">
        <v>91</v>
      </c>
      <c r="B211" s="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" t="s">
        <v>91</v>
      </c>
      <c r="B212" s="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" t="s">
        <v>91</v>
      </c>
      <c r="B213" s="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" t="s">
        <v>91</v>
      </c>
      <c r="B214" s="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" t="s">
        <v>91</v>
      </c>
      <c r="B215" s="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" t="s">
        <v>91</v>
      </c>
      <c r="B216" s="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" t="s">
        <v>91</v>
      </c>
      <c r="B217" s="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" t="s">
        <v>91</v>
      </c>
      <c r="B218" s="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27" priority="3" operator="lessThan">
      <formula>1</formula>
    </cfRule>
  </conditionalFormatting>
  <conditionalFormatting sqref="E114">
    <cfRule type="cellIs" dxfId="126" priority="2" operator="lessThan">
      <formula>1</formula>
    </cfRule>
  </conditionalFormatting>
  <conditionalFormatting sqref="E22">
    <cfRule type="cellIs" dxfId="125" priority="1" operator="lessThan">
      <formula>1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178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41505</v>
      </c>
      <c r="F2" s="90" t="s">
        <v>61</v>
      </c>
      <c r="G2" s="91">
        <v>0.3990968555172415</v>
      </c>
      <c r="I2" s="91"/>
    </row>
    <row r="3" spans="1:10" x14ac:dyDescent="0.25">
      <c r="F3" s="92" t="s">
        <v>62</v>
      </c>
      <c r="G3" s="91">
        <v>3.8807854631034475</v>
      </c>
      <c r="I3" s="91"/>
    </row>
    <row r="4" spans="1:10" x14ac:dyDescent="0.25">
      <c r="A4" s="93"/>
      <c r="B4" s="7"/>
      <c r="C4" s="7" t="s">
        <v>63</v>
      </c>
      <c r="D4" s="94">
        <v>380</v>
      </c>
      <c r="F4" s="40" t="s">
        <v>21</v>
      </c>
      <c r="G4" s="1">
        <v>290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90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290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208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31</v>
      </c>
      <c r="F8" s="99" t="s">
        <v>73</v>
      </c>
      <c r="G8" s="103">
        <v>19.25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18</v>
      </c>
      <c r="J11" s="293" t="s">
        <v>374</v>
      </c>
    </row>
    <row r="12" spans="1:10" x14ac:dyDescent="0.25">
      <c r="A12" s="108" t="s">
        <v>70</v>
      </c>
      <c r="B12" s="109">
        <v>21</v>
      </c>
      <c r="C12" s="109">
        <v>200</v>
      </c>
      <c r="D12" s="109">
        <v>51</v>
      </c>
      <c r="E12" s="109">
        <v>12</v>
      </c>
      <c r="F12" s="109">
        <v>5</v>
      </c>
      <c r="G12" s="109">
        <v>1</v>
      </c>
      <c r="H12" s="109">
        <v>290</v>
      </c>
      <c r="I12" s="39">
        <f>SUM(D12:G12)</f>
        <v>69</v>
      </c>
    </row>
    <row r="13" spans="1:10" x14ac:dyDescent="0.25">
      <c r="A13" s="108" t="s">
        <v>37</v>
      </c>
      <c r="B13" s="109">
        <v>0</v>
      </c>
      <c r="C13" s="109">
        <v>141</v>
      </c>
      <c r="D13" s="109">
        <v>50</v>
      </c>
      <c r="E13" s="109">
        <v>11</v>
      </c>
      <c r="F13" s="109">
        <v>5</v>
      </c>
      <c r="G13" s="109">
        <v>1</v>
      </c>
      <c r="H13" s="109">
        <v>208</v>
      </c>
    </row>
    <row r="14" spans="1:10" x14ac:dyDescent="0.25">
      <c r="A14" s="108" t="s">
        <v>38</v>
      </c>
      <c r="B14" s="109">
        <v>0</v>
      </c>
      <c r="C14" s="109">
        <v>3</v>
      </c>
      <c r="D14" s="109">
        <v>12</v>
      </c>
      <c r="E14" s="109">
        <v>10</v>
      </c>
      <c r="F14" s="109">
        <v>5</v>
      </c>
      <c r="G14" s="109">
        <v>1</v>
      </c>
      <c r="H14" s="109">
        <v>31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0.41770694157894728</v>
      </c>
      <c r="D17" s="182">
        <f t="shared" ref="D17:E17" si="0">AVERAGE(D32:D502)</f>
        <v>3.1783618286842104</v>
      </c>
      <c r="E17" s="182">
        <f t="shared" si="0"/>
        <v>8.2656867655822701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0.21484945166579264</v>
      </c>
      <c r="D18" s="182">
        <f t="shared" ref="D18:E18" si="1">STDEV(D32:D502)</f>
        <v>3.1075312517890112</v>
      </c>
      <c r="E18" s="182">
        <f t="shared" si="1"/>
        <v>8.0904336886105135</v>
      </c>
      <c r="F18" s="11"/>
    </row>
    <row r="19" spans="1:21" x14ac:dyDescent="0.25">
      <c r="B19" s="40" t="s">
        <v>152</v>
      </c>
      <c r="C19" s="43">
        <f>MEDIAN(C32:C502)</f>
        <v>0.36878179999999999</v>
      </c>
      <c r="D19" s="182">
        <f t="shared" ref="D19:E19" si="2">MEDIAN(D32:D502)</f>
        <v>2.1558514999999998</v>
      </c>
      <c r="E19" s="182">
        <f t="shared" si="2"/>
        <v>5.5329799809228213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0.25298219999999999</v>
      </c>
      <c r="E20" s="182">
        <f t="shared" si="3"/>
        <v>1.0744796490512609</v>
      </c>
    </row>
    <row r="21" spans="1:21" x14ac:dyDescent="0.25">
      <c r="B21" s="40" t="s">
        <v>19</v>
      </c>
      <c r="C21" s="43">
        <f>MAX(C32:C502)</f>
        <v>2.3175849999999998</v>
      </c>
      <c r="D21" s="182">
        <f t="shared" ref="D21:E21" si="4">MAX(D32:D502)</f>
        <v>21.54861</v>
      </c>
      <c r="E21" s="182">
        <f t="shared" si="4"/>
        <v>55.255792838295029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0.51554706521739124</v>
      </c>
      <c r="D23" s="315">
        <f t="array" ref="D23">AVERAGE(IF(($E$32:$E$552&gt;=3)*($D$32:$D$552&gt;=5),$D$32:$D$552))</f>
        <v>8.4317293188405813</v>
      </c>
      <c r="E23" s="315">
        <f t="array" ref="E23">AVERAGE(IF(($E$32:$E$552&gt;=3)*($D$32:$D$552&gt;=5),$E$32:$E$552))</f>
        <v>19.754386741604275</v>
      </c>
      <c r="F23">
        <f>COUNTIF(E32:E550,"&gt;=5")</f>
        <v>208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0.29818507722491422</v>
      </c>
      <c r="D24" s="315">
        <f t="array" ref="D24">STDEV(IF(($E$32:$E$552&gt;=3)*($D$32:$D$552&gt;=5),$D$32:$D$552))</f>
        <v>3.5313769509274247</v>
      </c>
      <c r="E24" s="315">
        <f t="array" ref="E24">STDEV(IF(($E$32:$E$552&gt;=3)*($D$32:$D$552&gt;=5),$E$32:$E$552))</f>
        <v>11.207270480561114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0.46647620000000001</v>
      </c>
      <c r="D25" s="315">
        <f t="array" ref="D25">MEDIAN(IF(($E$32:$E$552&gt;=3)*($D$32:$D$552&gt;=5),$D$32:$D$552))</f>
        <v>7.0790959999999998</v>
      </c>
      <c r="E25" s="315">
        <f t="array" ref="E25">MEDIAN(IF(($E$32:$E$552&gt;=3)*($D$32:$D$552&gt;=5),$E$32:$E$552))</f>
        <v>18.274699878719222</v>
      </c>
    </row>
    <row r="26" spans="1:21" x14ac:dyDescent="0.25">
      <c r="B26" s="40" t="s">
        <v>20</v>
      </c>
      <c r="C26" s="314">
        <f t="array" ref="C26">MIN(IF(($E$32:$E$552&gt;=3)*($D$32:$D$552&gt;=5),$C$32:$C$552))</f>
        <v>0.1788854</v>
      </c>
      <c r="D26" s="315">
        <f t="array" ref="D26">MIN(IF(($E$32:$E$552&gt;=3)*($D$32:$D$552&gt;=5),$D$32:$D$552))</f>
        <v>5.1214060000000003</v>
      </c>
      <c r="E26" s="315">
        <f t="array" ref="E26">MIN(IF(($E$32:$E$552&gt;=3)*($D$32:$D$552&gt;=5),$E$32:$E$552))</f>
        <v>4.3330387715942527</v>
      </c>
    </row>
    <row r="27" spans="1:21" x14ac:dyDescent="0.25">
      <c r="B27" s="40" t="s">
        <v>19</v>
      </c>
      <c r="C27" s="314">
        <f t="array" ref="C27">MAX(IF(($E$32:$E$552&gt;=3)*($D$32:$D$552&gt;=5),$C$32:$C$552))</f>
        <v>2.3175849999999998</v>
      </c>
      <c r="D27" s="315">
        <f t="array" ref="D27">MAX(IF(($E$32:$E$552&gt;=3)*($D$32:$D$552&gt;=5),$D$32:$D$552))</f>
        <v>21.54861</v>
      </c>
      <c r="E27" s="315">
        <f t="array" ref="E27">MAX(IF(($E$32:$E$552&gt;=3)*($D$32:$D$552&gt;=5),$E$32:$E$552))</f>
        <v>55.255792838295029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2</v>
      </c>
      <c r="C32" s="91">
        <v>0.29120439999999997</v>
      </c>
      <c r="D32" s="91">
        <v>16.090730000000001</v>
      </c>
      <c r="E32" s="42">
        <v>55.255792838295029</v>
      </c>
    </row>
    <row r="33" spans="1:5" x14ac:dyDescent="0.25">
      <c r="A33" s="1">
        <v>2</v>
      </c>
      <c r="B33" s="1">
        <v>1</v>
      </c>
      <c r="C33" s="91">
        <v>0.46647620000000001</v>
      </c>
      <c r="D33" s="91">
        <v>6.601159</v>
      </c>
      <c r="E33" s="42">
        <v>14.151116391361445</v>
      </c>
    </row>
    <row r="34" spans="1:5" x14ac:dyDescent="0.25">
      <c r="A34" s="1">
        <v>3</v>
      </c>
      <c r="B34" s="1">
        <v>3</v>
      </c>
      <c r="C34" s="91">
        <v>0.48332180000000002</v>
      </c>
      <c r="D34" s="91">
        <v>1.435916</v>
      </c>
      <c r="E34" s="42">
        <v>2.9709315822294791</v>
      </c>
    </row>
    <row r="35" spans="1:5" x14ac:dyDescent="0.25">
      <c r="A35" s="1">
        <v>4</v>
      </c>
      <c r="B35" s="1">
        <v>0</v>
      </c>
      <c r="C35" s="91">
        <v>0.45607019999999998</v>
      </c>
      <c r="D35" s="91">
        <v>1.9241619999999999</v>
      </c>
      <c r="E35" s="42">
        <v>4.2190040042081245</v>
      </c>
    </row>
    <row r="36" spans="1:5" x14ac:dyDescent="0.25">
      <c r="A36" s="1">
        <v>5</v>
      </c>
      <c r="B36" s="1">
        <v>0</v>
      </c>
      <c r="C36" s="91">
        <v>0.46818799999999999</v>
      </c>
      <c r="D36" s="91">
        <v>3.7924129999999998</v>
      </c>
      <c r="E36" s="42">
        <v>8.1001926576503447</v>
      </c>
    </row>
    <row r="37" spans="1:5" x14ac:dyDescent="0.25">
      <c r="A37" s="1">
        <v>6</v>
      </c>
      <c r="B37" s="1">
        <v>0</v>
      </c>
      <c r="C37" s="91">
        <v>0.37947330000000001</v>
      </c>
      <c r="D37" s="91">
        <v>3.2249029999999999</v>
      </c>
      <c r="E37" s="42">
        <v>8.4983660246979156</v>
      </c>
    </row>
    <row r="38" spans="1:5" x14ac:dyDescent="0.25">
      <c r="A38" s="1">
        <v>7</v>
      </c>
      <c r="B38" s="1">
        <v>0</v>
      </c>
      <c r="C38" s="91">
        <v>0.88090860000000004</v>
      </c>
      <c r="D38" s="91">
        <v>4.0989750000000003</v>
      </c>
      <c r="E38" s="42">
        <v>4.6531217881174056</v>
      </c>
    </row>
    <row r="39" spans="1:5" x14ac:dyDescent="0.25">
      <c r="A39" s="1">
        <v>8</v>
      </c>
      <c r="B39" s="1">
        <v>0</v>
      </c>
      <c r="C39" s="91">
        <v>0.22627420000000001</v>
      </c>
      <c r="D39" s="91">
        <v>2.0960920000000001</v>
      </c>
      <c r="E39" s="42">
        <v>9.263504190932947</v>
      </c>
    </row>
    <row r="40" spans="1:5" x14ac:dyDescent="0.25">
      <c r="A40" s="1">
        <v>9</v>
      </c>
      <c r="B40" s="1">
        <v>0</v>
      </c>
      <c r="C40" s="91">
        <v>0.8</v>
      </c>
      <c r="D40" s="91">
        <v>1.0407690000000001</v>
      </c>
      <c r="E40" s="42">
        <v>1.3009612500000001</v>
      </c>
    </row>
    <row r="41" spans="1:5" x14ac:dyDescent="0.25">
      <c r="A41" s="1">
        <v>10</v>
      </c>
      <c r="B41" s="1">
        <v>0</v>
      </c>
      <c r="C41" s="91">
        <v>0.30463089999999998</v>
      </c>
      <c r="D41" s="91">
        <v>1.4669700000000001</v>
      </c>
      <c r="E41" s="42">
        <v>4.8155653284023394</v>
      </c>
    </row>
    <row r="42" spans="1:5" x14ac:dyDescent="0.25">
      <c r="A42" s="1">
        <v>11</v>
      </c>
      <c r="B42" s="1">
        <v>0</v>
      </c>
      <c r="C42" s="91">
        <v>0.2039608</v>
      </c>
      <c r="D42" s="91">
        <v>2.0087809999999999</v>
      </c>
      <c r="E42" s="42">
        <v>9.8488582119701427</v>
      </c>
    </row>
    <row r="43" spans="1:5" x14ac:dyDescent="0.25">
      <c r="A43" s="1">
        <v>12</v>
      </c>
      <c r="B43" s="1">
        <v>0</v>
      </c>
      <c r="C43" s="91">
        <v>0.2</v>
      </c>
      <c r="D43" s="91">
        <v>0.70767219999999997</v>
      </c>
      <c r="E43" s="42">
        <v>3.5383609999999996</v>
      </c>
    </row>
    <row r="44" spans="1:5" x14ac:dyDescent="0.25">
      <c r="A44" s="1">
        <v>13</v>
      </c>
      <c r="B44" s="1">
        <v>0</v>
      </c>
      <c r="C44" s="91">
        <v>0.32</v>
      </c>
      <c r="D44" s="91">
        <v>0.76</v>
      </c>
      <c r="E44" s="42">
        <v>2.375</v>
      </c>
    </row>
    <row r="45" spans="1:5" x14ac:dyDescent="0.25">
      <c r="A45" s="1">
        <v>14</v>
      </c>
      <c r="B45" s="1">
        <v>0</v>
      </c>
      <c r="C45" s="91">
        <v>0.50596439999999998</v>
      </c>
      <c r="D45" s="91">
        <v>1.596997</v>
      </c>
      <c r="E45" s="42">
        <v>3.1563426201527225</v>
      </c>
    </row>
    <row r="46" spans="1:5" x14ac:dyDescent="0.25">
      <c r="A46" s="1">
        <v>15</v>
      </c>
      <c r="B46" s="1">
        <v>0</v>
      </c>
      <c r="C46" s="91">
        <v>0.2154066</v>
      </c>
      <c r="D46" s="91">
        <v>1.1271199999999999</v>
      </c>
      <c r="E46" s="42">
        <v>5.2325230517542165</v>
      </c>
    </row>
    <row r="47" spans="1:5" x14ac:dyDescent="0.25">
      <c r="A47" s="1">
        <v>16</v>
      </c>
      <c r="B47" s="1">
        <v>0</v>
      </c>
      <c r="C47" s="91">
        <v>0.80498449999999999</v>
      </c>
      <c r="D47" s="91">
        <v>2.380252</v>
      </c>
      <c r="E47" s="42">
        <v>2.9568917165485797</v>
      </c>
    </row>
    <row r="48" spans="1:5" x14ac:dyDescent="0.25">
      <c r="A48" s="1">
        <v>17</v>
      </c>
      <c r="B48" s="1">
        <v>0</v>
      </c>
      <c r="C48" s="91">
        <v>0.44</v>
      </c>
      <c r="D48" s="91">
        <v>0.88090860000000004</v>
      </c>
      <c r="E48" s="42">
        <v>2.002065</v>
      </c>
    </row>
    <row r="49" spans="1:5" x14ac:dyDescent="0.25">
      <c r="A49" s="1">
        <v>18</v>
      </c>
      <c r="B49" s="1">
        <v>0</v>
      </c>
      <c r="C49" s="91">
        <v>0.36</v>
      </c>
      <c r="D49" s="91">
        <v>2.8802780000000001</v>
      </c>
      <c r="E49" s="42">
        <v>8.0007722222222224</v>
      </c>
    </row>
    <row r="50" spans="1:5" x14ac:dyDescent="0.25">
      <c r="A50" s="1">
        <v>19</v>
      </c>
      <c r="B50" s="1">
        <v>2</v>
      </c>
      <c r="C50" s="91">
        <v>0.56850679999999998</v>
      </c>
      <c r="D50" s="91">
        <v>1.5498240000000001</v>
      </c>
      <c r="E50" s="42">
        <v>2.726130980315451</v>
      </c>
    </row>
    <row r="51" spans="1:5" x14ac:dyDescent="0.25">
      <c r="A51" s="1">
        <v>20</v>
      </c>
      <c r="B51" s="1">
        <v>2</v>
      </c>
      <c r="C51" s="91">
        <v>0.4418144</v>
      </c>
      <c r="D51" s="91">
        <v>2.917726</v>
      </c>
      <c r="E51" s="42">
        <v>6.6039631121122353</v>
      </c>
    </row>
    <row r="52" spans="1:5" x14ac:dyDescent="0.25">
      <c r="A52" s="1">
        <v>21</v>
      </c>
      <c r="B52" s="1">
        <v>3</v>
      </c>
      <c r="C52" s="91">
        <v>0.25298219999999999</v>
      </c>
      <c r="D52" s="91">
        <v>0.92783510000000002</v>
      </c>
      <c r="E52" s="42">
        <v>3.6675904470749328</v>
      </c>
    </row>
    <row r="53" spans="1:5" x14ac:dyDescent="0.25">
      <c r="A53" s="1">
        <v>22</v>
      </c>
      <c r="B53" s="1">
        <v>0</v>
      </c>
      <c r="C53" s="91">
        <v>0.28844409999999998</v>
      </c>
      <c r="D53" s="91">
        <v>2.7727240000000002</v>
      </c>
      <c r="E53" s="42">
        <v>9.6126909858790679</v>
      </c>
    </row>
    <row r="54" spans="1:5" x14ac:dyDescent="0.25">
      <c r="A54" s="1">
        <v>23</v>
      </c>
      <c r="B54" s="1">
        <v>0</v>
      </c>
      <c r="C54" s="91">
        <v>0.8246211</v>
      </c>
      <c r="D54" s="91">
        <v>4.0477150000000002</v>
      </c>
      <c r="E54" s="42">
        <v>4.9085755870180865</v>
      </c>
    </row>
    <row r="55" spans="1:5" x14ac:dyDescent="0.25">
      <c r="A55" s="1">
        <v>24</v>
      </c>
      <c r="B55" s="1">
        <v>0</v>
      </c>
      <c r="C55" s="91">
        <v>0.32</v>
      </c>
      <c r="D55" s="91">
        <v>3.81345</v>
      </c>
      <c r="E55" s="42">
        <v>11.917031249999999</v>
      </c>
    </row>
    <row r="56" spans="1:5" x14ac:dyDescent="0.25">
      <c r="A56" s="1">
        <v>25</v>
      </c>
      <c r="B56" s="1">
        <v>0</v>
      </c>
      <c r="C56" s="91">
        <v>0.31241000000000002</v>
      </c>
      <c r="D56" s="91">
        <v>5.8888369999999997</v>
      </c>
      <c r="E56" s="42">
        <v>18.849707115649306</v>
      </c>
    </row>
    <row r="57" spans="1:5" x14ac:dyDescent="0.25">
      <c r="A57" s="1">
        <v>26</v>
      </c>
      <c r="B57" s="1">
        <v>0</v>
      </c>
      <c r="C57" s="91">
        <v>0.4418144</v>
      </c>
      <c r="D57" s="91">
        <v>6.2814009999999998</v>
      </c>
      <c r="E57" s="42">
        <v>14.217284452475971</v>
      </c>
    </row>
    <row r="58" spans="1:5" x14ac:dyDescent="0.25">
      <c r="A58" s="1">
        <v>27</v>
      </c>
      <c r="B58" s="1">
        <v>0</v>
      </c>
      <c r="C58" s="91">
        <v>0.45607019999999998</v>
      </c>
      <c r="D58" s="91">
        <v>7.1701600000000001</v>
      </c>
      <c r="E58" s="42">
        <v>15.721614786495589</v>
      </c>
    </row>
    <row r="59" spans="1:5" x14ac:dyDescent="0.25">
      <c r="A59" s="1">
        <v>28</v>
      </c>
      <c r="B59" s="1">
        <v>0</v>
      </c>
      <c r="C59" s="91">
        <v>0.2828427</v>
      </c>
      <c r="D59" s="91">
        <v>0.89442719999999998</v>
      </c>
      <c r="E59" s="42">
        <v>3.1622778314589697</v>
      </c>
    </row>
    <row r="60" spans="1:5" x14ac:dyDescent="0.25">
      <c r="A60" s="1">
        <v>29</v>
      </c>
      <c r="B60" s="1">
        <v>0</v>
      </c>
      <c r="C60" s="91">
        <v>0.25298219999999999</v>
      </c>
      <c r="D60" s="91">
        <v>0.60530980000000001</v>
      </c>
      <c r="E60" s="42">
        <v>2.3926971937156054</v>
      </c>
    </row>
    <row r="61" spans="1:5" x14ac:dyDescent="0.25">
      <c r="A61" s="1">
        <v>30</v>
      </c>
      <c r="B61" s="1">
        <v>0</v>
      </c>
      <c r="C61" s="91">
        <v>0.56850679999999998</v>
      </c>
      <c r="D61" s="91">
        <v>2.5187300000000001</v>
      </c>
      <c r="E61" s="42">
        <v>4.4304307353931387</v>
      </c>
    </row>
    <row r="62" spans="1:5" x14ac:dyDescent="0.25">
      <c r="A62" s="1">
        <v>31</v>
      </c>
      <c r="B62" s="1">
        <v>0</v>
      </c>
      <c r="C62" s="91">
        <v>0.24</v>
      </c>
      <c r="D62" s="91">
        <v>1.1606890000000001</v>
      </c>
      <c r="E62" s="42">
        <v>4.8362041666666675</v>
      </c>
    </row>
    <row r="63" spans="1:5" x14ac:dyDescent="0.25">
      <c r="A63" s="1">
        <v>32</v>
      </c>
      <c r="B63" s="1">
        <v>0</v>
      </c>
      <c r="C63" s="91">
        <v>0.2332381</v>
      </c>
      <c r="D63" s="91">
        <v>1.8867959999999999</v>
      </c>
      <c r="E63" s="42">
        <v>8.0895702717523417</v>
      </c>
    </row>
    <row r="64" spans="1:5" x14ac:dyDescent="0.25">
      <c r="A64" s="1">
        <v>33</v>
      </c>
      <c r="B64" s="1">
        <v>0</v>
      </c>
      <c r="C64" s="91">
        <v>1.0198039999999999</v>
      </c>
      <c r="D64" s="91">
        <v>1.986353</v>
      </c>
      <c r="E64" s="42">
        <v>1.9477791810975444</v>
      </c>
    </row>
    <row r="65" spans="1:5" x14ac:dyDescent="0.25">
      <c r="A65" s="1">
        <v>34</v>
      </c>
      <c r="B65" s="1">
        <v>0</v>
      </c>
      <c r="C65" s="91">
        <v>0.32</v>
      </c>
      <c r="D65" s="91">
        <v>2.2887550000000001</v>
      </c>
      <c r="E65" s="42">
        <v>7.1523593750000005</v>
      </c>
    </row>
    <row r="66" spans="1:5" x14ac:dyDescent="0.25">
      <c r="A66" s="1">
        <v>35</v>
      </c>
      <c r="B66" s="1">
        <v>0</v>
      </c>
      <c r="C66" s="91">
        <v>0.32249030000000001</v>
      </c>
      <c r="D66" s="91">
        <v>0.37735920000000001</v>
      </c>
      <c r="E66" s="42">
        <v>1.170141241457495</v>
      </c>
    </row>
    <row r="67" spans="1:5" x14ac:dyDescent="0.25">
      <c r="A67" s="1">
        <v>36</v>
      </c>
      <c r="B67" s="1">
        <v>1</v>
      </c>
      <c r="C67" s="91">
        <v>1</v>
      </c>
      <c r="D67" s="91">
        <v>4.1288629999999999</v>
      </c>
      <c r="E67" s="42">
        <v>4.1288629999999999</v>
      </c>
    </row>
    <row r="68" spans="1:5" x14ac:dyDescent="0.25">
      <c r="A68" s="1">
        <v>37</v>
      </c>
      <c r="B68" s="1">
        <v>0</v>
      </c>
      <c r="C68" s="91">
        <v>0.28000000000000003</v>
      </c>
      <c r="D68" s="91">
        <v>4.7926609999999998</v>
      </c>
      <c r="E68" s="42">
        <v>17.116646428571425</v>
      </c>
    </row>
    <row r="69" spans="1:5" x14ac:dyDescent="0.25">
      <c r="A69" s="1">
        <v>38</v>
      </c>
      <c r="B69" s="1">
        <v>0</v>
      </c>
      <c r="C69" s="91">
        <v>0.44721359999999999</v>
      </c>
      <c r="D69" s="91">
        <v>3.142738</v>
      </c>
      <c r="E69" s="42">
        <v>7.0273757327594693</v>
      </c>
    </row>
    <row r="70" spans="1:5" x14ac:dyDescent="0.25">
      <c r="A70" s="1">
        <v>39</v>
      </c>
      <c r="B70" s="1">
        <v>0</v>
      </c>
      <c r="C70" s="91">
        <v>0.8099383</v>
      </c>
      <c r="D70" s="91">
        <v>5.3708840000000002</v>
      </c>
      <c r="E70" s="42">
        <v>6.631226106976297</v>
      </c>
    </row>
    <row r="71" spans="1:5" x14ac:dyDescent="0.25">
      <c r="A71" s="1">
        <v>40</v>
      </c>
      <c r="B71" s="1">
        <v>0</v>
      </c>
      <c r="C71" s="91">
        <v>0.34409299999999998</v>
      </c>
      <c r="D71" s="91">
        <v>1.2762439999999999</v>
      </c>
      <c r="E71" s="42">
        <v>3.7090089016632133</v>
      </c>
    </row>
    <row r="72" spans="1:5" x14ac:dyDescent="0.25">
      <c r="A72" s="1">
        <v>41</v>
      </c>
      <c r="B72" s="1">
        <v>0</v>
      </c>
      <c r="C72" s="91">
        <v>0.24</v>
      </c>
      <c r="D72" s="91">
        <v>1.2806249999999999</v>
      </c>
      <c r="E72" s="42">
        <v>5.3359375</v>
      </c>
    </row>
    <row r="73" spans="1:5" x14ac:dyDescent="0.25">
      <c r="A73" s="1">
        <v>42</v>
      </c>
      <c r="B73" s="1">
        <v>0</v>
      </c>
      <c r="C73" s="91">
        <v>0.22627420000000001</v>
      </c>
      <c r="D73" s="91">
        <v>1.08074</v>
      </c>
      <c r="E73" s="42">
        <v>4.7762405081975761</v>
      </c>
    </row>
    <row r="74" spans="1:5" x14ac:dyDescent="0.25">
      <c r="A74" s="1">
        <v>43</v>
      </c>
      <c r="B74" s="1">
        <v>0</v>
      </c>
      <c r="C74" s="91">
        <v>0.3577709</v>
      </c>
      <c r="D74" s="91">
        <v>0.53665629999999998</v>
      </c>
      <c r="E74" s="42">
        <v>1.4999998602457605</v>
      </c>
    </row>
    <row r="75" spans="1:5" x14ac:dyDescent="0.25">
      <c r="A75" s="1">
        <v>44</v>
      </c>
      <c r="B75" s="1">
        <v>0</v>
      </c>
      <c r="C75" s="91">
        <v>0.65115279999999998</v>
      </c>
      <c r="D75" s="91">
        <v>1.3440240000000001</v>
      </c>
      <c r="E75" s="42">
        <v>2.0640685258513827</v>
      </c>
    </row>
    <row r="76" spans="1:5" x14ac:dyDescent="0.25">
      <c r="A76" s="1">
        <v>45</v>
      </c>
      <c r="B76" s="1">
        <v>0</v>
      </c>
      <c r="C76" s="91">
        <v>0.8089499</v>
      </c>
      <c r="D76" s="91">
        <v>1.4455450000000001</v>
      </c>
      <c r="E76" s="42">
        <v>1.7869400812089848</v>
      </c>
    </row>
    <row r="77" spans="1:5" x14ac:dyDescent="0.25">
      <c r="A77" s="1">
        <v>46</v>
      </c>
      <c r="B77" s="1">
        <v>0</v>
      </c>
      <c r="C77" s="91">
        <v>0.8246211</v>
      </c>
      <c r="D77" s="91">
        <v>1.4204220000000001</v>
      </c>
      <c r="E77" s="42">
        <v>1.7225147404062302</v>
      </c>
    </row>
    <row r="78" spans="1:5" x14ac:dyDescent="0.25">
      <c r="A78" s="1">
        <v>47</v>
      </c>
      <c r="B78" s="1">
        <v>0</v>
      </c>
      <c r="C78" s="91">
        <v>0.3577709</v>
      </c>
      <c r="D78" s="91">
        <v>1.8317209999999999</v>
      </c>
      <c r="E78" s="42">
        <v>5.1198155020433465</v>
      </c>
    </row>
    <row r="79" spans="1:5" x14ac:dyDescent="0.25">
      <c r="A79" s="1">
        <v>48</v>
      </c>
      <c r="B79" s="1">
        <v>0</v>
      </c>
      <c r="C79" s="91">
        <v>0.2828427</v>
      </c>
      <c r="D79" s="91">
        <v>1.840435</v>
      </c>
      <c r="E79" s="42">
        <v>6.5069206311493986</v>
      </c>
    </row>
    <row r="80" spans="1:5" x14ac:dyDescent="0.25">
      <c r="A80" s="1">
        <v>49</v>
      </c>
      <c r="B80" s="1">
        <v>0</v>
      </c>
      <c r="C80" s="91">
        <v>0.74404300000000001</v>
      </c>
      <c r="D80" s="91">
        <v>5.6964550000000003</v>
      </c>
      <c r="E80" s="42">
        <v>7.6560830489635681</v>
      </c>
    </row>
    <row r="81" spans="1:5" x14ac:dyDescent="0.25">
      <c r="A81" s="1">
        <v>50</v>
      </c>
      <c r="B81" s="1">
        <v>0</v>
      </c>
      <c r="C81" s="91">
        <v>0.4118252</v>
      </c>
      <c r="D81" s="91">
        <v>0.53665629999999998</v>
      </c>
      <c r="E81" s="42">
        <v>1.3031167106821049</v>
      </c>
    </row>
    <row r="82" spans="1:5" x14ac:dyDescent="0.25">
      <c r="A82" s="1">
        <v>51</v>
      </c>
      <c r="B82" s="1">
        <v>0</v>
      </c>
      <c r="C82" s="91">
        <v>0.32984849999999999</v>
      </c>
      <c r="D82" s="91">
        <v>5.805377</v>
      </c>
      <c r="E82" s="42">
        <v>17.600131575556659</v>
      </c>
    </row>
    <row r="83" spans="1:5" x14ac:dyDescent="0.25">
      <c r="A83" s="1">
        <v>52</v>
      </c>
      <c r="B83" s="1">
        <v>0</v>
      </c>
      <c r="C83" s="91">
        <v>0.28000000000000003</v>
      </c>
      <c r="D83" s="91">
        <v>0.72993149999999996</v>
      </c>
      <c r="E83" s="42">
        <v>2.6068982142857138</v>
      </c>
    </row>
    <row r="84" spans="1:5" x14ac:dyDescent="0.25">
      <c r="A84" s="1">
        <v>53</v>
      </c>
      <c r="B84" s="1">
        <v>0</v>
      </c>
      <c r="C84" s="91">
        <v>0.52153620000000001</v>
      </c>
      <c r="D84" s="91">
        <v>3.0170180000000002</v>
      </c>
      <c r="E84" s="42">
        <v>5.7848678576865806</v>
      </c>
    </row>
    <row r="85" spans="1:5" x14ac:dyDescent="0.25">
      <c r="A85" s="1">
        <v>54</v>
      </c>
      <c r="B85" s="1">
        <v>0</v>
      </c>
      <c r="C85" s="91">
        <v>0.77665949999999995</v>
      </c>
      <c r="D85" s="91">
        <v>15.9313</v>
      </c>
      <c r="E85" s="42">
        <v>20.512592712765375</v>
      </c>
    </row>
    <row r="86" spans="1:5" x14ac:dyDescent="0.25">
      <c r="A86" s="1">
        <v>55</v>
      </c>
      <c r="B86" s="1">
        <v>0</v>
      </c>
      <c r="C86" s="91">
        <v>0.43081320000000001</v>
      </c>
      <c r="D86" s="91">
        <v>1.8607530000000001</v>
      </c>
      <c r="E86" s="42">
        <v>4.3191643152995312</v>
      </c>
    </row>
    <row r="87" spans="1:5" x14ac:dyDescent="0.25">
      <c r="A87" s="1">
        <v>56</v>
      </c>
      <c r="B87" s="1">
        <v>0</v>
      </c>
      <c r="C87" s="91">
        <v>0.45607019999999998</v>
      </c>
      <c r="D87" s="91">
        <v>11.450480000000001</v>
      </c>
      <c r="E87" s="42">
        <v>25.106836622958486</v>
      </c>
    </row>
    <row r="88" spans="1:5" x14ac:dyDescent="0.25">
      <c r="A88" s="1">
        <v>57</v>
      </c>
      <c r="B88" s="1">
        <v>0</v>
      </c>
      <c r="C88" s="91">
        <v>0.30463089999999998</v>
      </c>
      <c r="D88" s="91">
        <v>1.221147</v>
      </c>
      <c r="E88" s="42">
        <v>4.0086117330842015</v>
      </c>
    </row>
    <row r="89" spans="1:5" x14ac:dyDescent="0.25">
      <c r="A89" s="1">
        <v>58</v>
      </c>
      <c r="B89" s="1">
        <v>0</v>
      </c>
      <c r="C89" s="91">
        <v>0.34409299999999998</v>
      </c>
      <c r="D89" s="91">
        <v>2.536454</v>
      </c>
      <c r="E89" s="42">
        <v>7.3714199358894259</v>
      </c>
    </row>
    <row r="90" spans="1:5" x14ac:dyDescent="0.25">
      <c r="A90" s="1">
        <v>59</v>
      </c>
      <c r="B90" s="1">
        <v>0</v>
      </c>
      <c r="C90" s="91">
        <v>0.48332180000000002</v>
      </c>
      <c r="D90" s="91">
        <v>5.8953540000000002</v>
      </c>
      <c r="E90" s="42">
        <v>12.197575197311604</v>
      </c>
    </row>
    <row r="91" spans="1:5" x14ac:dyDescent="0.25">
      <c r="A91" s="1">
        <v>60</v>
      </c>
      <c r="B91" s="1">
        <v>0</v>
      </c>
      <c r="C91" s="91">
        <v>0.55569780000000002</v>
      </c>
      <c r="D91" s="91">
        <v>7.9183839999999996</v>
      </c>
      <c r="E91" s="42">
        <v>14.249442772672484</v>
      </c>
    </row>
    <row r="92" spans="1:5" x14ac:dyDescent="0.25">
      <c r="A92" s="1">
        <v>61</v>
      </c>
      <c r="B92" s="1">
        <v>0</v>
      </c>
      <c r="C92" s="91">
        <v>0.4</v>
      </c>
      <c r="D92" s="91">
        <v>2.1215090000000001</v>
      </c>
      <c r="E92" s="42">
        <v>5.3037725</v>
      </c>
    </row>
    <row r="93" spans="1:5" x14ac:dyDescent="0.25">
      <c r="A93" s="1">
        <v>62</v>
      </c>
      <c r="B93" s="1">
        <v>0</v>
      </c>
      <c r="C93" s="91">
        <v>0.36221540000000002</v>
      </c>
      <c r="D93" s="91">
        <v>0.4079216</v>
      </c>
      <c r="E93" s="42">
        <f>D93/C93</f>
        <v>1.1261851373519733</v>
      </c>
    </row>
    <row r="94" spans="1:5" x14ac:dyDescent="0.25">
      <c r="A94" s="1">
        <v>63</v>
      </c>
      <c r="B94" s="1">
        <v>0</v>
      </c>
      <c r="C94" s="91">
        <v>0.25298219999999999</v>
      </c>
      <c r="D94" s="91">
        <v>0.48826219999999998</v>
      </c>
      <c r="E94" s="42">
        <v>1.930025906961043</v>
      </c>
    </row>
    <row r="95" spans="1:5" x14ac:dyDescent="0.25">
      <c r="A95" s="1">
        <v>64</v>
      </c>
      <c r="B95" s="1">
        <v>0</v>
      </c>
      <c r="C95" s="91">
        <v>0.52</v>
      </c>
      <c r="D95" s="91">
        <v>0.60926179999999996</v>
      </c>
      <c r="E95" s="42">
        <v>1.1716573076923076</v>
      </c>
    </row>
    <row r="96" spans="1:5" x14ac:dyDescent="0.25">
      <c r="A96" s="1">
        <v>65</v>
      </c>
      <c r="B96" s="1">
        <v>0</v>
      </c>
      <c r="C96" s="91">
        <v>0.50119860000000005</v>
      </c>
      <c r="D96" s="91">
        <v>0.67052219999999996</v>
      </c>
      <c r="E96" s="42">
        <v>1.3378373363373319</v>
      </c>
    </row>
    <row r="97" spans="1:5" x14ac:dyDescent="0.25">
      <c r="A97" s="1">
        <v>66</v>
      </c>
      <c r="B97" s="1">
        <v>0</v>
      </c>
      <c r="C97" s="91">
        <v>0.36878179999999999</v>
      </c>
      <c r="D97" s="91">
        <v>0.8</v>
      </c>
      <c r="E97" s="42">
        <v>2.1693044504907784</v>
      </c>
    </row>
    <row r="98" spans="1:5" x14ac:dyDescent="0.25">
      <c r="A98" s="1">
        <v>67</v>
      </c>
      <c r="B98" s="1">
        <v>0</v>
      </c>
      <c r="C98" s="91">
        <v>0.24</v>
      </c>
      <c r="D98" s="91">
        <v>0.96083300000000005</v>
      </c>
      <c r="E98" s="42">
        <v>4.003470833333334</v>
      </c>
    </row>
    <row r="99" spans="1:5" x14ac:dyDescent="0.25">
      <c r="A99" s="1">
        <v>68</v>
      </c>
      <c r="B99" s="1">
        <v>2</v>
      </c>
      <c r="C99" s="91">
        <v>0.39597979999999999</v>
      </c>
      <c r="D99" s="91">
        <v>4.9538200000000003</v>
      </c>
      <c r="E99" s="42">
        <v>12.510284615528368</v>
      </c>
    </row>
    <row r="100" spans="1:5" x14ac:dyDescent="0.25">
      <c r="A100" s="1">
        <v>69</v>
      </c>
      <c r="B100" s="1">
        <v>3</v>
      </c>
      <c r="C100" s="91">
        <v>0.57271280000000002</v>
      </c>
      <c r="D100" s="91">
        <v>6.4956639999999997</v>
      </c>
      <c r="E100" s="42">
        <v>11.341922164128336</v>
      </c>
    </row>
    <row r="101" spans="1:5" x14ac:dyDescent="0.25">
      <c r="A101" s="1">
        <v>70</v>
      </c>
      <c r="B101" s="1">
        <v>4</v>
      </c>
      <c r="C101" s="91">
        <v>0.68</v>
      </c>
      <c r="D101" s="91">
        <v>2.1747450000000002</v>
      </c>
      <c r="E101" s="42">
        <v>3.1981544117647061</v>
      </c>
    </row>
    <row r="102" spans="1:5" x14ac:dyDescent="0.25">
      <c r="A102" s="1">
        <v>71</v>
      </c>
      <c r="B102" s="1">
        <v>0</v>
      </c>
      <c r="C102" s="91">
        <v>0.2332381</v>
      </c>
      <c r="D102" s="91">
        <v>2.2435689999999999</v>
      </c>
      <c r="E102" s="42">
        <v>9.6192217309264656</v>
      </c>
    </row>
    <row r="103" spans="1:5" x14ac:dyDescent="0.25">
      <c r="A103" s="1">
        <v>72</v>
      </c>
      <c r="B103" s="1">
        <v>0</v>
      </c>
      <c r="C103" s="91">
        <v>0.28844409999999998</v>
      </c>
      <c r="D103" s="91">
        <v>2.8332310000000001</v>
      </c>
      <c r="E103" s="42">
        <v>9.822461267191807</v>
      </c>
    </row>
    <row r="104" spans="1:5" x14ac:dyDescent="0.25">
      <c r="A104" s="1">
        <v>73</v>
      </c>
      <c r="B104" s="1">
        <v>0</v>
      </c>
      <c r="C104" s="91">
        <v>0.2828427</v>
      </c>
      <c r="D104" s="91">
        <v>3.0893359999999999</v>
      </c>
      <c r="E104" s="42">
        <v>10.922452656547261</v>
      </c>
    </row>
    <row r="105" spans="1:5" x14ac:dyDescent="0.25">
      <c r="A105" s="1">
        <v>74</v>
      </c>
      <c r="B105" s="1">
        <v>0</v>
      </c>
      <c r="C105" s="91">
        <v>1.0007999999999999</v>
      </c>
      <c r="D105" s="91">
        <v>1.48</v>
      </c>
      <c r="E105" s="42">
        <v>1.4788169464428458</v>
      </c>
    </row>
    <row r="106" spans="1:5" x14ac:dyDescent="0.25">
      <c r="A106" s="1">
        <v>75</v>
      </c>
      <c r="B106" s="1">
        <v>0</v>
      </c>
      <c r="C106" s="91">
        <v>0.2828427</v>
      </c>
      <c r="D106" s="91">
        <v>0.48166379999999998</v>
      </c>
      <c r="E106" s="42">
        <v>1.7029387712675632</v>
      </c>
    </row>
    <row r="107" spans="1:5" x14ac:dyDescent="0.25">
      <c r="A107" s="1">
        <v>76</v>
      </c>
      <c r="B107" s="1">
        <v>0</v>
      </c>
      <c r="C107" s="91">
        <v>0.2154066</v>
      </c>
      <c r="D107" s="91">
        <v>0.25298219999999999</v>
      </c>
      <c r="E107" s="42">
        <f>D107/C107</f>
        <v>1.1744403374826955</v>
      </c>
    </row>
    <row r="108" spans="1:5" x14ac:dyDescent="0.25">
      <c r="A108" s="1">
        <v>77</v>
      </c>
      <c r="B108" s="1">
        <v>0</v>
      </c>
      <c r="C108" s="91">
        <v>0.2</v>
      </c>
      <c r="D108" s="91">
        <v>0.36</v>
      </c>
      <c r="E108" s="42">
        <v>1.7999999999999998</v>
      </c>
    </row>
    <row r="109" spans="1:5" x14ac:dyDescent="0.25">
      <c r="A109" s="1">
        <v>78</v>
      </c>
      <c r="B109" s="1">
        <v>0</v>
      </c>
      <c r="C109" s="91">
        <v>0.12</v>
      </c>
      <c r="D109" s="91">
        <v>0.44721359999999999</v>
      </c>
      <c r="E109" s="42">
        <v>3.7267800000000002</v>
      </c>
    </row>
    <row r="110" spans="1:5" x14ac:dyDescent="0.25">
      <c r="A110" s="1">
        <v>79</v>
      </c>
      <c r="B110" s="1">
        <v>0</v>
      </c>
      <c r="C110" s="91">
        <v>0.32249030000000001</v>
      </c>
      <c r="D110" s="91">
        <v>1.2270289999999999</v>
      </c>
      <c r="E110" s="42">
        <v>3.804855525887135</v>
      </c>
    </row>
    <row r="111" spans="1:5" x14ac:dyDescent="0.25">
      <c r="A111" s="1">
        <v>80</v>
      </c>
      <c r="B111" s="1">
        <v>0</v>
      </c>
      <c r="C111" s="91">
        <v>0.2828427</v>
      </c>
      <c r="D111" s="91">
        <v>1.043072</v>
      </c>
      <c r="E111" s="42">
        <v>3.6878165849781523</v>
      </c>
    </row>
    <row r="112" spans="1:5" x14ac:dyDescent="0.25">
      <c r="A112" s="1">
        <v>81</v>
      </c>
      <c r="B112" s="1">
        <v>0</v>
      </c>
      <c r="C112" s="91">
        <v>0.48</v>
      </c>
      <c r="D112" s="91">
        <v>0.8089499</v>
      </c>
      <c r="E112" s="42">
        <v>1.6853122916666667</v>
      </c>
    </row>
    <row r="113" spans="1:5" x14ac:dyDescent="0.25">
      <c r="A113" s="1">
        <v>82</v>
      </c>
      <c r="B113" s="1">
        <v>0</v>
      </c>
      <c r="C113" s="91">
        <v>0.36</v>
      </c>
      <c r="D113" s="91">
        <v>1.568184</v>
      </c>
      <c r="E113" s="42">
        <v>4.356066666666667</v>
      </c>
    </row>
    <row r="114" spans="1:5" x14ac:dyDescent="0.25">
      <c r="A114" s="1">
        <v>83</v>
      </c>
      <c r="B114" s="1">
        <v>0</v>
      </c>
      <c r="C114" s="91">
        <v>0.42520580000000002</v>
      </c>
      <c r="D114" s="91">
        <v>2.297129</v>
      </c>
      <c r="E114" s="42">
        <v>5.4023933822163288</v>
      </c>
    </row>
    <row r="115" spans="1:5" x14ac:dyDescent="0.25">
      <c r="A115" s="1">
        <v>84</v>
      </c>
      <c r="B115" s="1">
        <v>0</v>
      </c>
      <c r="C115" s="91">
        <v>0.46647620000000001</v>
      </c>
      <c r="D115" s="91">
        <v>0.68818599999999996</v>
      </c>
      <c r="E115" s="42">
        <v>1.4752864133261245</v>
      </c>
    </row>
    <row r="116" spans="1:5" x14ac:dyDescent="0.25">
      <c r="A116" s="1">
        <v>85</v>
      </c>
      <c r="B116" s="1">
        <v>0</v>
      </c>
      <c r="C116" s="91">
        <v>0.25298219999999999</v>
      </c>
      <c r="D116" s="91">
        <v>2.9167100000000001</v>
      </c>
      <c r="E116" s="42">
        <v>11.529309176693065</v>
      </c>
    </row>
    <row r="117" spans="1:5" x14ac:dyDescent="0.25">
      <c r="A117" s="1">
        <v>86</v>
      </c>
      <c r="B117" s="1">
        <v>0</v>
      </c>
      <c r="C117" s="91">
        <v>0.25612499999999999</v>
      </c>
      <c r="D117" s="91">
        <v>2.8680310000000002</v>
      </c>
      <c r="E117" s="42">
        <v>11.19777842850171</v>
      </c>
    </row>
    <row r="118" spans="1:5" x14ac:dyDescent="0.25">
      <c r="A118" s="1">
        <v>87</v>
      </c>
      <c r="B118" s="1">
        <v>0</v>
      </c>
      <c r="C118" s="91">
        <v>0.66211779999999998</v>
      </c>
      <c r="D118" s="91">
        <v>1.470782</v>
      </c>
      <c r="E118" s="42">
        <v>2.2213297996217594</v>
      </c>
    </row>
    <row r="119" spans="1:5" x14ac:dyDescent="0.25">
      <c r="A119" s="1">
        <v>88</v>
      </c>
      <c r="B119" s="1">
        <v>1</v>
      </c>
      <c r="C119" s="91">
        <v>0.25298219999999999</v>
      </c>
      <c r="D119" s="91">
        <v>8.3218289999999993</v>
      </c>
      <c r="E119" s="42">
        <v>32.894919089169115</v>
      </c>
    </row>
    <row r="120" spans="1:5" x14ac:dyDescent="0.25">
      <c r="A120" s="1">
        <v>89</v>
      </c>
      <c r="B120" s="1">
        <v>0</v>
      </c>
      <c r="C120" s="91">
        <v>0.33941130000000003</v>
      </c>
      <c r="D120" s="91">
        <v>2.4439310000000001</v>
      </c>
      <c r="E120" s="42">
        <v>7.2004998065768575</v>
      </c>
    </row>
    <row r="121" spans="1:5" x14ac:dyDescent="0.25">
      <c r="A121" s="1">
        <v>90</v>
      </c>
      <c r="B121" s="1">
        <v>0</v>
      </c>
      <c r="C121" s="91">
        <v>0.48332180000000002</v>
      </c>
      <c r="D121" s="91">
        <v>5.3332170000000003</v>
      </c>
      <c r="E121" s="42">
        <v>11.034505375093778</v>
      </c>
    </row>
    <row r="122" spans="1:5" x14ac:dyDescent="0.25">
      <c r="A122" s="1">
        <v>91</v>
      </c>
      <c r="B122" s="1">
        <v>0</v>
      </c>
      <c r="C122" s="91">
        <v>0.54405879999999995</v>
      </c>
      <c r="D122" s="91">
        <v>1.291201</v>
      </c>
      <c r="E122" s="42">
        <v>2.3732747269228991</v>
      </c>
    </row>
    <row r="123" spans="1:5" x14ac:dyDescent="0.25">
      <c r="A123" s="1">
        <v>92</v>
      </c>
      <c r="B123" s="1">
        <v>0</v>
      </c>
      <c r="C123" s="91">
        <v>0.92086920000000005</v>
      </c>
      <c r="D123" s="91">
        <v>5.2038450000000003</v>
      </c>
      <c r="E123" s="42">
        <v>5.6510142808555219</v>
      </c>
    </row>
    <row r="124" spans="1:5" x14ac:dyDescent="0.25">
      <c r="A124" s="1">
        <v>93</v>
      </c>
      <c r="B124" s="1">
        <v>0</v>
      </c>
      <c r="C124" s="91">
        <v>0.46818799999999999</v>
      </c>
      <c r="D124" s="91">
        <v>2.48129</v>
      </c>
      <c r="E124" s="42">
        <v>5.299772740864781</v>
      </c>
    </row>
    <row r="125" spans="1:5" x14ac:dyDescent="0.25">
      <c r="A125" s="1">
        <v>94</v>
      </c>
      <c r="B125" s="1">
        <v>0</v>
      </c>
      <c r="C125" s="91">
        <v>0.30463089999999998</v>
      </c>
      <c r="D125" s="91">
        <v>0.39395429999999998</v>
      </c>
      <c r="E125" s="42">
        <v>1.2932184489492038</v>
      </c>
    </row>
    <row r="126" spans="1:5" x14ac:dyDescent="0.25">
      <c r="A126" s="1">
        <v>95</v>
      </c>
      <c r="B126" s="1">
        <v>0</v>
      </c>
      <c r="C126" s="91">
        <v>0.25298219999999999</v>
      </c>
      <c r="D126" s="91">
        <v>0.83522450000000004</v>
      </c>
      <c r="E126" s="42">
        <v>3.3015148891898325</v>
      </c>
    </row>
    <row r="127" spans="1:5" x14ac:dyDescent="0.25">
      <c r="A127" s="1">
        <v>96</v>
      </c>
      <c r="B127" s="1">
        <v>0</v>
      </c>
      <c r="C127" s="91">
        <v>0.87726850000000001</v>
      </c>
      <c r="D127" s="91">
        <v>4.8121510000000001</v>
      </c>
      <c r="E127" s="42">
        <v>5.4853799036440956</v>
      </c>
    </row>
    <row r="128" spans="1:5" x14ac:dyDescent="0.25">
      <c r="A128" s="1">
        <v>97</v>
      </c>
      <c r="B128" s="1">
        <v>0</v>
      </c>
      <c r="C128" s="91">
        <v>0.34176010000000001</v>
      </c>
      <c r="D128" s="91">
        <v>4.9388259999999997</v>
      </c>
      <c r="E128" s="42">
        <v>14.451148627355854</v>
      </c>
    </row>
    <row r="129" spans="1:5" x14ac:dyDescent="0.25">
      <c r="A129" s="1">
        <v>98</v>
      </c>
      <c r="B129" s="1">
        <v>0</v>
      </c>
      <c r="C129" s="91">
        <v>0.63245549999999995</v>
      </c>
      <c r="D129" s="91">
        <v>2.12</v>
      </c>
      <c r="E129" s="42">
        <v>3.3520144895569732</v>
      </c>
    </row>
    <row r="130" spans="1:5" x14ac:dyDescent="0.25">
      <c r="A130" s="1">
        <v>99</v>
      </c>
      <c r="B130" s="1">
        <v>0</v>
      </c>
      <c r="C130" s="91">
        <v>0.3577709</v>
      </c>
      <c r="D130" s="91">
        <v>2.4166089999999998</v>
      </c>
      <c r="E130" s="42">
        <v>6.754627053234346</v>
      </c>
    </row>
    <row r="131" spans="1:5" x14ac:dyDescent="0.25">
      <c r="A131" s="1">
        <v>100</v>
      </c>
      <c r="B131" s="1">
        <v>4</v>
      </c>
      <c r="C131" s="91">
        <v>0.62096700000000005</v>
      </c>
      <c r="D131" s="91">
        <v>7.2466229999999996</v>
      </c>
      <c r="E131" s="42">
        <v>11.669900332867929</v>
      </c>
    </row>
    <row r="132" spans="1:5" x14ac:dyDescent="0.25">
      <c r="A132" s="1">
        <v>101</v>
      </c>
      <c r="B132" s="1">
        <v>0</v>
      </c>
      <c r="C132" s="91">
        <v>0.48826219999999998</v>
      </c>
      <c r="D132" s="91">
        <v>4.4407209999999999</v>
      </c>
      <c r="E132" s="42">
        <v>9.0949514420735422</v>
      </c>
    </row>
    <row r="133" spans="1:5" x14ac:dyDescent="0.25">
      <c r="A133" s="1">
        <v>102</v>
      </c>
      <c r="B133" s="1">
        <v>0</v>
      </c>
      <c r="C133" s="91">
        <v>0.44</v>
      </c>
      <c r="D133" s="91">
        <v>4.3366350000000002</v>
      </c>
      <c r="E133" s="42">
        <v>9.8559886363636373</v>
      </c>
    </row>
    <row r="134" spans="1:5" x14ac:dyDescent="0.25">
      <c r="A134" s="1">
        <v>103</v>
      </c>
      <c r="B134" s="1">
        <v>0</v>
      </c>
      <c r="C134" s="91">
        <v>0.2</v>
      </c>
      <c r="D134" s="91">
        <v>0.36</v>
      </c>
      <c r="E134" s="42">
        <v>1.7999999999999998</v>
      </c>
    </row>
    <row r="135" spans="1:5" x14ac:dyDescent="0.25">
      <c r="A135" s="1">
        <v>104</v>
      </c>
      <c r="B135" s="1">
        <v>0</v>
      </c>
      <c r="C135" s="91">
        <v>0.52</v>
      </c>
      <c r="D135" s="91">
        <v>1.801777</v>
      </c>
      <c r="E135" s="42">
        <v>3.4649557692307691</v>
      </c>
    </row>
    <row r="136" spans="1:5" x14ac:dyDescent="0.25">
      <c r="A136" s="1">
        <v>105</v>
      </c>
      <c r="B136" s="1">
        <v>0</v>
      </c>
      <c r="C136" s="91">
        <v>0.37735920000000001</v>
      </c>
      <c r="D136" s="91">
        <v>3.5281720000000001</v>
      </c>
      <c r="E136" s="42">
        <v>9.3496382226801416</v>
      </c>
    </row>
    <row r="137" spans="1:5" x14ac:dyDescent="0.25">
      <c r="A137" s="1">
        <v>106</v>
      </c>
      <c r="B137" s="1">
        <v>0</v>
      </c>
      <c r="C137" s="91">
        <v>0.2039608</v>
      </c>
      <c r="D137" s="91">
        <v>2.8045680000000002</v>
      </c>
      <c r="E137" s="42">
        <v>13.750524610611452</v>
      </c>
    </row>
    <row r="138" spans="1:5" x14ac:dyDescent="0.25">
      <c r="A138" s="1">
        <v>107</v>
      </c>
      <c r="B138" s="1">
        <v>0</v>
      </c>
      <c r="C138" s="91">
        <v>0.25612499999999999</v>
      </c>
      <c r="D138" s="91">
        <v>1.3440240000000001</v>
      </c>
      <c r="E138" s="42">
        <v>5.2475314787701324</v>
      </c>
    </row>
    <row r="139" spans="1:5" x14ac:dyDescent="0.25">
      <c r="A139" s="1">
        <v>108</v>
      </c>
      <c r="B139" s="1">
        <v>0</v>
      </c>
      <c r="C139" s="91">
        <v>0.2</v>
      </c>
      <c r="D139" s="91">
        <v>0.68468969999999996</v>
      </c>
      <c r="E139" s="42">
        <v>3.4234484999999997</v>
      </c>
    </row>
    <row r="140" spans="1:5" x14ac:dyDescent="0.25">
      <c r="A140" s="1">
        <v>109</v>
      </c>
      <c r="B140" s="1">
        <v>0</v>
      </c>
      <c r="C140" s="91">
        <v>0.2828427</v>
      </c>
      <c r="D140" s="91">
        <v>0.80099940000000003</v>
      </c>
      <c r="E140" s="42">
        <v>2.831960662233814</v>
      </c>
    </row>
    <row r="141" spans="1:5" x14ac:dyDescent="0.25">
      <c r="A141" s="1">
        <v>110</v>
      </c>
      <c r="B141" s="1">
        <v>0</v>
      </c>
      <c r="C141" s="91">
        <v>0.1788854</v>
      </c>
      <c r="D141" s="91">
        <v>0.49477270000000001</v>
      </c>
      <c r="E141" s="42">
        <v>2.7658640671625521</v>
      </c>
    </row>
    <row r="142" spans="1:5" x14ac:dyDescent="0.25">
      <c r="A142" s="1">
        <v>111</v>
      </c>
      <c r="B142" s="1">
        <v>0</v>
      </c>
      <c r="C142" s="91">
        <v>0.43081320000000001</v>
      </c>
      <c r="D142" s="91">
        <v>2.0757650000000001</v>
      </c>
      <c r="E142" s="42">
        <v>4.8182483730767771</v>
      </c>
    </row>
    <row r="143" spans="1:5" x14ac:dyDescent="0.25">
      <c r="A143" s="1">
        <v>112</v>
      </c>
      <c r="B143" s="1">
        <v>0</v>
      </c>
      <c r="C143" s="91">
        <v>0.24331050000000001</v>
      </c>
      <c r="D143" s="91">
        <v>3.7771949999999999</v>
      </c>
      <c r="E143" s="42">
        <v>15.524175898697342</v>
      </c>
    </row>
    <row r="144" spans="1:5" x14ac:dyDescent="0.25">
      <c r="A144" s="1">
        <v>113</v>
      </c>
      <c r="B144" s="1">
        <v>0</v>
      </c>
      <c r="C144" s="91">
        <v>0.32984849999999999</v>
      </c>
      <c r="D144" s="91">
        <v>1.7366630000000001</v>
      </c>
      <c r="E144" s="42">
        <v>5.2650322799709564</v>
      </c>
    </row>
    <row r="145" spans="1:5" x14ac:dyDescent="0.25">
      <c r="A145" s="1">
        <v>114</v>
      </c>
      <c r="B145" s="1">
        <v>0</v>
      </c>
      <c r="C145" s="91">
        <v>0.92347170000000001</v>
      </c>
      <c r="D145" s="91">
        <v>1.9534579999999999</v>
      </c>
      <c r="E145" s="42">
        <v>2.1153414879957881</v>
      </c>
    </row>
    <row r="146" spans="1:5" x14ac:dyDescent="0.25">
      <c r="A146" s="1">
        <v>115</v>
      </c>
      <c r="B146" s="1">
        <v>0</v>
      </c>
      <c r="C146" s="91">
        <v>0.2</v>
      </c>
      <c r="D146" s="91">
        <v>4.168069</v>
      </c>
      <c r="E146" s="42">
        <v>20.840344999999999</v>
      </c>
    </row>
    <row r="147" spans="1:5" x14ac:dyDescent="0.25">
      <c r="A147" s="1">
        <v>116</v>
      </c>
      <c r="B147" s="1">
        <v>0</v>
      </c>
      <c r="C147" s="91">
        <v>0.34176010000000001</v>
      </c>
      <c r="D147" s="91">
        <v>0.48332180000000002</v>
      </c>
      <c r="E147" s="42">
        <v>1.4142136545489072</v>
      </c>
    </row>
    <row r="148" spans="1:5" x14ac:dyDescent="0.25">
      <c r="A148" s="1">
        <v>117</v>
      </c>
      <c r="B148" s="1">
        <v>0</v>
      </c>
      <c r="C148" s="91">
        <v>0.16970560000000001</v>
      </c>
      <c r="D148" s="91">
        <v>0.48332180000000002</v>
      </c>
      <c r="E148" s="42">
        <v>2.848001480210435</v>
      </c>
    </row>
    <row r="149" spans="1:5" x14ac:dyDescent="0.25">
      <c r="A149" s="1">
        <v>118</v>
      </c>
      <c r="B149" s="1">
        <v>1</v>
      </c>
      <c r="C149" s="91">
        <v>0.30463089999999998</v>
      </c>
      <c r="D149" s="91">
        <v>2.054109</v>
      </c>
      <c r="E149" s="42">
        <v>6.742943673803282</v>
      </c>
    </row>
    <row r="150" spans="1:5" x14ac:dyDescent="0.25">
      <c r="A150" s="1">
        <v>119</v>
      </c>
      <c r="B150" s="1">
        <v>1</v>
      </c>
      <c r="C150" s="91">
        <v>0.4118252</v>
      </c>
      <c r="D150" s="91">
        <v>7.3021430000000001</v>
      </c>
      <c r="E150" s="42">
        <v>17.731170894835966</v>
      </c>
    </row>
    <row r="151" spans="1:5" x14ac:dyDescent="0.25">
      <c r="A151" s="1">
        <v>120</v>
      </c>
      <c r="B151" s="1">
        <v>3</v>
      </c>
      <c r="C151" s="91">
        <v>0.37947330000000001</v>
      </c>
      <c r="D151" s="91">
        <v>4.5267010000000001</v>
      </c>
      <c r="E151" s="42">
        <v>11.928905142996886</v>
      </c>
    </row>
    <row r="152" spans="1:5" x14ac:dyDescent="0.25">
      <c r="A152" s="1">
        <v>121</v>
      </c>
      <c r="B152" s="1">
        <v>0</v>
      </c>
      <c r="C152" s="91">
        <v>0.44721359999999999</v>
      </c>
      <c r="D152" s="91">
        <v>3.885151</v>
      </c>
      <c r="E152" s="42">
        <v>8.6874616514345728</v>
      </c>
    </row>
    <row r="153" spans="1:5" x14ac:dyDescent="0.25">
      <c r="A153" s="1">
        <v>122</v>
      </c>
      <c r="B153" s="1">
        <v>0</v>
      </c>
      <c r="C153" s="91">
        <v>0.42520580000000002</v>
      </c>
      <c r="D153" s="91">
        <v>3.2557640000000001</v>
      </c>
      <c r="E153" s="42">
        <v>7.656913428744387</v>
      </c>
    </row>
    <row r="154" spans="1:5" x14ac:dyDescent="0.25">
      <c r="A154" s="1">
        <v>123</v>
      </c>
      <c r="B154" s="1">
        <v>0</v>
      </c>
      <c r="C154" s="91">
        <v>0.36878179999999999</v>
      </c>
      <c r="D154" s="91">
        <v>3.259693</v>
      </c>
      <c r="E154" s="42">
        <v>8.839083165167045</v>
      </c>
    </row>
    <row r="155" spans="1:5" x14ac:dyDescent="0.25">
      <c r="A155" s="1">
        <v>124</v>
      </c>
      <c r="B155" s="1">
        <v>0</v>
      </c>
      <c r="C155" s="91">
        <v>0.36878179999999999</v>
      </c>
      <c r="D155" s="91">
        <v>1.3588229999999999</v>
      </c>
      <c r="E155" s="42">
        <v>3.6846259766615379</v>
      </c>
    </row>
    <row r="156" spans="1:5" x14ac:dyDescent="0.25">
      <c r="A156" s="1">
        <v>125</v>
      </c>
      <c r="B156" s="1">
        <v>0</v>
      </c>
      <c r="C156" s="91">
        <v>0.2039608</v>
      </c>
      <c r="D156" s="91">
        <v>1.1264099999999999</v>
      </c>
      <c r="E156" s="42">
        <v>5.5226788677039895</v>
      </c>
    </row>
    <row r="157" spans="1:5" x14ac:dyDescent="0.25">
      <c r="A157" s="1">
        <v>126</v>
      </c>
      <c r="B157" s="1">
        <v>0</v>
      </c>
      <c r="C157" s="91">
        <v>0.24331050000000001</v>
      </c>
      <c r="D157" s="91">
        <v>0.8246211</v>
      </c>
      <c r="E157" s="42">
        <v>3.3891718606471977</v>
      </c>
    </row>
    <row r="158" spans="1:5" x14ac:dyDescent="0.25">
      <c r="A158" s="1">
        <v>127</v>
      </c>
      <c r="B158" s="1">
        <v>0</v>
      </c>
      <c r="C158" s="91">
        <v>0.34409299999999998</v>
      </c>
      <c r="D158" s="91">
        <v>4.5385460000000002</v>
      </c>
      <c r="E158" s="42">
        <v>13.189881805209639</v>
      </c>
    </row>
    <row r="159" spans="1:5" x14ac:dyDescent="0.25">
      <c r="A159" s="1">
        <v>128</v>
      </c>
      <c r="B159" s="1">
        <v>0</v>
      </c>
      <c r="C159" s="91">
        <v>0.25612499999999999</v>
      </c>
      <c r="D159" s="91">
        <v>2.0560160000000001</v>
      </c>
      <c r="E159" s="42">
        <v>8.0273928745729624</v>
      </c>
    </row>
    <row r="160" spans="1:5" x14ac:dyDescent="0.25">
      <c r="A160" s="1">
        <v>129</v>
      </c>
      <c r="B160" s="1">
        <v>0</v>
      </c>
      <c r="C160" s="91">
        <v>0.37947330000000001</v>
      </c>
      <c r="D160" s="91">
        <v>1.6443840000000001</v>
      </c>
      <c r="E160" s="42">
        <v>4.3333325427638787</v>
      </c>
    </row>
    <row r="161" spans="1:5" x14ac:dyDescent="0.25">
      <c r="A161" s="1">
        <v>130</v>
      </c>
      <c r="B161" s="1">
        <v>0</v>
      </c>
      <c r="C161" s="91">
        <v>0.26832820000000002</v>
      </c>
      <c r="D161" s="91">
        <v>0.46647620000000001</v>
      </c>
      <c r="E161" s="42">
        <v>1.7384538784965575</v>
      </c>
    </row>
    <row r="162" spans="1:5" x14ac:dyDescent="0.25">
      <c r="A162" s="1">
        <v>131</v>
      </c>
      <c r="B162" s="1">
        <v>0</v>
      </c>
      <c r="C162" s="91">
        <v>0.46647620000000001</v>
      </c>
      <c r="D162" s="91">
        <v>16.03087</v>
      </c>
      <c r="E162" s="42">
        <v>34.365890478442417</v>
      </c>
    </row>
    <row r="163" spans="1:5" x14ac:dyDescent="0.25">
      <c r="A163" s="1">
        <v>132</v>
      </c>
      <c r="B163" s="1">
        <v>0</v>
      </c>
      <c r="C163" s="91">
        <v>0.61057349999999999</v>
      </c>
      <c r="D163" s="91">
        <v>0.65604879999999999</v>
      </c>
      <c r="E163" s="42">
        <f>D163/C163</f>
        <v>1.0744796490512609</v>
      </c>
    </row>
    <row r="164" spans="1:5" x14ac:dyDescent="0.25">
      <c r="A164" s="1">
        <v>133</v>
      </c>
      <c r="B164" s="1">
        <v>0</v>
      </c>
      <c r="C164" s="91">
        <v>0.52</v>
      </c>
      <c r="D164" s="91">
        <v>1.2553879999999999</v>
      </c>
      <c r="E164" s="42">
        <v>2.4142076923076923</v>
      </c>
    </row>
    <row r="165" spans="1:5" x14ac:dyDescent="0.25">
      <c r="A165" s="1">
        <v>134</v>
      </c>
      <c r="B165" s="1">
        <v>0</v>
      </c>
      <c r="C165" s="91">
        <v>0.24331050000000001</v>
      </c>
      <c r="D165" s="91">
        <v>1.34937</v>
      </c>
      <c r="E165" s="42">
        <v>5.545876565129741</v>
      </c>
    </row>
    <row r="166" spans="1:5" x14ac:dyDescent="0.25">
      <c r="A166" s="1">
        <v>135</v>
      </c>
      <c r="B166" s="1">
        <v>0</v>
      </c>
      <c r="C166" s="91">
        <v>0.26832820000000002</v>
      </c>
      <c r="D166" s="91">
        <v>0.96747090000000002</v>
      </c>
      <c r="E166" s="42">
        <v>3.6055505906572622</v>
      </c>
    </row>
    <row r="167" spans="1:5" x14ac:dyDescent="0.25">
      <c r="A167" s="1">
        <v>136</v>
      </c>
      <c r="B167" s="1">
        <v>0</v>
      </c>
      <c r="C167" s="91">
        <v>0.30463089999999998</v>
      </c>
      <c r="D167" s="91">
        <v>1.049952</v>
      </c>
      <c r="E167" s="42">
        <v>3.4466365690414205</v>
      </c>
    </row>
    <row r="168" spans="1:5" x14ac:dyDescent="0.25">
      <c r="A168" s="1">
        <v>137</v>
      </c>
      <c r="B168" s="1">
        <v>0</v>
      </c>
      <c r="C168" s="91">
        <v>0.31241000000000002</v>
      </c>
      <c r="D168" s="91">
        <v>9.4191289999999999</v>
      </c>
      <c r="E168" s="42">
        <v>30.14989597003937</v>
      </c>
    </row>
    <row r="169" spans="1:5" x14ac:dyDescent="0.25">
      <c r="A169" s="1">
        <v>138</v>
      </c>
      <c r="B169" s="1">
        <v>0</v>
      </c>
      <c r="C169" s="91">
        <v>0.25298219999999999</v>
      </c>
      <c r="D169" s="91">
        <v>1.631686</v>
      </c>
      <c r="E169" s="42">
        <v>6.4498055594425221</v>
      </c>
    </row>
    <row r="170" spans="1:5" x14ac:dyDescent="0.25">
      <c r="A170" s="1">
        <v>139</v>
      </c>
      <c r="B170" s="1">
        <v>0</v>
      </c>
      <c r="C170" s="91">
        <v>0.25612499999999999</v>
      </c>
      <c r="D170" s="91">
        <v>1.216553</v>
      </c>
      <c r="E170" s="42">
        <v>4.7498408979990243</v>
      </c>
    </row>
    <row r="171" spans="1:5" x14ac:dyDescent="0.25">
      <c r="A171" s="1">
        <v>140</v>
      </c>
      <c r="B171" s="1">
        <v>0</v>
      </c>
      <c r="C171" s="91">
        <v>0.50596439999999998</v>
      </c>
      <c r="D171" s="91">
        <v>7.0790959999999998</v>
      </c>
      <c r="E171" s="42">
        <v>13.991292668021703</v>
      </c>
    </row>
    <row r="172" spans="1:5" x14ac:dyDescent="0.25">
      <c r="A172" s="1">
        <v>141</v>
      </c>
      <c r="B172" s="1">
        <v>0</v>
      </c>
      <c r="C172" s="91">
        <v>0.22627420000000001</v>
      </c>
      <c r="D172" s="91">
        <v>1.712075</v>
      </c>
      <c r="E172" s="42">
        <v>7.5663730111519563</v>
      </c>
    </row>
    <row r="173" spans="1:5" x14ac:dyDescent="0.25">
      <c r="A173" s="1">
        <v>142</v>
      </c>
      <c r="B173" s="1">
        <v>0</v>
      </c>
      <c r="C173" s="91">
        <v>0.39395429999999998</v>
      </c>
      <c r="D173" s="91">
        <v>1.8659049999999999</v>
      </c>
      <c r="E173" s="42">
        <v>4.7363488607688762</v>
      </c>
    </row>
    <row r="174" spans="1:5" x14ac:dyDescent="0.25">
      <c r="A174" s="1">
        <v>143</v>
      </c>
      <c r="B174" s="1">
        <v>0</v>
      </c>
      <c r="C174" s="91">
        <v>0.64498060000000002</v>
      </c>
      <c r="D174" s="91">
        <v>0.96332759999999995</v>
      </c>
      <c r="E174" s="42">
        <v>1.4935760858543652</v>
      </c>
    </row>
    <row r="175" spans="1:5" x14ac:dyDescent="0.25">
      <c r="A175" s="1">
        <v>144</v>
      </c>
      <c r="B175" s="1">
        <v>0</v>
      </c>
      <c r="C175" s="91">
        <v>0.48332180000000002</v>
      </c>
      <c r="D175" s="91">
        <v>0.8246211</v>
      </c>
      <c r="E175" s="42">
        <v>1.7061533330381538</v>
      </c>
    </row>
    <row r="176" spans="1:5" x14ac:dyDescent="0.25">
      <c r="A176" s="1">
        <v>145</v>
      </c>
      <c r="B176" s="1">
        <v>0</v>
      </c>
      <c r="C176" s="91">
        <v>0.4418144</v>
      </c>
      <c r="D176" s="91">
        <v>2.328605</v>
      </c>
      <c r="E176" s="42">
        <v>5.2705502582079715</v>
      </c>
    </row>
    <row r="177" spans="1:5" x14ac:dyDescent="0.25">
      <c r="A177" s="1">
        <v>146</v>
      </c>
      <c r="B177" s="1">
        <v>0</v>
      </c>
      <c r="C177" s="91">
        <v>0.33941130000000003</v>
      </c>
      <c r="D177" s="91">
        <v>1.9003159999999999</v>
      </c>
      <c r="E177" s="42">
        <v>5.5988589655088079</v>
      </c>
    </row>
    <row r="178" spans="1:5" x14ac:dyDescent="0.25">
      <c r="A178" s="1">
        <v>147</v>
      </c>
      <c r="B178" s="1">
        <v>0</v>
      </c>
      <c r="C178" s="91">
        <v>0.45607019999999998</v>
      </c>
      <c r="D178" s="91">
        <v>0.77665949999999995</v>
      </c>
      <c r="E178" s="42">
        <v>1.7029384949948494</v>
      </c>
    </row>
    <row r="179" spans="1:5" x14ac:dyDescent="0.25">
      <c r="A179" s="1">
        <v>148</v>
      </c>
      <c r="B179" s="1">
        <v>0</v>
      </c>
      <c r="C179" s="91">
        <v>0.28000000000000003</v>
      </c>
      <c r="D179" s="91">
        <v>0.6</v>
      </c>
      <c r="E179" s="42">
        <v>2.1428571428571428</v>
      </c>
    </row>
    <row r="180" spans="1:5" x14ac:dyDescent="0.25">
      <c r="A180" s="1">
        <v>149</v>
      </c>
      <c r="B180" s="1">
        <v>1</v>
      </c>
      <c r="C180" s="91">
        <v>0.56850679999999998</v>
      </c>
      <c r="D180" s="91">
        <v>5.673851</v>
      </c>
      <c r="E180" s="42">
        <v>9.9802693652916723</v>
      </c>
    </row>
    <row r="181" spans="1:5" x14ac:dyDescent="0.25">
      <c r="A181" s="1">
        <v>150</v>
      </c>
      <c r="B181" s="1">
        <v>2</v>
      </c>
      <c r="C181" s="91">
        <v>0.5614268</v>
      </c>
      <c r="D181" s="91">
        <v>11.96987</v>
      </c>
      <c r="E181" s="42">
        <v>21.320446405479753</v>
      </c>
    </row>
    <row r="182" spans="1:5" x14ac:dyDescent="0.25">
      <c r="A182" s="1">
        <v>151</v>
      </c>
      <c r="B182" s="1">
        <v>2</v>
      </c>
      <c r="C182" s="91">
        <v>2.3175849999999998</v>
      </c>
      <c r="D182" s="91">
        <v>10.15399</v>
      </c>
      <c r="E182" s="42">
        <v>4.3812805139833069</v>
      </c>
    </row>
    <row r="183" spans="1:5" x14ac:dyDescent="0.25">
      <c r="A183" s="1">
        <v>152</v>
      </c>
      <c r="B183" s="1">
        <v>3</v>
      </c>
      <c r="C183" s="91">
        <v>0.60133190000000003</v>
      </c>
      <c r="D183" s="91">
        <v>8.5666320000000002</v>
      </c>
      <c r="E183" s="42">
        <v>14.246096041138014</v>
      </c>
    </row>
    <row r="184" spans="1:5" x14ac:dyDescent="0.25">
      <c r="A184" s="1">
        <v>153</v>
      </c>
      <c r="B184" s="1">
        <v>4</v>
      </c>
      <c r="C184" s="91">
        <v>0.4</v>
      </c>
      <c r="D184" s="91">
        <v>4.6437549999999996</v>
      </c>
      <c r="E184" s="42">
        <v>11.609387499999999</v>
      </c>
    </row>
    <row r="185" spans="1:5" x14ac:dyDescent="0.25">
      <c r="A185" s="1">
        <v>154</v>
      </c>
      <c r="B185" s="1">
        <v>2</v>
      </c>
      <c r="C185" s="91">
        <v>0.48662100000000003</v>
      </c>
      <c r="D185" s="91">
        <v>6.3992310000000003</v>
      </c>
      <c r="E185" s="42">
        <v>13.150338764664903</v>
      </c>
    </row>
    <row r="186" spans="1:5" x14ac:dyDescent="0.25">
      <c r="A186" s="1">
        <v>155</v>
      </c>
      <c r="B186" s="1">
        <v>2</v>
      </c>
      <c r="C186" s="91">
        <v>0.39395429999999998</v>
      </c>
      <c r="D186" s="91">
        <v>10.33399</v>
      </c>
      <c r="E186" s="42">
        <v>26.231443596376536</v>
      </c>
    </row>
    <row r="187" spans="1:5" x14ac:dyDescent="0.25">
      <c r="A187" s="1">
        <v>156</v>
      </c>
      <c r="B187" s="1">
        <v>0</v>
      </c>
      <c r="C187" s="91">
        <v>0.4418144</v>
      </c>
      <c r="D187" s="91">
        <v>8.2219219999999993</v>
      </c>
      <c r="E187" s="42">
        <v>18.609447768112581</v>
      </c>
    </row>
    <row r="188" spans="1:5" x14ac:dyDescent="0.25">
      <c r="A188" s="1">
        <v>157</v>
      </c>
      <c r="B188" s="1">
        <v>0</v>
      </c>
      <c r="C188" s="91">
        <v>0.64498060000000002</v>
      </c>
      <c r="D188" s="91">
        <v>2.7378819999999999</v>
      </c>
      <c r="E188" s="42">
        <v>4.2449059708152461</v>
      </c>
    </row>
    <row r="189" spans="1:5" x14ac:dyDescent="0.25">
      <c r="A189" s="1">
        <v>158</v>
      </c>
      <c r="B189" s="1">
        <v>0</v>
      </c>
      <c r="C189" s="91">
        <v>0.28000000000000003</v>
      </c>
      <c r="D189" s="91">
        <v>5.1214060000000003</v>
      </c>
      <c r="E189" s="42">
        <v>18.290735714285713</v>
      </c>
    </row>
    <row r="190" spans="1:5" x14ac:dyDescent="0.25">
      <c r="A190" s="1">
        <v>159</v>
      </c>
      <c r="B190" s="1">
        <v>0</v>
      </c>
      <c r="C190" s="91">
        <v>0.52153620000000001</v>
      </c>
      <c r="D190" s="91">
        <v>2.289803</v>
      </c>
      <c r="E190" s="42">
        <v>4.3904967670508777</v>
      </c>
    </row>
    <row r="191" spans="1:5" x14ac:dyDescent="0.25">
      <c r="A191" s="1">
        <v>160</v>
      </c>
      <c r="B191" s="1">
        <v>0</v>
      </c>
      <c r="C191" s="91">
        <v>0.52153620000000001</v>
      </c>
      <c r="D191" s="91">
        <v>3.038421</v>
      </c>
      <c r="E191" s="42">
        <v>5.8259062362305816</v>
      </c>
    </row>
    <row r="192" spans="1:5" x14ac:dyDescent="0.25">
      <c r="A192" s="1">
        <v>161</v>
      </c>
      <c r="B192" s="1">
        <v>0</v>
      </c>
      <c r="C192" s="91">
        <v>0.3577709</v>
      </c>
      <c r="D192" s="91">
        <v>3.9293770000000001</v>
      </c>
      <c r="E192" s="42">
        <v>10.98294187705037</v>
      </c>
    </row>
    <row r="193" spans="1:5" x14ac:dyDescent="0.25">
      <c r="A193" s="1">
        <v>162</v>
      </c>
      <c r="B193" s="1">
        <v>0</v>
      </c>
      <c r="C193" s="91">
        <v>0.2332381</v>
      </c>
      <c r="D193" s="91">
        <v>5.1699130000000002</v>
      </c>
      <c r="E193" s="42">
        <v>22.165816819807741</v>
      </c>
    </row>
    <row r="194" spans="1:5" x14ac:dyDescent="0.25">
      <c r="A194" s="1">
        <v>163</v>
      </c>
      <c r="B194" s="1">
        <v>0</v>
      </c>
      <c r="C194" s="91">
        <v>0.1788854</v>
      </c>
      <c r="D194" s="91">
        <v>5.2038450000000003</v>
      </c>
      <c r="E194" s="42">
        <v>29.090384123019543</v>
      </c>
    </row>
    <row r="195" spans="1:5" x14ac:dyDescent="0.25">
      <c r="A195" s="1">
        <v>164</v>
      </c>
      <c r="B195" s="1">
        <v>0</v>
      </c>
      <c r="C195" s="91">
        <v>0.4079216</v>
      </c>
      <c r="D195" s="91">
        <v>1.374627</v>
      </c>
      <c r="E195" s="42">
        <v>3.369831359751482</v>
      </c>
    </row>
    <row r="196" spans="1:5" x14ac:dyDescent="0.25">
      <c r="A196" s="1">
        <v>165</v>
      </c>
      <c r="B196" s="1">
        <v>0</v>
      </c>
      <c r="C196" s="91">
        <v>0.76837489999999997</v>
      </c>
      <c r="D196" s="91">
        <v>0.91214030000000001</v>
      </c>
      <c r="E196" s="42">
        <f>D196/C196</f>
        <v>1.1871031966296661</v>
      </c>
    </row>
    <row r="197" spans="1:5" x14ac:dyDescent="0.25">
      <c r="A197" s="1">
        <v>166</v>
      </c>
      <c r="B197" s="1">
        <v>0</v>
      </c>
      <c r="C197" s="91">
        <v>0.2828427</v>
      </c>
      <c r="D197" s="91">
        <v>5.2952810000000001</v>
      </c>
      <c r="E197" s="42">
        <v>18.721646342649112</v>
      </c>
    </row>
    <row r="198" spans="1:5" x14ac:dyDescent="0.25">
      <c r="A198" s="1">
        <v>167</v>
      </c>
      <c r="B198" s="1">
        <v>0</v>
      </c>
      <c r="C198" s="91">
        <v>0.25298219999999999</v>
      </c>
      <c r="D198" s="91">
        <v>2.5298219999999998</v>
      </c>
      <c r="E198" s="42">
        <v>10</v>
      </c>
    </row>
    <row r="199" spans="1:5" x14ac:dyDescent="0.25">
      <c r="A199" s="1">
        <v>168</v>
      </c>
      <c r="B199" s="1">
        <v>0</v>
      </c>
      <c r="C199" s="91">
        <v>0.2</v>
      </c>
      <c r="D199" s="91">
        <v>6.8119889999999996</v>
      </c>
      <c r="E199" s="42">
        <v>34.059944999999999</v>
      </c>
    </row>
    <row r="200" spans="1:5" x14ac:dyDescent="0.25">
      <c r="A200" s="1">
        <v>169</v>
      </c>
      <c r="B200" s="1">
        <v>0</v>
      </c>
      <c r="C200" s="91">
        <v>0.48166379999999998</v>
      </c>
      <c r="D200" s="91">
        <v>6.2845839999999997</v>
      </c>
      <c r="E200" s="42">
        <v>13.047656892629258</v>
      </c>
    </row>
    <row r="201" spans="1:5" x14ac:dyDescent="0.25">
      <c r="A201" s="1">
        <v>170</v>
      </c>
      <c r="B201" s="1">
        <v>0</v>
      </c>
      <c r="C201" s="91">
        <v>0.53366659999999999</v>
      </c>
      <c r="D201" s="91">
        <v>1.3582339999999999</v>
      </c>
      <c r="E201" s="42">
        <v>2.5450983816487671</v>
      </c>
    </row>
    <row r="202" spans="1:5" x14ac:dyDescent="0.25">
      <c r="A202" s="1">
        <v>171</v>
      </c>
      <c r="B202" s="1">
        <v>0</v>
      </c>
      <c r="C202" s="91">
        <v>0.77252829999999995</v>
      </c>
      <c r="D202" s="91">
        <v>9.8954540000000009</v>
      </c>
      <c r="E202" s="42">
        <v>12.80917993554411</v>
      </c>
    </row>
    <row r="203" spans="1:5" x14ac:dyDescent="0.25">
      <c r="A203" s="1">
        <v>172</v>
      </c>
      <c r="B203" s="1">
        <v>0</v>
      </c>
      <c r="C203" s="91">
        <v>0.51224990000000004</v>
      </c>
      <c r="D203" s="91">
        <v>0.96332759999999995</v>
      </c>
      <c r="E203" s="42">
        <v>1.8805813334468193</v>
      </c>
    </row>
    <row r="204" spans="1:5" x14ac:dyDescent="0.25">
      <c r="A204" s="1">
        <v>173</v>
      </c>
      <c r="B204" s="1">
        <v>0</v>
      </c>
      <c r="C204" s="91">
        <v>0.1788854</v>
      </c>
      <c r="D204" s="91">
        <v>1.4499660000000001</v>
      </c>
      <c r="E204" s="42">
        <v>8.1055580835551702</v>
      </c>
    </row>
    <row r="205" spans="1:5" x14ac:dyDescent="0.25">
      <c r="A205" s="1">
        <v>174</v>
      </c>
      <c r="B205" s="1">
        <v>0</v>
      </c>
      <c r="C205" s="91">
        <v>0.24</v>
      </c>
      <c r="D205" s="91">
        <v>4.9659639999999996</v>
      </c>
      <c r="E205" s="42">
        <v>20.691516666666665</v>
      </c>
    </row>
    <row r="206" spans="1:5" x14ac:dyDescent="0.25">
      <c r="A206" s="1">
        <v>175</v>
      </c>
      <c r="B206" s="1">
        <v>0</v>
      </c>
      <c r="C206" s="91">
        <v>0.76419890000000001</v>
      </c>
      <c r="D206" s="91">
        <v>4.3914460000000002</v>
      </c>
      <c r="E206" s="42">
        <v>5.7464699307994298</v>
      </c>
    </row>
    <row r="207" spans="1:5" x14ac:dyDescent="0.25">
      <c r="A207" s="1">
        <v>176</v>
      </c>
      <c r="B207" s="1">
        <v>0</v>
      </c>
      <c r="C207" s="91">
        <v>0.2039608</v>
      </c>
      <c r="D207" s="91">
        <v>3.1378970000000002</v>
      </c>
      <c r="E207" s="42">
        <v>15.384804334950639</v>
      </c>
    </row>
    <row r="208" spans="1:5" x14ac:dyDescent="0.25">
      <c r="A208" s="1">
        <v>177</v>
      </c>
      <c r="B208" s="1">
        <v>0</v>
      </c>
      <c r="C208" s="91">
        <v>0.33941130000000003</v>
      </c>
      <c r="D208" s="91">
        <v>7.0781919999999996</v>
      </c>
      <c r="E208" s="42">
        <v>20.854320407128458</v>
      </c>
    </row>
    <row r="209" spans="1:5" x14ac:dyDescent="0.25">
      <c r="A209" s="1">
        <v>178</v>
      </c>
      <c r="B209" s="1">
        <v>0</v>
      </c>
      <c r="C209" s="91">
        <v>0.33941130000000003</v>
      </c>
      <c r="D209" s="91">
        <v>1.700823</v>
      </c>
      <c r="E209" s="42">
        <v>5.0110971555749613</v>
      </c>
    </row>
    <row r="210" spans="1:5" x14ac:dyDescent="0.25">
      <c r="A210" s="1">
        <v>179</v>
      </c>
      <c r="B210" s="1">
        <v>0</v>
      </c>
      <c r="C210" s="91">
        <v>0.68818599999999996</v>
      </c>
      <c r="D210" s="91">
        <v>1.049952</v>
      </c>
      <c r="E210" s="42">
        <v>1.5256805572911976</v>
      </c>
    </row>
    <row r="211" spans="1:5" x14ac:dyDescent="0.25">
      <c r="A211" s="1">
        <v>180</v>
      </c>
      <c r="B211" s="1">
        <v>0</v>
      </c>
      <c r="C211" s="91">
        <v>0.34409299999999998</v>
      </c>
      <c r="D211" s="91">
        <v>0.8207314</v>
      </c>
      <c r="E211" s="42">
        <v>2.3852022563667381</v>
      </c>
    </row>
    <row r="212" spans="1:5" x14ac:dyDescent="0.25">
      <c r="A212" s="1">
        <v>181</v>
      </c>
      <c r="B212" s="1">
        <v>0</v>
      </c>
      <c r="C212" s="91">
        <v>0.44721359999999999</v>
      </c>
      <c r="D212" s="91">
        <v>2.4255309999999999</v>
      </c>
      <c r="E212" s="42">
        <v>5.4236521429580851</v>
      </c>
    </row>
    <row r="213" spans="1:5" x14ac:dyDescent="0.25">
      <c r="A213" s="1">
        <v>182</v>
      </c>
      <c r="B213" s="1">
        <v>0</v>
      </c>
      <c r="C213" s="91">
        <v>0.84</v>
      </c>
      <c r="D213" s="91">
        <v>1.5221039999999999</v>
      </c>
      <c r="E213" s="42">
        <v>1.8120285714285713</v>
      </c>
    </row>
    <row r="214" spans="1:5" x14ac:dyDescent="0.25">
      <c r="A214" s="1">
        <v>183</v>
      </c>
      <c r="B214" s="1">
        <v>0</v>
      </c>
      <c r="C214" s="91">
        <v>0.24331050000000001</v>
      </c>
      <c r="D214" s="91">
        <v>10.22953</v>
      </c>
      <c r="E214" s="42">
        <v>42.043109524660878</v>
      </c>
    </row>
    <row r="215" spans="1:5" x14ac:dyDescent="0.25">
      <c r="A215" s="1">
        <v>184</v>
      </c>
      <c r="B215" s="1">
        <v>0</v>
      </c>
      <c r="C215" s="91">
        <v>0.72111029999999998</v>
      </c>
      <c r="D215" s="91">
        <v>1</v>
      </c>
      <c r="E215" s="42">
        <v>1.386750404203074</v>
      </c>
    </row>
    <row r="216" spans="1:5" x14ac:dyDescent="0.25">
      <c r="A216" s="1">
        <v>185</v>
      </c>
      <c r="B216" s="1">
        <v>0</v>
      </c>
      <c r="C216" s="91">
        <v>1.560513</v>
      </c>
      <c r="D216" s="91">
        <v>2.1384110000000001</v>
      </c>
      <c r="E216" s="42">
        <v>1.3703256557298786</v>
      </c>
    </row>
    <row r="217" spans="1:5" x14ac:dyDescent="0.25">
      <c r="A217" s="1">
        <v>186</v>
      </c>
      <c r="B217" s="1">
        <v>0</v>
      </c>
      <c r="C217" s="91">
        <v>0.73430240000000002</v>
      </c>
      <c r="D217" s="91">
        <v>3.6871670000000001</v>
      </c>
      <c r="E217" s="42">
        <v>5.0213195544505913</v>
      </c>
    </row>
    <row r="218" spans="1:5" x14ac:dyDescent="0.25">
      <c r="A218" s="1">
        <v>187</v>
      </c>
      <c r="B218" s="1">
        <v>4</v>
      </c>
      <c r="C218" s="91">
        <v>0.75471849999999996</v>
      </c>
      <c r="D218" s="91">
        <v>7.0110669999999997</v>
      </c>
      <c r="E218" s="42">
        <v>9.2896450795892775</v>
      </c>
    </row>
    <row r="219" spans="1:5" x14ac:dyDescent="0.25">
      <c r="A219" s="1">
        <v>188</v>
      </c>
      <c r="B219" s="1">
        <v>3</v>
      </c>
      <c r="C219" s="91">
        <v>0.34176010000000001</v>
      </c>
      <c r="D219" s="91">
        <v>2.674458</v>
      </c>
      <c r="E219" s="42">
        <v>7.8255419517960112</v>
      </c>
    </row>
    <row r="220" spans="1:5" x14ac:dyDescent="0.25">
      <c r="A220" s="1">
        <v>189</v>
      </c>
      <c r="B220" s="1">
        <v>2</v>
      </c>
      <c r="C220" s="91">
        <v>0.39395429999999998</v>
      </c>
      <c r="D220" s="91">
        <v>5.7630619999999997</v>
      </c>
      <c r="E220" s="42">
        <v>14.628757701083602</v>
      </c>
    </row>
    <row r="221" spans="1:5" x14ac:dyDescent="0.25">
      <c r="A221" s="1">
        <v>190</v>
      </c>
      <c r="B221" s="1">
        <v>0</v>
      </c>
      <c r="C221" s="91">
        <v>0.41761229999999999</v>
      </c>
      <c r="D221" s="91">
        <v>2.907645</v>
      </c>
      <c r="E221" s="42">
        <v>6.9625463617810111</v>
      </c>
    </row>
    <row r="222" spans="1:5" x14ac:dyDescent="0.25">
      <c r="A222" s="1">
        <v>191</v>
      </c>
      <c r="B222" s="1">
        <v>0</v>
      </c>
      <c r="C222" s="91">
        <v>0.59464269999999997</v>
      </c>
      <c r="D222" s="91">
        <v>3.8075709999999998</v>
      </c>
      <c r="E222" s="42">
        <v>6.4031240945192804</v>
      </c>
    </row>
    <row r="223" spans="1:5" x14ac:dyDescent="0.25">
      <c r="A223" s="1">
        <v>192</v>
      </c>
      <c r="B223" s="1">
        <v>0</v>
      </c>
      <c r="C223" s="91">
        <v>0.2</v>
      </c>
      <c r="D223" s="91">
        <v>4.8952220000000004</v>
      </c>
      <c r="E223" s="42">
        <v>24.476110000000002</v>
      </c>
    </row>
    <row r="224" spans="1:5" x14ac:dyDescent="0.25">
      <c r="A224" s="1">
        <v>193</v>
      </c>
      <c r="B224" s="1">
        <v>0</v>
      </c>
      <c r="C224" s="91">
        <v>0.25298219999999999</v>
      </c>
      <c r="D224" s="91">
        <v>4.2362250000000001</v>
      </c>
      <c r="E224" s="42">
        <v>16.74515044932015</v>
      </c>
    </row>
    <row r="225" spans="1:5" x14ac:dyDescent="0.25">
      <c r="A225" s="1">
        <v>194</v>
      </c>
      <c r="B225" s="1">
        <v>0</v>
      </c>
      <c r="C225" s="91">
        <v>0.29120439999999997</v>
      </c>
      <c r="D225" s="91">
        <v>1.4338759999999999</v>
      </c>
      <c r="E225" s="42">
        <v>4.9239503249264089</v>
      </c>
    </row>
    <row r="226" spans="1:5" x14ac:dyDescent="0.25">
      <c r="A226" s="1">
        <v>195</v>
      </c>
      <c r="B226" s="1">
        <v>0</v>
      </c>
      <c r="C226" s="91">
        <v>0.36221540000000002</v>
      </c>
      <c r="D226" s="91">
        <v>1.322422</v>
      </c>
      <c r="E226" s="42">
        <v>3.6509270450676583</v>
      </c>
    </row>
    <row r="227" spans="1:5" x14ac:dyDescent="0.25">
      <c r="A227" s="1">
        <v>196</v>
      </c>
      <c r="B227" s="1">
        <v>0</v>
      </c>
      <c r="C227" s="91">
        <v>0.4</v>
      </c>
      <c r="D227" s="91">
        <v>1.64</v>
      </c>
      <c r="E227" s="42">
        <v>4.0999999999999996</v>
      </c>
    </row>
    <row r="228" spans="1:5" x14ac:dyDescent="0.25">
      <c r="A228" s="1">
        <v>197</v>
      </c>
      <c r="B228" s="1">
        <v>0</v>
      </c>
      <c r="C228" s="91">
        <v>0.1788854</v>
      </c>
      <c r="D228" s="91">
        <v>1.0567880000000001</v>
      </c>
      <c r="E228" s="42">
        <v>5.9076257760555082</v>
      </c>
    </row>
    <row r="229" spans="1:5" x14ac:dyDescent="0.25">
      <c r="A229" s="1">
        <v>198</v>
      </c>
      <c r="B229" s="1">
        <v>0</v>
      </c>
      <c r="C229" s="91">
        <v>0.26832820000000002</v>
      </c>
      <c r="D229" s="91">
        <v>1.1764349999999999</v>
      </c>
      <c r="E229" s="42">
        <v>4.3843136874916606</v>
      </c>
    </row>
    <row r="230" spans="1:5" x14ac:dyDescent="0.25">
      <c r="A230" s="1">
        <v>199</v>
      </c>
      <c r="B230" s="1">
        <v>0</v>
      </c>
      <c r="C230" s="91">
        <v>0.28844409999999998</v>
      </c>
      <c r="D230" s="91">
        <v>2.674023</v>
      </c>
      <c r="E230" s="42">
        <v>9.2705068330397467</v>
      </c>
    </row>
    <row r="231" spans="1:5" x14ac:dyDescent="0.25">
      <c r="A231" s="1">
        <v>200</v>
      </c>
      <c r="B231" s="1">
        <v>0</v>
      </c>
      <c r="C231" s="91">
        <v>0.48166379999999998</v>
      </c>
      <c r="D231" s="91">
        <v>0.6</v>
      </c>
      <c r="E231" s="42">
        <v>1.2456821542328902</v>
      </c>
    </row>
    <row r="232" spans="1:5" x14ac:dyDescent="0.25">
      <c r="A232" s="1">
        <v>201</v>
      </c>
      <c r="B232" s="1">
        <v>0</v>
      </c>
      <c r="C232" s="91">
        <v>0.16</v>
      </c>
      <c r="D232" s="91">
        <v>0.69050710000000004</v>
      </c>
      <c r="E232" s="42">
        <v>4.3156693750000006</v>
      </c>
    </row>
    <row r="233" spans="1:5" x14ac:dyDescent="0.25">
      <c r="A233" s="1">
        <v>202</v>
      </c>
      <c r="B233" s="1">
        <v>0</v>
      </c>
      <c r="C233" s="91">
        <v>0.69857000000000002</v>
      </c>
      <c r="D233" s="91">
        <v>5.9422550000000003</v>
      </c>
      <c r="E233" s="42">
        <v>8.506312896345392</v>
      </c>
    </row>
    <row r="234" spans="1:5" x14ac:dyDescent="0.25">
      <c r="A234" s="1">
        <v>203</v>
      </c>
      <c r="B234" s="1">
        <v>0</v>
      </c>
      <c r="C234" s="91">
        <v>0.25298219999999999</v>
      </c>
      <c r="D234" s="91">
        <v>4.6180519999999996</v>
      </c>
      <c r="E234" s="42">
        <v>18.254454265952308</v>
      </c>
    </row>
    <row r="235" spans="1:5" x14ac:dyDescent="0.25">
      <c r="A235" s="1">
        <v>204</v>
      </c>
      <c r="B235" s="1">
        <v>0</v>
      </c>
      <c r="C235" s="91">
        <v>0.2332381</v>
      </c>
      <c r="D235" s="91">
        <v>3.8075709999999998</v>
      </c>
      <c r="E235" s="42">
        <v>16.324824288999096</v>
      </c>
    </row>
    <row r="236" spans="1:5" x14ac:dyDescent="0.25">
      <c r="A236" s="1">
        <v>205</v>
      </c>
      <c r="B236" s="1">
        <v>0</v>
      </c>
      <c r="C236" s="91">
        <v>0.29120439999999997</v>
      </c>
      <c r="D236" s="91">
        <v>0.34176010000000001</v>
      </c>
      <c r="E236" s="42">
        <v>1.173608983930188</v>
      </c>
    </row>
    <row r="237" spans="1:5" x14ac:dyDescent="0.25">
      <c r="A237" s="1">
        <v>206</v>
      </c>
      <c r="B237" s="1">
        <v>0</v>
      </c>
      <c r="C237" s="91">
        <v>0.4326662</v>
      </c>
      <c r="D237" s="91">
        <v>0.7939773</v>
      </c>
      <c r="E237" s="42">
        <v>1.8350804846784889</v>
      </c>
    </row>
    <row r="238" spans="1:5" x14ac:dyDescent="0.25">
      <c r="A238" s="1">
        <v>207</v>
      </c>
      <c r="B238" s="1">
        <v>0</v>
      </c>
      <c r="C238" s="91">
        <v>0.4326662</v>
      </c>
      <c r="D238" s="91">
        <v>2.7390509999999999</v>
      </c>
      <c r="E238" s="42">
        <v>6.3306331763377859</v>
      </c>
    </row>
    <row r="239" spans="1:5" x14ac:dyDescent="0.25">
      <c r="A239" s="1">
        <v>208</v>
      </c>
      <c r="B239" s="1">
        <v>0</v>
      </c>
      <c r="C239" s="91">
        <v>0.25298219999999999</v>
      </c>
      <c r="D239" s="91">
        <v>0.77665949999999995</v>
      </c>
      <c r="E239" s="42">
        <v>3.0700163885048037</v>
      </c>
    </row>
    <row r="240" spans="1:5" x14ac:dyDescent="0.25">
      <c r="A240" s="1">
        <v>209</v>
      </c>
      <c r="B240" s="1">
        <v>1</v>
      </c>
      <c r="C240" s="91">
        <v>0.5656854</v>
      </c>
      <c r="D240" s="91">
        <v>2.325879</v>
      </c>
      <c r="E240" s="42">
        <v>4.1116122141388125</v>
      </c>
    </row>
    <row r="241" spans="1:5" x14ac:dyDescent="0.25">
      <c r="A241" s="1">
        <v>210</v>
      </c>
      <c r="B241" s="1">
        <v>2</v>
      </c>
      <c r="C241" s="91">
        <v>0.46818799999999999</v>
      </c>
      <c r="D241" s="91">
        <v>14.29462</v>
      </c>
      <c r="E241" s="42">
        <v>30.531794919989405</v>
      </c>
    </row>
    <row r="242" spans="1:5" x14ac:dyDescent="0.25">
      <c r="A242" s="1">
        <v>211</v>
      </c>
      <c r="B242" s="1">
        <v>4</v>
      </c>
      <c r="C242" s="91">
        <v>0.59464269999999997</v>
      </c>
      <c r="D242" s="91">
        <v>1.4652240000000001</v>
      </c>
      <c r="E242" s="42">
        <v>2.4640410115183458</v>
      </c>
    </row>
    <row r="243" spans="1:5" x14ac:dyDescent="0.25">
      <c r="A243" s="1">
        <v>212</v>
      </c>
      <c r="B243" s="1">
        <v>1</v>
      </c>
      <c r="C243" s="91">
        <v>0.48166379999999998</v>
      </c>
      <c r="D243" s="91">
        <v>3.5727259999999998</v>
      </c>
      <c r="E243" s="42">
        <v>7.4174683669397616</v>
      </c>
    </row>
    <row r="244" spans="1:5" x14ac:dyDescent="0.25">
      <c r="A244" s="1">
        <v>213</v>
      </c>
      <c r="B244" s="1">
        <v>3</v>
      </c>
      <c r="C244" s="91">
        <v>0.24331050000000001</v>
      </c>
      <c r="D244" s="91">
        <v>9.195506</v>
      </c>
      <c r="E244" s="42">
        <v>37.793297042256704</v>
      </c>
    </row>
    <row r="245" spans="1:5" x14ac:dyDescent="0.25">
      <c r="A245" s="1">
        <v>214</v>
      </c>
      <c r="B245" s="1">
        <v>4</v>
      </c>
      <c r="C245" s="91">
        <v>0.46647620000000001</v>
      </c>
      <c r="D245" s="91">
        <v>10.24827</v>
      </c>
      <c r="E245" s="42">
        <v>21.96954528441108</v>
      </c>
    </row>
    <row r="246" spans="1:5" x14ac:dyDescent="0.25">
      <c r="A246" s="1">
        <v>215</v>
      </c>
      <c r="B246" s="1">
        <v>0</v>
      </c>
      <c r="C246" s="91">
        <v>0.4</v>
      </c>
      <c r="D246" s="91">
        <v>0.51224990000000004</v>
      </c>
      <c r="E246" s="42">
        <v>1.2806247500000001</v>
      </c>
    </row>
    <row r="247" spans="1:5" x14ac:dyDescent="0.25">
      <c r="A247" s="1">
        <v>216</v>
      </c>
      <c r="B247" s="1">
        <v>0</v>
      </c>
      <c r="C247" s="91">
        <v>0.31241000000000002</v>
      </c>
      <c r="D247" s="91">
        <v>3.9308010000000002</v>
      </c>
      <c r="E247" s="42">
        <v>12.582186869818507</v>
      </c>
    </row>
    <row r="248" spans="1:5" x14ac:dyDescent="0.25">
      <c r="A248" s="1">
        <v>217</v>
      </c>
      <c r="B248" s="1">
        <v>0</v>
      </c>
      <c r="C248" s="91">
        <v>0.63245549999999995</v>
      </c>
      <c r="D248" s="91">
        <v>4.1791869999999998</v>
      </c>
      <c r="E248" s="42">
        <v>6.6078751785698762</v>
      </c>
    </row>
    <row r="249" spans="1:5" x14ac:dyDescent="0.25">
      <c r="A249" s="1">
        <v>218</v>
      </c>
      <c r="B249" s="1">
        <v>0</v>
      </c>
      <c r="C249" s="91">
        <v>0.39597979999999999</v>
      </c>
      <c r="D249" s="91">
        <v>2.456013</v>
      </c>
      <c r="E249" s="42">
        <v>6.2023694137933303</v>
      </c>
    </row>
    <row r="250" spans="1:5" x14ac:dyDescent="0.25">
      <c r="A250" s="1">
        <v>219</v>
      </c>
      <c r="B250" s="1">
        <v>0</v>
      </c>
      <c r="C250" s="91">
        <v>0.48662100000000003</v>
      </c>
      <c r="D250" s="91">
        <v>3.1153810000000002</v>
      </c>
      <c r="E250" s="42">
        <v>6.4020685502680728</v>
      </c>
    </row>
    <row r="251" spans="1:5" x14ac:dyDescent="0.25">
      <c r="A251" s="1">
        <v>220</v>
      </c>
      <c r="B251" s="1">
        <v>0</v>
      </c>
      <c r="C251" s="91">
        <v>0.4418144</v>
      </c>
      <c r="D251" s="91">
        <v>2.4383599999999999</v>
      </c>
      <c r="E251" s="42">
        <v>5.5189690512577227</v>
      </c>
    </row>
    <row r="252" spans="1:5" x14ac:dyDescent="0.25">
      <c r="A252" s="1">
        <v>221</v>
      </c>
      <c r="B252" s="1">
        <v>0</v>
      </c>
      <c r="C252" s="91">
        <v>0.43081320000000001</v>
      </c>
      <c r="D252" s="91">
        <v>4.7561330000000002</v>
      </c>
      <c r="E252" s="42">
        <v>11.039896177740143</v>
      </c>
    </row>
    <row r="253" spans="1:5" x14ac:dyDescent="0.25">
      <c r="A253" s="1">
        <v>222</v>
      </c>
      <c r="B253" s="1">
        <v>0</v>
      </c>
      <c r="C253" s="91">
        <v>0.4118252</v>
      </c>
      <c r="D253" s="91">
        <v>1.043072</v>
      </c>
      <c r="E253" s="42">
        <v>2.5328027522356571</v>
      </c>
    </row>
    <row r="254" spans="1:5" x14ac:dyDescent="0.25">
      <c r="A254" s="1">
        <v>223</v>
      </c>
      <c r="B254" s="1">
        <v>0</v>
      </c>
      <c r="C254" s="91">
        <v>0.4326662</v>
      </c>
      <c r="D254" s="91">
        <v>1.2322340000000001</v>
      </c>
      <c r="E254" s="42">
        <v>2.8480015309723754</v>
      </c>
    </row>
    <row r="255" spans="1:5" x14ac:dyDescent="0.25">
      <c r="A255" s="1">
        <v>224</v>
      </c>
      <c r="B255" s="1">
        <v>0</v>
      </c>
      <c r="C255" s="91">
        <v>0.16492419999999999</v>
      </c>
      <c r="D255" s="91">
        <v>2.173292</v>
      </c>
      <c r="E255" s="42">
        <v>13.177520339646941</v>
      </c>
    </row>
    <row r="256" spans="1:5" x14ac:dyDescent="0.25">
      <c r="A256" s="1">
        <v>225</v>
      </c>
      <c r="B256" s="1">
        <v>0</v>
      </c>
      <c r="C256" s="91">
        <v>0.24331050000000001</v>
      </c>
      <c r="D256" s="91">
        <v>0.84380089999999996</v>
      </c>
      <c r="E256" s="42">
        <v>3.4680003534578243</v>
      </c>
    </row>
    <row r="257" spans="1:5" x14ac:dyDescent="0.25">
      <c r="A257" s="1">
        <v>226</v>
      </c>
      <c r="B257" s="1">
        <v>0</v>
      </c>
      <c r="C257" s="91">
        <v>0.39395429999999998</v>
      </c>
      <c r="D257" s="91">
        <v>8.1628430000000005</v>
      </c>
      <c r="E257" s="42">
        <v>20.720278976520884</v>
      </c>
    </row>
    <row r="258" spans="1:5" x14ac:dyDescent="0.25">
      <c r="A258" s="1">
        <v>227</v>
      </c>
      <c r="B258" s="1">
        <v>0</v>
      </c>
      <c r="C258" s="91">
        <v>0.51224990000000004</v>
      </c>
      <c r="D258" s="91">
        <v>5.5927100000000003</v>
      </c>
      <c r="E258" s="42">
        <v>10.917932829269464</v>
      </c>
    </row>
    <row r="259" spans="1:5" x14ac:dyDescent="0.25">
      <c r="A259" s="1">
        <v>228</v>
      </c>
      <c r="B259" s="1">
        <v>0</v>
      </c>
      <c r="C259" s="91">
        <v>0.60133190000000003</v>
      </c>
      <c r="D259" s="91">
        <v>10.98916</v>
      </c>
      <c r="E259" s="42">
        <v>18.274699878719222</v>
      </c>
    </row>
    <row r="260" spans="1:5" x14ac:dyDescent="0.25">
      <c r="A260" s="1">
        <v>229</v>
      </c>
      <c r="B260" s="1">
        <v>0</v>
      </c>
      <c r="C260" s="91">
        <v>0.54405879999999995</v>
      </c>
      <c r="D260" s="91">
        <v>4.9847770000000002</v>
      </c>
      <c r="E260" s="42">
        <v>9.1622026883858894</v>
      </c>
    </row>
    <row r="261" spans="1:5" x14ac:dyDescent="0.25">
      <c r="A261" s="1">
        <v>230</v>
      </c>
      <c r="B261" s="1">
        <v>0</v>
      </c>
      <c r="C261" s="91">
        <v>0.48826219999999998</v>
      </c>
      <c r="D261" s="91">
        <v>4.7384389999999996</v>
      </c>
      <c r="E261" s="42">
        <v>9.7047016951138136</v>
      </c>
    </row>
    <row r="262" spans="1:5" x14ac:dyDescent="0.25">
      <c r="A262" s="1">
        <v>231</v>
      </c>
      <c r="B262" s="1">
        <v>0</v>
      </c>
      <c r="C262" s="91">
        <v>0.5614268</v>
      </c>
      <c r="D262" s="91">
        <v>1.007174</v>
      </c>
      <c r="E262" s="42">
        <v>1.7939542608226042</v>
      </c>
    </row>
    <row r="263" spans="1:5" x14ac:dyDescent="0.25">
      <c r="A263" s="1">
        <v>232</v>
      </c>
      <c r="B263" s="1">
        <v>0</v>
      </c>
      <c r="C263" s="91">
        <v>0.7610519</v>
      </c>
      <c r="D263" s="91">
        <v>5.6909749999999999</v>
      </c>
      <c r="E263" s="42">
        <v>7.4777751688156879</v>
      </c>
    </row>
    <row r="264" spans="1:5" x14ac:dyDescent="0.25">
      <c r="A264" s="1">
        <v>233</v>
      </c>
      <c r="B264" s="1">
        <v>0</v>
      </c>
      <c r="C264" s="91">
        <v>0.2332381</v>
      </c>
      <c r="D264" s="91">
        <v>2.4013330000000002</v>
      </c>
      <c r="E264" s="42">
        <v>10.295629230387318</v>
      </c>
    </row>
    <row r="265" spans="1:5" x14ac:dyDescent="0.25">
      <c r="A265" s="1">
        <v>234</v>
      </c>
      <c r="B265" s="1">
        <v>0</v>
      </c>
      <c r="C265" s="91">
        <v>0.24331050000000001</v>
      </c>
      <c r="D265" s="91">
        <v>6.8516859999999999</v>
      </c>
      <c r="E265" s="42">
        <v>28.160256133623495</v>
      </c>
    </row>
    <row r="266" spans="1:5" x14ac:dyDescent="0.25">
      <c r="A266" s="1">
        <v>235</v>
      </c>
      <c r="B266" s="1">
        <v>0</v>
      </c>
      <c r="C266" s="91">
        <v>0.36878179999999999</v>
      </c>
      <c r="D266" s="91">
        <v>1.742642</v>
      </c>
      <c r="E266" s="42">
        <v>4.7254013077651882</v>
      </c>
    </row>
    <row r="267" spans="1:5" x14ac:dyDescent="0.25">
      <c r="A267" s="1">
        <v>236</v>
      </c>
      <c r="B267" s="1">
        <v>0</v>
      </c>
      <c r="C267" s="91">
        <v>0.48166379999999998</v>
      </c>
      <c r="D267" s="91">
        <v>0.8</v>
      </c>
      <c r="E267" s="42">
        <v>1.6609095389771871</v>
      </c>
    </row>
    <row r="268" spans="1:5" x14ac:dyDescent="0.25">
      <c r="A268" s="1">
        <v>237</v>
      </c>
      <c r="B268" s="1">
        <v>0</v>
      </c>
      <c r="C268" s="91">
        <v>0.2</v>
      </c>
      <c r="D268" s="91">
        <v>0.61188229999999999</v>
      </c>
      <c r="E268" s="42">
        <v>3.0594115</v>
      </c>
    </row>
    <row r="269" spans="1:5" x14ac:dyDescent="0.25">
      <c r="A269" s="1">
        <v>238</v>
      </c>
      <c r="B269" s="1">
        <v>4</v>
      </c>
      <c r="C269" s="91">
        <v>0.36</v>
      </c>
      <c r="D269" s="91">
        <v>2.9967920000000001</v>
      </c>
      <c r="E269" s="42">
        <v>8.3244222222222231</v>
      </c>
    </row>
    <row r="270" spans="1:5" x14ac:dyDescent="0.25">
      <c r="A270" s="1">
        <v>239</v>
      </c>
      <c r="B270" s="1">
        <v>0</v>
      </c>
      <c r="C270" s="91">
        <v>0.2332381</v>
      </c>
      <c r="D270" s="91">
        <v>2.3323809999999998</v>
      </c>
      <c r="E270" s="42">
        <v>9.9999999999999982</v>
      </c>
    </row>
    <row r="271" spans="1:5" x14ac:dyDescent="0.25">
      <c r="A271" s="1">
        <v>240</v>
      </c>
      <c r="B271" s="1">
        <v>0</v>
      </c>
      <c r="C271" s="91">
        <v>0.2332381</v>
      </c>
      <c r="D271" s="91">
        <v>2.2814030000000001</v>
      </c>
      <c r="E271" s="42">
        <v>9.7814336508486388</v>
      </c>
    </row>
    <row r="272" spans="1:5" x14ac:dyDescent="0.25">
      <c r="A272" s="1">
        <v>241</v>
      </c>
      <c r="B272" s="1">
        <v>0</v>
      </c>
      <c r="C272" s="91">
        <v>0.68</v>
      </c>
      <c r="D272" s="91">
        <v>1.307823</v>
      </c>
      <c r="E272" s="42">
        <v>1.9232691176470587</v>
      </c>
    </row>
    <row r="273" spans="1:5" x14ac:dyDescent="0.25">
      <c r="A273" s="1">
        <v>242</v>
      </c>
      <c r="B273" s="1">
        <v>0</v>
      </c>
      <c r="C273" s="91">
        <v>0.56000000000000005</v>
      </c>
      <c r="D273" s="91">
        <v>2.280351</v>
      </c>
      <c r="E273" s="42">
        <v>4.0720553571428564</v>
      </c>
    </row>
    <row r="274" spans="1:5" x14ac:dyDescent="0.25">
      <c r="A274" s="1">
        <v>243</v>
      </c>
      <c r="B274" s="1">
        <v>0</v>
      </c>
      <c r="C274" s="91">
        <v>0.55569780000000002</v>
      </c>
      <c r="D274" s="91">
        <v>3.3411379999999999</v>
      </c>
      <c r="E274" s="42">
        <v>6.0125089572065962</v>
      </c>
    </row>
    <row r="275" spans="1:5" x14ac:dyDescent="0.25">
      <c r="A275" s="1">
        <v>244</v>
      </c>
      <c r="B275" s="1">
        <v>0</v>
      </c>
      <c r="C275" s="91">
        <v>0.34176010000000001</v>
      </c>
      <c r="D275" s="91">
        <v>2.238928</v>
      </c>
      <c r="E275" s="42">
        <v>6.5511684950934876</v>
      </c>
    </row>
    <row r="276" spans="1:5" x14ac:dyDescent="0.25">
      <c r="A276" s="1">
        <v>245</v>
      </c>
      <c r="B276" s="1">
        <v>0</v>
      </c>
      <c r="C276" s="91">
        <v>0.25612499999999999</v>
      </c>
      <c r="D276" s="91">
        <v>11.417109999999999</v>
      </c>
      <c r="E276" s="42">
        <v>44.576320156173743</v>
      </c>
    </row>
    <row r="277" spans="1:5" x14ac:dyDescent="0.25">
      <c r="A277" s="1">
        <v>246</v>
      </c>
      <c r="B277" s="1">
        <v>0</v>
      </c>
      <c r="C277" s="91">
        <v>0.88090860000000004</v>
      </c>
      <c r="D277" s="91">
        <v>7.4215900000000001</v>
      </c>
      <c r="E277" s="42">
        <v>8.4249262636327984</v>
      </c>
    </row>
    <row r="278" spans="1:5" x14ac:dyDescent="0.25">
      <c r="A278" s="1">
        <v>247</v>
      </c>
      <c r="B278" s="1">
        <v>0</v>
      </c>
      <c r="C278" s="91">
        <v>0.26832820000000002</v>
      </c>
      <c r="D278" s="91">
        <v>2.7942800000000001</v>
      </c>
      <c r="E278" s="42">
        <v>10.413665056449528</v>
      </c>
    </row>
    <row r="279" spans="1:5" x14ac:dyDescent="0.25">
      <c r="A279" s="1">
        <v>248</v>
      </c>
      <c r="B279" s="1">
        <v>0</v>
      </c>
      <c r="C279" s="91">
        <v>0.32984849999999999</v>
      </c>
      <c r="D279" s="91">
        <v>2.7299820000000001</v>
      </c>
      <c r="E279" s="42">
        <v>8.2764723805019589</v>
      </c>
    </row>
    <row r="280" spans="1:5" x14ac:dyDescent="0.25">
      <c r="A280" s="1">
        <v>249</v>
      </c>
      <c r="B280" s="1">
        <v>0</v>
      </c>
      <c r="C280" s="91">
        <v>0.61188229999999999</v>
      </c>
      <c r="D280" s="91">
        <v>2.6305890000000001</v>
      </c>
      <c r="E280" s="42">
        <v>4.2991748576482767</v>
      </c>
    </row>
    <row r="281" spans="1:5" x14ac:dyDescent="0.25">
      <c r="A281" s="1">
        <v>250</v>
      </c>
      <c r="B281" s="1">
        <v>0</v>
      </c>
      <c r="C281" s="91">
        <v>0.43081320000000001</v>
      </c>
      <c r="D281" s="91">
        <v>5.772348</v>
      </c>
      <c r="E281" s="42">
        <v>13.398725944330396</v>
      </c>
    </row>
    <row r="282" spans="1:5" x14ac:dyDescent="0.25">
      <c r="A282" s="1">
        <v>251</v>
      </c>
      <c r="B282" s="1">
        <v>0</v>
      </c>
      <c r="C282" s="91">
        <v>0.50596439999999998</v>
      </c>
      <c r="D282" s="91">
        <v>1.4068400000000001</v>
      </c>
      <c r="E282" s="42">
        <v>2.7805118304766108</v>
      </c>
    </row>
    <row r="283" spans="1:5" x14ac:dyDescent="0.25">
      <c r="A283" s="1">
        <v>252</v>
      </c>
      <c r="B283" s="1">
        <v>0</v>
      </c>
      <c r="C283" s="91">
        <v>0.32249030000000001</v>
      </c>
      <c r="D283" s="91">
        <v>0.8</v>
      </c>
      <c r="E283" s="42">
        <v>2.4806947681837253</v>
      </c>
    </row>
    <row r="284" spans="1:5" x14ac:dyDescent="0.25">
      <c r="A284" s="1">
        <v>253</v>
      </c>
      <c r="B284" s="1">
        <v>0</v>
      </c>
      <c r="C284" s="91">
        <v>0.36</v>
      </c>
      <c r="D284" s="91">
        <v>1</v>
      </c>
      <c r="E284" s="42">
        <v>2.7777777777777777</v>
      </c>
    </row>
    <row r="285" spans="1:5" x14ac:dyDescent="0.25">
      <c r="A285" s="1">
        <v>254</v>
      </c>
      <c r="B285" s="1">
        <v>0</v>
      </c>
      <c r="C285" s="91">
        <v>0.32984849999999999</v>
      </c>
      <c r="D285" s="91">
        <v>0.89442719999999998</v>
      </c>
      <c r="E285" s="42">
        <v>2.7116303393830803</v>
      </c>
    </row>
    <row r="286" spans="1:5" x14ac:dyDescent="0.25">
      <c r="A286" s="1">
        <v>255</v>
      </c>
      <c r="B286" s="1">
        <v>0</v>
      </c>
      <c r="C286" s="91">
        <v>0.32</v>
      </c>
      <c r="D286" s="91">
        <v>0.48</v>
      </c>
      <c r="E286" s="42">
        <v>1.5</v>
      </c>
    </row>
    <row r="287" spans="1:5" x14ac:dyDescent="0.25">
      <c r="A287" s="1">
        <v>256</v>
      </c>
      <c r="B287" s="1">
        <v>0</v>
      </c>
      <c r="C287" s="91">
        <v>0.16492419999999999</v>
      </c>
      <c r="D287" s="91">
        <v>1.7204649999999999</v>
      </c>
      <c r="E287" s="42">
        <v>10.431852936076089</v>
      </c>
    </row>
    <row r="288" spans="1:5" x14ac:dyDescent="0.25">
      <c r="A288" s="1">
        <v>257</v>
      </c>
      <c r="B288" s="1">
        <v>0</v>
      </c>
      <c r="C288" s="91">
        <v>0.29120439999999997</v>
      </c>
      <c r="D288" s="91">
        <v>0.92086920000000005</v>
      </c>
      <c r="E288" s="42">
        <v>3.1622777677809819</v>
      </c>
    </row>
    <row r="289" spans="1:5" x14ac:dyDescent="0.25">
      <c r="A289" s="1">
        <v>258</v>
      </c>
      <c r="B289" s="1">
        <v>0</v>
      </c>
      <c r="C289" s="91">
        <v>0.29120439999999997</v>
      </c>
      <c r="D289" s="91">
        <v>1.8736060000000001</v>
      </c>
      <c r="E289" s="42">
        <v>6.4339893215899222</v>
      </c>
    </row>
    <row r="290" spans="1:5" x14ac:dyDescent="0.25">
      <c r="A290" s="1">
        <v>259</v>
      </c>
      <c r="B290" s="1">
        <v>0</v>
      </c>
      <c r="C290" s="91">
        <v>0.2332381</v>
      </c>
      <c r="D290" s="91">
        <v>1.753169</v>
      </c>
      <c r="E290" s="42">
        <v>7.5166492952909492</v>
      </c>
    </row>
    <row r="291" spans="1:5" x14ac:dyDescent="0.25">
      <c r="A291" s="1">
        <v>260</v>
      </c>
      <c r="B291" s="1">
        <v>0</v>
      </c>
      <c r="C291" s="91">
        <v>0.25612499999999999</v>
      </c>
      <c r="D291" s="91">
        <v>1.5315350000000001</v>
      </c>
      <c r="E291" s="42">
        <v>5.9796388482186442</v>
      </c>
    </row>
    <row r="292" spans="1:5" x14ac:dyDescent="0.25">
      <c r="A292" s="1">
        <v>261</v>
      </c>
      <c r="B292" s="1">
        <v>0</v>
      </c>
      <c r="C292" s="91">
        <v>0.30463089999999998</v>
      </c>
      <c r="D292" s="91">
        <v>2.3296350000000001</v>
      </c>
      <c r="E292" s="42">
        <v>7.647402151259115</v>
      </c>
    </row>
    <row r="293" spans="1:5" x14ac:dyDescent="0.25">
      <c r="A293" s="1">
        <v>262</v>
      </c>
      <c r="B293" s="1">
        <v>0</v>
      </c>
      <c r="C293" s="91">
        <v>0.36221540000000002</v>
      </c>
      <c r="D293" s="91">
        <v>3.2645979999999999</v>
      </c>
      <c r="E293" s="42">
        <v>9.0128636165110585</v>
      </c>
    </row>
    <row r="294" spans="1:5" x14ac:dyDescent="0.25">
      <c r="A294" s="1">
        <v>263</v>
      </c>
      <c r="B294" s="1">
        <v>0</v>
      </c>
      <c r="C294" s="91">
        <v>0.62482000000000004</v>
      </c>
      <c r="D294" s="91">
        <v>2.5864259999999999</v>
      </c>
      <c r="E294" s="42">
        <v>4.1394737684453116</v>
      </c>
    </row>
    <row r="295" spans="1:5" x14ac:dyDescent="0.25">
      <c r="A295" s="1">
        <v>264</v>
      </c>
      <c r="B295" s="1">
        <v>0</v>
      </c>
      <c r="C295" s="91">
        <v>0.4118252</v>
      </c>
      <c r="D295" s="91">
        <v>1.2880990000000001</v>
      </c>
      <c r="E295" s="42">
        <v>3.1277809128727432</v>
      </c>
    </row>
    <row r="296" spans="1:5" x14ac:dyDescent="0.25">
      <c r="A296" s="1">
        <v>265</v>
      </c>
      <c r="B296" s="1">
        <v>0</v>
      </c>
      <c r="C296" s="91">
        <v>0.4118252</v>
      </c>
      <c r="D296" s="91">
        <v>1.874887</v>
      </c>
      <c r="E296" s="42">
        <v>4.5526281538866487</v>
      </c>
    </row>
    <row r="297" spans="1:5" x14ac:dyDescent="0.25">
      <c r="A297" s="1">
        <v>266</v>
      </c>
      <c r="B297" s="1">
        <v>0</v>
      </c>
      <c r="C297" s="91">
        <v>0.61188229999999999</v>
      </c>
      <c r="D297" s="91">
        <v>2.5339299999999998</v>
      </c>
      <c r="E297" s="42">
        <v>4.1412049343476678</v>
      </c>
    </row>
    <row r="298" spans="1:5" x14ac:dyDescent="0.25">
      <c r="A298" s="1">
        <v>267</v>
      </c>
      <c r="B298" s="1">
        <v>0</v>
      </c>
      <c r="C298" s="91">
        <v>0.25612499999999999</v>
      </c>
      <c r="D298" s="91">
        <v>0.91214030000000001</v>
      </c>
      <c r="E298" s="42">
        <v>3.5613091264031236</v>
      </c>
    </row>
    <row r="299" spans="1:5" x14ac:dyDescent="0.25">
      <c r="A299" s="1">
        <v>268</v>
      </c>
      <c r="B299" s="1">
        <v>0</v>
      </c>
      <c r="C299" s="91">
        <v>0.69857000000000002</v>
      </c>
      <c r="D299" s="91">
        <v>5.471819</v>
      </c>
      <c r="E299" s="42">
        <v>7.8328857523226016</v>
      </c>
    </row>
    <row r="300" spans="1:5" x14ac:dyDescent="0.25">
      <c r="A300" s="1">
        <v>269</v>
      </c>
      <c r="B300" s="1">
        <v>0</v>
      </c>
      <c r="C300" s="91">
        <v>0.25298219999999999</v>
      </c>
      <c r="D300" s="91">
        <v>1.04</v>
      </c>
      <c r="E300" s="42">
        <v>4.1109611664377974</v>
      </c>
    </row>
    <row r="301" spans="1:5" x14ac:dyDescent="0.25">
      <c r="A301" s="1">
        <v>270</v>
      </c>
      <c r="B301" s="1">
        <v>0</v>
      </c>
      <c r="C301" s="91">
        <v>0.64621980000000001</v>
      </c>
      <c r="D301" s="91">
        <v>3.5821779999999999</v>
      </c>
      <c r="E301" s="42">
        <v>5.5432810941416522</v>
      </c>
    </row>
    <row r="302" spans="1:5" x14ac:dyDescent="0.25">
      <c r="A302" s="1">
        <v>271</v>
      </c>
      <c r="B302" s="1">
        <v>0</v>
      </c>
      <c r="C302" s="91">
        <v>0.32249030000000001</v>
      </c>
      <c r="D302" s="91">
        <v>0.84380089999999996</v>
      </c>
      <c r="E302" s="42">
        <v>2.616515597523398</v>
      </c>
    </row>
    <row r="303" spans="1:5" x14ac:dyDescent="0.25">
      <c r="A303" s="1">
        <v>272</v>
      </c>
      <c r="B303" s="1">
        <v>0</v>
      </c>
      <c r="C303" s="91">
        <v>0.29120439999999997</v>
      </c>
      <c r="D303" s="91">
        <v>0.84380089999999996</v>
      </c>
      <c r="E303" s="42">
        <v>2.8976241430417948</v>
      </c>
    </row>
    <row r="304" spans="1:5" x14ac:dyDescent="0.25">
      <c r="A304" s="1">
        <v>273</v>
      </c>
      <c r="B304" s="1">
        <v>0</v>
      </c>
      <c r="C304" s="91">
        <v>0.24</v>
      </c>
      <c r="D304" s="91">
        <v>3.600222</v>
      </c>
      <c r="E304" s="42">
        <v>15.000925000000001</v>
      </c>
    </row>
    <row r="305" spans="1:5" x14ac:dyDescent="0.25">
      <c r="A305" s="1">
        <v>274</v>
      </c>
      <c r="B305" s="1">
        <v>0</v>
      </c>
      <c r="C305" s="91">
        <v>0.52611790000000003</v>
      </c>
      <c r="D305" s="91">
        <v>4.927149</v>
      </c>
      <c r="E305" s="42">
        <v>9.3651042855603279</v>
      </c>
    </row>
    <row r="306" spans="1:5" x14ac:dyDescent="0.25">
      <c r="A306" s="1">
        <v>275</v>
      </c>
      <c r="B306" s="1">
        <v>0</v>
      </c>
      <c r="C306" s="91">
        <v>0.16970560000000001</v>
      </c>
      <c r="D306" s="91">
        <v>0.8246211</v>
      </c>
      <c r="E306" s="42">
        <v>4.8591272179586289</v>
      </c>
    </row>
    <row r="307" spans="1:5" x14ac:dyDescent="0.25">
      <c r="A307" s="1">
        <v>276</v>
      </c>
      <c r="B307" s="1">
        <v>0</v>
      </c>
      <c r="C307" s="91">
        <v>0.22627420000000001</v>
      </c>
      <c r="D307" s="91">
        <v>1.7055199999999999</v>
      </c>
      <c r="E307" s="42">
        <v>7.5374037340536386</v>
      </c>
    </row>
    <row r="308" spans="1:5" x14ac:dyDescent="0.25">
      <c r="A308" s="1">
        <v>277</v>
      </c>
      <c r="B308" s="1">
        <v>0</v>
      </c>
      <c r="C308" s="91">
        <v>0.37735920000000001</v>
      </c>
      <c r="D308" s="91">
        <v>1.5558920000000001</v>
      </c>
      <c r="E308" s="42">
        <v>4.1231060485606283</v>
      </c>
    </row>
    <row r="309" spans="1:5" x14ac:dyDescent="0.25">
      <c r="A309" s="1">
        <v>278</v>
      </c>
      <c r="B309" s="1">
        <v>0</v>
      </c>
      <c r="C309" s="91">
        <v>0.3577709</v>
      </c>
      <c r="D309" s="91">
        <v>1.240645</v>
      </c>
      <c r="E309" s="42">
        <v>3.4677079661873003</v>
      </c>
    </row>
    <row r="310" spans="1:5" x14ac:dyDescent="0.25">
      <c r="A310" s="1">
        <v>279</v>
      </c>
      <c r="B310" s="1">
        <v>0</v>
      </c>
      <c r="C310" s="91">
        <v>0.36878179999999999</v>
      </c>
      <c r="D310" s="91">
        <v>1.1092340000000001</v>
      </c>
      <c r="E310" s="42">
        <v>3.0078328160446097</v>
      </c>
    </row>
    <row r="311" spans="1:5" x14ac:dyDescent="0.25">
      <c r="A311" s="1">
        <v>280</v>
      </c>
      <c r="B311" s="1">
        <v>0</v>
      </c>
      <c r="C311" s="91">
        <v>0.24</v>
      </c>
      <c r="D311" s="91">
        <v>2.7888350000000002</v>
      </c>
      <c r="E311" s="42">
        <v>11.620145833333334</v>
      </c>
    </row>
    <row r="312" spans="1:5" x14ac:dyDescent="0.25">
      <c r="A312" s="1">
        <v>281</v>
      </c>
      <c r="B312" s="1">
        <v>0</v>
      </c>
      <c r="C312" s="91">
        <v>0.24</v>
      </c>
      <c r="D312" s="91">
        <v>1.761817</v>
      </c>
      <c r="E312" s="42">
        <v>7.3409041666666672</v>
      </c>
    </row>
    <row r="313" spans="1:5" x14ac:dyDescent="0.25">
      <c r="A313" s="1">
        <v>282</v>
      </c>
      <c r="B313" s="1">
        <v>0</v>
      </c>
      <c r="C313" s="91">
        <v>0.2828427</v>
      </c>
      <c r="D313" s="91">
        <v>1.137014</v>
      </c>
      <c r="E313" s="42">
        <v>4.0199517258179194</v>
      </c>
    </row>
    <row r="314" spans="1:5" x14ac:dyDescent="0.25">
      <c r="A314" s="1">
        <v>283</v>
      </c>
      <c r="B314" s="1">
        <v>4</v>
      </c>
      <c r="C314" s="91">
        <v>0.4079216</v>
      </c>
      <c r="D314" s="91">
        <v>3.3706770000000001</v>
      </c>
      <c r="E314" s="42">
        <v>8.2630510372581405</v>
      </c>
    </row>
    <row r="315" spans="1:5" x14ac:dyDescent="0.25">
      <c r="A315" s="1">
        <v>284</v>
      </c>
      <c r="B315" s="1">
        <v>3</v>
      </c>
      <c r="C315" s="91">
        <v>0.66211779999999998</v>
      </c>
      <c r="D315" s="91">
        <v>14.156779999999999</v>
      </c>
      <c r="E315" s="42">
        <v>21.381059382484505</v>
      </c>
    </row>
    <row r="316" spans="1:5" x14ac:dyDescent="0.25">
      <c r="A316" s="1">
        <v>285</v>
      </c>
      <c r="B316" s="1">
        <v>1</v>
      </c>
      <c r="C316" s="91">
        <v>0.59464269999999997</v>
      </c>
      <c r="D316" s="91">
        <v>5.3339930000000004</v>
      </c>
      <c r="E316" s="42">
        <v>8.9700806887900928</v>
      </c>
    </row>
    <row r="317" spans="1:5" x14ac:dyDescent="0.25">
      <c r="A317" s="1">
        <v>286</v>
      </c>
      <c r="B317" s="1">
        <v>1</v>
      </c>
      <c r="C317" s="91">
        <v>0.39395429999999998</v>
      </c>
      <c r="D317" s="91">
        <v>2.0874700000000002</v>
      </c>
      <c r="E317" s="42">
        <v>5.2987618106973331</v>
      </c>
    </row>
    <row r="318" spans="1:5" x14ac:dyDescent="0.25">
      <c r="A318" s="1">
        <v>287</v>
      </c>
      <c r="B318" s="1">
        <v>0</v>
      </c>
      <c r="C318" s="91">
        <v>0.28844409999999998</v>
      </c>
      <c r="D318" s="91">
        <v>5.88544</v>
      </c>
      <c r="E318" s="42">
        <v>20.404092162051505</v>
      </c>
    </row>
    <row r="319" spans="1:5" x14ac:dyDescent="0.25">
      <c r="A319" s="1">
        <v>288</v>
      </c>
      <c r="B319" s="1">
        <v>0</v>
      </c>
      <c r="C319" s="91">
        <v>0.25612499999999999</v>
      </c>
      <c r="D319" s="91">
        <v>3.4852829999999999</v>
      </c>
      <c r="E319" s="42">
        <v>13.607742313323573</v>
      </c>
    </row>
    <row r="320" spans="1:5" x14ac:dyDescent="0.25">
      <c r="A320" s="1">
        <v>289</v>
      </c>
      <c r="B320" s="1">
        <v>0</v>
      </c>
      <c r="C320" s="91">
        <v>1.3206059999999999</v>
      </c>
      <c r="D320" s="91">
        <v>5.7222369999999998</v>
      </c>
      <c r="E320" s="42">
        <v>4.3330387715942527</v>
      </c>
    </row>
    <row r="321" spans="1:5" x14ac:dyDescent="0.25">
      <c r="A321" s="1">
        <v>290</v>
      </c>
      <c r="B321" s="1">
        <v>0</v>
      </c>
      <c r="C321" s="91">
        <v>0.46818799999999999</v>
      </c>
      <c r="D321" s="91">
        <v>2.1260289999999999</v>
      </c>
      <c r="E321" s="42">
        <v>4.5409728570574215</v>
      </c>
    </row>
    <row r="322" spans="1:5" x14ac:dyDescent="0.25">
      <c r="A322" s="1">
        <v>291</v>
      </c>
      <c r="B322" s="1">
        <v>0</v>
      </c>
      <c r="C322" s="91">
        <v>0.52153620000000001</v>
      </c>
      <c r="D322" s="91">
        <v>0.72443080000000004</v>
      </c>
      <c r="E322" s="42">
        <v>1.3890326309084586</v>
      </c>
    </row>
    <row r="323" spans="1:5" x14ac:dyDescent="0.25">
      <c r="A323" s="1">
        <v>292</v>
      </c>
      <c r="B323" s="1">
        <v>0</v>
      </c>
      <c r="C323" s="91">
        <v>0.2828427</v>
      </c>
      <c r="D323" s="91">
        <v>0.85510229999999998</v>
      </c>
      <c r="E323" s="42">
        <v>3.023243308029516</v>
      </c>
    </row>
    <row r="324" spans="1:5" x14ac:dyDescent="0.25">
      <c r="A324" s="1">
        <v>293</v>
      </c>
      <c r="B324" s="1">
        <v>0</v>
      </c>
      <c r="C324" s="91">
        <v>0.2</v>
      </c>
      <c r="D324" s="91">
        <v>0.7610519</v>
      </c>
      <c r="E324" s="42">
        <v>3.8052595</v>
      </c>
    </row>
    <row r="325" spans="1:5" x14ac:dyDescent="0.25">
      <c r="A325" s="1">
        <v>294</v>
      </c>
      <c r="B325" s="1">
        <v>0</v>
      </c>
      <c r="C325" s="91">
        <v>0.68</v>
      </c>
      <c r="D325" s="91">
        <v>3.7459310000000001</v>
      </c>
      <c r="E325" s="42">
        <v>5.5087220588235288</v>
      </c>
    </row>
    <row r="326" spans="1:5" x14ac:dyDescent="0.25">
      <c r="A326" s="1">
        <v>295</v>
      </c>
      <c r="B326" s="1">
        <v>0</v>
      </c>
      <c r="C326" s="91">
        <v>0.26832820000000002</v>
      </c>
      <c r="D326" s="91">
        <v>2.3078989999999999</v>
      </c>
      <c r="E326" s="42">
        <v>8.6010303799600631</v>
      </c>
    </row>
    <row r="327" spans="1:5" x14ac:dyDescent="0.25">
      <c r="A327" s="1">
        <v>296</v>
      </c>
      <c r="B327" s="1">
        <v>0</v>
      </c>
      <c r="C327" s="91">
        <v>0.28844409999999998</v>
      </c>
      <c r="D327" s="91">
        <v>0.72111029999999998</v>
      </c>
      <c r="E327" s="42">
        <v>2.5000001733438126</v>
      </c>
    </row>
    <row r="328" spans="1:5" x14ac:dyDescent="0.25">
      <c r="A328" s="1">
        <v>297</v>
      </c>
      <c r="B328" s="1">
        <v>0</v>
      </c>
      <c r="C328" s="91">
        <v>0.59464269999999997</v>
      </c>
      <c r="D328" s="91">
        <v>12.44816</v>
      </c>
      <c r="E328" s="42">
        <v>20.933848174710629</v>
      </c>
    </row>
    <row r="329" spans="1:5" x14ac:dyDescent="0.25">
      <c r="A329" s="1">
        <v>298</v>
      </c>
      <c r="B329" s="1">
        <v>0</v>
      </c>
      <c r="C329" s="91">
        <v>0.53814499999999998</v>
      </c>
      <c r="D329" s="91">
        <v>3.0567959999999998</v>
      </c>
      <c r="E329" s="42">
        <v>5.6802460303449811</v>
      </c>
    </row>
    <row r="330" spans="1:5" x14ac:dyDescent="0.25">
      <c r="A330" s="1">
        <v>299</v>
      </c>
      <c r="B330" s="1">
        <v>0</v>
      </c>
      <c r="C330" s="91">
        <v>0.31241000000000002</v>
      </c>
      <c r="D330" s="91">
        <v>2.2000000000000002</v>
      </c>
      <c r="E330" s="42">
        <v>7.0420281040939789</v>
      </c>
    </row>
    <row r="331" spans="1:5" x14ac:dyDescent="0.25">
      <c r="A331" s="1">
        <v>300</v>
      </c>
      <c r="B331" s="1">
        <v>0</v>
      </c>
      <c r="C331" s="91">
        <v>0.77665949999999995</v>
      </c>
      <c r="D331" s="91">
        <v>4.7547870000000003</v>
      </c>
      <c r="E331" s="42">
        <v>6.1220998391186878</v>
      </c>
    </row>
    <row r="332" spans="1:5" x14ac:dyDescent="0.25">
      <c r="A332" s="1">
        <v>301</v>
      </c>
      <c r="B332" s="1">
        <v>0</v>
      </c>
      <c r="C332" s="91">
        <v>0.68468969999999996</v>
      </c>
      <c r="D332" s="91">
        <v>17.772110000000001</v>
      </c>
      <c r="E332" s="42">
        <v>25.956444211151421</v>
      </c>
    </row>
    <row r="333" spans="1:5" x14ac:dyDescent="0.25">
      <c r="A333" s="1">
        <v>302</v>
      </c>
      <c r="B333" s="1">
        <v>0</v>
      </c>
      <c r="C333" s="91">
        <v>0.48332180000000002</v>
      </c>
      <c r="D333" s="91">
        <v>2.2922479999999998</v>
      </c>
      <c r="E333" s="42">
        <v>4.7426952394864035</v>
      </c>
    </row>
    <row r="334" spans="1:5" x14ac:dyDescent="0.25">
      <c r="A334" s="1">
        <v>303</v>
      </c>
      <c r="B334" s="1">
        <v>0</v>
      </c>
      <c r="C334" s="91">
        <v>0.39395429999999998</v>
      </c>
      <c r="D334" s="91">
        <v>1.6823790000000001</v>
      </c>
      <c r="E334" s="42">
        <v>4.270492795737983</v>
      </c>
    </row>
    <row r="335" spans="1:5" x14ac:dyDescent="0.25">
      <c r="A335" s="1">
        <v>304</v>
      </c>
      <c r="B335" s="1">
        <v>0</v>
      </c>
      <c r="C335" s="91">
        <v>0.39395429999999998</v>
      </c>
      <c r="D335" s="91">
        <v>8.8342969999999994</v>
      </c>
      <c r="E335" s="42">
        <v>22.424674638657326</v>
      </c>
    </row>
    <row r="336" spans="1:5" x14ac:dyDescent="0.25">
      <c r="A336" s="1">
        <v>305</v>
      </c>
      <c r="B336" s="1">
        <v>0</v>
      </c>
      <c r="C336" s="91">
        <v>0.26832820000000002</v>
      </c>
      <c r="D336" s="91">
        <v>1.344619</v>
      </c>
      <c r="E336" s="42">
        <v>5.0110983489622036</v>
      </c>
    </row>
    <row r="337" spans="1:5" x14ac:dyDescent="0.25">
      <c r="A337" s="1">
        <v>306</v>
      </c>
      <c r="B337" s="1">
        <v>0</v>
      </c>
      <c r="C337" s="91">
        <v>0.46647620000000001</v>
      </c>
      <c r="D337" s="91">
        <v>0.88543769999999999</v>
      </c>
      <c r="E337" s="42">
        <v>1.8981412127778436</v>
      </c>
    </row>
    <row r="338" spans="1:5" x14ac:dyDescent="0.25">
      <c r="A338" s="1">
        <v>307</v>
      </c>
      <c r="B338" s="1">
        <v>0</v>
      </c>
      <c r="C338" s="91">
        <v>0.24</v>
      </c>
      <c r="D338" s="91">
        <v>0.88</v>
      </c>
      <c r="E338" s="42">
        <v>3.666666666666667</v>
      </c>
    </row>
    <row r="339" spans="1:5" x14ac:dyDescent="0.25">
      <c r="A339" s="1">
        <v>308</v>
      </c>
      <c r="B339" s="1">
        <v>0</v>
      </c>
      <c r="C339" s="91">
        <v>0.46647620000000001</v>
      </c>
      <c r="D339" s="91">
        <v>0.59059289999999998</v>
      </c>
      <c r="E339" s="42">
        <f>D339/C339</f>
        <v>1.2660729529180694</v>
      </c>
    </row>
    <row r="340" spans="1:5" x14ac:dyDescent="0.25">
      <c r="A340" s="1">
        <v>309</v>
      </c>
      <c r="B340" s="1">
        <v>0</v>
      </c>
      <c r="C340" s="91">
        <v>0.28844409999999998</v>
      </c>
      <c r="D340" s="91">
        <v>0.52</v>
      </c>
      <c r="E340" s="42">
        <v>1.8027756504639896</v>
      </c>
    </row>
    <row r="341" spans="1:5" x14ac:dyDescent="0.25">
      <c r="A341" s="1">
        <v>310</v>
      </c>
      <c r="B341" s="1">
        <v>0</v>
      </c>
      <c r="C341" s="91">
        <v>0.29120439999999997</v>
      </c>
      <c r="D341" s="91">
        <v>0.93637599999999999</v>
      </c>
      <c r="E341" s="42">
        <v>3.2155283367971093</v>
      </c>
    </row>
    <row r="342" spans="1:5" x14ac:dyDescent="0.25">
      <c r="A342" s="1">
        <v>311</v>
      </c>
      <c r="B342" s="1">
        <v>0</v>
      </c>
      <c r="C342" s="91">
        <v>0.2828427</v>
      </c>
      <c r="D342" s="91">
        <v>2.078846</v>
      </c>
      <c r="E342" s="42">
        <v>7.3498308423728096</v>
      </c>
    </row>
    <row r="343" spans="1:5" x14ac:dyDescent="0.25">
      <c r="A343" s="1">
        <v>312</v>
      </c>
      <c r="B343" s="1">
        <v>0</v>
      </c>
      <c r="C343" s="91">
        <v>0.33941130000000003</v>
      </c>
      <c r="D343" s="91">
        <v>1.501466</v>
      </c>
      <c r="E343" s="42">
        <v>4.4237360394306258</v>
      </c>
    </row>
    <row r="344" spans="1:5" x14ac:dyDescent="0.25">
      <c r="A344" s="1">
        <v>313</v>
      </c>
      <c r="B344" s="1">
        <v>0</v>
      </c>
      <c r="C344" s="91">
        <v>0.40199499999999999</v>
      </c>
      <c r="D344" s="91">
        <v>4.0169639999999998</v>
      </c>
      <c r="E344" s="42">
        <v>9.9925720469160062</v>
      </c>
    </row>
    <row r="345" spans="1:5" x14ac:dyDescent="0.25">
      <c r="A345" s="1">
        <v>314</v>
      </c>
      <c r="B345" s="1">
        <v>0</v>
      </c>
      <c r="C345" s="91">
        <v>0.32249030000000001</v>
      </c>
      <c r="D345" s="91">
        <v>15.02664</v>
      </c>
      <c r="E345" s="42">
        <v>46.595634039225367</v>
      </c>
    </row>
    <row r="346" spans="1:5" x14ac:dyDescent="0.25">
      <c r="A346" s="1">
        <v>315</v>
      </c>
      <c r="B346" s="1">
        <v>0</v>
      </c>
      <c r="C346" s="91">
        <v>0.37735920000000001</v>
      </c>
      <c r="D346" s="91">
        <v>0.76837489999999997</v>
      </c>
      <c r="E346" s="42">
        <v>2.0361896569634448</v>
      </c>
    </row>
    <row r="347" spans="1:5" x14ac:dyDescent="0.25">
      <c r="A347" s="1">
        <v>316</v>
      </c>
      <c r="B347" s="1">
        <v>0</v>
      </c>
      <c r="C347" s="91">
        <v>0.2039608</v>
      </c>
      <c r="D347" s="91">
        <v>0.76941539999999997</v>
      </c>
      <c r="E347" s="42">
        <v>3.7723690042400304</v>
      </c>
    </row>
    <row r="348" spans="1:5" x14ac:dyDescent="0.25">
      <c r="A348" s="1">
        <v>317</v>
      </c>
      <c r="B348" s="1">
        <v>0</v>
      </c>
      <c r="C348" s="91">
        <v>0.49477270000000001</v>
      </c>
      <c r="D348" s="91">
        <v>3.1498569999999999</v>
      </c>
      <c r="E348" s="42">
        <v>6.3662708148610463</v>
      </c>
    </row>
    <row r="349" spans="1:5" x14ac:dyDescent="0.25">
      <c r="A349" s="1">
        <v>318</v>
      </c>
      <c r="B349" s="1">
        <v>0</v>
      </c>
      <c r="C349" s="91">
        <v>0.4326662</v>
      </c>
      <c r="D349" s="91">
        <v>1.0198039999999999</v>
      </c>
      <c r="E349" s="42">
        <v>2.357022573059786</v>
      </c>
    </row>
    <row r="350" spans="1:5" x14ac:dyDescent="0.25">
      <c r="A350" s="1">
        <v>319</v>
      </c>
      <c r="B350" s="1">
        <v>0</v>
      </c>
      <c r="C350" s="91">
        <v>0.61188229999999999</v>
      </c>
      <c r="D350" s="91">
        <v>3.8736030000000001</v>
      </c>
      <c r="E350" s="42">
        <v>6.3306341758864413</v>
      </c>
    </row>
    <row r="351" spans="1:5" x14ac:dyDescent="0.25">
      <c r="A351" s="1">
        <v>320</v>
      </c>
      <c r="B351" s="1">
        <v>0</v>
      </c>
      <c r="C351" s="91">
        <v>0.63245549999999995</v>
      </c>
      <c r="D351" s="91">
        <v>3.9719009999999999</v>
      </c>
      <c r="E351" s="42">
        <v>6.2801272184367125</v>
      </c>
    </row>
    <row r="352" spans="1:5" x14ac:dyDescent="0.25">
      <c r="A352" s="1">
        <v>321</v>
      </c>
      <c r="B352" s="1">
        <v>0</v>
      </c>
      <c r="C352" s="91">
        <v>0.60530980000000001</v>
      </c>
      <c r="D352" s="91">
        <v>2.7273429999999999</v>
      </c>
      <c r="E352" s="42">
        <v>4.5056977435356238</v>
      </c>
    </row>
    <row r="353" spans="1:5" x14ac:dyDescent="0.25">
      <c r="A353" s="1">
        <v>322</v>
      </c>
      <c r="B353" s="1">
        <v>0</v>
      </c>
      <c r="C353" s="91">
        <v>0.1788854</v>
      </c>
      <c r="D353" s="91">
        <v>1.4338759999999999</v>
      </c>
      <c r="E353" s="42">
        <v>8.0156122299528079</v>
      </c>
    </row>
    <row r="354" spans="1:5" x14ac:dyDescent="0.25">
      <c r="A354" s="1">
        <v>323</v>
      </c>
      <c r="B354" s="1">
        <v>0</v>
      </c>
      <c r="C354" s="91">
        <v>0.52153620000000001</v>
      </c>
      <c r="D354" s="91">
        <v>1.4091130000000001</v>
      </c>
      <c r="E354" s="42">
        <v>2.7018508015359242</v>
      </c>
    </row>
    <row r="355" spans="1:5" x14ac:dyDescent="0.25">
      <c r="A355" s="1">
        <v>324</v>
      </c>
      <c r="B355" s="1">
        <v>0</v>
      </c>
      <c r="C355" s="91">
        <v>0.8099383</v>
      </c>
      <c r="D355" s="91">
        <v>1.5388310000000001</v>
      </c>
      <c r="E355" s="42">
        <v>1.8999360815509034</v>
      </c>
    </row>
    <row r="356" spans="1:5" x14ac:dyDescent="0.25">
      <c r="A356" s="1">
        <v>325</v>
      </c>
      <c r="B356" s="1">
        <v>0</v>
      </c>
      <c r="C356" s="91">
        <v>0.34409299999999998</v>
      </c>
      <c r="D356" s="91">
        <v>0.65604879999999999</v>
      </c>
      <c r="E356" s="42">
        <v>1.9066031567047281</v>
      </c>
    </row>
    <row r="357" spans="1:5" x14ac:dyDescent="0.25">
      <c r="A357" s="1">
        <v>326</v>
      </c>
      <c r="B357" s="1">
        <v>0</v>
      </c>
      <c r="C357" s="91">
        <v>0.24331050000000001</v>
      </c>
      <c r="D357" s="91">
        <v>0.3577709</v>
      </c>
      <c r="E357" s="42">
        <v>1.4704293485073598</v>
      </c>
    </row>
    <row r="358" spans="1:5" x14ac:dyDescent="0.25">
      <c r="A358" s="1">
        <v>327</v>
      </c>
      <c r="B358" s="1">
        <v>4</v>
      </c>
      <c r="C358" s="91">
        <v>0.45607019999999998</v>
      </c>
      <c r="D358" s="91">
        <v>7.4412710000000004</v>
      </c>
      <c r="E358" s="42">
        <v>16.316064939125599</v>
      </c>
    </row>
    <row r="359" spans="1:5" x14ac:dyDescent="0.25">
      <c r="A359" s="1">
        <v>328</v>
      </c>
      <c r="B359" s="1">
        <v>1</v>
      </c>
      <c r="C359" s="91">
        <v>0.32984849999999999</v>
      </c>
      <c r="D359" s="91">
        <v>6.048305</v>
      </c>
      <c r="E359" s="42">
        <v>18.336615143012626</v>
      </c>
    </row>
    <row r="360" spans="1:5" x14ac:dyDescent="0.25">
      <c r="A360" s="1">
        <v>329</v>
      </c>
      <c r="B360" s="1">
        <v>2</v>
      </c>
      <c r="C360" s="91">
        <v>0.32</v>
      </c>
      <c r="D360" s="91">
        <v>4.5931280000000001</v>
      </c>
      <c r="E360" s="42">
        <v>14.353524999999999</v>
      </c>
    </row>
    <row r="361" spans="1:5" x14ac:dyDescent="0.25">
      <c r="A361" s="1">
        <v>330</v>
      </c>
      <c r="B361" s="1">
        <v>1</v>
      </c>
      <c r="C361" s="91">
        <v>0.37947330000000001</v>
      </c>
      <c r="D361" s="91">
        <v>1.1754389999999999</v>
      </c>
      <c r="E361" s="42">
        <v>3.0975538990490237</v>
      </c>
    </row>
    <row r="362" spans="1:5" x14ac:dyDescent="0.25">
      <c r="A362" s="1">
        <v>331</v>
      </c>
      <c r="B362" s="1">
        <v>4</v>
      </c>
      <c r="C362" s="91">
        <v>0.39395429999999998</v>
      </c>
      <c r="D362" s="91">
        <v>21.54861</v>
      </c>
      <c r="E362" s="42">
        <v>54.698247994754723</v>
      </c>
    </row>
    <row r="363" spans="1:5" x14ac:dyDescent="0.25">
      <c r="A363" s="1">
        <v>332</v>
      </c>
      <c r="B363" s="1">
        <v>4</v>
      </c>
      <c r="C363" s="91">
        <v>0.24331050000000001</v>
      </c>
      <c r="D363" s="91">
        <v>2.1747450000000002</v>
      </c>
      <c r="E363" s="42">
        <v>8.9381469357056105</v>
      </c>
    </row>
    <row r="364" spans="1:5" x14ac:dyDescent="0.25">
      <c r="A364" s="1">
        <v>333</v>
      </c>
      <c r="B364" s="1">
        <v>3</v>
      </c>
      <c r="C364" s="91">
        <v>0.44</v>
      </c>
      <c r="D364" s="91">
        <v>11.1959</v>
      </c>
      <c r="E364" s="42">
        <v>25.445227272727273</v>
      </c>
    </row>
    <row r="365" spans="1:5" x14ac:dyDescent="0.25">
      <c r="A365" s="1">
        <v>334</v>
      </c>
      <c r="B365" s="1">
        <v>0</v>
      </c>
      <c r="C365" s="91">
        <v>0.43081320000000001</v>
      </c>
      <c r="D365" s="91">
        <v>2.0861450000000001</v>
      </c>
      <c r="E365" s="42">
        <v>4.8423423423423424</v>
      </c>
    </row>
    <row r="366" spans="1:5" x14ac:dyDescent="0.25">
      <c r="A366" s="1">
        <v>335</v>
      </c>
      <c r="B366" s="1">
        <v>0</v>
      </c>
      <c r="C366" s="91">
        <v>0.22627420000000001</v>
      </c>
      <c r="D366" s="91">
        <v>3.8107220000000002</v>
      </c>
      <c r="E366" s="42">
        <v>16.841168811998894</v>
      </c>
    </row>
    <row r="367" spans="1:5" x14ac:dyDescent="0.25">
      <c r="A367" s="1">
        <v>336</v>
      </c>
      <c r="B367" s="1">
        <v>0</v>
      </c>
      <c r="C367" s="91">
        <v>0.55569780000000002</v>
      </c>
      <c r="D367" s="91">
        <v>4.136279</v>
      </c>
      <c r="E367" s="42">
        <v>7.4433963927875908</v>
      </c>
    </row>
    <row r="368" spans="1:5" x14ac:dyDescent="0.25">
      <c r="A368" s="1">
        <v>337</v>
      </c>
      <c r="B368" s="1">
        <v>0</v>
      </c>
      <c r="C368" s="91">
        <v>0.48332180000000002</v>
      </c>
      <c r="D368" s="91">
        <v>2.9134169999999999</v>
      </c>
      <c r="E368" s="42">
        <v>6.0279031485854757</v>
      </c>
    </row>
    <row r="369" spans="1:5" x14ac:dyDescent="0.25">
      <c r="A369" s="1">
        <v>338</v>
      </c>
      <c r="B369" s="1">
        <v>0</v>
      </c>
      <c r="C369" s="91">
        <v>0.4079216</v>
      </c>
      <c r="D369" s="91">
        <v>2.442294</v>
      </c>
      <c r="E369" s="42">
        <v>5.9871651807602246</v>
      </c>
    </row>
    <row r="370" spans="1:5" x14ac:dyDescent="0.25">
      <c r="A370" s="1">
        <v>339</v>
      </c>
      <c r="B370" s="1">
        <v>0</v>
      </c>
      <c r="C370" s="91">
        <v>0.28844409999999998</v>
      </c>
      <c r="D370" s="91">
        <v>3.095545</v>
      </c>
      <c r="E370" s="42">
        <v>10.731871444068366</v>
      </c>
    </row>
    <row r="371" spans="1:5" x14ac:dyDescent="0.25">
      <c r="A371" s="1">
        <v>340</v>
      </c>
      <c r="B371" s="1">
        <v>0</v>
      </c>
      <c r="C371" s="91">
        <v>0.92086920000000005</v>
      </c>
      <c r="D371" s="91">
        <v>4.4168770000000004</v>
      </c>
      <c r="E371" s="42">
        <v>4.796421685077533</v>
      </c>
    </row>
    <row r="372" spans="1:5" x14ac:dyDescent="0.25">
      <c r="A372" s="1">
        <v>341</v>
      </c>
      <c r="B372" s="1">
        <v>0</v>
      </c>
      <c r="C372" s="91">
        <v>0.36</v>
      </c>
      <c r="D372" s="91">
        <v>6.644336</v>
      </c>
      <c r="E372" s="42">
        <v>18.456488888888888</v>
      </c>
    </row>
    <row r="373" spans="1:5" x14ac:dyDescent="0.25">
      <c r="A373" s="1">
        <v>342</v>
      </c>
      <c r="B373" s="1">
        <v>0</v>
      </c>
      <c r="C373" s="91">
        <v>0.26832820000000002</v>
      </c>
      <c r="D373" s="91">
        <v>4.2396229999999999</v>
      </c>
      <c r="E373" s="42">
        <v>15.800139530619591</v>
      </c>
    </row>
    <row r="374" spans="1:5" x14ac:dyDescent="0.25">
      <c r="A374" s="1">
        <v>343</v>
      </c>
      <c r="B374" s="1">
        <v>0</v>
      </c>
      <c r="C374" s="91">
        <v>0.2332381</v>
      </c>
      <c r="D374" s="91">
        <v>2.5603120000000001</v>
      </c>
      <c r="E374" s="42">
        <v>10.977245998831238</v>
      </c>
    </row>
    <row r="375" spans="1:5" x14ac:dyDescent="0.25">
      <c r="A375" s="1">
        <v>344</v>
      </c>
      <c r="B375" s="1">
        <v>0</v>
      </c>
      <c r="C375" s="91">
        <v>0.29120439999999997</v>
      </c>
      <c r="D375" s="91">
        <v>3.038157</v>
      </c>
      <c r="E375" s="42">
        <v>10.433073813445127</v>
      </c>
    </row>
    <row r="376" spans="1:5" x14ac:dyDescent="0.25">
      <c r="A376" s="1">
        <v>345</v>
      </c>
      <c r="B376" s="1">
        <v>0</v>
      </c>
      <c r="C376" s="91">
        <v>0.30463089999999998</v>
      </c>
      <c r="D376" s="91">
        <v>7.6802080000000004</v>
      </c>
      <c r="E376" s="42">
        <v>25.211519908190539</v>
      </c>
    </row>
    <row r="377" spans="1:5" x14ac:dyDescent="0.25">
      <c r="A377" s="1">
        <v>346</v>
      </c>
      <c r="B377" s="1">
        <v>0</v>
      </c>
      <c r="C377" s="91">
        <v>0.24331050000000001</v>
      </c>
      <c r="D377" s="91">
        <v>1.4204220000000001</v>
      </c>
      <c r="E377" s="42">
        <v>5.8378984877348081</v>
      </c>
    </row>
    <row r="378" spans="1:5" x14ac:dyDescent="0.25">
      <c r="A378" s="1">
        <v>347</v>
      </c>
      <c r="B378" s="1">
        <v>0</v>
      </c>
      <c r="C378" s="91">
        <v>0.43081320000000001</v>
      </c>
      <c r="D378" s="91">
        <v>0.63245549999999995</v>
      </c>
      <c r="E378" s="42">
        <v>1.4680504218533692</v>
      </c>
    </row>
    <row r="379" spans="1:5" x14ac:dyDescent="0.25">
      <c r="A379" s="1">
        <v>348</v>
      </c>
      <c r="B379" s="1">
        <v>0</v>
      </c>
      <c r="C379" s="91">
        <v>0.44</v>
      </c>
      <c r="D379" s="91">
        <v>0.64</v>
      </c>
      <c r="E379" s="42">
        <v>1.4545454545454546</v>
      </c>
    </row>
    <row r="380" spans="1:5" x14ac:dyDescent="0.25">
      <c r="A380" s="1">
        <v>349</v>
      </c>
      <c r="B380" s="1">
        <v>0</v>
      </c>
      <c r="C380" s="91">
        <v>0.58240879999999995</v>
      </c>
      <c r="D380" s="91">
        <v>7.6320379999999997</v>
      </c>
      <c r="E380" s="42">
        <v>13.104262847676752</v>
      </c>
    </row>
    <row r="381" spans="1:5" x14ac:dyDescent="0.25">
      <c r="A381" s="1">
        <v>350</v>
      </c>
      <c r="B381" s="1">
        <v>0</v>
      </c>
      <c r="C381" s="91">
        <v>0.73430240000000002</v>
      </c>
      <c r="D381" s="91">
        <v>2.0087809999999999</v>
      </c>
      <c r="E381" s="42">
        <v>2.7356318050982811</v>
      </c>
    </row>
    <row r="382" spans="1:5" x14ac:dyDescent="0.25">
      <c r="A382" s="1">
        <v>351</v>
      </c>
      <c r="B382" s="1">
        <v>0</v>
      </c>
      <c r="C382" s="91">
        <v>0.25612499999999999</v>
      </c>
      <c r="D382" s="91">
        <v>0.62482000000000004</v>
      </c>
      <c r="E382" s="42">
        <v>2.439511957052221</v>
      </c>
    </row>
    <row r="383" spans="1:5" x14ac:dyDescent="0.25">
      <c r="A383" s="1">
        <v>352</v>
      </c>
      <c r="B383" s="1">
        <v>0</v>
      </c>
      <c r="C383" s="91">
        <v>0.2154066</v>
      </c>
      <c r="D383" s="91">
        <v>0.36878179999999999</v>
      </c>
      <c r="E383" s="42">
        <v>1.712026465298649</v>
      </c>
    </row>
    <row r="384" spans="1:5" x14ac:dyDescent="0.25">
      <c r="A384" s="1">
        <v>353</v>
      </c>
      <c r="B384" s="1">
        <v>0</v>
      </c>
      <c r="C384" s="91">
        <v>0.45607019999999998</v>
      </c>
      <c r="D384" s="91">
        <v>0.74404300000000001</v>
      </c>
      <c r="E384" s="42">
        <v>1.6314220924761145</v>
      </c>
    </row>
    <row r="385" spans="1:5" x14ac:dyDescent="0.25">
      <c r="A385" s="1">
        <v>354</v>
      </c>
      <c r="B385" s="1">
        <v>0</v>
      </c>
      <c r="C385" s="91">
        <v>0.29120439999999997</v>
      </c>
      <c r="D385" s="91">
        <v>3.153918</v>
      </c>
      <c r="E385" s="42">
        <v>10.830598713480979</v>
      </c>
    </row>
    <row r="386" spans="1:5" x14ac:dyDescent="0.25">
      <c r="A386" s="1">
        <v>355</v>
      </c>
      <c r="B386" s="1">
        <v>0</v>
      </c>
      <c r="C386" s="91">
        <v>0.29120439999999997</v>
      </c>
      <c r="D386" s="91">
        <v>1.619877</v>
      </c>
      <c r="E386" s="42">
        <v>5.5626803715877928</v>
      </c>
    </row>
    <row r="387" spans="1:5" x14ac:dyDescent="0.25">
      <c r="A387" s="1">
        <v>356</v>
      </c>
      <c r="B387" s="1">
        <v>0</v>
      </c>
      <c r="C387" s="91">
        <v>0.2039608</v>
      </c>
      <c r="D387" s="91">
        <v>3.637362</v>
      </c>
      <c r="E387" s="42">
        <v>17.833632737271085</v>
      </c>
    </row>
    <row r="388" spans="1:5" x14ac:dyDescent="0.25">
      <c r="A388" s="1">
        <v>357</v>
      </c>
      <c r="B388" s="1">
        <v>0</v>
      </c>
      <c r="C388" s="91">
        <v>0.40199499999999999</v>
      </c>
      <c r="D388" s="91">
        <v>1.811077</v>
      </c>
      <c r="E388" s="42">
        <v>4.5052227017748976</v>
      </c>
    </row>
    <row r="389" spans="1:5" x14ac:dyDescent="0.25">
      <c r="A389" s="1">
        <v>358</v>
      </c>
      <c r="B389" s="1">
        <v>0</v>
      </c>
      <c r="C389" s="91">
        <v>0.37735920000000001</v>
      </c>
      <c r="D389" s="91">
        <v>1.36</v>
      </c>
      <c r="E389" s="42">
        <v>3.6039932244927382</v>
      </c>
    </row>
    <row r="390" spans="1:5" x14ac:dyDescent="0.25">
      <c r="A390" s="1">
        <v>359</v>
      </c>
      <c r="B390" s="1">
        <v>0</v>
      </c>
      <c r="C390" s="91">
        <v>0.24</v>
      </c>
      <c r="D390" s="91">
        <v>1.56</v>
      </c>
      <c r="E390" s="42">
        <v>6.5000000000000009</v>
      </c>
    </row>
    <row r="391" spans="1:5" x14ac:dyDescent="0.25">
      <c r="A391" s="1">
        <v>360</v>
      </c>
      <c r="B391" s="1">
        <v>0</v>
      </c>
      <c r="C391" s="91">
        <v>0.25612499999999999</v>
      </c>
      <c r="D391" s="91">
        <v>1.6880759999999999</v>
      </c>
      <c r="E391" s="42">
        <v>6.5908286969253291</v>
      </c>
    </row>
    <row r="392" spans="1:5" x14ac:dyDescent="0.25">
      <c r="A392" s="1">
        <v>361</v>
      </c>
      <c r="B392" s="1">
        <v>0</v>
      </c>
      <c r="C392" s="91">
        <v>0.2828427</v>
      </c>
      <c r="D392" s="91">
        <v>2.6945869999999998</v>
      </c>
      <c r="E392" s="42">
        <v>9.5268041211599233</v>
      </c>
    </row>
    <row r="393" spans="1:5" x14ac:dyDescent="0.25">
      <c r="A393" s="1">
        <v>362</v>
      </c>
      <c r="B393" s="1">
        <v>0</v>
      </c>
      <c r="C393" s="91">
        <v>0.43081320000000001</v>
      </c>
      <c r="D393" s="91">
        <v>4.8952220000000004</v>
      </c>
      <c r="E393" s="42">
        <v>11.362748402323792</v>
      </c>
    </row>
    <row r="394" spans="1:5" x14ac:dyDescent="0.25">
      <c r="A394" s="1">
        <v>363</v>
      </c>
      <c r="B394" s="1">
        <v>0</v>
      </c>
      <c r="C394" s="91">
        <v>0.16492419999999999</v>
      </c>
      <c r="D394" s="91">
        <v>1.5450569999999999</v>
      </c>
      <c r="E394" s="42">
        <v>9.3682855517868209</v>
      </c>
    </row>
    <row r="395" spans="1:5" x14ac:dyDescent="0.25">
      <c r="A395" s="1">
        <v>364</v>
      </c>
      <c r="B395" s="1">
        <v>0</v>
      </c>
      <c r="C395" s="91">
        <v>0.32249030000000001</v>
      </c>
      <c r="D395" s="91">
        <v>0.85510229999999998</v>
      </c>
      <c r="E395" s="42">
        <v>2.6515597523398378</v>
      </c>
    </row>
    <row r="396" spans="1:5" x14ac:dyDescent="0.25">
      <c r="A396" s="1">
        <v>365</v>
      </c>
      <c r="B396" s="1">
        <v>0</v>
      </c>
      <c r="C396" s="91">
        <v>0.25298219999999999</v>
      </c>
      <c r="D396" s="91">
        <v>3.6557900000000001</v>
      </c>
      <c r="E396" s="42">
        <v>14.450779541011187</v>
      </c>
    </row>
    <row r="397" spans="1:5" x14ac:dyDescent="0.25">
      <c r="A397" s="1">
        <v>366</v>
      </c>
      <c r="B397" s="1">
        <v>0</v>
      </c>
      <c r="C397" s="91">
        <v>0.43081320000000001</v>
      </c>
      <c r="D397" s="91">
        <v>6.5830080000000004</v>
      </c>
      <c r="E397" s="42">
        <v>15.280423162521483</v>
      </c>
    </row>
    <row r="398" spans="1:5" x14ac:dyDescent="0.25">
      <c r="A398" s="1">
        <v>367</v>
      </c>
      <c r="B398" s="1">
        <v>0</v>
      </c>
      <c r="C398" s="91">
        <v>0.4</v>
      </c>
      <c r="D398" s="91">
        <v>1.086646</v>
      </c>
      <c r="E398" s="42">
        <v>2.716615</v>
      </c>
    </row>
    <row r="399" spans="1:5" x14ac:dyDescent="0.25">
      <c r="A399" s="1">
        <v>368</v>
      </c>
      <c r="B399" s="1">
        <v>0</v>
      </c>
      <c r="C399" s="91">
        <v>0.30463089999999998</v>
      </c>
      <c r="D399" s="91">
        <v>4.9015919999999999</v>
      </c>
      <c r="E399" s="42">
        <v>16.09026530138604</v>
      </c>
    </row>
    <row r="400" spans="1:5" x14ac:dyDescent="0.25">
      <c r="A400" s="1">
        <v>369</v>
      </c>
      <c r="B400" s="1">
        <v>0</v>
      </c>
      <c r="C400" s="91">
        <v>0.28844409999999998</v>
      </c>
      <c r="D400" s="91">
        <v>1.431084</v>
      </c>
      <c r="E400" s="42">
        <v>4.9613911326319382</v>
      </c>
    </row>
    <row r="401" spans="1:5" x14ac:dyDescent="0.25">
      <c r="A401" s="1">
        <v>370</v>
      </c>
      <c r="B401" s="1">
        <v>0</v>
      </c>
      <c r="C401" s="91">
        <v>0.32984849999999999</v>
      </c>
      <c r="D401" s="91">
        <v>1.4068400000000001</v>
      </c>
      <c r="E401" s="42">
        <v>4.2651095881897296</v>
      </c>
    </row>
    <row r="402" spans="1:5" x14ac:dyDescent="0.25">
      <c r="A402" s="1">
        <v>371</v>
      </c>
      <c r="B402" s="1">
        <v>0</v>
      </c>
      <c r="C402" s="91">
        <v>0.31241000000000002</v>
      </c>
      <c r="D402" s="91">
        <v>2.7507090000000001</v>
      </c>
      <c r="E402" s="42">
        <v>8.8048045837201112</v>
      </c>
    </row>
    <row r="403" spans="1:5" x14ac:dyDescent="0.25">
      <c r="A403" s="1">
        <v>372</v>
      </c>
      <c r="B403" s="1">
        <v>0</v>
      </c>
      <c r="C403" s="91">
        <v>0.24331050000000001</v>
      </c>
      <c r="D403" s="91">
        <v>1.0384599999999999</v>
      </c>
      <c r="E403" s="42">
        <v>4.2680443301871476</v>
      </c>
    </row>
    <row r="404" spans="1:5" x14ac:dyDescent="0.25">
      <c r="A404" s="1">
        <v>373</v>
      </c>
      <c r="B404" s="1">
        <v>0</v>
      </c>
      <c r="C404" s="91">
        <v>0.26832820000000002</v>
      </c>
      <c r="D404" s="91">
        <v>1.568184</v>
      </c>
      <c r="E404" s="42">
        <v>5.8442757786919151</v>
      </c>
    </row>
    <row r="405" spans="1:5" x14ac:dyDescent="0.25">
      <c r="A405" s="1">
        <v>374</v>
      </c>
      <c r="B405" s="1">
        <v>0</v>
      </c>
      <c r="C405" s="91">
        <v>0.53366659999999999</v>
      </c>
      <c r="D405" s="91">
        <v>1.302306</v>
      </c>
      <c r="E405" s="42">
        <v>2.4402988682447058</v>
      </c>
    </row>
    <row r="406" spans="1:5" x14ac:dyDescent="0.25">
      <c r="A406" s="1">
        <v>375</v>
      </c>
      <c r="B406" s="1">
        <v>0</v>
      </c>
      <c r="C406" s="91">
        <v>0.2332381</v>
      </c>
      <c r="D406" s="91">
        <v>0.59464269999999997</v>
      </c>
      <c r="E406" s="42">
        <v>2.5495092782868665</v>
      </c>
    </row>
    <row r="407" spans="1:5" x14ac:dyDescent="0.25">
      <c r="A407" s="1">
        <v>376</v>
      </c>
      <c r="B407" s="1">
        <v>0</v>
      </c>
      <c r="C407" s="91">
        <v>0.32</v>
      </c>
      <c r="D407" s="91">
        <v>0.48166379999999998</v>
      </c>
      <c r="E407" s="42">
        <v>1.5051993749999999</v>
      </c>
    </row>
    <row r="408" spans="1:5" x14ac:dyDescent="0.25">
      <c r="A408" s="1">
        <v>377</v>
      </c>
      <c r="B408" s="1">
        <v>0</v>
      </c>
      <c r="C408" s="91">
        <v>0.55569780000000002</v>
      </c>
      <c r="D408" s="91">
        <v>7.068352</v>
      </c>
      <c r="E408" s="42">
        <v>12.719776828340871</v>
      </c>
    </row>
    <row r="409" spans="1:5" x14ac:dyDescent="0.25">
      <c r="A409" s="1">
        <v>378</v>
      </c>
      <c r="B409" s="1">
        <v>0</v>
      </c>
      <c r="C409" s="91">
        <v>0.32249030000000001</v>
      </c>
      <c r="D409" s="91">
        <v>1.2502800000000001</v>
      </c>
      <c r="E409" s="42">
        <v>3.8769538184559349</v>
      </c>
    </row>
    <row r="410" spans="1:5" x14ac:dyDescent="0.25">
      <c r="A410" s="1">
        <v>379</v>
      </c>
      <c r="B410" s="1">
        <v>0</v>
      </c>
      <c r="C410" s="91">
        <v>0.83234609999999998</v>
      </c>
      <c r="D410" s="91">
        <v>1.3296619999999999</v>
      </c>
      <c r="E410" s="42">
        <v>1.5974869107934788</v>
      </c>
    </row>
    <row r="411" spans="1:5" x14ac:dyDescent="0.25">
      <c r="A411" s="1">
        <v>380</v>
      </c>
      <c r="B411" s="1">
        <v>0</v>
      </c>
      <c r="C411" s="91">
        <v>0.32249030000000001</v>
      </c>
      <c r="D411" s="91">
        <v>1.4338759999999999</v>
      </c>
      <c r="E411" s="42">
        <v>4.4462608642802586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24" priority="7" operator="lessThan">
      <formula>1</formula>
    </cfRule>
  </conditionalFormatting>
  <conditionalFormatting sqref="E93">
    <cfRule type="cellIs" dxfId="123" priority="6" operator="lessThan">
      <formula>1</formula>
    </cfRule>
  </conditionalFormatting>
  <conditionalFormatting sqref="E107">
    <cfRule type="cellIs" dxfId="122" priority="5" operator="lessThan">
      <formula>1</formula>
    </cfRule>
  </conditionalFormatting>
  <conditionalFormatting sqref="E163">
    <cfRule type="cellIs" dxfId="121" priority="4" operator="lessThan">
      <formula>1</formula>
    </cfRule>
  </conditionalFormatting>
  <conditionalFormatting sqref="E196">
    <cfRule type="cellIs" dxfId="120" priority="3" operator="lessThan">
      <formula>1</formula>
    </cfRule>
  </conditionalFormatting>
  <conditionalFormatting sqref="E339">
    <cfRule type="cellIs" dxfId="119" priority="2" operator="lessThan">
      <formula>1</formula>
    </cfRule>
  </conditionalFormatting>
  <conditionalFormatting sqref="E22">
    <cfRule type="cellIs" dxfId="118" priority="1" operator="lessThan">
      <formula>1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179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41453</v>
      </c>
      <c r="F2" s="90" t="s">
        <v>61</v>
      </c>
      <c r="G2" s="91">
        <v>0.37530171101694904</v>
      </c>
      <c r="I2" s="91"/>
    </row>
    <row r="3" spans="1:10" x14ac:dyDescent="0.25">
      <c r="F3" s="92" t="s">
        <v>62</v>
      </c>
      <c r="G3" s="91">
        <v>4.0173398440677959</v>
      </c>
      <c r="I3" s="91"/>
    </row>
    <row r="4" spans="1:10" x14ac:dyDescent="0.25">
      <c r="A4" s="93"/>
      <c r="B4" s="7"/>
      <c r="C4" s="7" t="s">
        <v>63</v>
      </c>
      <c r="D4" s="94">
        <v>163</v>
      </c>
      <c r="F4" s="40" t="s">
        <v>21</v>
      </c>
      <c r="G4" s="1">
        <v>118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45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118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88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16</v>
      </c>
      <c r="F8" s="99" t="s">
        <v>73</v>
      </c>
      <c r="G8" s="103">
        <v>21.2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4</v>
      </c>
      <c r="J11" s="293" t="s">
        <v>374</v>
      </c>
    </row>
    <row r="12" spans="1:10" x14ac:dyDescent="0.25">
      <c r="A12" s="108" t="s">
        <v>70</v>
      </c>
      <c r="B12" s="109">
        <v>8</v>
      </c>
      <c r="C12" s="109">
        <v>77</v>
      </c>
      <c r="D12" s="109">
        <v>29</v>
      </c>
      <c r="E12" s="109">
        <v>2</v>
      </c>
      <c r="F12" s="109">
        <v>0</v>
      </c>
      <c r="G12" s="109">
        <v>2</v>
      </c>
      <c r="H12" s="109">
        <v>118</v>
      </c>
      <c r="I12" s="39">
        <f>SUM(D12:G12)</f>
        <v>33</v>
      </c>
    </row>
    <row r="13" spans="1:10" x14ac:dyDescent="0.25">
      <c r="A13" s="108" t="s">
        <v>37</v>
      </c>
      <c r="B13" s="109">
        <v>2</v>
      </c>
      <c r="C13" s="109">
        <v>53</v>
      </c>
      <c r="D13" s="109">
        <v>29</v>
      </c>
      <c r="E13" s="109">
        <v>2</v>
      </c>
      <c r="F13" s="109">
        <v>0</v>
      </c>
      <c r="G13" s="109">
        <v>2</v>
      </c>
      <c r="H13" s="109">
        <v>88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12</v>
      </c>
      <c r="E14" s="109">
        <v>1</v>
      </c>
      <c r="F14" s="109">
        <v>0</v>
      </c>
      <c r="G14" s="109">
        <v>2</v>
      </c>
      <c r="H14" s="109">
        <v>16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0.41543744171779168</v>
      </c>
      <c r="D17" s="182">
        <f t="shared" ref="D17:E17" si="0">AVERAGE(D32:D502)</f>
        <v>3.1880399846625767</v>
      </c>
      <c r="E17" s="182">
        <f t="shared" si="0"/>
        <v>8.7755309086551261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0.4270203394358425</v>
      </c>
      <c r="D18" s="182">
        <f t="shared" ref="D18:E18" si="1">STDEV(D32:D502)</f>
        <v>3.6357400155140955</v>
      </c>
      <c r="E18" s="182">
        <f t="shared" si="1"/>
        <v>9.6776261596274367</v>
      </c>
      <c r="F18" s="11"/>
    </row>
    <row r="19" spans="1:21" x14ac:dyDescent="0.25">
      <c r="B19" s="40" t="s">
        <v>152</v>
      </c>
      <c r="C19" s="43">
        <f>MEDIAN(C32:C502)</f>
        <v>0.34176010000000001</v>
      </c>
      <c r="D19" s="182">
        <f t="shared" ref="D19:E19" si="2">MEDIAN(D32:D502)</f>
        <v>1.9831289999999999</v>
      </c>
      <c r="E19" s="182">
        <f t="shared" si="2"/>
        <v>5.7466861883845777</v>
      </c>
    </row>
    <row r="20" spans="1:21" x14ac:dyDescent="0.25">
      <c r="B20" s="40" t="s">
        <v>20</v>
      </c>
      <c r="C20" s="43">
        <f>MIN(C32:C502)</f>
        <v>0.1264911</v>
      </c>
      <c r="D20" s="182">
        <f t="shared" ref="D20:E20" si="3">MIN(D32:D502)</f>
        <v>0.22627420000000001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5.0241020000000001</v>
      </c>
      <c r="D21" s="182">
        <f t="shared" ref="D21:E21" si="4">MAX(D32:D502)</f>
        <v>25.65851</v>
      </c>
      <c r="E21" s="182">
        <f t="shared" si="4"/>
        <v>56.260001201569409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0.48253008484848481</v>
      </c>
      <c r="D23" s="315">
        <f t="array" ref="D23">AVERAGE(IF(($E$32:$E$552&gt;=3)*($D$32:$D$552&gt;=5),$D$32:$D$552))</f>
        <v>8.5636637272727274</v>
      </c>
      <c r="E23" s="315">
        <f t="array" ref="E23">AVERAGE(IF(($E$32:$E$552&gt;=3)*($D$32:$D$552&gt;=5),$E$32:$E$552))</f>
        <v>22.071665028083181</v>
      </c>
      <c r="F23">
        <f>COUNTIF(E32:E550,"&gt;=5")</f>
        <v>88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0.28344057118902394</v>
      </c>
      <c r="D24" s="315">
        <f t="array" ref="D24">STDEV(IF(($E$32:$E$552&gt;=3)*($D$32:$D$552&gt;=5),$D$32:$D$552))</f>
        <v>4.8002202425864633</v>
      </c>
      <c r="E24" s="315">
        <f t="array" ref="E24">STDEV(IF(($E$32:$E$552&gt;=3)*($D$32:$D$552&gt;=5),$E$32:$E$552))</f>
        <v>13.580795169182501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</v>
      </c>
      <c r="D25" s="315">
        <f t="array" ref="D25">MEDIAN(IF(($E$32:$E$552&gt;=3)*($D$32:$D$552&gt;=5),$D$32:$D$552))</f>
        <v>7.0911780000000002</v>
      </c>
      <c r="E25" s="315">
        <f t="array" ref="E25">MEDIAN(IF(($E$32:$E$552&gt;=3)*($D$32:$D$552&gt;=5),$E$32:$E$552))</f>
        <v>18.950308703139353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5.0969790000000001</v>
      </c>
      <c r="E26" s="315">
        <f t="array" ref="E26">MIN(IF(($E$32:$E$552&gt;=3)*($D$32:$D$552&gt;=5),$E$32:$E$552))</f>
        <v>6.7355192503576431</v>
      </c>
    </row>
    <row r="27" spans="1:21" x14ac:dyDescent="0.25">
      <c r="B27" s="40" t="s">
        <v>19</v>
      </c>
      <c r="C27" s="314">
        <f t="array" ref="C27">MAX(IF(($E$32:$E$552&gt;=3)*($D$32:$D$552&gt;=5),$C$32:$C$552))</f>
        <v>1.2649109999999999</v>
      </c>
      <c r="D27" s="315">
        <f t="array" ref="D27">MAX(IF(($E$32:$E$552&gt;=3)*($D$32:$D$552&gt;=5),$D$32:$D$552))</f>
        <v>25.65851</v>
      </c>
      <c r="E27" s="315">
        <f t="array" ref="E27">MAX(IF(($E$32:$E$552&gt;=3)*($D$32:$D$552&gt;=5),$E$32:$E$552))</f>
        <v>56.260001201569409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4</v>
      </c>
      <c r="C32" s="91">
        <v>0.2332381</v>
      </c>
      <c r="D32" s="91">
        <v>8.7117979999999999</v>
      </c>
      <c r="E32" s="42">
        <v>37.351521899723927</v>
      </c>
    </row>
    <row r="33" spans="1:5" x14ac:dyDescent="0.25">
      <c r="A33" s="1">
        <v>2</v>
      </c>
      <c r="B33" s="1">
        <v>2</v>
      </c>
      <c r="C33" s="91">
        <v>0.46818799999999999</v>
      </c>
      <c r="D33" s="91">
        <v>5.2829389999999998</v>
      </c>
      <c r="E33" s="42">
        <v>11.28379838868147</v>
      </c>
    </row>
    <row r="34" spans="1:5" x14ac:dyDescent="0.25">
      <c r="A34" s="1">
        <v>3</v>
      </c>
      <c r="B34" s="1">
        <v>0</v>
      </c>
      <c r="C34" s="91">
        <v>0.76941539999999997</v>
      </c>
      <c r="D34" s="91">
        <v>4.9871840000000001</v>
      </c>
      <c r="E34" s="42">
        <v>6.4817834423381706</v>
      </c>
    </row>
    <row r="35" spans="1:5" x14ac:dyDescent="0.25">
      <c r="A35" s="1">
        <v>4</v>
      </c>
      <c r="B35" s="1">
        <v>0</v>
      </c>
      <c r="C35" s="91">
        <v>0.25298219999999999</v>
      </c>
      <c r="D35" s="91">
        <v>1.5120849999999999</v>
      </c>
      <c r="E35" s="42">
        <v>5.9770410724548997</v>
      </c>
    </row>
    <row r="36" spans="1:5" x14ac:dyDescent="0.25">
      <c r="A36" s="1">
        <v>5</v>
      </c>
      <c r="B36" s="1">
        <v>0</v>
      </c>
      <c r="C36" s="91">
        <v>0.2</v>
      </c>
      <c r="D36" s="91">
        <v>0.69971419999999995</v>
      </c>
      <c r="E36" s="42">
        <v>3.4985709999999997</v>
      </c>
    </row>
    <row r="37" spans="1:5" x14ac:dyDescent="0.25">
      <c r="A37" s="1">
        <v>6</v>
      </c>
      <c r="B37" s="1">
        <v>1</v>
      </c>
      <c r="C37" s="91">
        <v>0.52</v>
      </c>
      <c r="D37" s="91">
        <v>6.566452</v>
      </c>
      <c r="E37" s="42">
        <v>12.627792307692307</v>
      </c>
    </row>
    <row r="38" spans="1:5" x14ac:dyDescent="0.25">
      <c r="A38" s="1">
        <v>7</v>
      </c>
      <c r="B38" s="1">
        <v>0</v>
      </c>
      <c r="C38" s="91">
        <v>0.34176010000000001</v>
      </c>
      <c r="D38" s="91">
        <v>4.3112880000000002</v>
      </c>
      <c r="E38" s="42">
        <v>12.61495417399515</v>
      </c>
    </row>
    <row r="39" spans="1:5" x14ac:dyDescent="0.25">
      <c r="A39" s="1">
        <v>8</v>
      </c>
      <c r="B39" s="1">
        <v>0</v>
      </c>
      <c r="C39" s="91">
        <v>0.4</v>
      </c>
      <c r="D39" s="91">
        <v>1.449414</v>
      </c>
      <c r="E39" s="42">
        <v>3.623535</v>
      </c>
    </row>
    <row r="40" spans="1:5" x14ac:dyDescent="0.25">
      <c r="A40" s="1">
        <v>9</v>
      </c>
      <c r="B40" s="1">
        <v>0</v>
      </c>
      <c r="C40" s="91">
        <v>0.36878179999999999</v>
      </c>
      <c r="D40" s="91">
        <v>5.8067549999999999</v>
      </c>
      <c r="E40" s="42">
        <v>15.745774330511972</v>
      </c>
    </row>
    <row r="41" spans="1:5" x14ac:dyDescent="0.25">
      <c r="A41" s="1">
        <v>10</v>
      </c>
      <c r="B41" s="1">
        <v>0</v>
      </c>
      <c r="C41" s="91">
        <v>0.36221540000000002</v>
      </c>
      <c r="D41" s="91">
        <v>11.41907</v>
      </c>
      <c r="E41" s="42">
        <v>31.525633642302338</v>
      </c>
    </row>
    <row r="42" spans="1:5" x14ac:dyDescent="0.25">
      <c r="A42" s="1">
        <v>11</v>
      </c>
      <c r="B42" s="1">
        <v>0</v>
      </c>
      <c r="C42" s="91">
        <v>0.4118252</v>
      </c>
      <c r="D42" s="91">
        <v>0.6</v>
      </c>
      <c r="E42" s="42">
        <v>1.4569288134868872</v>
      </c>
    </row>
    <row r="43" spans="1:5" x14ac:dyDescent="0.25">
      <c r="A43" s="1">
        <v>12</v>
      </c>
      <c r="B43" s="1">
        <v>0</v>
      </c>
      <c r="C43" s="91">
        <v>0.2332381</v>
      </c>
      <c r="D43" s="91">
        <v>5.0969790000000001</v>
      </c>
      <c r="E43" s="42">
        <v>21.853114907041345</v>
      </c>
    </row>
    <row r="44" spans="1:5" x14ac:dyDescent="0.25">
      <c r="A44" s="1">
        <v>13</v>
      </c>
      <c r="B44" s="1">
        <v>0</v>
      </c>
      <c r="C44" s="91">
        <v>0.32249030000000001</v>
      </c>
      <c r="D44" s="91">
        <v>1.32</v>
      </c>
      <c r="E44" s="42">
        <v>4.093146367503147</v>
      </c>
    </row>
    <row r="45" spans="1:5" x14ac:dyDescent="0.25">
      <c r="A45" s="1">
        <v>14</v>
      </c>
      <c r="B45" s="1">
        <v>0</v>
      </c>
      <c r="C45" s="91">
        <v>0.34176010000000001</v>
      </c>
      <c r="D45" s="91">
        <v>0.69050710000000004</v>
      </c>
      <c r="E45" s="42">
        <v>2.02044387276338</v>
      </c>
    </row>
    <row r="46" spans="1:5" x14ac:dyDescent="0.25">
      <c r="A46" s="1">
        <v>15</v>
      </c>
      <c r="B46" s="1">
        <v>0</v>
      </c>
      <c r="C46" s="91">
        <v>0.14422209999999999</v>
      </c>
      <c r="D46" s="91">
        <v>2.0242529999999999</v>
      </c>
      <c r="E46" s="42">
        <v>14.03566443700376</v>
      </c>
    </row>
    <row r="47" spans="1:5" x14ac:dyDescent="0.25">
      <c r="A47" s="1">
        <v>16</v>
      </c>
      <c r="B47" s="1">
        <v>0</v>
      </c>
      <c r="C47" s="91">
        <v>0.40199499999999999</v>
      </c>
      <c r="D47" s="91">
        <v>0.93380940000000001</v>
      </c>
      <c r="E47" s="42">
        <v>2.3229378474856652</v>
      </c>
    </row>
    <row r="48" spans="1:5" x14ac:dyDescent="0.25">
      <c r="A48" s="1">
        <v>17</v>
      </c>
      <c r="B48" s="1">
        <v>0</v>
      </c>
      <c r="C48" s="91">
        <v>0.2154066</v>
      </c>
      <c r="D48" s="91">
        <v>6.7553830000000001</v>
      </c>
      <c r="E48" s="42">
        <v>31.361077144340054</v>
      </c>
    </row>
    <row r="49" spans="1:5" x14ac:dyDescent="0.25">
      <c r="A49" s="1">
        <v>18</v>
      </c>
      <c r="B49" s="1">
        <v>0</v>
      </c>
      <c r="C49" s="91">
        <v>0.31241000000000002</v>
      </c>
      <c r="D49" s="91">
        <v>2.3303219999999998</v>
      </c>
      <c r="E49" s="42">
        <v>7.4591786434493121</v>
      </c>
    </row>
    <row r="50" spans="1:5" x14ac:dyDescent="0.25">
      <c r="A50" s="1">
        <v>19</v>
      </c>
      <c r="B50" s="1">
        <v>0</v>
      </c>
      <c r="C50" s="91">
        <v>0.25298219999999999</v>
      </c>
      <c r="D50" s="91">
        <v>1.21062</v>
      </c>
      <c r="E50" s="42">
        <v>4.7853959685701213</v>
      </c>
    </row>
    <row r="51" spans="1:5" x14ac:dyDescent="0.25">
      <c r="A51" s="1">
        <v>20</v>
      </c>
      <c r="B51" s="1">
        <v>0</v>
      </c>
      <c r="C51" s="91">
        <v>0.32249030000000001</v>
      </c>
      <c r="D51" s="91">
        <v>0.89888820000000003</v>
      </c>
      <c r="E51" s="42">
        <v>2.7873340686526076</v>
      </c>
    </row>
    <row r="52" spans="1:5" x14ac:dyDescent="0.25">
      <c r="A52" s="1">
        <v>21</v>
      </c>
      <c r="B52" s="1">
        <v>0</v>
      </c>
      <c r="C52" s="91">
        <v>0.28000000000000003</v>
      </c>
      <c r="D52" s="91">
        <v>0.44</v>
      </c>
      <c r="E52" s="42">
        <v>1.5714285714285714</v>
      </c>
    </row>
    <row r="53" spans="1:5" x14ac:dyDescent="0.25">
      <c r="A53" s="1">
        <v>22</v>
      </c>
      <c r="B53" s="1">
        <v>0</v>
      </c>
      <c r="C53" s="91">
        <v>0.2039608</v>
      </c>
      <c r="D53" s="91">
        <v>0.93380940000000001</v>
      </c>
      <c r="E53" s="42">
        <v>4.5783768253507535</v>
      </c>
    </row>
    <row r="54" spans="1:5" x14ac:dyDescent="0.25">
      <c r="A54" s="1">
        <v>23</v>
      </c>
      <c r="B54" s="1">
        <v>4</v>
      </c>
      <c r="C54" s="91">
        <v>0.2</v>
      </c>
      <c r="D54" s="91">
        <v>9.5881830000000008</v>
      </c>
      <c r="E54" s="42">
        <v>47.940915000000004</v>
      </c>
    </row>
    <row r="55" spans="1:5" x14ac:dyDescent="0.25">
      <c r="A55" s="1">
        <v>24</v>
      </c>
      <c r="B55" s="1">
        <v>3</v>
      </c>
      <c r="C55" s="91">
        <v>0.37947330000000001</v>
      </c>
      <c r="D55" s="91">
        <v>7.5370629999999998</v>
      </c>
      <c r="E55" s="42">
        <v>19.86190596281741</v>
      </c>
    </row>
    <row r="56" spans="1:5" x14ac:dyDescent="0.25">
      <c r="A56" s="1">
        <v>25</v>
      </c>
      <c r="B56" s="1">
        <v>1</v>
      </c>
      <c r="C56" s="91">
        <v>0.4</v>
      </c>
      <c r="D56" s="91">
        <v>5.738111</v>
      </c>
      <c r="E56" s="42">
        <v>14.3452775</v>
      </c>
    </row>
    <row r="57" spans="1:5" x14ac:dyDescent="0.25">
      <c r="A57" s="1">
        <v>26</v>
      </c>
      <c r="B57" s="1">
        <v>0</v>
      </c>
      <c r="C57" s="91">
        <v>0.56850679999999998</v>
      </c>
      <c r="D57" s="91">
        <v>3.5317980000000002</v>
      </c>
      <c r="E57" s="42">
        <v>6.2124111796024257</v>
      </c>
    </row>
    <row r="58" spans="1:5" x14ac:dyDescent="0.25">
      <c r="A58" s="1">
        <v>27</v>
      </c>
      <c r="B58" s="1">
        <v>0</v>
      </c>
      <c r="C58" s="91">
        <v>0.50596439999999998</v>
      </c>
      <c r="D58" s="91">
        <v>2.0742229999999999</v>
      </c>
      <c r="E58" s="42">
        <v>4.0995433670827435</v>
      </c>
    </row>
    <row r="59" spans="1:5" x14ac:dyDescent="0.25">
      <c r="A59" s="1">
        <v>28</v>
      </c>
      <c r="B59" s="1">
        <v>0</v>
      </c>
      <c r="C59" s="91">
        <v>0.3577709</v>
      </c>
      <c r="D59" s="91">
        <v>2.8537689999999998</v>
      </c>
      <c r="E59" s="42">
        <v>7.976526318937621</v>
      </c>
    </row>
    <row r="60" spans="1:5" x14ac:dyDescent="0.25">
      <c r="A60" s="1">
        <v>29</v>
      </c>
      <c r="B60" s="1">
        <v>0</v>
      </c>
      <c r="C60" s="91">
        <v>0.2828427</v>
      </c>
      <c r="D60" s="91">
        <v>2.8960659999999998</v>
      </c>
      <c r="E60" s="42">
        <v>10.239139988410519</v>
      </c>
    </row>
    <row r="61" spans="1:5" x14ac:dyDescent="0.25">
      <c r="A61" s="1">
        <v>30</v>
      </c>
      <c r="B61" s="1">
        <v>0</v>
      </c>
      <c r="C61" s="91">
        <v>0.2</v>
      </c>
      <c r="D61" s="91">
        <v>1.9053610000000001</v>
      </c>
      <c r="E61" s="42">
        <v>9.5268049999999995</v>
      </c>
    </row>
    <row r="62" spans="1:5" x14ac:dyDescent="0.25">
      <c r="A62" s="1">
        <v>31</v>
      </c>
      <c r="B62" s="1">
        <v>0</v>
      </c>
      <c r="C62" s="91">
        <v>0.28000000000000003</v>
      </c>
      <c r="D62" s="91">
        <v>0.72</v>
      </c>
      <c r="E62" s="42">
        <v>2.5714285714285712</v>
      </c>
    </row>
    <row r="63" spans="1:5" x14ac:dyDescent="0.25">
      <c r="A63" s="1">
        <v>32</v>
      </c>
      <c r="B63" s="1">
        <v>0</v>
      </c>
      <c r="C63" s="91">
        <v>0.16492419999999999</v>
      </c>
      <c r="D63" s="91">
        <v>2.3023470000000001</v>
      </c>
      <c r="E63" s="42">
        <v>13.960031335607511</v>
      </c>
    </row>
    <row r="64" spans="1:5" x14ac:dyDescent="0.25">
      <c r="A64" s="1">
        <v>33</v>
      </c>
      <c r="B64" s="1">
        <v>0</v>
      </c>
      <c r="C64" s="91">
        <v>0.31241000000000002</v>
      </c>
      <c r="D64" s="91">
        <v>4.3923569999999996</v>
      </c>
      <c r="E64" s="42">
        <v>14.05959156236996</v>
      </c>
    </row>
    <row r="65" spans="1:5" x14ac:dyDescent="0.25">
      <c r="A65" s="1">
        <v>34</v>
      </c>
      <c r="B65" s="1">
        <v>0</v>
      </c>
      <c r="C65" s="91">
        <v>0.24331050000000001</v>
      </c>
      <c r="D65" s="91">
        <v>2.5904440000000002</v>
      </c>
      <c r="E65" s="42">
        <v>10.646659309811948</v>
      </c>
    </row>
    <row r="66" spans="1:5" x14ac:dyDescent="0.25">
      <c r="A66" s="1">
        <v>35</v>
      </c>
      <c r="B66" s="1">
        <v>0</v>
      </c>
      <c r="C66" s="91">
        <v>0.25612499999999999</v>
      </c>
      <c r="D66" s="91">
        <v>5.6642029999999997</v>
      </c>
      <c r="E66" s="42">
        <v>22.114994631527573</v>
      </c>
    </row>
    <row r="67" spans="1:5" x14ac:dyDescent="0.25">
      <c r="A67" s="1">
        <v>36</v>
      </c>
      <c r="B67" s="1">
        <v>0</v>
      </c>
      <c r="C67" s="91">
        <v>0.25612499999999999</v>
      </c>
      <c r="D67" s="91">
        <v>1.47187</v>
      </c>
      <c r="E67" s="42">
        <v>5.7466861883845777</v>
      </c>
    </row>
    <row r="68" spans="1:5" x14ac:dyDescent="0.25">
      <c r="A68" s="1">
        <v>37</v>
      </c>
      <c r="B68" s="1">
        <v>0</v>
      </c>
      <c r="C68" s="91">
        <v>0.4118252</v>
      </c>
      <c r="D68" s="91">
        <v>0.54405879999999995</v>
      </c>
      <c r="E68" s="42">
        <v>1.3210915699184993</v>
      </c>
    </row>
    <row r="69" spans="1:5" x14ac:dyDescent="0.25">
      <c r="A69" s="1">
        <v>38</v>
      </c>
      <c r="B69" s="1">
        <v>0</v>
      </c>
      <c r="C69" s="91">
        <v>0.34409299999999998</v>
      </c>
      <c r="D69" s="91">
        <v>1.242578</v>
      </c>
      <c r="E69" s="42">
        <v>3.6111690734772286</v>
      </c>
    </row>
    <row r="70" spans="1:5" x14ac:dyDescent="0.25">
      <c r="A70" s="1">
        <v>39</v>
      </c>
      <c r="B70" s="1">
        <v>0</v>
      </c>
      <c r="C70" s="91">
        <v>0.36878179999999999</v>
      </c>
      <c r="D70" s="91">
        <v>1.930803</v>
      </c>
      <c r="E70" s="42">
        <v>5.2356244261511824</v>
      </c>
    </row>
    <row r="71" spans="1:5" x14ac:dyDescent="0.25">
      <c r="A71" s="1">
        <v>40</v>
      </c>
      <c r="B71" s="1">
        <v>0</v>
      </c>
      <c r="C71" s="91">
        <v>0.57271280000000002</v>
      </c>
      <c r="D71" s="91">
        <v>1.9697720000000001</v>
      </c>
      <c r="E71" s="42">
        <v>3.4393713568126993</v>
      </c>
    </row>
    <row r="72" spans="1:5" x14ac:dyDescent="0.25">
      <c r="A72" s="1">
        <v>41</v>
      </c>
      <c r="B72" s="1">
        <v>2</v>
      </c>
      <c r="C72" s="91">
        <v>0.45607019999999998</v>
      </c>
      <c r="D72" s="91">
        <v>25.65851</v>
      </c>
      <c r="E72" s="42">
        <v>56.260001201569409</v>
      </c>
    </row>
    <row r="73" spans="1:5" x14ac:dyDescent="0.25">
      <c r="A73" s="1">
        <v>42</v>
      </c>
      <c r="B73" s="1">
        <v>0</v>
      </c>
      <c r="C73" s="91">
        <v>1.4848570000000001</v>
      </c>
      <c r="D73" s="91">
        <v>4.1624990000000004</v>
      </c>
      <c r="E73" s="42">
        <v>2.8032995769963036</v>
      </c>
    </row>
    <row r="74" spans="1:5" x14ac:dyDescent="0.25">
      <c r="A74" s="1">
        <v>43</v>
      </c>
      <c r="B74" s="1">
        <v>0</v>
      </c>
      <c r="C74" s="91">
        <v>0.25612499999999999</v>
      </c>
      <c r="D74" s="91">
        <v>8.5192490000000003</v>
      </c>
      <c r="E74" s="42">
        <v>33.26207515861396</v>
      </c>
    </row>
    <row r="75" spans="1:5" x14ac:dyDescent="0.25">
      <c r="A75" s="1">
        <v>44</v>
      </c>
      <c r="B75" s="1">
        <v>0</v>
      </c>
      <c r="C75" s="91">
        <v>0.37947330000000001</v>
      </c>
      <c r="D75" s="91">
        <v>9.7097890000000007</v>
      </c>
      <c r="E75" s="42">
        <v>25.587541995708264</v>
      </c>
    </row>
    <row r="76" spans="1:5" x14ac:dyDescent="0.25">
      <c r="A76" s="1">
        <v>45</v>
      </c>
      <c r="B76" s="1">
        <v>0</v>
      </c>
      <c r="C76" s="91">
        <v>0.36878179999999999</v>
      </c>
      <c r="D76" s="91">
        <v>3.467333</v>
      </c>
      <c r="E76" s="42">
        <v>9.4021261352919261</v>
      </c>
    </row>
    <row r="77" spans="1:5" x14ac:dyDescent="0.25">
      <c r="A77" s="1">
        <v>46</v>
      </c>
      <c r="B77" s="1">
        <v>0</v>
      </c>
      <c r="C77" s="91">
        <v>0.2154066</v>
      </c>
      <c r="D77" s="91">
        <v>0.52</v>
      </c>
      <c r="E77" s="42">
        <v>2.414039309844731</v>
      </c>
    </row>
    <row r="78" spans="1:5" x14ac:dyDescent="0.25">
      <c r="A78" s="1">
        <v>47</v>
      </c>
      <c r="B78" s="1">
        <v>0</v>
      </c>
      <c r="C78" s="91">
        <v>0.2039608</v>
      </c>
      <c r="D78" s="91">
        <v>2.0143490000000002</v>
      </c>
      <c r="E78" s="42">
        <v>9.8761575753772295</v>
      </c>
    </row>
    <row r="79" spans="1:5" x14ac:dyDescent="0.25">
      <c r="A79" s="1">
        <v>48</v>
      </c>
      <c r="B79" s="1">
        <v>0</v>
      </c>
      <c r="C79" s="91">
        <v>0.34409299999999998</v>
      </c>
      <c r="D79" s="91">
        <v>0.8</v>
      </c>
      <c r="E79" s="42">
        <v>2.3249528470500711</v>
      </c>
    </row>
    <row r="80" spans="1:5" x14ac:dyDescent="0.25">
      <c r="A80" s="1">
        <v>49</v>
      </c>
      <c r="B80" s="1">
        <v>0</v>
      </c>
      <c r="C80" s="91">
        <v>0.2154066</v>
      </c>
      <c r="D80" s="91">
        <v>0.59059289999999998</v>
      </c>
      <c r="E80" s="42">
        <v>2.7417586090676886</v>
      </c>
    </row>
    <row r="81" spans="1:5" x14ac:dyDescent="0.25">
      <c r="A81" s="1">
        <v>50</v>
      </c>
      <c r="B81" s="1">
        <v>0</v>
      </c>
      <c r="C81" s="91">
        <v>0.48332180000000002</v>
      </c>
      <c r="D81" s="91">
        <v>0.67052219999999996</v>
      </c>
      <c r="E81" s="42">
        <v>1.3873204146802398</v>
      </c>
    </row>
    <row r="82" spans="1:5" x14ac:dyDescent="0.25">
      <c r="A82" s="1">
        <v>51</v>
      </c>
      <c r="B82" s="1">
        <v>0</v>
      </c>
      <c r="C82" s="91">
        <v>0.25298219999999999</v>
      </c>
      <c r="D82" s="91">
        <v>0.54405879999999995</v>
      </c>
      <c r="E82" s="42">
        <v>2.1505813452487961</v>
      </c>
    </row>
    <row r="83" spans="1:5" x14ac:dyDescent="0.25">
      <c r="A83" s="1">
        <v>52</v>
      </c>
      <c r="B83" s="1">
        <v>0</v>
      </c>
      <c r="C83" s="91">
        <v>0.2</v>
      </c>
      <c r="D83" s="91">
        <v>0.44</v>
      </c>
      <c r="E83" s="42">
        <v>2.1999999999999997</v>
      </c>
    </row>
    <row r="84" spans="1:5" x14ac:dyDescent="0.25">
      <c r="A84" s="1">
        <v>53</v>
      </c>
      <c r="B84" s="1">
        <v>0</v>
      </c>
      <c r="C84" s="91">
        <v>0.24</v>
      </c>
      <c r="D84" s="91">
        <v>0.28000000000000003</v>
      </c>
      <c r="E84" s="42">
        <v>1.1666666666666667</v>
      </c>
    </row>
    <row r="85" spans="1:5" x14ac:dyDescent="0.25">
      <c r="A85" s="1">
        <v>54</v>
      </c>
      <c r="B85" s="1">
        <v>0</v>
      </c>
      <c r="C85" s="91">
        <v>0.28000000000000003</v>
      </c>
      <c r="D85" s="91">
        <v>0.65115279999999998</v>
      </c>
      <c r="E85" s="42">
        <v>2.3255457142857141</v>
      </c>
    </row>
    <row r="86" spans="1:5" x14ac:dyDescent="0.25">
      <c r="A86" s="1">
        <v>55</v>
      </c>
      <c r="B86" s="1">
        <v>0</v>
      </c>
      <c r="C86" s="91">
        <v>0.29120439999999997</v>
      </c>
      <c r="D86" s="91">
        <v>1.278124</v>
      </c>
      <c r="E86" s="42">
        <v>4.3890957691573345</v>
      </c>
    </row>
    <row r="87" spans="1:5" x14ac:dyDescent="0.25">
      <c r="A87" s="1">
        <v>56</v>
      </c>
      <c r="B87" s="1">
        <v>0</v>
      </c>
      <c r="C87" s="91">
        <v>0.2332381</v>
      </c>
      <c r="D87" s="91">
        <v>1.377534</v>
      </c>
      <c r="E87" s="42">
        <v>5.9061276866858377</v>
      </c>
    </row>
    <row r="88" spans="1:5" x14ac:dyDescent="0.25">
      <c r="A88" s="1">
        <v>57</v>
      </c>
      <c r="B88" s="1">
        <v>0</v>
      </c>
      <c r="C88" s="91">
        <v>0.2332381</v>
      </c>
      <c r="D88" s="91">
        <v>1.04</v>
      </c>
      <c r="E88" s="42">
        <v>4.4589627509399197</v>
      </c>
    </row>
    <row r="89" spans="1:5" x14ac:dyDescent="0.25">
      <c r="A89" s="1">
        <v>58</v>
      </c>
      <c r="B89" s="1">
        <v>0</v>
      </c>
      <c r="C89" s="91">
        <v>0.2</v>
      </c>
      <c r="D89" s="91">
        <v>0.70767219999999997</v>
      </c>
      <c r="E89" s="42">
        <v>3.5383609999999996</v>
      </c>
    </row>
    <row r="90" spans="1:5" x14ac:dyDescent="0.25">
      <c r="A90" s="1">
        <v>59</v>
      </c>
      <c r="B90" s="1">
        <v>0</v>
      </c>
      <c r="C90" s="91">
        <v>0.1788854</v>
      </c>
      <c r="D90" s="91">
        <v>0.89442719999999998</v>
      </c>
      <c r="E90" s="42">
        <v>5.000001118034227</v>
      </c>
    </row>
    <row r="91" spans="1:5" x14ac:dyDescent="0.25">
      <c r="A91" s="1">
        <v>60</v>
      </c>
      <c r="B91" s="1">
        <v>0</v>
      </c>
      <c r="C91" s="91">
        <v>0.45607019999999998</v>
      </c>
      <c r="D91" s="91">
        <v>1.028397</v>
      </c>
      <c r="E91" s="42">
        <v>2.2549094415728108</v>
      </c>
    </row>
    <row r="92" spans="1:5" x14ac:dyDescent="0.25">
      <c r="A92" s="1">
        <v>61</v>
      </c>
      <c r="B92" s="1">
        <v>0</v>
      </c>
      <c r="C92" s="91">
        <v>1.1661900000000001</v>
      </c>
      <c r="D92" s="91">
        <v>8.2389320000000001</v>
      </c>
      <c r="E92" s="42">
        <v>7.0648282012365051</v>
      </c>
    </row>
    <row r="93" spans="1:5" x14ac:dyDescent="0.25">
      <c r="A93" s="1">
        <v>62</v>
      </c>
      <c r="B93" s="1">
        <v>0</v>
      </c>
      <c r="C93" s="91">
        <v>0.36221540000000002</v>
      </c>
      <c r="D93" s="91">
        <v>0.84380089999999996</v>
      </c>
      <c r="E93" s="42">
        <v>2.3295555627949556</v>
      </c>
    </row>
    <row r="94" spans="1:5" x14ac:dyDescent="0.25">
      <c r="A94" s="1">
        <v>63</v>
      </c>
      <c r="B94" s="1">
        <v>0</v>
      </c>
      <c r="C94" s="91">
        <v>0.16</v>
      </c>
      <c r="D94" s="91">
        <v>1.04</v>
      </c>
      <c r="E94" s="42">
        <v>6.5</v>
      </c>
    </row>
    <row r="95" spans="1:5" x14ac:dyDescent="0.25">
      <c r="A95" s="1">
        <v>64</v>
      </c>
      <c r="B95" s="1">
        <v>2</v>
      </c>
      <c r="C95" s="91">
        <v>0.45607019999999998</v>
      </c>
      <c r="D95" s="91">
        <v>25.65851</v>
      </c>
      <c r="E95" s="42">
        <v>56.260001201569409</v>
      </c>
    </row>
    <row r="96" spans="1:5" x14ac:dyDescent="0.25">
      <c r="A96" s="1">
        <v>65</v>
      </c>
      <c r="B96" s="1">
        <v>0</v>
      </c>
      <c r="C96" s="91">
        <v>1.4848570000000001</v>
      </c>
      <c r="D96" s="91">
        <v>4.1624990000000004</v>
      </c>
      <c r="E96" s="42">
        <v>2.8032995769963036</v>
      </c>
    </row>
    <row r="97" spans="1:5" x14ac:dyDescent="0.25">
      <c r="A97" s="1">
        <v>66</v>
      </c>
      <c r="B97" s="1">
        <v>0</v>
      </c>
      <c r="C97" s="91">
        <v>0.25612499999999999</v>
      </c>
      <c r="D97" s="91">
        <v>8.5192490000000003</v>
      </c>
      <c r="E97" s="42">
        <v>33.26207515861396</v>
      </c>
    </row>
    <row r="98" spans="1:5" x14ac:dyDescent="0.25">
      <c r="A98" s="1">
        <v>67</v>
      </c>
      <c r="B98" s="1">
        <v>0</v>
      </c>
      <c r="C98" s="91">
        <v>0.37947330000000001</v>
      </c>
      <c r="D98" s="91">
        <v>9.7097890000000007</v>
      </c>
      <c r="E98" s="42">
        <v>25.587541995708264</v>
      </c>
    </row>
    <row r="99" spans="1:5" x14ac:dyDescent="0.25">
      <c r="A99" s="1">
        <v>68</v>
      </c>
      <c r="B99" s="1">
        <v>0</v>
      </c>
      <c r="C99" s="91">
        <v>0.36878179999999999</v>
      </c>
      <c r="D99" s="91">
        <v>3.467333</v>
      </c>
      <c r="E99" s="42">
        <v>9.4021261352919261</v>
      </c>
    </row>
    <row r="100" spans="1:5" x14ac:dyDescent="0.25">
      <c r="A100" s="1">
        <v>69</v>
      </c>
      <c r="B100" s="1">
        <v>0</v>
      </c>
      <c r="C100" s="91">
        <v>0.2154066</v>
      </c>
      <c r="D100" s="91">
        <v>0.52</v>
      </c>
      <c r="E100" s="42">
        <v>2.414039309844731</v>
      </c>
    </row>
    <row r="101" spans="1:5" x14ac:dyDescent="0.25">
      <c r="A101" s="1">
        <v>70</v>
      </c>
      <c r="B101" s="1">
        <v>0</v>
      </c>
      <c r="C101" s="91">
        <v>0.2039608</v>
      </c>
      <c r="D101" s="91">
        <v>2.0143490000000002</v>
      </c>
      <c r="E101" s="42">
        <v>9.8761575753772295</v>
      </c>
    </row>
    <row r="102" spans="1:5" x14ac:dyDescent="0.25">
      <c r="A102" s="1">
        <v>71</v>
      </c>
      <c r="B102" s="1">
        <v>0</v>
      </c>
      <c r="C102" s="91">
        <v>0.34409299999999998</v>
      </c>
      <c r="D102" s="91">
        <v>0.8</v>
      </c>
      <c r="E102" s="42">
        <v>2.3249528470500711</v>
      </c>
    </row>
    <row r="103" spans="1:5" x14ac:dyDescent="0.25">
      <c r="A103" s="1">
        <v>72</v>
      </c>
      <c r="B103" s="1">
        <v>0</v>
      </c>
      <c r="C103" s="91">
        <v>0.2154066</v>
      </c>
      <c r="D103" s="91">
        <v>0.59059289999999998</v>
      </c>
      <c r="E103" s="42">
        <v>2.7417586090676886</v>
      </c>
    </row>
    <row r="104" spans="1:5" x14ac:dyDescent="0.25">
      <c r="A104" s="1">
        <v>73</v>
      </c>
      <c r="B104" s="1">
        <v>0</v>
      </c>
      <c r="C104" s="91">
        <v>0.48332180000000002</v>
      </c>
      <c r="D104" s="91">
        <v>0.67052219999999996</v>
      </c>
      <c r="E104" s="42">
        <v>1.3873204146802398</v>
      </c>
    </row>
    <row r="105" spans="1:5" x14ac:dyDescent="0.25">
      <c r="A105" s="1">
        <v>74</v>
      </c>
      <c r="B105" s="1">
        <v>0</v>
      </c>
      <c r="C105" s="91">
        <v>0.25298219999999999</v>
      </c>
      <c r="D105" s="91">
        <v>0.54405879999999995</v>
      </c>
      <c r="E105" s="42">
        <v>2.1505813452487961</v>
      </c>
    </row>
    <row r="106" spans="1:5" x14ac:dyDescent="0.25">
      <c r="A106" s="1">
        <v>75</v>
      </c>
      <c r="B106" s="1">
        <v>0</v>
      </c>
      <c r="C106" s="91">
        <v>0.2</v>
      </c>
      <c r="D106" s="91">
        <v>0.44</v>
      </c>
      <c r="E106" s="42">
        <v>2.1999999999999997</v>
      </c>
    </row>
    <row r="107" spans="1:5" x14ac:dyDescent="0.25">
      <c r="A107" s="1">
        <v>76</v>
      </c>
      <c r="B107" s="1">
        <v>0</v>
      </c>
      <c r="C107" s="91">
        <v>0.24</v>
      </c>
      <c r="D107" s="91">
        <v>0.28000000000000003</v>
      </c>
      <c r="E107" s="42">
        <v>1.1666666666666667</v>
      </c>
    </row>
    <row r="108" spans="1:5" x14ac:dyDescent="0.25">
      <c r="A108" s="1">
        <v>77</v>
      </c>
      <c r="B108" s="1">
        <v>0</v>
      </c>
      <c r="C108" s="91">
        <v>0.28000000000000003</v>
      </c>
      <c r="D108" s="91">
        <v>0.65115279999999998</v>
      </c>
      <c r="E108" s="42">
        <v>2.3255457142857141</v>
      </c>
    </row>
    <row r="109" spans="1:5" x14ac:dyDescent="0.25">
      <c r="A109" s="1">
        <v>78</v>
      </c>
      <c r="B109" s="1">
        <v>0</v>
      </c>
      <c r="C109" s="91">
        <v>0.29120439999999997</v>
      </c>
      <c r="D109" s="91">
        <v>1.278124</v>
      </c>
      <c r="E109" s="42">
        <v>4.3890957691573345</v>
      </c>
    </row>
    <row r="110" spans="1:5" x14ac:dyDescent="0.25">
      <c r="A110" s="1">
        <v>79</v>
      </c>
      <c r="B110" s="1">
        <v>0</v>
      </c>
      <c r="C110" s="91">
        <v>0.2332381</v>
      </c>
      <c r="D110" s="91">
        <v>1.377534</v>
      </c>
      <c r="E110" s="42">
        <v>5.9061276866858377</v>
      </c>
    </row>
    <row r="111" spans="1:5" x14ac:dyDescent="0.25">
      <c r="A111" s="1">
        <v>80</v>
      </c>
      <c r="B111" s="1">
        <v>0</v>
      </c>
      <c r="C111" s="91">
        <v>0.2332381</v>
      </c>
      <c r="D111" s="91">
        <v>1.04</v>
      </c>
      <c r="E111" s="42">
        <v>4.4589627509399197</v>
      </c>
    </row>
    <row r="112" spans="1:5" x14ac:dyDescent="0.25">
      <c r="A112" s="1">
        <v>81</v>
      </c>
      <c r="B112" s="1">
        <v>0</v>
      </c>
      <c r="C112" s="91">
        <v>0.2</v>
      </c>
      <c r="D112" s="91">
        <v>0.70767219999999997</v>
      </c>
      <c r="E112" s="42">
        <v>3.5383609999999996</v>
      </c>
    </row>
    <row r="113" spans="1:5" x14ac:dyDescent="0.25">
      <c r="A113" s="1">
        <v>82</v>
      </c>
      <c r="B113" s="1">
        <v>0</v>
      </c>
      <c r="C113" s="91">
        <v>0.1788854</v>
      </c>
      <c r="D113" s="91">
        <v>0.89442719999999998</v>
      </c>
      <c r="E113" s="42">
        <v>5.000001118034227</v>
      </c>
    </row>
    <row r="114" spans="1:5" x14ac:dyDescent="0.25">
      <c r="A114" s="1">
        <v>83</v>
      </c>
      <c r="B114" s="1">
        <v>0</v>
      </c>
      <c r="C114" s="91">
        <v>0.45607019999999998</v>
      </c>
      <c r="D114" s="91">
        <v>1.028397</v>
      </c>
      <c r="E114" s="42">
        <v>2.2549094415728108</v>
      </c>
    </row>
    <row r="115" spans="1:5" x14ac:dyDescent="0.25">
      <c r="A115" s="1">
        <v>84</v>
      </c>
      <c r="B115" s="1">
        <v>0</v>
      </c>
      <c r="C115" s="91">
        <v>1.1661900000000001</v>
      </c>
      <c r="D115" s="91">
        <v>8.2389320000000001</v>
      </c>
      <c r="E115" s="42">
        <v>7.0648282012365051</v>
      </c>
    </row>
    <row r="116" spans="1:5" x14ac:dyDescent="0.25">
      <c r="A116" s="1">
        <v>85</v>
      </c>
      <c r="B116" s="1">
        <v>0</v>
      </c>
      <c r="C116" s="91">
        <v>0.36221540000000002</v>
      </c>
      <c r="D116" s="91">
        <v>0.84380089999999996</v>
      </c>
      <c r="E116" s="42">
        <v>2.3295555627949556</v>
      </c>
    </row>
    <row r="117" spans="1:5" x14ac:dyDescent="0.25">
      <c r="A117" s="1">
        <v>86</v>
      </c>
      <c r="B117" s="1">
        <v>0</v>
      </c>
      <c r="C117" s="91">
        <v>0.16</v>
      </c>
      <c r="D117" s="91">
        <v>1.04</v>
      </c>
      <c r="E117" s="42">
        <v>6.5</v>
      </c>
    </row>
    <row r="118" spans="1:5" x14ac:dyDescent="0.25">
      <c r="A118" s="1">
        <v>87</v>
      </c>
      <c r="B118" s="1">
        <v>0</v>
      </c>
      <c r="C118" s="91">
        <v>0.32984849999999999</v>
      </c>
      <c r="D118" s="91">
        <v>4.2032369999999997</v>
      </c>
      <c r="E118" s="42">
        <v>12.742931982410106</v>
      </c>
    </row>
    <row r="119" spans="1:5" x14ac:dyDescent="0.25">
      <c r="A119" s="1">
        <v>88</v>
      </c>
      <c r="B119" s="1">
        <v>0</v>
      </c>
      <c r="C119" s="91">
        <v>0.39395429999999998</v>
      </c>
      <c r="D119" s="91">
        <v>4.3649509999999996</v>
      </c>
      <c r="E119" s="42">
        <v>11.079840986632206</v>
      </c>
    </row>
    <row r="120" spans="1:5" x14ac:dyDescent="0.25">
      <c r="A120" s="1">
        <v>89</v>
      </c>
      <c r="B120" s="1">
        <v>0</v>
      </c>
      <c r="C120" s="91">
        <v>0.48332180000000002</v>
      </c>
      <c r="D120" s="91">
        <v>0.57271280000000002</v>
      </c>
      <c r="E120" s="42">
        <v>1.1849513098726356</v>
      </c>
    </row>
    <row r="121" spans="1:5" x14ac:dyDescent="0.25">
      <c r="A121" s="1">
        <v>90</v>
      </c>
      <c r="B121" s="1">
        <v>0</v>
      </c>
      <c r="C121" s="91">
        <v>0.4118252</v>
      </c>
      <c r="D121" s="91">
        <v>1.8124020000000001</v>
      </c>
      <c r="E121" s="42">
        <v>4.4009011590354357</v>
      </c>
    </row>
    <row r="122" spans="1:5" x14ac:dyDescent="0.25">
      <c r="A122" s="1">
        <v>91</v>
      </c>
      <c r="B122" s="1">
        <v>0</v>
      </c>
      <c r="C122" s="91">
        <v>0.43081320000000001</v>
      </c>
      <c r="D122" s="91">
        <v>1.568694</v>
      </c>
      <c r="E122" s="42">
        <v>3.6412394049207406</v>
      </c>
    </row>
    <row r="123" spans="1:5" x14ac:dyDescent="0.25">
      <c r="A123" s="1">
        <v>92</v>
      </c>
      <c r="B123" s="1">
        <v>3</v>
      </c>
      <c r="C123" s="91">
        <v>0.2828427</v>
      </c>
      <c r="D123" s="91">
        <v>7.217231</v>
      </c>
      <c r="E123" s="42">
        <v>25.516766032851475</v>
      </c>
    </row>
    <row r="124" spans="1:5" x14ac:dyDescent="0.25">
      <c r="A124" s="1">
        <v>93</v>
      </c>
      <c r="B124" s="1">
        <v>0</v>
      </c>
      <c r="C124" s="91">
        <v>0.50911689999999998</v>
      </c>
      <c r="D124" s="91">
        <v>6.8625360000000004</v>
      </c>
      <c r="E124" s="42">
        <v>13.479293262510046</v>
      </c>
    </row>
    <row r="125" spans="1:5" x14ac:dyDescent="0.25">
      <c r="A125" s="1">
        <v>94</v>
      </c>
      <c r="B125" s="1">
        <v>0</v>
      </c>
      <c r="C125" s="91">
        <v>0.33941130000000003</v>
      </c>
      <c r="D125" s="91">
        <v>3.0841530000000001</v>
      </c>
      <c r="E125" s="42">
        <v>9.0867717132576313</v>
      </c>
    </row>
    <row r="126" spans="1:5" x14ac:dyDescent="0.25">
      <c r="A126" s="1">
        <v>95</v>
      </c>
      <c r="B126" s="1">
        <v>0</v>
      </c>
      <c r="C126" s="91">
        <v>0.28844409999999998</v>
      </c>
      <c r="D126" s="91">
        <v>2.9224649999999999</v>
      </c>
      <c r="E126" s="42">
        <v>10.131824502563928</v>
      </c>
    </row>
    <row r="127" spans="1:5" x14ac:dyDescent="0.25">
      <c r="A127" s="1">
        <v>96</v>
      </c>
      <c r="B127" s="1">
        <v>0</v>
      </c>
      <c r="C127" s="91">
        <v>0.52</v>
      </c>
      <c r="D127" s="91">
        <v>1.235476</v>
      </c>
      <c r="E127" s="42">
        <v>2.3759153846153844</v>
      </c>
    </row>
    <row r="128" spans="1:5" x14ac:dyDescent="0.25">
      <c r="A128" s="1">
        <v>97</v>
      </c>
      <c r="B128" s="1">
        <v>0</v>
      </c>
      <c r="C128" s="91">
        <v>0.26832820000000002</v>
      </c>
      <c r="D128" s="91">
        <v>3.7938900000000002</v>
      </c>
      <c r="E128" s="42">
        <v>14.138990981939282</v>
      </c>
    </row>
    <row r="129" spans="1:5" x14ac:dyDescent="0.25">
      <c r="A129" s="1">
        <v>98</v>
      </c>
      <c r="B129" s="1">
        <v>0</v>
      </c>
      <c r="C129" s="91">
        <v>0.36878179999999999</v>
      </c>
      <c r="D129" s="91">
        <v>1.7762880000000001</v>
      </c>
      <c r="E129" s="42">
        <v>4.8166368296917046</v>
      </c>
    </row>
    <row r="130" spans="1:5" x14ac:dyDescent="0.25">
      <c r="A130" s="1">
        <v>99</v>
      </c>
      <c r="B130" s="1">
        <v>0</v>
      </c>
      <c r="C130" s="91">
        <v>0.2332381</v>
      </c>
      <c r="D130" s="91">
        <v>1.5742929999999999</v>
      </c>
      <c r="E130" s="42">
        <v>6.7497248519860173</v>
      </c>
    </row>
    <row r="131" spans="1:5" x14ac:dyDescent="0.25">
      <c r="A131" s="1">
        <v>100</v>
      </c>
      <c r="B131" s="1">
        <v>0</v>
      </c>
      <c r="C131" s="91">
        <v>0.33941130000000003</v>
      </c>
      <c r="D131" s="91">
        <v>1.4647870000000001</v>
      </c>
      <c r="E131" s="42">
        <v>4.3156695136549663</v>
      </c>
    </row>
    <row r="132" spans="1:5" x14ac:dyDescent="0.25">
      <c r="A132" s="1">
        <v>101</v>
      </c>
      <c r="B132" s="1">
        <v>4</v>
      </c>
      <c r="C132" s="91">
        <v>0.33941130000000003</v>
      </c>
      <c r="D132" s="91">
        <v>4.1558029999999997</v>
      </c>
      <c r="E132" s="42">
        <v>12.244150386271757</v>
      </c>
    </row>
    <row r="133" spans="1:5" x14ac:dyDescent="0.25">
      <c r="A133" s="1">
        <v>102</v>
      </c>
      <c r="B133" s="1">
        <v>4</v>
      </c>
      <c r="C133" s="91">
        <v>0.3577709</v>
      </c>
      <c r="D133" s="91">
        <v>6.7798689999999997</v>
      </c>
      <c r="E133" s="42">
        <v>18.950308703139353</v>
      </c>
    </row>
    <row r="134" spans="1:5" x14ac:dyDescent="0.25">
      <c r="A134" s="1">
        <v>103</v>
      </c>
      <c r="B134" s="1">
        <v>3</v>
      </c>
      <c r="C134" s="91">
        <v>1.2649109999999999</v>
      </c>
      <c r="D134" s="91">
        <v>8.7556060000000002</v>
      </c>
      <c r="E134" s="42">
        <v>6.9219146643518803</v>
      </c>
    </row>
    <row r="135" spans="1:5" x14ac:dyDescent="0.25">
      <c r="A135" s="1">
        <v>104</v>
      </c>
      <c r="B135" s="1">
        <v>2</v>
      </c>
      <c r="C135" s="91">
        <v>0.52153620000000001</v>
      </c>
      <c r="D135" s="91">
        <v>5.1803480000000004</v>
      </c>
      <c r="E135" s="42">
        <v>9.9328637206774921</v>
      </c>
    </row>
    <row r="136" spans="1:5" x14ac:dyDescent="0.25">
      <c r="A136" s="1">
        <v>105</v>
      </c>
      <c r="B136" s="1">
        <v>4</v>
      </c>
      <c r="C136" s="91">
        <v>0.65115279999999998</v>
      </c>
      <c r="D136" s="91">
        <v>3.5503450000000001</v>
      </c>
      <c r="E136" s="42">
        <v>5.4523991910961609</v>
      </c>
    </row>
    <row r="137" spans="1:5" x14ac:dyDescent="0.25">
      <c r="A137" s="1">
        <v>106</v>
      </c>
      <c r="B137" s="1">
        <v>0</v>
      </c>
      <c r="C137" s="91">
        <v>0.49477270000000001</v>
      </c>
      <c r="D137" s="91">
        <v>3.5426540000000002</v>
      </c>
      <c r="E137" s="42">
        <v>7.1601646574275426</v>
      </c>
    </row>
    <row r="138" spans="1:5" x14ac:dyDescent="0.25">
      <c r="A138" s="1">
        <v>107</v>
      </c>
      <c r="B138" s="1">
        <v>0</v>
      </c>
      <c r="C138" s="91">
        <v>0.6</v>
      </c>
      <c r="D138" s="91">
        <v>3.8109320000000002</v>
      </c>
      <c r="E138" s="42">
        <v>6.3515533333333343</v>
      </c>
    </row>
    <row r="139" spans="1:5" x14ac:dyDescent="0.25">
      <c r="A139" s="1">
        <v>108</v>
      </c>
      <c r="B139" s="1">
        <v>0</v>
      </c>
      <c r="C139" s="91">
        <v>0.48332180000000002</v>
      </c>
      <c r="D139" s="91">
        <v>3.0630700000000002</v>
      </c>
      <c r="E139" s="42">
        <v>6.3375374336518648</v>
      </c>
    </row>
    <row r="140" spans="1:5" x14ac:dyDescent="0.25">
      <c r="A140" s="1">
        <v>109</v>
      </c>
      <c r="B140" s="1">
        <v>0</v>
      </c>
      <c r="C140" s="91">
        <v>0.4418144</v>
      </c>
      <c r="D140" s="91">
        <v>6.3904930000000002</v>
      </c>
      <c r="E140" s="42">
        <v>14.464202615396873</v>
      </c>
    </row>
    <row r="141" spans="1:5" x14ac:dyDescent="0.25">
      <c r="A141" s="1">
        <v>110</v>
      </c>
      <c r="B141" s="1">
        <v>0</v>
      </c>
      <c r="C141" s="91">
        <v>0.3577709</v>
      </c>
      <c r="D141" s="91">
        <v>2.4383599999999999</v>
      </c>
      <c r="E141" s="42">
        <v>6.8154229424472472</v>
      </c>
    </row>
    <row r="142" spans="1:5" x14ac:dyDescent="0.25">
      <c r="A142" s="1">
        <v>111</v>
      </c>
      <c r="B142" s="1">
        <v>0</v>
      </c>
      <c r="C142" s="91">
        <v>0.36</v>
      </c>
      <c r="D142" s="91">
        <v>1.216553</v>
      </c>
      <c r="E142" s="42">
        <v>3.379313888888889</v>
      </c>
    </row>
    <row r="143" spans="1:5" x14ac:dyDescent="0.25">
      <c r="A143" s="1">
        <v>112</v>
      </c>
      <c r="B143" s="1">
        <v>0</v>
      </c>
      <c r="C143" s="91">
        <v>0.43081320000000001</v>
      </c>
      <c r="D143" s="91">
        <v>7.0911780000000002</v>
      </c>
      <c r="E143" s="42">
        <v>16.459983120294364</v>
      </c>
    </row>
    <row r="144" spans="1:5" x14ac:dyDescent="0.25">
      <c r="A144" s="1">
        <v>113</v>
      </c>
      <c r="B144" s="1">
        <v>0</v>
      </c>
      <c r="C144" s="91">
        <v>0.39395429999999998</v>
      </c>
      <c r="D144" s="91">
        <v>4.1914199999999999</v>
      </c>
      <c r="E144" s="42">
        <v>10.639355884680025</v>
      </c>
    </row>
    <row r="145" spans="1:5" x14ac:dyDescent="0.25">
      <c r="A145" s="1">
        <v>114</v>
      </c>
      <c r="B145" s="1">
        <v>0</v>
      </c>
      <c r="C145" s="91">
        <v>0.48</v>
      </c>
      <c r="D145" s="91">
        <v>2.173292</v>
      </c>
      <c r="E145" s="42">
        <v>4.5276916666666667</v>
      </c>
    </row>
    <row r="146" spans="1:5" x14ac:dyDescent="0.25">
      <c r="A146" s="1">
        <v>115</v>
      </c>
      <c r="B146" s="1">
        <v>0</v>
      </c>
      <c r="C146" s="91">
        <v>0.44</v>
      </c>
      <c r="D146" s="91">
        <v>0.44</v>
      </c>
      <c r="E146" s="42">
        <v>1</v>
      </c>
    </row>
    <row r="147" spans="1:5" x14ac:dyDescent="0.25">
      <c r="A147" s="1">
        <v>116</v>
      </c>
      <c r="B147" s="1">
        <v>0</v>
      </c>
      <c r="C147" s="91">
        <v>0.68117550000000004</v>
      </c>
      <c r="D147" s="91">
        <v>5.4076979999999999</v>
      </c>
      <c r="E147" s="42">
        <v>7.9387734878896845</v>
      </c>
    </row>
    <row r="148" spans="1:5" x14ac:dyDescent="0.25">
      <c r="A148" s="1">
        <v>117</v>
      </c>
      <c r="B148" s="1">
        <v>0</v>
      </c>
      <c r="C148" s="91">
        <v>0.76837489999999997</v>
      </c>
      <c r="D148" s="91">
        <v>13.244529999999999</v>
      </c>
      <c r="E148" s="42">
        <v>17.237067478388479</v>
      </c>
    </row>
    <row r="149" spans="1:5" x14ac:dyDescent="0.25">
      <c r="A149" s="1">
        <v>118</v>
      </c>
      <c r="B149" s="1">
        <v>0</v>
      </c>
      <c r="C149" s="91">
        <v>0.30463089999999998</v>
      </c>
      <c r="D149" s="91">
        <v>0.89888820000000003</v>
      </c>
      <c r="E149" s="42">
        <v>2.9507453117855085</v>
      </c>
    </row>
    <row r="150" spans="1:5" x14ac:dyDescent="0.25">
      <c r="A150" s="1">
        <v>119</v>
      </c>
      <c r="B150" s="1">
        <v>0</v>
      </c>
      <c r="C150" s="91">
        <v>0.31241000000000002</v>
      </c>
      <c r="D150" s="91">
        <v>1.3682110000000001</v>
      </c>
      <c r="E150" s="42">
        <v>4.379536506513876</v>
      </c>
    </row>
    <row r="151" spans="1:5" x14ac:dyDescent="0.25">
      <c r="A151" s="1">
        <v>120</v>
      </c>
      <c r="B151" s="1">
        <v>0</v>
      </c>
      <c r="C151" s="91">
        <v>0.63245549999999995</v>
      </c>
      <c r="D151" s="91">
        <v>2.2032699999999998</v>
      </c>
      <c r="E151" s="42">
        <v>3.4836759266066939</v>
      </c>
    </row>
    <row r="152" spans="1:5" x14ac:dyDescent="0.25">
      <c r="A152" s="1">
        <v>121</v>
      </c>
      <c r="B152" s="1">
        <v>0</v>
      </c>
      <c r="C152" s="91">
        <v>0.44</v>
      </c>
      <c r="D152" s="91">
        <v>0.84</v>
      </c>
      <c r="E152" s="42">
        <v>1.9090909090909089</v>
      </c>
    </row>
    <row r="153" spans="1:5" x14ac:dyDescent="0.25">
      <c r="A153" s="1">
        <v>122</v>
      </c>
      <c r="B153" s="1">
        <v>1</v>
      </c>
      <c r="C153" s="91">
        <v>0.48166379999999998</v>
      </c>
      <c r="D153" s="91">
        <v>2.3711340000000001</v>
      </c>
      <c r="E153" s="42">
        <v>4.9227988484914169</v>
      </c>
    </row>
    <row r="154" spans="1:5" x14ac:dyDescent="0.25">
      <c r="A154" s="1">
        <v>123</v>
      </c>
      <c r="B154" s="1">
        <v>0</v>
      </c>
      <c r="C154" s="91">
        <v>0.32</v>
      </c>
      <c r="D154" s="91">
        <v>2.4033310000000001</v>
      </c>
      <c r="E154" s="42">
        <v>7.5104093750000001</v>
      </c>
    </row>
    <row r="155" spans="1:5" x14ac:dyDescent="0.25">
      <c r="A155" s="1">
        <v>124</v>
      </c>
      <c r="B155" s="1">
        <v>0</v>
      </c>
      <c r="C155" s="91">
        <v>0.2</v>
      </c>
      <c r="D155" s="91">
        <v>1.8277859999999999</v>
      </c>
      <c r="E155" s="42">
        <v>9.1389299999999984</v>
      </c>
    </row>
    <row r="156" spans="1:5" x14ac:dyDescent="0.25">
      <c r="A156" s="1">
        <v>125</v>
      </c>
      <c r="B156" s="1">
        <v>0</v>
      </c>
      <c r="C156" s="91">
        <v>0.98792709999999995</v>
      </c>
      <c r="D156" s="91">
        <v>6.6542019999999997</v>
      </c>
      <c r="E156" s="42">
        <v>6.7355192503576431</v>
      </c>
    </row>
    <row r="157" spans="1:5" x14ac:dyDescent="0.25">
      <c r="A157" s="1">
        <v>126</v>
      </c>
      <c r="B157" s="1">
        <v>0</v>
      </c>
      <c r="C157" s="91">
        <v>0.22627420000000001</v>
      </c>
      <c r="D157" s="91">
        <v>1.9518200000000001</v>
      </c>
      <c r="E157" s="42">
        <v>8.6259060909286163</v>
      </c>
    </row>
    <row r="158" spans="1:5" x14ac:dyDescent="0.25">
      <c r="A158" s="1">
        <v>127</v>
      </c>
      <c r="B158" s="1">
        <v>0</v>
      </c>
      <c r="C158" s="91">
        <v>0.24</v>
      </c>
      <c r="D158" s="91">
        <v>1.5388310000000001</v>
      </c>
      <c r="E158" s="42">
        <v>6.4117958333333336</v>
      </c>
    </row>
    <row r="159" spans="1:5" x14ac:dyDescent="0.25">
      <c r="A159" s="1">
        <v>128</v>
      </c>
      <c r="B159" s="1">
        <v>0</v>
      </c>
      <c r="C159" s="91">
        <v>0.50119860000000005</v>
      </c>
      <c r="D159" s="91">
        <v>1.2762439999999999</v>
      </c>
      <c r="E159" s="42">
        <v>2.5463838087337032</v>
      </c>
    </row>
    <row r="160" spans="1:5" x14ac:dyDescent="0.25">
      <c r="A160" s="1">
        <v>129</v>
      </c>
      <c r="B160" s="1">
        <v>0</v>
      </c>
      <c r="C160" s="91">
        <v>0.30463089999999998</v>
      </c>
      <c r="D160" s="91">
        <v>6.7500520000000002</v>
      </c>
      <c r="E160" s="42">
        <v>22.158133006205215</v>
      </c>
    </row>
    <row r="161" spans="1:5" x14ac:dyDescent="0.25">
      <c r="A161" s="1">
        <v>130</v>
      </c>
      <c r="B161" s="1">
        <v>0</v>
      </c>
      <c r="C161" s="91">
        <v>0.32249030000000001</v>
      </c>
      <c r="D161" s="91">
        <v>2.6248049999999998</v>
      </c>
      <c r="E161" s="42">
        <v>8.1391750387531037</v>
      </c>
    </row>
    <row r="162" spans="1:5" x14ac:dyDescent="0.25">
      <c r="A162" s="1">
        <v>131</v>
      </c>
      <c r="B162" s="1">
        <v>0</v>
      </c>
      <c r="C162" s="91">
        <v>0.52</v>
      </c>
      <c r="D162" s="91">
        <v>5.6424110000000001</v>
      </c>
      <c r="E162" s="42">
        <v>10.850790384615385</v>
      </c>
    </row>
    <row r="163" spans="1:5" x14ac:dyDescent="0.25">
      <c r="A163" s="1">
        <v>132</v>
      </c>
      <c r="B163" s="1">
        <v>0</v>
      </c>
      <c r="C163" s="91">
        <v>0.1264911</v>
      </c>
      <c r="D163" s="91">
        <v>3.2574839999999998</v>
      </c>
      <c r="E163" s="42">
        <v>25.75267350825473</v>
      </c>
    </row>
    <row r="164" spans="1:5" x14ac:dyDescent="0.25">
      <c r="A164" s="1">
        <v>133</v>
      </c>
      <c r="B164" s="1">
        <v>0</v>
      </c>
      <c r="C164" s="91">
        <v>0.52153620000000001</v>
      </c>
      <c r="D164" s="91">
        <v>4.3561449999999997</v>
      </c>
      <c r="E164" s="42">
        <v>8.3525266319001439</v>
      </c>
    </row>
    <row r="165" spans="1:5" x14ac:dyDescent="0.25">
      <c r="A165" s="1">
        <v>134</v>
      </c>
      <c r="B165" s="1">
        <v>0</v>
      </c>
      <c r="C165" s="91">
        <v>0.2</v>
      </c>
      <c r="D165" s="91">
        <v>2.1346660000000002</v>
      </c>
      <c r="E165" s="42">
        <v>10.67333</v>
      </c>
    </row>
    <row r="166" spans="1:5" x14ac:dyDescent="0.25">
      <c r="A166" s="1">
        <v>135</v>
      </c>
      <c r="B166" s="1">
        <v>0</v>
      </c>
      <c r="C166" s="91">
        <v>0.1788854</v>
      </c>
      <c r="D166" s="91">
        <v>2.4149530000000001</v>
      </c>
      <c r="E166" s="42">
        <v>13.500000559017115</v>
      </c>
    </row>
    <row r="167" spans="1:5" x14ac:dyDescent="0.25">
      <c r="A167" s="1">
        <v>136</v>
      </c>
      <c r="B167" s="1">
        <v>0</v>
      </c>
      <c r="C167" s="91">
        <v>0.2</v>
      </c>
      <c r="D167" s="91">
        <v>0.22627420000000001</v>
      </c>
      <c r="E167" s="42">
        <v>1.1313709999999999</v>
      </c>
    </row>
    <row r="168" spans="1:5" x14ac:dyDescent="0.25">
      <c r="A168" s="1">
        <v>137</v>
      </c>
      <c r="B168" s="1">
        <v>0</v>
      </c>
      <c r="C168" s="91">
        <v>0.3577709</v>
      </c>
      <c r="D168" s="91">
        <v>0.69857000000000002</v>
      </c>
      <c r="E168" s="42">
        <v>1.9525623800035163</v>
      </c>
    </row>
    <row r="169" spans="1:5" x14ac:dyDescent="0.25">
      <c r="A169" s="1">
        <v>138</v>
      </c>
      <c r="B169" s="1">
        <v>0</v>
      </c>
      <c r="C169" s="91">
        <v>0.44721359999999999</v>
      </c>
      <c r="D169" s="91">
        <v>5.1206250000000004</v>
      </c>
      <c r="E169" s="42">
        <v>11.450065472069724</v>
      </c>
    </row>
    <row r="170" spans="1:5" x14ac:dyDescent="0.25">
      <c r="A170" s="1">
        <v>139</v>
      </c>
      <c r="B170" s="1">
        <v>0</v>
      </c>
      <c r="C170" s="91">
        <v>0.66211779999999998</v>
      </c>
      <c r="D170" s="91">
        <v>2.1681330000000001</v>
      </c>
      <c r="E170" s="42">
        <v>3.2745426871170058</v>
      </c>
    </row>
    <row r="171" spans="1:5" x14ac:dyDescent="0.25">
      <c r="A171" s="1">
        <v>140</v>
      </c>
      <c r="B171" s="1">
        <v>0</v>
      </c>
      <c r="C171" s="91">
        <v>0.34176010000000001</v>
      </c>
      <c r="D171" s="91">
        <v>0.79699439999999999</v>
      </c>
      <c r="E171" s="42">
        <v>2.3320288120234047</v>
      </c>
    </row>
    <row r="172" spans="1:5" x14ac:dyDescent="0.25">
      <c r="A172" s="1">
        <v>141</v>
      </c>
      <c r="B172" s="1">
        <v>0</v>
      </c>
      <c r="C172" s="91">
        <v>0.4326662</v>
      </c>
      <c r="D172" s="91">
        <v>1.997198</v>
      </c>
      <c r="E172" s="42">
        <v>4.6160250095801336</v>
      </c>
    </row>
    <row r="173" spans="1:5" x14ac:dyDescent="0.25">
      <c r="A173" s="1">
        <v>142</v>
      </c>
      <c r="B173" s="1">
        <v>0</v>
      </c>
      <c r="C173" s="91">
        <v>0.80498449999999999</v>
      </c>
      <c r="D173" s="91">
        <v>1.0468999999999999</v>
      </c>
      <c r="E173" s="42">
        <v>1.3005219355155284</v>
      </c>
    </row>
    <row r="174" spans="1:5" x14ac:dyDescent="0.25">
      <c r="A174" s="1">
        <v>143</v>
      </c>
      <c r="B174" s="1">
        <v>0</v>
      </c>
      <c r="C174" s="91">
        <v>0.65969690000000003</v>
      </c>
      <c r="D174" s="91">
        <v>2.920274</v>
      </c>
      <c r="E174" s="42">
        <v>4.4266904998340904</v>
      </c>
    </row>
    <row r="175" spans="1:5" x14ac:dyDescent="0.25">
      <c r="A175" s="1">
        <v>144</v>
      </c>
      <c r="B175" s="1">
        <v>0</v>
      </c>
      <c r="C175" s="91">
        <v>0.48662100000000003</v>
      </c>
      <c r="D175" s="91">
        <v>3.637362</v>
      </c>
      <c r="E175" s="42">
        <v>7.4747329030189817</v>
      </c>
    </row>
    <row r="176" spans="1:5" x14ac:dyDescent="0.25">
      <c r="A176" s="1">
        <v>145</v>
      </c>
      <c r="B176" s="1">
        <v>0</v>
      </c>
      <c r="C176" s="91">
        <v>0.44721359999999999</v>
      </c>
      <c r="D176" s="91">
        <v>0.79699439999999999</v>
      </c>
      <c r="E176" s="42">
        <v>1.7821336381541171</v>
      </c>
    </row>
    <row r="177" spans="1:5" x14ac:dyDescent="0.25">
      <c r="A177" s="1">
        <v>146</v>
      </c>
      <c r="B177" s="1">
        <v>0</v>
      </c>
      <c r="C177" s="91">
        <v>0.24</v>
      </c>
      <c r="D177" s="91">
        <v>0.25298219999999999</v>
      </c>
      <c r="E177" s="42">
        <f>D177/C177</f>
        <v>1.0540925000000001</v>
      </c>
    </row>
    <row r="178" spans="1:5" x14ac:dyDescent="0.25">
      <c r="A178" s="1">
        <v>147</v>
      </c>
      <c r="B178" s="1">
        <v>0</v>
      </c>
      <c r="C178" s="91">
        <v>0.16492419999999999</v>
      </c>
      <c r="D178" s="91">
        <v>0.49477270000000001</v>
      </c>
      <c r="E178" s="42">
        <v>3.0000006063391549</v>
      </c>
    </row>
    <row r="179" spans="1:5" x14ac:dyDescent="0.25">
      <c r="A179" s="1">
        <v>148</v>
      </c>
      <c r="B179" s="1">
        <v>0</v>
      </c>
      <c r="C179" s="91">
        <v>0.25298219999999999</v>
      </c>
      <c r="D179" s="91">
        <v>9.0842279999999995</v>
      </c>
      <c r="E179" s="42">
        <v>35.908565899102783</v>
      </c>
    </row>
    <row r="180" spans="1:5" x14ac:dyDescent="0.25">
      <c r="A180" s="1">
        <v>149</v>
      </c>
      <c r="B180" s="1">
        <v>0</v>
      </c>
      <c r="C180" s="91">
        <v>0.33941130000000003</v>
      </c>
      <c r="D180" s="91">
        <v>1.9831289999999999</v>
      </c>
      <c r="E180" s="42">
        <v>5.8428490742647634</v>
      </c>
    </row>
    <row r="181" spans="1:5" x14ac:dyDescent="0.25">
      <c r="A181" s="1">
        <v>150</v>
      </c>
      <c r="B181" s="1">
        <v>0</v>
      </c>
      <c r="C181" s="91">
        <v>0.29120439999999997</v>
      </c>
      <c r="D181" s="91">
        <v>3.41526</v>
      </c>
      <c r="E181" s="42">
        <v>11.728050812419044</v>
      </c>
    </row>
    <row r="182" spans="1:5" x14ac:dyDescent="0.25">
      <c r="A182" s="1">
        <v>151</v>
      </c>
      <c r="B182" s="1">
        <v>0</v>
      </c>
      <c r="C182" s="91">
        <v>0.34176010000000001</v>
      </c>
      <c r="D182" s="91">
        <v>1.8646180000000001</v>
      </c>
      <c r="E182" s="42">
        <v>5.4559265402836665</v>
      </c>
    </row>
    <row r="183" spans="1:5" x14ac:dyDescent="0.25">
      <c r="A183" s="1">
        <v>152</v>
      </c>
      <c r="B183" s="1">
        <v>0</v>
      </c>
      <c r="C183" s="91">
        <v>0.29120439999999997</v>
      </c>
      <c r="D183" s="91">
        <v>1.4560219999999999</v>
      </c>
      <c r="E183" s="42">
        <v>5</v>
      </c>
    </row>
    <row r="184" spans="1:5" x14ac:dyDescent="0.25">
      <c r="A184" s="1">
        <v>153</v>
      </c>
      <c r="B184" s="1">
        <v>0</v>
      </c>
      <c r="C184" s="91">
        <v>5.0241020000000001</v>
      </c>
      <c r="D184" s="91">
        <v>6.8790699999999996</v>
      </c>
      <c r="E184" s="42">
        <v>1.3692138415979611</v>
      </c>
    </row>
    <row r="185" spans="1:5" x14ac:dyDescent="0.25">
      <c r="A185" s="1">
        <v>154</v>
      </c>
      <c r="B185" s="1">
        <v>0</v>
      </c>
      <c r="C185" s="91">
        <v>0.46818799999999999</v>
      </c>
      <c r="D185" s="91">
        <v>3.6871670000000001</v>
      </c>
      <c r="E185" s="42">
        <v>7.8753983442548723</v>
      </c>
    </row>
    <row r="186" spans="1:5" x14ac:dyDescent="0.25">
      <c r="A186" s="1">
        <v>155</v>
      </c>
      <c r="B186" s="1">
        <v>0</v>
      </c>
      <c r="C186" s="91">
        <v>0.32249030000000001</v>
      </c>
      <c r="D186" s="91">
        <v>3.3452060000000001</v>
      </c>
      <c r="E186" s="42">
        <v>10.373043778371008</v>
      </c>
    </row>
    <row r="187" spans="1:5" x14ac:dyDescent="0.25">
      <c r="A187" s="1">
        <v>156</v>
      </c>
      <c r="B187" s="1">
        <v>0</v>
      </c>
      <c r="C187" s="91">
        <v>0.36878179999999999</v>
      </c>
      <c r="D187" s="91">
        <v>1.505722</v>
      </c>
      <c r="E187" s="42">
        <v>4.082961794752344</v>
      </c>
    </row>
    <row r="188" spans="1:5" x14ac:dyDescent="0.25">
      <c r="A188" s="1">
        <v>157</v>
      </c>
      <c r="B188" s="1">
        <v>0</v>
      </c>
      <c r="C188" s="91">
        <v>0.36</v>
      </c>
      <c r="D188" s="91">
        <v>1.2856129999999999</v>
      </c>
      <c r="E188" s="42">
        <v>3.5711472222222223</v>
      </c>
    </row>
    <row r="189" spans="1:5" x14ac:dyDescent="0.25">
      <c r="A189" s="1">
        <v>158</v>
      </c>
      <c r="B189" s="1">
        <v>0</v>
      </c>
      <c r="C189" s="91">
        <v>0.24</v>
      </c>
      <c r="D189" s="91">
        <v>0.4</v>
      </c>
      <c r="E189" s="42">
        <f>D189/C189</f>
        <v>1.6666666666666667</v>
      </c>
    </row>
    <row r="190" spans="1:5" x14ac:dyDescent="0.25">
      <c r="A190" s="1">
        <v>159</v>
      </c>
      <c r="B190" s="1">
        <v>0</v>
      </c>
      <c r="C190" s="91">
        <v>0.2828427</v>
      </c>
      <c r="D190" s="91">
        <v>2.830689</v>
      </c>
      <c r="E190" s="42">
        <v>10.007997378047939</v>
      </c>
    </row>
    <row r="191" spans="1:5" x14ac:dyDescent="0.25">
      <c r="A191" s="1">
        <v>160</v>
      </c>
      <c r="B191" s="1">
        <v>0</v>
      </c>
      <c r="C191" s="91">
        <v>0.97652439999999996</v>
      </c>
      <c r="D191" s="91">
        <v>2.0099749999999998</v>
      </c>
      <c r="E191" s="42">
        <v>2.0582947031328658</v>
      </c>
    </row>
    <row r="192" spans="1:5" x14ac:dyDescent="0.25">
      <c r="A192" s="1">
        <v>161</v>
      </c>
      <c r="B192" s="1">
        <v>0</v>
      </c>
      <c r="C192" s="91">
        <v>0.2039608</v>
      </c>
      <c r="D192" s="91">
        <v>0.68117550000000004</v>
      </c>
      <c r="E192" s="42">
        <v>3.3397373416852654</v>
      </c>
    </row>
    <row r="193" spans="1:5" x14ac:dyDescent="0.25">
      <c r="A193" s="1">
        <v>162</v>
      </c>
      <c r="B193" s="1">
        <v>0</v>
      </c>
      <c r="C193" s="91">
        <v>0.59059289999999998</v>
      </c>
      <c r="D193" s="91">
        <v>1.3440240000000001</v>
      </c>
      <c r="E193" s="42">
        <v>2.275719874045218</v>
      </c>
    </row>
    <row r="194" spans="1:5" x14ac:dyDescent="0.25">
      <c r="A194" s="1">
        <v>163</v>
      </c>
      <c r="B194" s="1">
        <v>0</v>
      </c>
      <c r="C194" s="91">
        <v>0.24331050000000001</v>
      </c>
      <c r="D194" s="91">
        <v>1.4338759999999999</v>
      </c>
      <c r="E194" s="42">
        <v>5.8931940873903912</v>
      </c>
    </row>
    <row r="195" spans="1:5" x14ac:dyDescent="0.25">
      <c r="A195" s="1" t="s">
        <v>91</v>
      </c>
      <c r="B195" s="1" t="s">
        <v>91</v>
      </c>
      <c r="C195" s="91" t="s">
        <v>91</v>
      </c>
      <c r="D195" s="91" t="s">
        <v>91</v>
      </c>
      <c r="E195" s="42" t="s">
        <v>91</v>
      </c>
    </row>
    <row r="196" spans="1:5" x14ac:dyDescent="0.25">
      <c r="A196" s="1" t="s">
        <v>91</v>
      </c>
      <c r="B196" s="1" t="s">
        <v>91</v>
      </c>
      <c r="C196" s="91" t="s">
        <v>91</v>
      </c>
      <c r="D196" s="91" t="s">
        <v>91</v>
      </c>
      <c r="E196" s="42" t="s">
        <v>91</v>
      </c>
    </row>
    <row r="197" spans="1:5" x14ac:dyDescent="0.25">
      <c r="A197" s="1" t="s">
        <v>91</v>
      </c>
      <c r="B197" s="1" t="s">
        <v>91</v>
      </c>
      <c r="C197" s="91" t="s">
        <v>91</v>
      </c>
      <c r="D197" s="91" t="s">
        <v>91</v>
      </c>
      <c r="E197" s="42" t="s">
        <v>91</v>
      </c>
    </row>
    <row r="198" spans="1:5" x14ac:dyDescent="0.25">
      <c r="A198" s="1" t="s">
        <v>91</v>
      </c>
      <c r="B198" s="1" t="s">
        <v>91</v>
      </c>
      <c r="C198" s="91" t="s">
        <v>91</v>
      </c>
      <c r="D198" s="91" t="s">
        <v>91</v>
      </c>
      <c r="E198" s="42" t="s">
        <v>91</v>
      </c>
    </row>
    <row r="199" spans="1:5" x14ac:dyDescent="0.25">
      <c r="A199" s="1" t="s">
        <v>91</v>
      </c>
      <c r="B199" s="1" t="s">
        <v>91</v>
      </c>
      <c r="C199" s="91" t="s">
        <v>91</v>
      </c>
      <c r="D199" s="91" t="s">
        <v>91</v>
      </c>
      <c r="E199" s="42" t="s">
        <v>91</v>
      </c>
    </row>
    <row r="200" spans="1:5" x14ac:dyDescent="0.25">
      <c r="A200" s="1" t="s">
        <v>91</v>
      </c>
      <c r="B200" s="1" t="s">
        <v>91</v>
      </c>
      <c r="C200" s="91" t="s">
        <v>91</v>
      </c>
      <c r="D200" s="91" t="s">
        <v>91</v>
      </c>
      <c r="E200" s="42" t="s">
        <v>91</v>
      </c>
    </row>
    <row r="201" spans="1:5" x14ac:dyDescent="0.25">
      <c r="A201" s="1" t="s">
        <v>91</v>
      </c>
      <c r="B201" s="1" t="s">
        <v>91</v>
      </c>
      <c r="C201" s="91" t="s">
        <v>91</v>
      </c>
      <c r="D201" s="91" t="s">
        <v>91</v>
      </c>
      <c r="E201" s="42" t="s">
        <v>91</v>
      </c>
    </row>
    <row r="202" spans="1:5" x14ac:dyDescent="0.25">
      <c r="A202" s="1" t="s">
        <v>91</v>
      </c>
      <c r="B202" s="1" t="s">
        <v>91</v>
      </c>
      <c r="C202" s="91" t="s">
        <v>91</v>
      </c>
      <c r="D202" s="91" t="s">
        <v>91</v>
      </c>
      <c r="E202" s="42" t="s">
        <v>91</v>
      </c>
    </row>
    <row r="203" spans="1:5" x14ac:dyDescent="0.25">
      <c r="A203" s="1" t="s">
        <v>91</v>
      </c>
      <c r="B203" s="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" t="s">
        <v>91</v>
      </c>
      <c r="B204" s="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" t="s">
        <v>91</v>
      </c>
      <c r="B205" s="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" t="s">
        <v>91</v>
      </c>
      <c r="B206" s="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" t="s">
        <v>91</v>
      </c>
      <c r="B207" s="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" t="s">
        <v>91</v>
      </c>
      <c r="B208" s="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" t="s">
        <v>91</v>
      </c>
      <c r="B209" s="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" t="s">
        <v>91</v>
      </c>
      <c r="B210" s="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" t="s">
        <v>91</v>
      </c>
      <c r="B211" s="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" t="s">
        <v>91</v>
      </c>
      <c r="B212" s="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" t="s">
        <v>91</v>
      </c>
      <c r="B213" s="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" t="s">
        <v>91</v>
      </c>
      <c r="B214" s="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" t="s">
        <v>91</v>
      </c>
      <c r="B215" s="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" t="s">
        <v>91</v>
      </c>
      <c r="B216" s="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" t="s">
        <v>91</v>
      </c>
      <c r="B217" s="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" t="s">
        <v>91</v>
      </c>
      <c r="B218" s="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17" priority="4" operator="lessThan">
      <formula>1</formula>
    </cfRule>
  </conditionalFormatting>
  <conditionalFormatting sqref="E177">
    <cfRule type="cellIs" dxfId="116" priority="3" operator="lessThan">
      <formula>1</formula>
    </cfRule>
  </conditionalFormatting>
  <conditionalFormatting sqref="E189">
    <cfRule type="cellIs" dxfId="115" priority="2" operator="lessThan">
      <formula>1</formula>
    </cfRule>
  </conditionalFormatting>
  <conditionalFormatting sqref="E22">
    <cfRule type="cellIs" dxfId="114" priority="1" operator="lessThan">
      <formula>1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120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41439</v>
      </c>
      <c r="F2" s="90" t="s">
        <v>61</v>
      </c>
      <c r="G2" s="91">
        <v>0.31994191286307072</v>
      </c>
      <c r="I2" s="91"/>
    </row>
    <row r="3" spans="1:10" x14ac:dyDescent="0.25">
      <c r="F3" s="92" t="s">
        <v>62</v>
      </c>
      <c r="G3" s="91">
        <v>2.6830121078838181</v>
      </c>
      <c r="I3" s="91"/>
    </row>
    <row r="4" spans="1:10" x14ac:dyDescent="0.25">
      <c r="A4" s="93"/>
      <c r="B4" s="7"/>
      <c r="C4" s="7" t="s">
        <v>63</v>
      </c>
      <c r="D4" s="94">
        <v>385</v>
      </c>
      <c r="F4" s="40" t="s">
        <v>21</v>
      </c>
      <c r="G4" s="1">
        <v>241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144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241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158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13</v>
      </c>
      <c r="F8" s="99" t="s">
        <v>73</v>
      </c>
      <c r="G8" s="103">
        <v>19.600000000000001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6</v>
      </c>
      <c r="J11" s="293" t="s">
        <v>374</v>
      </c>
    </row>
    <row r="12" spans="1:10" x14ac:dyDescent="0.25">
      <c r="A12" s="108" t="s">
        <v>70</v>
      </c>
      <c r="B12" s="109">
        <v>35</v>
      </c>
      <c r="C12" s="109">
        <v>183</v>
      </c>
      <c r="D12" s="109">
        <v>17</v>
      </c>
      <c r="E12" s="109">
        <v>4</v>
      </c>
      <c r="F12" s="109">
        <v>1</v>
      </c>
      <c r="G12" s="109">
        <v>1</v>
      </c>
      <c r="H12" s="109">
        <v>241</v>
      </c>
      <c r="I12" s="39">
        <f>SUM(D12:G12)</f>
        <v>23</v>
      </c>
    </row>
    <row r="13" spans="1:10" x14ac:dyDescent="0.25">
      <c r="A13" s="108" t="s">
        <v>37</v>
      </c>
      <c r="B13" s="109">
        <v>3</v>
      </c>
      <c r="C13" s="109">
        <v>132</v>
      </c>
      <c r="D13" s="109">
        <v>17</v>
      </c>
      <c r="E13" s="109">
        <v>4</v>
      </c>
      <c r="F13" s="109">
        <v>1</v>
      </c>
      <c r="G13" s="109">
        <v>1</v>
      </c>
      <c r="H13" s="109">
        <v>158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7</v>
      </c>
      <c r="E14" s="109">
        <v>3</v>
      </c>
      <c r="F14" s="109">
        <v>1</v>
      </c>
      <c r="G14" s="109">
        <v>1</v>
      </c>
      <c r="H14" s="109">
        <v>13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0.32223870285714312</v>
      </c>
      <c r="D17" s="182">
        <f t="shared" ref="D17:E17" si="0">AVERAGE(D32:D502)</f>
        <v>1.9116659212987024</v>
      </c>
      <c r="E17" s="182">
        <f t="shared" si="0"/>
        <v>5.8041509386600998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0.13576992805791191</v>
      </c>
      <c r="D18" s="182">
        <f t="shared" ref="D18:E18" si="1">STDEV(D32:D502)</f>
        <v>2.6617338363817078</v>
      </c>
      <c r="E18" s="182">
        <f t="shared" si="1"/>
        <v>5.688927596743663</v>
      </c>
      <c r="F18" s="11"/>
    </row>
    <row r="19" spans="1:21" x14ac:dyDescent="0.25">
      <c r="B19" s="40" t="s">
        <v>152</v>
      </c>
      <c r="C19" s="43">
        <f>MEDIAN(C32:C502)</f>
        <v>0.28844409999999998</v>
      </c>
      <c r="D19" s="182">
        <f t="shared" ref="D19:E19" si="2">MEDIAN(D32:D502)</f>
        <v>1.216553</v>
      </c>
      <c r="E19" s="182">
        <f t="shared" si="2"/>
        <v>3.7130693639768246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1.28</v>
      </c>
      <c r="D21" s="182">
        <f t="shared" ref="D21:E21" si="4">MAX(D32:D502)</f>
        <v>35.256680000000003</v>
      </c>
      <c r="E21" s="182">
        <f t="shared" si="4"/>
        <v>42.149142857142856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0.47339124347826084</v>
      </c>
      <c r="D23" s="315">
        <f t="array" ref="D23">AVERAGE(IF(($E$32:$E$552&gt;=3)*($D$32:$D$552&gt;=5),$D$32:$D$552))</f>
        <v>9.6085983913043478</v>
      </c>
      <c r="E23" s="315">
        <f t="array" ref="E23">AVERAGE(IF(($E$32:$E$552&gt;=3)*($D$32:$D$552&gt;=5),$E$32:$E$552))</f>
        <v>21.653593988967174</v>
      </c>
      <c r="F23">
        <f>COUNTIF(E32:E550,"&gt;=5")</f>
        <v>158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0.25776279447956141</v>
      </c>
      <c r="D24" s="315">
        <f t="array" ref="D24">STDEV(IF(($E$32:$E$552&gt;=3)*($D$32:$D$552&gt;=5),$D$32:$D$552))</f>
        <v>6.3798754197096628</v>
      </c>
      <c r="E24" s="315">
        <f t="array" ref="E24">STDEV(IF(($E$32:$E$552&gt;=3)*($D$32:$D$552&gt;=5),$E$32:$E$552))</f>
        <v>8.7956844184455338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0.3577709</v>
      </c>
      <c r="D25" s="315">
        <f t="array" ref="D25">MEDIAN(IF(($E$32:$E$552&gt;=3)*($D$32:$D$552&gt;=5),$D$32:$D$552))</f>
        <v>7.5052680000000001</v>
      </c>
      <c r="E25" s="315">
        <f t="array" ref="E25">MEDIAN(IF(($E$32:$E$552&gt;=3)*($D$32:$D$552&gt;=5),$E$32:$E$552))</f>
        <v>20.481098556384239</v>
      </c>
    </row>
    <row r="26" spans="1:21" x14ac:dyDescent="0.25">
      <c r="B26" s="40" t="s">
        <v>20</v>
      </c>
      <c r="C26" s="314">
        <f t="array" ref="C26">MIN(IF(($E$32:$E$552&gt;=3)*($D$32:$D$552&gt;=5),$C$32:$C$552))</f>
        <v>0.24</v>
      </c>
      <c r="D26" s="315">
        <f t="array" ref="D26">MIN(IF(($E$32:$E$552&gt;=3)*($D$32:$D$552&gt;=5),$D$32:$D$552))</f>
        <v>5.4180140000000003</v>
      </c>
      <c r="E26" s="315">
        <f t="array" ref="E26">MIN(IF(($E$32:$E$552&gt;=3)*($D$32:$D$552&gt;=5),$E$32:$E$552))</f>
        <v>8.3831028972417148</v>
      </c>
    </row>
    <row r="27" spans="1:21" x14ac:dyDescent="0.25">
      <c r="B27" s="40" t="s">
        <v>19</v>
      </c>
      <c r="C27" s="314">
        <f t="array" ref="C27">MAX(IF(($E$32:$E$552&gt;=3)*($D$32:$D$552&gt;=5),$C$32:$C$552))</f>
        <v>1.28</v>
      </c>
      <c r="D27" s="315">
        <f t="array" ref="D27">MAX(IF(($E$32:$E$552&gt;=3)*($D$32:$D$552&gt;=5),$D$32:$D$552))</f>
        <v>35.256680000000003</v>
      </c>
      <c r="E27" s="315">
        <f t="array" ref="E27">MAX(IF(($E$32:$E$552&gt;=3)*($D$32:$D$552&gt;=5),$E$32:$E$552))</f>
        <v>42.149142857142856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4</v>
      </c>
      <c r="C32" s="91">
        <v>0.50596439999999998</v>
      </c>
      <c r="D32" s="91">
        <v>18.043890000000001</v>
      </c>
      <c r="E32" s="42">
        <v>35.662370712247743</v>
      </c>
    </row>
    <row r="33" spans="1:5" x14ac:dyDescent="0.25">
      <c r="A33" s="1">
        <v>2</v>
      </c>
      <c r="B33" s="1">
        <v>0</v>
      </c>
      <c r="C33" s="91">
        <v>0.28000000000000003</v>
      </c>
      <c r="D33" s="91">
        <v>3.0188739999999998</v>
      </c>
      <c r="E33" s="42">
        <v>10.781692857142856</v>
      </c>
    </row>
    <row r="34" spans="1:5" x14ac:dyDescent="0.25">
      <c r="A34" s="1">
        <v>3</v>
      </c>
      <c r="B34" s="1">
        <v>0</v>
      </c>
      <c r="C34" s="91">
        <v>0.28000000000000003</v>
      </c>
      <c r="D34" s="91">
        <v>1.9567319999999999</v>
      </c>
      <c r="E34" s="42">
        <v>6.9883285714285703</v>
      </c>
    </row>
    <row r="35" spans="1:5" x14ac:dyDescent="0.25">
      <c r="A35" s="1">
        <v>4</v>
      </c>
      <c r="B35" s="1">
        <v>0</v>
      </c>
      <c r="C35" s="91">
        <v>0.16</v>
      </c>
      <c r="D35" s="91">
        <v>0.2828427</v>
      </c>
      <c r="E35" s="42">
        <v>1.767766875</v>
      </c>
    </row>
    <row r="36" spans="1:5" x14ac:dyDescent="0.25">
      <c r="A36" s="1">
        <v>5</v>
      </c>
      <c r="B36" s="1">
        <v>0</v>
      </c>
      <c r="C36" s="91">
        <v>0.24</v>
      </c>
      <c r="D36" s="91">
        <v>2.8402820000000002</v>
      </c>
      <c r="E36" s="42">
        <v>11.834508333333334</v>
      </c>
    </row>
    <row r="37" spans="1:5" x14ac:dyDescent="0.25">
      <c r="A37" s="1">
        <v>6</v>
      </c>
      <c r="B37" s="1">
        <v>0</v>
      </c>
      <c r="C37" s="91">
        <v>0.32</v>
      </c>
      <c r="D37" s="91">
        <v>2.0403920000000002</v>
      </c>
      <c r="E37" s="42">
        <v>6.3762250000000007</v>
      </c>
    </row>
    <row r="38" spans="1:5" x14ac:dyDescent="0.25">
      <c r="A38" s="1">
        <v>7</v>
      </c>
      <c r="B38" s="1">
        <v>0</v>
      </c>
      <c r="C38" s="91">
        <v>0.57271280000000002</v>
      </c>
      <c r="D38" s="91">
        <v>5.5454489999999996</v>
      </c>
      <c r="E38" s="42">
        <v>9.6827746821792697</v>
      </c>
    </row>
    <row r="39" spans="1:5" x14ac:dyDescent="0.25">
      <c r="A39" s="1">
        <v>8</v>
      </c>
      <c r="B39" s="1">
        <v>0</v>
      </c>
      <c r="C39" s="91">
        <v>0.24</v>
      </c>
      <c r="D39" s="91">
        <v>0.28000000000000003</v>
      </c>
      <c r="E39" s="42">
        <f>D39/C39</f>
        <v>1.1666666666666667</v>
      </c>
    </row>
    <row r="40" spans="1:5" x14ac:dyDescent="0.25">
      <c r="A40" s="1">
        <v>9</v>
      </c>
      <c r="B40" s="1">
        <v>0</v>
      </c>
      <c r="C40" s="91">
        <v>0.29120439999999997</v>
      </c>
      <c r="D40" s="91">
        <v>1.379275</v>
      </c>
      <c r="E40" s="42">
        <v>4.7364497239739514</v>
      </c>
    </row>
    <row r="41" spans="1:5" x14ac:dyDescent="0.25">
      <c r="A41" s="1">
        <v>10</v>
      </c>
      <c r="B41" s="1">
        <v>0</v>
      </c>
      <c r="C41" s="91">
        <v>0.36878179999999999</v>
      </c>
      <c r="D41" s="91">
        <v>0.86162640000000001</v>
      </c>
      <c r="E41" s="42">
        <v>2.3364124802254342</v>
      </c>
    </row>
    <row r="42" spans="1:5" x14ac:dyDescent="0.25">
      <c r="A42" s="1">
        <v>11</v>
      </c>
      <c r="B42" s="1">
        <v>0</v>
      </c>
      <c r="C42" s="91">
        <v>0.52153620000000001</v>
      </c>
      <c r="D42" s="91">
        <v>2.9667490000000001</v>
      </c>
      <c r="E42" s="42">
        <v>5.6884814515272382</v>
      </c>
    </row>
    <row r="43" spans="1:5" x14ac:dyDescent="0.25">
      <c r="A43" s="1">
        <v>12</v>
      </c>
      <c r="B43" s="1">
        <v>0</v>
      </c>
      <c r="C43" s="91">
        <v>0.28000000000000003</v>
      </c>
      <c r="D43" s="91">
        <v>0.32</v>
      </c>
      <c r="E43" s="42">
        <v>1.1428571428571428</v>
      </c>
    </row>
    <row r="44" spans="1:5" x14ac:dyDescent="0.25">
      <c r="A44" s="1">
        <v>13</v>
      </c>
      <c r="B44" s="1">
        <v>0</v>
      </c>
      <c r="C44" s="91">
        <v>0.2828427</v>
      </c>
      <c r="D44" s="91">
        <v>1.08074</v>
      </c>
      <c r="E44" s="42">
        <v>3.8209930820205011</v>
      </c>
    </row>
    <row r="45" spans="1:5" x14ac:dyDescent="0.25">
      <c r="A45" s="1">
        <v>14</v>
      </c>
      <c r="B45" s="1">
        <v>0</v>
      </c>
      <c r="C45" s="91">
        <v>0.36878179999999999</v>
      </c>
      <c r="D45" s="91">
        <v>1.9927870000000001</v>
      </c>
      <c r="E45" s="42">
        <v>5.4037021349752079</v>
      </c>
    </row>
    <row r="46" spans="1:5" x14ac:dyDescent="0.25">
      <c r="A46" s="1">
        <v>15</v>
      </c>
      <c r="B46" s="1">
        <v>0</v>
      </c>
      <c r="C46" s="91">
        <v>0.28000000000000003</v>
      </c>
      <c r="D46" s="91">
        <v>0.68</v>
      </c>
      <c r="E46" s="42">
        <v>2.4285714285714284</v>
      </c>
    </row>
    <row r="47" spans="1:5" x14ac:dyDescent="0.25">
      <c r="A47" s="1">
        <v>16</v>
      </c>
      <c r="B47" s="1">
        <v>0</v>
      </c>
      <c r="C47" s="91">
        <v>0.16</v>
      </c>
      <c r="D47" s="91">
        <v>0.8</v>
      </c>
      <c r="E47" s="42">
        <v>5</v>
      </c>
    </row>
    <row r="48" spans="1:5" x14ac:dyDescent="0.25">
      <c r="A48" s="1">
        <v>17</v>
      </c>
      <c r="B48" s="1">
        <v>0</v>
      </c>
      <c r="C48" s="91">
        <v>0.29120439999999997</v>
      </c>
      <c r="D48" s="91">
        <v>0.67052219999999996</v>
      </c>
      <c r="E48" s="42">
        <v>2.3025826532840852</v>
      </c>
    </row>
    <row r="49" spans="1:5" x14ac:dyDescent="0.25">
      <c r="A49" s="1">
        <v>18</v>
      </c>
      <c r="B49" s="1">
        <v>0</v>
      </c>
      <c r="C49" s="91">
        <v>0.2332381</v>
      </c>
      <c r="D49" s="91">
        <v>1.6637310000000001</v>
      </c>
      <c r="E49" s="42">
        <v>7.1331870736384841</v>
      </c>
    </row>
    <row r="50" spans="1:5" x14ac:dyDescent="0.25">
      <c r="A50" s="1">
        <v>19</v>
      </c>
      <c r="B50" s="1">
        <v>0</v>
      </c>
      <c r="C50" s="91">
        <v>0.34409299999999998</v>
      </c>
      <c r="D50" s="91">
        <v>0.62482000000000004</v>
      </c>
      <c r="E50" s="42">
        <v>1.8158462973672818</v>
      </c>
    </row>
    <row r="51" spans="1:5" x14ac:dyDescent="0.25">
      <c r="A51" s="1">
        <v>20</v>
      </c>
      <c r="B51" s="1">
        <v>0</v>
      </c>
      <c r="C51" s="91">
        <v>0.26832820000000002</v>
      </c>
      <c r="D51" s="91">
        <v>1.760454</v>
      </c>
      <c r="E51" s="42">
        <v>6.5608236480548818</v>
      </c>
    </row>
    <row r="52" spans="1:5" x14ac:dyDescent="0.25">
      <c r="A52" s="1">
        <v>21</v>
      </c>
      <c r="B52" s="1">
        <v>0</v>
      </c>
      <c r="C52" s="91">
        <v>0.24331050000000001</v>
      </c>
      <c r="D52" s="91">
        <v>1.9927870000000001</v>
      </c>
      <c r="E52" s="42">
        <v>8.190304158677904</v>
      </c>
    </row>
    <row r="53" spans="1:5" x14ac:dyDescent="0.25">
      <c r="A53" s="1">
        <v>22</v>
      </c>
      <c r="B53" s="1">
        <v>0</v>
      </c>
      <c r="C53" s="91">
        <v>0.2154066</v>
      </c>
      <c r="D53" s="91">
        <v>1.02528</v>
      </c>
      <c r="E53" s="42">
        <v>4.7597427376877031</v>
      </c>
    </row>
    <row r="54" spans="1:5" x14ac:dyDescent="0.25">
      <c r="A54" s="1">
        <v>23</v>
      </c>
      <c r="B54" s="1">
        <v>0</v>
      </c>
      <c r="C54" s="91">
        <v>0.16</v>
      </c>
      <c r="D54" s="91">
        <v>0.28000000000000003</v>
      </c>
      <c r="E54" s="42">
        <v>1.7500000000000002</v>
      </c>
    </row>
    <row r="55" spans="1:5" x14ac:dyDescent="0.25">
      <c r="A55" s="1">
        <v>24</v>
      </c>
      <c r="B55" s="1">
        <v>0</v>
      </c>
      <c r="C55" s="91">
        <v>0.36878179999999999</v>
      </c>
      <c r="D55" s="91">
        <v>1.507846</v>
      </c>
      <c r="E55" s="42">
        <v>4.0887212980683971</v>
      </c>
    </row>
    <row r="56" spans="1:5" x14ac:dyDescent="0.25">
      <c r="A56" s="1">
        <v>25</v>
      </c>
      <c r="B56" s="1">
        <v>0</v>
      </c>
      <c r="C56" s="91">
        <v>0.22627420000000001</v>
      </c>
      <c r="D56" s="91">
        <v>0.73756359999999999</v>
      </c>
      <c r="E56" s="42">
        <v>3.2596009620186481</v>
      </c>
    </row>
    <row r="57" spans="1:5" x14ac:dyDescent="0.25">
      <c r="A57" s="1">
        <v>26</v>
      </c>
      <c r="B57" s="1">
        <v>0</v>
      </c>
      <c r="C57" s="91">
        <v>0.16</v>
      </c>
      <c r="D57" s="91">
        <v>0.2</v>
      </c>
      <c r="E57" s="42">
        <v>1.25</v>
      </c>
    </row>
    <row r="58" spans="1:5" x14ac:dyDescent="0.25">
      <c r="A58" s="1">
        <v>27</v>
      </c>
      <c r="B58" s="1">
        <v>0</v>
      </c>
      <c r="C58" s="91">
        <v>0.28000000000000003</v>
      </c>
      <c r="D58" s="91">
        <v>2.7226460000000001</v>
      </c>
      <c r="E58" s="42">
        <v>9.7237357142857146</v>
      </c>
    </row>
    <row r="59" spans="1:5" x14ac:dyDescent="0.25">
      <c r="A59" s="1">
        <v>28</v>
      </c>
      <c r="B59" s="1">
        <v>0</v>
      </c>
      <c r="C59" s="91">
        <v>0.3577709</v>
      </c>
      <c r="D59" s="91">
        <v>1.2880990000000001</v>
      </c>
      <c r="E59" s="42">
        <v>3.6003459196933014</v>
      </c>
    </row>
    <row r="60" spans="1:5" x14ac:dyDescent="0.25">
      <c r="A60" s="1">
        <v>29</v>
      </c>
      <c r="B60" s="1">
        <v>0</v>
      </c>
      <c r="C60" s="91">
        <v>0.2828427</v>
      </c>
      <c r="D60" s="91">
        <v>0.89888820000000003</v>
      </c>
      <c r="E60" s="42">
        <v>3.1780498489089521</v>
      </c>
    </row>
    <row r="61" spans="1:5" x14ac:dyDescent="0.25">
      <c r="A61" s="1">
        <v>30</v>
      </c>
      <c r="B61" s="1">
        <v>0</v>
      </c>
      <c r="C61" s="91">
        <v>0.29120439999999997</v>
      </c>
      <c r="D61" s="91">
        <v>2.3409399999999998</v>
      </c>
      <c r="E61" s="42">
        <v>8.0388208419927718</v>
      </c>
    </row>
    <row r="62" spans="1:5" x14ac:dyDescent="0.25">
      <c r="A62" s="1">
        <v>31</v>
      </c>
      <c r="B62" s="1">
        <v>0</v>
      </c>
      <c r="C62" s="91">
        <v>0.24</v>
      </c>
      <c r="D62" s="91">
        <v>0.68468969999999996</v>
      </c>
      <c r="E62" s="42">
        <v>2.8528737500000001</v>
      </c>
    </row>
    <row r="63" spans="1:5" x14ac:dyDescent="0.25">
      <c r="A63" s="1">
        <v>32</v>
      </c>
      <c r="B63" s="1">
        <v>0</v>
      </c>
      <c r="C63" s="91">
        <v>0.24</v>
      </c>
      <c r="D63" s="91">
        <v>0.25298219999999999</v>
      </c>
      <c r="E63" s="42">
        <v>1.0540925000000001</v>
      </c>
    </row>
    <row r="64" spans="1:5" x14ac:dyDescent="0.25">
      <c r="A64" s="1">
        <v>33</v>
      </c>
      <c r="B64" s="1">
        <v>0</v>
      </c>
      <c r="C64" s="91">
        <v>0.40199499999999999</v>
      </c>
      <c r="D64" s="91">
        <v>1.3254429999999999</v>
      </c>
      <c r="E64" s="42">
        <v>3.2971629000360698</v>
      </c>
    </row>
    <row r="65" spans="1:5" x14ac:dyDescent="0.25">
      <c r="A65" s="1">
        <v>34</v>
      </c>
      <c r="B65" s="1">
        <v>1</v>
      </c>
      <c r="C65" s="91">
        <v>0.24</v>
      </c>
      <c r="D65" s="91">
        <v>3.4036240000000002</v>
      </c>
      <c r="E65" s="42">
        <v>14.181766666666668</v>
      </c>
    </row>
    <row r="66" spans="1:5" x14ac:dyDescent="0.25">
      <c r="A66" s="1">
        <v>35</v>
      </c>
      <c r="B66" s="1">
        <v>1</v>
      </c>
      <c r="C66" s="91">
        <v>0.32249030000000001</v>
      </c>
      <c r="D66" s="91">
        <v>2.1649479999999999</v>
      </c>
      <c r="E66" s="42">
        <v>6.7132189712372741</v>
      </c>
    </row>
    <row r="67" spans="1:5" x14ac:dyDescent="0.25">
      <c r="A67" s="1">
        <v>36</v>
      </c>
      <c r="B67" s="1">
        <v>4</v>
      </c>
      <c r="C67" s="91">
        <v>1.0650820000000001</v>
      </c>
      <c r="D67" s="91">
        <v>8.9286919999999999</v>
      </c>
      <c r="E67" s="42">
        <v>8.3831028972417148</v>
      </c>
    </row>
    <row r="68" spans="1:5" x14ac:dyDescent="0.25">
      <c r="A68" s="1">
        <v>37</v>
      </c>
      <c r="B68" s="1">
        <v>0</v>
      </c>
      <c r="C68" s="91">
        <v>0.24</v>
      </c>
      <c r="D68" s="91">
        <v>2.828427</v>
      </c>
      <c r="E68" s="42">
        <v>11.7851125</v>
      </c>
    </row>
    <row r="69" spans="1:5" x14ac:dyDescent="0.25">
      <c r="A69" s="1">
        <v>38</v>
      </c>
      <c r="B69" s="1">
        <v>0</v>
      </c>
      <c r="C69" s="91">
        <v>0.30463089999999998</v>
      </c>
      <c r="D69" s="91">
        <v>3.8418749999999999</v>
      </c>
      <c r="E69" s="42">
        <v>12.611573546872625</v>
      </c>
    </row>
    <row r="70" spans="1:5" x14ac:dyDescent="0.25">
      <c r="A70" s="1">
        <v>39</v>
      </c>
      <c r="B70" s="1">
        <v>0</v>
      </c>
      <c r="C70" s="91">
        <v>0.32249030000000001</v>
      </c>
      <c r="D70" s="91">
        <v>4.5454150000000002</v>
      </c>
      <c r="E70" s="42">
        <v>14.094734012154785</v>
      </c>
    </row>
    <row r="71" spans="1:5" x14ac:dyDescent="0.25">
      <c r="A71" s="1">
        <v>40</v>
      </c>
      <c r="B71" s="1">
        <v>0</v>
      </c>
      <c r="C71" s="91">
        <v>0.24</v>
      </c>
      <c r="D71" s="91">
        <v>0.48</v>
      </c>
      <c r="E71" s="42">
        <v>2</v>
      </c>
    </row>
    <row r="72" spans="1:5" x14ac:dyDescent="0.25">
      <c r="A72" s="1">
        <v>41</v>
      </c>
      <c r="B72" s="1">
        <v>0</v>
      </c>
      <c r="C72" s="91">
        <v>0.2</v>
      </c>
      <c r="D72" s="91">
        <v>0.24</v>
      </c>
      <c r="E72" s="42">
        <f>D72/C72</f>
        <v>1.2</v>
      </c>
    </row>
    <row r="73" spans="1:5" x14ac:dyDescent="0.25">
      <c r="A73" s="1">
        <v>42</v>
      </c>
      <c r="B73" s="1">
        <v>0</v>
      </c>
      <c r="C73" s="91">
        <v>0.34176010000000001</v>
      </c>
      <c r="D73" s="91">
        <v>0.87817990000000001</v>
      </c>
      <c r="E73" s="42">
        <v>2.5695799480395749</v>
      </c>
    </row>
    <row r="74" spans="1:5" x14ac:dyDescent="0.25">
      <c r="A74" s="1">
        <v>43</v>
      </c>
      <c r="B74" s="1">
        <v>0</v>
      </c>
      <c r="C74" s="91">
        <v>0.1788854</v>
      </c>
      <c r="D74" s="91">
        <v>0.24</v>
      </c>
      <c r="E74" s="42">
        <v>1.3416410729998087</v>
      </c>
    </row>
    <row r="75" spans="1:5" x14ac:dyDescent="0.25">
      <c r="A75" s="1">
        <v>44</v>
      </c>
      <c r="B75" s="1">
        <v>0</v>
      </c>
      <c r="C75" s="91">
        <v>0.30463089999999998</v>
      </c>
      <c r="D75" s="91">
        <v>1.2649109999999999</v>
      </c>
      <c r="E75" s="42">
        <v>4.1522741127049159</v>
      </c>
    </row>
    <row r="76" spans="1:5" x14ac:dyDescent="0.25">
      <c r="A76" s="1">
        <v>45</v>
      </c>
      <c r="B76" s="1">
        <v>0</v>
      </c>
      <c r="C76" s="91">
        <v>0.29120439999999997</v>
      </c>
      <c r="D76" s="91">
        <v>1.122854</v>
      </c>
      <c r="E76" s="42">
        <v>3.8558964081586682</v>
      </c>
    </row>
    <row r="77" spans="1:5" x14ac:dyDescent="0.25">
      <c r="A77" s="1">
        <v>46</v>
      </c>
      <c r="B77" s="1">
        <v>0</v>
      </c>
      <c r="C77" s="91">
        <v>0.97324200000000005</v>
      </c>
      <c r="D77" s="91">
        <v>1.883826</v>
      </c>
      <c r="E77" s="42">
        <v>1.9356193012632006</v>
      </c>
    </row>
    <row r="78" spans="1:5" x14ac:dyDescent="0.25">
      <c r="A78" s="1">
        <v>47</v>
      </c>
      <c r="B78" s="1">
        <v>0</v>
      </c>
      <c r="C78" s="91">
        <v>0.31241000000000002</v>
      </c>
      <c r="D78" s="91">
        <v>6.3985000000000003</v>
      </c>
      <c r="E78" s="42">
        <v>20.481098556384239</v>
      </c>
    </row>
    <row r="79" spans="1:5" x14ac:dyDescent="0.25">
      <c r="A79" s="1">
        <v>48</v>
      </c>
      <c r="B79" s="1">
        <v>0</v>
      </c>
      <c r="C79" s="91">
        <v>0.24331050000000001</v>
      </c>
      <c r="D79" s="91">
        <v>0.88090860000000004</v>
      </c>
      <c r="E79" s="42">
        <v>3.62051206174826</v>
      </c>
    </row>
    <row r="80" spans="1:5" x14ac:dyDescent="0.25">
      <c r="A80" s="1">
        <v>49</v>
      </c>
      <c r="B80" s="1">
        <v>0</v>
      </c>
      <c r="C80" s="91">
        <v>0.28844409999999998</v>
      </c>
      <c r="D80" s="91">
        <v>0.62482000000000004</v>
      </c>
      <c r="E80" s="42">
        <v>2.1661736190825192</v>
      </c>
    </row>
    <row r="81" spans="1:5" x14ac:dyDescent="0.25">
      <c r="A81" s="1">
        <v>50</v>
      </c>
      <c r="B81" s="1">
        <v>0</v>
      </c>
      <c r="C81" s="91">
        <v>0.28844409999999998</v>
      </c>
      <c r="D81" s="91">
        <v>0.70767219999999997</v>
      </c>
      <c r="E81" s="42">
        <v>2.4534119435966968</v>
      </c>
    </row>
    <row r="82" spans="1:5" x14ac:dyDescent="0.25">
      <c r="A82" s="1">
        <v>51</v>
      </c>
      <c r="B82" s="1">
        <v>0</v>
      </c>
      <c r="C82" s="91">
        <v>0.2828427</v>
      </c>
      <c r="D82" s="91">
        <v>1.216553</v>
      </c>
      <c r="E82" s="42">
        <v>4.3011645695646381</v>
      </c>
    </row>
    <row r="83" spans="1:5" x14ac:dyDescent="0.25">
      <c r="A83" s="1">
        <v>52</v>
      </c>
      <c r="B83" s="1">
        <v>0</v>
      </c>
      <c r="C83" s="91">
        <v>0.28844409999999998</v>
      </c>
      <c r="D83" s="91">
        <v>0.63245549999999995</v>
      </c>
      <c r="E83" s="42">
        <v>2.1926449526962069</v>
      </c>
    </row>
    <row r="84" spans="1:5" x14ac:dyDescent="0.25">
      <c r="A84" s="1">
        <v>53</v>
      </c>
      <c r="B84" s="1">
        <v>0</v>
      </c>
      <c r="C84" s="91">
        <v>0.56000000000000005</v>
      </c>
      <c r="D84" s="91">
        <v>0.61188229999999999</v>
      </c>
      <c r="E84" s="42">
        <f>D84/C84</f>
        <v>1.0926469642857142</v>
      </c>
    </row>
    <row r="85" spans="1:5" x14ac:dyDescent="0.25">
      <c r="A85" s="1">
        <v>54</v>
      </c>
      <c r="B85" s="1">
        <v>0</v>
      </c>
      <c r="C85" s="91">
        <v>0.2</v>
      </c>
      <c r="D85" s="91">
        <v>0.57688819999999996</v>
      </c>
      <c r="E85" s="42">
        <v>2.8844409999999998</v>
      </c>
    </row>
    <row r="86" spans="1:5" x14ac:dyDescent="0.25">
      <c r="A86" s="1">
        <v>55</v>
      </c>
      <c r="B86" s="1">
        <v>0</v>
      </c>
      <c r="C86" s="91">
        <v>0.2154066</v>
      </c>
      <c r="D86" s="91">
        <v>1.84</v>
      </c>
      <c r="E86" s="42">
        <v>8.5419852502198168</v>
      </c>
    </row>
    <row r="87" spans="1:5" x14ac:dyDescent="0.25">
      <c r="A87" s="1">
        <v>56</v>
      </c>
      <c r="B87" s="1">
        <v>0</v>
      </c>
      <c r="C87" s="91">
        <v>0.30463089999999998</v>
      </c>
      <c r="D87" s="91">
        <v>2.129413</v>
      </c>
      <c r="E87" s="42">
        <v>6.9901411839705041</v>
      </c>
    </row>
    <row r="88" spans="1:5" x14ac:dyDescent="0.25">
      <c r="A88" s="1">
        <v>57</v>
      </c>
      <c r="B88" s="1">
        <v>0</v>
      </c>
      <c r="C88" s="91">
        <v>0.16</v>
      </c>
      <c r="D88" s="91">
        <v>2.0497800000000002</v>
      </c>
      <c r="E88" s="42">
        <v>12.811125000000001</v>
      </c>
    </row>
    <row r="89" spans="1:5" x14ac:dyDescent="0.25">
      <c r="A89" s="1">
        <v>58</v>
      </c>
      <c r="B89" s="1">
        <v>1</v>
      </c>
      <c r="C89" s="91">
        <v>0.25298219999999999</v>
      </c>
      <c r="D89" s="91">
        <v>0.92783510000000002</v>
      </c>
      <c r="E89" s="42">
        <v>3.6675904470749328</v>
      </c>
    </row>
    <row r="90" spans="1:5" x14ac:dyDescent="0.25">
      <c r="A90" s="1">
        <v>59</v>
      </c>
      <c r="B90" s="1">
        <v>2</v>
      </c>
      <c r="C90" s="91">
        <v>1.28</v>
      </c>
      <c r="D90" s="91">
        <v>35.256680000000003</v>
      </c>
      <c r="E90" s="42">
        <v>27.544281250000001</v>
      </c>
    </row>
    <row r="91" spans="1:5" x14ac:dyDescent="0.25">
      <c r="A91" s="1">
        <v>60</v>
      </c>
      <c r="B91" s="1">
        <v>3</v>
      </c>
      <c r="C91" s="91">
        <v>0.4</v>
      </c>
      <c r="D91" s="91">
        <v>0.51546389999999997</v>
      </c>
      <c r="E91" s="42">
        <v>1.2886597499999999</v>
      </c>
    </row>
    <row r="92" spans="1:5" x14ac:dyDescent="0.25">
      <c r="A92" s="1">
        <v>61</v>
      </c>
      <c r="B92" s="1">
        <v>0</v>
      </c>
      <c r="C92" s="91">
        <v>0.36878179999999999</v>
      </c>
      <c r="D92" s="91">
        <v>3.2880389999999999</v>
      </c>
      <c r="E92" s="42">
        <v>8.9159470451090588</v>
      </c>
    </row>
    <row r="93" spans="1:5" x14ac:dyDescent="0.25">
      <c r="A93" s="1">
        <v>62</v>
      </c>
      <c r="B93" s="1">
        <v>0</v>
      </c>
      <c r="C93" s="91">
        <v>0.44</v>
      </c>
      <c r="D93" s="91">
        <v>2.164809</v>
      </c>
      <c r="E93" s="42">
        <v>4.9200204545454547</v>
      </c>
    </row>
    <row r="94" spans="1:5" x14ac:dyDescent="0.25">
      <c r="A94" s="1">
        <v>63</v>
      </c>
      <c r="B94" s="1">
        <v>0</v>
      </c>
      <c r="C94" s="91">
        <v>0.2828427</v>
      </c>
      <c r="D94" s="91">
        <v>1.523155</v>
      </c>
      <c r="E94" s="42">
        <v>5.3851663840007182</v>
      </c>
    </row>
    <row r="95" spans="1:5" x14ac:dyDescent="0.25">
      <c r="A95" s="1">
        <v>64</v>
      </c>
      <c r="B95" s="1">
        <v>0</v>
      </c>
      <c r="C95" s="91">
        <v>0.2</v>
      </c>
      <c r="D95" s="91">
        <v>0.28000000000000003</v>
      </c>
      <c r="E95" s="42">
        <v>1.4000000000000001</v>
      </c>
    </row>
    <row r="96" spans="1:5" x14ac:dyDescent="0.25">
      <c r="A96" s="1">
        <v>65</v>
      </c>
      <c r="B96" s="1">
        <v>0</v>
      </c>
      <c r="C96" s="91">
        <v>0.2332381</v>
      </c>
      <c r="D96" s="91">
        <v>0.76419890000000001</v>
      </c>
      <c r="E96" s="42">
        <v>3.2764754128935194</v>
      </c>
    </row>
    <row r="97" spans="1:5" x14ac:dyDescent="0.25">
      <c r="A97" s="1">
        <v>66</v>
      </c>
      <c r="B97" s="1">
        <v>0</v>
      </c>
      <c r="C97" s="91">
        <v>0.25298219999999999</v>
      </c>
      <c r="D97" s="91">
        <v>1.754537</v>
      </c>
      <c r="E97" s="42">
        <v>6.935416800075263</v>
      </c>
    </row>
    <row r="98" spans="1:5" x14ac:dyDescent="0.25">
      <c r="A98" s="1">
        <v>67</v>
      </c>
      <c r="B98" s="1">
        <v>0</v>
      </c>
      <c r="C98" s="91">
        <v>0.2</v>
      </c>
      <c r="D98" s="91">
        <v>1.4560219999999999</v>
      </c>
      <c r="E98" s="42">
        <v>7.2801099999999996</v>
      </c>
    </row>
    <row r="99" spans="1:5" x14ac:dyDescent="0.25">
      <c r="A99" s="1">
        <v>68</v>
      </c>
      <c r="B99" s="1">
        <v>0</v>
      </c>
      <c r="C99" s="91">
        <v>0.28844409999999998</v>
      </c>
      <c r="D99" s="91">
        <v>1.5533189999999999</v>
      </c>
      <c r="E99" s="42">
        <v>5.3851647511597571</v>
      </c>
    </row>
    <row r="100" spans="1:5" x14ac:dyDescent="0.25">
      <c r="A100" s="1">
        <v>69</v>
      </c>
      <c r="B100" s="1">
        <v>0</v>
      </c>
      <c r="C100" s="91">
        <v>0.29120439999999997</v>
      </c>
      <c r="D100" s="91">
        <v>1.7352810000000001</v>
      </c>
      <c r="E100" s="42">
        <v>5.9589793286090469</v>
      </c>
    </row>
    <row r="101" spans="1:5" x14ac:dyDescent="0.25">
      <c r="A101" s="1">
        <v>70</v>
      </c>
      <c r="B101" s="1">
        <v>0</v>
      </c>
      <c r="C101" s="91">
        <v>0.16</v>
      </c>
      <c r="D101" s="91">
        <v>0.32</v>
      </c>
      <c r="E101" s="42">
        <f>D101/C101</f>
        <v>2</v>
      </c>
    </row>
    <row r="102" spans="1:5" x14ac:dyDescent="0.25">
      <c r="A102" s="1">
        <v>71</v>
      </c>
      <c r="B102" s="1">
        <v>0</v>
      </c>
      <c r="C102" s="91">
        <v>0.26832820000000002</v>
      </c>
      <c r="D102" s="91">
        <v>0.48166379999999998</v>
      </c>
      <c r="E102" s="42">
        <v>1.7950547128479226</v>
      </c>
    </row>
    <row r="103" spans="1:5" x14ac:dyDescent="0.25">
      <c r="A103" s="1">
        <v>72</v>
      </c>
      <c r="B103" s="1">
        <v>0</v>
      </c>
      <c r="C103" s="91">
        <v>0.24</v>
      </c>
      <c r="D103" s="91">
        <v>0.40199499999999999</v>
      </c>
      <c r="E103" s="42">
        <v>1.6749791666666667</v>
      </c>
    </row>
    <row r="104" spans="1:5" x14ac:dyDescent="0.25">
      <c r="A104" s="1">
        <v>73</v>
      </c>
      <c r="B104" s="1">
        <v>0</v>
      </c>
      <c r="C104" s="91">
        <v>0.2154066</v>
      </c>
      <c r="D104" s="91">
        <v>0.43081320000000001</v>
      </c>
      <c r="E104" s="42">
        <v>2</v>
      </c>
    </row>
    <row r="105" spans="1:5" x14ac:dyDescent="0.25">
      <c r="A105" s="1">
        <v>74</v>
      </c>
      <c r="B105" s="1">
        <v>0</v>
      </c>
      <c r="C105" s="91">
        <v>0.2332381</v>
      </c>
      <c r="D105" s="91">
        <v>0.87361319999999998</v>
      </c>
      <c r="E105" s="42">
        <v>3.7455853053167556</v>
      </c>
    </row>
    <row r="106" spans="1:5" x14ac:dyDescent="0.25">
      <c r="A106" s="1">
        <v>75</v>
      </c>
      <c r="B106" s="1">
        <v>0</v>
      </c>
      <c r="C106" s="91">
        <v>0.25612499999999999</v>
      </c>
      <c r="D106" s="91">
        <v>0.75471849999999996</v>
      </c>
      <c r="E106" s="42">
        <v>2.9466803318692043</v>
      </c>
    </row>
    <row r="107" spans="1:5" x14ac:dyDescent="0.25">
      <c r="A107" s="1">
        <v>76</v>
      </c>
      <c r="B107" s="1">
        <v>0</v>
      </c>
      <c r="C107" s="91">
        <v>0.2154066</v>
      </c>
      <c r="D107" s="91">
        <v>0.59059289999999998</v>
      </c>
      <c r="E107" s="42">
        <v>2.7417586090676886</v>
      </c>
    </row>
    <row r="108" spans="1:5" x14ac:dyDescent="0.25">
      <c r="A108" s="1">
        <v>77</v>
      </c>
      <c r="B108" s="1">
        <v>0</v>
      </c>
      <c r="C108" s="91">
        <v>0.24</v>
      </c>
      <c r="D108" s="91">
        <v>0.56000000000000005</v>
      </c>
      <c r="E108" s="42">
        <v>2.3333333333333335</v>
      </c>
    </row>
    <row r="109" spans="1:5" x14ac:dyDescent="0.25">
      <c r="A109" s="1">
        <v>78</v>
      </c>
      <c r="B109" s="1">
        <v>0</v>
      </c>
      <c r="C109" s="91">
        <v>0.3577709</v>
      </c>
      <c r="D109" s="91">
        <v>1.1764349999999999</v>
      </c>
      <c r="E109" s="42">
        <v>3.288235571981958</v>
      </c>
    </row>
    <row r="110" spans="1:5" x14ac:dyDescent="0.25">
      <c r="A110" s="1">
        <v>79</v>
      </c>
      <c r="B110" s="1">
        <v>0</v>
      </c>
      <c r="C110" s="91">
        <v>0.33941130000000003</v>
      </c>
      <c r="D110" s="91">
        <v>12.179</v>
      </c>
      <c r="E110" s="42">
        <v>35.88271810632115</v>
      </c>
    </row>
    <row r="111" spans="1:5" x14ac:dyDescent="0.25">
      <c r="A111" s="1">
        <v>80</v>
      </c>
      <c r="B111" s="1">
        <v>0</v>
      </c>
      <c r="C111" s="91">
        <v>0.28000000000000003</v>
      </c>
      <c r="D111" s="91">
        <v>0.64498060000000002</v>
      </c>
      <c r="E111" s="42">
        <v>2.3035021428571425</v>
      </c>
    </row>
    <row r="112" spans="1:5" x14ac:dyDescent="0.25">
      <c r="A112" s="1">
        <v>81</v>
      </c>
      <c r="B112" s="1">
        <v>0</v>
      </c>
      <c r="C112" s="91">
        <v>0.48662100000000003</v>
      </c>
      <c r="D112" s="91">
        <v>3.5870880000000001</v>
      </c>
      <c r="E112" s="42">
        <v>7.3714204689070133</v>
      </c>
    </row>
    <row r="113" spans="1:5" x14ac:dyDescent="0.25">
      <c r="A113" s="1">
        <v>82</v>
      </c>
      <c r="B113" s="1">
        <v>0</v>
      </c>
      <c r="C113" s="91">
        <v>0.50119860000000005</v>
      </c>
      <c r="D113" s="91">
        <v>4.3563289999999997</v>
      </c>
      <c r="E113" s="42">
        <v>8.6918219643869694</v>
      </c>
    </row>
    <row r="114" spans="1:5" x14ac:dyDescent="0.25">
      <c r="A114" s="1">
        <v>83</v>
      </c>
      <c r="B114" s="1">
        <v>0</v>
      </c>
      <c r="C114" s="91">
        <v>0.2332381</v>
      </c>
      <c r="D114" s="91">
        <v>3.7930459999999999</v>
      </c>
      <c r="E114" s="42">
        <v>16.262548871732363</v>
      </c>
    </row>
    <row r="115" spans="1:5" x14ac:dyDescent="0.25">
      <c r="A115" s="1">
        <v>84</v>
      </c>
      <c r="B115" s="1">
        <v>0</v>
      </c>
      <c r="C115" s="91">
        <v>0.28844409999999998</v>
      </c>
      <c r="D115" s="91">
        <v>3.483676</v>
      </c>
      <c r="E115" s="42">
        <v>12.077473590203441</v>
      </c>
    </row>
    <row r="116" spans="1:5" x14ac:dyDescent="0.25">
      <c r="A116" s="1">
        <v>85</v>
      </c>
      <c r="B116" s="1">
        <v>0</v>
      </c>
      <c r="C116" s="91">
        <v>0.72</v>
      </c>
      <c r="D116" s="91">
        <v>9.6413279999999997</v>
      </c>
      <c r="E116" s="42">
        <v>13.390733333333333</v>
      </c>
    </row>
    <row r="117" spans="1:5" x14ac:dyDescent="0.25">
      <c r="A117" s="1">
        <v>86</v>
      </c>
      <c r="B117" s="1">
        <v>0</v>
      </c>
      <c r="C117" s="91">
        <v>0.2039608</v>
      </c>
      <c r="D117" s="91">
        <v>1.0031950000000001</v>
      </c>
      <c r="E117" s="42">
        <v>4.9185676855552636</v>
      </c>
    </row>
    <row r="118" spans="1:5" x14ac:dyDescent="0.25">
      <c r="A118" s="1">
        <v>87</v>
      </c>
      <c r="B118" s="1">
        <v>0</v>
      </c>
      <c r="C118" s="91">
        <v>0.72111029999999998</v>
      </c>
      <c r="D118" s="91">
        <v>4.6560069999999998</v>
      </c>
      <c r="E118" s="42">
        <v>6.4567195892223426</v>
      </c>
    </row>
    <row r="119" spans="1:5" x14ac:dyDescent="0.25">
      <c r="A119" s="1">
        <v>88</v>
      </c>
      <c r="B119" s="1">
        <v>0</v>
      </c>
      <c r="C119" s="91">
        <v>0.2</v>
      </c>
      <c r="D119" s="91">
        <v>0.25298219999999999</v>
      </c>
      <c r="E119" s="42">
        <f>D119/C119</f>
        <v>1.2649109999999999</v>
      </c>
    </row>
    <row r="120" spans="1:5" x14ac:dyDescent="0.25">
      <c r="A120" s="1">
        <v>89</v>
      </c>
      <c r="B120" s="1">
        <v>0</v>
      </c>
      <c r="C120" s="91">
        <v>0.3577709</v>
      </c>
      <c r="D120" s="91">
        <v>2.312055</v>
      </c>
      <c r="E120" s="42">
        <v>6.462389758362125</v>
      </c>
    </row>
    <row r="121" spans="1:5" x14ac:dyDescent="0.25">
      <c r="A121" s="1">
        <v>90</v>
      </c>
      <c r="B121" s="1">
        <v>0</v>
      </c>
      <c r="C121" s="91">
        <v>0.32249030000000001</v>
      </c>
      <c r="D121" s="91">
        <v>9.3059119999999993</v>
      </c>
      <c r="E121" s="42">
        <v>28.856409014472682</v>
      </c>
    </row>
    <row r="122" spans="1:5" x14ac:dyDescent="0.25">
      <c r="A122" s="1">
        <v>91</v>
      </c>
      <c r="B122" s="1">
        <v>0</v>
      </c>
      <c r="C122" s="91">
        <v>0.60530980000000001</v>
      </c>
      <c r="D122" s="91">
        <v>4.4944410000000001</v>
      </c>
      <c r="E122" s="42">
        <v>7.4250259949533284</v>
      </c>
    </row>
    <row r="123" spans="1:5" x14ac:dyDescent="0.25">
      <c r="A123" s="1">
        <v>92</v>
      </c>
      <c r="B123" s="1">
        <v>0</v>
      </c>
      <c r="C123" s="91">
        <v>0.2332381</v>
      </c>
      <c r="D123" s="91">
        <v>2.0443090000000002</v>
      </c>
      <c r="E123" s="42">
        <v>8.7649016177031118</v>
      </c>
    </row>
    <row r="124" spans="1:5" x14ac:dyDescent="0.25">
      <c r="A124" s="1">
        <v>93</v>
      </c>
      <c r="B124" s="1">
        <v>0</v>
      </c>
      <c r="C124" s="91">
        <v>0.55713550000000001</v>
      </c>
      <c r="D124" s="91">
        <v>0.92086920000000005</v>
      </c>
      <c r="E124" s="42">
        <v>1.6528639801269172</v>
      </c>
    </row>
    <row r="125" spans="1:5" x14ac:dyDescent="0.25">
      <c r="A125" s="1">
        <v>94</v>
      </c>
      <c r="B125" s="1">
        <v>4</v>
      </c>
      <c r="C125" s="91">
        <v>0.16492419999999999</v>
      </c>
      <c r="D125" s="91">
        <v>3.8018740000000002</v>
      </c>
      <c r="E125" s="42">
        <v>23.052250670307938</v>
      </c>
    </row>
    <row r="126" spans="1:5" x14ac:dyDescent="0.25">
      <c r="A126" s="1">
        <v>95</v>
      </c>
      <c r="B126" s="1">
        <v>0</v>
      </c>
      <c r="C126" s="91">
        <v>0.48662100000000003</v>
      </c>
      <c r="D126" s="91">
        <v>5.9372720000000001</v>
      </c>
      <c r="E126" s="42">
        <v>12.201018862728899</v>
      </c>
    </row>
    <row r="127" spans="1:5" x14ac:dyDescent="0.25">
      <c r="A127" s="1">
        <v>96</v>
      </c>
      <c r="B127" s="1">
        <v>0</v>
      </c>
      <c r="C127" s="91">
        <v>0.4118252</v>
      </c>
      <c r="D127" s="91">
        <v>4.0185570000000004</v>
      </c>
      <c r="E127" s="42">
        <v>9.7579191365657092</v>
      </c>
    </row>
    <row r="128" spans="1:5" x14ac:dyDescent="0.25">
      <c r="A128" s="1">
        <v>97</v>
      </c>
      <c r="B128" s="1">
        <v>0</v>
      </c>
      <c r="C128" s="91">
        <v>0.16</v>
      </c>
      <c r="D128" s="91">
        <v>0.28000000000000003</v>
      </c>
      <c r="E128" s="42">
        <v>1.7500000000000002</v>
      </c>
    </row>
    <row r="129" spans="1:5" x14ac:dyDescent="0.25">
      <c r="A129" s="1">
        <v>98</v>
      </c>
      <c r="B129" s="1">
        <v>0</v>
      </c>
      <c r="C129" s="91">
        <v>0.2332381</v>
      </c>
      <c r="D129" s="91">
        <v>1.915411</v>
      </c>
      <c r="E129" s="42">
        <v>8.2122560593659433</v>
      </c>
    </row>
    <row r="130" spans="1:5" x14ac:dyDescent="0.25">
      <c r="A130" s="1">
        <v>99</v>
      </c>
      <c r="B130" s="1">
        <v>0</v>
      </c>
      <c r="C130" s="91">
        <v>0.25298219999999999</v>
      </c>
      <c r="D130" s="91">
        <v>0.87726850000000001</v>
      </c>
      <c r="E130" s="42">
        <v>3.4677084000376315</v>
      </c>
    </row>
    <row r="131" spans="1:5" x14ac:dyDescent="0.25">
      <c r="A131" s="1">
        <v>100</v>
      </c>
      <c r="B131" s="1">
        <v>0</v>
      </c>
      <c r="C131" s="91">
        <v>0.4418144</v>
      </c>
      <c r="D131" s="91">
        <v>0.77665949999999995</v>
      </c>
      <c r="E131" s="42">
        <v>1.7578863432246661</v>
      </c>
    </row>
    <row r="132" spans="1:5" x14ac:dyDescent="0.25">
      <c r="A132" s="1">
        <v>101</v>
      </c>
      <c r="B132" s="1">
        <v>0</v>
      </c>
      <c r="C132" s="91">
        <v>0.36878179999999999</v>
      </c>
      <c r="D132" s="91">
        <v>4.4864240000000004</v>
      </c>
      <c r="E132" s="42">
        <v>12.1655244374858</v>
      </c>
    </row>
    <row r="133" spans="1:5" x14ac:dyDescent="0.25">
      <c r="A133" s="1">
        <v>102</v>
      </c>
      <c r="B133" s="1">
        <v>0</v>
      </c>
      <c r="C133" s="91">
        <v>0.29120439999999997</v>
      </c>
      <c r="D133" s="91">
        <v>0.92086920000000005</v>
      </c>
      <c r="E133" s="42">
        <v>3.1622777677809819</v>
      </c>
    </row>
    <row r="134" spans="1:5" x14ac:dyDescent="0.25">
      <c r="A134" s="1">
        <v>103</v>
      </c>
      <c r="B134" s="1">
        <v>0</v>
      </c>
      <c r="C134" s="91">
        <v>0.25298219999999999</v>
      </c>
      <c r="D134" s="91">
        <v>1.3652839999999999</v>
      </c>
      <c r="E134" s="42">
        <v>5.3967591395758276</v>
      </c>
    </row>
    <row r="135" spans="1:5" x14ac:dyDescent="0.25">
      <c r="A135" s="1">
        <v>104</v>
      </c>
      <c r="B135" s="1">
        <v>0</v>
      </c>
      <c r="C135" s="91">
        <v>0.28000000000000003</v>
      </c>
      <c r="D135" s="91">
        <v>2.644844</v>
      </c>
      <c r="E135" s="42">
        <v>9.4458714285714276</v>
      </c>
    </row>
    <row r="136" spans="1:5" x14ac:dyDescent="0.25">
      <c r="A136" s="1">
        <v>105</v>
      </c>
      <c r="B136" s="1">
        <v>0</v>
      </c>
      <c r="C136" s="91">
        <v>0.42520580000000002</v>
      </c>
      <c r="D136" s="91">
        <v>1.32484</v>
      </c>
      <c r="E136" s="42">
        <v>3.1157618263908913</v>
      </c>
    </row>
    <row r="137" spans="1:5" x14ac:dyDescent="0.25">
      <c r="A137" s="1">
        <v>106</v>
      </c>
      <c r="B137" s="1">
        <v>0</v>
      </c>
      <c r="C137" s="91">
        <v>0.2828427</v>
      </c>
      <c r="D137" s="91">
        <v>1.7181390000000001</v>
      </c>
      <c r="E137" s="42">
        <v>6.0745389575194979</v>
      </c>
    </row>
    <row r="138" spans="1:5" x14ac:dyDescent="0.25">
      <c r="A138" s="1">
        <v>107</v>
      </c>
      <c r="B138" s="1">
        <v>0</v>
      </c>
      <c r="C138" s="91">
        <v>0.2828427</v>
      </c>
      <c r="D138" s="91">
        <v>0.57271280000000002</v>
      </c>
      <c r="E138" s="42">
        <v>2.0248456120663536</v>
      </c>
    </row>
    <row r="139" spans="1:5" x14ac:dyDescent="0.25">
      <c r="A139" s="1">
        <v>108</v>
      </c>
      <c r="B139" s="1">
        <v>0</v>
      </c>
      <c r="C139" s="91">
        <v>0.16</v>
      </c>
      <c r="D139" s="91">
        <v>0.52</v>
      </c>
      <c r="E139" s="42">
        <v>3.25</v>
      </c>
    </row>
    <row r="140" spans="1:5" x14ac:dyDescent="0.25">
      <c r="A140" s="1">
        <v>109</v>
      </c>
      <c r="B140" s="1">
        <v>4</v>
      </c>
      <c r="C140" s="91">
        <v>0.4</v>
      </c>
      <c r="D140" s="91">
        <v>2.934072</v>
      </c>
      <c r="E140" s="42">
        <v>7.3351799999999994</v>
      </c>
    </row>
    <row r="141" spans="1:5" x14ac:dyDescent="0.25">
      <c r="A141" s="1">
        <v>110</v>
      </c>
      <c r="B141" s="1">
        <v>3</v>
      </c>
      <c r="C141" s="91">
        <v>0.53366659999999999</v>
      </c>
      <c r="D141" s="91">
        <v>12.316890000000001</v>
      </c>
      <c r="E141" s="42">
        <v>23.079746793222586</v>
      </c>
    </row>
    <row r="142" spans="1:5" x14ac:dyDescent="0.25">
      <c r="A142" s="1">
        <v>111</v>
      </c>
      <c r="B142" s="1">
        <v>4</v>
      </c>
      <c r="C142" s="91">
        <v>0.66211779999999998</v>
      </c>
      <c r="D142" s="91">
        <v>11.41028</v>
      </c>
      <c r="E142" s="42">
        <v>17.233005969632593</v>
      </c>
    </row>
    <row r="143" spans="1:5" x14ac:dyDescent="0.25">
      <c r="A143" s="1">
        <v>112</v>
      </c>
      <c r="B143" s="1">
        <v>0</v>
      </c>
      <c r="C143" s="91">
        <v>0.31241000000000002</v>
      </c>
      <c r="D143" s="91">
        <v>3.5620219999999998</v>
      </c>
      <c r="E143" s="42">
        <v>11.401754105182292</v>
      </c>
    </row>
    <row r="144" spans="1:5" x14ac:dyDescent="0.25">
      <c r="A144" s="1">
        <v>113</v>
      </c>
      <c r="B144" s="1">
        <v>0</v>
      </c>
      <c r="C144" s="91">
        <v>0.30463089999999998</v>
      </c>
      <c r="D144" s="91">
        <v>2.0083820000000001</v>
      </c>
      <c r="E144" s="42">
        <v>6.5928374304773421</v>
      </c>
    </row>
    <row r="145" spans="1:5" x14ac:dyDescent="0.25">
      <c r="A145" s="1">
        <v>114</v>
      </c>
      <c r="B145" s="1">
        <v>0</v>
      </c>
      <c r="C145" s="91">
        <v>0.37947330000000001</v>
      </c>
      <c r="D145" s="91">
        <v>8.7891750000000002</v>
      </c>
      <c r="E145" s="42">
        <v>23.161510967965334</v>
      </c>
    </row>
    <row r="146" spans="1:5" x14ac:dyDescent="0.25">
      <c r="A146" s="1">
        <v>115</v>
      </c>
      <c r="B146" s="1">
        <v>0</v>
      </c>
      <c r="C146" s="91">
        <v>0.45607019999999998</v>
      </c>
      <c r="D146" s="91">
        <v>0.5656854</v>
      </c>
      <c r="E146" s="42">
        <v>1.2403472097058743</v>
      </c>
    </row>
    <row r="147" spans="1:5" x14ac:dyDescent="0.25">
      <c r="A147" s="1">
        <v>116</v>
      </c>
      <c r="B147" s="1">
        <v>0</v>
      </c>
      <c r="C147" s="91">
        <v>0.36878179999999999</v>
      </c>
      <c r="D147" s="91">
        <v>1.162755</v>
      </c>
      <c r="E147" s="42">
        <v>3.1529619954130057</v>
      </c>
    </row>
    <row r="148" spans="1:5" x14ac:dyDescent="0.25">
      <c r="A148" s="1">
        <v>117</v>
      </c>
      <c r="B148" s="1">
        <v>0</v>
      </c>
      <c r="C148" s="91">
        <v>0.32</v>
      </c>
      <c r="D148" s="91">
        <v>0.32249030000000001</v>
      </c>
      <c r="E148" s="42">
        <f>D148/C148</f>
        <v>1.0077821874999999</v>
      </c>
    </row>
    <row r="149" spans="1:5" x14ac:dyDescent="0.25">
      <c r="A149" s="1">
        <v>118</v>
      </c>
      <c r="B149" s="1">
        <v>0</v>
      </c>
      <c r="C149" s="91">
        <v>0.28844409999999998</v>
      </c>
      <c r="D149" s="91">
        <v>0.56850679999999998</v>
      </c>
      <c r="E149" s="42">
        <v>1.9709427233907715</v>
      </c>
    </row>
    <row r="150" spans="1:5" x14ac:dyDescent="0.25">
      <c r="A150" s="1">
        <v>119</v>
      </c>
      <c r="B150" s="1">
        <v>0</v>
      </c>
      <c r="C150" s="91">
        <v>0.2332381</v>
      </c>
      <c r="D150" s="91">
        <v>0.45607019999999998</v>
      </c>
      <c r="E150" s="42">
        <v>1.955384647705499</v>
      </c>
    </row>
    <row r="151" spans="1:5" x14ac:dyDescent="0.25">
      <c r="A151" s="1">
        <v>120</v>
      </c>
      <c r="B151" s="1">
        <v>0</v>
      </c>
      <c r="C151" s="91">
        <v>0.37947330000000001</v>
      </c>
      <c r="D151" s="91">
        <v>1.1764349999999999</v>
      </c>
      <c r="E151" s="42">
        <v>3.1001785896399032</v>
      </c>
    </row>
    <row r="152" spans="1:5" x14ac:dyDescent="0.25">
      <c r="A152" s="1">
        <v>121</v>
      </c>
      <c r="B152" s="1">
        <v>0</v>
      </c>
      <c r="C152" s="91">
        <v>0.28844409999999998</v>
      </c>
      <c r="D152" s="91">
        <v>6.6686129999999997</v>
      </c>
      <c r="E152" s="42">
        <v>23.119256036091571</v>
      </c>
    </row>
    <row r="153" spans="1:5" x14ac:dyDescent="0.25">
      <c r="A153" s="1">
        <v>122</v>
      </c>
      <c r="B153" s="1">
        <v>0</v>
      </c>
      <c r="C153" s="91">
        <v>0.16970560000000001</v>
      </c>
      <c r="D153" s="91">
        <v>0.90509669999999998</v>
      </c>
      <c r="E153" s="42">
        <v>5.3333343154262431</v>
      </c>
    </row>
    <row r="154" spans="1:5" x14ac:dyDescent="0.25">
      <c r="A154" s="1">
        <v>123</v>
      </c>
      <c r="B154" s="1">
        <v>0</v>
      </c>
      <c r="C154" s="91">
        <v>0.37735920000000001</v>
      </c>
      <c r="D154" s="91">
        <v>1.200666</v>
      </c>
      <c r="E154" s="42">
        <v>3.1817589182932338</v>
      </c>
    </row>
    <row r="155" spans="1:5" x14ac:dyDescent="0.25">
      <c r="A155" s="1">
        <v>124</v>
      </c>
      <c r="B155" s="1">
        <v>0</v>
      </c>
      <c r="C155" s="91">
        <v>0.22627420000000001</v>
      </c>
      <c r="D155" s="91">
        <v>0.48166379999999998</v>
      </c>
      <c r="E155" s="42">
        <v>2.1286730877846436</v>
      </c>
    </row>
    <row r="156" spans="1:5" x14ac:dyDescent="0.25">
      <c r="A156" s="1">
        <v>125</v>
      </c>
      <c r="B156" s="1">
        <v>0</v>
      </c>
      <c r="C156" s="91">
        <v>0.36221540000000002</v>
      </c>
      <c r="D156" s="91">
        <v>0.72111029999999998</v>
      </c>
      <c r="E156" s="42">
        <v>1.9908328028018685</v>
      </c>
    </row>
    <row r="157" spans="1:5" x14ac:dyDescent="0.25">
      <c r="A157" s="1">
        <v>126</v>
      </c>
      <c r="B157" s="1">
        <v>0</v>
      </c>
      <c r="C157" s="91">
        <v>0.37947330000000001</v>
      </c>
      <c r="D157" s="91">
        <v>0.67052219999999996</v>
      </c>
      <c r="E157" s="42">
        <v>1.7669812342528446</v>
      </c>
    </row>
    <row r="158" spans="1:5" x14ac:dyDescent="0.25">
      <c r="A158" s="1">
        <v>127</v>
      </c>
      <c r="B158" s="1">
        <v>0</v>
      </c>
      <c r="C158" s="91">
        <v>0.36221540000000002</v>
      </c>
      <c r="D158" s="91">
        <v>1.2560249999999999</v>
      </c>
      <c r="E158" s="42">
        <v>3.4676189913515545</v>
      </c>
    </row>
    <row r="159" spans="1:5" x14ac:dyDescent="0.25">
      <c r="A159" s="1">
        <v>128</v>
      </c>
      <c r="B159" s="1">
        <v>0</v>
      </c>
      <c r="C159" s="91">
        <v>0.2154066</v>
      </c>
      <c r="D159" s="91">
        <v>1.5717509999999999</v>
      </c>
      <c r="E159" s="42">
        <v>7.2966705755533949</v>
      </c>
    </row>
    <row r="160" spans="1:5" x14ac:dyDescent="0.25">
      <c r="A160" s="1">
        <v>129</v>
      </c>
      <c r="B160" s="1">
        <v>0</v>
      </c>
      <c r="C160" s="91">
        <v>0.26832820000000002</v>
      </c>
      <c r="D160" s="91">
        <v>1.1005450000000001</v>
      </c>
      <c r="E160" s="42">
        <v>4.1014884011445689</v>
      </c>
    </row>
    <row r="161" spans="1:5" x14ac:dyDescent="0.25">
      <c r="A161" s="1">
        <v>130</v>
      </c>
      <c r="B161" s="1">
        <v>0</v>
      </c>
      <c r="C161" s="91">
        <v>0.29120439999999997</v>
      </c>
      <c r="D161" s="91">
        <v>1.3885240000000001</v>
      </c>
      <c r="E161" s="42">
        <v>4.7682109198899472</v>
      </c>
    </row>
    <row r="162" spans="1:5" x14ac:dyDescent="0.25">
      <c r="A162" s="1">
        <v>131</v>
      </c>
      <c r="B162" s="1">
        <v>0</v>
      </c>
      <c r="C162" s="91">
        <v>0.2828427</v>
      </c>
      <c r="D162" s="91">
        <v>2.4331049999999999</v>
      </c>
      <c r="E162" s="42">
        <v>8.6023256035952134</v>
      </c>
    </row>
    <row r="163" spans="1:5" x14ac:dyDescent="0.25">
      <c r="A163" s="1">
        <v>132</v>
      </c>
      <c r="B163" s="1">
        <v>0</v>
      </c>
      <c r="C163" s="91">
        <v>0.26832820000000002</v>
      </c>
      <c r="D163" s="91">
        <v>2.54244</v>
      </c>
      <c r="E163" s="42">
        <v>9.4751129400487901</v>
      </c>
    </row>
    <row r="164" spans="1:5" x14ac:dyDescent="0.25">
      <c r="A164" s="1">
        <v>133</v>
      </c>
      <c r="B164" s="1">
        <v>0</v>
      </c>
      <c r="C164" s="91">
        <v>0.30463089999999998</v>
      </c>
      <c r="D164" s="91">
        <v>0.92347170000000001</v>
      </c>
      <c r="E164" s="42">
        <v>3.0314446105106212</v>
      </c>
    </row>
    <row r="165" spans="1:5" x14ac:dyDescent="0.25">
      <c r="A165" s="1">
        <v>134</v>
      </c>
      <c r="B165" s="1">
        <v>0</v>
      </c>
      <c r="C165" s="91">
        <v>0.55569780000000002</v>
      </c>
      <c r="D165" s="91">
        <v>1.216553</v>
      </c>
      <c r="E165" s="42">
        <v>2.1892348683043195</v>
      </c>
    </row>
    <row r="166" spans="1:5" x14ac:dyDescent="0.25">
      <c r="A166" s="1">
        <v>135</v>
      </c>
      <c r="B166" s="1">
        <v>0</v>
      </c>
      <c r="C166" s="91">
        <v>0.2</v>
      </c>
      <c r="D166" s="91">
        <v>1.3588229999999999</v>
      </c>
      <c r="E166" s="42">
        <v>6.7941149999999988</v>
      </c>
    </row>
    <row r="167" spans="1:5" x14ac:dyDescent="0.25">
      <c r="A167" s="1">
        <v>136</v>
      </c>
      <c r="B167" s="1">
        <v>0</v>
      </c>
      <c r="C167" s="91">
        <v>0.25612499999999999</v>
      </c>
      <c r="D167" s="91">
        <v>1.221147</v>
      </c>
      <c r="E167" s="42">
        <v>4.767777452415813</v>
      </c>
    </row>
    <row r="168" spans="1:5" x14ac:dyDescent="0.25">
      <c r="A168" s="1">
        <v>137</v>
      </c>
      <c r="B168" s="1">
        <v>0</v>
      </c>
      <c r="C168" s="91">
        <v>0.32</v>
      </c>
      <c r="D168" s="91">
        <v>0.64</v>
      </c>
      <c r="E168" s="42">
        <v>2</v>
      </c>
    </row>
    <row r="169" spans="1:5" x14ac:dyDescent="0.25">
      <c r="A169" s="1">
        <v>138</v>
      </c>
      <c r="B169" s="1">
        <v>4</v>
      </c>
      <c r="C169" s="91">
        <v>0.2039608</v>
      </c>
      <c r="D169" s="91">
        <v>1.312157</v>
      </c>
      <c r="E169" s="42">
        <v>6.4333783746680737</v>
      </c>
    </row>
    <row r="170" spans="1:5" x14ac:dyDescent="0.25">
      <c r="A170" s="1">
        <v>139</v>
      </c>
      <c r="B170" s="1">
        <v>0</v>
      </c>
      <c r="C170" s="91">
        <v>0.31241000000000002</v>
      </c>
      <c r="D170" s="91">
        <v>2.4033310000000001</v>
      </c>
      <c r="E170" s="42">
        <v>7.6928747479274033</v>
      </c>
    </row>
    <row r="171" spans="1:5" x14ac:dyDescent="0.25">
      <c r="A171" s="1">
        <v>140</v>
      </c>
      <c r="B171" s="1">
        <v>0</v>
      </c>
      <c r="C171" s="91">
        <v>0.26832820000000002</v>
      </c>
      <c r="D171" s="91">
        <v>2.77359</v>
      </c>
      <c r="E171" s="42">
        <v>10.336557991295733</v>
      </c>
    </row>
    <row r="172" spans="1:5" x14ac:dyDescent="0.25">
      <c r="A172" s="1">
        <v>141</v>
      </c>
      <c r="B172" s="1">
        <v>0</v>
      </c>
      <c r="C172" s="91">
        <v>0.14422209999999999</v>
      </c>
      <c r="D172" s="91">
        <v>1.324236</v>
      </c>
      <c r="E172" s="42">
        <v>9.1819214946946417</v>
      </c>
    </row>
    <row r="173" spans="1:5" x14ac:dyDescent="0.25">
      <c r="A173" s="1">
        <v>142</v>
      </c>
      <c r="B173" s="1">
        <v>0</v>
      </c>
      <c r="C173" s="91">
        <v>0.4</v>
      </c>
      <c r="D173" s="91">
        <v>0.86533230000000005</v>
      </c>
      <c r="E173" s="42">
        <v>2.1633307500000001</v>
      </c>
    </row>
    <row r="174" spans="1:5" x14ac:dyDescent="0.25">
      <c r="A174" s="1">
        <v>143</v>
      </c>
      <c r="B174" s="1">
        <v>0</v>
      </c>
      <c r="C174" s="91">
        <v>0.57271280000000002</v>
      </c>
      <c r="D174" s="91">
        <v>3.4115099999999998</v>
      </c>
      <c r="E174" s="42">
        <v>5.9567552881653762</v>
      </c>
    </row>
    <row r="175" spans="1:5" x14ac:dyDescent="0.25">
      <c r="A175" s="1">
        <v>144</v>
      </c>
      <c r="B175" s="1">
        <v>0</v>
      </c>
      <c r="C175" s="91">
        <v>0.32249030000000001</v>
      </c>
      <c r="D175" s="91">
        <v>0.93037630000000004</v>
      </c>
      <c r="E175" s="42">
        <v>2.8849745248151653</v>
      </c>
    </row>
    <row r="176" spans="1:5" x14ac:dyDescent="0.25">
      <c r="A176" s="1">
        <v>145</v>
      </c>
      <c r="B176" s="1">
        <v>0</v>
      </c>
      <c r="C176" s="91">
        <v>0.24</v>
      </c>
      <c r="D176" s="91">
        <v>3.2461669999999998</v>
      </c>
      <c r="E176" s="42">
        <v>13.525695833333334</v>
      </c>
    </row>
    <row r="177" spans="1:5" x14ac:dyDescent="0.25">
      <c r="A177" s="1">
        <v>146</v>
      </c>
      <c r="B177" s="1">
        <v>0</v>
      </c>
      <c r="C177" s="91">
        <v>0.48166379999999998</v>
      </c>
      <c r="D177" s="91">
        <v>3.185216</v>
      </c>
      <c r="E177" s="42">
        <v>6.6129445476284499</v>
      </c>
    </row>
    <row r="178" spans="1:5" x14ac:dyDescent="0.25">
      <c r="A178" s="1">
        <v>147</v>
      </c>
      <c r="B178" s="1">
        <v>0</v>
      </c>
      <c r="C178" s="91">
        <v>0.36878179999999999</v>
      </c>
      <c r="D178" s="91">
        <v>1.0673330000000001</v>
      </c>
      <c r="E178" s="42">
        <v>2.8942127838195923</v>
      </c>
    </row>
    <row r="179" spans="1:5" x14ac:dyDescent="0.25">
      <c r="A179" s="1">
        <v>148</v>
      </c>
      <c r="B179" s="1">
        <v>0</v>
      </c>
      <c r="C179" s="91">
        <v>0.32249030000000001</v>
      </c>
      <c r="D179" s="91">
        <v>0.8</v>
      </c>
      <c r="E179" s="42">
        <v>2.4806947681837253</v>
      </c>
    </row>
    <row r="180" spans="1:5" x14ac:dyDescent="0.25">
      <c r="A180" s="1">
        <v>149</v>
      </c>
      <c r="B180" s="1">
        <v>0</v>
      </c>
      <c r="C180" s="91">
        <v>0.24331050000000001</v>
      </c>
      <c r="D180" s="91">
        <v>1.493452</v>
      </c>
      <c r="E180" s="42">
        <v>6.1380499403026167</v>
      </c>
    </row>
    <row r="181" spans="1:5" x14ac:dyDescent="0.25">
      <c r="A181" s="1">
        <v>150</v>
      </c>
      <c r="B181" s="1">
        <v>0</v>
      </c>
      <c r="C181" s="91">
        <v>0.25612499999999999</v>
      </c>
      <c r="D181" s="91">
        <v>0.68117550000000004</v>
      </c>
      <c r="E181" s="42">
        <v>2.6595431918008789</v>
      </c>
    </row>
    <row r="182" spans="1:5" x14ac:dyDescent="0.25">
      <c r="A182" s="1">
        <v>151</v>
      </c>
      <c r="B182" s="1">
        <v>0</v>
      </c>
      <c r="C182" s="91">
        <v>0.51224990000000004</v>
      </c>
      <c r="D182" s="91">
        <v>4.28803</v>
      </c>
      <c r="E182" s="42">
        <v>8.3709728396237839</v>
      </c>
    </row>
    <row r="183" spans="1:5" x14ac:dyDescent="0.25">
      <c r="A183" s="1">
        <v>152</v>
      </c>
      <c r="B183" s="1">
        <v>0</v>
      </c>
      <c r="C183" s="91">
        <v>0.32984849999999999</v>
      </c>
      <c r="D183" s="91">
        <v>3.153918</v>
      </c>
      <c r="E183" s="42">
        <v>9.5617169700635287</v>
      </c>
    </row>
    <row r="184" spans="1:5" x14ac:dyDescent="0.25">
      <c r="A184" s="1">
        <v>153</v>
      </c>
      <c r="B184" s="1">
        <v>0</v>
      </c>
      <c r="C184" s="91">
        <v>0.16492419999999999</v>
      </c>
      <c r="D184" s="91">
        <v>0.2828427</v>
      </c>
      <c r="E184" s="42">
        <v>1.7149860360092699</v>
      </c>
    </row>
    <row r="185" spans="1:5" x14ac:dyDescent="0.25">
      <c r="A185" s="1">
        <v>154</v>
      </c>
      <c r="B185" s="1">
        <v>0</v>
      </c>
      <c r="C185" s="91">
        <v>0.3577709</v>
      </c>
      <c r="D185" s="91">
        <v>0.55569780000000002</v>
      </c>
      <c r="E185" s="42">
        <v>1.5532224672269321</v>
      </c>
    </row>
    <row r="186" spans="1:5" x14ac:dyDescent="0.25">
      <c r="A186" s="1">
        <v>155</v>
      </c>
      <c r="B186" s="1">
        <v>0</v>
      </c>
      <c r="C186" s="91">
        <v>0.28844409999999998</v>
      </c>
      <c r="D186" s="91">
        <v>1.9303889999999999</v>
      </c>
      <c r="E186" s="42">
        <v>6.6924197790837114</v>
      </c>
    </row>
    <row r="187" spans="1:5" x14ac:dyDescent="0.25">
      <c r="A187" s="1">
        <v>156</v>
      </c>
      <c r="B187" s="1">
        <v>0</v>
      </c>
      <c r="C187" s="91">
        <v>0.31241000000000002</v>
      </c>
      <c r="D187" s="91">
        <v>2.0396079999999999</v>
      </c>
      <c r="E187" s="42">
        <v>6.5286258442431411</v>
      </c>
    </row>
    <row r="188" spans="1:5" x14ac:dyDescent="0.25">
      <c r="A188" s="1">
        <v>157</v>
      </c>
      <c r="B188" s="1">
        <v>0</v>
      </c>
      <c r="C188" s="91">
        <v>0.28844409999999998</v>
      </c>
      <c r="D188" s="91">
        <v>0.65604879999999999</v>
      </c>
      <c r="E188" s="42">
        <v>2.2744400041463839</v>
      </c>
    </row>
    <row r="189" spans="1:5" x14ac:dyDescent="0.25">
      <c r="A189" s="1">
        <v>158</v>
      </c>
      <c r="B189" s="1">
        <v>0</v>
      </c>
      <c r="C189" s="91">
        <v>0.28844409999999998</v>
      </c>
      <c r="D189" s="91">
        <v>0.34409299999999998</v>
      </c>
      <c r="E189" s="42">
        <v>1.1929278497982798</v>
      </c>
    </row>
    <row r="190" spans="1:5" x14ac:dyDescent="0.25">
      <c r="A190" s="1">
        <v>159</v>
      </c>
      <c r="B190" s="1">
        <v>0</v>
      </c>
      <c r="C190" s="91">
        <v>0.43081320000000001</v>
      </c>
      <c r="D190" s="91">
        <v>2.5455839999999998</v>
      </c>
      <c r="E190" s="42">
        <v>5.9087883101074894</v>
      </c>
    </row>
    <row r="191" spans="1:5" x14ac:dyDescent="0.25">
      <c r="A191" s="1">
        <v>160</v>
      </c>
      <c r="B191" s="1">
        <v>0</v>
      </c>
      <c r="C191" s="91">
        <v>0.25612499999999999</v>
      </c>
      <c r="D191" s="91">
        <v>0.32</v>
      </c>
      <c r="E191" s="42">
        <v>1.2493899463152758</v>
      </c>
    </row>
    <row r="192" spans="1:5" x14ac:dyDescent="0.25">
      <c r="A192" s="1">
        <v>161</v>
      </c>
      <c r="B192" s="1">
        <v>0</v>
      </c>
      <c r="C192" s="91">
        <v>0.2</v>
      </c>
      <c r="D192" s="91">
        <v>2.417602</v>
      </c>
      <c r="E192" s="42">
        <v>12.088009999999999</v>
      </c>
    </row>
    <row r="193" spans="1:5" x14ac:dyDescent="0.25">
      <c r="A193" s="1">
        <v>162</v>
      </c>
      <c r="B193" s="1">
        <v>2</v>
      </c>
      <c r="C193" s="91">
        <v>0.25298219999999999</v>
      </c>
      <c r="D193" s="91">
        <v>2.0874700000000002</v>
      </c>
      <c r="E193" s="42">
        <v>8.2514501020229893</v>
      </c>
    </row>
    <row r="194" spans="1:5" x14ac:dyDescent="0.25">
      <c r="A194" s="1">
        <v>163</v>
      </c>
      <c r="B194" s="1">
        <v>0</v>
      </c>
      <c r="C194" s="91">
        <v>0.2</v>
      </c>
      <c r="D194" s="91">
        <v>1.545574</v>
      </c>
      <c r="E194" s="42">
        <v>7.7278699999999994</v>
      </c>
    </row>
    <row r="195" spans="1:5" x14ac:dyDescent="0.25">
      <c r="A195" s="1">
        <v>164</v>
      </c>
      <c r="B195" s="1">
        <v>0</v>
      </c>
      <c r="C195" s="91">
        <v>0.32</v>
      </c>
      <c r="D195" s="91">
        <v>1.7311270000000001</v>
      </c>
      <c r="E195" s="42">
        <v>5.4097718750000006</v>
      </c>
    </row>
    <row r="196" spans="1:5" x14ac:dyDescent="0.25">
      <c r="A196" s="1">
        <v>165</v>
      </c>
      <c r="B196" s="1">
        <v>0</v>
      </c>
      <c r="C196" s="91">
        <v>0.44721359999999999</v>
      </c>
      <c r="D196" s="91">
        <v>1.7352810000000001</v>
      </c>
      <c r="E196" s="42">
        <v>3.880206237019626</v>
      </c>
    </row>
    <row r="197" spans="1:5" x14ac:dyDescent="0.25">
      <c r="A197" s="1">
        <v>166</v>
      </c>
      <c r="B197" s="1">
        <v>0</v>
      </c>
      <c r="C197" s="91">
        <v>0.24331050000000001</v>
      </c>
      <c r="D197" s="91">
        <v>0.72993149999999996</v>
      </c>
      <c r="E197" s="42">
        <v>2.9999999999999996</v>
      </c>
    </row>
    <row r="198" spans="1:5" x14ac:dyDescent="0.25">
      <c r="A198" s="1">
        <v>167</v>
      </c>
      <c r="B198" s="1">
        <v>0</v>
      </c>
      <c r="C198" s="91">
        <v>0.37947330000000001</v>
      </c>
      <c r="D198" s="91">
        <v>1.05603</v>
      </c>
      <c r="E198" s="42">
        <v>2.7828835388418631</v>
      </c>
    </row>
    <row r="199" spans="1:5" x14ac:dyDescent="0.25">
      <c r="A199" s="1">
        <v>168</v>
      </c>
      <c r="B199" s="1">
        <v>0</v>
      </c>
      <c r="C199" s="91">
        <v>0.32</v>
      </c>
      <c r="D199" s="91">
        <v>0.4118252</v>
      </c>
      <c r="E199" s="42">
        <v>1.2869537499999999</v>
      </c>
    </row>
    <row r="200" spans="1:5" x14ac:dyDescent="0.25">
      <c r="A200" s="1">
        <v>169</v>
      </c>
      <c r="B200" s="1">
        <v>0</v>
      </c>
      <c r="C200" s="91">
        <v>0.36</v>
      </c>
      <c r="D200" s="91">
        <v>4.8401649999999998</v>
      </c>
      <c r="E200" s="42">
        <v>13.444902777777777</v>
      </c>
    </row>
    <row r="201" spans="1:5" x14ac:dyDescent="0.25">
      <c r="A201" s="1">
        <v>170</v>
      </c>
      <c r="B201" s="1">
        <v>0</v>
      </c>
      <c r="C201" s="91">
        <v>0.43081320000000001</v>
      </c>
      <c r="D201" s="91">
        <v>2.0278070000000001</v>
      </c>
      <c r="E201" s="42">
        <v>4.7069286642099177</v>
      </c>
    </row>
    <row r="202" spans="1:5" x14ac:dyDescent="0.25">
      <c r="A202" s="1">
        <v>171</v>
      </c>
      <c r="B202" s="1">
        <v>0</v>
      </c>
      <c r="C202" s="91">
        <v>0.31241000000000002</v>
      </c>
      <c r="D202" s="91">
        <v>1.1599999999999999</v>
      </c>
      <c r="E202" s="42">
        <v>3.7130693639768246</v>
      </c>
    </row>
    <row r="203" spans="1:5" x14ac:dyDescent="0.25">
      <c r="A203" s="1">
        <v>172</v>
      </c>
      <c r="B203" s="1">
        <v>0</v>
      </c>
      <c r="C203" s="91">
        <v>0.2828427</v>
      </c>
      <c r="D203" s="91">
        <v>1</v>
      </c>
      <c r="E203" s="42">
        <v>3.5355340618654822</v>
      </c>
    </row>
    <row r="204" spans="1:5" x14ac:dyDescent="0.25">
      <c r="A204" s="1">
        <v>173</v>
      </c>
      <c r="B204" s="1">
        <v>0</v>
      </c>
      <c r="C204" s="91">
        <v>0.16</v>
      </c>
      <c r="D204" s="91">
        <v>0.28000000000000003</v>
      </c>
      <c r="E204" s="42">
        <v>1.7500000000000002</v>
      </c>
    </row>
    <row r="205" spans="1:5" x14ac:dyDescent="0.25">
      <c r="A205" s="1">
        <v>174</v>
      </c>
      <c r="B205" s="1">
        <v>0</v>
      </c>
      <c r="C205" s="91">
        <v>0.61057349999999999</v>
      </c>
      <c r="D205" s="91">
        <v>1.120714</v>
      </c>
      <c r="E205" s="42">
        <v>1.8355103849086145</v>
      </c>
    </row>
    <row r="206" spans="1:5" x14ac:dyDescent="0.25">
      <c r="A206" s="1">
        <v>175</v>
      </c>
      <c r="B206" s="1">
        <v>0</v>
      </c>
      <c r="C206" s="91">
        <v>0.28844409999999998</v>
      </c>
      <c r="D206" s="91">
        <v>0.85603739999999995</v>
      </c>
      <c r="E206" s="42">
        <v>2.9677757319355811</v>
      </c>
    </row>
    <row r="207" spans="1:5" x14ac:dyDescent="0.25">
      <c r="A207" s="1">
        <v>176</v>
      </c>
      <c r="B207" s="1">
        <v>0</v>
      </c>
      <c r="C207" s="91">
        <v>0.12</v>
      </c>
      <c r="D207" s="91">
        <v>0.24331050000000001</v>
      </c>
      <c r="E207" s="42">
        <v>2.0275875000000001</v>
      </c>
    </row>
    <row r="208" spans="1:5" x14ac:dyDescent="0.25">
      <c r="A208" s="1">
        <v>177</v>
      </c>
      <c r="B208" s="1">
        <v>0</v>
      </c>
      <c r="C208" s="91">
        <v>0.44721359999999999</v>
      </c>
      <c r="D208" s="91">
        <v>1.0650820000000001</v>
      </c>
      <c r="E208" s="42">
        <v>2.3815957296468624</v>
      </c>
    </row>
    <row r="209" spans="1:5" x14ac:dyDescent="0.25">
      <c r="A209" s="1">
        <v>178</v>
      </c>
      <c r="B209" s="1">
        <v>0</v>
      </c>
      <c r="C209" s="91">
        <v>0.57271280000000002</v>
      </c>
      <c r="D209" s="91">
        <v>1.4091130000000001</v>
      </c>
      <c r="E209" s="42">
        <v>2.460418206123558</v>
      </c>
    </row>
    <row r="210" spans="1:5" x14ac:dyDescent="0.25">
      <c r="A210" s="1">
        <v>179</v>
      </c>
      <c r="B210" s="1">
        <v>0</v>
      </c>
      <c r="C210" s="91">
        <v>0.2</v>
      </c>
      <c r="D210" s="91">
        <v>0.76941539999999997</v>
      </c>
      <c r="E210" s="42">
        <v>3.8470769999999996</v>
      </c>
    </row>
    <row r="211" spans="1:5" x14ac:dyDescent="0.25">
      <c r="A211" s="1">
        <v>180</v>
      </c>
      <c r="B211" s="1">
        <v>0</v>
      </c>
      <c r="C211" s="91">
        <v>0.3577709</v>
      </c>
      <c r="D211" s="91">
        <v>0.53665629999999998</v>
      </c>
      <c r="E211" s="42">
        <v>1.4999998602457605</v>
      </c>
    </row>
    <row r="212" spans="1:5" x14ac:dyDescent="0.25">
      <c r="A212" s="1">
        <v>181</v>
      </c>
      <c r="B212" s="1">
        <v>0</v>
      </c>
      <c r="C212" s="91">
        <v>0.25298219999999999</v>
      </c>
      <c r="D212" s="91">
        <v>2.059126</v>
      </c>
      <c r="E212" s="42">
        <v>8.1394105988484569</v>
      </c>
    </row>
    <row r="213" spans="1:5" x14ac:dyDescent="0.25">
      <c r="A213" s="1">
        <v>182</v>
      </c>
      <c r="B213" s="1">
        <v>0</v>
      </c>
      <c r="C213" s="91">
        <v>0.24</v>
      </c>
      <c r="D213" s="91">
        <v>0.92</v>
      </c>
      <c r="E213" s="42">
        <v>3.8333333333333335</v>
      </c>
    </row>
    <row r="214" spans="1:5" x14ac:dyDescent="0.25">
      <c r="A214" s="1">
        <v>183</v>
      </c>
      <c r="B214" s="1">
        <v>0</v>
      </c>
      <c r="C214" s="91">
        <v>0.31241000000000002</v>
      </c>
      <c r="D214" s="91">
        <v>0.87726850000000001</v>
      </c>
      <c r="E214" s="42">
        <v>2.8080679235619859</v>
      </c>
    </row>
    <row r="215" spans="1:5" x14ac:dyDescent="0.25">
      <c r="A215" s="1">
        <v>184</v>
      </c>
      <c r="B215" s="1">
        <v>0</v>
      </c>
      <c r="C215" s="91">
        <v>0.32984849999999999</v>
      </c>
      <c r="D215" s="91">
        <v>5.6275040000000001</v>
      </c>
      <c r="E215" s="42">
        <v>17.060874916817873</v>
      </c>
    </row>
    <row r="216" spans="1:5" x14ac:dyDescent="0.25">
      <c r="A216" s="1">
        <v>185</v>
      </c>
      <c r="B216" s="1">
        <v>0</v>
      </c>
      <c r="C216" s="91">
        <v>0.33941130000000003</v>
      </c>
      <c r="D216" s="91">
        <v>1.0650820000000001</v>
      </c>
      <c r="E216" s="42">
        <v>3.1380275200030168</v>
      </c>
    </row>
    <row r="217" spans="1:5" x14ac:dyDescent="0.25">
      <c r="A217" s="1">
        <v>186</v>
      </c>
      <c r="B217" s="1">
        <v>0</v>
      </c>
      <c r="C217" s="91">
        <v>0.24331050000000001</v>
      </c>
      <c r="D217" s="91">
        <v>0.93637599999999999</v>
      </c>
      <c r="E217" s="42">
        <v>3.8484816725953048</v>
      </c>
    </row>
    <row r="218" spans="1:5" x14ac:dyDescent="0.25">
      <c r="A218" s="1">
        <v>187</v>
      </c>
      <c r="B218" s="1">
        <v>4</v>
      </c>
      <c r="C218" s="91">
        <v>0.34409299999999998</v>
      </c>
      <c r="D218" s="91">
        <v>5.4180140000000003</v>
      </c>
      <c r="E218" s="42">
        <v>15.74578384332143</v>
      </c>
    </row>
    <row r="219" spans="1:5" x14ac:dyDescent="0.25">
      <c r="A219" s="1">
        <v>188</v>
      </c>
      <c r="B219" s="1">
        <v>2</v>
      </c>
      <c r="C219" s="91">
        <v>0.34176010000000001</v>
      </c>
      <c r="D219" s="91">
        <v>1.2751870000000001</v>
      </c>
      <c r="E219" s="42">
        <v>3.731234278079858</v>
      </c>
    </row>
    <row r="220" spans="1:5" x14ac:dyDescent="0.25">
      <c r="A220" s="1">
        <v>189</v>
      </c>
      <c r="B220" s="1">
        <v>3</v>
      </c>
      <c r="C220" s="91">
        <v>0.8</v>
      </c>
      <c r="D220" s="91">
        <v>2.6424750000000001</v>
      </c>
      <c r="E220" s="42">
        <v>3.3030937499999999</v>
      </c>
    </row>
    <row r="221" spans="1:5" x14ac:dyDescent="0.25">
      <c r="A221" s="1">
        <v>190</v>
      </c>
      <c r="B221" s="1">
        <v>0</v>
      </c>
      <c r="C221" s="91">
        <v>0.25298219999999999</v>
      </c>
      <c r="D221" s="91">
        <v>2.510777</v>
      </c>
      <c r="E221" s="42">
        <v>9.924718023639608</v>
      </c>
    </row>
    <row r="222" spans="1:5" x14ac:dyDescent="0.25">
      <c r="A222" s="1">
        <v>191</v>
      </c>
      <c r="B222" s="1">
        <v>0</v>
      </c>
      <c r="C222" s="91">
        <v>0.2039608</v>
      </c>
      <c r="D222" s="91">
        <v>2.4083190000000001</v>
      </c>
      <c r="E222" s="42">
        <v>11.807754235127534</v>
      </c>
    </row>
    <row r="223" spans="1:5" x14ac:dyDescent="0.25">
      <c r="A223" s="1">
        <v>192</v>
      </c>
      <c r="B223" s="1">
        <v>0</v>
      </c>
      <c r="C223" s="91">
        <v>0.2039608</v>
      </c>
      <c r="D223" s="91">
        <v>3.006659</v>
      </c>
      <c r="E223" s="42">
        <v>14.741357162748921</v>
      </c>
    </row>
    <row r="224" spans="1:5" x14ac:dyDescent="0.25">
      <c r="A224" s="1">
        <v>193</v>
      </c>
      <c r="B224" s="1">
        <v>0</v>
      </c>
      <c r="C224" s="91">
        <v>0.24</v>
      </c>
      <c r="D224" s="91">
        <v>1.7306649999999999</v>
      </c>
      <c r="E224" s="42">
        <v>7.2111041666666669</v>
      </c>
    </row>
    <row r="225" spans="1:5" x14ac:dyDescent="0.25">
      <c r="A225" s="1">
        <v>194</v>
      </c>
      <c r="B225" s="1">
        <v>0</v>
      </c>
      <c r="C225" s="91">
        <v>0.25298219999999999</v>
      </c>
      <c r="D225" s="91">
        <v>0.89888820000000003</v>
      </c>
      <c r="E225" s="42">
        <v>3.5531677722780497</v>
      </c>
    </row>
    <row r="226" spans="1:5" x14ac:dyDescent="0.25">
      <c r="A226" s="1">
        <v>195</v>
      </c>
      <c r="B226" s="1">
        <v>0</v>
      </c>
      <c r="C226" s="91">
        <v>0.32249030000000001</v>
      </c>
      <c r="D226" s="91">
        <v>0.98061209999999999</v>
      </c>
      <c r="E226" s="42">
        <v>3.0407491326095699</v>
      </c>
    </row>
    <row r="227" spans="1:5" x14ac:dyDescent="0.25">
      <c r="A227" s="1">
        <v>196</v>
      </c>
      <c r="B227" s="1">
        <v>0</v>
      </c>
      <c r="C227" s="91">
        <v>0.24331050000000001</v>
      </c>
      <c r="D227" s="91">
        <v>1.974639</v>
      </c>
      <c r="E227" s="42">
        <v>8.1157163377659405</v>
      </c>
    </row>
    <row r="228" spans="1:5" x14ac:dyDescent="0.25">
      <c r="A228" s="1">
        <v>197</v>
      </c>
      <c r="B228" s="1">
        <v>0</v>
      </c>
      <c r="C228" s="91">
        <v>0.25298219999999999</v>
      </c>
      <c r="D228" s="91">
        <v>0.78790859999999996</v>
      </c>
      <c r="E228" s="42">
        <v>3.1144823627907416</v>
      </c>
    </row>
    <row r="229" spans="1:5" x14ac:dyDescent="0.25">
      <c r="A229" s="1">
        <v>198</v>
      </c>
      <c r="B229" s="1">
        <v>0</v>
      </c>
      <c r="C229" s="91">
        <v>0.2</v>
      </c>
      <c r="D229" s="91">
        <v>1.976259</v>
      </c>
      <c r="E229" s="42">
        <v>9.8812949999999997</v>
      </c>
    </row>
    <row r="230" spans="1:5" x14ac:dyDescent="0.25">
      <c r="A230" s="1">
        <v>199</v>
      </c>
      <c r="B230" s="1">
        <v>0</v>
      </c>
      <c r="C230" s="91">
        <v>0.16970560000000001</v>
      </c>
      <c r="D230" s="91">
        <v>0.31241000000000002</v>
      </c>
      <c r="E230" s="42">
        <v>1.8408938773970924</v>
      </c>
    </row>
    <row r="231" spans="1:5" x14ac:dyDescent="0.25">
      <c r="A231" s="1">
        <v>200</v>
      </c>
      <c r="B231" s="1">
        <v>0</v>
      </c>
      <c r="C231" s="91">
        <v>0.4</v>
      </c>
      <c r="D231" s="91">
        <v>0.64124879999999995</v>
      </c>
      <c r="E231" s="42">
        <v>1.6031219999999997</v>
      </c>
    </row>
    <row r="232" spans="1:5" x14ac:dyDescent="0.25">
      <c r="A232" s="1">
        <v>201</v>
      </c>
      <c r="B232" s="1">
        <v>0</v>
      </c>
      <c r="C232" s="91">
        <v>0.48332180000000002</v>
      </c>
      <c r="D232" s="91">
        <v>1.324236</v>
      </c>
      <c r="E232" s="42">
        <v>2.7398639995133673</v>
      </c>
    </row>
    <row r="233" spans="1:5" x14ac:dyDescent="0.25">
      <c r="A233" s="1">
        <v>202</v>
      </c>
      <c r="B233" s="1">
        <v>0</v>
      </c>
      <c r="C233" s="91">
        <v>0.28844409999999998</v>
      </c>
      <c r="D233" s="91">
        <v>1.687602</v>
      </c>
      <c r="E233" s="42">
        <v>5.8507072947583261</v>
      </c>
    </row>
    <row r="234" spans="1:5" x14ac:dyDescent="0.25">
      <c r="A234" s="1">
        <v>203</v>
      </c>
      <c r="B234" s="1">
        <v>0</v>
      </c>
      <c r="C234" s="91">
        <v>0.2039608</v>
      </c>
      <c r="D234" s="91">
        <v>3.185216</v>
      </c>
      <c r="E234" s="42">
        <v>15.616804797784672</v>
      </c>
    </row>
    <row r="235" spans="1:5" x14ac:dyDescent="0.25">
      <c r="A235" s="1">
        <v>204</v>
      </c>
      <c r="B235" s="1">
        <v>0</v>
      </c>
      <c r="C235" s="91">
        <v>0.29120439999999997</v>
      </c>
      <c r="D235" s="91">
        <v>0.44</v>
      </c>
      <c r="E235" s="42">
        <v>1.5109661804560646</v>
      </c>
    </row>
    <row r="236" spans="1:5" x14ac:dyDescent="0.25">
      <c r="A236" s="1">
        <v>205</v>
      </c>
      <c r="B236" s="1">
        <v>0</v>
      </c>
      <c r="C236" s="91">
        <v>0.37947330000000001</v>
      </c>
      <c r="D236" s="91">
        <v>2.406657</v>
      </c>
      <c r="E236" s="42">
        <v>6.342098376881852</v>
      </c>
    </row>
    <row r="237" spans="1:5" x14ac:dyDescent="0.25">
      <c r="A237" s="1">
        <v>206</v>
      </c>
      <c r="B237" s="1">
        <v>0</v>
      </c>
      <c r="C237" s="91">
        <v>0.30463089999999998</v>
      </c>
      <c r="D237" s="91">
        <v>1.0650820000000001</v>
      </c>
      <c r="E237" s="42">
        <v>3.4963032312217841</v>
      </c>
    </row>
    <row r="238" spans="1:5" x14ac:dyDescent="0.25">
      <c r="A238" s="1">
        <v>207</v>
      </c>
      <c r="B238" s="1">
        <v>0</v>
      </c>
      <c r="C238" s="91">
        <v>0.2828427</v>
      </c>
      <c r="D238" s="91">
        <v>2.7164679999999999</v>
      </c>
      <c r="E238" s="42">
        <v>9.6041651419676022</v>
      </c>
    </row>
    <row r="239" spans="1:5" x14ac:dyDescent="0.25">
      <c r="A239" s="1">
        <v>208</v>
      </c>
      <c r="B239" s="1">
        <v>0</v>
      </c>
      <c r="C239" s="91">
        <v>0.22627420000000001</v>
      </c>
      <c r="D239" s="91">
        <v>0.52153620000000001</v>
      </c>
      <c r="E239" s="42">
        <v>2.3048858420447402</v>
      </c>
    </row>
    <row r="240" spans="1:5" x14ac:dyDescent="0.25">
      <c r="A240" s="1">
        <v>209</v>
      </c>
      <c r="B240" s="1">
        <v>0</v>
      </c>
      <c r="C240" s="91">
        <v>0.2</v>
      </c>
      <c r="D240" s="91">
        <v>0.68117550000000004</v>
      </c>
      <c r="E240" s="42">
        <v>3.4058774999999999</v>
      </c>
    </row>
    <row r="241" spans="1:5" x14ac:dyDescent="0.25">
      <c r="A241" s="1">
        <v>210</v>
      </c>
      <c r="B241" s="1">
        <v>0</v>
      </c>
      <c r="C241" s="91">
        <v>0.24</v>
      </c>
      <c r="D241" s="91">
        <v>0.64</v>
      </c>
      <c r="E241" s="42">
        <v>2.666666666666667</v>
      </c>
    </row>
    <row r="242" spans="1:5" x14ac:dyDescent="0.25">
      <c r="A242" s="1">
        <v>211</v>
      </c>
      <c r="B242" s="1">
        <v>0</v>
      </c>
      <c r="C242" s="91">
        <v>0.36878179999999999</v>
      </c>
      <c r="D242" s="91">
        <v>0.52153620000000001</v>
      </c>
      <c r="E242" s="42">
        <v>1.4142134996900606</v>
      </c>
    </row>
    <row r="243" spans="1:5" x14ac:dyDescent="0.25">
      <c r="A243" s="1">
        <v>212</v>
      </c>
      <c r="B243" s="1">
        <v>0</v>
      </c>
      <c r="C243" s="91">
        <v>0.2</v>
      </c>
      <c r="D243" s="91">
        <v>0.28000000000000003</v>
      </c>
      <c r="E243" s="42">
        <v>1.4000000000000001</v>
      </c>
    </row>
    <row r="244" spans="1:5" x14ac:dyDescent="0.25">
      <c r="A244" s="1">
        <v>213</v>
      </c>
      <c r="B244" s="1">
        <v>0</v>
      </c>
      <c r="C244" s="91">
        <v>0.24</v>
      </c>
      <c r="D244" s="91">
        <v>0.64</v>
      </c>
      <c r="E244" s="42">
        <v>2.666666666666667</v>
      </c>
    </row>
    <row r="245" spans="1:5" x14ac:dyDescent="0.25">
      <c r="A245" s="1">
        <v>214</v>
      </c>
      <c r="B245" s="1">
        <v>0</v>
      </c>
      <c r="C245" s="91">
        <v>0.4118252</v>
      </c>
      <c r="D245" s="91">
        <v>1.576325</v>
      </c>
      <c r="E245" s="42">
        <v>3.8276555198661955</v>
      </c>
    </row>
    <row r="246" spans="1:5" x14ac:dyDescent="0.25">
      <c r="A246" s="1">
        <v>215</v>
      </c>
      <c r="B246" s="1">
        <v>0</v>
      </c>
      <c r="C246" s="91">
        <v>0.32249030000000001</v>
      </c>
      <c r="D246" s="91">
        <v>0.68</v>
      </c>
      <c r="E246" s="42">
        <v>2.1085905529561666</v>
      </c>
    </row>
    <row r="247" spans="1:5" x14ac:dyDescent="0.25">
      <c r="A247" s="1">
        <v>216</v>
      </c>
      <c r="B247" s="1">
        <v>0</v>
      </c>
      <c r="C247" s="91">
        <v>0.56000000000000005</v>
      </c>
      <c r="D247" s="91">
        <v>0.64</v>
      </c>
      <c r="E247" s="42">
        <v>1.1428571428571428</v>
      </c>
    </row>
    <row r="248" spans="1:5" x14ac:dyDescent="0.25">
      <c r="A248" s="1">
        <v>217</v>
      </c>
      <c r="B248" s="1">
        <v>0</v>
      </c>
      <c r="C248" s="91">
        <v>0.28000000000000003</v>
      </c>
      <c r="D248" s="91">
        <v>3.002399</v>
      </c>
      <c r="E248" s="42">
        <v>10.722853571428571</v>
      </c>
    </row>
    <row r="249" spans="1:5" x14ac:dyDescent="0.25">
      <c r="A249" s="1">
        <v>218</v>
      </c>
      <c r="B249" s="1">
        <v>0</v>
      </c>
      <c r="C249" s="91">
        <v>0.2332381</v>
      </c>
      <c r="D249" s="91">
        <v>1.4091130000000001</v>
      </c>
      <c r="E249" s="42">
        <v>6.0415215181396178</v>
      </c>
    </row>
    <row r="250" spans="1:5" x14ac:dyDescent="0.25">
      <c r="A250" s="1">
        <v>219</v>
      </c>
      <c r="B250" s="1">
        <v>0</v>
      </c>
      <c r="C250" s="91">
        <v>0.3577709</v>
      </c>
      <c r="D250" s="91">
        <v>1.8782970000000001</v>
      </c>
      <c r="E250" s="42">
        <v>5.2499993711059227</v>
      </c>
    </row>
    <row r="251" spans="1:5" x14ac:dyDescent="0.25">
      <c r="A251" s="1">
        <v>220</v>
      </c>
      <c r="B251" s="1">
        <v>0</v>
      </c>
      <c r="C251" s="91">
        <v>0.58240879999999995</v>
      </c>
      <c r="D251" s="91">
        <v>1.27122</v>
      </c>
      <c r="E251" s="42">
        <v>2.1826936680901801</v>
      </c>
    </row>
    <row r="252" spans="1:5" x14ac:dyDescent="0.25">
      <c r="A252" s="1">
        <v>221</v>
      </c>
      <c r="B252" s="1">
        <v>0</v>
      </c>
      <c r="C252" s="91">
        <v>0.25298219999999999</v>
      </c>
      <c r="D252" s="91">
        <v>0.73756359999999999</v>
      </c>
      <c r="E252" s="42">
        <v>2.9154762667096739</v>
      </c>
    </row>
    <row r="253" spans="1:5" x14ac:dyDescent="0.25">
      <c r="A253" s="1">
        <v>222</v>
      </c>
      <c r="B253" s="1">
        <v>0</v>
      </c>
      <c r="C253" s="91">
        <v>0.22627420000000001</v>
      </c>
      <c r="D253" s="91">
        <v>0.72111029999999998</v>
      </c>
      <c r="E253" s="42">
        <v>3.1868869716476733</v>
      </c>
    </row>
    <row r="254" spans="1:5" x14ac:dyDescent="0.25">
      <c r="A254" s="1">
        <v>223</v>
      </c>
      <c r="B254" s="1">
        <v>0</v>
      </c>
      <c r="C254" s="91">
        <v>0.30463089999999998</v>
      </c>
      <c r="D254" s="91">
        <v>0.80498449999999999</v>
      </c>
      <c r="E254" s="42">
        <v>2.6424912902794828</v>
      </c>
    </row>
    <row r="255" spans="1:5" x14ac:dyDescent="0.25">
      <c r="A255" s="1">
        <v>224</v>
      </c>
      <c r="B255" s="1">
        <v>0</v>
      </c>
      <c r="C255" s="91">
        <v>0.28000000000000003</v>
      </c>
      <c r="D255" s="91">
        <v>0.68</v>
      </c>
      <c r="E255" s="42">
        <v>2.4285714285714284</v>
      </c>
    </row>
    <row r="256" spans="1:5" x14ac:dyDescent="0.25">
      <c r="A256" s="1">
        <v>225</v>
      </c>
      <c r="B256" s="1">
        <v>4</v>
      </c>
      <c r="C256" s="91">
        <v>0.24331050000000001</v>
      </c>
      <c r="D256" s="91">
        <v>1.895338</v>
      </c>
      <c r="E256" s="42">
        <v>7.7897912338349551</v>
      </c>
    </row>
    <row r="257" spans="1:5" x14ac:dyDescent="0.25">
      <c r="A257" s="1">
        <v>226</v>
      </c>
      <c r="B257" s="1">
        <v>0</v>
      </c>
      <c r="C257" s="91">
        <v>0.22627420000000001</v>
      </c>
      <c r="D257" s="91">
        <v>3.004264</v>
      </c>
      <c r="E257" s="42">
        <v>13.277094781464259</v>
      </c>
    </row>
    <row r="258" spans="1:5" x14ac:dyDescent="0.25">
      <c r="A258" s="1">
        <v>227</v>
      </c>
      <c r="B258" s="1">
        <v>0</v>
      </c>
      <c r="C258" s="91">
        <v>0.32249030000000001</v>
      </c>
      <c r="D258" s="91">
        <v>0.3577709</v>
      </c>
      <c r="E258" s="42">
        <v>1.1094004997979785</v>
      </c>
    </row>
    <row r="259" spans="1:5" x14ac:dyDescent="0.25">
      <c r="A259" s="1">
        <v>228</v>
      </c>
      <c r="B259" s="1">
        <v>0</v>
      </c>
      <c r="C259" s="91">
        <v>0.29120439999999997</v>
      </c>
      <c r="D259" s="91">
        <v>0.97652439999999996</v>
      </c>
      <c r="E259" s="42">
        <v>3.3533985063412506</v>
      </c>
    </row>
    <row r="260" spans="1:5" x14ac:dyDescent="0.25">
      <c r="A260" s="1">
        <v>229</v>
      </c>
      <c r="B260" s="1">
        <v>0</v>
      </c>
      <c r="C260" s="91">
        <v>0.26832820000000002</v>
      </c>
      <c r="D260" s="91">
        <v>0.63245549999999995</v>
      </c>
      <c r="E260" s="42">
        <v>2.3570221094912869</v>
      </c>
    </row>
    <row r="261" spans="1:5" x14ac:dyDescent="0.25">
      <c r="A261" s="1">
        <v>230</v>
      </c>
      <c r="B261" s="1">
        <v>0</v>
      </c>
      <c r="C261" s="91">
        <v>0.32249030000000001</v>
      </c>
      <c r="D261" s="91">
        <v>0.40199499999999999</v>
      </c>
      <c r="E261" s="42">
        <v>1.2465336166700207</v>
      </c>
    </row>
    <row r="262" spans="1:5" x14ac:dyDescent="0.25">
      <c r="A262" s="1">
        <v>231</v>
      </c>
      <c r="B262" s="1">
        <v>0</v>
      </c>
      <c r="C262" s="91">
        <v>0.16970560000000001</v>
      </c>
      <c r="D262" s="91">
        <v>1.1872659999999999</v>
      </c>
      <c r="E262" s="42">
        <v>6.9960331303150856</v>
      </c>
    </row>
    <row r="263" spans="1:5" x14ac:dyDescent="0.25">
      <c r="A263" s="1">
        <v>232</v>
      </c>
      <c r="B263" s="1">
        <v>0</v>
      </c>
      <c r="C263" s="91">
        <v>0.28000000000000003</v>
      </c>
      <c r="D263" s="91">
        <v>0.28000000000000003</v>
      </c>
      <c r="E263" s="42">
        <v>1</v>
      </c>
    </row>
    <row r="264" spans="1:5" x14ac:dyDescent="0.25">
      <c r="A264" s="1">
        <v>233</v>
      </c>
      <c r="B264" s="1">
        <v>0</v>
      </c>
      <c r="C264" s="91">
        <v>0.28000000000000003</v>
      </c>
      <c r="D264" s="91">
        <v>0.39395429999999998</v>
      </c>
      <c r="E264" s="42">
        <v>1.4069796428571426</v>
      </c>
    </row>
    <row r="265" spans="1:5" x14ac:dyDescent="0.25">
      <c r="A265" s="1">
        <v>234</v>
      </c>
      <c r="B265" s="1">
        <v>0</v>
      </c>
      <c r="C265" s="91">
        <v>0.2039608</v>
      </c>
      <c r="D265" s="91">
        <v>0.25298219999999999</v>
      </c>
      <c r="E265" s="42">
        <v>1.2403471647493047</v>
      </c>
    </row>
    <row r="266" spans="1:5" x14ac:dyDescent="0.25">
      <c r="A266" s="1">
        <v>235</v>
      </c>
      <c r="B266" s="1">
        <v>0</v>
      </c>
      <c r="C266" s="91">
        <v>0.2828427</v>
      </c>
      <c r="D266" s="91">
        <v>0.36878179999999999</v>
      </c>
      <c r="E266" s="42">
        <v>1.3038406152960638</v>
      </c>
    </row>
    <row r="267" spans="1:5" x14ac:dyDescent="0.25">
      <c r="A267" s="1">
        <v>236</v>
      </c>
      <c r="B267" s="1">
        <v>0</v>
      </c>
      <c r="C267" s="91">
        <v>0.2</v>
      </c>
      <c r="D267" s="91">
        <v>1.1200000000000001</v>
      </c>
      <c r="E267" s="42">
        <v>5.6000000000000005</v>
      </c>
    </row>
    <row r="268" spans="1:5" x14ac:dyDescent="0.25">
      <c r="A268" s="1">
        <v>237</v>
      </c>
      <c r="B268" s="1">
        <v>0</v>
      </c>
      <c r="C268" s="91">
        <v>0.25298219999999999</v>
      </c>
      <c r="D268" s="91">
        <v>0.49477270000000001</v>
      </c>
      <c r="E268" s="42">
        <v>1.9557609191476715</v>
      </c>
    </row>
    <row r="269" spans="1:5" x14ac:dyDescent="0.25">
      <c r="A269" s="1">
        <v>238</v>
      </c>
      <c r="B269" s="1">
        <v>0</v>
      </c>
      <c r="C269" s="91">
        <v>0.24</v>
      </c>
      <c r="D269" s="91">
        <v>2.6802980000000001</v>
      </c>
      <c r="E269" s="42">
        <v>11.167908333333335</v>
      </c>
    </row>
    <row r="270" spans="1:5" x14ac:dyDescent="0.25">
      <c r="A270" s="1">
        <v>239</v>
      </c>
      <c r="B270" s="1">
        <v>0</v>
      </c>
      <c r="C270" s="91">
        <v>0.28844409999999998</v>
      </c>
      <c r="D270" s="91">
        <v>0.36878179999999999</v>
      </c>
      <c r="E270" s="42">
        <v>1.2785208641813093</v>
      </c>
    </row>
    <row r="271" spans="1:5" x14ac:dyDescent="0.25">
      <c r="A271" s="1">
        <v>240</v>
      </c>
      <c r="B271" s="1">
        <v>0</v>
      </c>
      <c r="C271" s="91">
        <v>0.2039608</v>
      </c>
      <c r="D271" s="91">
        <v>0.8099383</v>
      </c>
      <c r="E271" s="42">
        <v>3.9710488486022806</v>
      </c>
    </row>
    <row r="272" spans="1:5" x14ac:dyDescent="0.25">
      <c r="A272" s="1">
        <v>241</v>
      </c>
      <c r="B272" s="1">
        <v>0</v>
      </c>
      <c r="C272" s="91">
        <v>0.26832820000000002</v>
      </c>
      <c r="D272" s="91">
        <v>0.39395429999999998</v>
      </c>
      <c r="E272" s="42">
        <v>1.4681807577436883</v>
      </c>
    </row>
    <row r="273" spans="1:5" x14ac:dyDescent="0.25">
      <c r="A273" s="1">
        <v>242</v>
      </c>
      <c r="B273" s="1">
        <v>0</v>
      </c>
      <c r="C273" s="91">
        <v>0.24</v>
      </c>
      <c r="D273" s="91">
        <v>0.32</v>
      </c>
      <c r="E273" s="42">
        <v>1.3333333333333335</v>
      </c>
    </row>
    <row r="274" spans="1:5" x14ac:dyDescent="0.25">
      <c r="A274" s="1">
        <v>243</v>
      </c>
      <c r="B274" s="1">
        <v>0</v>
      </c>
      <c r="C274" s="91">
        <v>0.68</v>
      </c>
      <c r="D274" s="91">
        <v>1.84</v>
      </c>
      <c r="E274" s="42">
        <v>2.7058823529411762</v>
      </c>
    </row>
    <row r="275" spans="1:5" x14ac:dyDescent="0.25">
      <c r="A275" s="1">
        <v>244</v>
      </c>
      <c r="B275" s="1">
        <v>0</v>
      </c>
      <c r="C275" s="91">
        <v>0.32249030000000001</v>
      </c>
      <c r="D275" s="91">
        <v>2.992524</v>
      </c>
      <c r="E275" s="42">
        <v>9.2794232880802916</v>
      </c>
    </row>
    <row r="276" spans="1:5" x14ac:dyDescent="0.25">
      <c r="A276" s="1">
        <v>245</v>
      </c>
      <c r="B276" s="1">
        <v>0</v>
      </c>
      <c r="C276" s="91">
        <v>0.45254830000000001</v>
      </c>
      <c r="D276" s="91">
        <v>0.54405879999999995</v>
      </c>
      <c r="E276" s="42">
        <v>1.2022115650417866</v>
      </c>
    </row>
    <row r="277" spans="1:5" x14ac:dyDescent="0.25">
      <c r="A277" s="1">
        <v>246</v>
      </c>
      <c r="B277" s="1">
        <v>0</v>
      </c>
      <c r="C277" s="91">
        <v>0.88090860000000004</v>
      </c>
      <c r="D277" s="91">
        <v>1.8</v>
      </c>
      <c r="E277" s="42">
        <v>2.0433447919568501</v>
      </c>
    </row>
    <row r="278" spans="1:5" x14ac:dyDescent="0.25">
      <c r="A278" s="1">
        <v>247</v>
      </c>
      <c r="B278" s="1">
        <v>0</v>
      </c>
      <c r="C278" s="91">
        <v>0.2828427</v>
      </c>
      <c r="D278" s="91">
        <v>1</v>
      </c>
      <c r="E278" s="42">
        <v>3.5355340618654822</v>
      </c>
    </row>
    <row r="279" spans="1:5" x14ac:dyDescent="0.25">
      <c r="A279" s="1">
        <v>248</v>
      </c>
      <c r="B279" s="1">
        <v>0</v>
      </c>
      <c r="C279" s="91">
        <v>0.4079216</v>
      </c>
      <c r="D279" s="91">
        <v>2.6832820000000002</v>
      </c>
      <c r="E279" s="42">
        <v>6.5779355640887864</v>
      </c>
    </row>
    <row r="280" spans="1:5" x14ac:dyDescent="0.25">
      <c r="A280" s="1">
        <v>249</v>
      </c>
      <c r="B280" s="1">
        <v>0</v>
      </c>
      <c r="C280" s="91">
        <v>0.28844409999999998</v>
      </c>
      <c r="D280" s="91">
        <v>0.4</v>
      </c>
      <c r="E280" s="42">
        <v>1.3867505003569152</v>
      </c>
    </row>
    <row r="281" spans="1:5" x14ac:dyDescent="0.25">
      <c r="A281" s="1">
        <v>250</v>
      </c>
      <c r="B281" s="1">
        <v>0</v>
      </c>
      <c r="C281" s="91">
        <v>0.46818799999999999</v>
      </c>
      <c r="D281" s="91">
        <v>1.234828</v>
      </c>
      <c r="E281" s="42">
        <v>2.6374618742898153</v>
      </c>
    </row>
    <row r="282" spans="1:5" x14ac:dyDescent="0.25">
      <c r="A282" s="1">
        <v>251</v>
      </c>
      <c r="B282" s="1">
        <v>3</v>
      </c>
      <c r="C282" s="91">
        <v>0.2</v>
      </c>
      <c r="D282" s="91">
        <v>1.835515</v>
      </c>
      <c r="E282" s="42">
        <v>9.1775749999999992</v>
      </c>
    </row>
    <row r="283" spans="1:5" x14ac:dyDescent="0.25">
      <c r="A283" s="1">
        <v>252</v>
      </c>
      <c r="B283" s="1">
        <v>0</v>
      </c>
      <c r="C283" s="91">
        <v>0.25612499999999999</v>
      </c>
      <c r="D283" s="91">
        <v>2.0930360000000001</v>
      </c>
      <c r="E283" s="42">
        <v>8.1719316739873111</v>
      </c>
    </row>
    <row r="284" spans="1:5" x14ac:dyDescent="0.25">
      <c r="A284" s="1">
        <v>253</v>
      </c>
      <c r="B284" s="1">
        <v>0</v>
      </c>
      <c r="C284" s="91">
        <v>0.41761229999999999</v>
      </c>
      <c r="D284" s="91">
        <v>3.87195</v>
      </c>
      <c r="E284" s="42">
        <v>9.2716378325063697</v>
      </c>
    </row>
    <row r="285" spans="1:5" x14ac:dyDescent="0.25">
      <c r="A285" s="1">
        <v>254</v>
      </c>
      <c r="B285" s="1">
        <v>0</v>
      </c>
      <c r="C285" s="91">
        <v>0.29120439999999997</v>
      </c>
      <c r="D285" s="91">
        <v>0.39395429999999998</v>
      </c>
      <c r="E285" s="42">
        <v>1.3528445998755514</v>
      </c>
    </row>
    <row r="286" spans="1:5" x14ac:dyDescent="0.25">
      <c r="A286" s="1">
        <v>255</v>
      </c>
      <c r="B286" s="1">
        <v>0</v>
      </c>
      <c r="C286" s="91">
        <v>0.2332381</v>
      </c>
      <c r="D286" s="91">
        <v>1.3059860000000001</v>
      </c>
      <c r="E286" s="42">
        <v>5.5993681992779054</v>
      </c>
    </row>
    <row r="287" spans="1:5" x14ac:dyDescent="0.25">
      <c r="A287" s="1">
        <v>256</v>
      </c>
      <c r="B287" s="1">
        <v>0</v>
      </c>
      <c r="C287" s="91">
        <v>0.30463089999999998</v>
      </c>
      <c r="D287" s="91">
        <v>1.8736060000000001</v>
      </c>
      <c r="E287" s="42">
        <v>6.1504135004032756</v>
      </c>
    </row>
    <row r="288" spans="1:5" x14ac:dyDescent="0.25">
      <c r="A288" s="1">
        <v>257</v>
      </c>
      <c r="B288" s="1">
        <v>0</v>
      </c>
      <c r="C288" s="91">
        <v>0.2828427</v>
      </c>
      <c r="D288" s="91">
        <v>2.3576260000000002</v>
      </c>
      <c r="E288" s="42">
        <v>8.3354670281396697</v>
      </c>
    </row>
    <row r="289" spans="1:5" x14ac:dyDescent="0.25">
      <c r="A289" s="1">
        <v>258</v>
      </c>
      <c r="B289" s="1">
        <v>0</v>
      </c>
      <c r="C289" s="91">
        <v>0.2039608</v>
      </c>
      <c r="D289" s="91">
        <v>3.327461</v>
      </c>
      <c r="E289" s="42">
        <v>16.314218222325074</v>
      </c>
    </row>
    <row r="290" spans="1:5" x14ac:dyDescent="0.25">
      <c r="A290" s="1">
        <v>259</v>
      </c>
      <c r="B290" s="1">
        <v>0</v>
      </c>
      <c r="C290" s="91">
        <v>0.2828427</v>
      </c>
      <c r="D290" s="91">
        <v>0.48166379999999998</v>
      </c>
      <c r="E290" s="42">
        <v>1.7029387712675632</v>
      </c>
    </row>
    <row r="291" spans="1:5" x14ac:dyDescent="0.25">
      <c r="A291" s="1">
        <v>260</v>
      </c>
      <c r="B291" s="1">
        <v>0</v>
      </c>
      <c r="C291" s="91">
        <v>0.2154066</v>
      </c>
      <c r="D291" s="91">
        <v>0.32984849999999999</v>
      </c>
      <c r="E291" s="42">
        <v>1.5312831640256148</v>
      </c>
    </row>
    <row r="292" spans="1:5" x14ac:dyDescent="0.25">
      <c r="A292" s="1">
        <v>261</v>
      </c>
      <c r="B292" s="1">
        <v>0</v>
      </c>
      <c r="C292" s="91">
        <v>0.3577709</v>
      </c>
      <c r="D292" s="91">
        <v>6.7799709999999997</v>
      </c>
      <c r="E292" s="42">
        <v>18.950593801787679</v>
      </c>
    </row>
    <row r="293" spans="1:5" x14ac:dyDescent="0.25">
      <c r="A293" s="1">
        <v>262</v>
      </c>
      <c r="B293" s="1">
        <v>0</v>
      </c>
      <c r="C293" s="91">
        <v>0.36878179999999999</v>
      </c>
      <c r="D293" s="91">
        <v>1.2322340000000001</v>
      </c>
      <c r="E293" s="42">
        <v>3.3413633753075671</v>
      </c>
    </row>
    <row r="294" spans="1:5" x14ac:dyDescent="0.25">
      <c r="A294" s="1">
        <v>263</v>
      </c>
      <c r="B294" s="1">
        <v>0</v>
      </c>
      <c r="C294" s="91">
        <v>0.25298219999999999</v>
      </c>
      <c r="D294" s="91">
        <v>0.49477270000000001</v>
      </c>
      <c r="E294" s="42">
        <v>1.9557609191476715</v>
      </c>
    </row>
    <row r="295" spans="1:5" x14ac:dyDescent="0.25">
      <c r="A295" s="1">
        <v>264</v>
      </c>
      <c r="B295" s="1">
        <v>0</v>
      </c>
      <c r="C295" s="91">
        <v>0.29120439999999997</v>
      </c>
      <c r="D295" s="91">
        <v>1.84954</v>
      </c>
      <c r="E295" s="42">
        <v>6.3513463395470673</v>
      </c>
    </row>
    <row r="296" spans="1:5" x14ac:dyDescent="0.25">
      <c r="A296" s="1">
        <v>265</v>
      </c>
      <c r="B296" s="1">
        <v>0</v>
      </c>
      <c r="C296" s="91">
        <v>0.33941130000000003</v>
      </c>
      <c r="D296" s="91">
        <v>2.9981330000000002</v>
      </c>
      <c r="E296" s="42">
        <v>8.8333328913916542</v>
      </c>
    </row>
    <row r="297" spans="1:5" x14ac:dyDescent="0.25">
      <c r="A297" s="1">
        <v>266</v>
      </c>
      <c r="B297" s="1">
        <v>0</v>
      </c>
      <c r="C297" s="91">
        <v>0.2828427</v>
      </c>
      <c r="D297" s="91">
        <v>0.32249030000000001</v>
      </c>
      <c r="E297" s="42">
        <f>D297/C297</f>
        <v>1.1401754402712179</v>
      </c>
    </row>
    <row r="298" spans="1:5" x14ac:dyDescent="0.25">
      <c r="A298" s="1">
        <v>267</v>
      </c>
      <c r="B298" s="1">
        <v>0</v>
      </c>
      <c r="C298" s="91">
        <v>0.30463089999999998</v>
      </c>
      <c r="D298" s="91">
        <v>0.5614268</v>
      </c>
      <c r="E298" s="42">
        <f>D298/C298</f>
        <v>1.8429739071118525</v>
      </c>
    </row>
    <row r="299" spans="1:5" x14ac:dyDescent="0.25">
      <c r="A299" s="1">
        <v>268</v>
      </c>
      <c r="B299" s="1">
        <v>0</v>
      </c>
      <c r="C299" s="91">
        <v>0.16</v>
      </c>
      <c r="D299" s="91">
        <v>0.44</v>
      </c>
      <c r="E299" s="42">
        <v>2.75</v>
      </c>
    </row>
    <row r="300" spans="1:5" x14ac:dyDescent="0.25">
      <c r="A300" s="1">
        <v>269</v>
      </c>
      <c r="B300" s="1">
        <v>0</v>
      </c>
      <c r="C300" s="91">
        <v>0.33941130000000003</v>
      </c>
      <c r="D300" s="91">
        <v>1.9831289999999999</v>
      </c>
      <c r="E300" s="42">
        <v>5.8428490742647634</v>
      </c>
    </row>
    <row r="301" spans="1:5" x14ac:dyDescent="0.25">
      <c r="A301" s="1">
        <v>270</v>
      </c>
      <c r="B301" s="1">
        <v>0</v>
      </c>
      <c r="C301" s="91">
        <v>0.2039608</v>
      </c>
      <c r="D301" s="91">
        <v>1.4204220000000001</v>
      </c>
      <c r="E301" s="42">
        <v>6.9641911583010074</v>
      </c>
    </row>
    <row r="302" spans="1:5" x14ac:dyDescent="0.25">
      <c r="A302" s="1">
        <v>271</v>
      </c>
      <c r="B302" s="1">
        <v>0</v>
      </c>
      <c r="C302" s="91">
        <v>0.48662100000000003</v>
      </c>
      <c r="D302" s="91">
        <v>0.87361319999999998</v>
      </c>
      <c r="E302" s="42">
        <v>1.7952640761496113</v>
      </c>
    </row>
    <row r="303" spans="1:5" x14ac:dyDescent="0.25">
      <c r="A303" s="1">
        <v>272</v>
      </c>
      <c r="B303" s="1">
        <v>0</v>
      </c>
      <c r="C303" s="91">
        <v>0.43081320000000001</v>
      </c>
      <c r="D303" s="91">
        <v>1.0567880000000001</v>
      </c>
      <c r="E303" s="42">
        <v>2.4530074751655708</v>
      </c>
    </row>
    <row r="304" spans="1:5" x14ac:dyDescent="0.25">
      <c r="A304" s="1">
        <v>273</v>
      </c>
      <c r="B304" s="1">
        <v>0</v>
      </c>
      <c r="C304" s="91">
        <v>0.24</v>
      </c>
      <c r="D304" s="91">
        <v>4.3201850000000004</v>
      </c>
      <c r="E304" s="42">
        <v>18.000770833333334</v>
      </c>
    </row>
    <row r="305" spans="1:5" x14ac:dyDescent="0.25">
      <c r="A305" s="1">
        <v>274</v>
      </c>
      <c r="B305" s="1">
        <v>0</v>
      </c>
      <c r="C305" s="91">
        <v>0.24</v>
      </c>
      <c r="D305" s="91">
        <v>0.52</v>
      </c>
      <c r="E305" s="42">
        <v>2.166666666666667</v>
      </c>
    </row>
    <row r="306" spans="1:5" x14ac:dyDescent="0.25">
      <c r="A306" s="1">
        <v>275</v>
      </c>
      <c r="B306" s="1">
        <v>0</v>
      </c>
      <c r="C306" s="91">
        <v>0.57688819999999996</v>
      </c>
      <c r="D306" s="91">
        <v>0.74404300000000001</v>
      </c>
      <c r="E306" s="42">
        <v>1.2897525031713251</v>
      </c>
    </row>
    <row r="307" spans="1:5" x14ac:dyDescent="0.25">
      <c r="A307" s="1">
        <v>276</v>
      </c>
      <c r="B307" s="1">
        <v>0</v>
      </c>
      <c r="C307" s="91">
        <v>0.2039608</v>
      </c>
      <c r="D307" s="91">
        <v>0.28000000000000003</v>
      </c>
      <c r="E307" s="42">
        <v>1.3728128150115122</v>
      </c>
    </row>
    <row r="308" spans="1:5" x14ac:dyDescent="0.25">
      <c r="A308" s="1">
        <v>277</v>
      </c>
      <c r="B308" s="1">
        <v>0</v>
      </c>
      <c r="C308" s="91">
        <v>0.28000000000000003</v>
      </c>
      <c r="D308" s="91">
        <v>0.2828427</v>
      </c>
      <c r="E308" s="42">
        <v>1.0101525</v>
      </c>
    </row>
    <row r="309" spans="1:5" x14ac:dyDescent="0.25">
      <c r="A309" s="1">
        <v>278</v>
      </c>
      <c r="B309" s="1">
        <v>0</v>
      </c>
      <c r="C309" s="91">
        <v>0.46818799999999999</v>
      </c>
      <c r="D309" s="91">
        <v>4.2801869999999997</v>
      </c>
      <c r="E309" s="42">
        <v>9.1420262800413497</v>
      </c>
    </row>
    <row r="310" spans="1:5" x14ac:dyDescent="0.25">
      <c r="A310" s="1">
        <v>279</v>
      </c>
      <c r="B310" s="1">
        <v>0</v>
      </c>
      <c r="C310" s="91">
        <v>0.26832820000000002</v>
      </c>
      <c r="D310" s="91">
        <v>0.88362890000000005</v>
      </c>
      <c r="E310" s="42">
        <v>3.2930899547643522</v>
      </c>
    </row>
    <row r="311" spans="1:5" x14ac:dyDescent="0.25">
      <c r="A311" s="1">
        <v>280</v>
      </c>
      <c r="B311" s="1">
        <v>0</v>
      </c>
      <c r="C311" s="91">
        <v>0.32249030000000001</v>
      </c>
      <c r="D311" s="91">
        <v>2.6514899999999999</v>
      </c>
      <c r="E311" s="42">
        <v>8.2219217136143321</v>
      </c>
    </row>
    <row r="312" spans="1:5" x14ac:dyDescent="0.25">
      <c r="A312" s="1">
        <v>281</v>
      </c>
      <c r="B312" s="1">
        <v>0</v>
      </c>
      <c r="C312" s="91">
        <v>0.36</v>
      </c>
      <c r="D312" s="91">
        <v>3.04</v>
      </c>
      <c r="E312" s="42">
        <v>8.4444444444444446</v>
      </c>
    </row>
    <row r="313" spans="1:5" x14ac:dyDescent="0.25">
      <c r="A313" s="1">
        <v>282</v>
      </c>
      <c r="B313" s="1">
        <v>0</v>
      </c>
      <c r="C313" s="91">
        <v>0.37947330000000001</v>
      </c>
      <c r="D313" s="91">
        <v>1.754537</v>
      </c>
      <c r="E313" s="42">
        <v>4.623611200050175</v>
      </c>
    </row>
    <row r="314" spans="1:5" x14ac:dyDescent="0.25">
      <c r="A314" s="1">
        <v>283</v>
      </c>
      <c r="B314" s="1">
        <v>0</v>
      </c>
      <c r="C314" s="91">
        <v>0.16492419999999999</v>
      </c>
      <c r="D314" s="91">
        <v>1.8611819999999999</v>
      </c>
      <c r="E314" s="42">
        <v>11.285075204245343</v>
      </c>
    </row>
    <row r="315" spans="1:5" x14ac:dyDescent="0.25">
      <c r="A315" s="1">
        <v>284</v>
      </c>
      <c r="B315" s="1">
        <v>0</v>
      </c>
      <c r="C315" s="91">
        <v>0.24</v>
      </c>
      <c r="D315" s="91">
        <v>2.3368350000000002</v>
      </c>
      <c r="E315" s="42">
        <v>9.736812500000001</v>
      </c>
    </row>
    <row r="316" spans="1:5" x14ac:dyDescent="0.25">
      <c r="A316" s="1">
        <v>285</v>
      </c>
      <c r="B316" s="1">
        <v>0</v>
      </c>
      <c r="C316" s="91">
        <v>0.16</v>
      </c>
      <c r="D316" s="91">
        <v>2.241428</v>
      </c>
      <c r="E316" s="42">
        <v>14.008925</v>
      </c>
    </row>
    <row r="317" spans="1:5" x14ac:dyDescent="0.25">
      <c r="A317" s="1">
        <v>286</v>
      </c>
      <c r="B317" s="1">
        <v>0</v>
      </c>
      <c r="C317" s="91">
        <v>0.2039608</v>
      </c>
      <c r="D317" s="91">
        <v>2.0869119999999999</v>
      </c>
      <c r="E317" s="42">
        <v>10.231926919290373</v>
      </c>
    </row>
    <row r="318" spans="1:5" x14ac:dyDescent="0.25">
      <c r="A318" s="1">
        <v>287</v>
      </c>
      <c r="B318" s="1">
        <v>4</v>
      </c>
      <c r="C318" s="91">
        <v>0.24</v>
      </c>
      <c r="D318" s="91">
        <v>1.0205660000000001</v>
      </c>
      <c r="E318" s="42">
        <v>4.2523583333333335</v>
      </c>
    </row>
    <row r="319" spans="1:5" x14ac:dyDescent="0.25">
      <c r="A319" s="1">
        <v>288</v>
      </c>
      <c r="B319" s="1">
        <v>0</v>
      </c>
      <c r="C319" s="91">
        <v>0.32984849999999999</v>
      </c>
      <c r="D319" s="91">
        <v>1.8817010000000001</v>
      </c>
      <c r="E319" s="42">
        <v>5.7047432381835907</v>
      </c>
    </row>
    <row r="320" spans="1:5" x14ac:dyDescent="0.25">
      <c r="A320" s="1">
        <v>289</v>
      </c>
      <c r="B320" s="1">
        <v>0</v>
      </c>
      <c r="C320" s="91">
        <v>0.2828427</v>
      </c>
      <c r="D320" s="91">
        <v>1.5440210000000001</v>
      </c>
      <c r="E320" s="42">
        <v>5.4589388377356034</v>
      </c>
    </row>
    <row r="321" spans="1:5" x14ac:dyDescent="0.25">
      <c r="A321" s="1">
        <v>290</v>
      </c>
      <c r="B321" s="1">
        <v>0</v>
      </c>
      <c r="C321" s="91">
        <v>0.4</v>
      </c>
      <c r="D321" s="91">
        <v>0.73430240000000002</v>
      </c>
      <c r="E321" s="42">
        <v>1.8357559999999999</v>
      </c>
    </row>
    <row r="322" spans="1:5" x14ac:dyDescent="0.25">
      <c r="A322" s="1">
        <v>291</v>
      </c>
      <c r="B322" s="1">
        <v>0</v>
      </c>
      <c r="C322" s="91">
        <v>0.3577709</v>
      </c>
      <c r="D322" s="91">
        <v>1.8216479999999999</v>
      </c>
      <c r="E322" s="42">
        <v>5.0916606129788642</v>
      </c>
    </row>
    <row r="323" spans="1:5" x14ac:dyDescent="0.25">
      <c r="A323" s="1">
        <v>292</v>
      </c>
      <c r="B323" s="1">
        <v>0</v>
      </c>
      <c r="C323" s="91">
        <v>0.32249030000000001</v>
      </c>
      <c r="D323" s="91">
        <v>1.0925199999999999</v>
      </c>
      <c r="E323" s="42">
        <v>3.387760810170104</v>
      </c>
    </row>
    <row r="324" spans="1:5" x14ac:dyDescent="0.25">
      <c r="A324" s="1">
        <v>293</v>
      </c>
      <c r="B324" s="1">
        <v>0</v>
      </c>
      <c r="C324" s="91">
        <v>0.2</v>
      </c>
      <c r="D324" s="91">
        <v>0.28000000000000003</v>
      </c>
      <c r="E324" s="42">
        <v>1.4000000000000001</v>
      </c>
    </row>
    <row r="325" spans="1:5" x14ac:dyDescent="0.25">
      <c r="A325" s="1">
        <v>294</v>
      </c>
      <c r="B325" s="1">
        <v>0</v>
      </c>
      <c r="C325" s="91">
        <v>0.16</v>
      </c>
      <c r="D325" s="91">
        <v>0.76</v>
      </c>
      <c r="E325" s="42">
        <v>4.75</v>
      </c>
    </row>
    <row r="326" spans="1:5" x14ac:dyDescent="0.25">
      <c r="A326" s="1">
        <v>295</v>
      </c>
      <c r="B326" s="1">
        <v>0</v>
      </c>
      <c r="C326" s="91">
        <v>0.39395429999999998</v>
      </c>
      <c r="D326" s="91">
        <v>0.84380089999999996</v>
      </c>
      <c r="E326" s="42">
        <v>2.1418750855111877</v>
      </c>
    </row>
    <row r="327" spans="1:5" x14ac:dyDescent="0.25">
      <c r="A327" s="1">
        <v>296</v>
      </c>
      <c r="B327" s="1">
        <v>0</v>
      </c>
      <c r="C327" s="91">
        <v>0.34176010000000001</v>
      </c>
      <c r="D327" s="91">
        <v>1.3157509999999999</v>
      </c>
      <c r="E327" s="42">
        <v>3.8499257227511339</v>
      </c>
    </row>
    <row r="328" spans="1:5" x14ac:dyDescent="0.25">
      <c r="A328" s="1">
        <v>297</v>
      </c>
      <c r="B328" s="1">
        <v>0</v>
      </c>
      <c r="C328" s="91">
        <v>0.34176010000000001</v>
      </c>
      <c r="D328" s="91">
        <v>1.1092340000000001</v>
      </c>
      <c r="E328" s="42">
        <v>3.245650969788457</v>
      </c>
    </row>
    <row r="329" spans="1:5" x14ac:dyDescent="0.25">
      <c r="A329" s="1">
        <v>298</v>
      </c>
      <c r="B329" s="1">
        <v>0</v>
      </c>
      <c r="C329" s="91">
        <v>0.26832820000000002</v>
      </c>
      <c r="D329" s="91">
        <v>3.2211799999999999</v>
      </c>
      <c r="E329" s="42">
        <v>12.004627169265101</v>
      </c>
    </row>
    <row r="330" spans="1:5" x14ac:dyDescent="0.25">
      <c r="A330" s="1">
        <v>299</v>
      </c>
      <c r="B330" s="1">
        <v>0</v>
      </c>
      <c r="C330" s="91">
        <v>0.32</v>
      </c>
      <c r="D330" s="91">
        <v>1.240645</v>
      </c>
      <c r="E330" s="42">
        <v>3.8770156249999999</v>
      </c>
    </row>
    <row r="331" spans="1:5" x14ac:dyDescent="0.25">
      <c r="A331" s="1">
        <v>300</v>
      </c>
      <c r="B331" s="1">
        <v>0</v>
      </c>
      <c r="C331" s="91">
        <v>0.28844409999999998</v>
      </c>
      <c r="D331" s="91">
        <v>0.8207314</v>
      </c>
      <c r="E331" s="42">
        <v>2.8453741990215784</v>
      </c>
    </row>
    <row r="332" spans="1:5" x14ac:dyDescent="0.25">
      <c r="A332" s="1">
        <v>301</v>
      </c>
      <c r="B332" s="1">
        <v>0</v>
      </c>
      <c r="C332" s="91">
        <v>0.36221540000000002</v>
      </c>
      <c r="D332" s="91">
        <v>0.60530980000000001</v>
      </c>
      <c r="E332" s="42">
        <v>1.6711321495441662</v>
      </c>
    </row>
    <row r="333" spans="1:5" x14ac:dyDescent="0.25">
      <c r="A333" s="1">
        <v>302</v>
      </c>
      <c r="B333" s="1">
        <v>0</v>
      </c>
      <c r="C333" s="91">
        <v>0.25298219999999999</v>
      </c>
      <c r="D333" s="91">
        <v>0.30463089999999998</v>
      </c>
      <c r="E333" s="42">
        <f>D333/C333</f>
        <v>1.2041594230740345</v>
      </c>
    </row>
    <row r="334" spans="1:5" x14ac:dyDescent="0.25">
      <c r="A334" s="1">
        <v>303</v>
      </c>
      <c r="B334" s="1">
        <v>0</v>
      </c>
      <c r="C334" s="91">
        <v>0.41761229999999999</v>
      </c>
      <c r="D334" s="91">
        <v>2.417602</v>
      </c>
      <c r="E334" s="42">
        <v>5.7891063074531095</v>
      </c>
    </row>
    <row r="335" spans="1:5" x14ac:dyDescent="0.25">
      <c r="A335" s="1">
        <v>304</v>
      </c>
      <c r="B335" s="1">
        <v>0</v>
      </c>
      <c r="C335" s="91">
        <v>0.50119860000000005</v>
      </c>
      <c r="D335" s="91">
        <v>1.3059860000000001</v>
      </c>
      <c r="E335" s="42">
        <v>2.6057255547002725</v>
      </c>
    </row>
    <row r="336" spans="1:5" x14ac:dyDescent="0.25">
      <c r="A336" s="1">
        <v>305</v>
      </c>
      <c r="B336" s="1">
        <v>3</v>
      </c>
      <c r="C336" s="91">
        <v>0.5614268</v>
      </c>
      <c r="D336" s="91">
        <v>6.216418</v>
      </c>
      <c r="E336" s="42">
        <v>11.072535190696277</v>
      </c>
    </row>
    <row r="337" spans="1:5" x14ac:dyDescent="0.25">
      <c r="A337" s="1">
        <v>306</v>
      </c>
      <c r="B337" s="1">
        <v>4</v>
      </c>
      <c r="C337" s="91">
        <v>0.36221540000000002</v>
      </c>
      <c r="D337" s="91">
        <v>8.8353579999999994</v>
      </c>
      <c r="E337" s="42">
        <v>24.39255205604179</v>
      </c>
    </row>
    <row r="338" spans="1:5" x14ac:dyDescent="0.25">
      <c r="A338" s="1">
        <v>307</v>
      </c>
      <c r="B338" s="1">
        <v>0</v>
      </c>
      <c r="C338" s="91">
        <v>0.24331050000000001</v>
      </c>
      <c r="D338" s="91">
        <v>2.3792439999999999</v>
      </c>
      <c r="E338" s="42">
        <v>9.7786326525160234</v>
      </c>
    </row>
    <row r="339" spans="1:5" x14ac:dyDescent="0.25">
      <c r="A339" s="1">
        <v>308</v>
      </c>
      <c r="B339" s="1">
        <v>0</v>
      </c>
      <c r="C339" s="91">
        <v>0.61188229999999999</v>
      </c>
      <c r="D339" s="91">
        <v>2.1927150000000002</v>
      </c>
      <c r="E339" s="42">
        <v>3.5835568376467175</v>
      </c>
    </row>
    <row r="340" spans="1:5" x14ac:dyDescent="0.25">
      <c r="A340" s="1">
        <v>309</v>
      </c>
      <c r="B340" s="1">
        <v>0</v>
      </c>
      <c r="C340" s="91">
        <v>0.57271280000000002</v>
      </c>
      <c r="D340" s="91">
        <v>2.046265</v>
      </c>
      <c r="E340" s="42">
        <v>3.5729339382671381</v>
      </c>
    </row>
    <row r="341" spans="1:5" x14ac:dyDescent="0.25">
      <c r="A341" s="1">
        <v>310</v>
      </c>
      <c r="B341" s="1">
        <v>0</v>
      </c>
      <c r="C341" s="91">
        <v>0.25298219999999999</v>
      </c>
      <c r="D341" s="91">
        <v>1.575817</v>
      </c>
      <c r="E341" s="42">
        <v>6.2289639350120289</v>
      </c>
    </row>
    <row r="342" spans="1:5" x14ac:dyDescent="0.25">
      <c r="A342" s="1">
        <v>311</v>
      </c>
      <c r="B342" s="1">
        <v>0</v>
      </c>
      <c r="C342" s="91">
        <v>0.2</v>
      </c>
      <c r="D342" s="91">
        <v>1.6282509999999999</v>
      </c>
      <c r="E342" s="42">
        <v>8.1412549999999992</v>
      </c>
    </row>
    <row r="343" spans="1:5" x14ac:dyDescent="0.25">
      <c r="A343" s="1">
        <v>312</v>
      </c>
      <c r="B343" s="1">
        <v>0</v>
      </c>
      <c r="C343" s="91">
        <v>0.42520580000000002</v>
      </c>
      <c r="D343" s="91">
        <v>1.501466</v>
      </c>
      <c r="E343" s="42">
        <v>3.5311512683975614</v>
      </c>
    </row>
    <row r="344" spans="1:5" x14ac:dyDescent="0.25">
      <c r="A344" s="1">
        <v>313</v>
      </c>
      <c r="B344" s="1">
        <v>0</v>
      </c>
      <c r="C344" s="91">
        <v>0.16970560000000001</v>
      </c>
      <c r="D344" s="91">
        <v>2.1824759999999999</v>
      </c>
      <c r="E344" s="42">
        <v>12.86036524428186</v>
      </c>
    </row>
    <row r="345" spans="1:5" x14ac:dyDescent="0.25">
      <c r="A345" s="1">
        <v>314</v>
      </c>
      <c r="B345" s="1">
        <v>0</v>
      </c>
      <c r="C345" s="91">
        <v>0.24</v>
      </c>
      <c r="D345" s="91">
        <v>1.44</v>
      </c>
      <c r="E345" s="42">
        <v>6</v>
      </c>
    </row>
    <row r="346" spans="1:5" x14ac:dyDescent="0.25">
      <c r="A346" s="1">
        <v>315</v>
      </c>
      <c r="B346" s="1">
        <v>0</v>
      </c>
      <c r="C346" s="91">
        <v>0.2828427</v>
      </c>
      <c r="D346" s="91">
        <v>0.84380089999999996</v>
      </c>
      <c r="E346" s="42">
        <v>2.9832868233827492</v>
      </c>
    </row>
    <row r="347" spans="1:5" x14ac:dyDescent="0.25">
      <c r="A347" s="1">
        <v>316</v>
      </c>
      <c r="B347" s="1">
        <v>0</v>
      </c>
      <c r="C347" s="91">
        <v>0.2828427</v>
      </c>
      <c r="D347" s="91">
        <v>0.94403389999999998</v>
      </c>
      <c r="E347" s="42">
        <v>3.3376640090057124</v>
      </c>
    </row>
    <row r="348" spans="1:5" x14ac:dyDescent="0.25">
      <c r="A348" s="1">
        <v>317</v>
      </c>
      <c r="B348" s="1">
        <v>0</v>
      </c>
      <c r="C348" s="91">
        <v>0.25612499999999999</v>
      </c>
      <c r="D348" s="91">
        <v>0.57271280000000002</v>
      </c>
      <c r="E348" s="42">
        <v>2.2360675451439729</v>
      </c>
    </row>
    <row r="349" spans="1:5" x14ac:dyDescent="0.25">
      <c r="A349" s="1">
        <v>318</v>
      </c>
      <c r="B349" s="1">
        <v>0</v>
      </c>
      <c r="C349" s="91">
        <v>0.32249030000000001</v>
      </c>
      <c r="D349" s="91">
        <v>6.2866210000000002</v>
      </c>
      <c r="E349" s="42">
        <v>19.493984780317422</v>
      </c>
    </row>
    <row r="350" spans="1:5" x14ac:dyDescent="0.25">
      <c r="A350" s="1">
        <v>319</v>
      </c>
      <c r="B350" s="1">
        <v>0</v>
      </c>
      <c r="C350" s="91">
        <v>0.28000000000000003</v>
      </c>
      <c r="D350" s="91">
        <v>5.8834</v>
      </c>
      <c r="E350" s="42">
        <v>21.012142857142855</v>
      </c>
    </row>
    <row r="351" spans="1:5" x14ac:dyDescent="0.25">
      <c r="A351" s="1">
        <v>320</v>
      </c>
      <c r="B351" s="1">
        <v>0</v>
      </c>
      <c r="C351" s="91">
        <v>0.52</v>
      </c>
      <c r="D351" s="91">
        <v>2.3272300000000001</v>
      </c>
      <c r="E351" s="42">
        <v>4.4754423076923082</v>
      </c>
    </row>
    <row r="352" spans="1:5" x14ac:dyDescent="0.25">
      <c r="A352" s="1">
        <v>321</v>
      </c>
      <c r="B352" s="1">
        <v>0</v>
      </c>
      <c r="C352" s="91">
        <v>0.39395429999999998</v>
      </c>
      <c r="D352" s="91">
        <v>1.2762439999999999</v>
      </c>
      <c r="E352" s="42">
        <v>3.2395737272064298</v>
      </c>
    </row>
    <row r="353" spans="1:5" x14ac:dyDescent="0.25">
      <c r="A353" s="1">
        <v>322</v>
      </c>
      <c r="B353" s="1">
        <v>0</v>
      </c>
      <c r="C353" s="91">
        <v>0.4</v>
      </c>
      <c r="D353" s="91">
        <v>0.48</v>
      </c>
      <c r="E353" s="42">
        <v>1.2</v>
      </c>
    </row>
    <row r="354" spans="1:5" x14ac:dyDescent="0.25">
      <c r="A354" s="1">
        <v>323</v>
      </c>
      <c r="B354" s="1">
        <v>0</v>
      </c>
      <c r="C354" s="91">
        <v>0.48166379999999998</v>
      </c>
      <c r="D354" s="91">
        <v>0.8</v>
      </c>
      <c r="E354" s="42">
        <v>1.6609095389771871</v>
      </c>
    </row>
    <row r="355" spans="1:5" x14ac:dyDescent="0.25">
      <c r="A355" s="1">
        <v>324</v>
      </c>
      <c r="B355" s="1">
        <v>4</v>
      </c>
      <c r="C355" s="91">
        <v>0.2154066</v>
      </c>
      <c r="D355" s="91">
        <v>2.813885</v>
      </c>
      <c r="E355" s="42">
        <v>13.063132698812385</v>
      </c>
    </row>
    <row r="356" spans="1:5" x14ac:dyDescent="0.25">
      <c r="A356" s="1">
        <v>325</v>
      </c>
      <c r="B356" s="1">
        <v>4</v>
      </c>
      <c r="C356" s="91">
        <v>0.2828427</v>
      </c>
      <c r="D356" s="91">
        <v>1.355974</v>
      </c>
      <c r="E356" s="42">
        <v>4.7940922640039849</v>
      </c>
    </row>
    <row r="357" spans="1:5" x14ac:dyDescent="0.25">
      <c r="A357" s="1">
        <v>326</v>
      </c>
      <c r="B357" s="1">
        <v>0</v>
      </c>
      <c r="C357" s="91">
        <v>0.30463089999999998</v>
      </c>
      <c r="D357" s="91">
        <v>0.42520580000000002</v>
      </c>
      <c r="E357" s="42">
        <v>1.3958065317733692</v>
      </c>
    </row>
    <row r="358" spans="1:5" x14ac:dyDescent="0.25">
      <c r="A358" s="1">
        <v>327</v>
      </c>
      <c r="B358" s="1">
        <v>0</v>
      </c>
      <c r="C358" s="91">
        <v>0.44721359999999999</v>
      </c>
      <c r="D358" s="91">
        <v>1.413648</v>
      </c>
      <c r="E358" s="42">
        <v>3.1610129924492458</v>
      </c>
    </row>
    <row r="359" spans="1:5" x14ac:dyDescent="0.25">
      <c r="A359" s="1">
        <v>328</v>
      </c>
      <c r="B359" s="1">
        <v>0</v>
      </c>
      <c r="C359" s="91">
        <v>0.52153620000000001</v>
      </c>
      <c r="D359" s="91">
        <v>1.170982</v>
      </c>
      <c r="E359" s="42">
        <v>2.2452554587773581</v>
      </c>
    </row>
    <row r="360" spans="1:5" x14ac:dyDescent="0.25">
      <c r="A360" s="1">
        <v>329</v>
      </c>
      <c r="B360" s="1">
        <v>0</v>
      </c>
      <c r="C360" s="91">
        <v>0.16970560000000001</v>
      </c>
      <c r="D360" s="91">
        <v>0.51224990000000004</v>
      </c>
      <c r="E360" s="42">
        <v>3.0184619717911487</v>
      </c>
    </row>
    <row r="361" spans="1:5" x14ac:dyDescent="0.25">
      <c r="A361" s="1">
        <v>330</v>
      </c>
      <c r="B361" s="1">
        <v>0</v>
      </c>
      <c r="C361" s="91">
        <v>0.40199499999999999</v>
      </c>
      <c r="D361" s="91">
        <v>1.3296619999999999</v>
      </c>
      <c r="E361" s="42">
        <v>3.3076580554484507</v>
      </c>
    </row>
    <row r="362" spans="1:5" x14ac:dyDescent="0.25">
      <c r="A362" s="1">
        <v>331</v>
      </c>
      <c r="B362" s="1">
        <v>0</v>
      </c>
      <c r="C362" s="91">
        <v>0.57271280000000002</v>
      </c>
      <c r="D362" s="91">
        <v>2.4896590000000001</v>
      </c>
      <c r="E362" s="42">
        <v>4.347133502167229</v>
      </c>
    </row>
    <row r="363" spans="1:5" x14ac:dyDescent="0.25">
      <c r="A363" s="1">
        <v>332</v>
      </c>
      <c r="B363" s="1">
        <v>0</v>
      </c>
      <c r="C363" s="91">
        <v>0.2828427</v>
      </c>
      <c r="D363" s="91">
        <v>0.72111029999999998</v>
      </c>
      <c r="E363" s="42">
        <v>2.5495100280120364</v>
      </c>
    </row>
    <row r="364" spans="1:5" x14ac:dyDescent="0.25">
      <c r="A364" s="1">
        <v>333</v>
      </c>
      <c r="B364" s="1">
        <v>0</v>
      </c>
      <c r="C364" s="91">
        <v>0.24</v>
      </c>
      <c r="D364" s="91">
        <v>0.28000000000000003</v>
      </c>
      <c r="E364" s="42">
        <v>1.1666666666666667</v>
      </c>
    </row>
    <row r="365" spans="1:5" x14ac:dyDescent="0.25">
      <c r="A365" s="1">
        <v>334</v>
      </c>
      <c r="B365" s="1">
        <v>0</v>
      </c>
      <c r="C365" s="91">
        <v>0.4</v>
      </c>
      <c r="D365" s="91">
        <v>0.89888820000000003</v>
      </c>
      <c r="E365" s="42">
        <v>2.2472205000000001</v>
      </c>
    </row>
    <row r="366" spans="1:5" x14ac:dyDescent="0.25">
      <c r="A366" s="1">
        <v>335</v>
      </c>
      <c r="B366" s="1">
        <v>0</v>
      </c>
      <c r="C366" s="91">
        <v>0.28000000000000003</v>
      </c>
      <c r="D366" s="91">
        <v>2.3603390000000002</v>
      </c>
      <c r="E366" s="42">
        <v>8.4297821428571424</v>
      </c>
    </row>
    <row r="367" spans="1:5" x14ac:dyDescent="0.25">
      <c r="A367" s="1">
        <v>336</v>
      </c>
      <c r="B367" s="1">
        <v>0</v>
      </c>
      <c r="C367" s="91">
        <v>0.2</v>
      </c>
      <c r="D367" s="91">
        <v>0.84</v>
      </c>
      <c r="E367" s="42">
        <v>4.1999999999999993</v>
      </c>
    </row>
    <row r="368" spans="1:5" x14ac:dyDescent="0.25">
      <c r="A368" s="1">
        <v>337</v>
      </c>
      <c r="B368" s="1">
        <v>0</v>
      </c>
      <c r="C368" s="91">
        <v>0.2</v>
      </c>
      <c r="D368" s="91">
        <v>0.62482000000000004</v>
      </c>
      <c r="E368" s="42">
        <v>3.1240999999999999</v>
      </c>
    </row>
    <row r="369" spans="1:5" x14ac:dyDescent="0.25">
      <c r="A369" s="1">
        <v>338</v>
      </c>
      <c r="B369" s="1">
        <v>0</v>
      </c>
      <c r="C369" s="91">
        <v>0.32</v>
      </c>
      <c r="D369" s="91">
        <v>0.52153620000000001</v>
      </c>
      <c r="E369" s="42">
        <v>1.6298006249999999</v>
      </c>
    </row>
    <row r="370" spans="1:5" x14ac:dyDescent="0.25">
      <c r="A370" s="1">
        <v>339</v>
      </c>
      <c r="B370" s="1">
        <v>0</v>
      </c>
      <c r="C370" s="91">
        <v>0.16</v>
      </c>
      <c r="D370" s="91">
        <v>0.97324200000000005</v>
      </c>
      <c r="E370" s="42">
        <v>6.0827625000000003</v>
      </c>
    </row>
    <row r="371" spans="1:5" x14ac:dyDescent="0.25">
      <c r="A371" s="1">
        <v>340</v>
      </c>
      <c r="B371" s="1">
        <v>0</v>
      </c>
      <c r="C371" s="91">
        <v>0.31241000000000002</v>
      </c>
      <c r="D371" s="91">
        <v>1.1092340000000001</v>
      </c>
      <c r="E371" s="42">
        <v>3.550571364552991</v>
      </c>
    </row>
    <row r="372" spans="1:5" x14ac:dyDescent="0.25">
      <c r="A372" s="1">
        <v>341</v>
      </c>
      <c r="B372" s="1">
        <v>0</v>
      </c>
      <c r="C372" s="91">
        <v>0.24331050000000001</v>
      </c>
      <c r="D372" s="91">
        <v>1.840435</v>
      </c>
      <c r="E372" s="42">
        <v>7.5641412927103433</v>
      </c>
    </row>
    <row r="373" spans="1:5" x14ac:dyDescent="0.25">
      <c r="A373" s="1">
        <v>342</v>
      </c>
      <c r="B373" s="1">
        <v>0</v>
      </c>
      <c r="C373" s="91">
        <v>0.4</v>
      </c>
      <c r="D373" s="91">
        <v>1.442221</v>
      </c>
      <c r="E373" s="42">
        <v>3.6055524999999999</v>
      </c>
    </row>
    <row r="374" spans="1:5" x14ac:dyDescent="0.25">
      <c r="A374" s="1">
        <v>343</v>
      </c>
      <c r="B374" s="1">
        <v>0</v>
      </c>
      <c r="C374" s="91">
        <v>0.32249030000000001</v>
      </c>
      <c r="D374" s="91">
        <v>0.48</v>
      </c>
      <c r="E374" s="42">
        <v>1.4884168609102351</v>
      </c>
    </row>
    <row r="375" spans="1:5" x14ac:dyDescent="0.25">
      <c r="A375" s="1">
        <v>344</v>
      </c>
      <c r="B375" s="1">
        <v>0</v>
      </c>
      <c r="C375" s="91">
        <v>0.28844409999999998</v>
      </c>
      <c r="D375" s="91">
        <v>1.5388310000000001</v>
      </c>
      <c r="E375" s="42">
        <v>5.3349366480368303</v>
      </c>
    </row>
    <row r="376" spans="1:5" x14ac:dyDescent="0.25">
      <c r="A376" s="1">
        <v>345</v>
      </c>
      <c r="B376" s="1">
        <v>1</v>
      </c>
      <c r="C376" s="91">
        <v>0.24</v>
      </c>
      <c r="D376" s="91">
        <v>7.5052680000000001</v>
      </c>
      <c r="E376" s="42">
        <v>31.27195</v>
      </c>
    </row>
    <row r="377" spans="1:5" x14ac:dyDescent="0.25">
      <c r="A377" s="1">
        <v>346</v>
      </c>
      <c r="B377" s="1">
        <v>4</v>
      </c>
      <c r="C377" s="91">
        <v>0.41761229999999999</v>
      </c>
      <c r="D377" s="91">
        <v>1.8925320000000001</v>
      </c>
      <c r="E377" s="42">
        <v>4.5317918078562345</v>
      </c>
    </row>
    <row r="378" spans="1:5" x14ac:dyDescent="0.25">
      <c r="A378" s="1">
        <v>347</v>
      </c>
      <c r="B378" s="1">
        <v>0</v>
      </c>
      <c r="C378" s="91">
        <v>0.41761229999999999</v>
      </c>
      <c r="D378" s="91">
        <v>2.6942900000000001</v>
      </c>
      <c r="E378" s="42">
        <v>6.4516538425712078</v>
      </c>
    </row>
    <row r="379" spans="1:5" x14ac:dyDescent="0.25">
      <c r="A379" s="1">
        <v>348</v>
      </c>
      <c r="B379" s="1">
        <v>0</v>
      </c>
      <c r="C379" s="91">
        <v>0.25298219999999999</v>
      </c>
      <c r="D379" s="91">
        <v>2.5174590000000001</v>
      </c>
      <c r="E379" s="42">
        <v>9.9511309491339723</v>
      </c>
    </row>
    <row r="380" spans="1:5" x14ac:dyDescent="0.25">
      <c r="A380" s="1">
        <v>349</v>
      </c>
      <c r="B380" s="1">
        <v>0</v>
      </c>
      <c r="C380" s="91">
        <v>0.34176010000000001</v>
      </c>
      <c r="D380" s="91">
        <v>1.96774</v>
      </c>
      <c r="E380" s="42">
        <v>5.7576645137919842</v>
      </c>
    </row>
    <row r="381" spans="1:5" x14ac:dyDescent="0.25">
      <c r="A381" s="1">
        <v>350</v>
      </c>
      <c r="B381" s="1">
        <v>0</v>
      </c>
      <c r="C381" s="91">
        <v>0.2</v>
      </c>
      <c r="D381" s="91">
        <v>0.2</v>
      </c>
      <c r="E381" s="42">
        <v>1</v>
      </c>
    </row>
    <row r="382" spans="1:5" x14ac:dyDescent="0.25">
      <c r="A382" s="1">
        <v>351</v>
      </c>
      <c r="B382" s="1">
        <v>0</v>
      </c>
      <c r="C382" s="91">
        <v>0.2154066</v>
      </c>
      <c r="D382" s="91">
        <v>0.4079216</v>
      </c>
      <c r="E382" s="42">
        <v>1.8937284187206891</v>
      </c>
    </row>
    <row r="383" spans="1:5" x14ac:dyDescent="0.25">
      <c r="A383" s="1">
        <v>352</v>
      </c>
      <c r="B383" s="1">
        <v>0</v>
      </c>
      <c r="C383" s="91">
        <v>0.25298219999999999</v>
      </c>
      <c r="D383" s="91">
        <v>0.88543769999999999</v>
      </c>
      <c r="E383" s="42">
        <v>3.5</v>
      </c>
    </row>
    <row r="384" spans="1:5" x14ac:dyDescent="0.25">
      <c r="A384" s="1">
        <v>353</v>
      </c>
      <c r="B384" s="1">
        <v>0</v>
      </c>
      <c r="C384" s="91">
        <v>0.2039608</v>
      </c>
      <c r="D384" s="91">
        <v>1.059056</v>
      </c>
      <c r="E384" s="42">
        <v>5.192448745052971</v>
      </c>
    </row>
    <row r="385" spans="1:5" x14ac:dyDescent="0.25">
      <c r="A385" s="1">
        <v>354</v>
      </c>
      <c r="B385" s="1">
        <v>0</v>
      </c>
      <c r="C385" s="91">
        <v>0.53814499999999998</v>
      </c>
      <c r="D385" s="91">
        <v>2.9145150000000002</v>
      </c>
      <c r="E385" s="42">
        <v>5.4158544630164736</v>
      </c>
    </row>
    <row r="386" spans="1:5" x14ac:dyDescent="0.25">
      <c r="A386" s="1">
        <v>355</v>
      </c>
      <c r="B386" s="1">
        <v>0</v>
      </c>
      <c r="C386" s="91">
        <v>0.28000000000000003</v>
      </c>
      <c r="D386" s="91">
        <v>2.488051</v>
      </c>
      <c r="E386" s="42">
        <v>8.8858964285714279</v>
      </c>
    </row>
    <row r="387" spans="1:5" x14ac:dyDescent="0.25">
      <c r="A387" s="1">
        <v>356</v>
      </c>
      <c r="B387" s="1">
        <v>0</v>
      </c>
      <c r="C387" s="91">
        <v>0.32249030000000001</v>
      </c>
      <c r="D387" s="91">
        <v>1.8629009999999999</v>
      </c>
      <c r="E387" s="42">
        <v>5.7766109554302867</v>
      </c>
    </row>
    <row r="388" spans="1:5" x14ac:dyDescent="0.25">
      <c r="A388" s="1">
        <v>357</v>
      </c>
      <c r="B388" s="1">
        <v>0</v>
      </c>
      <c r="C388" s="91">
        <v>0.24</v>
      </c>
      <c r="D388" s="91">
        <v>1.4204220000000001</v>
      </c>
      <c r="E388" s="42">
        <v>5.9184250000000009</v>
      </c>
    </row>
    <row r="389" spans="1:5" x14ac:dyDescent="0.25">
      <c r="A389" s="1">
        <v>358</v>
      </c>
      <c r="B389" s="1">
        <v>0</v>
      </c>
      <c r="C389" s="91">
        <v>0.34176010000000001</v>
      </c>
      <c r="D389" s="91">
        <v>0.4118252</v>
      </c>
      <c r="E389" s="42">
        <v>1.2050125219415608</v>
      </c>
    </row>
    <row r="390" spans="1:5" x14ac:dyDescent="0.25">
      <c r="A390" s="1">
        <v>359</v>
      </c>
      <c r="B390" s="1">
        <v>0</v>
      </c>
      <c r="C390" s="91">
        <v>0.32249030000000001</v>
      </c>
      <c r="D390" s="91">
        <v>1.122854</v>
      </c>
      <c r="E390" s="42">
        <v>3.4818225540427106</v>
      </c>
    </row>
    <row r="391" spans="1:5" x14ac:dyDescent="0.25">
      <c r="A391" s="1">
        <v>360</v>
      </c>
      <c r="B391" s="1">
        <v>0</v>
      </c>
      <c r="C391" s="91">
        <v>0.4079216</v>
      </c>
      <c r="D391" s="91">
        <v>0.5614268</v>
      </c>
      <c r="E391" s="42">
        <v>1.3763105459480449</v>
      </c>
    </row>
    <row r="392" spans="1:5" x14ac:dyDescent="0.25">
      <c r="A392" s="1">
        <v>361</v>
      </c>
      <c r="B392" s="1">
        <v>0</v>
      </c>
      <c r="C392" s="91">
        <v>0.43081320000000001</v>
      </c>
      <c r="D392" s="91">
        <v>0.91214030000000001</v>
      </c>
      <c r="E392" s="42">
        <v>2.117252442589967</v>
      </c>
    </row>
    <row r="393" spans="1:5" x14ac:dyDescent="0.25">
      <c r="A393" s="1">
        <v>362</v>
      </c>
      <c r="B393" s="1">
        <v>0</v>
      </c>
      <c r="C393" s="91">
        <v>0.63245549999999995</v>
      </c>
      <c r="D393" s="91">
        <v>1.582403</v>
      </c>
      <c r="E393" s="42">
        <v>2.5019989548671804</v>
      </c>
    </row>
    <row r="394" spans="1:5" x14ac:dyDescent="0.25">
      <c r="A394" s="1">
        <v>363</v>
      </c>
      <c r="B394" s="1">
        <v>0</v>
      </c>
      <c r="C394" s="91">
        <v>0.36878179999999999</v>
      </c>
      <c r="D394" s="91">
        <v>0.92347170000000001</v>
      </c>
      <c r="E394" s="42">
        <v>2.5041140858903557</v>
      </c>
    </row>
    <row r="395" spans="1:5" x14ac:dyDescent="0.25">
      <c r="A395" s="1">
        <v>364</v>
      </c>
      <c r="B395" s="1">
        <v>0</v>
      </c>
      <c r="C395" s="91">
        <v>0.5656854</v>
      </c>
      <c r="D395" s="91">
        <v>0.9935794</v>
      </c>
      <c r="E395" s="42">
        <v>1.7564169059339343</v>
      </c>
    </row>
    <row r="396" spans="1:5" x14ac:dyDescent="0.25">
      <c r="A396" s="1">
        <v>365</v>
      </c>
      <c r="B396" s="1">
        <v>0</v>
      </c>
      <c r="C396" s="91">
        <v>0.34176010000000001</v>
      </c>
      <c r="D396" s="91">
        <v>6.221768</v>
      </c>
      <c r="E396" s="42">
        <v>18.205074261155705</v>
      </c>
    </row>
    <row r="397" spans="1:5" x14ac:dyDescent="0.25">
      <c r="A397" s="1">
        <v>366</v>
      </c>
      <c r="B397" s="1">
        <v>1</v>
      </c>
      <c r="C397" s="91">
        <v>0.28000000000000003</v>
      </c>
      <c r="D397" s="91">
        <v>11.80176</v>
      </c>
      <c r="E397" s="42">
        <v>42.149142857142856</v>
      </c>
    </row>
    <row r="398" spans="1:5" x14ac:dyDescent="0.25">
      <c r="A398" s="1">
        <v>367</v>
      </c>
      <c r="B398" s="1">
        <v>1</v>
      </c>
      <c r="C398" s="91">
        <v>0.40199499999999999</v>
      </c>
      <c r="D398" s="91">
        <v>4.5196519999999998</v>
      </c>
      <c r="E398" s="42">
        <v>11.243055261881366</v>
      </c>
    </row>
    <row r="399" spans="1:5" x14ac:dyDescent="0.25">
      <c r="A399" s="1">
        <v>368</v>
      </c>
      <c r="B399" s="1">
        <v>0</v>
      </c>
      <c r="C399" s="91">
        <v>0.24</v>
      </c>
      <c r="D399" s="91">
        <v>0.52</v>
      </c>
      <c r="E399" s="42">
        <v>2.166666666666667</v>
      </c>
    </row>
    <row r="400" spans="1:5" x14ac:dyDescent="0.25">
      <c r="A400" s="1">
        <v>369</v>
      </c>
      <c r="B400" s="1">
        <v>0</v>
      </c>
      <c r="C400" s="91">
        <v>0.59464269999999997</v>
      </c>
      <c r="D400" s="91">
        <v>4.0390100000000002</v>
      </c>
      <c r="E400" s="42">
        <v>6.7923309240994643</v>
      </c>
    </row>
    <row r="401" spans="1:5" x14ac:dyDescent="0.25">
      <c r="A401" s="1">
        <v>370</v>
      </c>
      <c r="B401" s="1">
        <v>0</v>
      </c>
      <c r="C401" s="91">
        <v>0.2332381</v>
      </c>
      <c r="D401" s="91">
        <v>1.0468999999999999</v>
      </c>
      <c r="E401" s="42">
        <v>4.4885462538067316</v>
      </c>
    </row>
    <row r="402" spans="1:5" x14ac:dyDescent="0.25">
      <c r="A402" s="1">
        <v>371</v>
      </c>
      <c r="B402" s="1">
        <v>0</v>
      </c>
      <c r="C402" s="91">
        <v>0.2</v>
      </c>
      <c r="D402" s="91">
        <v>0.96332759999999995</v>
      </c>
      <c r="E402" s="42">
        <v>4.8166379999999993</v>
      </c>
    </row>
    <row r="403" spans="1:5" x14ac:dyDescent="0.25">
      <c r="A403" s="1">
        <v>372</v>
      </c>
      <c r="B403" s="1">
        <v>0</v>
      </c>
      <c r="C403" s="91">
        <v>0.36878179999999999</v>
      </c>
      <c r="D403" s="91">
        <v>0.50119860000000005</v>
      </c>
      <c r="E403" s="42">
        <v>1.3590654419496841</v>
      </c>
    </row>
    <row r="404" spans="1:5" x14ac:dyDescent="0.25">
      <c r="A404" s="1">
        <v>373</v>
      </c>
      <c r="B404" s="1">
        <v>0</v>
      </c>
      <c r="C404" s="91">
        <v>0.12</v>
      </c>
      <c r="D404" s="91">
        <v>0.2154066</v>
      </c>
      <c r="E404" s="42">
        <v>1.7950550000000001</v>
      </c>
    </row>
    <row r="405" spans="1:5" x14ac:dyDescent="0.25">
      <c r="A405" s="1">
        <v>374</v>
      </c>
      <c r="B405" s="1">
        <v>0</v>
      </c>
      <c r="C405" s="91">
        <v>0.24</v>
      </c>
      <c r="D405" s="91">
        <v>1.32</v>
      </c>
      <c r="E405" s="42">
        <v>5.5000000000000009</v>
      </c>
    </row>
    <row r="406" spans="1:5" x14ac:dyDescent="0.25">
      <c r="A406" s="1">
        <v>375</v>
      </c>
      <c r="B406" s="1">
        <v>0</v>
      </c>
      <c r="C406" s="91">
        <v>0.2</v>
      </c>
      <c r="D406" s="91">
        <v>0.96083300000000005</v>
      </c>
      <c r="E406" s="42">
        <v>4.8041650000000002</v>
      </c>
    </row>
    <row r="407" spans="1:5" x14ac:dyDescent="0.25">
      <c r="A407" s="1">
        <v>376</v>
      </c>
      <c r="B407" s="1">
        <v>0</v>
      </c>
      <c r="C407" s="91">
        <v>0.4</v>
      </c>
      <c r="D407" s="91">
        <v>0.6788225</v>
      </c>
      <c r="E407" s="42">
        <v>1.6970562499999999</v>
      </c>
    </row>
    <row r="408" spans="1:5" x14ac:dyDescent="0.25">
      <c r="A408" s="1">
        <v>377</v>
      </c>
      <c r="B408" s="1">
        <v>0</v>
      </c>
      <c r="C408" s="91">
        <v>0.53665629999999998</v>
      </c>
      <c r="D408" s="91">
        <v>1.771779</v>
      </c>
      <c r="E408" s="42">
        <v>3.3015153274078775</v>
      </c>
    </row>
    <row r="409" spans="1:5" x14ac:dyDescent="0.25">
      <c r="A409" s="1">
        <v>378</v>
      </c>
      <c r="B409" s="1">
        <v>0</v>
      </c>
      <c r="C409" s="91">
        <v>0.46647620000000001</v>
      </c>
      <c r="D409" s="91">
        <v>0.80498449999999999</v>
      </c>
      <c r="E409" s="42">
        <v>1.7256711060499978</v>
      </c>
    </row>
    <row r="410" spans="1:5" x14ac:dyDescent="0.25">
      <c r="A410" s="1">
        <v>379</v>
      </c>
      <c r="B410" s="1">
        <v>0</v>
      </c>
      <c r="C410" s="91">
        <v>0.2</v>
      </c>
      <c r="D410" s="91">
        <v>1.202664</v>
      </c>
      <c r="E410" s="42">
        <v>6.0133199999999993</v>
      </c>
    </row>
    <row r="411" spans="1:5" x14ac:dyDescent="0.25">
      <c r="A411" s="1">
        <v>380</v>
      </c>
      <c r="B411" s="1">
        <v>0</v>
      </c>
      <c r="C411" s="91">
        <v>0.30463089999999998</v>
      </c>
      <c r="D411" s="91">
        <v>1.592482</v>
      </c>
      <c r="E411" s="42">
        <v>5.2275786862068161</v>
      </c>
    </row>
    <row r="412" spans="1:5" x14ac:dyDescent="0.25">
      <c r="A412" s="1">
        <v>381</v>
      </c>
      <c r="B412" s="1">
        <v>0</v>
      </c>
      <c r="C412" s="91">
        <v>0.32249030000000001</v>
      </c>
      <c r="D412" s="91">
        <v>0.44721359999999999</v>
      </c>
      <c r="E412" s="42">
        <v>1.3867505472257615</v>
      </c>
    </row>
    <row r="413" spans="1:5" x14ac:dyDescent="0.25">
      <c r="A413" s="1">
        <v>382</v>
      </c>
      <c r="B413" s="1">
        <v>0</v>
      </c>
      <c r="C413" s="91">
        <v>0.24</v>
      </c>
      <c r="D413" s="91">
        <v>0.28000000000000003</v>
      </c>
      <c r="E413" s="42">
        <v>1.1666666666666667</v>
      </c>
    </row>
    <row r="414" spans="1:5" x14ac:dyDescent="0.25">
      <c r="A414" s="1">
        <v>383</v>
      </c>
      <c r="B414" s="1">
        <v>0</v>
      </c>
      <c r="C414" s="91">
        <v>0.4</v>
      </c>
      <c r="D414" s="91">
        <v>1.2806249999999999</v>
      </c>
      <c r="E414" s="42">
        <v>3.2015624999999996</v>
      </c>
    </row>
    <row r="415" spans="1:5" x14ac:dyDescent="0.25">
      <c r="A415" s="1">
        <v>384</v>
      </c>
      <c r="B415" s="1">
        <v>0</v>
      </c>
      <c r="C415" s="91">
        <v>0.16970560000000001</v>
      </c>
      <c r="D415" s="91">
        <v>0.37735920000000001</v>
      </c>
      <c r="E415" s="42">
        <v>2.2236107706522352</v>
      </c>
    </row>
    <row r="416" spans="1:5" x14ac:dyDescent="0.25">
      <c r="A416" s="1">
        <v>385</v>
      </c>
      <c r="B416" s="1">
        <v>0</v>
      </c>
      <c r="C416" s="91">
        <v>0.36878179999999999</v>
      </c>
      <c r="D416" s="91">
        <v>0.68</v>
      </c>
      <c r="E416" s="42">
        <v>1.8439087829171614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13" priority="11" operator="lessThan">
      <formula>1</formula>
    </cfRule>
  </conditionalFormatting>
  <conditionalFormatting sqref="E39">
    <cfRule type="cellIs" dxfId="112" priority="10" operator="lessThan">
      <formula>1</formula>
    </cfRule>
  </conditionalFormatting>
  <conditionalFormatting sqref="E72">
    <cfRule type="cellIs" dxfId="111" priority="9" operator="lessThan">
      <formula>1</formula>
    </cfRule>
  </conditionalFormatting>
  <conditionalFormatting sqref="E84">
    <cfRule type="cellIs" dxfId="110" priority="8" operator="lessThan">
      <formula>1</formula>
    </cfRule>
  </conditionalFormatting>
  <conditionalFormatting sqref="E101">
    <cfRule type="cellIs" dxfId="109" priority="7" operator="lessThan">
      <formula>1</formula>
    </cfRule>
  </conditionalFormatting>
  <conditionalFormatting sqref="E119">
    <cfRule type="cellIs" dxfId="108" priority="6" operator="lessThan">
      <formula>1</formula>
    </cfRule>
  </conditionalFormatting>
  <conditionalFormatting sqref="E148">
    <cfRule type="cellIs" dxfId="107" priority="5" operator="lessThan">
      <formula>1</formula>
    </cfRule>
  </conditionalFormatting>
  <conditionalFormatting sqref="E298">
    <cfRule type="cellIs" dxfId="106" priority="4" operator="lessThan">
      <formula>1</formula>
    </cfRule>
  </conditionalFormatting>
  <conditionalFormatting sqref="E297">
    <cfRule type="cellIs" dxfId="105" priority="3" operator="lessThan">
      <formula>1</formula>
    </cfRule>
  </conditionalFormatting>
  <conditionalFormatting sqref="E333">
    <cfRule type="cellIs" dxfId="104" priority="2" operator="lessThan">
      <formula>1</formula>
    </cfRule>
  </conditionalFormatting>
  <conditionalFormatting sqref="E22">
    <cfRule type="cellIs" dxfId="103" priority="1" operator="lessThan">
      <formula>1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121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41438</v>
      </c>
      <c r="F2" s="90" t="s">
        <v>61</v>
      </c>
      <c r="G2" s="91">
        <v>0.40012179340659332</v>
      </c>
      <c r="I2" s="91"/>
    </row>
    <row r="3" spans="1:10" x14ac:dyDescent="0.25">
      <c r="F3" s="92" t="s">
        <v>62</v>
      </c>
      <c r="G3" s="91">
        <v>3.7313112494505494</v>
      </c>
      <c r="I3" s="91"/>
    </row>
    <row r="4" spans="1:10" x14ac:dyDescent="0.25">
      <c r="A4" s="93"/>
      <c r="B4" s="7"/>
      <c r="C4" s="7" t="s">
        <v>63</v>
      </c>
      <c r="D4" s="94">
        <v>190</v>
      </c>
      <c r="F4" s="40" t="s">
        <v>21</v>
      </c>
      <c r="G4" s="1">
        <v>91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99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91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59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7</v>
      </c>
      <c r="F8" s="99" t="s">
        <v>73</v>
      </c>
      <c r="G8" s="103">
        <v>20.7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6</v>
      </c>
      <c r="J11" s="293" t="s">
        <v>374</v>
      </c>
    </row>
    <row r="12" spans="1:10" x14ac:dyDescent="0.25">
      <c r="A12" s="108" t="s">
        <v>70</v>
      </c>
      <c r="B12" s="109">
        <v>10</v>
      </c>
      <c r="C12" s="109">
        <v>63</v>
      </c>
      <c r="D12" s="109">
        <v>12</v>
      </c>
      <c r="E12" s="109">
        <v>3</v>
      </c>
      <c r="F12" s="109">
        <v>2</v>
      </c>
      <c r="G12" s="109">
        <v>1</v>
      </c>
      <c r="H12" s="109">
        <v>91</v>
      </c>
      <c r="I12" s="39">
        <f>SUM(D12:G12)</f>
        <v>18</v>
      </c>
    </row>
    <row r="13" spans="1:10" x14ac:dyDescent="0.25">
      <c r="A13" s="108" t="s">
        <v>37</v>
      </c>
      <c r="B13" s="109">
        <v>0</v>
      </c>
      <c r="C13" s="109">
        <v>42</v>
      </c>
      <c r="D13" s="109">
        <v>11</v>
      </c>
      <c r="E13" s="109">
        <v>3</v>
      </c>
      <c r="F13" s="109">
        <v>2</v>
      </c>
      <c r="G13" s="109">
        <v>1</v>
      </c>
      <c r="H13" s="109">
        <v>59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0</v>
      </c>
      <c r="E14" s="109">
        <v>3</v>
      </c>
      <c r="F14" s="109">
        <v>2</v>
      </c>
      <c r="G14" s="109">
        <v>1</v>
      </c>
      <c r="H14" s="109">
        <v>7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0.36793969947368405</v>
      </c>
      <c r="D17" s="182">
        <f t="shared" ref="D17:E17" si="0">AVERAGE(D32:D502)</f>
        <v>2.1079092026315775</v>
      </c>
      <c r="E17" s="182">
        <f t="shared" si="0"/>
        <v>5.43674615784672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0.20144808689034424</v>
      </c>
      <c r="D18" s="182">
        <f t="shared" ref="D18:E18" si="1">STDEV(D32:D502)</f>
        <v>3.1413252697871661</v>
      </c>
      <c r="E18" s="182">
        <f t="shared" si="1"/>
        <v>8.7818262377607166</v>
      </c>
      <c r="F18" s="11"/>
    </row>
    <row r="19" spans="1:21" x14ac:dyDescent="0.25">
      <c r="B19" s="40" t="s">
        <v>152</v>
      </c>
      <c r="C19" s="43">
        <f>MEDIAN(C32:C502)</f>
        <v>0.30463089999999998</v>
      </c>
      <c r="D19" s="182">
        <f t="shared" ref="D19:E19" si="2">MEDIAN(D32:D502)</f>
        <v>0.97652439999999996</v>
      </c>
      <c r="E19" s="182">
        <f t="shared" si="2"/>
        <v>2.7629252885596385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0.16492419999999999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1.240645</v>
      </c>
      <c r="D21" s="182">
        <f t="shared" ref="D21:E21" si="4">MAX(D32:D502)</f>
        <v>21.219339999999999</v>
      </c>
      <c r="E21" s="182">
        <f t="shared" si="4"/>
        <v>90.977160249547566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0.5675754999999999</v>
      </c>
      <c r="D23" s="315">
        <f t="array" ref="D23">AVERAGE(IF(($E$32:$E$552&gt;=3)*($D$32:$D$552&gt;=5),$D$32:$D$552))</f>
        <v>9.8011826111111091</v>
      </c>
      <c r="E23" s="315">
        <f t="array" ref="E23">AVERAGE(IF(($E$32:$E$552&gt;=3)*($D$32:$D$552&gt;=5),$E$32:$E$552))</f>
        <v>21.91469522517006</v>
      </c>
      <c r="F23">
        <f>COUNTIF(E32:E550,"&gt;=5")</f>
        <v>59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0.20827648467077722</v>
      </c>
      <c r="D24" s="315">
        <f t="array" ref="D24">STDEV(IF(($E$32:$E$552&gt;=3)*($D$32:$D$552&gt;=5),$D$32:$D$552))</f>
        <v>5.1221369350958952</v>
      </c>
      <c r="E24" s="315">
        <f t="array" ref="E24">STDEV(IF(($E$32:$E$552&gt;=3)*($D$32:$D$552&gt;=5),$E$32:$E$552))</f>
        <v>21.037162700958838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0.54590165000000002</v>
      </c>
      <c r="D25" s="315">
        <f t="array" ref="D25">MEDIAN(IF(($E$32:$E$552&gt;=3)*($D$32:$D$552&gt;=5),$D$32:$D$552))</f>
        <v>7.4838939999999994</v>
      </c>
      <c r="E25" s="315">
        <f t="array" ref="E25">MEDIAN(IF(($E$32:$E$552&gt;=3)*($D$32:$D$552&gt;=5),$E$32:$E$552))</f>
        <v>14.481895032389751</v>
      </c>
    </row>
    <row r="26" spans="1:21" x14ac:dyDescent="0.25">
      <c r="B26" s="40" t="s">
        <v>20</v>
      </c>
      <c r="C26" s="314">
        <f t="array" ref="C26">MIN(IF(($E$32:$E$552&gt;=3)*($D$32:$D$552&gt;=5),$C$32:$C$552))</f>
        <v>0.2332381</v>
      </c>
      <c r="D26" s="315">
        <f t="array" ref="D26">MIN(IF(($E$32:$E$552&gt;=3)*($D$32:$D$552&gt;=5),$D$32:$D$552))</f>
        <v>5.0628060000000001</v>
      </c>
      <c r="E26" s="315">
        <f t="array" ref="E26">MIN(IF(($E$32:$E$552&gt;=3)*($D$32:$D$552&gt;=5),$E$32:$E$552))</f>
        <v>4.835997707517433</v>
      </c>
    </row>
    <row r="27" spans="1:21" x14ac:dyDescent="0.25">
      <c r="B27" s="40" t="s">
        <v>19</v>
      </c>
      <c r="C27" s="314">
        <f t="array" ref="C27">MAX(IF(($E$32:$E$552&gt;=3)*($D$32:$D$552&gt;=5),$C$32:$C$552))</f>
        <v>1.0468999999999999</v>
      </c>
      <c r="D27" s="315">
        <f t="array" ref="D27">MAX(IF(($E$32:$E$552&gt;=3)*($D$32:$D$552&gt;=5),$D$32:$D$552))</f>
        <v>21.219339999999999</v>
      </c>
      <c r="E27" s="315">
        <f t="array" ref="E27">MAX(IF(($E$32:$E$552&gt;=3)*($D$32:$D$552&gt;=5),$E$32:$E$552))</f>
        <v>90.977160249547566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4</v>
      </c>
      <c r="C32" s="91">
        <v>0.30463089999999998</v>
      </c>
      <c r="D32" s="91">
        <v>1.5010540000000001</v>
      </c>
      <c r="E32" s="42">
        <v>4.9274515487430861</v>
      </c>
    </row>
    <row r="33" spans="1:5" x14ac:dyDescent="0.25">
      <c r="A33" s="1">
        <v>2</v>
      </c>
      <c r="B33" s="1">
        <v>0</v>
      </c>
      <c r="C33" s="91">
        <v>0.29120439999999997</v>
      </c>
      <c r="D33" s="91">
        <v>1.533101</v>
      </c>
      <c r="E33" s="42">
        <v>5.264690368689485</v>
      </c>
    </row>
    <row r="34" spans="1:5" x14ac:dyDescent="0.25">
      <c r="A34" s="1">
        <v>3</v>
      </c>
      <c r="B34" s="1">
        <v>0</v>
      </c>
      <c r="C34" s="91">
        <v>0.16970560000000001</v>
      </c>
      <c r="D34" s="91">
        <v>0.42520580000000002</v>
      </c>
      <c r="E34" s="42">
        <v>2.5055496106198025</v>
      </c>
    </row>
    <row r="35" spans="1:5" x14ac:dyDescent="0.25">
      <c r="A35" s="1">
        <v>4</v>
      </c>
      <c r="B35" s="1">
        <v>0</v>
      </c>
      <c r="C35" s="91">
        <v>0.22627420000000001</v>
      </c>
      <c r="D35" s="91">
        <v>0.69971419999999995</v>
      </c>
      <c r="E35" s="42">
        <v>3.0923286879370249</v>
      </c>
    </row>
    <row r="36" spans="1:5" x14ac:dyDescent="0.25">
      <c r="A36" s="1">
        <v>5</v>
      </c>
      <c r="B36" s="1">
        <v>0</v>
      </c>
      <c r="C36" s="91">
        <v>0.16970560000000001</v>
      </c>
      <c r="D36" s="91">
        <v>0.39395429999999998</v>
      </c>
      <c r="E36" s="42">
        <v>2.3213983510267191</v>
      </c>
    </row>
    <row r="37" spans="1:5" x14ac:dyDescent="0.25">
      <c r="A37" s="1">
        <v>6</v>
      </c>
      <c r="B37" s="1">
        <v>0</v>
      </c>
      <c r="C37" s="91">
        <v>0.16</v>
      </c>
      <c r="D37" s="91">
        <v>0.16492419999999999</v>
      </c>
      <c r="E37" s="42">
        <f>D37/C37</f>
        <v>1.0307762499999999</v>
      </c>
    </row>
    <row r="38" spans="1:5" x14ac:dyDescent="0.25">
      <c r="A38" s="1">
        <v>7</v>
      </c>
      <c r="B38" s="1">
        <v>0</v>
      </c>
      <c r="C38" s="91">
        <v>0.3577709</v>
      </c>
      <c r="D38" s="91">
        <v>2.8805559999999999</v>
      </c>
      <c r="E38" s="42">
        <v>8.05139825514037</v>
      </c>
    </row>
    <row r="39" spans="1:5" x14ac:dyDescent="0.25">
      <c r="A39" s="1">
        <v>8</v>
      </c>
      <c r="B39" s="1">
        <v>0</v>
      </c>
      <c r="C39" s="91">
        <v>0.8</v>
      </c>
      <c r="D39" s="91">
        <v>2.6427260000000001</v>
      </c>
      <c r="E39" s="42">
        <v>3.3034075000000001</v>
      </c>
    </row>
    <row r="40" spans="1:5" x14ac:dyDescent="0.25">
      <c r="A40" s="1">
        <v>9</v>
      </c>
      <c r="B40" s="1">
        <v>0</v>
      </c>
      <c r="C40" s="91">
        <v>0.24</v>
      </c>
      <c r="D40" s="91">
        <v>0.28000000000000003</v>
      </c>
      <c r="E40" s="42">
        <v>1.1666666666666667</v>
      </c>
    </row>
    <row r="41" spans="1:5" x14ac:dyDescent="0.25">
      <c r="A41" s="1">
        <v>10</v>
      </c>
      <c r="B41" s="1">
        <v>0</v>
      </c>
      <c r="C41" s="91">
        <v>0.28844409999999998</v>
      </c>
      <c r="D41" s="91">
        <v>1.1661900000000001</v>
      </c>
      <c r="E41" s="42">
        <v>4.0430364150280766</v>
      </c>
    </row>
    <row r="42" spans="1:5" x14ac:dyDescent="0.25">
      <c r="A42" s="1">
        <v>11</v>
      </c>
      <c r="B42" s="1">
        <v>0</v>
      </c>
      <c r="C42" s="91">
        <v>0.34409299999999998</v>
      </c>
      <c r="D42" s="91">
        <v>1.2806249999999999</v>
      </c>
      <c r="E42" s="42">
        <v>3.7217409246918711</v>
      </c>
    </row>
    <row r="43" spans="1:5" x14ac:dyDescent="0.25">
      <c r="A43" s="1">
        <v>12</v>
      </c>
      <c r="B43" s="1">
        <v>0</v>
      </c>
      <c r="C43" s="91">
        <v>0.31241000000000002</v>
      </c>
      <c r="D43" s="91">
        <v>4.168069</v>
      </c>
      <c r="E43" s="42">
        <v>13.341663199001312</v>
      </c>
    </row>
    <row r="44" spans="1:5" x14ac:dyDescent="0.25">
      <c r="A44" s="1">
        <v>13</v>
      </c>
      <c r="B44" s="1">
        <v>0</v>
      </c>
      <c r="C44" s="91">
        <v>0.72443080000000004</v>
      </c>
      <c r="D44" s="91">
        <v>1.24</v>
      </c>
      <c r="E44" s="42">
        <v>1.7116886802714626</v>
      </c>
    </row>
    <row r="45" spans="1:5" x14ac:dyDescent="0.25">
      <c r="A45" s="1">
        <v>14</v>
      </c>
      <c r="B45" s="1">
        <v>4</v>
      </c>
      <c r="C45" s="91">
        <v>0.65115279999999998</v>
      </c>
      <c r="D45" s="91">
        <v>5.3816009999999999</v>
      </c>
      <c r="E45" s="42">
        <v>8.2647283402605343</v>
      </c>
    </row>
    <row r="46" spans="1:5" x14ac:dyDescent="0.25">
      <c r="A46" s="1">
        <v>15</v>
      </c>
      <c r="B46" s="1">
        <v>1</v>
      </c>
      <c r="C46" s="91">
        <v>0.50596439999999998</v>
      </c>
      <c r="D46" s="91">
        <v>14.193149999999999</v>
      </c>
      <c r="E46" s="42">
        <v>28.051677153570488</v>
      </c>
    </row>
    <row r="47" spans="1:5" x14ac:dyDescent="0.25">
      <c r="A47" s="1">
        <v>16</v>
      </c>
      <c r="B47" s="1">
        <v>4</v>
      </c>
      <c r="C47" s="91">
        <v>0.48</v>
      </c>
      <c r="D47" s="91">
        <v>1.435916</v>
      </c>
      <c r="E47" s="42">
        <v>2.9914916666666667</v>
      </c>
    </row>
    <row r="48" spans="1:5" x14ac:dyDescent="0.25">
      <c r="A48" s="1">
        <v>17</v>
      </c>
      <c r="B48" s="1">
        <v>0</v>
      </c>
      <c r="C48" s="91">
        <v>0.65115279999999998</v>
      </c>
      <c r="D48" s="91">
        <v>2.6119720000000002</v>
      </c>
      <c r="E48" s="42">
        <v>4.0113042591539196</v>
      </c>
    </row>
    <row r="49" spans="1:5" x14ac:dyDescent="0.25">
      <c r="A49" s="1">
        <v>18</v>
      </c>
      <c r="B49" s="1">
        <v>0</v>
      </c>
      <c r="C49" s="91">
        <v>0.72443080000000004</v>
      </c>
      <c r="D49" s="91">
        <v>2.6412119999999999</v>
      </c>
      <c r="E49" s="42">
        <v>3.6459134537073794</v>
      </c>
    </row>
    <row r="50" spans="1:5" x14ac:dyDescent="0.25">
      <c r="A50" s="1">
        <v>19</v>
      </c>
      <c r="B50" s="1">
        <v>0</v>
      </c>
      <c r="C50" s="91">
        <v>0.2154066</v>
      </c>
      <c r="D50" s="91">
        <v>0.64621980000000001</v>
      </c>
      <c r="E50" s="42">
        <v>3</v>
      </c>
    </row>
    <row r="51" spans="1:5" x14ac:dyDescent="0.25">
      <c r="A51" s="1">
        <v>20</v>
      </c>
      <c r="B51" s="1">
        <v>0</v>
      </c>
      <c r="C51" s="91">
        <v>0.2</v>
      </c>
      <c r="D51" s="91">
        <v>0.61188229999999999</v>
      </c>
      <c r="E51" s="42">
        <v>3.0594115</v>
      </c>
    </row>
    <row r="52" spans="1:5" x14ac:dyDescent="0.25">
      <c r="A52" s="1">
        <v>21</v>
      </c>
      <c r="B52" s="1">
        <v>0</v>
      </c>
      <c r="C52" s="91">
        <v>0.32249030000000001</v>
      </c>
      <c r="D52" s="91">
        <v>6.0161119999999997</v>
      </c>
      <c r="E52" s="42">
        <v>18.655171954009159</v>
      </c>
    </row>
    <row r="53" spans="1:5" x14ac:dyDescent="0.25">
      <c r="A53" s="1">
        <v>22</v>
      </c>
      <c r="B53" s="1">
        <v>0</v>
      </c>
      <c r="C53" s="91">
        <v>0.45254830000000001</v>
      </c>
      <c r="D53" s="91">
        <v>4.3006979999999997</v>
      </c>
      <c r="E53" s="42">
        <v>9.5032905879880651</v>
      </c>
    </row>
    <row r="54" spans="1:5" x14ac:dyDescent="0.25">
      <c r="A54" s="1">
        <v>23</v>
      </c>
      <c r="B54" s="1">
        <v>0</v>
      </c>
      <c r="C54" s="91">
        <v>0.24331050000000001</v>
      </c>
      <c r="D54" s="91">
        <v>0.28000000000000003</v>
      </c>
      <c r="E54" s="42">
        <v>1.1507929168695967</v>
      </c>
    </row>
    <row r="55" spans="1:5" x14ac:dyDescent="0.25">
      <c r="A55" s="1">
        <v>24</v>
      </c>
      <c r="B55" s="1">
        <v>0</v>
      </c>
      <c r="C55" s="91">
        <v>0.12</v>
      </c>
      <c r="D55" s="91">
        <v>0.28000000000000003</v>
      </c>
      <c r="E55" s="42">
        <v>2.3333333333333335</v>
      </c>
    </row>
    <row r="56" spans="1:5" x14ac:dyDescent="0.25">
      <c r="A56" s="1">
        <v>25</v>
      </c>
      <c r="B56" s="1">
        <v>0</v>
      </c>
      <c r="C56" s="91">
        <v>0.24</v>
      </c>
      <c r="D56" s="91">
        <v>0.32</v>
      </c>
      <c r="E56" s="42">
        <v>1.3333333333333335</v>
      </c>
    </row>
    <row r="57" spans="1:5" x14ac:dyDescent="0.25">
      <c r="A57" s="1">
        <v>26</v>
      </c>
      <c r="B57" s="1">
        <v>0</v>
      </c>
      <c r="C57" s="91">
        <v>0.2</v>
      </c>
      <c r="D57" s="91">
        <v>0.97652439999999996</v>
      </c>
      <c r="E57" s="42">
        <v>4.8826219999999996</v>
      </c>
    </row>
    <row r="58" spans="1:5" x14ac:dyDescent="0.25">
      <c r="A58" s="1">
        <v>27</v>
      </c>
      <c r="B58" s="1">
        <v>0</v>
      </c>
      <c r="C58" s="91">
        <v>0.2</v>
      </c>
      <c r="D58" s="91">
        <v>0.25298219999999999</v>
      </c>
      <c r="E58" s="42">
        <v>1.2649109999999999</v>
      </c>
    </row>
    <row r="59" spans="1:5" x14ac:dyDescent="0.25">
      <c r="A59" s="1">
        <v>28</v>
      </c>
      <c r="B59" s="1">
        <v>0</v>
      </c>
      <c r="C59" s="91">
        <v>0.25298219999999999</v>
      </c>
      <c r="D59" s="91">
        <v>0.96829750000000003</v>
      </c>
      <c r="E59" s="42">
        <v>3.8275321346719258</v>
      </c>
    </row>
    <row r="60" spans="1:5" x14ac:dyDescent="0.25">
      <c r="A60" s="1">
        <v>29</v>
      </c>
      <c r="B60" s="1">
        <v>0</v>
      </c>
      <c r="C60" s="91">
        <v>0.2</v>
      </c>
      <c r="D60" s="91">
        <v>0.4</v>
      </c>
      <c r="E60" s="42">
        <v>2</v>
      </c>
    </row>
    <row r="61" spans="1:5" x14ac:dyDescent="0.25">
      <c r="A61" s="1">
        <v>30</v>
      </c>
      <c r="B61" s="1">
        <v>0</v>
      </c>
      <c r="C61" s="91">
        <v>0.25298219999999999</v>
      </c>
      <c r="D61" s="91">
        <v>0.4326662</v>
      </c>
      <c r="E61" s="42">
        <v>1.7102634098367395</v>
      </c>
    </row>
    <row r="62" spans="1:5" x14ac:dyDescent="0.25">
      <c r="A62" s="1">
        <v>31</v>
      </c>
      <c r="B62" s="1">
        <v>0</v>
      </c>
      <c r="C62" s="91">
        <v>0.68117550000000004</v>
      </c>
      <c r="D62" s="91">
        <v>3.4171330000000002</v>
      </c>
      <c r="E62" s="42">
        <v>5.0165236418514763</v>
      </c>
    </row>
    <row r="63" spans="1:5" x14ac:dyDescent="0.25">
      <c r="A63" s="1">
        <v>32</v>
      </c>
      <c r="B63" s="1">
        <v>0</v>
      </c>
      <c r="C63" s="91">
        <v>1.0468999999999999</v>
      </c>
      <c r="D63" s="91">
        <v>5.0628060000000001</v>
      </c>
      <c r="E63" s="42">
        <v>4.835997707517433</v>
      </c>
    </row>
    <row r="64" spans="1:5" x14ac:dyDescent="0.25">
      <c r="A64" s="1">
        <v>33</v>
      </c>
      <c r="B64" s="1">
        <v>0</v>
      </c>
      <c r="C64" s="91">
        <v>1.1872659999999999</v>
      </c>
      <c r="D64" s="91">
        <v>3.2802440000000002</v>
      </c>
      <c r="E64" s="42">
        <v>2.7628551647229855</v>
      </c>
    </row>
    <row r="65" spans="1:5" x14ac:dyDescent="0.25">
      <c r="A65" s="1">
        <v>34</v>
      </c>
      <c r="B65" s="1">
        <v>4</v>
      </c>
      <c r="C65" s="91">
        <v>0.2332381</v>
      </c>
      <c r="D65" s="91">
        <v>21.219339999999999</v>
      </c>
      <c r="E65" s="42">
        <v>90.977160249547566</v>
      </c>
    </row>
    <row r="66" spans="1:5" x14ac:dyDescent="0.25">
      <c r="A66" s="1">
        <v>35</v>
      </c>
      <c r="B66" s="1">
        <v>0</v>
      </c>
      <c r="C66" s="91">
        <v>0.44721359999999999</v>
      </c>
      <c r="D66" s="91">
        <v>6.5193859999999999</v>
      </c>
      <c r="E66" s="42">
        <v>14.577790120872889</v>
      </c>
    </row>
    <row r="67" spans="1:5" x14ac:dyDescent="0.25">
      <c r="A67" s="1">
        <v>36</v>
      </c>
      <c r="B67" s="1">
        <v>0</v>
      </c>
      <c r="C67" s="91">
        <v>0.2332381</v>
      </c>
      <c r="D67" s="91">
        <v>4.7954980000000003</v>
      </c>
      <c r="E67" s="42">
        <v>20.560525917506617</v>
      </c>
    </row>
    <row r="68" spans="1:5" x14ac:dyDescent="0.25">
      <c r="A68" s="1">
        <v>37</v>
      </c>
      <c r="B68" s="1">
        <v>0</v>
      </c>
      <c r="C68" s="91">
        <v>0.16</v>
      </c>
      <c r="D68" s="91">
        <v>0.32</v>
      </c>
      <c r="E68" s="42">
        <v>2</v>
      </c>
    </row>
    <row r="69" spans="1:5" x14ac:dyDescent="0.25">
      <c r="A69" s="1">
        <v>38</v>
      </c>
      <c r="B69" s="1">
        <v>0</v>
      </c>
      <c r="C69" s="91">
        <v>0.28000000000000003</v>
      </c>
      <c r="D69" s="91">
        <v>0.44</v>
      </c>
      <c r="E69" s="42">
        <v>1.5714285714285714</v>
      </c>
    </row>
    <row r="70" spans="1:5" x14ac:dyDescent="0.25">
      <c r="A70" s="1">
        <v>39</v>
      </c>
      <c r="B70" s="1">
        <v>0</v>
      </c>
      <c r="C70" s="91">
        <v>0.32249030000000001</v>
      </c>
      <c r="D70" s="91">
        <v>0.61188229999999999</v>
      </c>
      <c r="E70" s="42">
        <v>1.8973665254427807</v>
      </c>
    </row>
    <row r="71" spans="1:5" x14ac:dyDescent="0.25">
      <c r="A71" s="1">
        <v>40</v>
      </c>
      <c r="B71" s="1">
        <v>0</v>
      </c>
      <c r="C71" s="91">
        <v>0.25612499999999999</v>
      </c>
      <c r="D71" s="91">
        <v>0.96829750000000003</v>
      </c>
      <c r="E71" s="42">
        <v>3.7805661298194244</v>
      </c>
    </row>
    <row r="72" spans="1:5" x14ac:dyDescent="0.25">
      <c r="A72" s="1">
        <v>41</v>
      </c>
      <c r="B72" s="1">
        <v>0</v>
      </c>
      <c r="C72" s="91">
        <v>0.33941130000000003</v>
      </c>
      <c r="D72" s="91">
        <v>0.52</v>
      </c>
      <c r="E72" s="42">
        <v>1.5320644893083994</v>
      </c>
    </row>
    <row r="73" spans="1:5" x14ac:dyDescent="0.25">
      <c r="A73" s="1">
        <v>42</v>
      </c>
      <c r="B73" s="1">
        <v>0</v>
      </c>
      <c r="C73" s="91">
        <v>0.68117550000000004</v>
      </c>
      <c r="D73" s="91">
        <v>7.4953849999999997</v>
      </c>
      <c r="E73" s="42">
        <v>11.003603329832032</v>
      </c>
    </row>
    <row r="74" spans="1:5" x14ac:dyDescent="0.25">
      <c r="A74" s="1">
        <v>43</v>
      </c>
      <c r="B74" s="1">
        <v>0</v>
      </c>
      <c r="C74" s="91">
        <v>0.44721359999999999</v>
      </c>
      <c r="D74" s="91">
        <v>0.74726170000000003</v>
      </c>
      <c r="E74" s="42">
        <v>1.6709279413685094</v>
      </c>
    </row>
    <row r="75" spans="1:5" x14ac:dyDescent="0.25">
      <c r="A75" s="1">
        <v>44</v>
      </c>
      <c r="B75" s="1">
        <v>0</v>
      </c>
      <c r="C75" s="91">
        <v>0.29120439999999997</v>
      </c>
      <c r="D75" s="91">
        <v>0.32</v>
      </c>
      <c r="E75" s="42">
        <v>1.0988844948771379</v>
      </c>
    </row>
    <row r="76" spans="1:5" x14ac:dyDescent="0.25">
      <c r="A76" s="1">
        <v>45</v>
      </c>
      <c r="B76" s="1">
        <v>0</v>
      </c>
      <c r="C76" s="91">
        <v>0.25612499999999999</v>
      </c>
      <c r="D76" s="91">
        <v>1.137014</v>
      </c>
      <c r="E76" s="42">
        <v>4.4392933138116151</v>
      </c>
    </row>
    <row r="77" spans="1:5" x14ac:dyDescent="0.25">
      <c r="A77" s="1">
        <v>46</v>
      </c>
      <c r="B77" s="1">
        <v>0</v>
      </c>
      <c r="C77" s="91">
        <v>0.2</v>
      </c>
      <c r="D77" s="91">
        <v>0.28000000000000003</v>
      </c>
      <c r="E77" s="42">
        <v>1.4000000000000001</v>
      </c>
    </row>
    <row r="78" spans="1:5" x14ac:dyDescent="0.25">
      <c r="A78" s="1">
        <v>47</v>
      </c>
      <c r="B78" s="1">
        <v>4</v>
      </c>
      <c r="C78" s="91">
        <v>0.52153620000000001</v>
      </c>
      <c r="D78" s="91">
        <v>1.8925320000000001</v>
      </c>
      <c r="E78" s="42">
        <v>3.6287644079164592</v>
      </c>
    </row>
    <row r="79" spans="1:5" x14ac:dyDescent="0.25">
      <c r="A79" s="1">
        <v>48</v>
      </c>
      <c r="B79" s="1">
        <v>0</v>
      </c>
      <c r="C79" s="91">
        <v>0.3577709</v>
      </c>
      <c r="D79" s="91">
        <v>1.670928</v>
      </c>
      <c r="E79" s="42">
        <v>4.6703854338069419</v>
      </c>
    </row>
    <row r="80" spans="1:5" x14ac:dyDescent="0.25">
      <c r="A80" s="1">
        <v>49</v>
      </c>
      <c r="B80" s="1">
        <v>0</v>
      </c>
      <c r="C80" s="91">
        <v>0.36</v>
      </c>
      <c r="D80" s="91">
        <v>1.0522359999999999</v>
      </c>
      <c r="E80" s="42">
        <v>2.9228777777777779</v>
      </c>
    </row>
    <row r="81" spans="1:5" x14ac:dyDescent="0.25">
      <c r="A81" s="1">
        <v>50</v>
      </c>
      <c r="B81" s="1">
        <v>0</v>
      </c>
      <c r="C81" s="91">
        <v>0.24</v>
      </c>
      <c r="D81" s="91">
        <v>0.32</v>
      </c>
      <c r="E81" s="42">
        <v>1.3333333333333335</v>
      </c>
    </row>
    <row r="82" spans="1:5" x14ac:dyDescent="0.25">
      <c r="A82" s="1">
        <v>51</v>
      </c>
      <c r="B82" s="1">
        <v>0</v>
      </c>
      <c r="C82" s="91">
        <v>0.32249030000000001</v>
      </c>
      <c r="D82" s="91">
        <v>3.1079249999999998</v>
      </c>
      <c r="E82" s="42">
        <v>9.6372666092592549</v>
      </c>
    </row>
    <row r="83" spans="1:5" x14ac:dyDescent="0.25">
      <c r="A83" s="1">
        <v>52</v>
      </c>
      <c r="B83" s="1">
        <v>0</v>
      </c>
      <c r="C83" s="91">
        <v>0.34409299999999998</v>
      </c>
      <c r="D83" s="91">
        <v>0.68117550000000004</v>
      </c>
      <c r="E83" s="42">
        <v>1.9796261475821946</v>
      </c>
    </row>
    <row r="84" spans="1:5" x14ac:dyDescent="0.25">
      <c r="A84" s="1">
        <v>53</v>
      </c>
      <c r="B84" s="1">
        <v>0</v>
      </c>
      <c r="C84" s="91">
        <v>0.50119860000000005</v>
      </c>
      <c r="D84" s="91">
        <v>1.811077</v>
      </c>
      <c r="E84" s="42">
        <v>3.6134917376066094</v>
      </c>
    </row>
    <row r="85" spans="1:5" x14ac:dyDescent="0.25">
      <c r="A85" s="1">
        <v>54</v>
      </c>
      <c r="B85" s="1">
        <v>0</v>
      </c>
      <c r="C85" s="91">
        <v>0.16492419999999999</v>
      </c>
      <c r="D85" s="91">
        <v>0.4418144</v>
      </c>
      <c r="E85" s="42">
        <v>2.6788936978320952</v>
      </c>
    </row>
    <row r="86" spans="1:5" x14ac:dyDescent="0.25">
      <c r="A86" s="1">
        <v>55</v>
      </c>
      <c r="B86" s="1">
        <v>0</v>
      </c>
      <c r="C86" s="91">
        <v>0.4079216</v>
      </c>
      <c r="D86" s="91">
        <v>2.824465</v>
      </c>
      <c r="E86" s="42">
        <v>6.9240388349133752</v>
      </c>
    </row>
    <row r="87" spans="1:5" x14ac:dyDescent="0.25">
      <c r="A87" s="1">
        <v>56</v>
      </c>
      <c r="B87" s="1">
        <v>0</v>
      </c>
      <c r="C87" s="91">
        <v>0.28844409999999998</v>
      </c>
      <c r="D87" s="91">
        <v>0.48166379999999998</v>
      </c>
      <c r="E87" s="42">
        <v>1.6698687891345325</v>
      </c>
    </row>
    <row r="88" spans="1:5" x14ac:dyDescent="0.25">
      <c r="A88" s="1">
        <v>57</v>
      </c>
      <c r="B88" s="1">
        <v>0</v>
      </c>
      <c r="C88" s="91">
        <v>0.30463089999999998</v>
      </c>
      <c r="D88" s="91">
        <v>0.62096700000000005</v>
      </c>
      <c r="E88" s="42">
        <v>2.0384242045045333</v>
      </c>
    </row>
    <row r="89" spans="1:5" x14ac:dyDescent="0.25">
      <c r="A89" s="1">
        <v>58</v>
      </c>
      <c r="B89" s="1">
        <v>0</v>
      </c>
      <c r="C89" s="91">
        <v>0.53665629999999998</v>
      </c>
      <c r="D89" s="91">
        <v>4.3649509999999996</v>
      </c>
      <c r="E89" s="42">
        <v>8.1336061833244102</v>
      </c>
    </row>
    <row r="90" spans="1:5" x14ac:dyDescent="0.25">
      <c r="A90" s="1">
        <v>59</v>
      </c>
      <c r="B90" s="1">
        <v>0</v>
      </c>
      <c r="C90" s="91">
        <v>0.31241000000000002</v>
      </c>
      <c r="D90" s="91">
        <v>1.4187320000000001</v>
      </c>
      <c r="E90" s="42">
        <v>4.5412502800806633</v>
      </c>
    </row>
    <row r="91" spans="1:5" x14ac:dyDescent="0.25">
      <c r="A91" s="1">
        <v>60</v>
      </c>
      <c r="B91" s="1">
        <v>0</v>
      </c>
      <c r="C91" s="91">
        <v>0.4118252</v>
      </c>
      <c r="D91" s="91">
        <v>0.97652439999999996</v>
      </c>
      <c r="E91" s="42">
        <v>2.3712108923883237</v>
      </c>
    </row>
    <row r="92" spans="1:5" x14ac:dyDescent="0.25">
      <c r="A92" s="1">
        <v>61</v>
      </c>
      <c r="B92" s="1">
        <v>0</v>
      </c>
      <c r="C92" s="91">
        <v>0.24</v>
      </c>
      <c r="D92" s="91">
        <v>0.4</v>
      </c>
      <c r="E92" s="42">
        <v>1.6666666666666667</v>
      </c>
    </row>
    <row r="93" spans="1:5" x14ac:dyDescent="0.25">
      <c r="A93" s="1">
        <v>62</v>
      </c>
      <c r="B93" s="1">
        <v>0</v>
      </c>
      <c r="C93" s="91">
        <v>0.28000000000000003</v>
      </c>
      <c r="D93" s="91">
        <v>0.36</v>
      </c>
      <c r="E93" s="42">
        <v>1.2857142857142856</v>
      </c>
    </row>
    <row r="94" spans="1:5" x14ac:dyDescent="0.25">
      <c r="A94" s="1">
        <v>63</v>
      </c>
      <c r="B94" s="1">
        <v>0</v>
      </c>
      <c r="C94" s="91">
        <v>0.32984849999999999</v>
      </c>
      <c r="D94" s="91">
        <v>1.1454260000000001</v>
      </c>
      <c r="E94" s="42">
        <v>3.4725821096654981</v>
      </c>
    </row>
    <row r="95" spans="1:5" x14ac:dyDescent="0.25">
      <c r="A95" s="1">
        <v>64</v>
      </c>
      <c r="B95" s="1">
        <v>0</v>
      </c>
      <c r="C95" s="91">
        <v>0.62609899999999996</v>
      </c>
      <c r="D95" s="91">
        <v>0.66211779999999998</v>
      </c>
      <c r="E95" s="42">
        <v>1.0575289211450585</v>
      </c>
    </row>
    <row r="96" spans="1:5" x14ac:dyDescent="0.25">
      <c r="A96" s="1">
        <v>65</v>
      </c>
      <c r="B96" s="1">
        <v>0</v>
      </c>
      <c r="C96" s="91">
        <v>0.16</v>
      </c>
      <c r="D96" s="91">
        <v>1.007174</v>
      </c>
      <c r="E96" s="42">
        <v>6.2948374999999999</v>
      </c>
    </row>
    <row r="97" spans="1:5" x14ac:dyDescent="0.25">
      <c r="A97" s="1">
        <v>66</v>
      </c>
      <c r="B97" s="1">
        <v>0</v>
      </c>
      <c r="C97" s="91">
        <v>0.2039608</v>
      </c>
      <c r="D97" s="91">
        <v>0.24</v>
      </c>
      <c r="E97" s="42">
        <f>D97/C97</f>
        <v>1.1766966985812959</v>
      </c>
    </row>
    <row r="98" spans="1:5" x14ac:dyDescent="0.25">
      <c r="A98" s="1">
        <v>67</v>
      </c>
      <c r="B98" s="1">
        <v>0</v>
      </c>
      <c r="C98" s="91">
        <v>0.2</v>
      </c>
      <c r="D98" s="91">
        <v>0.2828427</v>
      </c>
      <c r="E98" s="42">
        <f>D98/C98</f>
        <v>1.4142135</v>
      </c>
    </row>
    <row r="99" spans="1:5" x14ac:dyDescent="0.25">
      <c r="A99" s="1">
        <v>68</v>
      </c>
      <c r="B99" s="1">
        <v>0</v>
      </c>
      <c r="C99" s="91">
        <v>0.2</v>
      </c>
      <c r="D99" s="91">
        <v>0.24</v>
      </c>
      <c r="E99" s="42">
        <f>D99/C99</f>
        <v>1.2</v>
      </c>
    </row>
    <row r="100" spans="1:5" x14ac:dyDescent="0.25">
      <c r="A100" s="1">
        <v>69</v>
      </c>
      <c r="B100" s="1">
        <v>3</v>
      </c>
      <c r="C100" s="91">
        <v>0.52611790000000003</v>
      </c>
      <c r="D100" s="91">
        <v>5.7510620000000001</v>
      </c>
      <c r="E100" s="42">
        <v>10.931127794739544</v>
      </c>
    </row>
    <row r="101" spans="1:5" x14ac:dyDescent="0.25">
      <c r="A101" s="1">
        <v>70</v>
      </c>
      <c r="B101" s="1">
        <v>0</v>
      </c>
      <c r="C101" s="91">
        <v>0.61188229999999999</v>
      </c>
      <c r="D101" s="91">
        <v>2.7164679999999999</v>
      </c>
      <c r="E101" s="42">
        <v>4.4395270136102969</v>
      </c>
    </row>
    <row r="102" spans="1:5" x14ac:dyDescent="0.25">
      <c r="A102" s="1">
        <v>71</v>
      </c>
      <c r="B102" s="1">
        <v>0</v>
      </c>
      <c r="C102" s="91">
        <v>0.65604879999999999</v>
      </c>
      <c r="D102" s="91">
        <v>7.4724029999999999</v>
      </c>
      <c r="E102" s="42">
        <v>11.39001092601648</v>
      </c>
    </row>
    <row r="103" spans="1:5" x14ac:dyDescent="0.25">
      <c r="A103" s="1">
        <v>72</v>
      </c>
      <c r="B103" s="1">
        <v>0</v>
      </c>
      <c r="C103" s="91">
        <v>0.2332381</v>
      </c>
      <c r="D103" s="91">
        <v>0.31241000000000002</v>
      </c>
      <c r="E103" s="42">
        <v>1.3394466855972502</v>
      </c>
    </row>
    <row r="104" spans="1:5" x14ac:dyDescent="0.25">
      <c r="A104" s="1">
        <v>73</v>
      </c>
      <c r="B104" s="1">
        <v>0</v>
      </c>
      <c r="C104" s="91">
        <v>0.25298219999999999</v>
      </c>
      <c r="D104" s="91">
        <v>1.7366630000000001</v>
      </c>
      <c r="E104" s="42">
        <v>6.8647636078743881</v>
      </c>
    </row>
    <row r="105" spans="1:5" x14ac:dyDescent="0.25">
      <c r="A105" s="1">
        <v>74</v>
      </c>
      <c r="B105" s="1">
        <v>0</v>
      </c>
      <c r="C105" s="91">
        <v>0.24</v>
      </c>
      <c r="D105" s="91">
        <v>3.5635940000000002</v>
      </c>
      <c r="E105" s="42">
        <v>14.848308333333334</v>
      </c>
    </row>
    <row r="106" spans="1:5" x14ac:dyDescent="0.25">
      <c r="A106" s="1">
        <v>75</v>
      </c>
      <c r="B106" s="1">
        <v>0</v>
      </c>
      <c r="C106" s="91">
        <v>0.48166379999999998</v>
      </c>
      <c r="D106" s="91">
        <v>1.2560249999999999</v>
      </c>
      <c r="E106" s="42">
        <v>2.6076798796172764</v>
      </c>
    </row>
    <row r="107" spans="1:5" x14ac:dyDescent="0.25">
      <c r="A107" s="1">
        <v>76</v>
      </c>
      <c r="B107" s="1">
        <v>0</v>
      </c>
      <c r="C107" s="91">
        <v>0.24</v>
      </c>
      <c r="D107" s="91">
        <v>0.32</v>
      </c>
      <c r="E107" s="42">
        <f>D107/C107</f>
        <v>1.3333333333333335</v>
      </c>
    </row>
    <row r="108" spans="1:5" x14ac:dyDescent="0.25">
      <c r="A108" s="1">
        <v>77</v>
      </c>
      <c r="B108" s="1">
        <v>0</v>
      </c>
      <c r="C108" s="91">
        <v>0.26832820000000002</v>
      </c>
      <c r="D108" s="91">
        <v>0.50596439999999998</v>
      </c>
      <c r="E108" s="42">
        <v>1.8856176875930295</v>
      </c>
    </row>
    <row r="109" spans="1:5" x14ac:dyDescent="0.25">
      <c r="A109" s="1">
        <v>78</v>
      </c>
      <c r="B109" s="1">
        <v>0</v>
      </c>
      <c r="C109" s="91">
        <v>0.25298219999999999</v>
      </c>
      <c r="D109" s="91">
        <v>1.726963</v>
      </c>
      <c r="E109" s="42">
        <v>6.8264209893028047</v>
      </c>
    </row>
    <row r="110" spans="1:5" x14ac:dyDescent="0.25">
      <c r="A110" s="1">
        <v>79</v>
      </c>
      <c r="B110" s="1">
        <v>0</v>
      </c>
      <c r="C110" s="91">
        <v>0.24331050000000001</v>
      </c>
      <c r="D110" s="91">
        <v>0.89888820000000003</v>
      </c>
      <c r="E110" s="42">
        <v>3.694407762920219</v>
      </c>
    </row>
    <row r="111" spans="1:5" x14ac:dyDescent="0.25">
      <c r="A111" s="1">
        <v>80</v>
      </c>
      <c r="B111" s="1">
        <v>3</v>
      </c>
      <c r="C111" s="91">
        <v>0.44</v>
      </c>
      <c r="D111" s="91">
        <v>2.4045160000000001</v>
      </c>
      <c r="E111" s="42">
        <v>5.4648090909090907</v>
      </c>
    </row>
    <row r="112" spans="1:5" x14ac:dyDescent="0.25">
      <c r="A112" s="1">
        <v>81</v>
      </c>
      <c r="B112" s="1">
        <v>0</v>
      </c>
      <c r="C112" s="91">
        <v>0.25612499999999999</v>
      </c>
      <c r="D112" s="91">
        <v>1.122854</v>
      </c>
      <c r="E112" s="42">
        <v>4.3840078086871648</v>
      </c>
    </row>
    <row r="113" spans="1:5" x14ac:dyDescent="0.25">
      <c r="A113" s="1">
        <v>82</v>
      </c>
      <c r="B113" s="1">
        <v>0</v>
      </c>
      <c r="C113" s="91">
        <v>0.32249030000000001</v>
      </c>
      <c r="D113" s="91">
        <v>1.6443840000000001</v>
      </c>
      <c r="E113" s="42">
        <v>5.0990184821062838</v>
      </c>
    </row>
    <row r="114" spans="1:5" x14ac:dyDescent="0.25">
      <c r="A114" s="1">
        <v>83</v>
      </c>
      <c r="B114" s="1">
        <v>0</v>
      </c>
      <c r="C114" s="91">
        <v>0.2</v>
      </c>
      <c r="D114" s="91">
        <v>0.24</v>
      </c>
      <c r="E114" s="42">
        <f>D114/C114</f>
        <v>1.2</v>
      </c>
    </row>
    <row r="115" spans="1:5" x14ac:dyDescent="0.25">
      <c r="A115" s="1">
        <v>84</v>
      </c>
      <c r="B115" s="1">
        <v>0</v>
      </c>
      <c r="C115" s="91">
        <v>0.25612499999999999</v>
      </c>
      <c r="D115" s="91">
        <v>0.39597979999999999</v>
      </c>
      <c r="E115" s="42">
        <v>1.5460411908247926</v>
      </c>
    </row>
    <row r="116" spans="1:5" x14ac:dyDescent="0.25">
      <c r="A116" s="1">
        <v>85</v>
      </c>
      <c r="B116" s="1">
        <v>0</v>
      </c>
      <c r="C116" s="91">
        <v>0.22627420000000001</v>
      </c>
      <c r="D116" s="91">
        <v>0.32249030000000001</v>
      </c>
      <c r="E116" s="42">
        <v>1.4252190483934979</v>
      </c>
    </row>
    <row r="117" spans="1:5" x14ac:dyDescent="0.25">
      <c r="A117" s="1">
        <v>86</v>
      </c>
      <c r="B117" s="1">
        <v>0</v>
      </c>
      <c r="C117" s="91">
        <v>0.2039608</v>
      </c>
      <c r="D117" s="91">
        <v>0.52</v>
      </c>
      <c r="E117" s="42">
        <v>2.5495095135928083</v>
      </c>
    </row>
    <row r="118" spans="1:5" x14ac:dyDescent="0.25">
      <c r="A118" s="1">
        <v>87</v>
      </c>
      <c r="B118" s="1">
        <v>0</v>
      </c>
      <c r="C118" s="91">
        <v>0.2</v>
      </c>
      <c r="D118" s="91">
        <v>0.32</v>
      </c>
      <c r="E118" s="42">
        <v>1.5999999999999999</v>
      </c>
    </row>
    <row r="119" spans="1:5" x14ac:dyDescent="0.25">
      <c r="A119" s="1">
        <v>88</v>
      </c>
      <c r="B119" s="1">
        <v>0</v>
      </c>
      <c r="C119" s="91">
        <v>0.2</v>
      </c>
      <c r="D119" s="91">
        <v>0.40199499999999999</v>
      </c>
      <c r="E119" s="42">
        <v>2.0099749999999998</v>
      </c>
    </row>
    <row r="120" spans="1:5" x14ac:dyDescent="0.25">
      <c r="A120" s="1">
        <v>89</v>
      </c>
      <c r="B120" s="1">
        <v>0</v>
      </c>
      <c r="C120" s="91">
        <v>0.16</v>
      </c>
      <c r="D120" s="91">
        <v>0.28000000000000003</v>
      </c>
      <c r="E120" s="42">
        <v>1.7500000000000002</v>
      </c>
    </row>
    <row r="121" spans="1:5" x14ac:dyDescent="0.25">
      <c r="A121" s="1">
        <v>90</v>
      </c>
      <c r="B121" s="1">
        <v>0</v>
      </c>
      <c r="C121" s="91">
        <v>0.40199499999999999</v>
      </c>
      <c r="D121" s="91">
        <v>0.76</v>
      </c>
      <c r="E121" s="42">
        <v>1.8905707782435106</v>
      </c>
    </row>
    <row r="122" spans="1:5" x14ac:dyDescent="0.25">
      <c r="A122" s="1">
        <v>91</v>
      </c>
      <c r="B122" s="1">
        <v>0</v>
      </c>
      <c r="C122" s="91">
        <v>0.28000000000000003</v>
      </c>
      <c r="D122" s="91">
        <v>0.68</v>
      </c>
      <c r="E122" s="42">
        <v>2.4285714285714284</v>
      </c>
    </row>
    <row r="123" spans="1:5" x14ac:dyDescent="0.25">
      <c r="A123" s="1">
        <v>92</v>
      </c>
      <c r="B123" s="1">
        <v>0</v>
      </c>
      <c r="C123" s="91">
        <v>0.2332381</v>
      </c>
      <c r="D123" s="91">
        <v>0.68352029999999997</v>
      </c>
      <c r="E123" s="42">
        <v>2.9305688050108452</v>
      </c>
    </row>
    <row r="124" spans="1:5" x14ac:dyDescent="0.25">
      <c r="A124" s="1">
        <v>93</v>
      </c>
      <c r="B124" s="1">
        <v>1</v>
      </c>
      <c r="C124" s="91">
        <v>0.65604879999999999</v>
      </c>
      <c r="D124" s="91">
        <v>9.4379179999999998</v>
      </c>
      <c r="E124" s="42">
        <v>14.385999943906612</v>
      </c>
    </row>
    <row r="125" spans="1:5" x14ac:dyDescent="0.25">
      <c r="A125" s="1">
        <v>94</v>
      </c>
      <c r="B125" s="1">
        <v>4</v>
      </c>
      <c r="C125" s="91">
        <v>0.46818799999999999</v>
      </c>
      <c r="D125" s="91">
        <v>1.1754389999999999</v>
      </c>
      <c r="E125" s="42">
        <v>2.510613257922031</v>
      </c>
    </row>
    <row r="126" spans="1:5" x14ac:dyDescent="0.25">
      <c r="A126" s="1">
        <v>95</v>
      </c>
      <c r="B126" s="1">
        <v>0</v>
      </c>
      <c r="C126" s="91">
        <v>0.76941539999999997</v>
      </c>
      <c r="D126" s="91">
        <v>5.605283</v>
      </c>
      <c r="E126" s="42">
        <v>7.2851193256594557</v>
      </c>
    </row>
    <row r="127" spans="1:5" x14ac:dyDescent="0.25">
      <c r="A127" s="1">
        <v>96</v>
      </c>
      <c r="B127" s="1">
        <v>0</v>
      </c>
      <c r="C127" s="91">
        <v>0.22627420000000001</v>
      </c>
      <c r="D127" s="91">
        <v>2.0372530000000002</v>
      </c>
      <c r="E127" s="42">
        <v>9.0034701260682848</v>
      </c>
    </row>
    <row r="128" spans="1:5" x14ac:dyDescent="0.25">
      <c r="A128" s="1">
        <v>97</v>
      </c>
      <c r="B128" s="1">
        <v>0</v>
      </c>
      <c r="C128" s="91">
        <v>0.25612499999999999</v>
      </c>
      <c r="D128" s="91">
        <v>0.70767219999999997</v>
      </c>
      <c r="E128" s="42">
        <v>2.762995412396291</v>
      </c>
    </row>
    <row r="129" spans="1:5" x14ac:dyDescent="0.25">
      <c r="A129" s="1">
        <v>98</v>
      </c>
      <c r="B129" s="1">
        <v>0</v>
      </c>
      <c r="C129" s="91">
        <v>0.42520580000000002</v>
      </c>
      <c r="D129" s="91">
        <v>1.332066</v>
      </c>
      <c r="E129" s="42">
        <v>3.1327559501775375</v>
      </c>
    </row>
    <row r="130" spans="1:5" x14ac:dyDescent="0.25">
      <c r="A130" s="1">
        <v>99</v>
      </c>
      <c r="B130" s="1">
        <v>0</v>
      </c>
      <c r="C130" s="91">
        <v>1.2092970000000001</v>
      </c>
      <c r="D130" s="91">
        <v>2.8411270000000002</v>
      </c>
      <c r="E130" s="42">
        <v>2.3494038271822388</v>
      </c>
    </row>
    <row r="131" spans="1:5" x14ac:dyDescent="0.25">
      <c r="A131" s="1">
        <v>100</v>
      </c>
      <c r="B131" s="1">
        <v>0</v>
      </c>
      <c r="C131" s="91">
        <v>0.25612499999999999</v>
      </c>
      <c r="D131" s="91">
        <v>0.4326662</v>
      </c>
      <c r="E131" s="42">
        <v>1.6892775012201073</v>
      </c>
    </row>
    <row r="132" spans="1:5" x14ac:dyDescent="0.25">
      <c r="A132" s="1">
        <v>101</v>
      </c>
      <c r="B132" s="1">
        <v>0</v>
      </c>
      <c r="C132" s="91">
        <v>0.2</v>
      </c>
      <c r="D132" s="91">
        <v>0.2</v>
      </c>
      <c r="E132" s="42">
        <v>1</v>
      </c>
    </row>
    <row r="133" spans="1:5" x14ac:dyDescent="0.25">
      <c r="A133" s="1">
        <v>102</v>
      </c>
      <c r="B133" s="1">
        <v>0</v>
      </c>
      <c r="C133" s="91">
        <v>0.44</v>
      </c>
      <c r="D133" s="91">
        <v>3.002399</v>
      </c>
      <c r="E133" s="42">
        <v>6.8236340909090911</v>
      </c>
    </row>
    <row r="134" spans="1:5" x14ac:dyDescent="0.25">
      <c r="A134" s="1">
        <v>103</v>
      </c>
      <c r="B134" s="1">
        <v>0</v>
      </c>
      <c r="C134" s="91">
        <v>0.25612499999999999</v>
      </c>
      <c r="D134" s="91">
        <v>2.185772</v>
      </c>
      <c r="E134" s="42">
        <v>8.5340048804294781</v>
      </c>
    </row>
    <row r="135" spans="1:5" x14ac:dyDescent="0.25">
      <c r="A135" s="1">
        <v>104</v>
      </c>
      <c r="B135" s="1">
        <v>0</v>
      </c>
      <c r="C135" s="91">
        <v>0.2332381</v>
      </c>
      <c r="D135" s="91">
        <v>2.1529509999999998</v>
      </c>
      <c r="E135" s="42">
        <v>9.2307003015373557</v>
      </c>
    </row>
    <row r="136" spans="1:5" x14ac:dyDescent="0.25">
      <c r="A136" s="1">
        <v>105</v>
      </c>
      <c r="B136" s="1">
        <v>0</v>
      </c>
      <c r="C136" s="91">
        <v>0.37947330000000001</v>
      </c>
      <c r="D136" s="91">
        <v>0.84095180000000003</v>
      </c>
      <c r="E136" s="42">
        <v>2.2161026875935672</v>
      </c>
    </row>
    <row r="137" spans="1:5" x14ac:dyDescent="0.25">
      <c r="A137" s="1">
        <v>106</v>
      </c>
      <c r="B137" s="1">
        <v>1</v>
      </c>
      <c r="C137" s="91">
        <v>0.34176010000000001</v>
      </c>
      <c r="D137" s="91">
        <v>18.843150000000001</v>
      </c>
      <c r="E137" s="42">
        <v>55.135605355920717</v>
      </c>
    </row>
    <row r="138" spans="1:5" x14ac:dyDescent="0.25">
      <c r="A138" s="1">
        <v>107</v>
      </c>
      <c r="B138" s="1">
        <v>3</v>
      </c>
      <c r="C138" s="91">
        <v>0.69857000000000002</v>
      </c>
      <c r="D138" s="91">
        <v>16.460339999999999</v>
      </c>
      <c r="E138" s="42">
        <v>23.56290708160957</v>
      </c>
    </row>
    <row r="139" spans="1:5" x14ac:dyDescent="0.25">
      <c r="A139" s="1">
        <v>108</v>
      </c>
      <c r="B139" s="1">
        <v>2</v>
      </c>
      <c r="C139" s="91">
        <v>0.37947330000000001</v>
      </c>
      <c r="D139" s="91">
        <v>3.6608830000000001</v>
      </c>
      <c r="E139" s="42">
        <v>9.6472742614566034</v>
      </c>
    </row>
    <row r="140" spans="1:5" x14ac:dyDescent="0.25">
      <c r="A140" s="1">
        <v>109</v>
      </c>
      <c r="B140" s="1">
        <v>0</v>
      </c>
      <c r="C140" s="91">
        <v>0.36878179999999999</v>
      </c>
      <c r="D140" s="91">
        <v>3.7905139999999999</v>
      </c>
      <c r="E140" s="42">
        <v>10.278473612309501</v>
      </c>
    </row>
    <row r="141" spans="1:5" x14ac:dyDescent="0.25">
      <c r="A141" s="1">
        <v>110</v>
      </c>
      <c r="B141" s="1">
        <v>0</v>
      </c>
      <c r="C141" s="91">
        <v>1.240645</v>
      </c>
      <c r="D141" s="91">
        <v>3.3685610000000001</v>
      </c>
      <c r="E141" s="42">
        <v>2.7151691257370159</v>
      </c>
    </row>
    <row r="142" spans="1:5" x14ac:dyDescent="0.25">
      <c r="A142" s="1">
        <v>111</v>
      </c>
      <c r="B142" s="1">
        <v>0</v>
      </c>
      <c r="C142" s="91">
        <v>0.4118252</v>
      </c>
      <c r="D142" s="91">
        <v>2.8680310000000002</v>
      </c>
      <c r="E142" s="42">
        <v>6.9641950031226845</v>
      </c>
    </row>
    <row r="143" spans="1:5" x14ac:dyDescent="0.25">
      <c r="A143" s="1">
        <v>112</v>
      </c>
      <c r="B143" s="1">
        <v>0</v>
      </c>
      <c r="C143" s="91">
        <v>0.36878179999999999</v>
      </c>
      <c r="D143" s="91">
        <v>0.43081320000000001</v>
      </c>
      <c r="E143" s="42">
        <v>1.1682062401127171</v>
      </c>
    </row>
    <row r="144" spans="1:5" x14ac:dyDescent="0.25">
      <c r="A144" s="1">
        <v>113</v>
      </c>
      <c r="B144" s="1">
        <v>0</v>
      </c>
      <c r="C144" s="91">
        <v>0.4118252</v>
      </c>
      <c r="D144" s="91">
        <v>14.59759</v>
      </c>
      <c r="E144" s="42">
        <v>35.446082464113417</v>
      </c>
    </row>
    <row r="145" spans="1:5" x14ac:dyDescent="0.25">
      <c r="A145" s="1">
        <v>114</v>
      </c>
      <c r="B145" s="1">
        <v>0</v>
      </c>
      <c r="C145" s="91">
        <v>0.32984849999999999</v>
      </c>
      <c r="D145" s="91">
        <v>0.50596439999999998</v>
      </c>
      <c r="E145" s="42">
        <v>1.5339296677110856</v>
      </c>
    </row>
    <row r="146" spans="1:5" x14ac:dyDescent="0.25">
      <c r="A146" s="1">
        <v>115</v>
      </c>
      <c r="B146" s="1">
        <v>0</v>
      </c>
      <c r="C146" s="91">
        <v>0.87817990000000001</v>
      </c>
      <c r="D146" s="91">
        <v>8.7153200000000002</v>
      </c>
      <c r="E146" s="42">
        <v>9.9242991100115141</v>
      </c>
    </row>
    <row r="147" spans="1:5" x14ac:dyDescent="0.25">
      <c r="A147" s="1">
        <v>116</v>
      </c>
      <c r="B147" s="1">
        <v>0</v>
      </c>
      <c r="C147" s="91">
        <v>0.48166379999999998</v>
      </c>
      <c r="D147" s="91">
        <v>0.88814409999999999</v>
      </c>
      <c r="E147" s="42">
        <v>1.8439087595953858</v>
      </c>
    </row>
    <row r="148" spans="1:5" x14ac:dyDescent="0.25">
      <c r="A148" s="1">
        <v>117</v>
      </c>
      <c r="B148" s="1">
        <v>0</v>
      </c>
      <c r="C148" s="91">
        <v>0.66211779999999998</v>
      </c>
      <c r="D148" s="91">
        <v>4.6692179999999999</v>
      </c>
      <c r="E148" s="42">
        <v>7.051944533132926</v>
      </c>
    </row>
    <row r="149" spans="1:5" x14ac:dyDescent="0.25">
      <c r="A149" s="1">
        <v>118</v>
      </c>
      <c r="B149" s="1">
        <v>0</v>
      </c>
      <c r="C149" s="91">
        <v>0.2332381</v>
      </c>
      <c r="D149" s="91">
        <v>2.200364</v>
      </c>
      <c r="E149" s="42">
        <v>9.4339818408741962</v>
      </c>
    </row>
    <row r="150" spans="1:5" x14ac:dyDescent="0.25">
      <c r="A150" s="1">
        <v>119</v>
      </c>
      <c r="B150" s="1">
        <v>0</v>
      </c>
      <c r="C150" s="91">
        <v>0.62482000000000004</v>
      </c>
      <c r="D150" s="91">
        <v>4.9860610000000003</v>
      </c>
      <c r="E150" s="42">
        <v>7.9799958388015746</v>
      </c>
    </row>
    <row r="151" spans="1:5" x14ac:dyDescent="0.25">
      <c r="A151" s="1">
        <v>120</v>
      </c>
      <c r="B151" s="1">
        <v>0</v>
      </c>
      <c r="C151" s="91">
        <v>0.28844409999999998</v>
      </c>
      <c r="D151" s="91">
        <v>1.6646920000000001</v>
      </c>
      <c r="E151" s="42">
        <v>5.7712811598503837</v>
      </c>
    </row>
    <row r="152" spans="1:5" x14ac:dyDescent="0.25">
      <c r="A152" s="1">
        <v>121</v>
      </c>
      <c r="B152" s="1">
        <v>0</v>
      </c>
      <c r="C152" s="91">
        <v>0.4079216</v>
      </c>
      <c r="D152" s="91">
        <v>2.1256529999999998</v>
      </c>
      <c r="E152" s="42">
        <v>5.2109351404779733</v>
      </c>
    </row>
    <row r="153" spans="1:5" x14ac:dyDescent="0.25">
      <c r="A153" s="1">
        <v>122</v>
      </c>
      <c r="B153" s="1">
        <v>0</v>
      </c>
      <c r="C153" s="91">
        <v>0.4118252</v>
      </c>
      <c r="D153" s="91">
        <v>0.78892329999999999</v>
      </c>
      <c r="E153" s="42">
        <v>1.9156751456685992</v>
      </c>
    </row>
    <row r="154" spans="1:5" x14ac:dyDescent="0.25">
      <c r="A154" s="1">
        <v>123</v>
      </c>
      <c r="B154" s="1">
        <v>0</v>
      </c>
      <c r="C154" s="91">
        <v>0.64621980000000001</v>
      </c>
      <c r="D154" s="91">
        <v>0.87726850000000001</v>
      </c>
      <c r="E154" s="42">
        <v>1.3575388745439245</v>
      </c>
    </row>
    <row r="155" spans="1:5" x14ac:dyDescent="0.25">
      <c r="A155" s="1">
        <v>124</v>
      </c>
      <c r="B155" s="1">
        <v>0</v>
      </c>
      <c r="C155" s="91">
        <v>0.48662100000000003</v>
      </c>
      <c r="D155" s="91">
        <v>1.059056</v>
      </c>
      <c r="E155" s="42">
        <v>2.1763466845861563</v>
      </c>
    </row>
    <row r="156" spans="1:5" x14ac:dyDescent="0.25">
      <c r="A156" s="1">
        <v>125</v>
      </c>
      <c r="B156" s="1">
        <v>0</v>
      </c>
      <c r="C156" s="91">
        <v>0.2</v>
      </c>
      <c r="D156" s="91">
        <v>1.2806249999999999</v>
      </c>
      <c r="E156" s="42">
        <v>6.4031249999999993</v>
      </c>
    </row>
    <row r="157" spans="1:5" x14ac:dyDescent="0.25">
      <c r="A157" s="1">
        <v>126</v>
      </c>
      <c r="B157" s="1">
        <v>0</v>
      </c>
      <c r="C157" s="91">
        <v>0.32984849999999999</v>
      </c>
      <c r="D157" s="91">
        <v>0.57271280000000002</v>
      </c>
      <c r="E157" s="42">
        <v>1.7362904484937782</v>
      </c>
    </row>
    <row r="158" spans="1:5" x14ac:dyDescent="0.25">
      <c r="A158" s="1">
        <v>127</v>
      </c>
      <c r="B158" s="1">
        <v>0</v>
      </c>
      <c r="C158" s="91">
        <v>0.30463089999999998</v>
      </c>
      <c r="D158" s="91">
        <v>1.377534</v>
      </c>
      <c r="E158" s="42">
        <v>4.5219772518152297</v>
      </c>
    </row>
    <row r="159" spans="1:5" x14ac:dyDescent="0.25">
      <c r="A159" s="1">
        <v>128</v>
      </c>
      <c r="B159" s="1">
        <v>0</v>
      </c>
      <c r="C159" s="91">
        <v>0.16492419999999999</v>
      </c>
      <c r="D159" s="91">
        <v>0.2</v>
      </c>
      <c r="E159" s="42">
        <v>1.2126783091868871</v>
      </c>
    </row>
    <row r="160" spans="1:5" x14ac:dyDescent="0.25">
      <c r="A160" s="1">
        <v>129</v>
      </c>
      <c r="B160" s="1">
        <v>0</v>
      </c>
      <c r="C160" s="91">
        <v>0.2</v>
      </c>
      <c r="D160" s="91">
        <v>0.28000000000000003</v>
      </c>
      <c r="E160" s="42">
        <f>D160/C160</f>
        <v>1.4000000000000001</v>
      </c>
    </row>
    <row r="161" spans="1:5" x14ac:dyDescent="0.25">
      <c r="A161" s="1">
        <v>130</v>
      </c>
      <c r="B161" s="1">
        <v>0</v>
      </c>
      <c r="C161" s="91">
        <v>0.2</v>
      </c>
      <c r="D161" s="91">
        <v>0.2</v>
      </c>
      <c r="E161" s="42">
        <v>1</v>
      </c>
    </row>
    <row r="162" spans="1:5" x14ac:dyDescent="0.25">
      <c r="A162" s="1">
        <v>131</v>
      </c>
      <c r="B162" s="1">
        <v>0</v>
      </c>
      <c r="C162" s="91">
        <v>0.26832820000000002</v>
      </c>
      <c r="D162" s="91">
        <v>0.37735920000000001</v>
      </c>
      <c r="E162" s="42">
        <v>1.4063344814298311</v>
      </c>
    </row>
    <row r="163" spans="1:5" x14ac:dyDescent="0.25">
      <c r="A163" s="1">
        <v>132</v>
      </c>
      <c r="B163" s="1">
        <v>0</v>
      </c>
      <c r="C163" s="91">
        <v>0.2154066</v>
      </c>
      <c r="D163" s="91">
        <v>0.25298219999999999</v>
      </c>
      <c r="E163" s="42">
        <f>D163/C163</f>
        <v>1.1744403374826955</v>
      </c>
    </row>
    <row r="164" spans="1:5" x14ac:dyDescent="0.25">
      <c r="A164" s="1">
        <v>133</v>
      </c>
      <c r="B164" s="1">
        <v>0</v>
      </c>
      <c r="C164" s="91">
        <v>0.2332381</v>
      </c>
      <c r="D164" s="91">
        <v>0.34176010000000001</v>
      </c>
      <c r="E164" s="42">
        <v>1.4652841881322134</v>
      </c>
    </row>
    <row r="165" spans="1:5" x14ac:dyDescent="0.25">
      <c r="A165" s="1">
        <v>134</v>
      </c>
      <c r="B165" s="1">
        <v>0</v>
      </c>
      <c r="C165" s="91">
        <v>0.61057349999999999</v>
      </c>
      <c r="D165" s="91">
        <v>3.4093990000000001</v>
      </c>
      <c r="E165" s="42">
        <v>5.5839288799792328</v>
      </c>
    </row>
    <row r="166" spans="1:5" x14ac:dyDescent="0.25">
      <c r="A166" s="1">
        <v>135</v>
      </c>
      <c r="B166" s="1">
        <v>0</v>
      </c>
      <c r="C166" s="91">
        <v>0.24331050000000001</v>
      </c>
      <c r="D166" s="91">
        <v>0.30463089999999998</v>
      </c>
      <c r="E166" s="42">
        <v>1.2520252927843227</v>
      </c>
    </row>
    <row r="167" spans="1:5" x14ac:dyDescent="0.25">
      <c r="A167" s="1">
        <v>136</v>
      </c>
      <c r="B167" s="1">
        <v>0</v>
      </c>
      <c r="C167" s="91">
        <v>0.6788225</v>
      </c>
      <c r="D167" s="91">
        <v>1.07629</v>
      </c>
      <c r="E167" s="42">
        <v>1.5855249347215215</v>
      </c>
    </row>
    <row r="168" spans="1:5" x14ac:dyDescent="0.25">
      <c r="A168" s="1">
        <v>137</v>
      </c>
      <c r="B168" s="1">
        <v>0</v>
      </c>
      <c r="C168" s="91">
        <v>0.28000000000000003</v>
      </c>
      <c r="D168" s="91">
        <v>0.28000000000000003</v>
      </c>
      <c r="E168" s="42">
        <v>1</v>
      </c>
    </row>
    <row r="169" spans="1:5" x14ac:dyDescent="0.25">
      <c r="A169" s="1">
        <v>138</v>
      </c>
      <c r="B169" s="1">
        <v>0</v>
      </c>
      <c r="C169" s="91">
        <v>0.24</v>
      </c>
      <c r="D169" s="91">
        <v>0.32</v>
      </c>
      <c r="E169" s="42">
        <v>1.3333333333333335</v>
      </c>
    </row>
    <row r="170" spans="1:5" x14ac:dyDescent="0.25">
      <c r="A170" s="1">
        <v>139</v>
      </c>
      <c r="B170" s="1">
        <v>0</v>
      </c>
      <c r="C170" s="91">
        <v>0.28000000000000003</v>
      </c>
      <c r="D170" s="91">
        <v>0.2828427</v>
      </c>
      <c r="E170" s="42">
        <v>1.0101525</v>
      </c>
    </row>
    <row r="171" spans="1:5" x14ac:dyDescent="0.25">
      <c r="A171" s="1">
        <v>140</v>
      </c>
      <c r="B171" s="1">
        <v>0</v>
      </c>
      <c r="C171" s="91">
        <v>0.48332180000000002</v>
      </c>
      <c r="D171" s="91">
        <v>3.2310989999999999</v>
      </c>
      <c r="E171" s="42">
        <v>6.6851919363041352</v>
      </c>
    </row>
    <row r="172" spans="1:5" x14ac:dyDescent="0.25">
      <c r="A172" s="1">
        <v>141</v>
      </c>
      <c r="B172" s="1">
        <v>0</v>
      </c>
      <c r="C172" s="91">
        <v>0.53665629999999998</v>
      </c>
      <c r="D172" s="91">
        <v>2.378571</v>
      </c>
      <c r="E172" s="42">
        <v>4.432205491671299</v>
      </c>
    </row>
    <row r="173" spans="1:5" x14ac:dyDescent="0.25">
      <c r="A173" s="1">
        <v>142</v>
      </c>
      <c r="B173" s="1">
        <v>0</v>
      </c>
      <c r="C173" s="91">
        <v>0.26832820000000002</v>
      </c>
      <c r="D173" s="91">
        <v>1.216553</v>
      </c>
      <c r="E173" s="42">
        <v>4.5338246222350085</v>
      </c>
    </row>
    <row r="174" spans="1:5" x14ac:dyDescent="0.25">
      <c r="A174" s="1">
        <v>143</v>
      </c>
      <c r="B174" s="1">
        <v>0</v>
      </c>
      <c r="C174" s="91">
        <v>0.36</v>
      </c>
      <c r="D174" s="91">
        <v>0.5614268</v>
      </c>
      <c r="E174" s="42">
        <v>1.5595188888888889</v>
      </c>
    </row>
    <row r="175" spans="1:5" x14ac:dyDescent="0.25">
      <c r="A175" s="1">
        <v>144</v>
      </c>
      <c r="B175" s="1">
        <v>0</v>
      </c>
      <c r="C175" s="91">
        <v>0.51224990000000004</v>
      </c>
      <c r="D175" s="91">
        <v>4.9108859999999996</v>
      </c>
      <c r="E175" s="42">
        <v>9.5868949901210314</v>
      </c>
    </row>
    <row r="176" spans="1:5" x14ac:dyDescent="0.25">
      <c r="A176" s="1">
        <v>145</v>
      </c>
      <c r="B176" s="1">
        <v>0</v>
      </c>
      <c r="C176" s="91">
        <v>0.63245549999999995</v>
      </c>
      <c r="D176" s="91">
        <v>1.137014</v>
      </c>
      <c r="E176" s="42">
        <v>1.7977770768061945</v>
      </c>
    </row>
    <row r="177" spans="1:5" x14ac:dyDescent="0.25">
      <c r="A177" s="1">
        <v>146</v>
      </c>
      <c r="B177" s="1">
        <v>0</v>
      </c>
      <c r="C177" s="91">
        <v>0.29120439999999997</v>
      </c>
      <c r="D177" s="91">
        <v>1.379275</v>
      </c>
      <c r="E177" s="42">
        <v>4.7364497239739514</v>
      </c>
    </row>
    <row r="178" spans="1:5" x14ac:dyDescent="0.25">
      <c r="A178" s="1">
        <v>147</v>
      </c>
      <c r="B178" s="1">
        <v>0</v>
      </c>
      <c r="C178" s="91">
        <v>0.2154066</v>
      </c>
      <c r="D178" s="91">
        <v>1.5178929999999999</v>
      </c>
      <c r="E178" s="42">
        <v>7.0466410964195152</v>
      </c>
    </row>
    <row r="179" spans="1:5" x14ac:dyDescent="0.25">
      <c r="A179" s="1">
        <v>148</v>
      </c>
      <c r="B179" s="1">
        <v>0</v>
      </c>
      <c r="C179" s="91">
        <v>0.44721359999999999</v>
      </c>
      <c r="D179" s="91">
        <v>5.453659</v>
      </c>
      <c r="E179" s="42">
        <v>12.194752127395052</v>
      </c>
    </row>
    <row r="180" spans="1:5" x14ac:dyDescent="0.25">
      <c r="A180" s="1">
        <v>149</v>
      </c>
      <c r="B180" s="1">
        <v>0</v>
      </c>
      <c r="C180" s="91">
        <v>0.5656854</v>
      </c>
      <c r="D180" s="91">
        <v>11.764419999999999</v>
      </c>
      <c r="E180" s="42">
        <v>20.796753814045758</v>
      </c>
    </row>
    <row r="181" spans="1:5" x14ac:dyDescent="0.25">
      <c r="A181" s="1">
        <v>150</v>
      </c>
      <c r="B181" s="1">
        <v>0</v>
      </c>
      <c r="C181" s="91">
        <v>0.26832820000000002</v>
      </c>
      <c r="D181" s="91">
        <v>0.69857000000000002</v>
      </c>
      <c r="E181" s="42">
        <v>2.6034162641123819</v>
      </c>
    </row>
    <row r="182" spans="1:5" x14ac:dyDescent="0.25">
      <c r="A182" s="1">
        <v>151</v>
      </c>
      <c r="B182" s="1">
        <v>0</v>
      </c>
      <c r="C182" s="91">
        <v>0.24</v>
      </c>
      <c r="D182" s="91">
        <v>2.6802980000000001</v>
      </c>
      <c r="E182" s="42">
        <v>11.167908333333335</v>
      </c>
    </row>
    <row r="183" spans="1:5" x14ac:dyDescent="0.25">
      <c r="A183" s="1">
        <v>152</v>
      </c>
      <c r="B183" s="1">
        <v>0</v>
      </c>
      <c r="C183" s="91">
        <v>0.48662100000000003</v>
      </c>
      <c r="D183" s="91">
        <v>0.91389279999999995</v>
      </c>
      <c r="E183" s="42">
        <v>1.8780381446752192</v>
      </c>
    </row>
    <row r="184" spans="1:5" x14ac:dyDescent="0.25">
      <c r="A184" s="1">
        <v>153</v>
      </c>
      <c r="B184" s="1">
        <v>0</v>
      </c>
      <c r="C184" s="91">
        <v>0.88090860000000004</v>
      </c>
      <c r="D184" s="91">
        <v>1.895257</v>
      </c>
      <c r="E184" s="42">
        <v>2.1514797335387574</v>
      </c>
    </row>
    <row r="185" spans="1:5" x14ac:dyDescent="0.25">
      <c r="A185" s="1">
        <v>154</v>
      </c>
      <c r="B185" s="1">
        <v>0</v>
      </c>
      <c r="C185" s="91">
        <v>0.2</v>
      </c>
      <c r="D185" s="91">
        <v>0.68117550000000004</v>
      </c>
      <c r="E185" s="42">
        <v>3.4058774999999999</v>
      </c>
    </row>
    <row r="186" spans="1:5" x14ac:dyDescent="0.25">
      <c r="A186" s="1">
        <v>155</v>
      </c>
      <c r="B186" s="1">
        <v>0</v>
      </c>
      <c r="C186" s="91">
        <v>0.2</v>
      </c>
      <c r="D186" s="91">
        <v>0.28844409999999998</v>
      </c>
      <c r="E186" s="42">
        <v>1.4422204999999999</v>
      </c>
    </row>
    <row r="187" spans="1:5" x14ac:dyDescent="0.25">
      <c r="A187" s="1">
        <v>156</v>
      </c>
      <c r="B187" s="1">
        <v>0</v>
      </c>
      <c r="C187" s="91">
        <v>0.30463089999999998</v>
      </c>
      <c r="D187" s="91">
        <v>0.52153620000000001</v>
      </c>
      <c r="E187" s="42">
        <v>1.7120265869286406</v>
      </c>
    </row>
    <row r="188" spans="1:5" x14ac:dyDescent="0.25">
      <c r="A188" s="1">
        <v>157</v>
      </c>
      <c r="B188" s="1">
        <v>0</v>
      </c>
      <c r="C188" s="91">
        <v>0.26832820000000002</v>
      </c>
      <c r="D188" s="91">
        <v>0.64498060000000002</v>
      </c>
      <c r="E188" s="42">
        <v>2.403700393771508</v>
      </c>
    </row>
    <row r="189" spans="1:5" x14ac:dyDescent="0.25">
      <c r="A189" s="1">
        <v>158</v>
      </c>
      <c r="B189" s="1">
        <v>0</v>
      </c>
      <c r="C189" s="91">
        <v>0.2</v>
      </c>
      <c r="D189" s="91">
        <v>0.26832820000000002</v>
      </c>
      <c r="E189" s="42">
        <v>1.3416410000000001</v>
      </c>
    </row>
    <row r="190" spans="1:5" x14ac:dyDescent="0.25">
      <c r="A190" s="1">
        <v>159</v>
      </c>
      <c r="B190" s="1">
        <v>0</v>
      </c>
      <c r="C190" s="91">
        <v>0.32249030000000001</v>
      </c>
      <c r="D190" s="91">
        <v>0.44721359999999999</v>
      </c>
      <c r="E190" s="42">
        <v>1.3867505472257615</v>
      </c>
    </row>
    <row r="191" spans="1:5" x14ac:dyDescent="0.25">
      <c r="A191" s="1">
        <v>160</v>
      </c>
      <c r="B191" s="1">
        <v>0</v>
      </c>
      <c r="C191" s="91">
        <v>0.32</v>
      </c>
      <c r="D191" s="91">
        <v>0.4</v>
      </c>
      <c r="E191" s="42">
        <v>1.25</v>
      </c>
    </row>
    <row r="192" spans="1:5" x14ac:dyDescent="0.25">
      <c r="A192" s="1">
        <v>161</v>
      </c>
      <c r="B192" s="1">
        <v>2</v>
      </c>
      <c r="C192" s="91">
        <v>0.32984849999999999</v>
      </c>
      <c r="D192" s="91">
        <v>4.3859890000000004</v>
      </c>
      <c r="E192" s="42">
        <v>13.296980280340824</v>
      </c>
    </row>
    <row r="193" spans="1:5" x14ac:dyDescent="0.25">
      <c r="A193" s="1">
        <v>162</v>
      </c>
      <c r="B193" s="1">
        <v>0</v>
      </c>
      <c r="C193" s="91">
        <v>0.32984849999999999</v>
      </c>
      <c r="D193" s="91">
        <v>2.0415679999999998</v>
      </c>
      <c r="E193" s="42">
        <v>6.1894111993839589</v>
      </c>
    </row>
    <row r="194" spans="1:5" x14ac:dyDescent="0.25">
      <c r="A194" s="1">
        <v>163</v>
      </c>
      <c r="B194" s="1">
        <v>0</v>
      </c>
      <c r="C194" s="91">
        <v>0.2039608</v>
      </c>
      <c r="D194" s="91">
        <v>0.96747090000000002</v>
      </c>
      <c r="E194" s="42">
        <v>4.7434158916811464</v>
      </c>
    </row>
    <row r="195" spans="1:5" x14ac:dyDescent="0.25">
      <c r="A195" s="1">
        <v>164</v>
      </c>
      <c r="B195" s="1">
        <v>0</v>
      </c>
      <c r="C195" s="91">
        <v>0.29120439999999997</v>
      </c>
      <c r="D195" s="91">
        <v>2.3542299999999998</v>
      </c>
      <c r="E195" s="42">
        <v>8.084458888670639</v>
      </c>
    </row>
    <row r="196" spans="1:5" x14ac:dyDescent="0.25">
      <c r="A196" s="1">
        <v>165</v>
      </c>
      <c r="B196" s="1">
        <v>0</v>
      </c>
      <c r="C196" s="91">
        <v>0.2</v>
      </c>
      <c r="D196" s="91">
        <v>1.2899609999999999</v>
      </c>
      <c r="E196" s="42">
        <v>6.4498049999999996</v>
      </c>
    </row>
    <row r="197" spans="1:5" x14ac:dyDescent="0.25">
      <c r="A197" s="1">
        <v>166</v>
      </c>
      <c r="B197" s="1">
        <v>0</v>
      </c>
      <c r="C197" s="91">
        <v>0.28844409999999998</v>
      </c>
      <c r="D197" s="91">
        <v>0.4</v>
      </c>
      <c r="E197" s="42">
        <v>1.3867505003569152</v>
      </c>
    </row>
    <row r="198" spans="1:5" x14ac:dyDescent="0.25">
      <c r="A198" s="1">
        <v>167</v>
      </c>
      <c r="B198" s="1">
        <v>0</v>
      </c>
      <c r="C198" s="91">
        <v>0.5656854</v>
      </c>
      <c r="D198" s="91">
        <v>4.2030469999999998</v>
      </c>
      <c r="E198" s="42">
        <v>7.4300079160607639</v>
      </c>
    </row>
    <row r="199" spans="1:5" x14ac:dyDescent="0.25">
      <c r="A199" s="1">
        <v>168</v>
      </c>
      <c r="B199" s="1">
        <v>0</v>
      </c>
      <c r="C199" s="91">
        <v>0.92086920000000005</v>
      </c>
      <c r="D199" s="91">
        <v>1.442221</v>
      </c>
      <c r="E199" s="42">
        <v>1.5661518487098927</v>
      </c>
    </row>
    <row r="200" spans="1:5" x14ac:dyDescent="0.25">
      <c r="A200" s="1">
        <v>169</v>
      </c>
      <c r="B200" s="1">
        <v>0</v>
      </c>
      <c r="C200" s="91">
        <v>0.25612499999999999</v>
      </c>
      <c r="D200" s="91">
        <v>0.62482000000000004</v>
      </c>
      <c r="E200" s="42">
        <v>2.439511957052221</v>
      </c>
    </row>
    <row r="201" spans="1:5" x14ac:dyDescent="0.25">
      <c r="A201" s="1">
        <v>170</v>
      </c>
      <c r="B201" s="1">
        <v>0</v>
      </c>
      <c r="C201" s="91">
        <v>0.16</v>
      </c>
      <c r="D201" s="91">
        <v>0.32</v>
      </c>
      <c r="E201" s="42">
        <f>D201/C201</f>
        <v>2</v>
      </c>
    </row>
    <row r="202" spans="1:5" x14ac:dyDescent="0.25">
      <c r="A202" s="1">
        <v>171</v>
      </c>
      <c r="B202" s="1">
        <v>0</v>
      </c>
      <c r="C202" s="91">
        <v>0.2</v>
      </c>
      <c r="D202" s="91">
        <v>0.26832820000000002</v>
      </c>
      <c r="E202" s="42">
        <f>D202/C202</f>
        <v>1.3416410000000001</v>
      </c>
    </row>
    <row r="203" spans="1:5" x14ac:dyDescent="0.25">
      <c r="A203" s="1">
        <v>172</v>
      </c>
      <c r="B203" s="1">
        <v>0</v>
      </c>
      <c r="C203" s="91">
        <v>0.34409299999999998</v>
      </c>
      <c r="D203" s="91">
        <v>0.4</v>
      </c>
      <c r="E203" s="42">
        <v>1.1624764235250356</v>
      </c>
    </row>
    <row r="204" spans="1:5" x14ac:dyDescent="0.25">
      <c r="A204" s="1">
        <v>173</v>
      </c>
      <c r="B204" s="1">
        <v>0</v>
      </c>
      <c r="C204" s="91">
        <v>0.37735920000000001</v>
      </c>
      <c r="D204" s="91">
        <v>0.50119860000000005</v>
      </c>
      <c r="E204" s="42">
        <v>1.3281737930332691</v>
      </c>
    </row>
    <row r="205" spans="1:5" x14ac:dyDescent="0.25">
      <c r="A205" s="1">
        <v>174</v>
      </c>
      <c r="B205" s="1">
        <v>0</v>
      </c>
      <c r="C205" s="91">
        <v>0.46647620000000001</v>
      </c>
      <c r="D205" s="91">
        <v>0.72111029999999998</v>
      </c>
      <c r="E205" s="42">
        <v>1.5458672918361107</v>
      </c>
    </row>
    <row r="206" spans="1:5" x14ac:dyDescent="0.25">
      <c r="A206" s="1">
        <v>175</v>
      </c>
      <c r="B206" s="1">
        <v>0</v>
      </c>
      <c r="C206" s="91">
        <v>0.24</v>
      </c>
      <c r="D206" s="91">
        <v>0.4</v>
      </c>
      <c r="E206" s="42">
        <v>1.6666666666666667</v>
      </c>
    </row>
    <row r="207" spans="1:5" x14ac:dyDescent="0.25">
      <c r="A207" s="1">
        <v>176</v>
      </c>
      <c r="B207" s="1">
        <v>0</v>
      </c>
      <c r="C207" s="91">
        <v>0.16</v>
      </c>
      <c r="D207" s="91">
        <v>0.41761229999999999</v>
      </c>
      <c r="E207" s="42">
        <v>2.6100768749999999</v>
      </c>
    </row>
    <row r="208" spans="1:5" x14ac:dyDescent="0.25">
      <c r="A208" s="1">
        <v>177</v>
      </c>
      <c r="B208" s="1">
        <v>0</v>
      </c>
      <c r="C208" s="91">
        <v>0.16</v>
      </c>
      <c r="D208" s="91">
        <v>0.24</v>
      </c>
      <c r="E208" s="42">
        <v>1.5</v>
      </c>
    </row>
    <row r="209" spans="1:5" x14ac:dyDescent="0.25">
      <c r="A209" s="1">
        <v>178</v>
      </c>
      <c r="B209" s="1">
        <v>0</v>
      </c>
      <c r="C209" s="91">
        <v>0.24331050000000001</v>
      </c>
      <c r="D209" s="91">
        <v>0.76941539999999997</v>
      </c>
      <c r="E209" s="42">
        <v>3.162277830179955</v>
      </c>
    </row>
    <row r="210" spans="1:5" x14ac:dyDescent="0.25">
      <c r="A210" s="1">
        <v>179</v>
      </c>
      <c r="B210" s="1">
        <v>0</v>
      </c>
      <c r="C210" s="91">
        <v>0.36221540000000002</v>
      </c>
      <c r="D210" s="91">
        <v>0.54405879999999995</v>
      </c>
      <c r="E210" s="42">
        <v>1.5020311118743155</v>
      </c>
    </row>
    <row r="211" spans="1:5" x14ac:dyDescent="0.25">
      <c r="A211" s="1">
        <v>180</v>
      </c>
      <c r="B211" s="1">
        <v>0</v>
      </c>
      <c r="C211" s="91">
        <v>0.32</v>
      </c>
      <c r="D211" s="91">
        <v>0.48166379999999998</v>
      </c>
      <c r="E211" s="42">
        <v>1.5051993749999999</v>
      </c>
    </row>
    <row r="212" spans="1:5" x14ac:dyDescent="0.25">
      <c r="A212" s="1">
        <v>181</v>
      </c>
      <c r="B212" s="1">
        <v>0</v>
      </c>
      <c r="C212" s="91">
        <v>0.32249030000000001</v>
      </c>
      <c r="D212" s="91">
        <v>0.40199499999999999</v>
      </c>
      <c r="E212" s="42">
        <f>D212/C212</f>
        <v>1.2465336166700207</v>
      </c>
    </row>
    <row r="213" spans="1:5" x14ac:dyDescent="0.25">
      <c r="A213" s="1">
        <v>182</v>
      </c>
      <c r="B213" s="1">
        <v>0</v>
      </c>
      <c r="C213" s="91">
        <v>0.2039608</v>
      </c>
      <c r="D213" s="91">
        <v>1.059056</v>
      </c>
      <c r="E213" s="42">
        <v>5.192448745052971</v>
      </c>
    </row>
    <row r="214" spans="1:5" x14ac:dyDescent="0.25">
      <c r="A214" s="1">
        <v>183</v>
      </c>
      <c r="B214" s="1">
        <v>0</v>
      </c>
      <c r="C214" s="91">
        <v>0.26832820000000002</v>
      </c>
      <c r="D214" s="91">
        <v>2.022672</v>
      </c>
      <c r="E214" s="42">
        <v>7.5380522807517059</v>
      </c>
    </row>
    <row r="215" spans="1:5" x14ac:dyDescent="0.25">
      <c r="A215" s="1">
        <v>184</v>
      </c>
      <c r="B215" s="1">
        <v>0</v>
      </c>
      <c r="C215" s="91">
        <v>0.32984849999999999</v>
      </c>
      <c r="D215" s="91">
        <v>1.4045639999999999</v>
      </c>
      <c r="E215" s="42">
        <v>4.2582094507023678</v>
      </c>
    </row>
    <row r="216" spans="1:5" x14ac:dyDescent="0.25">
      <c r="A216" s="1">
        <v>185</v>
      </c>
      <c r="B216" s="1">
        <v>4</v>
      </c>
      <c r="C216" s="91">
        <v>0.37735920000000001</v>
      </c>
      <c r="D216" s="91">
        <v>6.4323620000000004</v>
      </c>
      <c r="E216" s="42">
        <v>17.045727254032762</v>
      </c>
    </row>
    <row r="217" spans="1:5" x14ac:dyDescent="0.25">
      <c r="A217" s="1">
        <v>186</v>
      </c>
      <c r="B217" s="1">
        <v>0</v>
      </c>
      <c r="C217" s="91">
        <v>0.5614268</v>
      </c>
      <c r="D217" s="91">
        <v>2.4242110000000001</v>
      </c>
      <c r="E217" s="42">
        <v>4.3179467029361618</v>
      </c>
    </row>
    <row r="218" spans="1:5" x14ac:dyDescent="0.25">
      <c r="A218" s="1">
        <v>187</v>
      </c>
      <c r="B218" s="1">
        <v>0</v>
      </c>
      <c r="C218" s="91">
        <v>0.32984849999999999</v>
      </c>
      <c r="D218" s="91">
        <v>3.4063469999999998</v>
      </c>
      <c r="E218" s="42">
        <v>10.327004670325922</v>
      </c>
    </row>
    <row r="219" spans="1:5" x14ac:dyDescent="0.25">
      <c r="A219" s="1">
        <v>188</v>
      </c>
      <c r="B219" s="1">
        <v>0</v>
      </c>
      <c r="C219" s="91">
        <v>0.4079216</v>
      </c>
      <c r="D219" s="91">
        <v>0.73756359999999999</v>
      </c>
      <c r="E219" s="42">
        <v>1.8081013606536158</v>
      </c>
    </row>
    <row r="220" spans="1:5" x14ac:dyDescent="0.25">
      <c r="A220" s="1">
        <v>189</v>
      </c>
      <c r="B220" s="1">
        <v>0</v>
      </c>
      <c r="C220" s="91">
        <v>0.32249030000000001</v>
      </c>
      <c r="D220" s="91">
        <v>0.48826219999999998</v>
      </c>
      <c r="E220" s="42">
        <v>1.5140368563023445</v>
      </c>
    </row>
    <row r="221" spans="1:5" x14ac:dyDescent="0.25">
      <c r="A221" s="1">
        <v>190</v>
      </c>
      <c r="B221" s="1">
        <v>0</v>
      </c>
      <c r="C221" s="91">
        <v>0.4</v>
      </c>
      <c r="D221" s="91">
        <v>2.0560160000000001</v>
      </c>
      <c r="E221" s="42">
        <v>5.1400399999999999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02" priority="10" operator="lessThan">
      <formula>1</formula>
    </cfRule>
  </conditionalFormatting>
  <conditionalFormatting sqref="E37">
    <cfRule type="cellIs" dxfId="101" priority="9" operator="lessThan">
      <formula>1</formula>
    </cfRule>
  </conditionalFormatting>
  <conditionalFormatting sqref="E97:E99">
    <cfRule type="cellIs" dxfId="100" priority="8" operator="lessThan">
      <formula>1</formula>
    </cfRule>
  </conditionalFormatting>
  <conditionalFormatting sqref="E107">
    <cfRule type="cellIs" dxfId="99" priority="7" operator="lessThan">
      <formula>1</formula>
    </cfRule>
  </conditionalFormatting>
  <conditionalFormatting sqref="E114">
    <cfRule type="cellIs" dxfId="98" priority="6" operator="lessThan">
      <formula>1</formula>
    </cfRule>
  </conditionalFormatting>
  <conditionalFormatting sqref="E160">
    <cfRule type="cellIs" dxfId="97" priority="5" operator="lessThan">
      <formula>1</formula>
    </cfRule>
  </conditionalFormatting>
  <conditionalFormatting sqref="E163">
    <cfRule type="cellIs" dxfId="96" priority="4" operator="lessThan">
      <formula>1</formula>
    </cfRule>
  </conditionalFormatting>
  <conditionalFormatting sqref="E201:E202">
    <cfRule type="cellIs" dxfId="95" priority="3" operator="lessThan">
      <formula>1</formula>
    </cfRule>
  </conditionalFormatting>
  <conditionalFormatting sqref="E212">
    <cfRule type="cellIs" dxfId="94" priority="2" operator="lessThan">
      <formula>1</formula>
    </cfRule>
  </conditionalFormatting>
  <conditionalFormatting sqref="E22">
    <cfRule type="cellIs" dxfId="93" priority="1" operator="lessThan">
      <formula>1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122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41439</v>
      </c>
      <c r="F2" s="90" t="s">
        <v>61</v>
      </c>
      <c r="G2" s="91">
        <v>0.40161110156250013</v>
      </c>
      <c r="I2" s="91"/>
    </row>
    <row r="3" spans="1:10" x14ac:dyDescent="0.25">
      <c r="F3" s="92" t="s">
        <v>62</v>
      </c>
      <c r="G3" s="91">
        <v>4.116158955468749</v>
      </c>
      <c r="I3" s="91"/>
    </row>
    <row r="4" spans="1:10" x14ac:dyDescent="0.25">
      <c r="A4" s="93"/>
      <c r="B4" s="7"/>
      <c r="C4" s="7" t="s">
        <v>63</v>
      </c>
      <c r="D4" s="94">
        <v>350</v>
      </c>
      <c r="F4" s="40" t="s">
        <v>21</v>
      </c>
      <c r="G4" s="1">
        <v>256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94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256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193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31</v>
      </c>
      <c r="F8" s="99" t="s">
        <v>73</v>
      </c>
      <c r="G8" s="103">
        <v>18.899999999999999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13</v>
      </c>
      <c r="J11" s="293" t="s">
        <v>374</v>
      </c>
    </row>
    <row r="12" spans="1:10" x14ac:dyDescent="0.25">
      <c r="A12" s="108" t="s">
        <v>70</v>
      </c>
      <c r="B12" s="109">
        <v>8</v>
      </c>
      <c r="C12" s="109">
        <v>189</v>
      </c>
      <c r="D12" s="109">
        <v>46</v>
      </c>
      <c r="E12" s="109">
        <v>6</v>
      </c>
      <c r="F12" s="109">
        <v>3</v>
      </c>
      <c r="G12" s="109">
        <v>4</v>
      </c>
      <c r="H12" s="109">
        <v>256</v>
      </c>
      <c r="I12" s="39">
        <f>SUM(D12:G12)</f>
        <v>59</v>
      </c>
    </row>
    <row r="13" spans="1:10" x14ac:dyDescent="0.25">
      <c r="A13" s="108" t="s">
        <v>37</v>
      </c>
      <c r="B13" s="109">
        <v>0</v>
      </c>
      <c r="C13" s="109">
        <v>135</v>
      </c>
      <c r="D13" s="109">
        <v>45</v>
      </c>
      <c r="E13" s="109">
        <v>6</v>
      </c>
      <c r="F13" s="109">
        <v>3</v>
      </c>
      <c r="G13" s="109">
        <v>4</v>
      </c>
      <c r="H13" s="109">
        <v>193</v>
      </c>
    </row>
    <row r="14" spans="1:10" x14ac:dyDescent="0.25">
      <c r="A14" s="108" t="s">
        <v>38</v>
      </c>
      <c r="B14" s="109">
        <v>0</v>
      </c>
      <c r="C14" s="109">
        <v>3</v>
      </c>
      <c r="D14" s="109">
        <v>18</v>
      </c>
      <c r="E14" s="109">
        <v>4</v>
      </c>
      <c r="F14" s="109">
        <v>2</v>
      </c>
      <c r="G14" s="109">
        <v>4</v>
      </c>
      <c r="H14" s="109">
        <v>31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0.43277187514285675</v>
      </c>
      <c r="D17" s="182">
        <f t="shared" ref="D17:E17" si="0">AVERAGE(D32:D502)</f>
        <v>3.2850922331428558</v>
      </c>
      <c r="E17" s="182">
        <f t="shared" si="0"/>
        <v>8.6221191062481406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0.26450783318396859</v>
      </c>
      <c r="D18" s="182">
        <f t="shared" ref="D18:E18" si="1">STDEV(D32:D502)</f>
        <v>3.5739815024714869</v>
      </c>
      <c r="E18" s="182">
        <f t="shared" si="1"/>
        <v>9.0440926205563752</v>
      </c>
      <c r="F18" s="11"/>
    </row>
    <row r="19" spans="1:21" x14ac:dyDescent="0.25">
      <c r="B19" s="40" t="s">
        <v>152</v>
      </c>
      <c r="C19" s="43">
        <f>MEDIAN(C32:C502)</f>
        <v>0.36878179999999999</v>
      </c>
      <c r="D19" s="182">
        <f t="shared" ref="D19:E19" si="2">MEDIAN(D32:D502)</f>
        <v>2.2657445000000003</v>
      </c>
      <c r="E19" s="182">
        <f t="shared" si="2"/>
        <v>6.0143272602368061</v>
      </c>
    </row>
    <row r="20" spans="1:21" x14ac:dyDescent="0.25">
      <c r="B20" s="40" t="s">
        <v>20</v>
      </c>
      <c r="C20" s="43">
        <f>MIN(C32:C502)</f>
        <v>0.14422209999999999</v>
      </c>
      <c r="D20" s="182">
        <f t="shared" ref="D20:E20" si="3">MIN(D32:D502)</f>
        <v>0.1788854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3.1292170000000001</v>
      </c>
      <c r="D21" s="182">
        <f t="shared" ref="D21:E21" si="4">MAX(D32:D502)</f>
        <v>33.16769</v>
      </c>
      <c r="E21" s="182">
        <f t="shared" si="4"/>
        <v>60.601077127824972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0.46990661694915253</v>
      </c>
      <c r="D23" s="315">
        <f t="array" ref="D23">AVERAGE(IF(($E$32:$E$552&gt;=3)*($D$32:$D$552&gt;=5),$D$32:$D$552))</f>
        <v>9.0520420677966094</v>
      </c>
      <c r="E23" s="315">
        <f t="array" ref="E23">AVERAGE(IF(($E$32:$E$552&gt;=3)*($D$32:$D$552&gt;=5),$E$32:$E$552))</f>
        <v>22.425846987053536</v>
      </c>
      <c r="F23">
        <f>COUNTIF(E32:E550,"&gt;=5")</f>
        <v>193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0.22508537449824342</v>
      </c>
      <c r="D24" s="315">
        <f t="array" ref="D24">STDEV(IF(($E$32:$E$552&gt;=3)*($D$32:$D$552&gt;=5),$D$32:$D$552))</f>
        <v>5.3088569517847084</v>
      </c>
      <c r="E24" s="315">
        <f t="array" ref="E24">STDEV(IF(($E$32:$E$552&gt;=3)*($D$32:$D$552&gt;=5),$E$32:$E$552))</f>
        <v>12.929310796372812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0.41761229999999999</v>
      </c>
      <c r="D25" s="315">
        <f t="array" ref="D25">MEDIAN(IF(($E$32:$E$552&gt;=3)*($D$32:$D$552&gt;=5),$D$32:$D$552))</f>
        <v>7.293285</v>
      </c>
      <c r="E25" s="315">
        <f t="array" ref="E25">MEDIAN(IF(($E$32:$E$552&gt;=3)*($D$32:$D$552&gt;=5),$E$32:$E$552))</f>
        <v>19.329583415209278</v>
      </c>
    </row>
    <row r="26" spans="1:21" x14ac:dyDescent="0.25">
      <c r="B26" s="40" t="s">
        <v>20</v>
      </c>
      <c r="C26" s="314">
        <f t="array" ref="C26">MIN(IF(($E$32:$E$552&gt;=3)*($D$32:$D$552&gt;=5),$C$32:$C$552))</f>
        <v>0.1788854</v>
      </c>
      <c r="D26" s="315">
        <f t="array" ref="D26">MIN(IF(($E$32:$E$552&gt;=3)*($D$32:$D$552&gt;=5),$D$32:$D$552))</f>
        <v>5.0484059999999999</v>
      </c>
      <c r="E26" s="315">
        <f t="array" ref="E26">MIN(IF(($E$32:$E$552&gt;=3)*($D$32:$D$552&gt;=5),$E$32:$E$552))</f>
        <v>4.7084526717563708</v>
      </c>
    </row>
    <row r="27" spans="1:21" x14ac:dyDescent="0.25">
      <c r="B27" s="40" t="s">
        <v>19</v>
      </c>
      <c r="C27" s="314">
        <f t="array" ref="C27">MAX(IF(($E$32:$E$552&gt;=3)*($D$32:$D$552&gt;=5),$C$32:$C$552))</f>
        <v>1.1818630000000001</v>
      </c>
      <c r="D27" s="315">
        <f t="array" ref="D27">MAX(IF(($E$32:$E$552&gt;=3)*($D$32:$D$552&gt;=5),$D$32:$D$552))</f>
        <v>33.16769</v>
      </c>
      <c r="E27" s="315">
        <f t="array" ref="E27">MAX(IF(($E$32:$E$552&gt;=3)*($D$32:$D$552&gt;=5),$E$32:$E$552))</f>
        <v>60.601077127824972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1</v>
      </c>
      <c r="C32" s="91">
        <v>0.4</v>
      </c>
      <c r="D32" s="91">
        <v>2.9682849999999998</v>
      </c>
      <c r="E32" s="42">
        <v>7.4207124999999996</v>
      </c>
    </row>
    <row r="33" spans="1:5" x14ac:dyDescent="0.25">
      <c r="A33" s="1">
        <v>2</v>
      </c>
      <c r="B33" s="1">
        <v>2</v>
      </c>
      <c r="C33" s="91">
        <v>0.9024411</v>
      </c>
      <c r="D33" s="91">
        <v>2.5855540000000001</v>
      </c>
      <c r="E33" s="42">
        <v>2.8650667616977996</v>
      </c>
    </row>
    <row r="34" spans="1:5" x14ac:dyDescent="0.25">
      <c r="A34" s="1">
        <v>3</v>
      </c>
      <c r="B34" s="1">
        <v>2</v>
      </c>
      <c r="C34" s="91">
        <v>0.68117550000000004</v>
      </c>
      <c r="D34" s="91">
        <v>1.0958909999999999</v>
      </c>
      <c r="E34" s="42">
        <v>1.6088232768207311</v>
      </c>
    </row>
    <row r="35" spans="1:5" x14ac:dyDescent="0.25">
      <c r="A35" s="1">
        <v>4</v>
      </c>
      <c r="B35" s="1">
        <v>4</v>
      </c>
      <c r="C35" s="91">
        <v>0.53665629999999998</v>
      </c>
      <c r="D35" s="91">
        <v>2.7854139999999998</v>
      </c>
      <c r="E35" s="42">
        <v>5.1903126824375301</v>
      </c>
    </row>
    <row r="36" spans="1:5" x14ac:dyDescent="0.25">
      <c r="A36" s="1">
        <v>5</v>
      </c>
      <c r="B36" s="1">
        <v>0</v>
      </c>
      <c r="C36" s="91">
        <v>0.72</v>
      </c>
      <c r="D36" s="91">
        <v>4.5157499999999997</v>
      </c>
      <c r="E36" s="42">
        <v>6.2718749999999996</v>
      </c>
    </row>
    <row r="37" spans="1:5" x14ac:dyDescent="0.25">
      <c r="A37" s="1">
        <v>6</v>
      </c>
      <c r="B37" s="1">
        <v>0</v>
      </c>
      <c r="C37" s="91">
        <v>0.39597979999999999</v>
      </c>
      <c r="D37" s="91">
        <v>1.7366630000000001</v>
      </c>
      <c r="E37" s="42">
        <v>4.3857363431164922</v>
      </c>
    </row>
    <row r="38" spans="1:5" x14ac:dyDescent="0.25">
      <c r="A38" s="1">
        <v>7</v>
      </c>
      <c r="B38" s="1">
        <v>0</v>
      </c>
      <c r="C38" s="91">
        <v>0.24331050000000001</v>
      </c>
      <c r="D38" s="91">
        <v>3.5922139999999998</v>
      </c>
      <c r="E38" s="42">
        <v>14.763908668142147</v>
      </c>
    </row>
    <row r="39" spans="1:5" x14ac:dyDescent="0.25">
      <c r="A39" s="1">
        <v>8</v>
      </c>
      <c r="B39" s="1">
        <v>0</v>
      </c>
      <c r="C39" s="91">
        <v>0.6</v>
      </c>
      <c r="D39" s="91">
        <v>2.634236</v>
      </c>
      <c r="E39" s="42">
        <v>4.3903933333333338</v>
      </c>
    </row>
    <row r="40" spans="1:5" x14ac:dyDescent="0.25">
      <c r="A40" s="1">
        <v>9</v>
      </c>
      <c r="B40" s="1">
        <v>0</v>
      </c>
      <c r="C40" s="91">
        <v>0.54405879999999995</v>
      </c>
      <c r="D40" s="91">
        <v>1.1377170000000001</v>
      </c>
      <c r="E40" s="42">
        <v>2.0911655137275607</v>
      </c>
    </row>
    <row r="41" spans="1:5" x14ac:dyDescent="0.25">
      <c r="A41" s="1">
        <v>10</v>
      </c>
      <c r="B41" s="1">
        <v>0</v>
      </c>
      <c r="C41" s="91">
        <v>0.16492419999999999</v>
      </c>
      <c r="D41" s="91">
        <v>1.429405</v>
      </c>
      <c r="E41" s="42">
        <v>8.6670421927164121</v>
      </c>
    </row>
    <row r="42" spans="1:5" x14ac:dyDescent="0.25">
      <c r="A42" s="1">
        <v>11</v>
      </c>
      <c r="B42" s="1">
        <v>0</v>
      </c>
      <c r="C42" s="91">
        <v>0.3577709</v>
      </c>
      <c r="D42" s="91">
        <v>0.72111029999999998</v>
      </c>
      <c r="E42" s="42">
        <v>2.0155644296391908</v>
      </c>
    </row>
    <row r="43" spans="1:5" x14ac:dyDescent="0.25">
      <c r="A43" s="1">
        <v>12</v>
      </c>
      <c r="B43" s="1">
        <v>0</v>
      </c>
      <c r="C43" s="91">
        <v>0.32249030000000001</v>
      </c>
      <c r="D43" s="91">
        <v>5.2806059999999997</v>
      </c>
      <c r="E43" s="42">
        <v>16.374464596299486</v>
      </c>
    </row>
    <row r="44" spans="1:5" x14ac:dyDescent="0.25">
      <c r="A44" s="1">
        <v>13</v>
      </c>
      <c r="B44" s="1">
        <v>0</v>
      </c>
      <c r="C44" s="91">
        <v>0.37947330000000001</v>
      </c>
      <c r="D44" s="91">
        <v>1</v>
      </c>
      <c r="E44" s="42">
        <v>2.6352315169473055</v>
      </c>
    </row>
    <row r="45" spans="1:5" x14ac:dyDescent="0.25">
      <c r="A45" s="1">
        <v>14</v>
      </c>
      <c r="B45" s="1">
        <v>0</v>
      </c>
      <c r="C45" s="91">
        <v>0.2828427</v>
      </c>
      <c r="D45" s="91">
        <v>0.62096700000000005</v>
      </c>
      <c r="E45" s="42">
        <v>2.1954499797944229</v>
      </c>
    </row>
    <row r="46" spans="1:5" x14ac:dyDescent="0.25">
      <c r="A46" s="1">
        <v>15</v>
      </c>
      <c r="B46" s="1">
        <v>0</v>
      </c>
      <c r="C46" s="91">
        <v>0.48826219999999998</v>
      </c>
      <c r="D46" s="91">
        <v>1.6</v>
      </c>
      <c r="E46" s="42">
        <v>3.276927847373809</v>
      </c>
    </row>
    <row r="47" spans="1:5" x14ac:dyDescent="0.25">
      <c r="A47" s="1">
        <v>16</v>
      </c>
      <c r="B47" s="1">
        <v>0</v>
      </c>
      <c r="C47" s="91">
        <v>0.24331050000000001</v>
      </c>
      <c r="D47" s="91">
        <v>4.0715599999999998</v>
      </c>
      <c r="E47" s="42">
        <v>16.734008602177052</v>
      </c>
    </row>
    <row r="48" spans="1:5" x14ac:dyDescent="0.25">
      <c r="A48" s="1">
        <v>17</v>
      </c>
      <c r="B48" s="1">
        <v>0</v>
      </c>
      <c r="C48" s="91">
        <v>0.36878179999999999</v>
      </c>
      <c r="D48" s="91">
        <v>2.5034380000000001</v>
      </c>
      <c r="E48" s="42">
        <v>6.7883989936596656</v>
      </c>
    </row>
    <row r="49" spans="1:5" x14ac:dyDescent="0.25">
      <c r="A49" s="1">
        <v>18</v>
      </c>
      <c r="B49" s="1">
        <v>0</v>
      </c>
      <c r="C49" s="91">
        <v>0.36878179999999999</v>
      </c>
      <c r="D49" s="91">
        <v>1.4204220000000001</v>
      </c>
      <c r="E49" s="42">
        <v>3.8516597077187651</v>
      </c>
    </row>
    <row r="50" spans="1:5" x14ac:dyDescent="0.25">
      <c r="A50" s="1">
        <v>19</v>
      </c>
      <c r="B50" s="1">
        <v>0</v>
      </c>
      <c r="C50" s="91">
        <v>0.36878179999999999</v>
      </c>
      <c r="D50" s="91">
        <v>1.5273509999999999</v>
      </c>
      <c r="E50" s="42">
        <v>4.1416116522019255</v>
      </c>
    </row>
    <row r="51" spans="1:5" x14ac:dyDescent="0.25">
      <c r="A51" s="1">
        <v>20</v>
      </c>
      <c r="B51" s="1">
        <v>0</v>
      </c>
      <c r="C51" s="91">
        <v>0.36878179999999999</v>
      </c>
      <c r="D51" s="91">
        <v>0.40199499999999999</v>
      </c>
      <c r="E51" s="42">
        <v>1.0900619282188004</v>
      </c>
    </row>
    <row r="52" spans="1:5" x14ac:dyDescent="0.25">
      <c r="A52" s="1">
        <v>21</v>
      </c>
      <c r="B52" s="1">
        <v>0</v>
      </c>
      <c r="C52" s="91">
        <v>0.28844409999999998</v>
      </c>
      <c r="D52" s="91">
        <v>10.06706</v>
      </c>
      <c r="E52" s="42">
        <v>34.901251230307707</v>
      </c>
    </row>
    <row r="53" spans="1:5" x14ac:dyDescent="0.25">
      <c r="A53" s="1">
        <v>22</v>
      </c>
      <c r="B53" s="1">
        <v>0</v>
      </c>
      <c r="C53" s="91">
        <v>0.45254830000000001</v>
      </c>
      <c r="D53" s="91">
        <v>2.265568</v>
      </c>
      <c r="E53" s="42">
        <v>5.0062457421671898</v>
      </c>
    </row>
    <row r="54" spans="1:5" x14ac:dyDescent="0.25">
      <c r="A54" s="1">
        <v>23</v>
      </c>
      <c r="B54" s="1">
        <v>0</v>
      </c>
      <c r="C54" s="91">
        <v>0.60133190000000003</v>
      </c>
      <c r="D54" s="91">
        <v>9.1264889999999994</v>
      </c>
      <c r="E54" s="42">
        <v>15.177124313544647</v>
      </c>
    </row>
    <row r="55" spans="1:5" x14ac:dyDescent="0.25">
      <c r="A55" s="1">
        <v>24</v>
      </c>
      <c r="B55" s="1">
        <v>0</v>
      </c>
      <c r="C55" s="91">
        <v>0.33941130000000003</v>
      </c>
      <c r="D55" s="91">
        <v>0.87726850000000001</v>
      </c>
      <c r="E55" s="42">
        <v>2.5846767623823954</v>
      </c>
    </row>
    <row r="56" spans="1:5" x14ac:dyDescent="0.25">
      <c r="A56" s="1">
        <v>25</v>
      </c>
      <c r="B56" s="1">
        <v>0</v>
      </c>
      <c r="C56" s="91">
        <v>0.26832820000000002</v>
      </c>
      <c r="D56" s="91">
        <v>0.71554180000000001</v>
      </c>
      <c r="E56" s="42">
        <v>2.6666664182147084</v>
      </c>
    </row>
    <row r="57" spans="1:5" x14ac:dyDescent="0.25">
      <c r="A57" s="1">
        <v>26</v>
      </c>
      <c r="B57" s="1">
        <v>0</v>
      </c>
      <c r="C57" s="91">
        <v>0.44</v>
      </c>
      <c r="D57" s="91">
        <v>0.53366659999999999</v>
      </c>
      <c r="E57" s="42">
        <v>1.2128786363636364</v>
      </c>
    </row>
    <row r="58" spans="1:5" x14ac:dyDescent="0.25">
      <c r="A58" s="1">
        <v>27</v>
      </c>
      <c r="B58" s="1">
        <v>0</v>
      </c>
      <c r="C58" s="91">
        <v>0.2332381</v>
      </c>
      <c r="D58" s="91">
        <v>1.523155</v>
      </c>
      <c r="E58" s="42">
        <v>6.5304725085652819</v>
      </c>
    </row>
    <row r="59" spans="1:5" x14ac:dyDescent="0.25">
      <c r="A59" s="1">
        <v>28</v>
      </c>
      <c r="B59" s="1">
        <v>0</v>
      </c>
      <c r="C59" s="91">
        <v>0.25612499999999999</v>
      </c>
      <c r="D59" s="91">
        <v>1.753169</v>
      </c>
      <c r="E59" s="42">
        <v>6.8449741337237677</v>
      </c>
    </row>
    <row r="60" spans="1:5" x14ac:dyDescent="0.25">
      <c r="A60" s="1">
        <v>29</v>
      </c>
      <c r="B60" s="1">
        <v>0</v>
      </c>
      <c r="C60" s="91">
        <v>0.2039608</v>
      </c>
      <c r="D60" s="91">
        <v>3.5995560000000002</v>
      </c>
      <c r="E60" s="42">
        <v>17.648273589827067</v>
      </c>
    </row>
    <row r="61" spans="1:5" x14ac:dyDescent="0.25">
      <c r="A61" s="1">
        <v>30</v>
      </c>
      <c r="B61" s="1">
        <v>0</v>
      </c>
      <c r="C61" s="91">
        <v>0.36878179999999999</v>
      </c>
      <c r="D61" s="91">
        <v>0.76419890000000001</v>
      </c>
      <c r="E61" s="42">
        <v>2.0722250935376962</v>
      </c>
    </row>
    <row r="62" spans="1:5" x14ac:dyDescent="0.25">
      <c r="A62" s="1">
        <v>31</v>
      </c>
      <c r="B62" s="1">
        <v>0</v>
      </c>
      <c r="C62" s="91">
        <v>0.2</v>
      </c>
      <c r="D62" s="91">
        <v>1.787512</v>
      </c>
      <c r="E62" s="42">
        <v>8.9375599999999995</v>
      </c>
    </row>
    <row r="63" spans="1:5" x14ac:dyDescent="0.25">
      <c r="A63" s="1">
        <v>32</v>
      </c>
      <c r="B63" s="1">
        <v>0</v>
      </c>
      <c r="C63" s="91">
        <v>0.45607019999999998</v>
      </c>
      <c r="D63" s="91">
        <v>1.2191799999999999</v>
      </c>
      <c r="E63" s="42">
        <v>2.6732288143360385</v>
      </c>
    </row>
    <row r="64" spans="1:5" x14ac:dyDescent="0.25">
      <c r="A64" s="1">
        <v>33</v>
      </c>
      <c r="B64" s="1">
        <v>4</v>
      </c>
      <c r="C64" s="91">
        <v>0.25298219999999999</v>
      </c>
      <c r="D64" s="91">
        <v>2.4828030000000001</v>
      </c>
      <c r="E64" s="42">
        <v>9.8141410739569821</v>
      </c>
    </row>
    <row r="65" spans="1:5" x14ac:dyDescent="0.25">
      <c r="A65" s="1">
        <v>34</v>
      </c>
      <c r="B65" s="1">
        <v>3</v>
      </c>
      <c r="C65" s="91">
        <v>0.40199499999999999</v>
      </c>
      <c r="D65" s="91">
        <v>4.7209289999999999</v>
      </c>
      <c r="E65" s="42">
        <v>11.743750544160998</v>
      </c>
    </row>
    <row r="66" spans="1:5" x14ac:dyDescent="0.25">
      <c r="A66" s="1">
        <v>35</v>
      </c>
      <c r="B66" s="1">
        <v>0</v>
      </c>
      <c r="C66" s="91">
        <v>0.42520580000000002</v>
      </c>
      <c r="D66" s="91">
        <v>2.0443090000000002</v>
      </c>
      <c r="E66" s="42">
        <v>4.8078107118952751</v>
      </c>
    </row>
    <row r="67" spans="1:5" x14ac:dyDescent="0.25">
      <c r="A67" s="1">
        <v>36</v>
      </c>
      <c r="B67" s="1">
        <v>0</v>
      </c>
      <c r="C67" s="91">
        <v>0.52153620000000001</v>
      </c>
      <c r="D67" s="91">
        <v>1.961632</v>
      </c>
      <c r="E67" s="42">
        <v>3.7612576078132256</v>
      </c>
    </row>
    <row r="68" spans="1:5" x14ac:dyDescent="0.25">
      <c r="A68" s="1">
        <v>37</v>
      </c>
      <c r="B68" s="1">
        <v>0</v>
      </c>
      <c r="C68" s="91">
        <v>0.4</v>
      </c>
      <c r="D68" s="91">
        <v>4.0731310000000001</v>
      </c>
      <c r="E68" s="42">
        <v>10.1828275</v>
      </c>
    </row>
    <row r="69" spans="1:5" x14ac:dyDescent="0.25">
      <c r="A69" s="1">
        <v>38</v>
      </c>
      <c r="B69" s="1">
        <v>0</v>
      </c>
      <c r="C69" s="91">
        <v>0.2154066</v>
      </c>
      <c r="D69" s="91">
        <v>5.379219</v>
      </c>
      <c r="E69" s="42">
        <v>24.972396388968583</v>
      </c>
    </row>
    <row r="70" spans="1:5" x14ac:dyDescent="0.25">
      <c r="A70" s="1">
        <v>39</v>
      </c>
      <c r="B70" s="1">
        <v>0</v>
      </c>
      <c r="C70" s="91">
        <v>0.28000000000000003</v>
      </c>
      <c r="D70" s="91">
        <v>0.40199499999999999</v>
      </c>
      <c r="E70" s="42">
        <v>1.4356964285714284</v>
      </c>
    </row>
    <row r="71" spans="1:5" x14ac:dyDescent="0.25">
      <c r="A71" s="1">
        <v>40</v>
      </c>
      <c r="B71" s="1">
        <v>0</v>
      </c>
      <c r="C71" s="91">
        <v>0.14422209999999999</v>
      </c>
      <c r="D71" s="91">
        <v>1.6492420000000001</v>
      </c>
      <c r="E71" s="42">
        <v>11.435431879025476</v>
      </c>
    </row>
    <row r="72" spans="1:5" x14ac:dyDescent="0.25">
      <c r="A72" s="1">
        <v>41</v>
      </c>
      <c r="B72" s="1">
        <v>0</v>
      </c>
      <c r="C72" s="91">
        <v>0.45607019999999998</v>
      </c>
      <c r="D72" s="91">
        <v>0.88814409999999999</v>
      </c>
      <c r="E72" s="42">
        <v>1.9473846350846866</v>
      </c>
    </row>
    <row r="73" spans="1:5" x14ac:dyDescent="0.25">
      <c r="A73" s="1">
        <v>42</v>
      </c>
      <c r="B73" s="1">
        <v>0</v>
      </c>
      <c r="C73" s="91">
        <v>0.52611790000000003</v>
      </c>
      <c r="D73" s="91">
        <v>7.293285</v>
      </c>
      <c r="E73" s="42">
        <v>13.862453643945587</v>
      </c>
    </row>
    <row r="74" spans="1:5" x14ac:dyDescent="0.25">
      <c r="A74" s="1">
        <v>43</v>
      </c>
      <c r="B74" s="1">
        <v>0</v>
      </c>
      <c r="C74" s="91">
        <v>0.28844409999999998</v>
      </c>
      <c r="D74" s="91">
        <v>5.5359189999999998</v>
      </c>
      <c r="E74" s="42">
        <v>19.192346107963381</v>
      </c>
    </row>
    <row r="75" spans="1:5" x14ac:dyDescent="0.25">
      <c r="A75" s="1">
        <v>44</v>
      </c>
      <c r="B75" s="1">
        <v>0</v>
      </c>
      <c r="C75" s="91">
        <v>1.92333</v>
      </c>
      <c r="D75" s="91">
        <v>4.9373680000000002</v>
      </c>
      <c r="E75" s="42">
        <v>2.5670935304913876</v>
      </c>
    </row>
    <row r="76" spans="1:5" x14ac:dyDescent="0.25">
      <c r="A76" s="1">
        <v>45</v>
      </c>
      <c r="B76" s="1">
        <v>0</v>
      </c>
      <c r="C76" s="91">
        <v>0.2332381</v>
      </c>
      <c r="D76" s="91">
        <v>4.3909000000000002</v>
      </c>
      <c r="E76" s="42">
        <v>18.825826483752014</v>
      </c>
    </row>
    <row r="77" spans="1:5" x14ac:dyDescent="0.25">
      <c r="A77" s="1">
        <v>46</v>
      </c>
      <c r="B77" s="1">
        <v>0</v>
      </c>
      <c r="C77" s="91">
        <v>0.16</v>
      </c>
      <c r="D77" s="91">
        <v>0.28000000000000003</v>
      </c>
      <c r="E77" s="42">
        <v>1.7500000000000002</v>
      </c>
    </row>
    <row r="78" spans="1:5" x14ac:dyDescent="0.25">
      <c r="A78" s="1">
        <v>47</v>
      </c>
      <c r="B78" s="1">
        <v>0</v>
      </c>
      <c r="C78" s="91">
        <v>0.4</v>
      </c>
      <c r="D78" s="91">
        <v>0.6</v>
      </c>
      <c r="E78" s="42">
        <v>1.4999999999999998</v>
      </c>
    </row>
    <row r="79" spans="1:5" x14ac:dyDescent="0.25">
      <c r="A79" s="1">
        <v>48</v>
      </c>
      <c r="B79" s="1">
        <v>0</v>
      </c>
      <c r="C79" s="91">
        <v>0.52</v>
      </c>
      <c r="D79" s="91">
        <v>6.2139199999999999</v>
      </c>
      <c r="E79" s="42">
        <v>11.949846153846153</v>
      </c>
    </row>
    <row r="80" spans="1:5" x14ac:dyDescent="0.25">
      <c r="A80" s="1">
        <v>49</v>
      </c>
      <c r="B80" s="1">
        <v>0</v>
      </c>
      <c r="C80" s="91">
        <v>0.2</v>
      </c>
      <c r="D80" s="91">
        <v>6.6684929999999998</v>
      </c>
      <c r="E80" s="42">
        <v>33.342464999999997</v>
      </c>
    </row>
    <row r="81" spans="1:5" x14ac:dyDescent="0.25">
      <c r="A81" s="1">
        <v>50</v>
      </c>
      <c r="B81" s="1">
        <v>0</v>
      </c>
      <c r="C81" s="91">
        <v>0.32249030000000001</v>
      </c>
      <c r="D81" s="91">
        <v>1.39714</v>
      </c>
      <c r="E81" s="42">
        <v>4.3323473605252625</v>
      </c>
    </row>
    <row r="82" spans="1:5" x14ac:dyDescent="0.25">
      <c r="A82" s="1">
        <v>51</v>
      </c>
      <c r="B82" s="1">
        <v>0</v>
      </c>
      <c r="C82" s="91">
        <v>0.28844409999999998</v>
      </c>
      <c r="D82" s="91">
        <v>1.7563599999999999</v>
      </c>
      <c r="E82" s="42">
        <v>6.0890827720171776</v>
      </c>
    </row>
    <row r="83" spans="1:5" x14ac:dyDescent="0.25">
      <c r="A83" s="1">
        <v>52</v>
      </c>
      <c r="B83" s="1">
        <v>0</v>
      </c>
      <c r="C83" s="91">
        <v>0.31241000000000002</v>
      </c>
      <c r="D83" s="91">
        <v>1.5533189999999999</v>
      </c>
      <c r="E83" s="42">
        <v>4.9720527511923427</v>
      </c>
    </row>
    <row r="84" spans="1:5" x14ac:dyDescent="0.25">
      <c r="A84" s="1">
        <v>53</v>
      </c>
      <c r="B84" s="1">
        <v>0</v>
      </c>
      <c r="C84" s="91">
        <v>0.44721359999999999</v>
      </c>
      <c r="D84" s="91">
        <v>1.4338759999999999</v>
      </c>
      <c r="E84" s="42">
        <v>3.2062441750429773</v>
      </c>
    </row>
    <row r="85" spans="1:5" x14ac:dyDescent="0.25">
      <c r="A85" s="1">
        <v>54</v>
      </c>
      <c r="B85" s="1">
        <v>0</v>
      </c>
      <c r="C85" s="91">
        <v>0.2</v>
      </c>
      <c r="D85" s="91">
        <v>1.48054</v>
      </c>
      <c r="E85" s="42">
        <v>7.4026999999999994</v>
      </c>
    </row>
    <row r="86" spans="1:5" x14ac:dyDescent="0.25">
      <c r="A86" s="1">
        <v>55</v>
      </c>
      <c r="B86" s="1">
        <v>0</v>
      </c>
      <c r="C86" s="91">
        <v>0.16492419999999999</v>
      </c>
      <c r="D86" s="91">
        <v>1.9927870000000001</v>
      </c>
      <c r="E86" s="42">
        <v>12.083047848648047</v>
      </c>
    </row>
    <row r="87" spans="1:5" x14ac:dyDescent="0.25">
      <c r="A87" s="1">
        <v>56</v>
      </c>
      <c r="B87" s="1">
        <v>0</v>
      </c>
      <c r="C87" s="91">
        <v>0.66573269999999996</v>
      </c>
      <c r="D87" s="91">
        <v>4.0989750000000003</v>
      </c>
      <c r="E87" s="42">
        <v>6.1570882728158018</v>
      </c>
    </row>
    <row r="88" spans="1:5" x14ac:dyDescent="0.25">
      <c r="A88" s="1">
        <v>57</v>
      </c>
      <c r="B88" s="1">
        <v>0</v>
      </c>
      <c r="C88" s="91">
        <v>0.25298219999999999</v>
      </c>
      <c r="D88" s="91">
        <v>0.4</v>
      </c>
      <c r="E88" s="42">
        <v>1.5811389101683835</v>
      </c>
    </row>
    <row r="89" spans="1:5" x14ac:dyDescent="0.25">
      <c r="A89" s="1">
        <v>58</v>
      </c>
      <c r="B89" s="1">
        <v>0</v>
      </c>
      <c r="C89" s="91">
        <v>0.25612499999999999</v>
      </c>
      <c r="D89" s="91">
        <v>2.488051</v>
      </c>
      <c r="E89" s="42">
        <v>9.7142059541239636</v>
      </c>
    </row>
    <row r="90" spans="1:5" x14ac:dyDescent="0.25">
      <c r="A90" s="1">
        <v>59</v>
      </c>
      <c r="B90" s="1">
        <v>0</v>
      </c>
      <c r="C90" s="91">
        <v>3.1292170000000001</v>
      </c>
      <c r="D90" s="91">
        <v>4.2190050000000001</v>
      </c>
      <c r="E90" s="42">
        <v>1.3482622010554077</v>
      </c>
    </row>
    <row r="91" spans="1:5" x14ac:dyDescent="0.25">
      <c r="A91" s="1">
        <v>60</v>
      </c>
      <c r="B91" s="1">
        <v>0</v>
      </c>
      <c r="C91" s="91">
        <v>0.31241000000000002</v>
      </c>
      <c r="D91" s="91">
        <v>2.1562929999999998</v>
      </c>
      <c r="E91" s="42">
        <v>6.9021254121186892</v>
      </c>
    </row>
    <row r="92" spans="1:5" x14ac:dyDescent="0.25">
      <c r="A92" s="1">
        <v>61</v>
      </c>
      <c r="B92" s="1">
        <v>1</v>
      </c>
      <c r="C92" s="91">
        <v>0.46818799999999999</v>
      </c>
      <c r="D92" s="91">
        <v>9.0498790000000007</v>
      </c>
      <c r="E92" s="42">
        <v>19.329583415209278</v>
      </c>
    </row>
    <row r="93" spans="1:5" x14ac:dyDescent="0.25">
      <c r="A93" s="1">
        <v>62</v>
      </c>
      <c r="B93" s="1">
        <v>3</v>
      </c>
      <c r="C93" s="91">
        <v>0.70767219999999997</v>
      </c>
      <c r="D93" s="91">
        <v>9.3905019999999997</v>
      </c>
      <c r="E93" s="42">
        <v>13.269564637412632</v>
      </c>
    </row>
    <row r="94" spans="1:5" x14ac:dyDescent="0.25">
      <c r="A94" s="1">
        <v>63</v>
      </c>
      <c r="B94" s="1">
        <v>4</v>
      </c>
      <c r="C94" s="91">
        <v>0.42520580000000002</v>
      </c>
      <c r="D94" s="91">
        <v>2.7217280000000001</v>
      </c>
      <c r="E94" s="42">
        <v>6.4009663085498838</v>
      </c>
    </row>
    <row r="95" spans="1:5" x14ac:dyDescent="0.25">
      <c r="A95" s="1">
        <v>64</v>
      </c>
      <c r="B95" s="1">
        <v>0</v>
      </c>
      <c r="C95" s="91">
        <v>0.84</v>
      </c>
      <c r="D95" s="91">
        <v>3.2310989999999999</v>
      </c>
      <c r="E95" s="42">
        <v>3.8465464285714286</v>
      </c>
    </row>
    <row r="96" spans="1:5" x14ac:dyDescent="0.25">
      <c r="A96" s="1">
        <v>65</v>
      </c>
      <c r="B96" s="1">
        <v>0</v>
      </c>
      <c r="C96" s="91">
        <v>0.33941130000000003</v>
      </c>
      <c r="D96" s="91">
        <v>2.08</v>
      </c>
      <c r="E96" s="42">
        <v>6.1282579572335978</v>
      </c>
    </row>
    <row r="97" spans="1:5" x14ac:dyDescent="0.25">
      <c r="A97" s="1">
        <v>66</v>
      </c>
      <c r="B97" s="1">
        <v>0</v>
      </c>
      <c r="C97" s="91">
        <v>0.3577709</v>
      </c>
      <c r="D97" s="91">
        <v>1.9550959999999999</v>
      </c>
      <c r="E97" s="42">
        <v>5.4646590877010954</v>
      </c>
    </row>
    <row r="98" spans="1:5" x14ac:dyDescent="0.25">
      <c r="A98" s="1">
        <v>67</v>
      </c>
      <c r="B98" s="1">
        <v>0</v>
      </c>
      <c r="C98" s="91">
        <v>0.49477270000000001</v>
      </c>
      <c r="D98" s="91">
        <v>3.6619120000000001</v>
      </c>
      <c r="E98" s="42">
        <v>7.4012005917060497</v>
      </c>
    </row>
    <row r="99" spans="1:5" x14ac:dyDescent="0.25">
      <c r="A99" s="1">
        <v>68</v>
      </c>
      <c r="B99" s="1">
        <v>0</v>
      </c>
      <c r="C99" s="91">
        <v>0.63245549999999995</v>
      </c>
      <c r="D99" s="91">
        <v>8.6426850000000002</v>
      </c>
      <c r="E99" s="42">
        <v>13.665285541828636</v>
      </c>
    </row>
    <row r="100" spans="1:5" x14ac:dyDescent="0.25">
      <c r="A100" s="1">
        <v>69</v>
      </c>
      <c r="B100" s="1">
        <v>0</v>
      </c>
      <c r="C100" s="91">
        <v>0.2828427</v>
      </c>
      <c r="D100" s="91">
        <v>2.9134169999999999</v>
      </c>
      <c r="E100" s="42">
        <v>10.300485039917946</v>
      </c>
    </row>
    <row r="101" spans="1:5" x14ac:dyDescent="0.25">
      <c r="A101" s="1">
        <v>70</v>
      </c>
      <c r="B101" s="1">
        <v>0</v>
      </c>
      <c r="C101" s="91">
        <v>0.30463089999999998</v>
      </c>
      <c r="D101" s="91">
        <v>6.3359290000000001</v>
      </c>
      <c r="E101" s="42">
        <v>20.798707550678543</v>
      </c>
    </row>
    <row r="102" spans="1:5" x14ac:dyDescent="0.25">
      <c r="A102" s="1">
        <v>71</v>
      </c>
      <c r="B102" s="1">
        <v>0</v>
      </c>
      <c r="C102" s="91">
        <v>0.4418144</v>
      </c>
      <c r="D102" s="91">
        <v>9.2856880000000004</v>
      </c>
      <c r="E102" s="42">
        <v>21.017169200460646</v>
      </c>
    </row>
    <row r="103" spans="1:5" x14ac:dyDescent="0.25">
      <c r="A103" s="1">
        <v>72</v>
      </c>
      <c r="B103" s="1">
        <v>0</v>
      </c>
      <c r="C103" s="91">
        <v>0.88362890000000005</v>
      </c>
      <c r="D103" s="91">
        <v>1.895257</v>
      </c>
      <c r="E103" s="42">
        <v>2.1448562852573065</v>
      </c>
    </row>
    <row r="104" spans="1:5" x14ac:dyDescent="0.25">
      <c r="A104" s="1">
        <v>73</v>
      </c>
      <c r="B104" s="1">
        <v>0</v>
      </c>
      <c r="C104" s="91">
        <v>0.16492419999999999</v>
      </c>
      <c r="D104" s="91">
        <v>0.50596439999999998</v>
      </c>
      <c r="E104" s="42">
        <v>3.0678602655037892</v>
      </c>
    </row>
    <row r="105" spans="1:5" x14ac:dyDescent="0.25">
      <c r="A105" s="1">
        <v>74</v>
      </c>
      <c r="B105" s="1">
        <v>0</v>
      </c>
      <c r="C105" s="91">
        <v>0.25298219999999999</v>
      </c>
      <c r="D105" s="91">
        <v>1.1818630000000001</v>
      </c>
      <c r="E105" s="42">
        <v>4.6717239394708407</v>
      </c>
    </row>
    <row r="106" spans="1:5" x14ac:dyDescent="0.25">
      <c r="A106" s="1">
        <v>75</v>
      </c>
      <c r="B106" s="1">
        <v>0</v>
      </c>
      <c r="C106" s="91">
        <v>0.65604879999999999</v>
      </c>
      <c r="D106" s="91">
        <v>5.7201399999999998</v>
      </c>
      <c r="E106" s="42">
        <v>8.7190769954917986</v>
      </c>
    </row>
    <row r="107" spans="1:5" x14ac:dyDescent="0.25">
      <c r="A107" s="1">
        <v>76</v>
      </c>
      <c r="B107" s="1">
        <v>0</v>
      </c>
      <c r="C107" s="91">
        <v>0.3577709</v>
      </c>
      <c r="D107" s="91">
        <v>0.8099383</v>
      </c>
      <c r="E107" s="42">
        <v>2.2638462211431953</v>
      </c>
    </row>
    <row r="108" spans="1:5" x14ac:dyDescent="0.25">
      <c r="A108" s="1">
        <v>77</v>
      </c>
      <c r="B108" s="1">
        <v>0</v>
      </c>
      <c r="C108" s="91">
        <v>0.39395429999999998</v>
      </c>
      <c r="D108" s="91">
        <v>0.8236504</v>
      </c>
      <c r="E108" s="42">
        <v>2.0907257516925188</v>
      </c>
    </row>
    <row r="109" spans="1:5" x14ac:dyDescent="0.25">
      <c r="A109" s="1">
        <v>78</v>
      </c>
      <c r="B109" s="1">
        <v>0</v>
      </c>
      <c r="C109" s="91">
        <v>0.2</v>
      </c>
      <c r="D109" s="91">
        <v>0.43081320000000001</v>
      </c>
      <c r="E109" s="42">
        <v>2.1540659999999998</v>
      </c>
    </row>
    <row r="110" spans="1:5" x14ac:dyDescent="0.25">
      <c r="A110" s="1">
        <v>79</v>
      </c>
      <c r="B110" s="1">
        <v>0</v>
      </c>
      <c r="C110" s="91">
        <v>0.54405879999999995</v>
      </c>
      <c r="D110" s="91">
        <v>1.0127189999999999</v>
      </c>
      <c r="E110" s="42">
        <v>1.8614146118029891</v>
      </c>
    </row>
    <row r="111" spans="1:5" x14ac:dyDescent="0.25">
      <c r="A111" s="1">
        <v>80</v>
      </c>
      <c r="B111" s="1">
        <v>0</v>
      </c>
      <c r="C111" s="91">
        <v>0.32249030000000001</v>
      </c>
      <c r="D111" s="91">
        <v>2.12</v>
      </c>
      <c r="E111" s="42">
        <v>6.5738411356868722</v>
      </c>
    </row>
    <row r="112" spans="1:5" x14ac:dyDescent="0.25">
      <c r="A112" s="1">
        <v>81</v>
      </c>
      <c r="B112" s="1">
        <v>0</v>
      </c>
      <c r="C112" s="91">
        <v>0.32249030000000001</v>
      </c>
      <c r="D112" s="91">
        <v>1.1271199999999999</v>
      </c>
      <c r="E112" s="42">
        <v>3.4950508588940501</v>
      </c>
    </row>
    <row r="113" spans="1:5" x14ac:dyDescent="0.25">
      <c r="A113" s="1">
        <v>82</v>
      </c>
      <c r="B113" s="1">
        <v>0</v>
      </c>
      <c r="C113" s="91">
        <v>0.32249030000000001</v>
      </c>
      <c r="D113" s="91">
        <v>2.8722120000000002</v>
      </c>
      <c r="E113" s="42">
        <v>8.9063516018931423</v>
      </c>
    </row>
    <row r="114" spans="1:5" x14ac:dyDescent="0.25">
      <c r="A114" s="1">
        <v>83</v>
      </c>
      <c r="B114" s="1">
        <v>0</v>
      </c>
      <c r="C114" s="91">
        <v>0.36878179999999999</v>
      </c>
      <c r="D114" s="91">
        <v>0.77252829999999995</v>
      </c>
      <c r="E114" s="42">
        <v>2.0948113491500937</v>
      </c>
    </row>
    <row r="115" spans="1:5" x14ac:dyDescent="0.25">
      <c r="A115" s="1">
        <v>84</v>
      </c>
      <c r="B115" s="1">
        <v>0</v>
      </c>
      <c r="C115" s="91">
        <v>0.43081320000000001</v>
      </c>
      <c r="D115" s="91">
        <v>4.1883650000000001</v>
      </c>
      <c r="E115" s="42">
        <v>9.7219978403632936</v>
      </c>
    </row>
    <row r="116" spans="1:5" x14ac:dyDescent="0.25">
      <c r="A116" s="1">
        <v>85</v>
      </c>
      <c r="B116" s="1">
        <v>0</v>
      </c>
      <c r="C116" s="91">
        <v>0.4118252</v>
      </c>
      <c r="D116" s="91">
        <v>3.2616559999999999</v>
      </c>
      <c r="E116" s="42">
        <v>7.9200010101373106</v>
      </c>
    </row>
    <row r="117" spans="1:5" x14ac:dyDescent="0.25">
      <c r="A117" s="1">
        <v>86</v>
      </c>
      <c r="B117" s="1">
        <v>0</v>
      </c>
      <c r="C117" s="91">
        <v>0.4</v>
      </c>
      <c r="D117" s="91">
        <v>9.6346039999999995</v>
      </c>
      <c r="E117" s="42">
        <v>24.086509999999997</v>
      </c>
    </row>
    <row r="118" spans="1:5" x14ac:dyDescent="0.25">
      <c r="A118" s="1">
        <v>87</v>
      </c>
      <c r="B118" s="1">
        <v>0</v>
      </c>
      <c r="C118" s="91">
        <v>0.1788854</v>
      </c>
      <c r="D118" s="91">
        <v>2.3792439999999999</v>
      </c>
      <c r="E118" s="42">
        <v>13.300381137868154</v>
      </c>
    </row>
    <row r="119" spans="1:5" x14ac:dyDescent="0.25">
      <c r="A119" s="1">
        <v>88</v>
      </c>
      <c r="B119" s="1">
        <v>0</v>
      </c>
      <c r="C119" s="91">
        <v>0.32249030000000001</v>
      </c>
      <c r="D119" s="91">
        <v>2.2457069999999999</v>
      </c>
      <c r="E119" s="42">
        <v>6.9636420072169605</v>
      </c>
    </row>
    <row r="120" spans="1:5" x14ac:dyDescent="0.25">
      <c r="A120" s="1">
        <v>89</v>
      </c>
      <c r="B120" s="1">
        <v>0</v>
      </c>
      <c r="C120" s="91">
        <v>1.493452</v>
      </c>
      <c r="D120" s="91">
        <v>2.3089390000000001</v>
      </c>
      <c r="E120" s="42">
        <v>1.5460416538328652</v>
      </c>
    </row>
    <row r="121" spans="1:5" x14ac:dyDescent="0.25">
      <c r="A121" s="1">
        <v>90</v>
      </c>
      <c r="B121" s="1">
        <v>0</v>
      </c>
      <c r="C121" s="91">
        <v>0.46647620000000001</v>
      </c>
      <c r="D121" s="91">
        <v>3.1066379999999998</v>
      </c>
      <c r="E121" s="42">
        <v>6.6597995781992729</v>
      </c>
    </row>
    <row r="122" spans="1:5" x14ac:dyDescent="0.25">
      <c r="A122" s="1">
        <v>91</v>
      </c>
      <c r="B122" s="1">
        <v>3</v>
      </c>
      <c r="C122" s="91">
        <v>0.25612499999999999</v>
      </c>
      <c r="D122" s="91">
        <v>8.9072399999999998</v>
      </c>
      <c r="E122" s="42">
        <v>34.776925329428991</v>
      </c>
    </row>
    <row r="123" spans="1:5" x14ac:dyDescent="0.25">
      <c r="A123" s="1">
        <v>92</v>
      </c>
      <c r="B123" s="1">
        <v>4</v>
      </c>
      <c r="C123" s="91">
        <v>0.59464269999999997</v>
      </c>
      <c r="D123" s="91">
        <v>6.5087400000000004</v>
      </c>
      <c r="E123" s="42">
        <v>10.945631721368144</v>
      </c>
    </row>
    <row r="124" spans="1:5" x14ac:dyDescent="0.25">
      <c r="A124" s="1">
        <v>93</v>
      </c>
      <c r="B124" s="1">
        <v>4</v>
      </c>
      <c r="C124" s="91">
        <v>0.36878179999999999</v>
      </c>
      <c r="D124" s="91">
        <v>15.167260000000001</v>
      </c>
      <c r="E124" s="42">
        <v>41.128005774688447</v>
      </c>
    </row>
    <row r="125" spans="1:5" x14ac:dyDescent="0.25">
      <c r="A125" s="1">
        <v>94</v>
      </c>
      <c r="B125" s="1">
        <v>3</v>
      </c>
      <c r="C125" s="91">
        <v>0.31241000000000002</v>
      </c>
      <c r="D125" s="91">
        <v>4.6517580000000001</v>
      </c>
      <c r="E125" s="42">
        <v>14.889913895201817</v>
      </c>
    </row>
    <row r="126" spans="1:5" x14ac:dyDescent="0.25">
      <c r="A126" s="1">
        <v>95</v>
      </c>
      <c r="B126" s="1">
        <v>4</v>
      </c>
      <c r="C126" s="91">
        <v>0.48166379999999998</v>
      </c>
      <c r="D126" s="91">
        <v>21.75478</v>
      </c>
      <c r="E126" s="42">
        <v>45.16590202543766</v>
      </c>
    </row>
    <row r="127" spans="1:5" x14ac:dyDescent="0.25">
      <c r="A127" s="1">
        <v>96</v>
      </c>
      <c r="B127" s="1">
        <v>0</v>
      </c>
      <c r="C127" s="91">
        <v>0.88362890000000005</v>
      </c>
      <c r="D127" s="91">
        <v>7.5972629999999999</v>
      </c>
      <c r="E127" s="42">
        <v>8.5977982386044634</v>
      </c>
    </row>
    <row r="128" spans="1:5" x14ac:dyDescent="0.25">
      <c r="A128" s="1">
        <v>97</v>
      </c>
      <c r="B128" s="1">
        <v>0</v>
      </c>
      <c r="C128" s="91">
        <v>0.58240879999999995</v>
      </c>
      <c r="D128" s="91">
        <v>3.1844619999999999</v>
      </c>
      <c r="E128" s="42">
        <v>5.4677436192585009</v>
      </c>
    </row>
    <row r="129" spans="1:5" x14ac:dyDescent="0.25">
      <c r="A129" s="1">
        <v>98</v>
      </c>
      <c r="B129" s="1">
        <v>0</v>
      </c>
      <c r="C129" s="91">
        <v>0.48662100000000003</v>
      </c>
      <c r="D129" s="91">
        <v>2.9243800000000002</v>
      </c>
      <c r="E129" s="42">
        <v>6.0095639111341272</v>
      </c>
    </row>
    <row r="130" spans="1:5" x14ac:dyDescent="0.25">
      <c r="A130" s="1">
        <v>99</v>
      </c>
      <c r="B130" s="1">
        <v>0</v>
      </c>
      <c r="C130" s="91">
        <v>0.73756359999999999</v>
      </c>
      <c r="D130" s="91">
        <v>2.5752670000000002</v>
      </c>
      <c r="E130" s="42">
        <v>3.4915863526887718</v>
      </c>
    </row>
    <row r="131" spans="1:5" x14ac:dyDescent="0.25">
      <c r="A131" s="1">
        <v>100</v>
      </c>
      <c r="B131" s="1">
        <v>0</v>
      </c>
      <c r="C131" s="91">
        <v>0.44721359999999999</v>
      </c>
      <c r="D131" s="91">
        <v>4.7828030000000004</v>
      </c>
      <c r="E131" s="42">
        <v>10.694672523375855</v>
      </c>
    </row>
    <row r="132" spans="1:5" x14ac:dyDescent="0.25">
      <c r="A132" s="1">
        <v>101</v>
      </c>
      <c r="B132" s="1">
        <v>0</v>
      </c>
      <c r="C132" s="91">
        <v>0.75471849999999996</v>
      </c>
      <c r="D132" s="91">
        <v>2.456013</v>
      </c>
      <c r="E132" s="42">
        <v>3.2542106759010148</v>
      </c>
    </row>
    <row r="133" spans="1:5" x14ac:dyDescent="0.25">
      <c r="A133" s="1">
        <v>102</v>
      </c>
      <c r="B133" s="1">
        <v>0</v>
      </c>
      <c r="C133" s="91">
        <v>0.25612499999999999</v>
      </c>
      <c r="D133" s="91">
        <v>2.851245</v>
      </c>
      <c r="E133" s="42">
        <v>11.132240117130308</v>
      </c>
    </row>
    <row r="134" spans="1:5" x14ac:dyDescent="0.25">
      <c r="A134" s="1">
        <v>103</v>
      </c>
      <c r="B134" s="1">
        <v>0</v>
      </c>
      <c r="C134" s="91">
        <v>0.41761229999999999</v>
      </c>
      <c r="D134" s="91">
        <v>3.3190360000000001</v>
      </c>
      <c r="E134" s="42">
        <v>7.9476490515245839</v>
      </c>
    </row>
    <row r="135" spans="1:5" x14ac:dyDescent="0.25">
      <c r="A135" s="1">
        <v>104</v>
      </c>
      <c r="B135" s="1">
        <v>0</v>
      </c>
      <c r="C135" s="91">
        <v>0.26832820000000002</v>
      </c>
      <c r="D135" s="91">
        <v>9.3059119999999993</v>
      </c>
      <c r="E135" s="42">
        <v>34.68108085545984</v>
      </c>
    </row>
    <row r="136" spans="1:5" x14ac:dyDescent="0.25">
      <c r="A136" s="1">
        <v>105</v>
      </c>
      <c r="B136" s="1">
        <v>0</v>
      </c>
      <c r="C136" s="91">
        <v>0.65604879999999999</v>
      </c>
      <c r="D136" s="91">
        <v>0.96747090000000002</v>
      </c>
      <c r="E136" s="42">
        <v>1.4746934984104842</v>
      </c>
    </row>
    <row r="137" spans="1:5" x14ac:dyDescent="0.25">
      <c r="A137" s="1">
        <v>106</v>
      </c>
      <c r="B137" s="1">
        <v>0</v>
      </c>
      <c r="C137" s="91">
        <v>0.63245549999999995</v>
      </c>
      <c r="D137" s="91">
        <v>0.76941539999999997</v>
      </c>
      <c r="E137" s="42">
        <v>1.2165526270227709</v>
      </c>
    </row>
    <row r="138" spans="1:5" x14ac:dyDescent="0.25">
      <c r="A138" s="1">
        <v>107</v>
      </c>
      <c r="B138" s="1">
        <v>0</v>
      </c>
      <c r="C138" s="91">
        <v>0.93295229999999996</v>
      </c>
      <c r="D138" s="91">
        <v>8.0009999999999994</v>
      </c>
      <c r="E138" s="42">
        <v>8.5760011524704964</v>
      </c>
    </row>
    <row r="139" spans="1:5" x14ac:dyDescent="0.25">
      <c r="A139" s="1">
        <v>108</v>
      </c>
      <c r="B139" s="1">
        <v>0</v>
      </c>
      <c r="C139" s="91">
        <v>0.41761229999999999</v>
      </c>
      <c r="D139" s="91">
        <v>5.7350849999999998</v>
      </c>
      <c r="E139" s="42">
        <v>13.733036598778341</v>
      </c>
    </row>
    <row r="140" spans="1:5" x14ac:dyDescent="0.25">
      <c r="A140" s="1">
        <v>109</v>
      </c>
      <c r="B140" s="1">
        <v>0</v>
      </c>
      <c r="C140" s="91">
        <v>0.32249030000000001</v>
      </c>
      <c r="D140" s="91">
        <v>0.8236504</v>
      </c>
      <c r="E140" s="42">
        <v>2.5540315476155406</v>
      </c>
    </row>
    <row r="141" spans="1:5" x14ac:dyDescent="0.25">
      <c r="A141" s="1">
        <v>110</v>
      </c>
      <c r="B141" s="1">
        <v>0</v>
      </c>
      <c r="C141" s="91">
        <v>0.49477270000000001</v>
      </c>
      <c r="D141" s="91">
        <v>3.385853</v>
      </c>
      <c r="E141" s="42">
        <v>6.8432494355488895</v>
      </c>
    </row>
    <row r="142" spans="1:5" x14ac:dyDescent="0.25">
      <c r="A142" s="1">
        <v>111</v>
      </c>
      <c r="B142" s="1">
        <v>0</v>
      </c>
      <c r="C142" s="91">
        <v>0.4</v>
      </c>
      <c r="D142" s="91">
        <v>1.049952</v>
      </c>
      <c r="E142" s="42">
        <v>2.6248799999999997</v>
      </c>
    </row>
    <row r="143" spans="1:5" x14ac:dyDescent="0.25">
      <c r="A143" s="1">
        <v>112</v>
      </c>
      <c r="B143" s="1">
        <v>0</v>
      </c>
      <c r="C143" s="91">
        <v>0.32249030000000001</v>
      </c>
      <c r="D143" s="91">
        <v>0.50119860000000005</v>
      </c>
      <c r="E143" s="42">
        <v>1.5541509310512596</v>
      </c>
    </row>
    <row r="144" spans="1:5" x14ac:dyDescent="0.25">
      <c r="A144" s="1">
        <v>113</v>
      </c>
      <c r="B144" s="1">
        <v>0</v>
      </c>
      <c r="C144" s="91">
        <v>0.48166379999999998</v>
      </c>
      <c r="D144" s="91">
        <v>0.96829750000000003</v>
      </c>
      <c r="E144" s="42">
        <v>2.0103181928972034</v>
      </c>
    </row>
    <row r="145" spans="1:5" x14ac:dyDescent="0.25">
      <c r="A145" s="1">
        <v>114</v>
      </c>
      <c r="B145" s="1">
        <v>0</v>
      </c>
      <c r="C145" s="91">
        <v>0.2</v>
      </c>
      <c r="D145" s="91">
        <v>1.0031950000000001</v>
      </c>
      <c r="E145" s="42">
        <v>5.0159750000000001</v>
      </c>
    </row>
    <row r="146" spans="1:5" x14ac:dyDescent="0.25">
      <c r="A146" s="1">
        <v>115</v>
      </c>
      <c r="B146" s="1">
        <v>0</v>
      </c>
      <c r="C146" s="91">
        <v>0.36</v>
      </c>
      <c r="D146" s="91">
        <v>0.6</v>
      </c>
      <c r="E146" s="42">
        <v>1.6666666666666667</v>
      </c>
    </row>
    <row r="147" spans="1:5" x14ac:dyDescent="0.25">
      <c r="A147" s="1">
        <v>116</v>
      </c>
      <c r="B147" s="1">
        <v>0</v>
      </c>
      <c r="C147" s="91">
        <v>0.2154066</v>
      </c>
      <c r="D147" s="91">
        <v>0.34176010000000001</v>
      </c>
      <c r="E147" s="42">
        <v>1.5865813768008965</v>
      </c>
    </row>
    <row r="148" spans="1:5" x14ac:dyDescent="0.25">
      <c r="A148" s="1">
        <v>117</v>
      </c>
      <c r="B148" s="1">
        <v>0</v>
      </c>
      <c r="C148" s="91">
        <v>0.2</v>
      </c>
      <c r="D148" s="91">
        <v>1.049952</v>
      </c>
      <c r="E148" s="42">
        <v>5.2497599999999993</v>
      </c>
    </row>
    <row r="149" spans="1:5" x14ac:dyDescent="0.25">
      <c r="A149" s="1">
        <v>118</v>
      </c>
      <c r="B149" s="1">
        <v>3</v>
      </c>
      <c r="C149" s="91">
        <v>0.48166379999999998</v>
      </c>
      <c r="D149" s="91">
        <v>3.4884379999999999</v>
      </c>
      <c r="E149" s="42">
        <v>7.2424749379131255</v>
      </c>
    </row>
    <row r="150" spans="1:5" x14ac:dyDescent="0.25">
      <c r="A150" s="1">
        <v>119</v>
      </c>
      <c r="B150" s="1">
        <v>1</v>
      </c>
      <c r="C150" s="91">
        <v>0.32984849999999999</v>
      </c>
      <c r="D150" s="91">
        <v>4.4473510000000003</v>
      </c>
      <c r="E150" s="42">
        <v>13.483011139962741</v>
      </c>
    </row>
    <row r="151" spans="1:5" x14ac:dyDescent="0.25">
      <c r="A151" s="1">
        <v>120</v>
      </c>
      <c r="B151" s="1">
        <v>3</v>
      </c>
      <c r="C151" s="91">
        <v>0.2828427</v>
      </c>
      <c r="D151" s="91">
        <v>3.7127720000000002</v>
      </c>
      <c r="E151" s="42">
        <v>13.126631869940431</v>
      </c>
    </row>
    <row r="152" spans="1:5" x14ac:dyDescent="0.25">
      <c r="A152" s="1">
        <v>121</v>
      </c>
      <c r="B152" s="1">
        <v>0</v>
      </c>
      <c r="C152" s="91">
        <v>0.25612499999999999</v>
      </c>
      <c r="D152" s="91">
        <v>4.0831359999999997</v>
      </c>
      <c r="E152" s="42">
        <v>15.941965836993655</v>
      </c>
    </row>
    <row r="153" spans="1:5" x14ac:dyDescent="0.25">
      <c r="A153" s="1">
        <v>122</v>
      </c>
      <c r="B153" s="1">
        <v>0</v>
      </c>
      <c r="C153" s="91">
        <v>0.36878179999999999</v>
      </c>
      <c r="D153" s="91">
        <v>2.7724359999999999</v>
      </c>
      <c r="E153" s="42">
        <v>7.5178221918760633</v>
      </c>
    </row>
    <row r="154" spans="1:5" x14ac:dyDescent="0.25">
      <c r="A154" s="1">
        <v>123</v>
      </c>
      <c r="B154" s="1">
        <v>0</v>
      </c>
      <c r="C154" s="91">
        <v>0.28000000000000003</v>
      </c>
      <c r="D154" s="91">
        <v>2.6318049999999999</v>
      </c>
      <c r="E154" s="42">
        <v>9.39930357142857</v>
      </c>
    </row>
    <row r="155" spans="1:5" x14ac:dyDescent="0.25">
      <c r="A155" s="1">
        <v>124</v>
      </c>
      <c r="B155" s="1">
        <v>0</v>
      </c>
      <c r="C155" s="91">
        <v>0.28844409999999998</v>
      </c>
      <c r="D155" s="91">
        <v>3.006659</v>
      </c>
      <c r="E155" s="42">
        <v>10.423714681631553</v>
      </c>
    </row>
    <row r="156" spans="1:5" x14ac:dyDescent="0.25">
      <c r="A156" s="1">
        <v>125</v>
      </c>
      <c r="B156" s="1">
        <v>0</v>
      </c>
      <c r="C156" s="91">
        <v>0.48826219999999998</v>
      </c>
      <c r="D156" s="91">
        <v>1.48054</v>
      </c>
      <c r="E156" s="42">
        <v>3.0322642219692617</v>
      </c>
    </row>
    <row r="157" spans="1:5" x14ac:dyDescent="0.25">
      <c r="A157" s="1">
        <v>126</v>
      </c>
      <c r="B157" s="1">
        <v>0</v>
      </c>
      <c r="C157" s="91">
        <v>0.30463089999999998</v>
      </c>
      <c r="D157" s="91">
        <v>6.7147600000000001</v>
      </c>
      <c r="E157" s="42">
        <v>22.042281331276637</v>
      </c>
    </row>
    <row r="158" spans="1:5" x14ac:dyDescent="0.25">
      <c r="A158" s="1">
        <v>127</v>
      </c>
      <c r="B158" s="1">
        <v>0</v>
      </c>
      <c r="C158" s="91">
        <v>0.4</v>
      </c>
      <c r="D158" s="91">
        <v>2.417602</v>
      </c>
      <c r="E158" s="42">
        <v>6.0440049999999994</v>
      </c>
    </row>
    <row r="159" spans="1:5" x14ac:dyDescent="0.25">
      <c r="A159" s="1">
        <v>128</v>
      </c>
      <c r="B159" s="1">
        <v>0</v>
      </c>
      <c r="C159" s="91">
        <v>1.1818630000000001</v>
      </c>
      <c r="D159" s="91">
        <v>5.5647460000000004</v>
      </c>
      <c r="E159" s="42">
        <v>4.7084526717563708</v>
      </c>
    </row>
    <row r="160" spans="1:5" x14ac:dyDescent="0.25">
      <c r="A160" s="1">
        <v>129</v>
      </c>
      <c r="B160" s="1">
        <v>0</v>
      </c>
      <c r="C160" s="91">
        <v>0.28000000000000003</v>
      </c>
      <c r="D160" s="91">
        <v>2.3630490000000002</v>
      </c>
      <c r="E160" s="42">
        <v>8.4394607142857136</v>
      </c>
    </row>
    <row r="161" spans="1:5" x14ac:dyDescent="0.25">
      <c r="A161" s="1">
        <v>130</v>
      </c>
      <c r="B161" s="1">
        <v>0</v>
      </c>
      <c r="C161" s="91">
        <v>0.44721359999999999</v>
      </c>
      <c r="D161" s="91">
        <v>2.9893139999999998</v>
      </c>
      <c r="E161" s="42">
        <v>6.6843092428316133</v>
      </c>
    </row>
    <row r="162" spans="1:5" x14ac:dyDescent="0.25">
      <c r="A162" s="1">
        <v>131</v>
      </c>
      <c r="B162" s="1">
        <v>0</v>
      </c>
      <c r="C162" s="91">
        <v>0.36878179999999999</v>
      </c>
      <c r="D162" s="91">
        <v>0.78587530000000005</v>
      </c>
      <c r="E162" s="42">
        <v>2.1310034822759691</v>
      </c>
    </row>
    <row r="163" spans="1:5" x14ac:dyDescent="0.25">
      <c r="A163" s="1">
        <v>132</v>
      </c>
      <c r="B163" s="1">
        <v>0</v>
      </c>
      <c r="C163" s="91">
        <v>0.28000000000000003</v>
      </c>
      <c r="D163" s="91">
        <v>0.60530980000000001</v>
      </c>
      <c r="E163" s="42">
        <v>2.1618207142857142</v>
      </c>
    </row>
    <row r="164" spans="1:5" x14ac:dyDescent="0.25">
      <c r="A164" s="1">
        <v>133</v>
      </c>
      <c r="B164" s="1">
        <v>0</v>
      </c>
      <c r="C164" s="91">
        <v>0.37947330000000001</v>
      </c>
      <c r="D164" s="91">
        <v>0.86162640000000001</v>
      </c>
      <c r="E164" s="42">
        <v>2.2705850451138461</v>
      </c>
    </row>
    <row r="165" spans="1:5" x14ac:dyDescent="0.25">
      <c r="A165" s="1">
        <v>134</v>
      </c>
      <c r="B165" s="1">
        <v>0</v>
      </c>
      <c r="C165" s="91">
        <v>0.24</v>
      </c>
      <c r="D165" s="91">
        <v>0.64498060000000002</v>
      </c>
      <c r="E165" s="42">
        <v>2.6874191666666669</v>
      </c>
    </row>
    <row r="166" spans="1:5" x14ac:dyDescent="0.25">
      <c r="A166" s="1">
        <v>135</v>
      </c>
      <c r="B166" s="1">
        <v>0</v>
      </c>
      <c r="C166" s="91">
        <v>0.92</v>
      </c>
      <c r="D166" s="91">
        <v>1.240645</v>
      </c>
      <c r="E166" s="42">
        <v>1.3485271739130433</v>
      </c>
    </row>
    <row r="167" spans="1:5" x14ac:dyDescent="0.25">
      <c r="A167" s="1">
        <v>136</v>
      </c>
      <c r="B167" s="1">
        <v>0</v>
      </c>
      <c r="C167" s="91">
        <v>0.28000000000000003</v>
      </c>
      <c r="D167" s="91">
        <v>0.28000000000000003</v>
      </c>
      <c r="E167" s="42">
        <v>1</v>
      </c>
    </row>
    <row r="168" spans="1:5" x14ac:dyDescent="0.25">
      <c r="A168" s="1">
        <v>137</v>
      </c>
      <c r="B168" s="1">
        <v>0</v>
      </c>
      <c r="C168" s="91">
        <v>0.2039608</v>
      </c>
      <c r="D168" s="91">
        <v>0.25298219999999999</v>
      </c>
      <c r="E168" s="42">
        <v>1.2403471647493047</v>
      </c>
    </row>
    <row r="169" spans="1:5" x14ac:dyDescent="0.25">
      <c r="A169" s="1">
        <v>138</v>
      </c>
      <c r="B169" s="1">
        <v>0</v>
      </c>
      <c r="C169" s="91">
        <v>0.14422209999999999</v>
      </c>
      <c r="D169" s="91">
        <v>0.1788854</v>
      </c>
      <c r="E169" s="42">
        <f>D169/C169</f>
        <v>1.2403466597698967</v>
      </c>
    </row>
    <row r="170" spans="1:5" x14ac:dyDescent="0.25">
      <c r="A170" s="1">
        <v>139</v>
      </c>
      <c r="B170" s="1">
        <v>0</v>
      </c>
      <c r="C170" s="91">
        <v>0.24</v>
      </c>
      <c r="D170" s="91">
        <v>1.48</v>
      </c>
      <c r="E170" s="42">
        <v>6.166666666666667</v>
      </c>
    </row>
    <row r="171" spans="1:5" x14ac:dyDescent="0.25">
      <c r="A171" s="1">
        <v>140</v>
      </c>
      <c r="B171" s="1">
        <v>4</v>
      </c>
      <c r="C171" s="91">
        <v>0.39597979999999999</v>
      </c>
      <c r="D171" s="91">
        <v>5.4101619999999997</v>
      </c>
      <c r="E171" s="42">
        <v>13.662722189364205</v>
      </c>
    </row>
    <row r="172" spans="1:5" x14ac:dyDescent="0.25">
      <c r="A172" s="1">
        <v>141</v>
      </c>
      <c r="B172" s="1">
        <v>1</v>
      </c>
      <c r="C172" s="91">
        <v>0.32249030000000001</v>
      </c>
      <c r="D172" s="91">
        <v>2.7758579999999999</v>
      </c>
      <c r="E172" s="42">
        <v>8.6075705222761734</v>
      </c>
    </row>
    <row r="173" spans="1:5" x14ac:dyDescent="0.25">
      <c r="A173" s="1">
        <v>142</v>
      </c>
      <c r="B173" s="1">
        <v>0</v>
      </c>
      <c r="C173" s="91">
        <v>0.5656854</v>
      </c>
      <c r="D173" s="91">
        <v>4.2280959999999999</v>
      </c>
      <c r="E173" s="42">
        <v>7.4742887124185984</v>
      </c>
    </row>
    <row r="174" spans="1:5" x14ac:dyDescent="0.25">
      <c r="A174" s="1">
        <v>143</v>
      </c>
      <c r="B174" s="1">
        <v>0</v>
      </c>
      <c r="C174" s="91">
        <v>0.69971419999999995</v>
      </c>
      <c r="D174" s="91">
        <v>2.5314030000000001</v>
      </c>
      <c r="E174" s="42">
        <v>3.617767082617446</v>
      </c>
    </row>
    <row r="175" spans="1:5" x14ac:dyDescent="0.25">
      <c r="A175" s="1">
        <v>144</v>
      </c>
      <c r="B175" s="1">
        <v>0</v>
      </c>
      <c r="C175" s="91">
        <v>0.65969690000000003</v>
      </c>
      <c r="D175" s="91">
        <v>1.610466</v>
      </c>
      <c r="E175" s="42">
        <v>2.4412211123017249</v>
      </c>
    </row>
    <row r="176" spans="1:5" x14ac:dyDescent="0.25">
      <c r="A176" s="1">
        <v>145</v>
      </c>
      <c r="B176" s="1">
        <v>0</v>
      </c>
      <c r="C176" s="91">
        <v>0.2</v>
      </c>
      <c r="D176" s="91">
        <v>3.9134639999999998</v>
      </c>
      <c r="E176" s="42">
        <v>19.567319999999999</v>
      </c>
    </row>
    <row r="177" spans="1:5" x14ac:dyDescent="0.25">
      <c r="A177" s="1">
        <v>146</v>
      </c>
      <c r="B177" s="1">
        <v>0</v>
      </c>
      <c r="C177" s="91">
        <v>0.32984849999999999</v>
      </c>
      <c r="D177" s="91">
        <v>1.891877</v>
      </c>
      <c r="E177" s="42">
        <v>5.7355937650163638</v>
      </c>
    </row>
    <row r="178" spans="1:5" x14ac:dyDescent="0.25">
      <c r="A178" s="1">
        <v>147</v>
      </c>
      <c r="B178" s="1">
        <v>0</v>
      </c>
      <c r="C178" s="91">
        <v>0.24</v>
      </c>
      <c r="D178" s="91">
        <v>1.48</v>
      </c>
      <c r="E178" s="42">
        <v>6.166666666666667</v>
      </c>
    </row>
    <row r="179" spans="1:5" x14ac:dyDescent="0.25">
      <c r="A179" s="1">
        <v>148</v>
      </c>
      <c r="B179" s="1">
        <v>0</v>
      </c>
      <c r="C179" s="91">
        <v>0.42520580000000002</v>
      </c>
      <c r="D179" s="91">
        <v>0.57688819999999996</v>
      </c>
      <c r="E179" s="42">
        <v>1.3567270248900649</v>
      </c>
    </row>
    <row r="180" spans="1:5" x14ac:dyDescent="0.25">
      <c r="A180" s="1">
        <v>149</v>
      </c>
      <c r="B180" s="1">
        <v>0</v>
      </c>
      <c r="C180" s="91">
        <v>0.31241000000000002</v>
      </c>
      <c r="D180" s="91">
        <v>2.4915859999999999</v>
      </c>
      <c r="E180" s="42">
        <v>7.9753721071668631</v>
      </c>
    </row>
    <row r="181" spans="1:5" x14ac:dyDescent="0.25">
      <c r="A181" s="1">
        <v>150</v>
      </c>
      <c r="B181" s="1">
        <v>0</v>
      </c>
      <c r="C181" s="91">
        <v>0.62225399999999997</v>
      </c>
      <c r="D181" s="91">
        <v>1.3588229999999999</v>
      </c>
      <c r="E181" s="42">
        <v>2.1837111533232409</v>
      </c>
    </row>
    <row r="182" spans="1:5" x14ac:dyDescent="0.25">
      <c r="A182" s="1">
        <v>151</v>
      </c>
      <c r="B182" s="1">
        <v>0</v>
      </c>
      <c r="C182" s="91">
        <v>0.28000000000000003</v>
      </c>
      <c r="D182" s="91">
        <v>1.9216660000000001</v>
      </c>
      <c r="E182" s="42">
        <v>6.8630928571428571</v>
      </c>
    </row>
    <row r="183" spans="1:5" x14ac:dyDescent="0.25">
      <c r="A183" s="1">
        <v>152</v>
      </c>
      <c r="B183" s="1">
        <v>0</v>
      </c>
      <c r="C183" s="91">
        <v>0.2332381</v>
      </c>
      <c r="D183" s="91">
        <v>2.851245</v>
      </c>
      <c r="E183" s="42">
        <v>12.224610816157394</v>
      </c>
    </row>
    <row r="184" spans="1:5" x14ac:dyDescent="0.25">
      <c r="A184" s="1">
        <v>153</v>
      </c>
      <c r="B184" s="1">
        <v>0</v>
      </c>
      <c r="C184" s="91">
        <v>1.08</v>
      </c>
      <c r="D184" s="91">
        <v>1.850838</v>
      </c>
      <c r="E184" s="42">
        <v>1.7137388888888887</v>
      </c>
    </row>
    <row r="185" spans="1:5" x14ac:dyDescent="0.25">
      <c r="A185" s="1">
        <v>154</v>
      </c>
      <c r="B185" s="1">
        <v>0</v>
      </c>
      <c r="C185" s="91">
        <v>1.04</v>
      </c>
      <c r="D185" s="91">
        <v>3.9101919999999999</v>
      </c>
      <c r="E185" s="42">
        <v>3.7597999999999998</v>
      </c>
    </row>
    <row r="186" spans="1:5" x14ac:dyDescent="0.25">
      <c r="A186" s="1">
        <v>155</v>
      </c>
      <c r="B186" s="1">
        <v>0</v>
      </c>
      <c r="C186" s="91">
        <v>0.24331050000000001</v>
      </c>
      <c r="D186" s="91">
        <v>1.170982</v>
      </c>
      <c r="E186" s="42">
        <v>4.8127063977921214</v>
      </c>
    </row>
    <row r="187" spans="1:5" x14ac:dyDescent="0.25">
      <c r="A187" s="1">
        <v>156</v>
      </c>
      <c r="B187" s="1">
        <v>0</v>
      </c>
      <c r="C187" s="91">
        <v>0.32249030000000001</v>
      </c>
      <c r="D187" s="91">
        <v>1.13842</v>
      </c>
      <c r="E187" s="42">
        <v>3.5300906724946453</v>
      </c>
    </row>
    <row r="188" spans="1:5" x14ac:dyDescent="0.25">
      <c r="A188" s="1">
        <v>157</v>
      </c>
      <c r="B188" s="1">
        <v>0</v>
      </c>
      <c r="C188" s="91">
        <v>0.34176010000000001</v>
      </c>
      <c r="D188" s="91">
        <v>5.5783870000000002</v>
      </c>
      <c r="E188" s="42">
        <v>16.322522728662591</v>
      </c>
    </row>
    <row r="189" spans="1:5" x14ac:dyDescent="0.25">
      <c r="A189" s="1">
        <v>158</v>
      </c>
      <c r="B189" s="1">
        <v>0</v>
      </c>
      <c r="C189" s="91">
        <v>0.44721359999999999</v>
      </c>
      <c r="D189" s="91">
        <v>2.8805559999999999</v>
      </c>
      <c r="E189" s="42">
        <v>6.4411189641817694</v>
      </c>
    </row>
    <row r="190" spans="1:5" x14ac:dyDescent="0.25">
      <c r="A190" s="1">
        <v>159</v>
      </c>
      <c r="B190" s="1">
        <v>0</v>
      </c>
      <c r="C190" s="91">
        <v>0.32249030000000001</v>
      </c>
      <c r="D190" s="91">
        <v>1.3206059999999999</v>
      </c>
      <c r="E190" s="42">
        <v>4.0950254937900459</v>
      </c>
    </row>
    <row r="191" spans="1:5" x14ac:dyDescent="0.25">
      <c r="A191" s="1">
        <v>160</v>
      </c>
      <c r="B191" s="1">
        <v>0</v>
      </c>
      <c r="C191" s="91">
        <v>0.53814499999999998</v>
      </c>
      <c r="D191" s="91">
        <v>3.929173</v>
      </c>
      <c r="E191" s="42">
        <v>7.301327709074692</v>
      </c>
    </row>
    <row r="192" spans="1:5" x14ac:dyDescent="0.25">
      <c r="A192" s="1">
        <v>161</v>
      </c>
      <c r="B192" s="1">
        <v>0</v>
      </c>
      <c r="C192" s="91">
        <v>0.3577709</v>
      </c>
      <c r="D192" s="91">
        <v>1.0673330000000001</v>
      </c>
      <c r="E192" s="42">
        <v>2.9832862314961894</v>
      </c>
    </row>
    <row r="193" spans="1:5" x14ac:dyDescent="0.25">
      <c r="A193" s="1">
        <v>162</v>
      </c>
      <c r="B193" s="1">
        <v>0</v>
      </c>
      <c r="C193" s="91">
        <v>0.36221540000000002</v>
      </c>
      <c r="D193" s="91">
        <v>1.578354</v>
      </c>
      <c r="E193" s="42">
        <v>4.3575010891309427</v>
      </c>
    </row>
    <row r="194" spans="1:5" x14ac:dyDescent="0.25">
      <c r="A194" s="1">
        <v>163</v>
      </c>
      <c r="B194" s="1">
        <v>0</v>
      </c>
      <c r="C194" s="91">
        <v>0.37735920000000001</v>
      </c>
      <c r="D194" s="91">
        <v>1.1537759999999999</v>
      </c>
      <c r="E194" s="42">
        <v>3.0575006518987742</v>
      </c>
    </row>
    <row r="195" spans="1:5" x14ac:dyDescent="0.25">
      <c r="A195" s="1">
        <v>164</v>
      </c>
      <c r="B195" s="1">
        <v>0</v>
      </c>
      <c r="C195" s="91">
        <v>0.28844409999999998</v>
      </c>
      <c r="D195" s="91">
        <v>2.718235</v>
      </c>
      <c r="E195" s="42">
        <v>9.4237843658441971</v>
      </c>
    </row>
    <row r="196" spans="1:5" x14ac:dyDescent="0.25">
      <c r="A196" s="1">
        <v>165</v>
      </c>
      <c r="B196" s="1">
        <v>0</v>
      </c>
      <c r="C196" s="91">
        <v>0.24331050000000001</v>
      </c>
      <c r="D196" s="91">
        <v>1.6823790000000001</v>
      </c>
      <c r="E196" s="42">
        <v>6.9145351310362688</v>
      </c>
    </row>
    <row r="197" spans="1:5" x14ac:dyDescent="0.25">
      <c r="A197" s="1">
        <v>166</v>
      </c>
      <c r="B197" s="1">
        <v>0</v>
      </c>
      <c r="C197" s="91">
        <v>0.57271280000000002</v>
      </c>
      <c r="D197" s="91">
        <v>1.3416410000000001</v>
      </c>
      <c r="E197" s="42">
        <v>2.342606975084196</v>
      </c>
    </row>
    <row r="198" spans="1:5" x14ac:dyDescent="0.25">
      <c r="A198" s="1">
        <v>167</v>
      </c>
      <c r="B198" s="1">
        <v>0</v>
      </c>
      <c r="C198" s="91">
        <v>0.62482000000000004</v>
      </c>
      <c r="D198" s="91">
        <v>1.531013</v>
      </c>
      <c r="E198" s="42">
        <v>2.4503264940302807</v>
      </c>
    </row>
    <row r="199" spans="1:5" x14ac:dyDescent="0.25">
      <c r="A199" s="1">
        <v>168</v>
      </c>
      <c r="B199" s="1">
        <v>4</v>
      </c>
      <c r="C199" s="91">
        <v>0.51224990000000004</v>
      </c>
      <c r="D199" s="91">
        <v>1.7064889999999999</v>
      </c>
      <c r="E199" s="42">
        <v>3.3313603379912808</v>
      </c>
    </row>
    <row r="200" spans="1:5" x14ac:dyDescent="0.25">
      <c r="A200" s="1">
        <v>169</v>
      </c>
      <c r="B200" s="1">
        <v>2</v>
      </c>
      <c r="C200" s="91">
        <v>0.34176010000000001</v>
      </c>
      <c r="D200" s="91">
        <v>6.0903320000000001</v>
      </c>
      <c r="E200" s="42">
        <v>17.820488699529289</v>
      </c>
    </row>
    <row r="201" spans="1:5" x14ac:dyDescent="0.25">
      <c r="A201" s="1">
        <v>170</v>
      </c>
      <c r="B201" s="1">
        <v>2</v>
      </c>
      <c r="C201" s="91">
        <v>0.4118252</v>
      </c>
      <c r="D201" s="91">
        <v>4.5090570000000003</v>
      </c>
      <c r="E201" s="42">
        <v>10.948958441591239</v>
      </c>
    </row>
    <row r="202" spans="1:5" x14ac:dyDescent="0.25">
      <c r="A202" s="1">
        <v>171</v>
      </c>
      <c r="B202" s="1">
        <v>0</v>
      </c>
      <c r="C202" s="91">
        <v>0.32</v>
      </c>
      <c r="D202" s="91">
        <v>3.5620219999999998</v>
      </c>
      <c r="E202" s="42">
        <v>11.131318749999998</v>
      </c>
    </row>
    <row r="203" spans="1:5" x14ac:dyDescent="0.25">
      <c r="A203" s="1">
        <v>172</v>
      </c>
      <c r="B203" s="1">
        <v>0</v>
      </c>
      <c r="C203" s="91">
        <v>0.37735920000000001</v>
      </c>
      <c r="D203" s="91">
        <v>3.1508729999999998</v>
      </c>
      <c r="E203" s="42">
        <v>8.3497977523802245</v>
      </c>
    </row>
    <row r="204" spans="1:5" x14ac:dyDescent="0.25">
      <c r="A204" s="1">
        <v>173</v>
      </c>
      <c r="B204" s="1">
        <v>0</v>
      </c>
      <c r="C204" s="91">
        <v>0.24331050000000001</v>
      </c>
      <c r="D204" s="91">
        <v>2.144015</v>
      </c>
      <c r="E204" s="42">
        <v>8.8118474130791729</v>
      </c>
    </row>
    <row r="205" spans="1:5" x14ac:dyDescent="0.25">
      <c r="A205" s="1">
        <v>174</v>
      </c>
      <c r="B205" s="1">
        <v>0</v>
      </c>
      <c r="C205" s="91">
        <v>0.53665629999999998</v>
      </c>
      <c r="D205" s="91">
        <v>1.1264099999999999</v>
      </c>
      <c r="E205" s="42">
        <v>2.0989411658821484</v>
      </c>
    </row>
    <row r="206" spans="1:5" x14ac:dyDescent="0.25">
      <c r="A206" s="1">
        <v>175</v>
      </c>
      <c r="B206" s="1">
        <v>0</v>
      </c>
      <c r="C206" s="91">
        <v>0.2</v>
      </c>
      <c r="D206" s="91">
        <v>0.51224990000000004</v>
      </c>
      <c r="E206" s="42">
        <v>2.5612495000000002</v>
      </c>
    </row>
    <row r="207" spans="1:5" x14ac:dyDescent="0.25">
      <c r="A207" s="1">
        <v>176</v>
      </c>
      <c r="B207" s="1">
        <v>0</v>
      </c>
      <c r="C207" s="91">
        <v>0.28844409999999998</v>
      </c>
      <c r="D207" s="91">
        <v>0.52153620000000001</v>
      </c>
      <c r="E207" s="42">
        <v>1.8081014657606103</v>
      </c>
    </row>
    <row r="208" spans="1:5" x14ac:dyDescent="0.25">
      <c r="A208" s="1">
        <v>177</v>
      </c>
      <c r="B208" s="1">
        <v>0</v>
      </c>
      <c r="C208" s="91">
        <v>0.28000000000000003</v>
      </c>
      <c r="D208" s="91">
        <v>2.201454</v>
      </c>
      <c r="E208" s="42">
        <v>7.862335714285714</v>
      </c>
    </row>
    <row r="209" spans="1:5" x14ac:dyDescent="0.25">
      <c r="A209" s="1">
        <v>178</v>
      </c>
      <c r="B209" s="1">
        <v>0</v>
      </c>
      <c r="C209" s="91">
        <v>0.69857000000000002</v>
      </c>
      <c r="D209" s="91">
        <v>1.1005450000000001</v>
      </c>
      <c r="E209" s="42">
        <v>1.5754255121176117</v>
      </c>
    </row>
    <row r="210" spans="1:5" x14ac:dyDescent="0.25">
      <c r="A210" s="1">
        <v>179</v>
      </c>
      <c r="B210" s="1">
        <v>0</v>
      </c>
      <c r="C210" s="91">
        <v>0.2154066</v>
      </c>
      <c r="D210" s="91">
        <v>1.3815930000000001</v>
      </c>
      <c r="E210" s="42">
        <v>6.4138842542429062</v>
      </c>
    </row>
    <row r="211" spans="1:5" x14ac:dyDescent="0.25">
      <c r="A211" s="1">
        <v>180</v>
      </c>
      <c r="B211" s="1">
        <v>0</v>
      </c>
      <c r="C211" s="91">
        <v>0.67052219999999996</v>
      </c>
      <c r="D211" s="91">
        <v>1.9220820000000001</v>
      </c>
      <c r="E211" s="42">
        <v>2.8665449108172707</v>
      </c>
    </row>
    <row r="212" spans="1:5" x14ac:dyDescent="0.25">
      <c r="A212" s="1">
        <v>181</v>
      </c>
      <c r="B212" s="1">
        <v>0</v>
      </c>
      <c r="C212" s="91">
        <v>0.45607019999999998</v>
      </c>
      <c r="D212" s="91">
        <v>4.4801789999999997</v>
      </c>
      <c r="E212" s="42">
        <v>9.8234416543768912</v>
      </c>
    </row>
    <row r="213" spans="1:5" x14ac:dyDescent="0.25">
      <c r="A213" s="1">
        <v>182</v>
      </c>
      <c r="B213" s="1">
        <v>0</v>
      </c>
      <c r="C213" s="91">
        <v>0.1788854</v>
      </c>
      <c r="D213" s="91">
        <v>2.0757650000000001</v>
      </c>
      <c r="E213" s="42">
        <v>11.603881591231035</v>
      </c>
    </row>
    <row r="214" spans="1:5" x14ac:dyDescent="0.25">
      <c r="A214" s="1">
        <v>183</v>
      </c>
      <c r="B214" s="1">
        <v>0</v>
      </c>
      <c r="C214" s="91">
        <v>0.32984849999999999</v>
      </c>
      <c r="D214" s="91">
        <v>1.0119290000000001</v>
      </c>
      <c r="E214" s="42">
        <v>3.0678599417611423</v>
      </c>
    </row>
    <row r="215" spans="1:5" x14ac:dyDescent="0.25">
      <c r="A215" s="1">
        <v>184</v>
      </c>
      <c r="B215" s="1">
        <v>0</v>
      </c>
      <c r="C215" s="91">
        <v>0.28844409999999998</v>
      </c>
      <c r="D215" s="91">
        <v>5.8362999999999996</v>
      </c>
      <c r="E215" s="42">
        <v>20.233729863082655</v>
      </c>
    </row>
    <row r="216" spans="1:5" x14ac:dyDescent="0.25">
      <c r="A216" s="1">
        <v>185</v>
      </c>
      <c r="B216" s="1">
        <v>0</v>
      </c>
      <c r="C216" s="91">
        <v>0.48662100000000003</v>
      </c>
      <c r="D216" s="91">
        <v>3.1508729999999998</v>
      </c>
      <c r="E216" s="42">
        <v>6.4750041613493865</v>
      </c>
    </row>
    <row r="217" spans="1:5" x14ac:dyDescent="0.25">
      <c r="A217" s="1">
        <v>186</v>
      </c>
      <c r="B217" s="1">
        <v>0</v>
      </c>
      <c r="C217" s="91">
        <v>0.32249030000000001</v>
      </c>
      <c r="D217" s="91">
        <v>7.4787160000000004</v>
      </c>
      <c r="E217" s="42">
        <v>23.190514567414898</v>
      </c>
    </row>
    <row r="218" spans="1:5" x14ac:dyDescent="0.25">
      <c r="A218" s="1">
        <v>187</v>
      </c>
      <c r="B218" s="1">
        <v>0</v>
      </c>
      <c r="C218" s="91">
        <v>0.32984849999999999</v>
      </c>
      <c r="D218" s="91">
        <v>4.2007620000000001</v>
      </c>
      <c r="E218" s="42">
        <v>12.735428537646829</v>
      </c>
    </row>
    <row r="219" spans="1:5" x14ac:dyDescent="0.25">
      <c r="A219" s="1">
        <v>188</v>
      </c>
      <c r="B219" s="1">
        <v>0</v>
      </c>
      <c r="C219" s="91">
        <v>0.26832820000000002</v>
      </c>
      <c r="D219" s="91">
        <v>1.2880990000000001</v>
      </c>
      <c r="E219" s="42">
        <v>4.8004607790012379</v>
      </c>
    </row>
    <row r="220" spans="1:5" x14ac:dyDescent="0.25">
      <c r="A220" s="1">
        <v>189</v>
      </c>
      <c r="B220" s="1">
        <v>0</v>
      </c>
      <c r="C220" s="91">
        <v>0.84758480000000003</v>
      </c>
      <c r="D220" s="91">
        <v>2.0004</v>
      </c>
      <c r="E220" s="42">
        <v>2.3601178312777669</v>
      </c>
    </row>
    <row r="221" spans="1:5" x14ac:dyDescent="0.25">
      <c r="A221" s="1">
        <v>190</v>
      </c>
      <c r="B221" s="1">
        <v>0</v>
      </c>
      <c r="C221" s="91">
        <v>0.7939773</v>
      </c>
      <c r="D221" s="91">
        <v>6.1361879999999998</v>
      </c>
      <c r="E221" s="42">
        <v>7.7284174245283834</v>
      </c>
    </row>
    <row r="222" spans="1:5" x14ac:dyDescent="0.25">
      <c r="A222" s="1">
        <v>191</v>
      </c>
      <c r="B222" s="1">
        <v>0</v>
      </c>
      <c r="C222" s="91">
        <v>0.4079216</v>
      </c>
      <c r="D222" s="91">
        <v>2.920274</v>
      </c>
      <c r="E222" s="42">
        <v>7.158909947401658</v>
      </c>
    </row>
    <row r="223" spans="1:5" x14ac:dyDescent="0.25">
      <c r="A223" s="1">
        <v>192</v>
      </c>
      <c r="B223" s="1">
        <v>0</v>
      </c>
      <c r="C223" s="91">
        <v>0.67052219999999996</v>
      </c>
      <c r="D223" s="91">
        <v>1.48</v>
      </c>
      <c r="E223" s="42">
        <v>2.2072348984120138</v>
      </c>
    </row>
    <row r="224" spans="1:5" x14ac:dyDescent="0.25">
      <c r="A224" s="1">
        <v>193</v>
      </c>
      <c r="B224" s="1">
        <v>4</v>
      </c>
      <c r="C224" s="91">
        <v>0.43081320000000001</v>
      </c>
      <c r="D224" s="91">
        <v>12.870509999999999</v>
      </c>
      <c r="E224" s="42">
        <v>29.874920267067026</v>
      </c>
    </row>
    <row r="225" spans="1:5" x14ac:dyDescent="0.25">
      <c r="A225" s="1">
        <v>194</v>
      </c>
      <c r="B225" s="1">
        <v>3</v>
      </c>
      <c r="C225" s="91">
        <v>0.31241000000000002</v>
      </c>
      <c r="D225" s="91">
        <v>1.779657</v>
      </c>
      <c r="E225" s="42">
        <v>5.696543004385263</v>
      </c>
    </row>
    <row r="226" spans="1:5" x14ac:dyDescent="0.25">
      <c r="A226" s="1">
        <v>195</v>
      </c>
      <c r="B226" s="1">
        <v>4</v>
      </c>
      <c r="C226" s="91">
        <v>0.36878179999999999</v>
      </c>
      <c r="D226" s="91">
        <v>3.8642609999999999</v>
      </c>
      <c r="E226" s="42">
        <v>10.47844823144743</v>
      </c>
    </row>
    <row r="227" spans="1:5" x14ac:dyDescent="0.25">
      <c r="A227" s="1">
        <v>196</v>
      </c>
      <c r="B227" s="1">
        <v>4</v>
      </c>
      <c r="C227" s="91">
        <v>0.62096700000000005</v>
      </c>
      <c r="D227" s="91">
        <v>33.16769</v>
      </c>
      <c r="E227" s="42">
        <v>53.412967194714049</v>
      </c>
    </row>
    <row r="228" spans="1:5" x14ac:dyDescent="0.25">
      <c r="A228" s="1">
        <v>197</v>
      </c>
      <c r="B228" s="1">
        <v>1</v>
      </c>
      <c r="C228" s="91">
        <v>0.40199499999999999</v>
      </c>
      <c r="D228" s="91">
        <v>24.361329999999999</v>
      </c>
      <c r="E228" s="42">
        <v>60.601077127824972</v>
      </c>
    </row>
    <row r="229" spans="1:5" x14ac:dyDescent="0.25">
      <c r="A229" s="1">
        <v>198</v>
      </c>
      <c r="B229" s="1">
        <v>1</v>
      </c>
      <c r="C229" s="91">
        <v>0.53814499999999998</v>
      </c>
      <c r="D229" s="91">
        <v>6.3759370000000004</v>
      </c>
      <c r="E229" s="42">
        <v>11.847990783153241</v>
      </c>
    </row>
    <row r="230" spans="1:5" x14ac:dyDescent="0.25">
      <c r="A230" s="1">
        <v>199</v>
      </c>
      <c r="B230" s="1">
        <v>3</v>
      </c>
      <c r="C230" s="91">
        <v>0.37735920000000001</v>
      </c>
      <c r="D230" s="91">
        <v>4.2718249999999998</v>
      </c>
      <c r="E230" s="42">
        <v>11.32031496780786</v>
      </c>
    </row>
    <row r="231" spans="1:5" x14ac:dyDescent="0.25">
      <c r="A231" s="1">
        <v>200</v>
      </c>
      <c r="B231" s="1">
        <v>1</v>
      </c>
      <c r="C231" s="91">
        <v>0.86533230000000005</v>
      </c>
      <c r="D231" s="91">
        <v>5.7961619999999998</v>
      </c>
      <c r="E231" s="42">
        <v>6.6981921280414465</v>
      </c>
    </row>
    <row r="232" spans="1:5" x14ac:dyDescent="0.25">
      <c r="A232" s="1">
        <v>201</v>
      </c>
      <c r="B232" s="1">
        <v>0</v>
      </c>
      <c r="C232" s="91">
        <v>0.73756359999999999</v>
      </c>
      <c r="D232" s="91">
        <v>4.5712140000000003</v>
      </c>
      <c r="E232" s="42">
        <v>6.1977217964660953</v>
      </c>
    </row>
    <row r="233" spans="1:5" x14ac:dyDescent="0.25">
      <c r="A233" s="1">
        <v>202</v>
      </c>
      <c r="B233" s="1">
        <v>0</v>
      </c>
      <c r="C233" s="91">
        <v>0.6</v>
      </c>
      <c r="D233" s="91">
        <v>5.0484059999999999</v>
      </c>
      <c r="E233" s="42">
        <v>8.4140100000000011</v>
      </c>
    </row>
    <row r="234" spans="1:5" x14ac:dyDescent="0.25">
      <c r="A234" s="1">
        <v>203</v>
      </c>
      <c r="B234" s="1">
        <v>0</v>
      </c>
      <c r="C234" s="91">
        <v>0.48332180000000002</v>
      </c>
      <c r="D234" s="91">
        <v>3.0241690000000001</v>
      </c>
      <c r="E234" s="42">
        <v>6.2570506854853223</v>
      </c>
    </row>
    <row r="235" spans="1:5" x14ac:dyDescent="0.25">
      <c r="A235" s="1">
        <v>204</v>
      </c>
      <c r="B235" s="1">
        <v>0</v>
      </c>
      <c r="C235" s="91">
        <v>0.43081320000000001</v>
      </c>
      <c r="D235" s="91">
        <v>3.4234490000000002</v>
      </c>
      <c r="E235" s="42">
        <v>7.9464812127390712</v>
      </c>
    </row>
    <row r="236" spans="1:5" x14ac:dyDescent="0.25">
      <c r="A236" s="1">
        <v>205</v>
      </c>
      <c r="B236" s="1">
        <v>0</v>
      </c>
      <c r="C236" s="91">
        <v>0.59059289999999998</v>
      </c>
      <c r="D236" s="91">
        <v>4.8997960000000003</v>
      </c>
      <c r="E236" s="42">
        <v>8.2964018023244108</v>
      </c>
    </row>
    <row r="237" spans="1:5" x14ac:dyDescent="0.25">
      <c r="A237" s="1">
        <v>206</v>
      </c>
      <c r="B237" s="1">
        <v>0</v>
      </c>
      <c r="C237" s="91">
        <v>0.74726170000000003</v>
      </c>
      <c r="D237" s="91">
        <v>2.6439360000000001</v>
      </c>
      <c r="E237" s="42">
        <v>3.5381660802366826</v>
      </c>
    </row>
    <row r="238" spans="1:5" x14ac:dyDescent="0.25">
      <c r="A238" s="1">
        <v>207</v>
      </c>
      <c r="B238" s="1">
        <v>0</v>
      </c>
      <c r="C238" s="91">
        <v>0.69050710000000004</v>
      </c>
      <c r="D238" s="91">
        <v>3.320964</v>
      </c>
      <c r="E238" s="42">
        <v>4.8094567021830761</v>
      </c>
    </row>
    <row r="239" spans="1:5" x14ac:dyDescent="0.25">
      <c r="A239" s="1">
        <v>208</v>
      </c>
      <c r="B239" s="1">
        <v>0</v>
      </c>
      <c r="C239" s="91">
        <v>0.4</v>
      </c>
      <c r="D239" s="91">
        <v>3.1133259999999998</v>
      </c>
      <c r="E239" s="42">
        <v>7.7833149999999991</v>
      </c>
    </row>
    <row r="240" spans="1:5" x14ac:dyDescent="0.25">
      <c r="A240" s="1">
        <v>209</v>
      </c>
      <c r="B240" s="1">
        <v>0</v>
      </c>
      <c r="C240" s="91">
        <v>0.4326662</v>
      </c>
      <c r="D240" s="91">
        <v>2.1562929999999998</v>
      </c>
      <c r="E240" s="42">
        <v>4.9837334185106208</v>
      </c>
    </row>
    <row r="241" spans="1:5" x14ac:dyDescent="0.25">
      <c r="A241" s="1">
        <v>210</v>
      </c>
      <c r="B241" s="1">
        <v>0</v>
      </c>
      <c r="C241" s="91">
        <v>0.50119860000000005</v>
      </c>
      <c r="D241" s="91">
        <v>1.3296619999999999</v>
      </c>
      <c r="E241" s="42">
        <v>2.6529643139466068</v>
      </c>
    </row>
    <row r="242" spans="1:5" x14ac:dyDescent="0.25">
      <c r="A242" s="1">
        <v>211</v>
      </c>
      <c r="B242" s="1">
        <v>0</v>
      </c>
      <c r="C242" s="91">
        <v>0.6</v>
      </c>
      <c r="D242" s="91">
        <v>2.5298219999999998</v>
      </c>
      <c r="E242" s="42">
        <v>4.2163699999999995</v>
      </c>
    </row>
    <row r="243" spans="1:5" x14ac:dyDescent="0.25">
      <c r="A243" s="1">
        <v>212</v>
      </c>
      <c r="B243" s="1">
        <v>0</v>
      </c>
      <c r="C243" s="91">
        <v>0.32984849999999999</v>
      </c>
      <c r="D243" s="91">
        <v>2.2043590000000002</v>
      </c>
      <c r="E243" s="42">
        <v>6.6829438363369862</v>
      </c>
    </row>
    <row r="244" spans="1:5" x14ac:dyDescent="0.25">
      <c r="A244" s="1">
        <v>213</v>
      </c>
      <c r="B244" s="1">
        <v>0</v>
      </c>
      <c r="C244" s="91">
        <v>0.32984849999999999</v>
      </c>
      <c r="D244" s="91">
        <v>0.57688819999999996</v>
      </c>
      <c r="E244" s="42">
        <v>1.7489489871865416</v>
      </c>
    </row>
    <row r="245" spans="1:5" x14ac:dyDescent="0.25">
      <c r="A245" s="1">
        <v>214</v>
      </c>
      <c r="B245" s="1">
        <v>0</v>
      </c>
      <c r="C245" s="91">
        <v>0.25298219999999999</v>
      </c>
      <c r="D245" s="91">
        <v>1.059056</v>
      </c>
      <c r="E245" s="42">
        <v>4.1862866241182184</v>
      </c>
    </row>
    <row r="246" spans="1:5" x14ac:dyDescent="0.25">
      <c r="A246" s="1">
        <v>215</v>
      </c>
      <c r="B246" s="1">
        <v>0</v>
      </c>
      <c r="C246" s="91">
        <v>0.25298219999999999</v>
      </c>
      <c r="D246" s="91">
        <v>3.4790800000000002</v>
      </c>
      <c r="E246" s="42">
        <v>13.75227189897155</v>
      </c>
    </row>
    <row r="247" spans="1:5" x14ac:dyDescent="0.25">
      <c r="A247" s="1">
        <v>216</v>
      </c>
      <c r="B247" s="1">
        <v>0</v>
      </c>
      <c r="C247" s="91">
        <v>0.33941130000000003</v>
      </c>
      <c r="D247" s="91">
        <v>6.4688790000000003</v>
      </c>
      <c r="E247" s="42">
        <v>19.059115002947749</v>
      </c>
    </row>
    <row r="248" spans="1:5" x14ac:dyDescent="0.25">
      <c r="A248" s="1">
        <v>217</v>
      </c>
      <c r="B248" s="1">
        <v>0</v>
      </c>
      <c r="C248" s="91">
        <v>0.25612499999999999</v>
      </c>
      <c r="D248" s="91">
        <v>0.8099383</v>
      </c>
      <c r="E248" s="42">
        <v>3.162277403611518</v>
      </c>
    </row>
    <row r="249" spans="1:5" x14ac:dyDescent="0.25">
      <c r="A249" s="1">
        <v>218</v>
      </c>
      <c r="B249" s="1">
        <v>0</v>
      </c>
      <c r="C249" s="91">
        <v>0.62096700000000005</v>
      </c>
      <c r="D249" s="91">
        <v>1.6714070000000001</v>
      </c>
      <c r="E249" s="42">
        <v>2.6916196834936477</v>
      </c>
    </row>
    <row r="250" spans="1:5" x14ac:dyDescent="0.25">
      <c r="A250" s="1">
        <v>219</v>
      </c>
      <c r="B250" s="1">
        <v>0</v>
      </c>
      <c r="C250" s="91">
        <v>0.40199499999999999</v>
      </c>
      <c r="D250" s="91">
        <v>1.6804760000000001</v>
      </c>
      <c r="E250" s="42">
        <v>4.1803405514993974</v>
      </c>
    </row>
    <row r="251" spans="1:5" x14ac:dyDescent="0.25">
      <c r="A251" s="1">
        <v>220</v>
      </c>
      <c r="B251" s="1">
        <v>0</v>
      </c>
      <c r="C251" s="91">
        <v>0.53665629999999998</v>
      </c>
      <c r="D251" s="91">
        <v>3.1317729999999999</v>
      </c>
      <c r="E251" s="42">
        <v>5.835714590511655</v>
      </c>
    </row>
    <row r="252" spans="1:5" x14ac:dyDescent="0.25">
      <c r="A252" s="1">
        <v>221</v>
      </c>
      <c r="B252" s="1">
        <v>0</v>
      </c>
      <c r="C252" s="91">
        <v>0.44721359999999999</v>
      </c>
      <c r="D252" s="91">
        <v>5.7959990000000001</v>
      </c>
      <c r="E252" s="42">
        <v>12.96024763110961</v>
      </c>
    </row>
    <row r="253" spans="1:5" x14ac:dyDescent="0.25">
      <c r="A253" s="1">
        <v>222</v>
      </c>
      <c r="B253" s="1">
        <v>0</v>
      </c>
      <c r="C253" s="91">
        <v>0.49477270000000001</v>
      </c>
      <c r="D253" s="91">
        <v>1.796441</v>
      </c>
      <c r="E253" s="42">
        <v>3.6308409902163152</v>
      </c>
    </row>
    <row r="254" spans="1:5" x14ac:dyDescent="0.25">
      <c r="A254" s="1">
        <v>223</v>
      </c>
      <c r="B254" s="1">
        <v>0</v>
      </c>
      <c r="C254" s="91">
        <v>0.5614268</v>
      </c>
      <c r="D254" s="91">
        <v>2.5556209999999999</v>
      </c>
      <c r="E254" s="42">
        <v>4.5520110546913681</v>
      </c>
    </row>
    <row r="255" spans="1:5" x14ac:dyDescent="0.25">
      <c r="A255" s="1">
        <v>224</v>
      </c>
      <c r="B255" s="1">
        <v>0</v>
      </c>
      <c r="C255" s="91">
        <v>0.43081320000000001</v>
      </c>
      <c r="D255" s="91">
        <v>1.634136</v>
      </c>
      <c r="E255" s="42">
        <v>3.7931428284927202</v>
      </c>
    </row>
    <row r="256" spans="1:5" x14ac:dyDescent="0.25">
      <c r="A256" s="1">
        <v>225</v>
      </c>
      <c r="B256" s="1">
        <v>0</v>
      </c>
      <c r="C256" s="91">
        <v>0.44721359999999999</v>
      </c>
      <c r="D256" s="91">
        <v>0.84</v>
      </c>
      <c r="E256" s="42">
        <v>1.8782970821996468</v>
      </c>
    </row>
    <row r="257" spans="1:5" x14ac:dyDescent="0.25">
      <c r="A257" s="1">
        <v>226</v>
      </c>
      <c r="B257" s="1">
        <v>0</v>
      </c>
      <c r="C257" s="91">
        <v>0.92</v>
      </c>
      <c r="D257" s="91">
        <v>4.4045430000000003</v>
      </c>
      <c r="E257" s="42">
        <v>4.7875467391304349</v>
      </c>
    </row>
    <row r="258" spans="1:5" x14ac:dyDescent="0.25">
      <c r="A258" s="1">
        <v>227</v>
      </c>
      <c r="B258" s="1">
        <v>0</v>
      </c>
      <c r="C258" s="91">
        <v>0.25612499999999999</v>
      </c>
      <c r="D258" s="91">
        <v>6.0864440000000002</v>
      </c>
      <c r="E258" s="42">
        <v>23.763568570034163</v>
      </c>
    </row>
    <row r="259" spans="1:5" x14ac:dyDescent="0.25">
      <c r="A259" s="1">
        <v>228</v>
      </c>
      <c r="B259" s="1">
        <v>0</v>
      </c>
      <c r="C259" s="91">
        <v>0.72</v>
      </c>
      <c r="D259" s="91">
        <v>2.764634</v>
      </c>
      <c r="E259" s="42">
        <v>3.8397694444444448</v>
      </c>
    </row>
    <row r="260" spans="1:5" x14ac:dyDescent="0.25">
      <c r="A260" s="1">
        <v>229</v>
      </c>
      <c r="B260" s="1">
        <v>0</v>
      </c>
      <c r="C260" s="91">
        <v>0.41761229999999999</v>
      </c>
      <c r="D260" s="91">
        <v>0.9024411</v>
      </c>
      <c r="E260" s="42">
        <v>2.1609543109721625</v>
      </c>
    </row>
    <row r="261" spans="1:5" x14ac:dyDescent="0.25">
      <c r="A261" s="1">
        <v>230</v>
      </c>
      <c r="B261" s="1">
        <v>0</v>
      </c>
      <c r="C261" s="91">
        <v>0.44721359999999999</v>
      </c>
      <c r="D261" s="91">
        <v>2.5059930000000001</v>
      </c>
      <c r="E261" s="42">
        <v>5.6035706427532617</v>
      </c>
    </row>
    <row r="262" spans="1:5" x14ac:dyDescent="0.25">
      <c r="A262" s="1">
        <v>231</v>
      </c>
      <c r="B262" s="1">
        <v>0</v>
      </c>
      <c r="C262" s="91">
        <v>0.59059289999999998</v>
      </c>
      <c r="D262" s="91">
        <v>1.05603</v>
      </c>
      <c r="E262" s="42">
        <v>1.7880844825598141</v>
      </c>
    </row>
    <row r="263" spans="1:5" x14ac:dyDescent="0.25">
      <c r="A263" s="1">
        <v>232</v>
      </c>
      <c r="B263" s="1">
        <v>0</v>
      </c>
      <c r="C263" s="91">
        <v>0.30463089999999998</v>
      </c>
      <c r="D263" s="91">
        <v>0.76941539999999997</v>
      </c>
      <c r="E263" s="42">
        <v>2.5257299899649053</v>
      </c>
    </row>
    <row r="264" spans="1:5" x14ac:dyDescent="0.25">
      <c r="A264" s="1">
        <v>233</v>
      </c>
      <c r="B264" s="1">
        <v>1</v>
      </c>
      <c r="C264" s="91">
        <v>0.1788854</v>
      </c>
      <c r="D264" s="91">
        <v>7.4412710000000004</v>
      </c>
      <c r="E264" s="42">
        <v>41.597978370509836</v>
      </c>
    </row>
    <row r="265" spans="1:5" x14ac:dyDescent="0.25">
      <c r="A265" s="1">
        <v>234</v>
      </c>
      <c r="B265" s="1">
        <v>0</v>
      </c>
      <c r="C265" s="91">
        <v>0.2828427</v>
      </c>
      <c r="D265" s="91">
        <v>4.4214019999999996</v>
      </c>
      <c r="E265" s="42">
        <v>15.632017372200165</v>
      </c>
    </row>
    <row r="266" spans="1:5" x14ac:dyDescent="0.25">
      <c r="A266" s="1">
        <v>235</v>
      </c>
      <c r="B266" s="1">
        <v>0</v>
      </c>
      <c r="C266" s="91">
        <v>0.34409299999999998</v>
      </c>
      <c r="D266" s="91">
        <v>2.4738630000000001</v>
      </c>
      <c r="E266" s="42">
        <v>7.1895185313272876</v>
      </c>
    </row>
    <row r="267" spans="1:5" x14ac:dyDescent="0.25">
      <c r="A267" s="1">
        <v>236</v>
      </c>
      <c r="B267" s="1">
        <v>0</v>
      </c>
      <c r="C267" s="91">
        <v>0.36878179999999999</v>
      </c>
      <c r="D267" s="91">
        <v>1.3682110000000001</v>
      </c>
      <c r="E267" s="42">
        <v>3.7100827643880474</v>
      </c>
    </row>
    <row r="268" spans="1:5" x14ac:dyDescent="0.25">
      <c r="A268" s="1">
        <v>237</v>
      </c>
      <c r="B268" s="1">
        <v>0</v>
      </c>
      <c r="C268" s="91">
        <v>0.24</v>
      </c>
      <c r="D268" s="91">
        <v>0.37947330000000001</v>
      </c>
      <c r="E268" s="42">
        <v>1.58113875</v>
      </c>
    </row>
    <row r="269" spans="1:5" x14ac:dyDescent="0.25">
      <c r="A269" s="1">
        <v>238</v>
      </c>
      <c r="B269" s="1">
        <v>0</v>
      </c>
      <c r="C269" s="91">
        <v>0.24331050000000001</v>
      </c>
      <c r="D269" s="91">
        <v>0.32</v>
      </c>
      <c r="E269" s="42">
        <v>1.3151919049938248</v>
      </c>
    </row>
    <row r="270" spans="1:5" x14ac:dyDescent="0.25">
      <c r="A270" s="1">
        <v>239</v>
      </c>
      <c r="B270" s="1">
        <v>0</v>
      </c>
      <c r="C270" s="91">
        <v>0.32249030000000001</v>
      </c>
      <c r="D270" s="91">
        <v>3.5977769999999998</v>
      </c>
      <c r="E270" s="42">
        <v>11.156233226239673</v>
      </c>
    </row>
    <row r="271" spans="1:5" x14ac:dyDescent="0.25">
      <c r="A271" s="1">
        <v>240</v>
      </c>
      <c r="B271" s="1">
        <v>0</v>
      </c>
      <c r="C271" s="91">
        <v>0.36221540000000002</v>
      </c>
      <c r="D271" s="91">
        <v>1.6005</v>
      </c>
      <c r="E271" s="42">
        <v>4.4186415044749614</v>
      </c>
    </row>
    <row r="272" spans="1:5" x14ac:dyDescent="0.25">
      <c r="A272" s="1">
        <v>241</v>
      </c>
      <c r="B272" s="1">
        <v>0</v>
      </c>
      <c r="C272" s="91">
        <v>0.2154066</v>
      </c>
      <c r="D272" s="91">
        <v>0.95078910000000005</v>
      </c>
      <c r="E272" s="42">
        <v>4.4139274284074865</v>
      </c>
    </row>
    <row r="273" spans="1:5" x14ac:dyDescent="0.25">
      <c r="A273" s="1">
        <v>242</v>
      </c>
      <c r="B273" s="1">
        <v>0</v>
      </c>
      <c r="C273" s="91">
        <v>0.25612499999999999</v>
      </c>
      <c r="D273" s="91">
        <v>1.8</v>
      </c>
      <c r="E273" s="42">
        <v>7.0278184480234263</v>
      </c>
    </row>
    <row r="274" spans="1:5" x14ac:dyDescent="0.25">
      <c r="A274" s="1">
        <v>243</v>
      </c>
      <c r="B274" s="1">
        <v>4</v>
      </c>
      <c r="C274" s="91">
        <v>0.36221540000000002</v>
      </c>
      <c r="D274" s="91">
        <v>0.66011589999999998</v>
      </c>
      <c r="E274" s="42">
        <v>1.8224401833825947</v>
      </c>
    </row>
    <row r="275" spans="1:5" x14ac:dyDescent="0.25">
      <c r="A275" s="1">
        <v>244</v>
      </c>
      <c r="B275" s="1">
        <v>4</v>
      </c>
      <c r="C275" s="91">
        <v>0.39395429999999998</v>
      </c>
      <c r="D275" s="91">
        <v>10.268990000000001</v>
      </c>
      <c r="E275" s="42">
        <v>26.066449839486459</v>
      </c>
    </row>
    <row r="276" spans="1:5" x14ac:dyDescent="0.25">
      <c r="A276" s="1">
        <v>245</v>
      </c>
      <c r="B276" s="1">
        <v>1</v>
      </c>
      <c r="C276" s="91">
        <v>0.24331050000000001</v>
      </c>
      <c r="D276" s="91">
        <v>10.69187</v>
      </c>
      <c r="E276" s="42">
        <v>43.943315228894761</v>
      </c>
    </row>
    <row r="277" spans="1:5" x14ac:dyDescent="0.25">
      <c r="A277" s="1">
        <v>246</v>
      </c>
      <c r="B277" s="1">
        <v>2</v>
      </c>
      <c r="C277" s="91">
        <v>0.49477270000000001</v>
      </c>
      <c r="D277" s="91">
        <v>4.811242</v>
      </c>
      <c r="E277" s="42">
        <v>9.724146057371394</v>
      </c>
    </row>
    <row r="278" spans="1:5" x14ac:dyDescent="0.25">
      <c r="A278" s="1">
        <v>247</v>
      </c>
      <c r="B278" s="1">
        <v>2</v>
      </c>
      <c r="C278" s="91">
        <v>0.2828427</v>
      </c>
      <c r="D278" s="91">
        <v>3.925656</v>
      </c>
      <c r="E278" s="42">
        <v>13.879290503166601</v>
      </c>
    </row>
    <row r="279" spans="1:5" x14ac:dyDescent="0.25">
      <c r="A279" s="1">
        <v>248</v>
      </c>
      <c r="B279" s="1">
        <v>4</v>
      </c>
      <c r="C279" s="91">
        <v>0.28844409999999998</v>
      </c>
      <c r="D279" s="91">
        <v>4.7433880000000004</v>
      </c>
      <c r="E279" s="42">
        <v>16.444739205967466</v>
      </c>
    </row>
    <row r="280" spans="1:5" x14ac:dyDescent="0.25">
      <c r="A280" s="1">
        <v>249</v>
      </c>
      <c r="B280" s="1">
        <v>0</v>
      </c>
      <c r="C280" s="91">
        <v>0.2332381</v>
      </c>
      <c r="D280" s="91">
        <v>1.7366630000000001</v>
      </c>
      <c r="E280" s="42">
        <v>7.4458804114765131</v>
      </c>
    </row>
    <row r="281" spans="1:5" x14ac:dyDescent="0.25">
      <c r="A281" s="1">
        <v>250</v>
      </c>
      <c r="B281" s="1">
        <v>0</v>
      </c>
      <c r="C281" s="91">
        <v>0.36878179999999999</v>
      </c>
      <c r="D281" s="91">
        <v>2.0880610000000002</v>
      </c>
      <c r="E281" s="42">
        <v>5.6620500252452812</v>
      </c>
    </row>
    <row r="282" spans="1:5" x14ac:dyDescent="0.25">
      <c r="A282" s="1">
        <v>251</v>
      </c>
      <c r="B282" s="1">
        <v>0</v>
      </c>
      <c r="C282" s="91">
        <v>0.4079216</v>
      </c>
      <c r="D282" s="91">
        <v>3.5426540000000002</v>
      </c>
      <c r="E282" s="42">
        <v>8.6846443041996313</v>
      </c>
    </row>
    <row r="283" spans="1:5" x14ac:dyDescent="0.25">
      <c r="A283" s="1">
        <v>252</v>
      </c>
      <c r="B283" s="1">
        <v>0</v>
      </c>
      <c r="C283" s="91">
        <v>0.50119860000000005</v>
      </c>
      <c r="D283" s="91">
        <v>2.8680310000000002</v>
      </c>
      <c r="E283" s="42">
        <v>5.7223443960138756</v>
      </c>
    </row>
    <row r="284" spans="1:5" x14ac:dyDescent="0.25">
      <c r="A284" s="1">
        <v>253</v>
      </c>
      <c r="B284" s="1">
        <v>0</v>
      </c>
      <c r="C284" s="91">
        <v>0.4</v>
      </c>
      <c r="D284" s="91">
        <v>1.811077</v>
      </c>
      <c r="E284" s="42">
        <v>4.5276924999999997</v>
      </c>
    </row>
    <row r="285" spans="1:5" x14ac:dyDescent="0.25">
      <c r="A285" s="1">
        <v>254</v>
      </c>
      <c r="B285" s="1">
        <v>0</v>
      </c>
      <c r="C285" s="91">
        <v>0.28844409999999998</v>
      </c>
      <c r="D285" s="91">
        <v>1.8282229999999999</v>
      </c>
      <c r="E285" s="42">
        <v>6.3382229000350501</v>
      </c>
    </row>
    <row r="286" spans="1:5" x14ac:dyDescent="0.25">
      <c r="A286" s="1">
        <v>255</v>
      </c>
      <c r="B286" s="1">
        <v>0</v>
      </c>
      <c r="C286" s="91">
        <v>0.48166379999999998</v>
      </c>
      <c r="D286" s="91">
        <v>6.0299250000000004</v>
      </c>
      <c r="E286" s="42">
        <v>12.51894993977127</v>
      </c>
    </row>
    <row r="287" spans="1:5" x14ac:dyDescent="0.25">
      <c r="A287" s="1">
        <v>256</v>
      </c>
      <c r="B287" s="1">
        <v>0</v>
      </c>
      <c r="C287" s="91">
        <v>0.64</v>
      </c>
      <c r="D287" s="91">
        <v>3.042367</v>
      </c>
      <c r="E287" s="42">
        <v>4.7536984374999998</v>
      </c>
    </row>
    <row r="288" spans="1:5" x14ac:dyDescent="0.25">
      <c r="A288" s="1">
        <v>257</v>
      </c>
      <c r="B288" s="1">
        <v>0</v>
      </c>
      <c r="C288" s="91">
        <v>0.1788854</v>
      </c>
      <c r="D288" s="91">
        <v>2.148488</v>
      </c>
      <c r="E288" s="42">
        <v>12.010415606863388</v>
      </c>
    </row>
    <row r="289" spans="1:5" x14ac:dyDescent="0.25">
      <c r="A289" s="1">
        <v>258</v>
      </c>
      <c r="B289" s="1">
        <v>0</v>
      </c>
      <c r="C289" s="91">
        <v>0.2828427</v>
      </c>
      <c r="D289" s="91">
        <v>1.843909</v>
      </c>
      <c r="E289" s="42">
        <v>6.519203076480319</v>
      </c>
    </row>
    <row r="290" spans="1:5" x14ac:dyDescent="0.25">
      <c r="A290" s="1">
        <v>259</v>
      </c>
      <c r="B290" s="1">
        <v>0</v>
      </c>
      <c r="C290" s="91">
        <v>0.2332381</v>
      </c>
      <c r="D290" s="91">
        <v>4.6724730000000001</v>
      </c>
      <c r="E290" s="42">
        <v>20.033060636319711</v>
      </c>
    </row>
    <row r="291" spans="1:5" x14ac:dyDescent="0.25">
      <c r="A291" s="1">
        <v>260</v>
      </c>
      <c r="B291" s="1">
        <v>0</v>
      </c>
      <c r="C291" s="91">
        <v>0.4</v>
      </c>
      <c r="D291" s="91">
        <v>1.4886239999999999</v>
      </c>
      <c r="E291" s="42">
        <v>3.7215599999999998</v>
      </c>
    </row>
    <row r="292" spans="1:5" x14ac:dyDescent="0.25">
      <c r="A292" s="1">
        <v>261</v>
      </c>
      <c r="B292" s="1">
        <v>0</v>
      </c>
      <c r="C292" s="91">
        <v>0.34409299999999998</v>
      </c>
      <c r="D292" s="91">
        <v>3.0810390000000001</v>
      </c>
      <c r="E292" s="42">
        <v>8.9540879936528786</v>
      </c>
    </row>
    <row r="293" spans="1:5" x14ac:dyDescent="0.25">
      <c r="A293" s="1">
        <v>262</v>
      </c>
      <c r="B293" s="1">
        <v>0</v>
      </c>
      <c r="C293" s="91">
        <v>0.36221540000000002</v>
      </c>
      <c r="D293" s="91">
        <v>2.0869119999999999</v>
      </c>
      <c r="E293" s="42">
        <v>5.7615220114881911</v>
      </c>
    </row>
    <row r="294" spans="1:5" x14ac:dyDescent="0.25">
      <c r="A294" s="1">
        <v>263</v>
      </c>
      <c r="B294" s="1">
        <v>0</v>
      </c>
      <c r="C294" s="91">
        <v>0.25612499999999999</v>
      </c>
      <c r="D294" s="91">
        <v>3.9795479999999999</v>
      </c>
      <c r="E294" s="42">
        <v>15.537522693997072</v>
      </c>
    </row>
    <row r="295" spans="1:5" x14ac:dyDescent="0.25">
      <c r="A295" s="1">
        <v>264</v>
      </c>
      <c r="B295" s="1">
        <v>0</v>
      </c>
      <c r="C295" s="91">
        <v>0.28844409999999998</v>
      </c>
      <c r="D295" s="91">
        <v>1.235476</v>
      </c>
      <c r="E295" s="42">
        <v>4.2832424029473994</v>
      </c>
    </row>
    <row r="296" spans="1:5" x14ac:dyDescent="0.25">
      <c r="A296" s="1">
        <v>265</v>
      </c>
      <c r="B296" s="1">
        <v>0</v>
      </c>
      <c r="C296" s="91">
        <v>0.36878179999999999</v>
      </c>
      <c r="D296" s="91">
        <v>0.93723000000000001</v>
      </c>
      <c r="E296" s="42">
        <v>2.5414215126668398</v>
      </c>
    </row>
    <row r="297" spans="1:5" x14ac:dyDescent="0.25">
      <c r="A297" s="1">
        <v>266</v>
      </c>
      <c r="B297" s="1">
        <v>0</v>
      </c>
      <c r="C297" s="91">
        <v>0.36878179999999999</v>
      </c>
      <c r="D297" s="91">
        <v>1.9927870000000001</v>
      </c>
      <c r="E297" s="42">
        <v>5.4037021349752079</v>
      </c>
    </row>
    <row r="298" spans="1:5" x14ac:dyDescent="0.25">
      <c r="A298" s="1">
        <v>267</v>
      </c>
      <c r="B298" s="1">
        <v>0</v>
      </c>
      <c r="C298" s="91">
        <v>0.84380089999999996</v>
      </c>
      <c r="D298" s="91">
        <v>2.456013</v>
      </c>
      <c r="E298" s="42">
        <v>2.9106546342863586</v>
      </c>
    </row>
    <row r="299" spans="1:5" x14ac:dyDescent="0.25">
      <c r="A299" s="1">
        <v>268</v>
      </c>
      <c r="B299" s="1">
        <v>0</v>
      </c>
      <c r="C299" s="91">
        <v>0.36</v>
      </c>
      <c r="D299" s="91">
        <v>4.0097880000000004</v>
      </c>
      <c r="E299" s="42">
        <v>11.138300000000001</v>
      </c>
    </row>
    <row r="300" spans="1:5" x14ac:dyDescent="0.25">
      <c r="A300" s="1">
        <v>269</v>
      </c>
      <c r="B300" s="1">
        <v>0</v>
      </c>
      <c r="C300" s="91">
        <v>0.48166379999999998</v>
      </c>
      <c r="D300" s="91">
        <v>9.0686269999999993</v>
      </c>
      <c r="E300" s="42">
        <v>18.827711362157586</v>
      </c>
    </row>
    <row r="301" spans="1:5" x14ac:dyDescent="0.25">
      <c r="A301" s="1">
        <v>270</v>
      </c>
      <c r="B301" s="1">
        <v>0</v>
      </c>
      <c r="C301" s="91">
        <v>0.28000000000000003</v>
      </c>
      <c r="D301" s="91">
        <v>0.96</v>
      </c>
      <c r="E301" s="42">
        <v>3.4285714285714279</v>
      </c>
    </row>
    <row r="302" spans="1:5" x14ac:dyDescent="0.25">
      <c r="A302" s="1">
        <v>271</v>
      </c>
      <c r="B302" s="1">
        <v>0</v>
      </c>
      <c r="C302" s="91">
        <v>0.36221540000000002</v>
      </c>
      <c r="D302" s="91">
        <v>8.2035110000000007</v>
      </c>
      <c r="E302" s="42">
        <v>22.648156318036175</v>
      </c>
    </row>
    <row r="303" spans="1:5" x14ac:dyDescent="0.25">
      <c r="A303" s="1">
        <v>272</v>
      </c>
      <c r="B303" s="1">
        <v>0</v>
      </c>
      <c r="C303" s="91">
        <v>0.45607019999999998</v>
      </c>
      <c r="D303" s="91">
        <v>0.73539109999999996</v>
      </c>
      <c r="E303" s="42">
        <v>1.6124515480292287</v>
      </c>
    </row>
    <row r="304" spans="1:5" x14ac:dyDescent="0.25">
      <c r="A304" s="1">
        <v>273</v>
      </c>
      <c r="B304" s="1">
        <v>0</v>
      </c>
      <c r="C304" s="91">
        <v>0.2154066</v>
      </c>
      <c r="D304" s="91">
        <v>9.6785119999999996</v>
      </c>
      <c r="E304" s="42">
        <v>44.93136236308451</v>
      </c>
    </row>
    <row r="305" spans="1:5" x14ac:dyDescent="0.25">
      <c r="A305" s="1">
        <v>274</v>
      </c>
      <c r="B305" s="1">
        <v>0</v>
      </c>
      <c r="C305" s="91">
        <v>0.36878179999999999</v>
      </c>
      <c r="D305" s="91">
        <v>4.3848830000000003</v>
      </c>
      <c r="E305" s="42">
        <v>11.890182758476694</v>
      </c>
    </row>
    <row r="306" spans="1:5" x14ac:dyDescent="0.25">
      <c r="A306" s="1">
        <v>275</v>
      </c>
      <c r="B306" s="1">
        <v>0</v>
      </c>
      <c r="C306" s="91">
        <v>0.84380089999999996</v>
      </c>
      <c r="D306" s="91">
        <v>1.132784</v>
      </c>
      <c r="E306" s="42">
        <v>1.3424778285967698</v>
      </c>
    </row>
    <row r="307" spans="1:5" x14ac:dyDescent="0.25">
      <c r="A307" s="1">
        <v>276</v>
      </c>
      <c r="B307" s="1">
        <v>0</v>
      </c>
      <c r="C307" s="91">
        <v>0.3577709</v>
      </c>
      <c r="D307" s="91">
        <v>4.6353419999999996</v>
      </c>
      <c r="E307" s="42">
        <v>12.956173909057442</v>
      </c>
    </row>
    <row r="308" spans="1:5" x14ac:dyDescent="0.25">
      <c r="A308" s="1">
        <v>277</v>
      </c>
      <c r="B308" s="1">
        <v>0</v>
      </c>
      <c r="C308" s="91">
        <v>0.81584310000000004</v>
      </c>
      <c r="D308" s="91">
        <v>1.2185239999999999</v>
      </c>
      <c r="E308" s="42">
        <v>1.49357639967783</v>
      </c>
    </row>
    <row r="309" spans="1:5" x14ac:dyDescent="0.25">
      <c r="A309" s="1">
        <v>278</v>
      </c>
      <c r="B309" s="1">
        <v>0</v>
      </c>
      <c r="C309" s="91">
        <v>0.59059289999999998</v>
      </c>
      <c r="D309" s="91">
        <v>1.2191799999999999</v>
      </c>
      <c r="E309" s="42">
        <v>2.0643323006422869</v>
      </c>
    </row>
    <row r="310" spans="1:5" x14ac:dyDescent="0.25">
      <c r="A310" s="1">
        <v>279</v>
      </c>
      <c r="B310" s="1">
        <v>0</v>
      </c>
      <c r="C310" s="91">
        <v>0.2</v>
      </c>
      <c r="D310" s="91">
        <v>3.4037630000000001</v>
      </c>
      <c r="E310" s="42">
        <v>17.018815</v>
      </c>
    </row>
    <row r="311" spans="1:5" x14ac:dyDescent="0.25">
      <c r="A311" s="1">
        <v>280</v>
      </c>
      <c r="B311" s="1">
        <v>0</v>
      </c>
      <c r="C311" s="91">
        <v>0.1788854</v>
      </c>
      <c r="D311" s="91">
        <v>4.4864240000000004</v>
      </c>
      <c r="E311" s="42">
        <v>25.079877955383729</v>
      </c>
    </row>
    <row r="312" spans="1:5" x14ac:dyDescent="0.25">
      <c r="A312" s="1">
        <v>281</v>
      </c>
      <c r="B312" s="1">
        <v>0</v>
      </c>
      <c r="C312" s="91">
        <v>0.24331050000000001</v>
      </c>
      <c r="D312" s="91">
        <v>1.807097</v>
      </c>
      <c r="E312" s="42">
        <v>7.4271229560582048</v>
      </c>
    </row>
    <row r="313" spans="1:5" x14ac:dyDescent="0.25">
      <c r="A313" s="1">
        <v>282</v>
      </c>
      <c r="B313" s="1">
        <v>0</v>
      </c>
      <c r="C313" s="91">
        <v>0.24331050000000001</v>
      </c>
      <c r="D313" s="91">
        <v>3.3497460000000001</v>
      </c>
      <c r="E313" s="42">
        <v>13.767371321829513</v>
      </c>
    </row>
    <row r="314" spans="1:5" x14ac:dyDescent="0.25">
      <c r="A314" s="1">
        <v>283</v>
      </c>
      <c r="B314" s="1">
        <v>3</v>
      </c>
      <c r="C314" s="91">
        <v>0.25298219999999999</v>
      </c>
      <c r="D314" s="91">
        <v>5.3608250000000002</v>
      </c>
      <c r="E314" s="42">
        <v>21.190522495258563</v>
      </c>
    </row>
    <row r="315" spans="1:5" x14ac:dyDescent="0.25">
      <c r="A315" s="1">
        <v>284</v>
      </c>
      <c r="B315" s="1">
        <v>4</v>
      </c>
      <c r="C315" s="91">
        <v>0.32</v>
      </c>
      <c r="D315" s="91">
        <v>8.7531780000000001</v>
      </c>
      <c r="E315" s="42">
        <v>27.353681250000001</v>
      </c>
    </row>
    <row r="316" spans="1:5" x14ac:dyDescent="0.25">
      <c r="A316" s="1">
        <v>285</v>
      </c>
      <c r="B316" s="1">
        <v>3</v>
      </c>
      <c r="C316" s="91">
        <v>0.42520580000000002</v>
      </c>
      <c r="D316" s="91">
        <v>21.75282</v>
      </c>
      <c r="E316" s="42">
        <v>51.158333211823539</v>
      </c>
    </row>
    <row r="317" spans="1:5" x14ac:dyDescent="0.25">
      <c r="A317" s="1">
        <v>286</v>
      </c>
      <c r="B317" s="1">
        <v>0</v>
      </c>
      <c r="C317" s="91">
        <v>0.83234609999999998</v>
      </c>
      <c r="D317" s="91">
        <v>2.9591889999999998</v>
      </c>
      <c r="E317" s="42">
        <v>3.5552386200884465</v>
      </c>
    </row>
    <row r="318" spans="1:5" x14ac:dyDescent="0.25">
      <c r="A318" s="1">
        <v>287</v>
      </c>
      <c r="B318" s="1">
        <v>0</v>
      </c>
      <c r="C318" s="91">
        <v>0.49477270000000001</v>
      </c>
      <c r="D318" s="91">
        <v>2.4947949999999999</v>
      </c>
      <c r="E318" s="42">
        <v>5.0423052848307917</v>
      </c>
    </row>
    <row r="319" spans="1:5" x14ac:dyDescent="0.25">
      <c r="A319" s="1">
        <v>288</v>
      </c>
      <c r="B319" s="1">
        <v>0</v>
      </c>
      <c r="C319" s="91">
        <v>0.76</v>
      </c>
      <c r="D319" s="91">
        <v>2.3033890000000001</v>
      </c>
      <c r="E319" s="42">
        <v>3.0307750000000002</v>
      </c>
    </row>
    <row r="320" spans="1:5" x14ac:dyDescent="0.25">
      <c r="A320" s="1">
        <v>289</v>
      </c>
      <c r="B320" s="1">
        <v>0</v>
      </c>
      <c r="C320" s="91">
        <v>0.75153179999999997</v>
      </c>
      <c r="D320" s="91">
        <v>4.5235380000000003</v>
      </c>
      <c r="E320" s="42">
        <v>6.0190906093394858</v>
      </c>
    </row>
    <row r="321" spans="1:5" x14ac:dyDescent="0.25">
      <c r="A321" s="1">
        <v>290</v>
      </c>
      <c r="B321" s="1">
        <v>0</v>
      </c>
      <c r="C321" s="91">
        <v>0.3577709</v>
      </c>
      <c r="D321" s="91">
        <v>1.4886239999999999</v>
      </c>
      <c r="E321" s="42">
        <v>4.1608302967066351</v>
      </c>
    </row>
    <row r="322" spans="1:5" x14ac:dyDescent="0.25">
      <c r="A322" s="1">
        <v>291</v>
      </c>
      <c r="B322" s="1">
        <v>0</v>
      </c>
      <c r="C322" s="91">
        <v>0.55569780000000002</v>
      </c>
      <c r="D322" s="91">
        <v>3.9054829999999998</v>
      </c>
      <c r="E322" s="42">
        <v>7.0280699329743603</v>
      </c>
    </row>
    <row r="323" spans="1:5" x14ac:dyDescent="0.25">
      <c r="A323" s="1">
        <v>292</v>
      </c>
      <c r="B323" s="1">
        <v>0</v>
      </c>
      <c r="C323" s="91">
        <v>0.57688819999999996</v>
      </c>
      <c r="D323" s="91">
        <v>1.5388310000000001</v>
      </c>
      <c r="E323" s="42">
        <v>2.6674683240184152</v>
      </c>
    </row>
    <row r="324" spans="1:5" x14ac:dyDescent="0.25">
      <c r="A324" s="1">
        <v>293</v>
      </c>
      <c r="B324" s="1">
        <v>0</v>
      </c>
      <c r="C324" s="91">
        <v>0.24331050000000001</v>
      </c>
      <c r="D324" s="91">
        <v>0.28000000000000003</v>
      </c>
      <c r="E324" s="42">
        <f>D324/C324</f>
        <v>1.1507929168695967</v>
      </c>
    </row>
    <row r="325" spans="1:5" x14ac:dyDescent="0.25">
      <c r="A325" s="1">
        <v>294</v>
      </c>
      <c r="B325" s="1">
        <v>0</v>
      </c>
      <c r="C325" s="91">
        <v>0.2332381</v>
      </c>
      <c r="D325" s="91">
        <v>0.24331050000000001</v>
      </c>
      <c r="E325" s="42">
        <f>D325/C325</f>
        <v>1.0431850542428531</v>
      </c>
    </row>
    <row r="326" spans="1:5" x14ac:dyDescent="0.25">
      <c r="A326" s="1">
        <v>295</v>
      </c>
      <c r="B326" s="1">
        <v>0</v>
      </c>
      <c r="C326" s="91">
        <v>0.25612499999999999</v>
      </c>
      <c r="D326" s="91">
        <v>0.37735920000000001</v>
      </c>
      <c r="E326" s="42">
        <v>1.4733399707174233</v>
      </c>
    </row>
    <row r="327" spans="1:5" x14ac:dyDescent="0.25">
      <c r="A327" s="1">
        <v>296</v>
      </c>
      <c r="B327" s="1">
        <v>0</v>
      </c>
      <c r="C327" s="91">
        <v>0.36878179999999999</v>
      </c>
      <c r="D327" s="91">
        <v>1.7472259999999999</v>
      </c>
      <c r="E327" s="42">
        <v>4.7378314222664999</v>
      </c>
    </row>
    <row r="328" spans="1:5" x14ac:dyDescent="0.25">
      <c r="A328" s="1">
        <v>297</v>
      </c>
      <c r="B328" s="1">
        <v>0</v>
      </c>
      <c r="C328" s="91">
        <v>0.48</v>
      </c>
      <c r="D328" s="91">
        <v>1.8417380000000001</v>
      </c>
      <c r="E328" s="42">
        <v>3.8369541666666671</v>
      </c>
    </row>
    <row r="329" spans="1:5" x14ac:dyDescent="0.25">
      <c r="A329" s="1">
        <v>298</v>
      </c>
      <c r="B329" s="1">
        <v>0</v>
      </c>
      <c r="C329" s="91">
        <v>0.2154066</v>
      </c>
      <c r="D329" s="91">
        <v>1.9538679999999999</v>
      </c>
      <c r="E329" s="42">
        <v>9.0706041504763544</v>
      </c>
    </row>
    <row r="330" spans="1:5" x14ac:dyDescent="0.25">
      <c r="A330" s="1">
        <v>299</v>
      </c>
      <c r="B330" s="1">
        <v>0</v>
      </c>
      <c r="C330" s="91">
        <v>0.4</v>
      </c>
      <c r="D330" s="91">
        <v>5.4099170000000001</v>
      </c>
      <c r="E330" s="42">
        <v>13.5247925</v>
      </c>
    </row>
    <row r="331" spans="1:5" x14ac:dyDescent="0.25">
      <c r="A331" s="1">
        <v>300</v>
      </c>
      <c r="B331" s="1">
        <v>0</v>
      </c>
      <c r="C331" s="91">
        <v>0.2154066</v>
      </c>
      <c r="D331" s="91">
        <v>4.8325560000000003</v>
      </c>
      <c r="E331" s="42">
        <v>22.434577213511563</v>
      </c>
    </row>
    <row r="332" spans="1:5" x14ac:dyDescent="0.25">
      <c r="A332" s="1">
        <v>301</v>
      </c>
      <c r="B332" s="1">
        <v>0</v>
      </c>
      <c r="C332" s="91">
        <v>0.36878179999999999</v>
      </c>
      <c r="D332" s="91">
        <v>0.8089499</v>
      </c>
      <c r="E332" s="42">
        <v>2.1935732728675874</v>
      </c>
    </row>
    <row r="333" spans="1:5" x14ac:dyDescent="0.25">
      <c r="A333" s="1">
        <v>302</v>
      </c>
      <c r="B333" s="1">
        <v>1</v>
      </c>
      <c r="C333" s="91">
        <v>0.95414880000000002</v>
      </c>
      <c r="D333" s="91">
        <v>10.619059999999999</v>
      </c>
      <c r="E333" s="42">
        <v>11.129354247471673</v>
      </c>
    </row>
    <row r="334" spans="1:5" x14ac:dyDescent="0.25">
      <c r="A334" s="1">
        <v>303</v>
      </c>
      <c r="B334" s="1">
        <v>0</v>
      </c>
      <c r="C334" s="91">
        <v>0.4326662</v>
      </c>
      <c r="D334" s="91">
        <v>2.0861450000000001</v>
      </c>
      <c r="E334" s="42">
        <v>4.8216038137483359</v>
      </c>
    </row>
    <row r="335" spans="1:5" x14ac:dyDescent="0.25">
      <c r="A335" s="1">
        <v>304</v>
      </c>
      <c r="B335" s="1">
        <v>0</v>
      </c>
      <c r="C335" s="91">
        <v>0.24331050000000001</v>
      </c>
      <c r="D335" s="91">
        <v>1.7762880000000001</v>
      </c>
      <c r="E335" s="42">
        <v>7.3004987454302217</v>
      </c>
    </row>
    <row r="336" spans="1:5" x14ac:dyDescent="0.25">
      <c r="A336" s="1">
        <v>305</v>
      </c>
      <c r="B336" s="1">
        <v>0</v>
      </c>
      <c r="C336" s="91">
        <v>0.28844409999999998</v>
      </c>
      <c r="D336" s="91">
        <v>0.63245549999999995</v>
      </c>
      <c r="E336" s="42">
        <v>2.1926449526962069</v>
      </c>
    </row>
    <row r="337" spans="1:5" x14ac:dyDescent="0.25">
      <c r="A337" s="1">
        <v>306</v>
      </c>
      <c r="B337" s="1">
        <v>0</v>
      </c>
      <c r="C337" s="91">
        <v>1.1933149999999999</v>
      </c>
      <c r="D337" s="91">
        <v>2.4083190000000001</v>
      </c>
      <c r="E337" s="42">
        <v>2.0181754188961007</v>
      </c>
    </row>
    <row r="338" spans="1:5" x14ac:dyDescent="0.25">
      <c r="A338" s="1">
        <v>307</v>
      </c>
      <c r="B338" s="1">
        <v>0</v>
      </c>
      <c r="C338" s="91">
        <v>0.24331050000000001</v>
      </c>
      <c r="D338" s="91">
        <v>5.808821</v>
      </c>
      <c r="E338" s="42">
        <v>23.874107364869168</v>
      </c>
    </row>
    <row r="339" spans="1:5" x14ac:dyDescent="0.25">
      <c r="A339" s="1">
        <v>308</v>
      </c>
      <c r="B339" s="1">
        <v>0</v>
      </c>
      <c r="C339" s="91">
        <v>0.29120439999999997</v>
      </c>
      <c r="D339" s="91">
        <v>4.0642829999999996</v>
      </c>
      <c r="E339" s="42">
        <v>13.956804910914808</v>
      </c>
    </row>
    <row r="340" spans="1:5" x14ac:dyDescent="0.25">
      <c r="A340" s="1">
        <v>309</v>
      </c>
      <c r="B340" s="1">
        <v>0</v>
      </c>
      <c r="C340" s="91">
        <v>0.61057349999999999</v>
      </c>
      <c r="D340" s="91">
        <v>3.2310989999999999</v>
      </c>
      <c r="E340" s="42">
        <v>5.2919083451869433</v>
      </c>
    </row>
    <row r="341" spans="1:5" x14ac:dyDescent="0.25">
      <c r="A341" s="1">
        <v>310</v>
      </c>
      <c r="B341" s="1">
        <v>0</v>
      </c>
      <c r="C341" s="91">
        <v>0.30463089999999998</v>
      </c>
      <c r="D341" s="91">
        <v>0.98792709999999995</v>
      </c>
      <c r="E341" s="42">
        <v>3.2430298436567004</v>
      </c>
    </row>
    <row r="342" spans="1:5" x14ac:dyDescent="0.25">
      <c r="A342" s="1">
        <v>311</v>
      </c>
      <c r="B342" s="1">
        <v>0</v>
      </c>
      <c r="C342" s="91">
        <v>0.46647620000000001</v>
      </c>
      <c r="D342" s="91">
        <v>1.9349419999999999</v>
      </c>
      <c r="E342" s="42">
        <v>4.1479972611678795</v>
      </c>
    </row>
    <row r="343" spans="1:5" x14ac:dyDescent="0.25">
      <c r="A343" s="1">
        <v>312</v>
      </c>
      <c r="B343" s="1">
        <v>0</v>
      </c>
      <c r="C343" s="91">
        <v>0.32</v>
      </c>
      <c r="D343" s="91">
        <v>0.52611790000000003</v>
      </c>
      <c r="E343" s="42">
        <v>1.6441184375</v>
      </c>
    </row>
    <row r="344" spans="1:5" x14ac:dyDescent="0.25">
      <c r="A344" s="1">
        <v>313</v>
      </c>
      <c r="B344" s="1">
        <v>0</v>
      </c>
      <c r="C344" s="91">
        <v>0.76941539999999997</v>
      </c>
      <c r="D344" s="91">
        <v>15.36271</v>
      </c>
      <c r="E344" s="42">
        <v>19.96673058532491</v>
      </c>
    </row>
    <row r="345" spans="1:5" x14ac:dyDescent="0.25">
      <c r="A345" s="1">
        <v>314</v>
      </c>
      <c r="B345" s="1">
        <v>0</v>
      </c>
      <c r="C345" s="91">
        <v>0.30463089999999998</v>
      </c>
      <c r="D345" s="91">
        <v>2.2659210000000001</v>
      </c>
      <c r="E345" s="42">
        <v>7.4382506830397057</v>
      </c>
    </row>
    <row r="346" spans="1:5" x14ac:dyDescent="0.25">
      <c r="A346" s="1">
        <v>315</v>
      </c>
      <c r="B346" s="1">
        <v>0</v>
      </c>
      <c r="C346" s="91">
        <v>0.2</v>
      </c>
      <c r="D346" s="91">
        <v>1.8529979999999999</v>
      </c>
      <c r="E346" s="42">
        <v>9.2649899999999992</v>
      </c>
    </row>
    <row r="347" spans="1:5" x14ac:dyDescent="0.25">
      <c r="A347" s="1">
        <v>316</v>
      </c>
      <c r="B347" s="1">
        <v>0</v>
      </c>
      <c r="C347" s="91">
        <v>0.2</v>
      </c>
      <c r="D347" s="91">
        <v>0.88362890000000005</v>
      </c>
      <c r="E347" s="42">
        <v>4.4181445000000004</v>
      </c>
    </row>
    <row r="348" spans="1:5" x14ac:dyDescent="0.25">
      <c r="A348" s="1">
        <v>317</v>
      </c>
      <c r="B348" s="1">
        <v>0</v>
      </c>
      <c r="C348" s="91">
        <v>0.31241000000000002</v>
      </c>
      <c r="D348" s="91">
        <v>0.8246211</v>
      </c>
      <c r="E348" s="42">
        <v>2.639547709740405</v>
      </c>
    </row>
    <row r="349" spans="1:5" x14ac:dyDescent="0.25">
      <c r="A349" s="1">
        <v>318</v>
      </c>
      <c r="B349" s="1">
        <v>0</v>
      </c>
      <c r="C349" s="91">
        <v>0.22627420000000001</v>
      </c>
      <c r="D349" s="91">
        <v>0.31241000000000002</v>
      </c>
      <c r="E349" s="42">
        <v>1.3806700012639532</v>
      </c>
    </row>
    <row r="350" spans="1:5" x14ac:dyDescent="0.25">
      <c r="A350" s="1">
        <v>319</v>
      </c>
      <c r="B350" s="1">
        <v>0</v>
      </c>
      <c r="C350" s="91">
        <v>0.28844409999999998</v>
      </c>
      <c r="D350" s="91">
        <v>0.77252829999999995</v>
      </c>
      <c r="E350" s="42">
        <v>2.6782600164121924</v>
      </c>
    </row>
    <row r="351" spans="1:5" x14ac:dyDescent="0.25">
      <c r="A351" s="1">
        <v>320</v>
      </c>
      <c r="B351" s="1">
        <v>0</v>
      </c>
      <c r="C351" s="91">
        <v>0.2039608</v>
      </c>
      <c r="D351" s="91">
        <v>0.36</v>
      </c>
      <c r="E351" s="42">
        <v>1.7650450478719439</v>
      </c>
    </row>
    <row r="352" spans="1:5" x14ac:dyDescent="0.25">
      <c r="A352" s="1">
        <v>321</v>
      </c>
      <c r="B352" s="1">
        <v>4</v>
      </c>
      <c r="C352" s="91">
        <v>0.63245549999999995</v>
      </c>
      <c r="D352" s="91">
        <v>1.152612</v>
      </c>
      <c r="E352" s="42">
        <v>1.8224396815270008</v>
      </c>
    </row>
    <row r="353" spans="1:5" x14ac:dyDescent="0.25">
      <c r="A353" s="1">
        <v>322</v>
      </c>
      <c r="B353" s="1">
        <v>2</v>
      </c>
      <c r="C353" s="91">
        <v>0.44</v>
      </c>
      <c r="D353" s="91">
        <v>6.5201599999999997</v>
      </c>
      <c r="E353" s="42">
        <v>14.818545454545454</v>
      </c>
    </row>
    <row r="354" spans="1:5" x14ac:dyDescent="0.25">
      <c r="A354" s="1">
        <v>323</v>
      </c>
      <c r="B354" s="1">
        <v>1</v>
      </c>
      <c r="C354" s="91">
        <v>0.69857000000000002</v>
      </c>
      <c r="D354" s="91">
        <v>6.0903320000000001</v>
      </c>
      <c r="E354" s="42">
        <v>8.7182844954693159</v>
      </c>
    </row>
    <row r="355" spans="1:5" x14ac:dyDescent="0.25">
      <c r="A355" s="1">
        <v>324</v>
      </c>
      <c r="B355" s="1">
        <v>2</v>
      </c>
      <c r="C355" s="91">
        <v>0.45607019999999998</v>
      </c>
      <c r="D355" s="91">
        <v>18.083600000000001</v>
      </c>
      <c r="E355" s="42">
        <v>39.650913390087759</v>
      </c>
    </row>
    <row r="356" spans="1:5" x14ac:dyDescent="0.25">
      <c r="A356" s="1">
        <v>325</v>
      </c>
      <c r="B356" s="1">
        <v>0</v>
      </c>
      <c r="C356" s="91">
        <v>0.42520580000000002</v>
      </c>
      <c r="D356" s="91">
        <v>3.578827</v>
      </c>
      <c r="E356" s="42">
        <v>8.4166937515904063</v>
      </c>
    </row>
    <row r="357" spans="1:5" x14ac:dyDescent="0.25">
      <c r="A357" s="1">
        <v>326</v>
      </c>
      <c r="B357" s="1">
        <v>0</v>
      </c>
      <c r="C357" s="91">
        <v>0.37735920000000001</v>
      </c>
      <c r="D357" s="91">
        <v>3.3202410000000002</v>
      </c>
      <c r="E357" s="42">
        <v>8.7986221085904361</v>
      </c>
    </row>
    <row r="358" spans="1:5" x14ac:dyDescent="0.25">
      <c r="A358" s="1">
        <v>327</v>
      </c>
      <c r="B358" s="1">
        <v>0</v>
      </c>
      <c r="C358" s="91">
        <v>0.2</v>
      </c>
      <c r="D358" s="91">
        <v>5.6405669999999999</v>
      </c>
      <c r="E358" s="42">
        <v>28.202834999999997</v>
      </c>
    </row>
    <row r="359" spans="1:5" x14ac:dyDescent="0.25">
      <c r="A359" s="1">
        <v>328</v>
      </c>
      <c r="B359" s="1">
        <v>0</v>
      </c>
      <c r="C359" s="91">
        <v>0.96</v>
      </c>
      <c r="D359" s="91">
        <v>11.90314</v>
      </c>
      <c r="E359" s="42">
        <v>12.399104166666667</v>
      </c>
    </row>
    <row r="360" spans="1:5" x14ac:dyDescent="0.25">
      <c r="A360" s="1">
        <v>329</v>
      </c>
      <c r="B360" s="1">
        <v>0</v>
      </c>
      <c r="C360" s="91">
        <v>0.2828427</v>
      </c>
      <c r="D360" s="91">
        <v>1.0198039999999999</v>
      </c>
      <c r="E360" s="42">
        <v>3.605551778426666</v>
      </c>
    </row>
    <row r="361" spans="1:5" x14ac:dyDescent="0.25">
      <c r="A361" s="1">
        <v>330</v>
      </c>
      <c r="B361" s="1">
        <v>0</v>
      </c>
      <c r="C361" s="91">
        <v>0.2828427</v>
      </c>
      <c r="D361" s="91">
        <v>2.1496050000000002</v>
      </c>
      <c r="E361" s="42">
        <v>7.6000016970563502</v>
      </c>
    </row>
    <row r="362" spans="1:5" x14ac:dyDescent="0.25">
      <c r="A362" s="1">
        <v>331</v>
      </c>
      <c r="B362" s="1">
        <v>0</v>
      </c>
      <c r="C362" s="91">
        <v>0.46647620000000001</v>
      </c>
      <c r="D362" s="91">
        <v>2.2177470000000001</v>
      </c>
      <c r="E362" s="42">
        <v>4.7542554153888243</v>
      </c>
    </row>
    <row r="363" spans="1:5" x14ac:dyDescent="0.25">
      <c r="A363" s="1">
        <v>332</v>
      </c>
      <c r="B363" s="1">
        <v>0</v>
      </c>
      <c r="C363" s="91">
        <v>0.2</v>
      </c>
      <c r="D363" s="91">
        <v>1.96652</v>
      </c>
      <c r="E363" s="42">
        <v>9.8325999999999993</v>
      </c>
    </row>
    <row r="364" spans="1:5" x14ac:dyDescent="0.25">
      <c r="A364" s="1">
        <v>333</v>
      </c>
      <c r="B364" s="1">
        <v>0</v>
      </c>
      <c r="C364" s="91">
        <v>0.48166379999999998</v>
      </c>
      <c r="D364" s="91">
        <v>1.0770329999999999</v>
      </c>
      <c r="E364" s="42">
        <v>2.2360679793665206</v>
      </c>
    </row>
    <row r="365" spans="1:5" x14ac:dyDescent="0.25">
      <c r="A365" s="1">
        <v>334</v>
      </c>
      <c r="B365" s="1">
        <v>0</v>
      </c>
      <c r="C365" s="91">
        <v>0.26832820000000002</v>
      </c>
      <c r="D365" s="91">
        <v>1.608975</v>
      </c>
      <c r="E365" s="42">
        <v>5.9962948359508985</v>
      </c>
    </row>
    <row r="366" spans="1:5" x14ac:dyDescent="0.25">
      <c r="A366" s="1">
        <v>335</v>
      </c>
      <c r="B366" s="1">
        <v>0</v>
      </c>
      <c r="C366" s="91">
        <v>0.54405879999999995</v>
      </c>
      <c r="D366" s="91">
        <v>4.0831359999999997</v>
      </c>
      <c r="E366" s="42">
        <v>7.5049535087016332</v>
      </c>
    </row>
    <row r="367" spans="1:5" x14ac:dyDescent="0.25">
      <c r="A367" s="1">
        <v>336</v>
      </c>
      <c r="B367" s="1">
        <v>0</v>
      </c>
      <c r="C367" s="91">
        <v>0.46647620000000001</v>
      </c>
      <c r="D367" s="91">
        <v>0.97406369999999998</v>
      </c>
      <c r="E367" s="42">
        <v>2.0881316131455367</v>
      </c>
    </row>
    <row r="368" spans="1:5" x14ac:dyDescent="0.25">
      <c r="A368" s="1">
        <v>337</v>
      </c>
      <c r="B368" s="1">
        <v>0</v>
      </c>
      <c r="C368" s="91">
        <v>0.2828427</v>
      </c>
      <c r="D368" s="91">
        <v>0.68</v>
      </c>
      <c r="E368" s="42">
        <v>2.404163162068528</v>
      </c>
    </row>
    <row r="369" spans="1:5" x14ac:dyDescent="0.25">
      <c r="A369" s="1">
        <v>338</v>
      </c>
      <c r="B369" s="1">
        <v>0</v>
      </c>
      <c r="C369" s="91">
        <v>1.429405</v>
      </c>
      <c r="D369" s="91">
        <v>2.697851</v>
      </c>
      <c r="E369" s="42">
        <v>1.8873944053644698</v>
      </c>
    </row>
    <row r="370" spans="1:5" x14ac:dyDescent="0.25">
      <c r="A370" s="1">
        <v>339</v>
      </c>
      <c r="B370" s="1">
        <v>0</v>
      </c>
      <c r="C370" s="91">
        <v>0.2</v>
      </c>
      <c r="D370" s="91">
        <v>0.36221540000000002</v>
      </c>
      <c r="E370" s="42">
        <v>1.811077</v>
      </c>
    </row>
    <row r="371" spans="1:5" x14ac:dyDescent="0.25">
      <c r="A371" s="1">
        <v>340</v>
      </c>
      <c r="B371" s="1">
        <v>0</v>
      </c>
      <c r="C371" s="91">
        <v>0.2</v>
      </c>
      <c r="D371" s="91">
        <v>0.65115279999999998</v>
      </c>
      <c r="E371" s="42">
        <v>3.2557639999999997</v>
      </c>
    </row>
    <row r="372" spans="1:5" x14ac:dyDescent="0.25">
      <c r="A372" s="1">
        <v>341</v>
      </c>
      <c r="B372" s="1">
        <v>4</v>
      </c>
      <c r="C372" s="91">
        <v>0.66211779999999998</v>
      </c>
      <c r="D372" s="91">
        <v>1.0309280000000001</v>
      </c>
      <c r="E372" s="42">
        <v>1.5570159871853619</v>
      </c>
    </row>
    <row r="373" spans="1:5" x14ac:dyDescent="0.25">
      <c r="A373" s="1">
        <v>342</v>
      </c>
      <c r="B373" s="1">
        <v>0</v>
      </c>
      <c r="C373" s="91">
        <v>0.34409299999999998</v>
      </c>
      <c r="D373" s="91">
        <v>4.4344109999999999</v>
      </c>
      <c r="E373" s="42">
        <v>12.88724559930019</v>
      </c>
    </row>
    <row r="374" spans="1:5" x14ac:dyDescent="0.25">
      <c r="A374" s="1">
        <v>343</v>
      </c>
      <c r="B374" s="1">
        <v>0</v>
      </c>
      <c r="C374" s="91">
        <v>0.2154066</v>
      </c>
      <c r="D374" s="91">
        <v>0.68</v>
      </c>
      <c r="E374" s="42">
        <v>3.156820635950802</v>
      </c>
    </row>
    <row r="375" spans="1:5" x14ac:dyDescent="0.25">
      <c r="A375" s="1">
        <v>344</v>
      </c>
      <c r="B375" s="1">
        <v>0</v>
      </c>
      <c r="C375" s="91">
        <v>0.57688819999999996</v>
      </c>
      <c r="D375" s="91">
        <v>0.75471849999999996</v>
      </c>
      <c r="E375" s="42">
        <v>1.3082578218795253</v>
      </c>
    </row>
    <row r="376" spans="1:5" x14ac:dyDescent="0.25">
      <c r="A376" s="1">
        <v>345</v>
      </c>
      <c r="B376" s="1">
        <v>0</v>
      </c>
      <c r="C376" s="91">
        <v>0.72111029999999998</v>
      </c>
      <c r="D376" s="91">
        <v>2.5050349999999999</v>
      </c>
      <c r="E376" s="42">
        <v>3.4738582987928477</v>
      </c>
    </row>
    <row r="377" spans="1:5" x14ac:dyDescent="0.25">
      <c r="A377" s="1">
        <v>346</v>
      </c>
      <c r="B377" s="1">
        <v>0</v>
      </c>
      <c r="C377" s="91">
        <v>0.55569780000000002</v>
      </c>
      <c r="D377" s="91">
        <v>2.764634</v>
      </c>
      <c r="E377" s="42">
        <v>4.9750673837470654</v>
      </c>
    </row>
    <row r="378" spans="1:5" x14ac:dyDescent="0.25">
      <c r="A378" s="1">
        <v>347</v>
      </c>
      <c r="B378" s="1">
        <v>0</v>
      </c>
      <c r="C378" s="91">
        <v>0.26832820000000002</v>
      </c>
      <c r="D378" s="91">
        <v>4.2771949999999999</v>
      </c>
      <c r="E378" s="42">
        <v>15.940162085088334</v>
      </c>
    </row>
    <row r="379" spans="1:5" x14ac:dyDescent="0.25">
      <c r="A379" s="1">
        <v>348</v>
      </c>
      <c r="B379" s="1">
        <v>0</v>
      </c>
      <c r="C379" s="91">
        <v>0.32249030000000001</v>
      </c>
      <c r="D379" s="91">
        <v>2.12</v>
      </c>
      <c r="E379" s="42">
        <v>6.5738411356868722</v>
      </c>
    </row>
    <row r="380" spans="1:5" x14ac:dyDescent="0.25">
      <c r="A380" s="1">
        <v>349</v>
      </c>
      <c r="B380" s="1">
        <v>0</v>
      </c>
      <c r="C380" s="91">
        <v>0.54405879999999995</v>
      </c>
      <c r="D380" s="91">
        <v>1.1063449999999999</v>
      </c>
      <c r="E380" s="42">
        <v>2.0335026287599796</v>
      </c>
    </row>
    <row r="381" spans="1:5" x14ac:dyDescent="0.25">
      <c r="A381" s="1">
        <v>350</v>
      </c>
      <c r="B381" s="1">
        <v>0</v>
      </c>
      <c r="C381" s="91">
        <v>0.2</v>
      </c>
      <c r="D381" s="91">
        <v>0.59464269999999997</v>
      </c>
      <c r="E381" s="42">
        <v>2.9732134999999995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92" priority="4" operator="lessThan">
      <formula>1</formula>
    </cfRule>
  </conditionalFormatting>
  <conditionalFormatting sqref="E169">
    <cfRule type="cellIs" dxfId="91" priority="3" operator="lessThan">
      <formula>1</formula>
    </cfRule>
  </conditionalFormatting>
  <conditionalFormatting sqref="E324:E325">
    <cfRule type="cellIs" dxfId="90" priority="2" operator="lessThan">
      <formula>1</formula>
    </cfRule>
  </conditionalFormatting>
  <conditionalFormatting sqref="E22">
    <cfRule type="cellIs" dxfId="89" priority="1" operator="lessThan">
      <formula>1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123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41439</v>
      </c>
      <c r="F2" s="90" t="s">
        <v>61</v>
      </c>
      <c r="G2" s="91">
        <v>0.44538288046874985</v>
      </c>
      <c r="I2" s="91"/>
    </row>
    <row r="3" spans="1:10" x14ac:dyDescent="0.25">
      <c r="F3" s="92" t="s">
        <v>62</v>
      </c>
      <c r="G3" s="91">
        <v>4.7843217640625033</v>
      </c>
      <c r="I3" s="91"/>
    </row>
    <row r="4" spans="1:10" x14ac:dyDescent="0.25">
      <c r="A4" s="93"/>
      <c r="B4" s="7"/>
      <c r="C4" s="7" t="s">
        <v>63</v>
      </c>
      <c r="D4" s="94">
        <v>183</v>
      </c>
      <c r="F4" s="40" t="s">
        <v>21</v>
      </c>
      <c r="G4" s="1">
        <v>128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55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128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102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17</v>
      </c>
      <c r="F8" s="99" t="s">
        <v>73</v>
      </c>
      <c r="G8" s="103">
        <v>19.55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16</v>
      </c>
      <c r="J11" s="293" t="s">
        <v>374</v>
      </c>
    </row>
    <row r="12" spans="1:10" x14ac:dyDescent="0.25">
      <c r="A12" s="108" t="s">
        <v>70</v>
      </c>
      <c r="B12" s="109">
        <v>2</v>
      </c>
      <c r="C12" s="109">
        <v>83</v>
      </c>
      <c r="D12" s="109">
        <v>27</v>
      </c>
      <c r="E12" s="109">
        <v>14</v>
      </c>
      <c r="F12" s="109">
        <v>2</v>
      </c>
      <c r="G12" s="109">
        <v>0</v>
      </c>
      <c r="H12" s="109">
        <v>128</v>
      </c>
      <c r="I12" s="39">
        <f>SUM(D12:G12)</f>
        <v>43</v>
      </c>
    </row>
    <row r="13" spans="1:10" x14ac:dyDescent="0.25">
      <c r="A13" s="108" t="s">
        <v>37</v>
      </c>
      <c r="B13" s="109">
        <v>0</v>
      </c>
      <c r="C13" s="109">
        <v>60</v>
      </c>
      <c r="D13" s="109">
        <v>26</v>
      </c>
      <c r="E13" s="109">
        <v>14</v>
      </c>
      <c r="F13" s="109">
        <v>2</v>
      </c>
      <c r="G13" s="109">
        <v>0</v>
      </c>
      <c r="H13" s="109">
        <v>102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7</v>
      </c>
      <c r="E14" s="109">
        <v>9</v>
      </c>
      <c r="F14" s="109">
        <v>1</v>
      </c>
      <c r="G14" s="109">
        <v>0</v>
      </c>
      <c r="H14" s="109">
        <v>17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0.46273673770491808</v>
      </c>
      <c r="D17" s="182">
        <f t="shared" ref="D17:E17" si="0">AVERAGE(D32:D502)</f>
        <v>3.6454788081967231</v>
      </c>
      <c r="E17" s="182">
        <f t="shared" si="0"/>
        <v>8.7106427354548899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0.27307641678846095</v>
      </c>
      <c r="D18" s="182">
        <f t="shared" ref="D18:E18" si="1">STDEV(D32:D502)</f>
        <v>3.4244503963107373</v>
      </c>
      <c r="E18" s="182">
        <f t="shared" si="1"/>
        <v>8.4912393932413917</v>
      </c>
      <c r="F18" s="11"/>
    </row>
    <row r="19" spans="1:21" x14ac:dyDescent="0.25">
      <c r="B19" s="40" t="s">
        <v>152</v>
      </c>
      <c r="C19" s="43">
        <f>MEDIAN(C32:C502)</f>
        <v>0.36878179999999999</v>
      </c>
      <c r="D19" s="182">
        <f t="shared" ref="D19:E19" si="2">MEDIAN(D32:D502)</f>
        <v>2.5761989999999999</v>
      </c>
      <c r="E19" s="182">
        <f t="shared" si="2"/>
        <v>5.8507069088287071</v>
      </c>
    </row>
    <row r="20" spans="1:21" x14ac:dyDescent="0.25">
      <c r="B20" s="40" t="s">
        <v>20</v>
      </c>
      <c r="C20" s="43">
        <f>MIN(C32:C502)</f>
        <v>0.16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1.6819040000000001</v>
      </c>
      <c r="D21" s="182">
        <f t="shared" ref="D21:E21" si="4">MAX(D32:D502)</f>
        <v>15.90471</v>
      </c>
      <c r="E21" s="182">
        <f t="shared" si="4"/>
        <v>39.413336728831567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0.54021223255813966</v>
      </c>
      <c r="D23" s="315">
        <f t="array" ref="D23">AVERAGE(IF(($E$32:$E$552&gt;=3)*($D$32:$D$552&gt;=5),$D$32:$D$552))</f>
        <v>8.80834634883721</v>
      </c>
      <c r="E23" s="315">
        <f t="array" ref="E23">AVERAGE(IF(($E$32:$E$552&gt;=3)*($D$32:$D$552&gt;=5),$E$32:$E$552))</f>
        <v>19.560730801936884</v>
      </c>
      <c r="F23">
        <f>COUNTIF(E32:E550,"&gt;=5")</f>
        <v>102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0.2689018025183908</v>
      </c>
      <c r="D24" s="315">
        <f t="array" ref="D24">STDEV(IF(($E$32:$E$552&gt;=3)*($D$32:$D$552&gt;=5),$D$32:$D$552))</f>
        <v>3.0648010083091126</v>
      </c>
      <c r="E24" s="315">
        <f t="array" ref="E24">STDEV(IF(($E$32:$E$552&gt;=3)*($D$32:$D$552&gt;=5),$E$32:$E$552))</f>
        <v>10.0331692185995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0.48662100000000003</v>
      </c>
      <c r="D25" s="315">
        <f t="array" ref="D25">MEDIAN(IF(($E$32:$E$552&gt;=3)*($D$32:$D$552&gt;=5),$D$32:$D$552))</f>
        <v>8.6068580000000008</v>
      </c>
      <c r="E25" s="315">
        <f t="array" ref="E25">MEDIAN(IF(($E$32:$E$552&gt;=3)*($D$32:$D$552&gt;=5),$E$32:$E$552))</f>
        <v>17.473295109206461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5.0610049999999998</v>
      </c>
      <c r="E26" s="315">
        <f t="array" ref="E26">MIN(IF(($E$32:$E$552&gt;=3)*($D$32:$D$552&gt;=5),$E$32:$E$552))</f>
        <v>3.7821017132963588</v>
      </c>
    </row>
    <row r="27" spans="1:21" x14ac:dyDescent="0.25">
      <c r="B27" s="40" t="s">
        <v>19</v>
      </c>
      <c r="C27" s="314">
        <f t="array" ref="C27">MAX(IF(($E$32:$E$552&gt;=3)*($D$32:$D$552&gt;=5),$C$32:$C$552))</f>
        <v>1.6819040000000001</v>
      </c>
      <c r="D27" s="315">
        <f t="array" ref="D27">MAX(IF(($E$32:$E$552&gt;=3)*($D$32:$D$552&gt;=5),$D$32:$D$552))</f>
        <v>15.90471</v>
      </c>
      <c r="E27" s="315">
        <f t="array" ref="E27">MAX(IF(($E$32:$E$552&gt;=3)*($D$32:$D$552&gt;=5),$E$32:$E$552))</f>
        <v>39.413336728831567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0.6</v>
      </c>
      <c r="D32" s="91">
        <v>5.6287830000000003</v>
      </c>
      <c r="E32" s="42">
        <v>9.3813050000000011</v>
      </c>
    </row>
    <row r="33" spans="1:5" x14ac:dyDescent="0.25">
      <c r="A33" s="1">
        <v>2</v>
      </c>
      <c r="B33" s="1">
        <v>0</v>
      </c>
      <c r="C33" s="91">
        <v>0.34409299999999998</v>
      </c>
      <c r="D33" s="91">
        <v>5.9148630000000004</v>
      </c>
      <c r="E33" s="42">
        <v>17.189721964701405</v>
      </c>
    </row>
    <row r="34" spans="1:5" x14ac:dyDescent="0.25">
      <c r="A34" s="1">
        <v>3</v>
      </c>
      <c r="B34" s="1">
        <v>0</v>
      </c>
      <c r="C34" s="91">
        <v>0.4</v>
      </c>
      <c r="D34" s="91">
        <v>1.48054</v>
      </c>
      <c r="E34" s="42">
        <v>3.7013499999999997</v>
      </c>
    </row>
    <row r="35" spans="1:5" x14ac:dyDescent="0.25">
      <c r="A35" s="1">
        <v>4</v>
      </c>
      <c r="B35" s="1">
        <v>0</v>
      </c>
      <c r="C35" s="91">
        <v>0.2332381</v>
      </c>
      <c r="D35" s="91">
        <v>1.6560189999999999</v>
      </c>
      <c r="E35" s="42">
        <v>7.1001221498545899</v>
      </c>
    </row>
    <row r="36" spans="1:5" x14ac:dyDescent="0.25">
      <c r="A36" s="1">
        <v>5</v>
      </c>
      <c r="B36" s="1">
        <v>0</v>
      </c>
      <c r="C36" s="91">
        <v>0.24</v>
      </c>
      <c r="D36" s="91">
        <v>0.36221540000000002</v>
      </c>
      <c r="E36" s="42">
        <v>1.5092308333333335</v>
      </c>
    </row>
    <row r="37" spans="1:5" x14ac:dyDescent="0.25">
      <c r="A37" s="1">
        <v>6</v>
      </c>
      <c r="B37" s="1">
        <v>0</v>
      </c>
      <c r="C37" s="91">
        <v>0.2039608</v>
      </c>
      <c r="D37" s="91">
        <v>2.5678010000000002</v>
      </c>
      <c r="E37" s="42">
        <v>12.589678997140629</v>
      </c>
    </row>
    <row r="38" spans="1:5" x14ac:dyDescent="0.25">
      <c r="A38" s="1">
        <v>7</v>
      </c>
      <c r="B38" s="1">
        <v>0</v>
      </c>
      <c r="C38" s="91">
        <v>0.34409299999999998</v>
      </c>
      <c r="D38" s="91">
        <v>3.3609520000000002</v>
      </c>
      <c r="E38" s="42">
        <v>9.7675686514982871</v>
      </c>
    </row>
    <row r="39" spans="1:5" x14ac:dyDescent="0.25">
      <c r="A39" s="1">
        <v>8</v>
      </c>
      <c r="B39" s="1">
        <v>0</v>
      </c>
      <c r="C39" s="91">
        <v>0.32984849999999999</v>
      </c>
      <c r="D39" s="91">
        <v>1.0522359999999999</v>
      </c>
      <c r="E39" s="42">
        <v>3.1900584662352562</v>
      </c>
    </row>
    <row r="40" spans="1:5" x14ac:dyDescent="0.25">
      <c r="A40" s="1">
        <v>9</v>
      </c>
      <c r="B40" s="1">
        <v>0</v>
      </c>
      <c r="C40" s="91">
        <v>0.32249030000000001</v>
      </c>
      <c r="D40" s="91">
        <v>3.4707919999999999</v>
      </c>
      <c r="E40" s="42">
        <v>10.762469444817409</v>
      </c>
    </row>
    <row r="41" spans="1:5" x14ac:dyDescent="0.25">
      <c r="A41" s="1">
        <v>10</v>
      </c>
      <c r="B41" s="1">
        <v>0</v>
      </c>
      <c r="C41" s="91">
        <v>1.32484</v>
      </c>
      <c r="D41" s="91">
        <v>2.0099749999999998</v>
      </c>
      <c r="E41" s="42">
        <v>1.5171454666223845</v>
      </c>
    </row>
    <row r="42" spans="1:5" x14ac:dyDescent="0.25">
      <c r="A42" s="1">
        <v>11</v>
      </c>
      <c r="B42" s="1">
        <v>0</v>
      </c>
      <c r="C42" s="91">
        <v>0.24331050000000001</v>
      </c>
      <c r="D42" s="91">
        <v>2.0238580000000002</v>
      </c>
      <c r="E42" s="42">
        <v>8.3180051826781014</v>
      </c>
    </row>
    <row r="43" spans="1:5" x14ac:dyDescent="0.25">
      <c r="A43" s="1">
        <v>12</v>
      </c>
      <c r="B43" s="1">
        <v>0</v>
      </c>
      <c r="C43" s="91">
        <v>0.3577709</v>
      </c>
      <c r="D43" s="91">
        <v>1.6951700000000001</v>
      </c>
      <c r="E43" s="42">
        <v>4.7381438792255048</v>
      </c>
    </row>
    <row r="44" spans="1:5" x14ac:dyDescent="0.25">
      <c r="A44" s="1">
        <v>13</v>
      </c>
      <c r="B44" s="1">
        <v>0</v>
      </c>
      <c r="C44" s="91">
        <v>1.6492420000000001</v>
      </c>
      <c r="D44" s="91">
        <v>2.2188289999999999</v>
      </c>
      <c r="E44" s="42">
        <v>1.3453629000474157</v>
      </c>
    </row>
    <row r="45" spans="1:5" x14ac:dyDescent="0.25">
      <c r="A45" s="1">
        <v>14</v>
      </c>
      <c r="B45" s="1">
        <v>0</v>
      </c>
      <c r="C45" s="91">
        <v>0.36878179999999999</v>
      </c>
      <c r="D45" s="91">
        <v>3.5815079999999999</v>
      </c>
      <c r="E45" s="42">
        <v>9.7117265548354066</v>
      </c>
    </row>
    <row r="46" spans="1:5" x14ac:dyDescent="0.25">
      <c r="A46" s="1">
        <v>15</v>
      </c>
      <c r="B46" s="1">
        <v>0</v>
      </c>
      <c r="C46" s="91">
        <v>0.65969690000000003</v>
      </c>
      <c r="D46" s="91">
        <v>1.162755</v>
      </c>
      <c r="E46" s="42">
        <v>1.762559442071048</v>
      </c>
    </row>
    <row r="47" spans="1:5" x14ac:dyDescent="0.25">
      <c r="A47" s="1">
        <v>16</v>
      </c>
      <c r="B47" s="1">
        <v>0</v>
      </c>
      <c r="C47" s="91">
        <v>0.30463089999999998</v>
      </c>
      <c r="D47" s="91">
        <v>5.4266009999999998</v>
      </c>
      <c r="E47" s="42">
        <v>17.813691913722476</v>
      </c>
    </row>
    <row r="48" spans="1:5" x14ac:dyDescent="0.25">
      <c r="A48" s="1">
        <v>17</v>
      </c>
      <c r="B48" s="1">
        <v>0</v>
      </c>
      <c r="C48" s="91">
        <v>0.48662100000000003</v>
      </c>
      <c r="D48" s="91">
        <v>3.6664970000000001</v>
      </c>
      <c r="E48" s="42">
        <v>7.5346049595064741</v>
      </c>
    </row>
    <row r="49" spans="1:5" x14ac:dyDescent="0.25">
      <c r="A49" s="1">
        <v>18</v>
      </c>
      <c r="B49" s="1">
        <v>0</v>
      </c>
      <c r="C49" s="91">
        <v>0.1788854</v>
      </c>
      <c r="D49" s="91">
        <v>1.27122</v>
      </c>
      <c r="E49" s="42">
        <v>7.1063373534117371</v>
      </c>
    </row>
    <row r="50" spans="1:5" x14ac:dyDescent="0.25">
      <c r="A50" s="1">
        <v>19</v>
      </c>
      <c r="B50" s="1">
        <v>0</v>
      </c>
      <c r="C50" s="91">
        <v>0.2828427</v>
      </c>
      <c r="D50" s="91">
        <v>0.88090860000000004</v>
      </c>
      <c r="E50" s="42">
        <v>3.1144823606902352</v>
      </c>
    </row>
    <row r="51" spans="1:5" x14ac:dyDescent="0.25">
      <c r="A51" s="1">
        <v>20</v>
      </c>
      <c r="B51" s="1">
        <v>0</v>
      </c>
      <c r="C51" s="91">
        <v>0.24331050000000001</v>
      </c>
      <c r="D51" s="91">
        <v>0.61057349999999999</v>
      </c>
      <c r="E51" s="42">
        <v>2.5094416393867096</v>
      </c>
    </row>
    <row r="52" spans="1:5" x14ac:dyDescent="0.25">
      <c r="A52" s="1">
        <v>21</v>
      </c>
      <c r="B52" s="1">
        <v>1</v>
      </c>
      <c r="C52" s="91">
        <v>0.48662100000000003</v>
      </c>
      <c r="D52" s="91">
        <v>10.27055</v>
      </c>
      <c r="E52" s="42">
        <v>21.105850343491134</v>
      </c>
    </row>
    <row r="53" spans="1:5" x14ac:dyDescent="0.25">
      <c r="A53" s="1">
        <v>22</v>
      </c>
      <c r="B53" s="1">
        <v>4</v>
      </c>
      <c r="C53" s="91">
        <v>0.92347170000000001</v>
      </c>
      <c r="D53" s="91">
        <v>2.5855540000000001</v>
      </c>
      <c r="E53" s="42">
        <v>2.7998194205626445</v>
      </c>
    </row>
    <row r="54" spans="1:5" x14ac:dyDescent="0.25">
      <c r="A54" s="1">
        <v>23</v>
      </c>
      <c r="B54" s="1">
        <v>0</v>
      </c>
      <c r="C54" s="91">
        <v>0.61057349999999999</v>
      </c>
      <c r="D54" s="91">
        <v>3.5620219999999998</v>
      </c>
      <c r="E54" s="42">
        <v>5.8338955097134084</v>
      </c>
    </row>
    <row r="55" spans="1:5" x14ac:dyDescent="0.25">
      <c r="A55" s="1">
        <v>24</v>
      </c>
      <c r="B55" s="1">
        <v>0</v>
      </c>
      <c r="C55" s="91">
        <v>0.4418144</v>
      </c>
      <c r="D55" s="91">
        <v>3.6221540000000001</v>
      </c>
      <c r="E55" s="42">
        <v>8.1983611217742105</v>
      </c>
    </row>
    <row r="56" spans="1:5" x14ac:dyDescent="0.25">
      <c r="A56" s="1">
        <v>25</v>
      </c>
      <c r="B56" s="1">
        <v>0</v>
      </c>
      <c r="C56" s="91">
        <v>0.53366659999999999</v>
      </c>
      <c r="D56" s="91">
        <v>10.58799</v>
      </c>
      <c r="E56" s="42">
        <v>19.840083677711888</v>
      </c>
    </row>
    <row r="57" spans="1:5" x14ac:dyDescent="0.25">
      <c r="A57" s="1">
        <v>26</v>
      </c>
      <c r="B57" s="1">
        <v>0</v>
      </c>
      <c r="C57" s="91">
        <v>0.32249030000000001</v>
      </c>
      <c r="D57" s="91">
        <v>4.8480920000000003</v>
      </c>
      <c r="E57" s="42">
        <v>15.033295575091717</v>
      </c>
    </row>
    <row r="58" spans="1:5" x14ac:dyDescent="0.25">
      <c r="A58" s="1">
        <v>27</v>
      </c>
      <c r="B58" s="1">
        <v>0</v>
      </c>
      <c r="C58" s="91">
        <v>0.31241000000000002</v>
      </c>
      <c r="D58" s="91">
        <v>10.59638</v>
      </c>
      <c r="E58" s="42">
        <v>33.918184437117887</v>
      </c>
    </row>
    <row r="59" spans="1:5" x14ac:dyDescent="0.25">
      <c r="A59" s="1">
        <v>28</v>
      </c>
      <c r="B59" s="1">
        <v>0</v>
      </c>
      <c r="C59" s="91">
        <v>0.4079216</v>
      </c>
      <c r="D59" s="91">
        <v>1.0522359999999999</v>
      </c>
      <c r="E59" s="42">
        <v>2.5795054736008094</v>
      </c>
    </row>
    <row r="60" spans="1:5" x14ac:dyDescent="0.25">
      <c r="A60" s="1">
        <v>29</v>
      </c>
      <c r="B60" s="1">
        <v>0</v>
      </c>
      <c r="C60" s="91">
        <v>0.48662100000000003</v>
      </c>
      <c r="D60" s="91">
        <v>5.3186460000000002</v>
      </c>
      <c r="E60" s="42">
        <v>10.929750257387166</v>
      </c>
    </row>
    <row r="61" spans="1:5" x14ac:dyDescent="0.25">
      <c r="A61" s="1">
        <v>30</v>
      </c>
      <c r="B61" s="1">
        <v>0</v>
      </c>
      <c r="C61" s="91">
        <v>0.2332381</v>
      </c>
      <c r="D61" s="91">
        <v>2.552489</v>
      </c>
      <c r="E61" s="42">
        <v>10.943705166522966</v>
      </c>
    </row>
    <row r="62" spans="1:5" x14ac:dyDescent="0.25">
      <c r="A62" s="1">
        <v>31</v>
      </c>
      <c r="B62" s="1">
        <v>0</v>
      </c>
      <c r="C62" s="91">
        <v>0.41761229999999999</v>
      </c>
      <c r="D62" s="91">
        <v>6.2032249999999998</v>
      </c>
      <c r="E62" s="42">
        <v>14.854028485272105</v>
      </c>
    </row>
    <row r="63" spans="1:5" x14ac:dyDescent="0.25">
      <c r="A63" s="1">
        <v>32</v>
      </c>
      <c r="B63" s="1">
        <v>0</v>
      </c>
      <c r="C63" s="91">
        <v>0.2828427</v>
      </c>
      <c r="D63" s="91">
        <v>0.52153620000000001</v>
      </c>
      <c r="E63" s="42">
        <v>1.8439089995958884</v>
      </c>
    </row>
    <row r="64" spans="1:5" x14ac:dyDescent="0.25">
      <c r="A64" s="1">
        <v>33</v>
      </c>
      <c r="B64" s="1">
        <v>0</v>
      </c>
      <c r="C64" s="91">
        <v>0.33941130000000003</v>
      </c>
      <c r="D64" s="91">
        <v>0.63245549999999995</v>
      </c>
      <c r="E64" s="42">
        <v>1.863389639649593</v>
      </c>
    </row>
    <row r="65" spans="1:5" x14ac:dyDescent="0.25">
      <c r="A65" s="1">
        <v>34</v>
      </c>
      <c r="B65" s="1">
        <v>0</v>
      </c>
      <c r="C65" s="91">
        <v>0.2039608</v>
      </c>
      <c r="D65" s="91">
        <v>1.028397</v>
      </c>
      <c r="E65" s="42">
        <v>5.0421306447121212</v>
      </c>
    </row>
    <row r="66" spans="1:5" x14ac:dyDescent="0.25">
      <c r="A66" s="1">
        <v>35</v>
      </c>
      <c r="B66" s="1">
        <v>0</v>
      </c>
      <c r="C66" s="91">
        <v>1.2553879999999999</v>
      </c>
      <c r="D66" s="91">
        <v>2.6496789999999999</v>
      </c>
      <c r="E66" s="42">
        <v>2.110645473749948</v>
      </c>
    </row>
    <row r="67" spans="1:5" x14ac:dyDescent="0.25">
      <c r="A67" s="1">
        <v>36</v>
      </c>
      <c r="B67" s="1">
        <v>0</v>
      </c>
      <c r="C67" s="91">
        <v>0.57688819999999996</v>
      </c>
      <c r="D67" s="91">
        <v>3.5743529999999999</v>
      </c>
      <c r="E67" s="42">
        <v>6.1959197640027996</v>
      </c>
    </row>
    <row r="68" spans="1:5" x14ac:dyDescent="0.25">
      <c r="A68" s="1">
        <v>37</v>
      </c>
      <c r="B68" s="1">
        <v>0</v>
      </c>
      <c r="C68" s="91">
        <v>0.46647620000000001</v>
      </c>
      <c r="D68" s="91">
        <v>2.0191089999999998</v>
      </c>
      <c r="E68" s="42">
        <v>4.3284287601382445</v>
      </c>
    </row>
    <row r="69" spans="1:5" x14ac:dyDescent="0.25">
      <c r="A69" s="1">
        <v>38</v>
      </c>
      <c r="B69" s="1">
        <v>0</v>
      </c>
      <c r="C69" s="91">
        <v>0.32249030000000001</v>
      </c>
      <c r="D69" s="91">
        <v>1.717673</v>
      </c>
      <c r="E69" s="42">
        <v>5.3262780306880551</v>
      </c>
    </row>
    <row r="70" spans="1:5" x14ac:dyDescent="0.25">
      <c r="A70" s="1">
        <v>39</v>
      </c>
      <c r="B70" s="1">
        <v>0</v>
      </c>
      <c r="C70" s="91">
        <v>0.34176010000000001</v>
      </c>
      <c r="D70" s="91">
        <v>1.4338759999999999</v>
      </c>
      <c r="E70" s="42">
        <v>4.1955629109424999</v>
      </c>
    </row>
    <row r="71" spans="1:5" x14ac:dyDescent="0.25">
      <c r="A71" s="1">
        <v>40</v>
      </c>
      <c r="B71" s="1">
        <v>1</v>
      </c>
      <c r="C71" s="91">
        <v>0.88362890000000005</v>
      </c>
      <c r="D71" s="91">
        <v>9.0375390000000007</v>
      </c>
      <c r="E71" s="42">
        <v>10.22775398133764</v>
      </c>
    </row>
    <row r="72" spans="1:5" x14ac:dyDescent="0.25">
      <c r="A72" s="1">
        <v>41</v>
      </c>
      <c r="B72" s="1">
        <v>0</v>
      </c>
      <c r="C72" s="91">
        <v>0.30463089999999998</v>
      </c>
      <c r="D72" s="91">
        <v>11.53444</v>
      </c>
      <c r="E72" s="42">
        <v>37.863657298061362</v>
      </c>
    </row>
    <row r="73" spans="1:5" x14ac:dyDescent="0.25">
      <c r="A73" s="1">
        <v>42</v>
      </c>
      <c r="B73" s="1">
        <v>0</v>
      </c>
      <c r="C73" s="91">
        <v>0.4418144</v>
      </c>
      <c r="D73" s="91">
        <v>3.0831149999999998</v>
      </c>
      <c r="E73" s="42">
        <v>6.9783035591415761</v>
      </c>
    </row>
    <row r="74" spans="1:5" x14ac:dyDescent="0.25">
      <c r="A74" s="1">
        <v>43</v>
      </c>
      <c r="B74" s="1">
        <v>0</v>
      </c>
      <c r="C74" s="91">
        <v>1.0095540000000001</v>
      </c>
      <c r="D74" s="91">
        <v>1.7017640000000001</v>
      </c>
      <c r="E74" s="42">
        <v>1.6856592118896065</v>
      </c>
    </row>
    <row r="75" spans="1:5" x14ac:dyDescent="0.25">
      <c r="A75" s="1">
        <v>44</v>
      </c>
      <c r="B75" s="1">
        <v>0</v>
      </c>
      <c r="C75" s="91">
        <v>0.5614268</v>
      </c>
      <c r="D75" s="91">
        <v>0.95078910000000005</v>
      </c>
      <c r="E75" s="42">
        <v>1.693522824346825</v>
      </c>
    </row>
    <row r="76" spans="1:5" x14ac:dyDescent="0.25">
      <c r="A76" s="1">
        <v>45</v>
      </c>
      <c r="B76" s="1">
        <v>0</v>
      </c>
      <c r="C76" s="91">
        <v>0.42520580000000002</v>
      </c>
      <c r="D76" s="91">
        <v>0.93723000000000001</v>
      </c>
      <c r="E76" s="42">
        <v>2.204179717209878</v>
      </c>
    </row>
    <row r="77" spans="1:5" x14ac:dyDescent="0.25">
      <c r="A77" s="1">
        <v>46</v>
      </c>
      <c r="B77" s="1">
        <v>0</v>
      </c>
      <c r="C77" s="91">
        <v>0.68117550000000004</v>
      </c>
      <c r="D77" s="91">
        <v>0.8</v>
      </c>
      <c r="E77" s="42">
        <v>1.1744403608174399</v>
      </c>
    </row>
    <row r="78" spans="1:5" x14ac:dyDescent="0.25">
      <c r="A78" s="1">
        <v>47</v>
      </c>
      <c r="B78" s="1">
        <v>0</v>
      </c>
      <c r="C78" s="91">
        <v>0.24</v>
      </c>
      <c r="D78" s="91">
        <v>0.36</v>
      </c>
      <c r="E78" s="42">
        <f>D78/C78</f>
        <v>1.5</v>
      </c>
    </row>
    <row r="79" spans="1:5" x14ac:dyDescent="0.25">
      <c r="A79" s="1">
        <v>48</v>
      </c>
      <c r="B79" s="1">
        <v>0</v>
      </c>
      <c r="C79" s="91">
        <v>0.2828427</v>
      </c>
      <c r="D79" s="91">
        <v>0.32</v>
      </c>
      <c r="E79" s="42">
        <f>D79/C79</f>
        <v>1.1313708997969543</v>
      </c>
    </row>
    <row r="80" spans="1:5" x14ac:dyDescent="0.25">
      <c r="A80" s="1">
        <v>49</v>
      </c>
      <c r="B80" s="1">
        <v>0</v>
      </c>
      <c r="C80" s="91">
        <v>0.2154066</v>
      </c>
      <c r="D80" s="91">
        <v>1.1818630000000001</v>
      </c>
      <c r="E80" s="42">
        <v>5.4866610400981219</v>
      </c>
    </row>
    <row r="81" spans="1:5" x14ac:dyDescent="0.25">
      <c r="A81" s="1">
        <v>50</v>
      </c>
      <c r="B81" s="1">
        <v>0</v>
      </c>
      <c r="C81" s="91">
        <v>0.2</v>
      </c>
      <c r="D81" s="91">
        <v>0.28000000000000003</v>
      </c>
      <c r="E81" s="42">
        <v>1.4000000000000001</v>
      </c>
    </row>
    <row r="82" spans="1:5" x14ac:dyDescent="0.25">
      <c r="A82" s="1">
        <v>51</v>
      </c>
      <c r="B82" s="1">
        <v>0</v>
      </c>
      <c r="C82" s="91">
        <v>0.8207314</v>
      </c>
      <c r="D82" s="91">
        <v>9.6758670000000002</v>
      </c>
      <c r="E82" s="42">
        <v>11.789322304471353</v>
      </c>
    </row>
    <row r="83" spans="1:5" x14ac:dyDescent="0.25">
      <c r="A83" s="1">
        <v>52</v>
      </c>
      <c r="B83" s="1">
        <v>0</v>
      </c>
      <c r="C83" s="91">
        <v>0.36221540000000002</v>
      </c>
      <c r="D83" s="91">
        <v>3.9208159999999999</v>
      </c>
      <c r="E83" s="42">
        <v>10.824542523592314</v>
      </c>
    </row>
    <row r="84" spans="1:5" x14ac:dyDescent="0.25">
      <c r="A84" s="1">
        <v>53</v>
      </c>
      <c r="B84" s="1">
        <v>0</v>
      </c>
      <c r="C84" s="91">
        <v>0.16970560000000001</v>
      </c>
      <c r="D84" s="91">
        <v>1.1892849999999999</v>
      </c>
      <c r="E84" s="42">
        <v>7.0079302038353468</v>
      </c>
    </row>
    <row r="85" spans="1:5" x14ac:dyDescent="0.25">
      <c r="A85" s="1">
        <v>54</v>
      </c>
      <c r="B85" s="1">
        <v>0</v>
      </c>
      <c r="C85" s="91">
        <v>0.48826219999999998</v>
      </c>
      <c r="D85" s="91">
        <v>2.77359</v>
      </c>
      <c r="E85" s="42">
        <v>5.6805339426234509</v>
      </c>
    </row>
    <row r="86" spans="1:5" x14ac:dyDescent="0.25">
      <c r="A86" s="1">
        <v>55</v>
      </c>
      <c r="B86" s="1">
        <v>0</v>
      </c>
      <c r="C86" s="91">
        <v>0.8</v>
      </c>
      <c r="D86" s="91">
        <v>2.52</v>
      </c>
      <c r="E86" s="42">
        <v>3.15</v>
      </c>
    </row>
    <row r="87" spans="1:5" x14ac:dyDescent="0.25">
      <c r="A87" s="1">
        <v>56</v>
      </c>
      <c r="B87" s="1">
        <v>0</v>
      </c>
      <c r="C87" s="91">
        <v>0.45607019999999998</v>
      </c>
      <c r="D87" s="91">
        <v>2.9551310000000002</v>
      </c>
      <c r="E87" s="42">
        <v>6.4795529284746083</v>
      </c>
    </row>
    <row r="88" spans="1:5" x14ac:dyDescent="0.25">
      <c r="A88" s="1">
        <v>57</v>
      </c>
      <c r="B88" s="1">
        <v>1</v>
      </c>
      <c r="C88" s="91">
        <v>0.32</v>
      </c>
      <c r="D88" s="91">
        <v>1.60043</v>
      </c>
      <c r="E88" s="42">
        <v>5.0013437500000002</v>
      </c>
    </row>
    <row r="89" spans="1:5" x14ac:dyDescent="0.25">
      <c r="A89" s="1">
        <v>58</v>
      </c>
      <c r="B89" s="1">
        <v>3</v>
      </c>
      <c r="C89" s="91">
        <v>0.26832820000000002</v>
      </c>
      <c r="D89" s="91">
        <v>6.9623889999999999</v>
      </c>
      <c r="E89" s="42">
        <v>25.94728768724271</v>
      </c>
    </row>
    <row r="90" spans="1:5" x14ac:dyDescent="0.25">
      <c r="A90" s="1">
        <v>59</v>
      </c>
      <c r="B90" s="1">
        <v>4</v>
      </c>
      <c r="C90" s="91">
        <v>0.55713550000000001</v>
      </c>
      <c r="D90" s="91">
        <v>2.3733740000000001</v>
      </c>
      <c r="E90" s="42">
        <v>4.2599583045776122</v>
      </c>
    </row>
    <row r="91" spans="1:5" x14ac:dyDescent="0.25">
      <c r="A91" s="1">
        <v>60</v>
      </c>
      <c r="B91" s="1">
        <v>3</v>
      </c>
      <c r="C91" s="91">
        <v>0.59059289999999998</v>
      </c>
      <c r="D91" s="91">
        <v>10.112030000000001</v>
      </c>
      <c r="E91" s="42">
        <v>17.121827912255636</v>
      </c>
    </row>
    <row r="92" spans="1:5" x14ac:dyDescent="0.25">
      <c r="A92" s="1">
        <v>61</v>
      </c>
      <c r="B92" s="1">
        <v>1</v>
      </c>
      <c r="C92" s="91">
        <v>0.8089499</v>
      </c>
      <c r="D92" s="91">
        <v>15.90471</v>
      </c>
      <c r="E92" s="42">
        <v>19.660933266695501</v>
      </c>
    </row>
    <row r="93" spans="1:5" x14ac:dyDescent="0.25">
      <c r="A93" s="1">
        <v>62</v>
      </c>
      <c r="B93" s="1">
        <v>2</v>
      </c>
      <c r="C93" s="91">
        <v>0.72</v>
      </c>
      <c r="D93" s="91">
        <v>3.5051549999999998</v>
      </c>
      <c r="E93" s="42">
        <v>4.8682708333333329</v>
      </c>
    </row>
    <row r="94" spans="1:5" x14ac:dyDescent="0.25">
      <c r="A94" s="1">
        <v>63</v>
      </c>
      <c r="B94" s="1">
        <v>1</v>
      </c>
      <c r="C94" s="91">
        <v>0.44721359999999999</v>
      </c>
      <c r="D94" s="91">
        <v>1.1386970000000001</v>
      </c>
      <c r="E94" s="42">
        <v>2.5462038721541567</v>
      </c>
    </row>
    <row r="95" spans="1:5" x14ac:dyDescent="0.25">
      <c r="A95" s="1">
        <v>64</v>
      </c>
      <c r="B95" s="1">
        <v>0</v>
      </c>
      <c r="C95" s="91">
        <v>1.6714070000000001</v>
      </c>
      <c r="D95" s="91">
        <v>4.4176010000000003</v>
      </c>
      <c r="E95" s="42">
        <v>2.6430432563702317</v>
      </c>
    </row>
    <row r="96" spans="1:5" x14ac:dyDescent="0.25">
      <c r="A96" s="1">
        <v>65</v>
      </c>
      <c r="B96" s="1">
        <v>0</v>
      </c>
      <c r="C96" s="91">
        <v>1</v>
      </c>
      <c r="D96" s="91">
        <v>4.4181439999999998</v>
      </c>
      <c r="E96" s="42">
        <v>4.4181439999999998</v>
      </c>
    </row>
    <row r="97" spans="1:5" x14ac:dyDescent="0.25">
      <c r="A97" s="1">
        <v>66</v>
      </c>
      <c r="B97" s="1">
        <v>0</v>
      </c>
      <c r="C97" s="91">
        <v>1.0522359999999999</v>
      </c>
      <c r="D97" s="91">
        <v>5.2922580000000004</v>
      </c>
      <c r="E97" s="42">
        <v>5.029535199327908</v>
      </c>
    </row>
    <row r="98" spans="1:5" x14ac:dyDescent="0.25">
      <c r="A98" s="1">
        <v>67</v>
      </c>
      <c r="B98" s="1">
        <v>0</v>
      </c>
      <c r="C98" s="91">
        <v>0.4</v>
      </c>
      <c r="D98" s="91">
        <v>2.5959970000000001</v>
      </c>
      <c r="E98" s="42">
        <v>6.4899924999999996</v>
      </c>
    </row>
    <row r="99" spans="1:5" x14ac:dyDescent="0.25">
      <c r="A99" s="1">
        <v>68</v>
      </c>
      <c r="B99" s="1">
        <v>0</v>
      </c>
      <c r="C99" s="91">
        <v>0.24</v>
      </c>
      <c r="D99" s="91">
        <v>2.3033890000000001</v>
      </c>
      <c r="E99" s="42">
        <v>9.5974541666666671</v>
      </c>
    </row>
    <row r="100" spans="1:5" x14ac:dyDescent="0.25">
      <c r="A100" s="1">
        <v>69</v>
      </c>
      <c r="B100" s="1">
        <v>0</v>
      </c>
      <c r="C100" s="91">
        <v>0.48826219999999998</v>
      </c>
      <c r="D100" s="91">
        <v>2.4086509999999999</v>
      </c>
      <c r="E100" s="42">
        <v>4.933109710315482</v>
      </c>
    </row>
    <row r="101" spans="1:5" x14ac:dyDescent="0.25">
      <c r="A101" s="1">
        <v>70</v>
      </c>
      <c r="B101" s="1">
        <v>0</v>
      </c>
      <c r="C101" s="91">
        <v>0.48166379999999998</v>
      </c>
      <c r="D101" s="91">
        <v>2.5761989999999999</v>
      </c>
      <c r="E101" s="42">
        <v>5.3485418667543625</v>
      </c>
    </row>
    <row r="102" spans="1:5" x14ac:dyDescent="0.25">
      <c r="A102" s="1">
        <v>71</v>
      </c>
      <c r="B102" s="1">
        <v>0</v>
      </c>
      <c r="C102" s="91">
        <v>0.74404300000000001</v>
      </c>
      <c r="D102" s="91">
        <v>4.013776</v>
      </c>
      <c r="E102" s="42">
        <v>5.3945484333566744</v>
      </c>
    </row>
    <row r="103" spans="1:5" x14ac:dyDescent="0.25">
      <c r="A103" s="1">
        <v>72</v>
      </c>
      <c r="B103" s="1">
        <v>0</v>
      </c>
      <c r="C103" s="91">
        <v>0.36878179999999999</v>
      </c>
      <c r="D103" s="91">
        <v>9.7503229999999999</v>
      </c>
      <c r="E103" s="42">
        <v>26.439273847028243</v>
      </c>
    </row>
    <row r="104" spans="1:5" x14ac:dyDescent="0.25">
      <c r="A104" s="1">
        <v>73</v>
      </c>
      <c r="B104" s="1">
        <v>0</v>
      </c>
      <c r="C104" s="91">
        <v>0.76941539999999997</v>
      </c>
      <c r="D104" s="91">
        <v>2.612279</v>
      </c>
      <c r="E104" s="42">
        <v>3.3951477966258539</v>
      </c>
    </row>
    <row r="105" spans="1:5" x14ac:dyDescent="0.25">
      <c r="A105" s="1">
        <v>74</v>
      </c>
      <c r="B105" s="1">
        <v>0</v>
      </c>
      <c r="C105" s="91">
        <v>0.32984849999999999</v>
      </c>
      <c r="D105" s="91">
        <v>3.9232640000000001</v>
      </c>
      <c r="E105" s="42">
        <v>11.894139279093281</v>
      </c>
    </row>
    <row r="106" spans="1:5" x14ac:dyDescent="0.25">
      <c r="A106" s="1">
        <v>75</v>
      </c>
      <c r="B106" s="1">
        <v>0</v>
      </c>
      <c r="C106" s="91">
        <v>0.32249030000000001</v>
      </c>
      <c r="D106" s="91">
        <v>6.7486290000000002</v>
      </c>
      <c r="E106" s="42">
        <v>20.926610815891205</v>
      </c>
    </row>
    <row r="107" spans="1:5" x14ac:dyDescent="0.25">
      <c r="A107" s="1">
        <v>76</v>
      </c>
      <c r="B107" s="1">
        <v>0</v>
      </c>
      <c r="C107" s="91">
        <v>0.45607019999999998</v>
      </c>
      <c r="D107" s="91">
        <v>1.6970559999999999</v>
      </c>
      <c r="E107" s="42">
        <v>3.7210411905886418</v>
      </c>
    </row>
    <row r="108" spans="1:5" x14ac:dyDescent="0.25">
      <c r="A108" s="1">
        <v>77</v>
      </c>
      <c r="B108" s="1">
        <v>0</v>
      </c>
      <c r="C108" s="91">
        <v>0.52</v>
      </c>
      <c r="D108" s="91">
        <v>10.00128</v>
      </c>
      <c r="E108" s="42">
        <v>19.233230769230769</v>
      </c>
    </row>
    <row r="109" spans="1:5" x14ac:dyDescent="0.25">
      <c r="A109" s="1">
        <v>78</v>
      </c>
      <c r="B109" s="1">
        <v>0</v>
      </c>
      <c r="C109" s="91">
        <v>0.4079216</v>
      </c>
      <c r="D109" s="91">
        <v>3.954339</v>
      </c>
      <c r="E109" s="42">
        <v>9.6938700966067994</v>
      </c>
    </row>
    <row r="110" spans="1:5" x14ac:dyDescent="0.25">
      <c r="A110" s="1">
        <v>79</v>
      </c>
      <c r="B110" s="1">
        <v>0</v>
      </c>
      <c r="C110" s="91">
        <v>0.2</v>
      </c>
      <c r="D110" s="91">
        <v>0.40199499999999999</v>
      </c>
      <c r="E110" s="42">
        <v>2.0099749999999998</v>
      </c>
    </row>
    <row r="111" spans="1:5" x14ac:dyDescent="0.25">
      <c r="A111" s="1">
        <v>80</v>
      </c>
      <c r="B111" s="1">
        <v>0</v>
      </c>
      <c r="C111" s="91">
        <v>0.34176010000000001</v>
      </c>
      <c r="D111" s="91">
        <v>0.66573269999999996</v>
      </c>
      <c r="E111" s="42">
        <v>1.9479532572702312</v>
      </c>
    </row>
    <row r="112" spans="1:5" x14ac:dyDescent="0.25">
      <c r="A112" s="1">
        <v>81</v>
      </c>
      <c r="B112" s="1">
        <v>0</v>
      </c>
      <c r="C112" s="91">
        <v>0.68117550000000004</v>
      </c>
      <c r="D112" s="91">
        <v>2.6487729999999998</v>
      </c>
      <c r="E112" s="42">
        <v>3.8885323973043651</v>
      </c>
    </row>
    <row r="113" spans="1:5" x14ac:dyDescent="0.25">
      <c r="A113" s="1">
        <v>82</v>
      </c>
      <c r="B113" s="1">
        <v>0</v>
      </c>
      <c r="C113" s="91">
        <v>0.34176010000000001</v>
      </c>
      <c r="D113" s="91">
        <v>4.9459479999999996</v>
      </c>
      <c r="E113" s="42">
        <v>14.471987806651507</v>
      </c>
    </row>
    <row r="114" spans="1:5" x14ac:dyDescent="0.25">
      <c r="A114" s="1">
        <v>83</v>
      </c>
      <c r="B114" s="1">
        <v>0</v>
      </c>
      <c r="C114" s="91">
        <v>1.0031950000000001</v>
      </c>
      <c r="D114" s="91">
        <v>1.68428</v>
      </c>
      <c r="E114" s="42">
        <v>1.6789158638151107</v>
      </c>
    </row>
    <row r="115" spans="1:5" x14ac:dyDescent="0.25">
      <c r="A115" s="1">
        <v>84</v>
      </c>
      <c r="B115" s="1">
        <v>0</v>
      </c>
      <c r="C115" s="91">
        <v>0.36878179999999999</v>
      </c>
      <c r="D115" s="91">
        <v>13.4269</v>
      </c>
      <c r="E115" s="42">
        <v>36.408792407868283</v>
      </c>
    </row>
    <row r="116" spans="1:5" x14ac:dyDescent="0.25">
      <c r="A116" s="1">
        <v>85</v>
      </c>
      <c r="B116" s="1">
        <v>0</v>
      </c>
      <c r="C116" s="91">
        <v>0.48166379999999998</v>
      </c>
      <c r="D116" s="91">
        <v>3.8268520000000001</v>
      </c>
      <c r="E116" s="42">
        <v>7.9450687388174082</v>
      </c>
    </row>
    <row r="117" spans="1:5" x14ac:dyDescent="0.25">
      <c r="A117" s="1">
        <v>86</v>
      </c>
      <c r="B117" s="1">
        <v>0</v>
      </c>
      <c r="C117" s="91">
        <v>0.67052219999999996</v>
      </c>
      <c r="D117" s="91">
        <v>6.9827219999999999</v>
      </c>
      <c r="E117" s="42">
        <v>10.413856543452253</v>
      </c>
    </row>
    <row r="118" spans="1:5" x14ac:dyDescent="0.25">
      <c r="A118" s="1">
        <v>87</v>
      </c>
      <c r="B118" s="1">
        <v>0</v>
      </c>
      <c r="C118" s="91">
        <v>0.2828427</v>
      </c>
      <c r="D118" s="91">
        <v>10.890359999999999</v>
      </c>
      <c r="E118" s="42">
        <v>38.503238725977369</v>
      </c>
    </row>
    <row r="119" spans="1:5" x14ac:dyDescent="0.25">
      <c r="A119" s="1">
        <v>88</v>
      </c>
      <c r="B119" s="1">
        <v>0</v>
      </c>
      <c r="C119" s="91">
        <v>0.32</v>
      </c>
      <c r="D119" s="91">
        <v>1.3206059999999999</v>
      </c>
      <c r="E119" s="42">
        <v>4.1268937499999998</v>
      </c>
    </row>
    <row r="120" spans="1:5" x14ac:dyDescent="0.25">
      <c r="A120" s="1">
        <v>89</v>
      </c>
      <c r="B120" s="1">
        <v>2</v>
      </c>
      <c r="C120" s="91">
        <v>0.76419890000000001</v>
      </c>
      <c r="D120" s="91">
        <v>8.6068580000000008</v>
      </c>
      <c r="E120" s="42">
        <v>11.2625888364927</v>
      </c>
    </row>
    <row r="121" spans="1:5" x14ac:dyDescent="0.25">
      <c r="A121" s="1">
        <v>90</v>
      </c>
      <c r="B121" s="1">
        <v>4</v>
      </c>
      <c r="C121" s="91">
        <v>0.36878179999999999</v>
      </c>
      <c r="D121" s="91">
        <v>8.8118700000000008</v>
      </c>
      <c r="E121" s="42">
        <v>23.894536010182719</v>
      </c>
    </row>
    <row r="122" spans="1:5" x14ac:dyDescent="0.25">
      <c r="A122" s="1">
        <v>91</v>
      </c>
      <c r="B122" s="1">
        <v>0</v>
      </c>
      <c r="C122" s="91">
        <v>0.60926179999999996</v>
      </c>
      <c r="D122" s="91">
        <v>4.7343849999999996</v>
      </c>
      <c r="E122" s="42">
        <v>7.7706906948704155</v>
      </c>
    </row>
    <row r="123" spans="1:5" x14ac:dyDescent="0.25">
      <c r="A123" s="1">
        <v>92</v>
      </c>
      <c r="B123" s="1">
        <v>0</v>
      </c>
      <c r="C123" s="91">
        <v>0.3577709</v>
      </c>
      <c r="D123" s="91">
        <v>3.0188739999999998</v>
      </c>
      <c r="E123" s="42">
        <v>8.4380087927777243</v>
      </c>
    </row>
    <row r="124" spans="1:5" x14ac:dyDescent="0.25">
      <c r="A124" s="1">
        <v>93</v>
      </c>
      <c r="B124" s="1">
        <v>0</v>
      </c>
      <c r="C124" s="91">
        <v>0.32</v>
      </c>
      <c r="D124" s="91">
        <v>3.8560080000000001</v>
      </c>
      <c r="E124" s="42">
        <v>12.050025</v>
      </c>
    </row>
    <row r="125" spans="1:5" x14ac:dyDescent="0.25">
      <c r="A125" s="1">
        <v>94</v>
      </c>
      <c r="B125" s="1">
        <v>0</v>
      </c>
      <c r="C125" s="91">
        <v>0.3577709</v>
      </c>
      <c r="D125" s="91">
        <v>1.596997</v>
      </c>
      <c r="E125" s="42">
        <v>4.463742020382317</v>
      </c>
    </row>
    <row r="126" spans="1:5" x14ac:dyDescent="0.25">
      <c r="A126" s="1">
        <v>95</v>
      </c>
      <c r="B126" s="1">
        <v>0</v>
      </c>
      <c r="C126" s="91">
        <v>0.28844409999999998</v>
      </c>
      <c r="D126" s="91">
        <v>1.4647870000000001</v>
      </c>
      <c r="E126" s="42">
        <v>5.0782352629157614</v>
      </c>
    </row>
    <row r="127" spans="1:5" x14ac:dyDescent="0.25">
      <c r="A127" s="1">
        <v>96</v>
      </c>
      <c r="B127" s="1">
        <v>0</v>
      </c>
      <c r="C127" s="91">
        <v>0.52153620000000001</v>
      </c>
      <c r="D127" s="91">
        <v>1.753169</v>
      </c>
      <c r="E127" s="42">
        <v>3.3615480574502787</v>
      </c>
    </row>
    <row r="128" spans="1:5" x14ac:dyDescent="0.25">
      <c r="A128" s="1">
        <v>97</v>
      </c>
      <c r="B128" s="1">
        <v>0</v>
      </c>
      <c r="C128" s="91">
        <v>0.2828427</v>
      </c>
      <c r="D128" s="91">
        <v>1.811077</v>
      </c>
      <c r="E128" s="42">
        <v>6.4031244221611523</v>
      </c>
    </row>
    <row r="129" spans="1:5" x14ac:dyDescent="0.25">
      <c r="A129" s="1">
        <v>98</v>
      </c>
      <c r="B129" s="1">
        <v>0</v>
      </c>
      <c r="C129" s="91">
        <v>0.26832820000000002</v>
      </c>
      <c r="D129" s="91">
        <v>1.896523</v>
      </c>
      <c r="E129" s="42">
        <v>7.0679227900757349</v>
      </c>
    </row>
    <row r="130" spans="1:5" x14ac:dyDescent="0.25">
      <c r="A130" s="1">
        <v>99</v>
      </c>
      <c r="B130" s="1">
        <v>0</v>
      </c>
      <c r="C130" s="91">
        <v>0.24</v>
      </c>
      <c r="D130" s="91">
        <v>0.24</v>
      </c>
      <c r="E130" s="42">
        <v>1</v>
      </c>
    </row>
    <row r="131" spans="1:5" x14ac:dyDescent="0.25">
      <c r="A131" s="1">
        <v>100</v>
      </c>
      <c r="B131" s="1">
        <v>0</v>
      </c>
      <c r="C131" s="91">
        <v>0.28000000000000003</v>
      </c>
      <c r="D131" s="91">
        <v>0.28000000000000003</v>
      </c>
      <c r="E131" s="42">
        <v>1</v>
      </c>
    </row>
    <row r="132" spans="1:5" x14ac:dyDescent="0.25">
      <c r="A132" s="1">
        <v>101</v>
      </c>
      <c r="B132" s="1">
        <v>0</v>
      </c>
      <c r="C132" s="91">
        <v>0.45607019999999998</v>
      </c>
      <c r="D132" s="91">
        <v>5.472842</v>
      </c>
      <c r="E132" s="42">
        <v>11.99999912294204</v>
      </c>
    </row>
    <row r="133" spans="1:5" x14ac:dyDescent="0.25">
      <c r="A133" s="1">
        <v>102</v>
      </c>
      <c r="B133" s="1">
        <v>0</v>
      </c>
      <c r="C133" s="91">
        <v>0.30463089999999998</v>
      </c>
      <c r="D133" s="91">
        <v>3.2211799999999999</v>
      </c>
      <c r="E133" s="42">
        <v>10.574042226182572</v>
      </c>
    </row>
    <row r="134" spans="1:5" x14ac:dyDescent="0.25">
      <c r="A134" s="1">
        <v>103</v>
      </c>
      <c r="B134" s="1">
        <v>0</v>
      </c>
      <c r="C134" s="91">
        <v>0.32249030000000001</v>
      </c>
      <c r="D134" s="91">
        <v>4.0619209999999999</v>
      </c>
      <c r="E134" s="42">
        <v>12.595482716844506</v>
      </c>
    </row>
    <row r="135" spans="1:5" x14ac:dyDescent="0.25">
      <c r="A135" s="1">
        <v>104</v>
      </c>
      <c r="B135" s="1">
        <v>0</v>
      </c>
      <c r="C135" s="91">
        <v>0.2</v>
      </c>
      <c r="D135" s="91">
        <v>0.2332381</v>
      </c>
      <c r="E135" s="42">
        <v>1.1661904999999999</v>
      </c>
    </row>
    <row r="136" spans="1:5" x14ac:dyDescent="0.25">
      <c r="A136" s="1">
        <v>105</v>
      </c>
      <c r="B136" s="1">
        <v>0</v>
      </c>
      <c r="C136" s="91">
        <v>0.4418144</v>
      </c>
      <c r="D136" s="91">
        <v>9.9406239999999997</v>
      </c>
      <c r="E136" s="42">
        <v>22.4995473212281</v>
      </c>
    </row>
    <row r="137" spans="1:5" x14ac:dyDescent="0.25">
      <c r="A137" s="1">
        <v>106</v>
      </c>
      <c r="B137" s="1">
        <v>0</v>
      </c>
      <c r="C137" s="91">
        <v>0.29120439999999997</v>
      </c>
      <c r="D137" s="91">
        <v>4.2121729999999999</v>
      </c>
      <c r="E137" s="42">
        <v>14.464661248250371</v>
      </c>
    </row>
    <row r="138" spans="1:5" x14ac:dyDescent="0.25">
      <c r="A138" s="1">
        <v>107</v>
      </c>
      <c r="B138" s="1">
        <v>0</v>
      </c>
      <c r="C138" s="91">
        <v>0.32984849999999999</v>
      </c>
      <c r="D138" s="91">
        <v>13.00043</v>
      </c>
      <c r="E138" s="42">
        <v>39.413336728831567</v>
      </c>
    </row>
    <row r="139" spans="1:5" x14ac:dyDescent="0.25">
      <c r="A139" s="1">
        <v>108</v>
      </c>
      <c r="B139" s="1">
        <v>0</v>
      </c>
      <c r="C139" s="91">
        <v>0.29120439999999997</v>
      </c>
      <c r="D139" s="91">
        <v>4.1378259999999996</v>
      </c>
      <c r="E139" s="42">
        <v>14.2093526059359</v>
      </c>
    </row>
    <row r="140" spans="1:5" x14ac:dyDescent="0.25">
      <c r="A140" s="1">
        <v>109</v>
      </c>
      <c r="B140" s="1">
        <v>0</v>
      </c>
      <c r="C140" s="91">
        <v>0.44721359999999999</v>
      </c>
      <c r="D140" s="91">
        <v>3.6170710000000001</v>
      </c>
      <c r="E140" s="42">
        <v>8.0880165540582851</v>
      </c>
    </row>
    <row r="141" spans="1:5" x14ac:dyDescent="0.25">
      <c r="A141" s="1">
        <v>110</v>
      </c>
      <c r="B141" s="1">
        <v>0</v>
      </c>
      <c r="C141" s="91">
        <v>0.2154066</v>
      </c>
      <c r="D141" s="91">
        <v>0.89442719999999998</v>
      </c>
      <c r="E141" s="42">
        <v>4.1522738857583752</v>
      </c>
    </row>
    <row r="142" spans="1:5" x14ac:dyDescent="0.25">
      <c r="A142" s="1">
        <v>111</v>
      </c>
      <c r="B142" s="1">
        <v>0</v>
      </c>
      <c r="C142" s="91">
        <v>0.2828427</v>
      </c>
      <c r="D142" s="91">
        <v>6.018904</v>
      </c>
      <c r="E142" s="42">
        <v>21.280040107098397</v>
      </c>
    </row>
    <row r="143" spans="1:5" x14ac:dyDescent="0.25">
      <c r="A143" s="1">
        <v>112</v>
      </c>
      <c r="B143" s="1">
        <v>0</v>
      </c>
      <c r="C143" s="91">
        <v>0.4418144</v>
      </c>
      <c r="D143" s="91">
        <v>1.2899609999999999</v>
      </c>
      <c r="E143" s="42">
        <v>2.9196898063983427</v>
      </c>
    </row>
    <row r="144" spans="1:5" x14ac:dyDescent="0.25">
      <c r="A144" s="1">
        <v>113</v>
      </c>
      <c r="B144" s="1">
        <v>0</v>
      </c>
      <c r="C144" s="91">
        <v>0.69857000000000002</v>
      </c>
      <c r="D144" s="91">
        <v>4.8466069999999997</v>
      </c>
      <c r="E144" s="42">
        <v>6.937897419013126</v>
      </c>
    </row>
    <row r="145" spans="1:5" x14ac:dyDescent="0.25">
      <c r="A145" s="1">
        <v>114</v>
      </c>
      <c r="B145" s="1">
        <v>0</v>
      </c>
      <c r="C145" s="91">
        <v>0.52</v>
      </c>
      <c r="D145" s="91">
        <v>1.278124</v>
      </c>
      <c r="E145" s="42">
        <v>2.457930769230769</v>
      </c>
    </row>
    <row r="146" spans="1:5" x14ac:dyDescent="0.25">
      <c r="A146" s="1">
        <v>115</v>
      </c>
      <c r="B146" s="1">
        <v>0</v>
      </c>
      <c r="C146" s="91">
        <v>0.16</v>
      </c>
      <c r="D146" s="91">
        <v>0.2154066</v>
      </c>
      <c r="E146" s="42">
        <v>1.3462912499999999</v>
      </c>
    </row>
    <row r="147" spans="1:5" x14ac:dyDescent="0.25">
      <c r="A147" s="1">
        <v>116</v>
      </c>
      <c r="B147" s="1">
        <v>1</v>
      </c>
      <c r="C147" s="91">
        <v>0.68</v>
      </c>
      <c r="D147" s="91">
        <v>8.0518040000000006</v>
      </c>
      <c r="E147" s="42">
        <v>11.840888235294118</v>
      </c>
    </row>
    <row r="148" spans="1:5" x14ac:dyDescent="0.25">
      <c r="A148" s="1">
        <v>117</v>
      </c>
      <c r="B148" s="1">
        <v>1</v>
      </c>
      <c r="C148" s="91">
        <v>0.68468969999999996</v>
      </c>
      <c r="D148" s="91">
        <v>11.513669999999999</v>
      </c>
      <c r="E148" s="42">
        <v>16.815894849886014</v>
      </c>
    </row>
    <row r="149" spans="1:5" x14ac:dyDescent="0.25">
      <c r="A149" s="1">
        <v>118</v>
      </c>
      <c r="B149" s="1">
        <v>0</v>
      </c>
      <c r="C149" s="91">
        <v>0.61188229999999999</v>
      </c>
      <c r="D149" s="91">
        <v>3.5799439999999998</v>
      </c>
      <c r="E149" s="42">
        <v>5.8507069088287071</v>
      </c>
    </row>
    <row r="150" spans="1:5" x14ac:dyDescent="0.25">
      <c r="A150" s="1">
        <v>119</v>
      </c>
      <c r="B150" s="1">
        <v>0</v>
      </c>
      <c r="C150" s="91">
        <v>0.63245549999999995</v>
      </c>
      <c r="D150" s="91">
        <v>6.3113869999999999</v>
      </c>
      <c r="E150" s="42">
        <v>9.9791795628309039</v>
      </c>
    </row>
    <row r="151" spans="1:5" x14ac:dyDescent="0.25">
      <c r="A151" s="1">
        <v>120</v>
      </c>
      <c r="B151" s="1">
        <v>0</v>
      </c>
      <c r="C151" s="91">
        <v>0.86533230000000005</v>
      </c>
      <c r="D151" s="91">
        <v>6.0483390000000004</v>
      </c>
      <c r="E151" s="42">
        <v>6.9896142788152016</v>
      </c>
    </row>
    <row r="152" spans="1:5" x14ac:dyDescent="0.25">
      <c r="A152" s="1">
        <v>121</v>
      </c>
      <c r="B152" s="1">
        <v>0</v>
      </c>
      <c r="C152" s="91">
        <v>0.3577709</v>
      </c>
      <c r="D152" s="91">
        <v>1.395421</v>
      </c>
      <c r="E152" s="42">
        <v>3.9003200092573209</v>
      </c>
    </row>
    <row r="153" spans="1:5" x14ac:dyDescent="0.25">
      <c r="A153" s="1">
        <v>122</v>
      </c>
      <c r="B153" s="1">
        <v>0</v>
      </c>
      <c r="C153" s="91">
        <v>0.32249030000000001</v>
      </c>
      <c r="D153" s="91">
        <v>0.52153620000000001</v>
      </c>
      <c r="E153" s="42">
        <v>1.6172151534480261</v>
      </c>
    </row>
    <row r="154" spans="1:5" x14ac:dyDescent="0.25">
      <c r="A154" s="1">
        <v>123</v>
      </c>
      <c r="B154" s="1">
        <v>0</v>
      </c>
      <c r="C154" s="91">
        <v>0.24331050000000001</v>
      </c>
      <c r="D154" s="91">
        <v>0.69857000000000002</v>
      </c>
      <c r="E154" s="42">
        <v>2.8711050283485506</v>
      </c>
    </row>
    <row r="155" spans="1:5" x14ac:dyDescent="0.25">
      <c r="A155" s="1">
        <v>124</v>
      </c>
      <c r="B155" s="1">
        <v>0</v>
      </c>
      <c r="C155" s="91">
        <v>0.37947330000000001</v>
      </c>
      <c r="D155" s="91">
        <v>0.52153620000000001</v>
      </c>
      <c r="E155" s="42">
        <v>1.3743686314689334</v>
      </c>
    </row>
    <row r="156" spans="1:5" x14ac:dyDescent="0.25">
      <c r="A156" s="1">
        <v>125</v>
      </c>
      <c r="B156" s="1">
        <v>0</v>
      </c>
      <c r="C156" s="91">
        <v>0.48</v>
      </c>
      <c r="D156" s="91">
        <v>0.72111029999999998</v>
      </c>
      <c r="E156" s="42">
        <v>1.5023131249999999</v>
      </c>
    </row>
    <row r="157" spans="1:5" x14ac:dyDescent="0.25">
      <c r="A157" s="1">
        <v>126</v>
      </c>
      <c r="B157" s="1">
        <v>0</v>
      </c>
      <c r="C157" s="91">
        <v>0.73539109999999996</v>
      </c>
      <c r="D157" s="91">
        <v>6.2514000000000003</v>
      </c>
      <c r="E157" s="42">
        <v>8.500782780754351</v>
      </c>
    </row>
    <row r="158" spans="1:5" x14ac:dyDescent="0.25">
      <c r="A158" s="1">
        <v>127</v>
      </c>
      <c r="B158" s="1">
        <v>0</v>
      </c>
      <c r="C158" s="91">
        <v>0.28000000000000003</v>
      </c>
      <c r="D158" s="91">
        <v>4.0401980000000002</v>
      </c>
      <c r="E158" s="42">
        <v>14.42927857142857</v>
      </c>
    </row>
    <row r="159" spans="1:5" x14ac:dyDescent="0.25">
      <c r="A159" s="1">
        <v>128</v>
      </c>
      <c r="B159" s="1">
        <v>0</v>
      </c>
      <c r="C159" s="91">
        <v>0.60530980000000001</v>
      </c>
      <c r="D159" s="91">
        <v>2.9981330000000002</v>
      </c>
      <c r="E159" s="42">
        <v>4.9530554436752885</v>
      </c>
    </row>
    <row r="160" spans="1:5" x14ac:dyDescent="0.25">
      <c r="A160" s="1">
        <v>129</v>
      </c>
      <c r="B160" s="1">
        <v>0</v>
      </c>
      <c r="C160" s="91">
        <v>0.2154066</v>
      </c>
      <c r="D160" s="91">
        <v>2.5814720000000002</v>
      </c>
      <c r="E160" s="42">
        <v>11.984182471660572</v>
      </c>
    </row>
    <row r="161" spans="1:5" x14ac:dyDescent="0.25">
      <c r="A161" s="1">
        <v>130</v>
      </c>
      <c r="B161" s="1">
        <v>0</v>
      </c>
      <c r="C161" s="91">
        <v>0.37947330000000001</v>
      </c>
      <c r="D161" s="91">
        <v>14.934519999999999</v>
      </c>
      <c r="E161" s="42">
        <v>39.355917794479872</v>
      </c>
    </row>
    <row r="162" spans="1:5" x14ac:dyDescent="0.25">
      <c r="A162" s="1">
        <v>131</v>
      </c>
      <c r="B162" s="1">
        <v>0</v>
      </c>
      <c r="C162" s="91">
        <v>0.25612499999999999</v>
      </c>
      <c r="D162" s="91">
        <v>1.7366630000000001</v>
      </c>
      <c r="E162" s="42">
        <v>6.7805290385553931</v>
      </c>
    </row>
    <row r="163" spans="1:5" x14ac:dyDescent="0.25">
      <c r="A163" s="1">
        <v>132</v>
      </c>
      <c r="B163" s="1">
        <v>0</v>
      </c>
      <c r="C163" s="91">
        <v>0.85041169999999999</v>
      </c>
      <c r="D163" s="91">
        <v>2.3559290000000002</v>
      </c>
      <c r="E163" s="42">
        <v>2.7703393544562007</v>
      </c>
    </row>
    <row r="164" spans="1:5" x14ac:dyDescent="0.25">
      <c r="A164" s="1">
        <v>133</v>
      </c>
      <c r="B164" s="1">
        <v>0</v>
      </c>
      <c r="C164" s="91">
        <v>0.34176010000000001</v>
      </c>
      <c r="D164" s="91">
        <v>0.77252829999999995</v>
      </c>
      <c r="E164" s="42">
        <v>2.2604402913037536</v>
      </c>
    </row>
    <row r="165" spans="1:5" x14ac:dyDescent="0.25">
      <c r="A165" s="1">
        <v>134</v>
      </c>
      <c r="B165" s="1">
        <v>0</v>
      </c>
      <c r="C165" s="91">
        <v>0.2154066</v>
      </c>
      <c r="D165" s="91">
        <v>0.28000000000000003</v>
      </c>
      <c r="E165" s="42">
        <v>1.2998673206856244</v>
      </c>
    </row>
    <row r="166" spans="1:5" x14ac:dyDescent="0.25">
      <c r="A166" s="1">
        <v>135</v>
      </c>
      <c r="B166" s="1">
        <v>0</v>
      </c>
      <c r="C166" s="91">
        <v>0.28000000000000003</v>
      </c>
      <c r="D166" s="91">
        <v>0.56000000000000005</v>
      </c>
      <c r="E166" s="42">
        <v>2</v>
      </c>
    </row>
    <row r="167" spans="1:5" x14ac:dyDescent="0.25">
      <c r="A167" s="1">
        <v>136</v>
      </c>
      <c r="B167" s="1">
        <v>0</v>
      </c>
      <c r="C167" s="91">
        <v>0.2</v>
      </c>
      <c r="D167" s="91">
        <v>0.43081320000000001</v>
      </c>
      <c r="E167" s="42">
        <v>2.1540659999999998</v>
      </c>
    </row>
    <row r="168" spans="1:5" x14ac:dyDescent="0.25">
      <c r="A168" s="1">
        <v>137</v>
      </c>
      <c r="B168" s="1">
        <v>0</v>
      </c>
      <c r="C168" s="91">
        <v>0.16492419999999999</v>
      </c>
      <c r="D168" s="91">
        <v>0.2</v>
      </c>
      <c r="E168" s="42">
        <f>D168/C168</f>
        <v>1.2126783091868871</v>
      </c>
    </row>
    <row r="169" spans="1:5" x14ac:dyDescent="0.25">
      <c r="A169" s="1">
        <v>138</v>
      </c>
      <c r="B169" s="1">
        <v>0</v>
      </c>
      <c r="C169" s="91">
        <v>0.34176010000000001</v>
      </c>
      <c r="D169" s="91">
        <v>2.3272300000000001</v>
      </c>
      <c r="E169" s="42">
        <v>6.8095427172452254</v>
      </c>
    </row>
    <row r="170" spans="1:5" x14ac:dyDescent="0.25">
      <c r="A170" s="1">
        <v>139</v>
      </c>
      <c r="B170" s="1">
        <v>1</v>
      </c>
      <c r="C170" s="91">
        <v>0.2</v>
      </c>
      <c r="D170" s="91">
        <v>5.0610049999999998</v>
      </c>
      <c r="E170" s="42">
        <v>25.305024999999997</v>
      </c>
    </row>
    <row r="171" spans="1:5" x14ac:dyDescent="0.25">
      <c r="A171" s="1">
        <v>140</v>
      </c>
      <c r="B171" s="1">
        <v>1</v>
      </c>
      <c r="C171" s="91">
        <v>0.4079216</v>
      </c>
      <c r="D171" s="91">
        <v>3.2763399999999998</v>
      </c>
      <c r="E171" s="42">
        <v>8.0317884613121731</v>
      </c>
    </row>
    <row r="172" spans="1:5" x14ac:dyDescent="0.25">
      <c r="A172" s="1">
        <v>141</v>
      </c>
      <c r="B172" s="1">
        <v>0</v>
      </c>
      <c r="C172" s="91">
        <v>0.3577709</v>
      </c>
      <c r="D172" s="91">
        <v>4.3717269999999999</v>
      </c>
      <c r="E172" s="42">
        <v>12.219347632800767</v>
      </c>
    </row>
    <row r="173" spans="1:5" x14ac:dyDescent="0.25">
      <c r="A173" s="1">
        <v>142</v>
      </c>
      <c r="B173" s="1">
        <v>0</v>
      </c>
      <c r="C173" s="91">
        <v>0.25298219999999999</v>
      </c>
      <c r="D173" s="91">
        <v>4.7976660000000004</v>
      </c>
      <c r="E173" s="42">
        <v>18.964440976479771</v>
      </c>
    </row>
    <row r="174" spans="1:5" x14ac:dyDescent="0.25">
      <c r="A174" s="1">
        <v>143</v>
      </c>
      <c r="B174" s="1">
        <v>0</v>
      </c>
      <c r="C174" s="91">
        <v>0.4</v>
      </c>
      <c r="D174" s="91">
        <v>13.72006</v>
      </c>
      <c r="E174" s="42">
        <v>34.300149999999995</v>
      </c>
    </row>
    <row r="175" spans="1:5" x14ac:dyDescent="0.25">
      <c r="A175" s="1">
        <v>144</v>
      </c>
      <c r="B175" s="1">
        <v>0</v>
      </c>
      <c r="C175" s="91">
        <v>0.31241000000000002</v>
      </c>
      <c r="D175" s="91">
        <v>2.3819319999999999</v>
      </c>
      <c r="E175" s="42">
        <v>7.6243782209276265</v>
      </c>
    </row>
    <row r="176" spans="1:5" x14ac:dyDescent="0.25">
      <c r="A176" s="1">
        <v>145</v>
      </c>
      <c r="B176" s="1">
        <v>0</v>
      </c>
      <c r="C176" s="91">
        <v>1.6819040000000001</v>
      </c>
      <c r="D176" s="91">
        <v>6.3611319999999996</v>
      </c>
      <c r="E176" s="42">
        <v>3.7821017132963588</v>
      </c>
    </row>
    <row r="177" spans="1:5" x14ac:dyDescent="0.25">
      <c r="A177" s="1">
        <v>146</v>
      </c>
      <c r="B177" s="1">
        <v>0</v>
      </c>
      <c r="C177" s="91">
        <v>0.2039608</v>
      </c>
      <c r="D177" s="91">
        <v>1.302306</v>
      </c>
      <c r="E177" s="42">
        <v>6.3850798780942215</v>
      </c>
    </row>
    <row r="178" spans="1:5" x14ac:dyDescent="0.25">
      <c r="A178" s="1">
        <v>147</v>
      </c>
      <c r="B178" s="1">
        <v>0</v>
      </c>
      <c r="C178" s="91">
        <v>0.26832820000000002</v>
      </c>
      <c r="D178" s="91">
        <v>0.28000000000000003</v>
      </c>
      <c r="E178" s="42">
        <f>D178/C178</f>
        <v>1.0434982234442747</v>
      </c>
    </row>
    <row r="179" spans="1:5" x14ac:dyDescent="0.25">
      <c r="A179" s="1">
        <v>148</v>
      </c>
      <c r="B179" s="1">
        <v>0</v>
      </c>
      <c r="C179" s="91">
        <v>0.29120439999999997</v>
      </c>
      <c r="D179" s="91">
        <v>0.77665949999999995</v>
      </c>
      <c r="E179" s="42">
        <v>2.6670596323407203</v>
      </c>
    </row>
    <row r="180" spans="1:5" x14ac:dyDescent="0.25">
      <c r="A180" s="1">
        <v>149</v>
      </c>
      <c r="B180" s="1">
        <v>0</v>
      </c>
      <c r="C180" s="91">
        <v>0.2</v>
      </c>
      <c r="D180" s="91">
        <v>0.24331050000000001</v>
      </c>
      <c r="E180" s="42">
        <v>1.2165524999999999</v>
      </c>
    </row>
    <row r="181" spans="1:5" x14ac:dyDescent="0.25">
      <c r="A181" s="1">
        <v>150</v>
      </c>
      <c r="B181" s="1">
        <v>4</v>
      </c>
      <c r="C181" s="91">
        <v>0.63245549999999995</v>
      </c>
      <c r="D181" s="91">
        <v>1.690847</v>
      </c>
      <c r="E181" s="42">
        <v>2.6734639828414806</v>
      </c>
    </row>
    <row r="182" spans="1:5" x14ac:dyDescent="0.25">
      <c r="A182" s="1">
        <v>151</v>
      </c>
      <c r="B182" s="1">
        <v>1</v>
      </c>
      <c r="C182" s="91">
        <v>0.34409299999999998</v>
      </c>
      <c r="D182" s="91">
        <v>10.130929999999999</v>
      </c>
      <c r="E182" s="42">
        <v>29.442418183456216</v>
      </c>
    </row>
    <row r="183" spans="1:5" x14ac:dyDescent="0.25">
      <c r="A183" s="1">
        <v>152</v>
      </c>
      <c r="B183" s="1">
        <v>2</v>
      </c>
      <c r="C183" s="91">
        <v>0.51224990000000004</v>
      </c>
      <c r="D183" s="91">
        <v>7.9622070000000003</v>
      </c>
      <c r="E183" s="42">
        <v>15.543598934816776</v>
      </c>
    </row>
    <row r="184" spans="1:5" x14ac:dyDescent="0.25">
      <c r="A184" s="1">
        <v>153</v>
      </c>
      <c r="B184" s="1">
        <v>3</v>
      </c>
      <c r="C184" s="91">
        <v>0.39395429999999998</v>
      </c>
      <c r="D184" s="91">
        <v>5.9776040000000004</v>
      </c>
      <c r="E184" s="42">
        <v>15.17334371017146</v>
      </c>
    </row>
    <row r="185" spans="1:5" x14ac:dyDescent="0.25">
      <c r="A185" s="1">
        <v>154</v>
      </c>
      <c r="B185" s="1">
        <v>0</v>
      </c>
      <c r="C185" s="91">
        <v>0.4418144</v>
      </c>
      <c r="D185" s="91">
        <v>1.1661900000000001</v>
      </c>
      <c r="E185" s="42">
        <v>2.6395472850137978</v>
      </c>
    </row>
    <row r="186" spans="1:5" x14ac:dyDescent="0.25">
      <c r="A186" s="1">
        <v>155</v>
      </c>
      <c r="B186" s="1">
        <v>0</v>
      </c>
      <c r="C186" s="91">
        <v>0.48826219999999998</v>
      </c>
      <c r="D186" s="91">
        <v>2.3684590000000001</v>
      </c>
      <c r="E186" s="42">
        <v>4.8507932827894527</v>
      </c>
    </row>
    <row r="187" spans="1:5" x14ac:dyDescent="0.25">
      <c r="A187" s="1">
        <v>156</v>
      </c>
      <c r="B187" s="1">
        <v>0</v>
      </c>
      <c r="C187" s="91">
        <v>0.40199499999999999</v>
      </c>
      <c r="D187" s="91">
        <v>5.2789390000000003</v>
      </c>
      <c r="E187" s="42">
        <v>13.131852386223711</v>
      </c>
    </row>
    <row r="188" spans="1:5" x14ac:dyDescent="0.25">
      <c r="A188" s="1">
        <v>157</v>
      </c>
      <c r="B188" s="1">
        <v>0</v>
      </c>
      <c r="C188" s="91">
        <v>0.59059289999999998</v>
      </c>
      <c r="D188" s="91">
        <v>3.7949440000000001</v>
      </c>
      <c r="E188" s="42">
        <v>6.4256512396271619</v>
      </c>
    </row>
    <row r="189" spans="1:5" x14ac:dyDescent="0.25">
      <c r="A189" s="1">
        <v>158</v>
      </c>
      <c r="B189" s="1">
        <v>0</v>
      </c>
      <c r="C189" s="91">
        <v>0.88814409999999999</v>
      </c>
      <c r="D189" s="91">
        <v>1.4756689999999999</v>
      </c>
      <c r="E189" s="42">
        <v>1.6615197916644382</v>
      </c>
    </row>
    <row r="190" spans="1:5" x14ac:dyDescent="0.25">
      <c r="A190" s="1">
        <v>159</v>
      </c>
      <c r="B190" s="1">
        <v>0</v>
      </c>
      <c r="C190" s="91">
        <v>0.55713550000000001</v>
      </c>
      <c r="D190" s="91">
        <v>2.0063900000000001</v>
      </c>
      <c r="E190" s="42">
        <v>3.6012603756177808</v>
      </c>
    </row>
    <row r="191" spans="1:5" x14ac:dyDescent="0.25">
      <c r="A191" s="1">
        <v>160</v>
      </c>
      <c r="B191" s="1">
        <v>0</v>
      </c>
      <c r="C191" s="91">
        <v>0.62096700000000005</v>
      </c>
      <c r="D191" s="91">
        <v>1.413648</v>
      </c>
      <c r="E191" s="42">
        <v>2.2765267719540652</v>
      </c>
    </row>
    <row r="192" spans="1:5" x14ac:dyDescent="0.25">
      <c r="A192" s="1">
        <v>161</v>
      </c>
      <c r="B192" s="1">
        <v>0</v>
      </c>
      <c r="C192" s="91">
        <v>0.52153620000000001</v>
      </c>
      <c r="D192" s="91">
        <v>1.7762880000000001</v>
      </c>
      <c r="E192" s="42">
        <v>3.4058767157485907</v>
      </c>
    </row>
    <row r="193" spans="1:5" x14ac:dyDescent="0.25">
      <c r="A193" s="1">
        <v>162</v>
      </c>
      <c r="B193" s="1">
        <v>0</v>
      </c>
      <c r="C193" s="91">
        <v>0.2828427</v>
      </c>
      <c r="D193" s="91">
        <v>0.55713550000000001</v>
      </c>
      <c r="E193" s="42">
        <v>1.9697715373244564</v>
      </c>
    </row>
    <row r="194" spans="1:5" x14ac:dyDescent="0.25">
      <c r="A194" s="1">
        <v>163</v>
      </c>
      <c r="B194" s="1">
        <v>0</v>
      </c>
      <c r="C194" s="91">
        <v>0.50911689999999998</v>
      </c>
      <c r="D194" s="91">
        <v>1.0182340000000001</v>
      </c>
      <c r="E194" s="42">
        <v>2.0000003928370873</v>
      </c>
    </row>
    <row r="195" spans="1:5" x14ac:dyDescent="0.25">
      <c r="A195" s="1">
        <v>164</v>
      </c>
      <c r="B195" s="1">
        <v>0</v>
      </c>
      <c r="C195" s="91">
        <v>0.24</v>
      </c>
      <c r="D195" s="91">
        <v>0.56000000000000005</v>
      </c>
      <c r="E195" s="42">
        <v>2.3333333333333335</v>
      </c>
    </row>
    <row r="196" spans="1:5" x14ac:dyDescent="0.25">
      <c r="A196" s="1">
        <v>165</v>
      </c>
      <c r="B196" s="1">
        <v>0</v>
      </c>
      <c r="C196" s="91">
        <v>0.25612499999999999</v>
      </c>
      <c r="D196" s="91">
        <v>2.2880560000000001</v>
      </c>
      <c r="E196" s="42">
        <v>8.9333567593948278</v>
      </c>
    </row>
    <row r="197" spans="1:5" x14ac:dyDescent="0.25">
      <c r="A197" s="1">
        <v>166</v>
      </c>
      <c r="B197" s="1">
        <v>0</v>
      </c>
      <c r="C197" s="91">
        <v>0.69050710000000004</v>
      </c>
      <c r="D197" s="91">
        <v>1.2322340000000001</v>
      </c>
      <c r="E197" s="42">
        <v>1.7845348729940647</v>
      </c>
    </row>
    <row r="198" spans="1:5" x14ac:dyDescent="0.25">
      <c r="A198" s="1">
        <v>167</v>
      </c>
      <c r="B198" s="1">
        <v>0</v>
      </c>
      <c r="C198" s="91">
        <v>0.32249030000000001</v>
      </c>
      <c r="D198" s="91">
        <v>0.61057349999999999</v>
      </c>
      <c r="E198" s="42">
        <v>1.893308108802032</v>
      </c>
    </row>
    <row r="199" spans="1:5" x14ac:dyDescent="0.25">
      <c r="A199" s="1">
        <v>168</v>
      </c>
      <c r="B199" s="1">
        <v>0</v>
      </c>
      <c r="C199" s="91">
        <v>0.57688819999999996</v>
      </c>
      <c r="D199" s="91">
        <v>1.501466</v>
      </c>
      <c r="E199" s="42">
        <v>2.6026984084611198</v>
      </c>
    </row>
    <row r="200" spans="1:5" x14ac:dyDescent="0.25">
      <c r="A200" s="1">
        <v>169</v>
      </c>
      <c r="B200" s="1">
        <v>0</v>
      </c>
      <c r="C200" s="91">
        <v>0.34409299999999998</v>
      </c>
      <c r="D200" s="91">
        <v>2.8844409999999998</v>
      </c>
      <c r="E200" s="42">
        <v>8.3827366438724411</v>
      </c>
    </row>
    <row r="201" spans="1:5" x14ac:dyDescent="0.25">
      <c r="A201" s="1">
        <v>170</v>
      </c>
      <c r="B201" s="1">
        <v>0</v>
      </c>
      <c r="C201" s="91">
        <v>0.2</v>
      </c>
      <c r="D201" s="91">
        <v>0.4079216</v>
      </c>
      <c r="E201" s="42">
        <v>2.0396079999999999</v>
      </c>
    </row>
    <row r="202" spans="1:5" x14ac:dyDescent="0.25">
      <c r="A202" s="1">
        <v>171</v>
      </c>
      <c r="B202" s="1">
        <v>0</v>
      </c>
      <c r="C202" s="91">
        <v>1.2731060000000001</v>
      </c>
      <c r="D202" s="91">
        <v>3.0114450000000001</v>
      </c>
      <c r="E202" s="42">
        <v>2.3654314723204508</v>
      </c>
    </row>
    <row r="203" spans="1:5" x14ac:dyDescent="0.25">
      <c r="A203" s="1">
        <v>172</v>
      </c>
      <c r="B203" s="1">
        <v>2</v>
      </c>
      <c r="C203" s="91">
        <v>0.52</v>
      </c>
      <c r="D203" s="91">
        <v>15.64906</v>
      </c>
      <c r="E203" s="42">
        <v>30.094346153846153</v>
      </c>
    </row>
    <row r="204" spans="1:5" x14ac:dyDescent="0.25">
      <c r="A204" s="1">
        <v>173</v>
      </c>
      <c r="B204" s="1">
        <v>0</v>
      </c>
      <c r="C204" s="91">
        <v>0.61188229999999999</v>
      </c>
      <c r="D204" s="91">
        <v>10.691599999999999</v>
      </c>
      <c r="E204" s="42">
        <v>17.473295109206461</v>
      </c>
    </row>
    <row r="205" spans="1:5" x14ac:dyDescent="0.25">
      <c r="A205" s="1">
        <v>174</v>
      </c>
      <c r="B205" s="1">
        <v>0</v>
      </c>
      <c r="C205" s="91">
        <v>0.57688819999999996</v>
      </c>
      <c r="D205" s="91">
        <v>2.479355</v>
      </c>
      <c r="E205" s="42">
        <v>4.2978084835155235</v>
      </c>
    </row>
    <row r="206" spans="1:5" x14ac:dyDescent="0.25">
      <c r="A206" s="1">
        <v>175</v>
      </c>
      <c r="B206" s="1">
        <v>0</v>
      </c>
      <c r="C206" s="91">
        <v>0.1788854</v>
      </c>
      <c r="D206" s="91">
        <v>3.5065650000000002</v>
      </c>
      <c r="E206" s="42">
        <v>19.602298454764895</v>
      </c>
    </row>
    <row r="207" spans="1:5" x14ac:dyDescent="0.25">
      <c r="A207" s="1">
        <v>176</v>
      </c>
      <c r="B207" s="1">
        <v>0</v>
      </c>
      <c r="C207" s="91">
        <v>0.2154066</v>
      </c>
      <c r="D207" s="91">
        <v>3.035787</v>
      </c>
      <c r="E207" s="42">
        <v>14.093286835222319</v>
      </c>
    </row>
    <row r="208" spans="1:5" x14ac:dyDescent="0.25">
      <c r="A208" s="1">
        <v>177</v>
      </c>
      <c r="B208" s="1">
        <v>0</v>
      </c>
      <c r="C208" s="91">
        <v>0.7939773</v>
      </c>
      <c r="D208" s="91">
        <v>6.6972230000000001</v>
      </c>
      <c r="E208" s="42">
        <v>8.4350308251885799</v>
      </c>
    </row>
    <row r="209" spans="1:5" x14ac:dyDescent="0.25">
      <c r="A209" s="1">
        <v>178</v>
      </c>
      <c r="B209" s="1">
        <v>0</v>
      </c>
      <c r="C209" s="91">
        <v>0.36221540000000002</v>
      </c>
      <c r="D209" s="91">
        <v>3.1304949999999998</v>
      </c>
      <c r="E209" s="42">
        <v>8.6426336373329224</v>
      </c>
    </row>
    <row r="210" spans="1:5" x14ac:dyDescent="0.25">
      <c r="A210" s="1">
        <v>179</v>
      </c>
      <c r="B210" s="1">
        <v>0</v>
      </c>
      <c r="C210" s="91">
        <v>0.2828427</v>
      </c>
      <c r="D210" s="91">
        <v>3.6564459999999999</v>
      </c>
      <c r="E210" s="42">
        <v>12.927489378371794</v>
      </c>
    </row>
    <row r="211" spans="1:5" x14ac:dyDescent="0.25">
      <c r="A211" s="1">
        <v>180</v>
      </c>
      <c r="B211" s="1">
        <v>0</v>
      </c>
      <c r="C211" s="91">
        <v>0.51224990000000004</v>
      </c>
      <c r="D211" s="91">
        <v>1.9927870000000001</v>
      </c>
      <c r="E211" s="42">
        <v>3.8902633265521378</v>
      </c>
    </row>
    <row r="212" spans="1:5" x14ac:dyDescent="0.25">
      <c r="A212" s="1">
        <v>181</v>
      </c>
      <c r="B212" s="1">
        <v>0</v>
      </c>
      <c r="C212" s="91">
        <v>0.25612499999999999</v>
      </c>
      <c r="D212" s="91">
        <v>0.34409299999999998</v>
      </c>
      <c r="E212" s="42">
        <v>1.3434572962420692</v>
      </c>
    </row>
    <row r="213" spans="1:5" x14ac:dyDescent="0.25">
      <c r="A213" s="1">
        <v>182</v>
      </c>
      <c r="B213" s="1">
        <v>0</v>
      </c>
      <c r="C213" s="91">
        <v>0.16970560000000001</v>
      </c>
      <c r="D213" s="91">
        <v>1.3885240000000001</v>
      </c>
      <c r="E213" s="42">
        <v>8.181957460449155</v>
      </c>
    </row>
    <row r="214" spans="1:5" x14ac:dyDescent="0.25">
      <c r="A214" s="1">
        <v>183</v>
      </c>
      <c r="B214" s="1">
        <v>0</v>
      </c>
      <c r="C214" s="91">
        <v>0.26832820000000002</v>
      </c>
      <c r="D214" s="91">
        <v>0.37735920000000001</v>
      </c>
      <c r="E214" s="42">
        <v>1.4063344814298311</v>
      </c>
    </row>
    <row r="215" spans="1:5" x14ac:dyDescent="0.25">
      <c r="A215" s="1" t="s">
        <v>91</v>
      </c>
      <c r="B215" s="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" t="s">
        <v>91</v>
      </c>
      <c r="B216" s="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" t="s">
        <v>91</v>
      </c>
      <c r="B217" s="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" t="s">
        <v>91</v>
      </c>
      <c r="B218" s="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88" priority="5" operator="lessThan">
      <formula>1</formula>
    </cfRule>
  </conditionalFormatting>
  <conditionalFormatting sqref="E78:E79">
    <cfRule type="cellIs" dxfId="87" priority="4" operator="lessThan">
      <formula>1</formula>
    </cfRule>
  </conditionalFormatting>
  <conditionalFormatting sqref="E168">
    <cfRule type="cellIs" dxfId="86" priority="3" operator="lessThan">
      <formula>1</formula>
    </cfRule>
  </conditionalFormatting>
  <conditionalFormatting sqref="E178">
    <cfRule type="cellIs" dxfId="85" priority="2" operator="lessThan">
      <formula>1</formula>
    </cfRule>
  </conditionalFormatting>
  <conditionalFormatting sqref="E22">
    <cfRule type="cellIs" dxfId="84" priority="1" operator="lessThan">
      <formula>1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180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41507</v>
      </c>
      <c r="F2" s="90" t="s">
        <v>61</v>
      </c>
      <c r="G2" s="91">
        <v>0.33907800507246366</v>
      </c>
      <c r="I2" s="91"/>
    </row>
    <row r="3" spans="1:10" x14ac:dyDescent="0.25">
      <c r="F3" s="92" t="s">
        <v>62</v>
      </c>
      <c r="G3" s="91">
        <v>2.9072412282608693</v>
      </c>
      <c r="I3" s="91"/>
    </row>
    <row r="4" spans="1:10" x14ac:dyDescent="0.25">
      <c r="A4" s="93"/>
      <c r="B4" s="7"/>
      <c r="C4" s="7" t="s">
        <v>63</v>
      </c>
      <c r="D4" s="94">
        <v>275</v>
      </c>
      <c r="F4" s="40" t="s">
        <v>21</v>
      </c>
      <c r="G4" s="1">
        <v>138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137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138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82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13</v>
      </c>
      <c r="F8" s="99" t="s">
        <v>73</v>
      </c>
      <c r="G8" s="103">
        <v>20.149999999999999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6</v>
      </c>
      <c r="J11" s="293" t="s">
        <v>374</v>
      </c>
    </row>
    <row r="12" spans="1:10" x14ac:dyDescent="0.25">
      <c r="A12" s="108" t="s">
        <v>70</v>
      </c>
      <c r="B12" s="109">
        <v>25</v>
      </c>
      <c r="C12" s="109">
        <v>95</v>
      </c>
      <c r="D12" s="109">
        <v>12</v>
      </c>
      <c r="E12" s="109">
        <v>4</v>
      </c>
      <c r="F12" s="109">
        <v>2</v>
      </c>
      <c r="G12" s="109">
        <v>0</v>
      </c>
      <c r="H12" s="109">
        <v>138</v>
      </c>
      <c r="I12" s="39">
        <f>SUM(D12:G12)</f>
        <v>18</v>
      </c>
    </row>
    <row r="13" spans="1:10" x14ac:dyDescent="0.25">
      <c r="A13" s="108" t="s">
        <v>37</v>
      </c>
      <c r="B13" s="109">
        <v>3</v>
      </c>
      <c r="C13" s="109">
        <v>61</v>
      </c>
      <c r="D13" s="109">
        <v>12</v>
      </c>
      <c r="E13" s="109">
        <v>4</v>
      </c>
      <c r="F13" s="109">
        <v>2</v>
      </c>
      <c r="G13" s="109">
        <v>0</v>
      </c>
      <c r="H13" s="109">
        <v>82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8</v>
      </c>
      <c r="E14" s="109">
        <v>3</v>
      </c>
      <c r="F14" s="109">
        <v>2</v>
      </c>
      <c r="G14" s="109">
        <v>0</v>
      </c>
      <c r="H14" s="109">
        <v>13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0.32203791200000004</v>
      </c>
      <c r="D17" s="182">
        <f t="shared" ref="D17:E17" si="0">AVERAGE(D32:D502)</f>
        <v>1.7366260163636356</v>
      </c>
      <c r="E17" s="182">
        <f t="shared" si="0"/>
        <v>5.1935343457409937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0.13229289258625149</v>
      </c>
      <c r="D18" s="182">
        <f t="shared" ref="D18:E18" si="1">STDEV(D32:D502)</f>
        <v>2.3594114414564253</v>
      </c>
      <c r="E18" s="182">
        <f t="shared" si="1"/>
        <v>6.2979566441995196</v>
      </c>
      <c r="F18" s="11"/>
    </row>
    <row r="19" spans="1:21" x14ac:dyDescent="0.25">
      <c r="B19" s="40" t="s">
        <v>152</v>
      </c>
      <c r="C19" s="43">
        <f>MEDIAN(C32:C502)</f>
        <v>0.29120439999999997</v>
      </c>
      <c r="D19" s="182">
        <f t="shared" ref="D19:E19" si="2">MEDIAN(D32:D502)</f>
        <v>0.89442719999999998</v>
      </c>
      <c r="E19" s="182">
        <f t="shared" si="2"/>
        <v>3.028708855546014</v>
      </c>
    </row>
    <row r="20" spans="1:21" x14ac:dyDescent="0.25">
      <c r="B20" s="40" t="s">
        <v>20</v>
      </c>
      <c r="C20" s="43">
        <f>MIN(C32:C502)</f>
        <v>0.08</v>
      </c>
      <c r="D20" s="41">
        <f t="shared" ref="D20:E20" si="3">MIN(D32:D502)</f>
        <v>0.1264911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1.0925199999999999</v>
      </c>
      <c r="D21" s="182">
        <f t="shared" ref="D21:E21" si="4">MAX(D32:D502)</f>
        <v>15.276540000000001</v>
      </c>
      <c r="E21" s="182">
        <f t="shared" si="4"/>
        <v>54.18503752437919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0.38770536666666666</v>
      </c>
      <c r="D23" s="315">
        <f t="array" ref="D23">AVERAGE(IF(($E$32:$E$552&gt;=3)*($D$32:$D$552&gt;=5),$D$32:$D$552))</f>
        <v>9.0573686666666688</v>
      </c>
      <c r="E23" s="315">
        <f t="array" ref="E23">AVERAGE(IF(($E$32:$E$552&gt;=3)*($D$32:$D$552&gt;=5),$E$32:$E$552))</f>
        <v>24.313487773817602</v>
      </c>
      <c r="F23">
        <f>COUNTIF(E32:E550,"&gt;=5")</f>
        <v>82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0.12758434858958764</v>
      </c>
      <c r="D24" s="315">
        <f t="array" ref="D24">STDEV(IF(($E$32:$E$552&gt;=3)*($D$32:$D$552&gt;=5),$D$32:$D$552))</f>
        <v>3.4963374299604983</v>
      </c>
      <c r="E24" s="315">
        <f t="array" ref="E24">STDEV(IF(($E$32:$E$552&gt;=3)*($D$32:$D$552&gt;=5),$E$32:$E$552))</f>
        <v>9.6495741738827405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0.32984849999999999</v>
      </c>
      <c r="D25" s="315">
        <f t="array" ref="D25">MEDIAN(IF(($E$32:$E$552&gt;=3)*($D$32:$D$552&gt;=5),$D$32:$D$552))</f>
        <v>7.9745155000000008</v>
      </c>
      <c r="E25" s="315">
        <f t="array" ref="E25">MEDIAN(IF(($E$32:$E$552&gt;=3)*($D$32:$D$552&gt;=5),$E$32:$E$552))</f>
        <v>21.333155446933212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5.1377819999999996</v>
      </c>
      <c r="E26" s="315">
        <f t="array" ref="E26">MIN(IF(($E$32:$E$552&gt;=3)*($D$32:$D$552&gt;=5),$E$32:$E$552))</f>
        <v>12.139256193454429</v>
      </c>
    </row>
    <row r="27" spans="1:21" x14ac:dyDescent="0.25">
      <c r="B27" s="40" t="s">
        <v>19</v>
      </c>
      <c r="C27" s="314">
        <f t="array" ref="C27">MAX(IF(($E$32:$E$552&gt;=3)*($D$32:$D$552&gt;=5),$C$32:$C$552))</f>
        <v>0.67052219999999996</v>
      </c>
      <c r="D27" s="315">
        <f t="array" ref="D27">MAX(IF(($E$32:$E$552&gt;=3)*($D$32:$D$552&gt;=5),$D$32:$D$552))</f>
        <v>15.276540000000001</v>
      </c>
      <c r="E27" s="315">
        <f t="array" ref="E27">MAX(IF(($E$32:$E$552&gt;=3)*($D$32:$D$552&gt;=5),$E$32:$E$552))</f>
        <v>54.18503752437919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0.64498060000000002</v>
      </c>
      <c r="D32" s="91">
        <v>13.309670000000001</v>
      </c>
      <c r="E32" s="42">
        <v>20.635767959532426</v>
      </c>
    </row>
    <row r="33" spans="1:5" x14ac:dyDescent="0.25">
      <c r="A33" s="1">
        <v>2</v>
      </c>
      <c r="B33" s="1">
        <v>0</v>
      </c>
      <c r="C33" s="91">
        <v>0.2</v>
      </c>
      <c r="D33" s="91">
        <v>0.83522450000000004</v>
      </c>
      <c r="E33" s="42">
        <v>4.1761225</v>
      </c>
    </row>
    <row r="34" spans="1:5" x14ac:dyDescent="0.25">
      <c r="A34" s="1">
        <v>3</v>
      </c>
      <c r="B34" s="1">
        <v>0</v>
      </c>
      <c r="C34" s="91">
        <v>0.16492419999999999</v>
      </c>
      <c r="D34" s="91">
        <v>0.68818599999999996</v>
      </c>
      <c r="E34" s="42">
        <v>4.1727411744304357</v>
      </c>
    </row>
    <row r="35" spans="1:5" x14ac:dyDescent="0.25">
      <c r="A35" s="1">
        <v>4</v>
      </c>
      <c r="B35" s="1">
        <v>0</v>
      </c>
      <c r="C35" s="91">
        <v>0.2</v>
      </c>
      <c r="D35" s="91">
        <v>0.28000000000000003</v>
      </c>
      <c r="E35" s="42">
        <f>D35/C35</f>
        <v>1.4000000000000001</v>
      </c>
    </row>
    <row r="36" spans="1:5" x14ac:dyDescent="0.25">
      <c r="A36" s="1">
        <v>5</v>
      </c>
      <c r="B36" s="1">
        <v>1</v>
      </c>
      <c r="C36" s="91">
        <v>0.22627420000000001</v>
      </c>
      <c r="D36" s="91">
        <v>2.3508770000000001</v>
      </c>
      <c r="E36" s="42">
        <v>10.38950529932268</v>
      </c>
    </row>
    <row r="37" spans="1:5" x14ac:dyDescent="0.25">
      <c r="A37" s="1">
        <v>6</v>
      </c>
      <c r="B37" s="1">
        <v>0</v>
      </c>
      <c r="C37" s="91">
        <v>0.2</v>
      </c>
      <c r="D37" s="91">
        <v>1.8782970000000001</v>
      </c>
      <c r="E37" s="42">
        <v>9.3914849999999994</v>
      </c>
    </row>
    <row r="38" spans="1:5" x14ac:dyDescent="0.25">
      <c r="A38" s="1">
        <v>7</v>
      </c>
      <c r="B38" s="1">
        <v>0</v>
      </c>
      <c r="C38" s="91">
        <v>0.29120439999999997</v>
      </c>
      <c r="D38" s="91">
        <v>1.592482</v>
      </c>
      <c r="E38" s="42">
        <v>5.46860555678417</v>
      </c>
    </row>
    <row r="39" spans="1:5" x14ac:dyDescent="0.25">
      <c r="A39" s="1">
        <v>8</v>
      </c>
      <c r="B39" s="1">
        <v>0</v>
      </c>
      <c r="C39" s="91">
        <v>0.2828427</v>
      </c>
      <c r="D39" s="91">
        <v>1.3102670000000001</v>
      </c>
      <c r="E39" s="42">
        <v>4.6324936086383</v>
      </c>
    </row>
    <row r="40" spans="1:5" x14ac:dyDescent="0.25">
      <c r="A40" s="1">
        <v>9</v>
      </c>
      <c r="B40" s="1">
        <v>0</v>
      </c>
      <c r="C40" s="91">
        <v>0.2828427</v>
      </c>
      <c r="D40" s="91">
        <v>1.2806249999999999</v>
      </c>
      <c r="E40" s="42">
        <v>4.5276933079764827</v>
      </c>
    </row>
    <row r="41" spans="1:5" x14ac:dyDescent="0.25">
      <c r="A41" s="1">
        <v>10</v>
      </c>
      <c r="B41" s="1">
        <v>0</v>
      </c>
      <c r="C41" s="91">
        <v>0.46647620000000001</v>
      </c>
      <c r="D41" s="91">
        <v>2.2542399999999998</v>
      </c>
      <c r="E41" s="42">
        <v>4.8324866306148087</v>
      </c>
    </row>
    <row r="42" spans="1:5" x14ac:dyDescent="0.25">
      <c r="A42" s="1">
        <v>11</v>
      </c>
      <c r="B42" s="1">
        <v>0</v>
      </c>
      <c r="C42" s="91">
        <v>0.3577709</v>
      </c>
      <c r="D42" s="91">
        <v>0.69971419999999995</v>
      </c>
      <c r="E42" s="42">
        <v>1.955760516017373</v>
      </c>
    </row>
    <row r="43" spans="1:5" x14ac:dyDescent="0.25">
      <c r="A43" s="1">
        <v>12</v>
      </c>
      <c r="B43" s="1">
        <v>0</v>
      </c>
      <c r="C43" s="91">
        <v>0.14422209999999999</v>
      </c>
      <c r="D43" s="91">
        <v>0.93380940000000001</v>
      </c>
      <c r="E43" s="42">
        <v>6.4748010187065645</v>
      </c>
    </row>
    <row r="44" spans="1:5" x14ac:dyDescent="0.25">
      <c r="A44" s="1">
        <v>13</v>
      </c>
      <c r="B44" s="1">
        <v>0</v>
      </c>
      <c r="C44" s="91">
        <v>0.1788854</v>
      </c>
      <c r="D44" s="91">
        <v>0.2</v>
      </c>
      <c r="E44" s="42">
        <f>D44/C44</f>
        <v>1.1180342274998407</v>
      </c>
    </row>
    <row r="45" spans="1:5" x14ac:dyDescent="0.25">
      <c r="A45" s="1">
        <v>14</v>
      </c>
      <c r="B45" s="1">
        <v>0</v>
      </c>
      <c r="C45" s="91">
        <v>0.3577709</v>
      </c>
      <c r="D45" s="91">
        <v>4.7584869999999997</v>
      </c>
      <c r="E45" s="42">
        <v>13.300374625214067</v>
      </c>
    </row>
    <row r="46" spans="1:5" x14ac:dyDescent="0.25">
      <c r="A46" s="1">
        <v>15</v>
      </c>
      <c r="B46" s="1">
        <v>0</v>
      </c>
      <c r="C46" s="91">
        <v>0.26832820000000002</v>
      </c>
      <c r="D46" s="91">
        <v>0.41761229999999999</v>
      </c>
      <c r="E46" s="42">
        <v>1.5563489040659908</v>
      </c>
    </row>
    <row r="47" spans="1:5" x14ac:dyDescent="0.25">
      <c r="A47" s="1">
        <v>16</v>
      </c>
      <c r="B47" s="1">
        <v>0</v>
      </c>
      <c r="C47" s="91">
        <v>0.2828427</v>
      </c>
      <c r="D47" s="91">
        <v>0.69857000000000002</v>
      </c>
      <c r="E47" s="42">
        <f>D47/C47</f>
        <v>2.46981802959737</v>
      </c>
    </row>
    <row r="48" spans="1:5" x14ac:dyDescent="0.25">
      <c r="A48" s="1">
        <v>17</v>
      </c>
      <c r="B48" s="1">
        <v>0</v>
      </c>
      <c r="C48" s="91">
        <v>0.12</v>
      </c>
      <c r="D48" s="91">
        <v>0.2039608</v>
      </c>
      <c r="E48" s="42">
        <f>D48/C48</f>
        <v>1.6996733333333334</v>
      </c>
    </row>
    <row r="49" spans="1:5" x14ac:dyDescent="0.25">
      <c r="A49" s="1">
        <v>18</v>
      </c>
      <c r="B49" s="1">
        <v>4</v>
      </c>
      <c r="C49" s="91">
        <v>0.32249030000000001</v>
      </c>
      <c r="D49" s="91">
        <v>6.6180430000000001</v>
      </c>
      <c r="E49" s="42">
        <v>20.521680807143657</v>
      </c>
    </row>
    <row r="50" spans="1:5" x14ac:dyDescent="0.25">
      <c r="A50" s="1">
        <v>19</v>
      </c>
      <c r="B50" s="1">
        <v>2</v>
      </c>
      <c r="C50" s="91">
        <v>0.58240879999999995</v>
      </c>
      <c r="D50" s="91">
        <v>1.3040320000000001</v>
      </c>
      <c r="E50" s="42">
        <v>2.2390321025369126</v>
      </c>
    </row>
    <row r="51" spans="1:5" x14ac:dyDescent="0.25">
      <c r="A51" s="1">
        <v>20</v>
      </c>
      <c r="B51" s="1">
        <v>0</v>
      </c>
      <c r="C51" s="91">
        <v>0.4</v>
      </c>
      <c r="D51" s="91">
        <v>4.1694120000000003</v>
      </c>
      <c r="E51" s="42">
        <v>10.42353</v>
      </c>
    </row>
    <row r="52" spans="1:5" x14ac:dyDescent="0.25">
      <c r="A52" s="1">
        <v>21</v>
      </c>
      <c r="B52" s="1">
        <v>0</v>
      </c>
      <c r="C52" s="91">
        <v>0.55569780000000002</v>
      </c>
      <c r="D52" s="91">
        <v>2.5740240000000001</v>
      </c>
      <c r="E52" s="42">
        <v>4.6320572080724451</v>
      </c>
    </row>
    <row r="53" spans="1:5" x14ac:dyDescent="0.25">
      <c r="A53" s="1">
        <v>22</v>
      </c>
      <c r="B53" s="1">
        <v>0</v>
      </c>
      <c r="C53" s="91">
        <v>0.32984849999999999</v>
      </c>
      <c r="D53" s="91">
        <v>5.1377819999999996</v>
      </c>
      <c r="E53" s="42">
        <v>15.576187249600952</v>
      </c>
    </row>
    <row r="54" spans="1:5" x14ac:dyDescent="0.25">
      <c r="A54" s="1">
        <v>23</v>
      </c>
      <c r="B54" s="1">
        <v>0</v>
      </c>
      <c r="C54" s="91">
        <v>0.52611790000000003</v>
      </c>
      <c r="D54" s="91">
        <v>15.23029</v>
      </c>
      <c r="E54" s="42">
        <v>28.94843532219679</v>
      </c>
    </row>
    <row r="55" spans="1:5" x14ac:dyDescent="0.25">
      <c r="A55" s="1">
        <v>24</v>
      </c>
      <c r="B55" s="1">
        <v>0</v>
      </c>
      <c r="C55" s="91">
        <v>0.57271280000000002</v>
      </c>
      <c r="D55" s="91">
        <v>2.129413</v>
      </c>
      <c r="E55" s="42">
        <v>3.7181166546303834</v>
      </c>
    </row>
    <row r="56" spans="1:5" x14ac:dyDescent="0.25">
      <c r="A56" s="1">
        <v>25</v>
      </c>
      <c r="B56" s="1">
        <v>0</v>
      </c>
      <c r="C56" s="91">
        <v>0.28844409999999998</v>
      </c>
      <c r="D56" s="91">
        <v>0.77665949999999995</v>
      </c>
      <c r="E56" s="42">
        <v>2.6925823755798786</v>
      </c>
    </row>
    <row r="57" spans="1:5" x14ac:dyDescent="0.25">
      <c r="A57" s="1">
        <v>26</v>
      </c>
      <c r="B57" s="1">
        <v>0</v>
      </c>
      <c r="C57" s="91">
        <v>0.28844409999999998</v>
      </c>
      <c r="D57" s="91">
        <v>1.568184</v>
      </c>
      <c r="E57" s="42">
        <v>5.4366998666292714</v>
      </c>
    </row>
    <row r="58" spans="1:5" x14ac:dyDescent="0.25">
      <c r="A58" s="1">
        <v>27</v>
      </c>
      <c r="B58" s="1">
        <v>0</v>
      </c>
      <c r="C58" s="91">
        <v>0.36</v>
      </c>
      <c r="D58" s="91">
        <v>0.84852810000000001</v>
      </c>
      <c r="E58" s="42">
        <v>2.3570225000000002</v>
      </c>
    </row>
    <row r="59" spans="1:5" x14ac:dyDescent="0.25">
      <c r="A59" s="1">
        <v>28</v>
      </c>
      <c r="B59" s="1">
        <v>0</v>
      </c>
      <c r="C59" s="91">
        <v>0.30463089999999998</v>
      </c>
      <c r="D59" s="91">
        <v>0.49477270000000001</v>
      </c>
      <c r="E59" s="42">
        <v>1.6241710870433697</v>
      </c>
    </row>
    <row r="60" spans="1:5" x14ac:dyDescent="0.25">
      <c r="A60" s="1">
        <v>29</v>
      </c>
      <c r="B60" s="1">
        <v>0</v>
      </c>
      <c r="C60" s="91">
        <v>0.16</v>
      </c>
      <c r="D60" s="91">
        <v>0.32</v>
      </c>
      <c r="E60" s="42">
        <v>2</v>
      </c>
    </row>
    <row r="61" spans="1:5" x14ac:dyDescent="0.25">
      <c r="A61" s="1">
        <v>30</v>
      </c>
      <c r="B61" s="1">
        <v>0</v>
      </c>
      <c r="C61" s="91">
        <v>0.4079216</v>
      </c>
      <c r="D61" s="91">
        <v>1.610466</v>
      </c>
      <c r="E61" s="42">
        <v>3.947979219536303</v>
      </c>
    </row>
    <row r="62" spans="1:5" x14ac:dyDescent="0.25">
      <c r="A62" s="1">
        <v>31</v>
      </c>
      <c r="B62" s="1">
        <v>0</v>
      </c>
      <c r="C62" s="91">
        <v>0.4326662</v>
      </c>
      <c r="D62" s="91">
        <v>1.2191799999999999</v>
      </c>
      <c r="E62" s="42">
        <v>2.8178304660729214</v>
      </c>
    </row>
    <row r="63" spans="1:5" x14ac:dyDescent="0.25">
      <c r="A63" s="1">
        <v>32</v>
      </c>
      <c r="B63" s="1">
        <v>0</v>
      </c>
      <c r="C63" s="91">
        <v>0.39395429999999998</v>
      </c>
      <c r="D63" s="91">
        <v>0.63245549999999995</v>
      </c>
      <c r="E63" s="42">
        <v>1.6054032155506361</v>
      </c>
    </row>
    <row r="64" spans="1:5" x14ac:dyDescent="0.25">
      <c r="A64" s="1">
        <v>33</v>
      </c>
      <c r="B64" s="1">
        <v>0</v>
      </c>
      <c r="C64" s="91">
        <v>0.29120439999999997</v>
      </c>
      <c r="D64" s="91">
        <v>2.2645089999999999</v>
      </c>
      <c r="E64" s="42">
        <v>7.7763557144054145</v>
      </c>
    </row>
    <row r="65" spans="1:5" x14ac:dyDescent="0.25">
      <c r="A65" s="1">
        <v>34</v>
      </c>
      <c r="B65" s="1">
        <v>0</v>
      </c>
      <c r="C65" s="91">
        <v>0.29120439999999997</v>
      </c>
      <c r="D65" s="91">
        <v>0.55713550000000001</v>
      </c>
      <c r="E65" s="42">
        <v>1.9132111327988177</v>
      </c>
    </row>
    <row r="66" spans="1:5" x14ac:dyDescent="0.25">
      <c r="A66" s="1">
        <v>35</v>
      </c>
      <c r="B66" s="1">
        <v>0</v>
      </c>
      <c r="C66" s="91">
        <v>0.39395429999999998</v>
      </c>
      <c r="D66" s="91">
        <v>0.50596439999999998</v>
      </c>
      <c r="E66" s="42">
        <v>1.284322572440509</v>
      </c>
    </row>
    <row r="67" spans="1:5" x14ac:dyDescent="0.25">
      <c r="A67" s="1">
        <v>36</v>
      </c>
      <c r="B67" s="1">
        <v>0</v>
      </c>
      <c r="C67" s="91">
        <v>0.39395429999999998</v>
      </c>
      <c r="D67" s="91">
        <v>0.4</v>
      </c>
      <c r="E67" s="42">
        <v>1.0153461962466206</v>
      </c>
    </row>
    <row r="68" spans="1:5" x14ac:dyDescent="0.25">
      <c r="A68" s="1">
        <v>37</v>
      </c>
      <c r="B68" s="1">
        <v>0</v>
      </c>
      <c r="C68" s="91">
        <v>1.0925199999999999</v>
      </c>
      <c r="D68" s="91">
        <v>3.4204089999999998</v>
      </c>
      <c r="E68" s="42">
        <v>3.1307518397832532</v>
      </c>
    </row>
    <row r="69" spans="1:5" x14ac:dyDescent="0.25">
      <c r="A69" s="1">
        <v>38</v>
      </c>
      <c r="B69" s="1">
        <v>3</v>
      </c>
      <c r="C69" s="91">
        <v>0.36</v>
      </c>
      <c r="D69" s="91">
        <v>4.8901199999999996</v>
      </c>
      <c r="E69" s="42">
        <v>13.583666666666666</v>
      </c>
    </row>
    <row r="70" spans="1:5" x14ac:dyDescent="0.25">
      <c r="A70" s="1">
        <v>39</v>
      </c>
      <c r="B70" s="1">
        <v>3</v>
      </c>
      <c r="C70" s="91">
        <v>0.39395429999999998</v>
      </c>
      <c r="D70" s="91">
        <v>9.6097739999999998</v>
      </c>
      <c r="E70" s="42">
        <v>24.393118694224178</v>
      </c>
    </row>
    <row r="71" spans="1:5" x14ac:dyDescent="0.25">
      <c r="A71" s="1">
        <v>40</v>
      </c>
      <c r="B71" s="1">
        <v>0</v>
      </c>
      <c r="C71" s="91">
        <v>0.33941130000000003</v>
      </c>
      <c r="D71" s="91">
        <v>3.483676</v>
      </c>
      <c r="E71" s="42">
        <v>10.263877484338323</v>
      </c>
    </row>
    <row r="72" spans="1:5" x14ac:dyDescent="0.25">
      <c r="A72" s="1">
        <v>41</v>
      </c>
      <c r="B72" s="1">
        <v>0</v>
      </c>
      <c r="C72" s="91">
        <v>0.43081320000000001</v>
      </c>
      <c r="D72" s="91">
        <v>3.9144860000000001</v>
      </c>
      <c r="E72" s="42">
        <v>9.0862721940739046</v>
      </c>
    </row>
    <row r="73" spans="1:5" x14ac:dyDescent="0.25">
      <c r="A73" s="1">
        <v>42</v>
      </c>
      <c r="B73" s="1">
        <v>0</v>
      </c>
      <c r="C73" s="91">
        <v>0.2039608</v>
      </c>
      <c r="D73" s="91">
        <v>0.30463089999999998</v>
      </c>
      <c r="E73" s="42">
        <v>1.4935757263160372</v>
      </c>
    </row>
    <row r="74" spans="1:5" x14ac:dyDescent="0.25">
      <c r="A74" s="1">
        <v>43</v>
      </c>
      <c r="B74" s="1">
        <v>0</v>
      </c>
      <c r="C74" s="91">
        <v>0.24331050000000001</v>
      </c>
      <c r="D74" s="91">
        <v>0.58240879999999995</v>
      </c>
      <c r="E74" s="42">
        <v>2.393685434866148</v>
      </c>
    </row>
    <row r="75" spans="1:5" x14ac:dyDescent="0.25">
      <c r="A75" s="1">
        <v>44</v>
      </c>
      <c r="B75" s="1">
        <v>0</v>
      </c>
      <c r="C75" s="91">
        <v>0.36878179999999999</v>
      </c>
      <c r="D75" s="91">
        <v>0.45254830000000001</v>
      </c>
      <c r="E75" s="42">
        <f>D75/C75</f>
        <v>1.2271438015650447</v>
      </c>
    </row>
    <row r="76" spans="1:5" x14ac:dyDescent="0.25">
      <c r="A76" s="1">
        <v>45</v>
      </c>
      <c r="B76" s="1">
        <v>0</v>
      </c>
      <c r="C76" s="91">
        <v>0.36</v>
      </c>
      <c r="D76" s="91">
        <v>1.04</v>
      </c>
      <c r="E76" s="42">
        <v>2.8888888888888893</v>
      </c>
    </row>
    <row r="77" spans="1:5" x14ac:dyDescent="0.25">
      <c r="A77" s="1">
        <v>46</v>
      </c>
      <c r="B77" s="1">
        <v>0</v>
      </c>
      <c r="C77" s="91">
        <v>0.1788854</v>
      </c>
      <c r="D77" s="91">
        <v>0.69857000000000002</v>
      </c>
      <c r="E77" s="42">
        <v>3.9051258515228184</v>
      </c>
    </row>
    <row r="78" spans="1:5" x14ac:dyDescent="0.25">
      <c r="A78" s="1">
        <v>47</v>
      </c>
      <c r="B78" s="1">
        <v>0</v>
      </c>
      <c r="C78" s="91">
        <v>0.32249030000000001</v>
      </c>
      <c r="D78" s="91">
        <v>7.045566</v>
      </c>
      <c r="E78" s="42">
        <v>21.84737339386642</v>
      </c>
    </row>
    <row r="79" spans="1:5" x14ac:dyDescent="0.25">
      <c r="A79" s="1">
        <v>48</v>
      </c>
      <c r="B79" s="1">
        <v>0</v>
      </c>
      <c r="C79" s="91">
        <v>0.54405879999999995</v>
      </c>
      <c r="D79" s="91">
        <v>1.0770329999999999</v>
      </c>
      <c r="E79" s="42">
        <v>1.979626099237803</v>
      </c>
    </row>
    <row r="80" spans="1:5" x14ac:dyDescent="0.25">
      <c r="A80" s="1">
        <v>49</v>
      </c>
      <c r="B80" s="1">
        <v>0</v>
      </c>
      <c r="C80" s="91">
        <v>0.2039608</v>
      </c>
      <c r="D80" s="91">
        <v>0.92347170000000001</v>
      </c>
      <c r="E80" s="42">
        <v>4.5276920859302381</v>
      </c>
    </row>
    <row r="81" spans="1:5" x14ac:dyDescent="0.25">
      <c r="A81" s="1">
        <v>50</v>
      </c>
      <c r="B81" s="1">
        <v>0</v>
      </c>
      <c r="C81" s="91">
        <v>0.30463089999999998</v>
      </c>
      <c r="D81" s="91">
        <v>0.53665629999999998</v>
      </c>
      <c r="E81" s="42">
        <v>1.7616607507642856</v>
      </c>
    </row>
    <row r="82" spans="1:5" x14ac:dyDescent="0.25">
      <c r="A82" s="1">
        <v>51</v>
      </c>
      <c r="B82" s="1">
        <v>0</v>
      </c>
      <c r="C82" s="91">
        <v>0.24</v>
      </c>
      <c r="D82" s="91">
        <v>0.32</v>
      </c>
      <c r="E82" s="42">
        <v>1.3333333333333335</v>
      </c>
    </row>
    <row r="83" spans="1:5" x14ac:dyDescent="0.25">
      <c r="A83" s="1">
        <v>52</v>
      </c>
      <c r="B83" s="1">
        <v>0</v>
      </c>
      <c r="C83" s="91">
        <v>0.2332381</v>
      </c>
      <c r="D83" s="91">
        <v>0.61057349999999999</v>
      </c>
      <c r="E83" s="42">
        <v>2.617812012702899</v>
      </c>
    </row>
    <row r="84" spans="1:5" x14ac:dyDescent="0.25">
      <c r="A84" s="1">
        <v>53</v>
      </c>
      <c r="B84" s="1">
        <v>0</v>
      </c>
      <c r="C84" s="91">
        <v>0.34409299999999998</v>
      </c>
      <c r="D84" s="91">
        <v>0.95414880000000002</v>
      </c>
      <c r="E84" s="42">
        <v>2.772938711336761</v>
      </c>
    </row>
    <row r="85" spans="1:5" x14ac:dyDescent="0.25">
      <c r="A85" s="1">
        <v>54</v>
      </c>
      <c r="B85" s="1">
        <v>0</v>
      </c>
      <c r="C85" s="91">
        <v>0.28844409999999998</v>
      </c>
      <c r="D85" s="91">
        <v>1.129248</v>
      </c>
      <c r="E85" s="42">
        <v>3.9149630725676139</v>
      </c>
    </row>
    <row r="86" spans="1:5" x14ac:dyDescent="0.25">
      <c r="A86" s="1">
        <v>55</v>
      </c>
      <c r="B86" s="1">
        <v>0</v>
      </c>
      <c r="C86" s="91">
        <v>0.2</v>
      </c>
      <c r="D86" s="91">
        <v>0.69050710000000004</v>
      </c>
      <c r="E86" s="42">
        <v>3.4525355000000002</v>
      </c>
    </row>
    <row r="87" spans="1:5" x14ac:dyDescent="0.25">
      <c r="A87" s="1">
        <v>56</v>
      </c>
      <c r="B87" s="1">
        <v>0</v>
      </c>
      <c r="C87" s="91">
        <v>0.2</v>
      </c>
      <c r="D87" s="91">
        <v>0.42520580000000002</v>
      </c>
      <c r="E87" s="42">
        <v>2.1260289999999999</v>
      </c>
    </row>
    <row r="88" spans="1:5" x14ac:dyDescent="0.25">
      <c r="A88" s="1">
        <v>57</v>
      </c>
      <c r="B88" s="1">
        <v>0</v>
      </c>
      <c r="C88" s="91">
        <v>0.2332381</v>
      </c>
      <c r="D88" s="91">
        <v>1.2092970000000001</v>
      </c>
      <c r="E88" s="42">
        <v>5.1848175748301841</v>
      </c>
    </row>
    <row r="89" spans="1:5" x14ac:dyDescent="0.25">
      <c r="A89" s="1">
        <v>58</v>
      </c>
      <c r="B89" s="1">
        <v>0</v>
      </c>
      <c r="C89" s="91">
        <v>0.28844409999999998</v>
      </c>
      <c r="D89" s="91">
        <v>3.8640910000000002</v>
      </c>
      <c r="E89" s="42">
        <v>13.39632531918663</v>
      </c>
    </row>
    <row r="90" spans="1:5" x14ac:dyDescent="0.25">
      <c r="A90" s="1">
        <v>59</v>
      </c>
      <c r="B90" s="1">
        <v>0</v>
      </c>
      <c r="C90" s="91">
        <v>0.45254830000000001</v>
      </c>
      <c r="D90" s="91">
        <v>1.4142140000000001</v>
      </c>
      <c r="E90" s="42">
        <v>3.1250012429612486</v>
      </c>
    </row>
    <row r="91" spans="1:5" x14ac:dyDescent="0.25">
      <c r="A91" s="1">
        <v>60</v>
      </c>
      <c r="B91" s="1">
        <v>0</v>
      </c>
      <c r="C91" s="91">
        <v>0.2</v>
      </c>
      <c r="D91" s="91">
        <v>0.58240879999999995</v>
      </c>
      <c r="E91" s="42">
        <v>2.9120439999999994</v>
      </c>
    </row>
    <row r="92" spans="1:5" x14ac:dyDescent="0.25">
      <c r="A92" s="1">
        <v>61</v>
      </c>
      <c r="B92" s="1">
        <v>0</v>
      </c>
      <c r="C92" s="91">
        <v>0.40199499999999999</v>
      </c>
      <c r="D92" s="91">
        <v>0.44</v>
      </c>
      <c r="E92" s="42">
        <v>1.0945409768778218</v>
      </c>
    </row>
    <row r="93" spans="1:5" x14ac:dyDescent="0.25">
      <c r="A93" s="1">
        <v>62</v>
      </c>
      <c r="B93" s="1">
        <v>0</v>
      </c>
      <c r="C93" s="91">
        <v>0.12</v>
      </c>
      <c r="D93" s="91">
        <v>0.1264911</v>
      </c>
      <c r="E93" s="42">
        <v>1.0540925000000001</v>
      </c>
    </row>
    <row r="94" spans="1:5" x14ac:dyDescent="0.25">
      <c r="A94" s="1">
        <v>63</v>
      </c>
      <c r="B94" s="1">
        <v>0</v>
      </c>
      <c r="C94" s="91">
        <v>0.16492419999999999</v>
      </c>
      <c r="D94" s="91">
        <v>0.32249030000000001</v>
      </c>
      <c r="E94" s="42">
        <v>1.95538495866586</v>
      </c>
    </row>
    <row r="95" spans="1:5" x14ac:dyDescent="0.25">
      <c r="A95" s="1">
        <v>64</v>
      </c>
      <c r="B95" s="1">
        <v>1</v>
      </c>
      <c r="C95" s="91">
        <v>0.32</v>
      </c>
      <c r="D95" s="91">
        <v>6.6620600000000003</v>
      </c>
      <c r="E95" s="42">
        <v>20.818937500000001</v>
      </c>
    </row>
    <row r="96" spans="1:5" x14ac:dyDescent="0.25">
      <c r="A96" s="1">
        <v>65</v>
      </c>
      <c r="B96" s="1">
        <v>0</v>
      </c>
      <c r="C96" s="91">
        <v>0.67052219999999996</v>
      </c>
      <c r="D96" s="91">
        <v>3.58575</v>
      </c>
      <c r="E96" s="42">
        <v>5.3476976601222157</v>
      </c>
    </row>
    <row r="97" spans="1:5" x14ac:dyDescent="0.25">
      <c r="A97" s="1">
        <v>66</v>
      </c>
      <c r="B97" s="1">
        <v>0</v>
      </c>
      <c r="C97" s="91">
        <v>0.32984849999999999</v>
      </c>
      <c r="D97" s="91">
        <v>0.53665629999999998</v>
      </c>
      <c r="E97" s="42">
        <v>1.6269781429959511</v>
      </c>
    </row>
    <row r="98" spans="1:5" x14ac:dyDescent="0.25">
      <c r="A98" s="1">
        <v>67</v>
      </c>
      <c r="B98" s="1">
        <v>0</v>
      </c>
      <c r="C98" s="91">
        <v>0.52153620000000001</v>
      </c>
      <c r="D98" s="91">
        <v>0.57271280000000002</v>
      </c>
      <c r="E98" s="42">
        <f>D98/C98</f>
        <v>1.0981266496937316</v>
      </c>
    </row>
    <row r="99" spans="1:5" x14ac:dyDescent="0.25">
      <c r="A99" s="1">
        <v>68</v>
      </c>
      <c r="B99" s="1">
        <v>0</v>
      </c>
      <c r="C99" s="91">
        <v>0.64621980000000001</v>
      </c>
      <c r="D99" s="91">
        <v>2.4696560000000001</v>
      </c>
      <c r="E99" s="42">
        <v>3.8216965806371146</v>
      </c>
    </row>
    <row r="100" spans="1:5" x14ac:dyDescent="0.25">
      <c r="A100" s="1">
        <v>69</v>
      </c>
      <c r="B100" s="1">
        <v>0</v>
      </c>
      <c r="C100" s="91">
        <v>0.14422209999999999</v>
      </c>
      <c r="D100" s="91">
        <v>1.796441</v>
      </c>
      <c r="E100" s="42">
        <v>12.456072959692031</v>
      </c>
    </row>
    <row r="101" spans="1:5" x14ac:dyDescent="0.25">
      <c r="A101" s="1">
        <v>70</v>
      </c>
      <c r="B101" s="1">
        <v>0</v>
      </c>
      <c r="C101" s="91">
        <v>0.26832820000000002</v>
      </c>
      <c r="D101" s="91">
        <v>5.4743040000000001</v>
      </c>
      <c r="E101" s="42">
        <v>20.401523209263878</v>
      </c>
    </row>
    <row r="102" spans="1:5" x14ac:dyDescent="0.25">
      <c r="A102" s="1">
        <v>71</v>
      </c>
      <c r="B102" s="1">
        <v>0</v>
      </c>
      <c r="C102" s="91">
        <v>0.40199499999999999</v>
      </c>
      <c r="D102" s="91">
        <v>2.5402360000000002</v>
      </c>
      <c r="E102" s="42">
        <v>6.3190736203186608</v>
      </c>
    </row>
    <row r="103" spans="1:5" x14ac:dyDescent="0.25">
      <c r="A103" s="1">
        <v>72</v>
      </c>
      <c r="B103" s="1">
        <v>0</v>
      </c>
      <c r="C103" s="91">
        <v>0.2154066</v>
      </c>
      <c r="D103" s="91">
        <v>2.191255</v>
      </c>
      <c r="E103" s="42">
        <v>10.172645592103491</v>
      </c>
    </row>
    <row r="104" spans="1:5" x14ac:dyDescent="0.25">
      <c r="A104" s="1">
        <v>73</v>
      </c>
      <c r="B104" s="1">
        <v>0</v>
      </c>
      <c r="C104" s="91">
        <v>0.28000000000000003</v>
      </c>
      <c r="D104" s="91">
        <v>2.1260289999999999</v>
      </c>
      <c r="E104" s="42">
        <v>7.592960714285713</v>
      </c>
    </row>
    <row r="105" spans="1:5" x14ac:dyDescent="0.25">
      <c r="A105" s="1">
        <v>74</v>
      </c>
      <c r="B105" s="1">
        <v>0</v>
      </c>
      <c r="C105" s="91">
        <v>0.22627420000000001</v>
      </c>
      <c r="D105" s="91">
        <v>0.44721359999999999</v>
      </c>
      <c r="E105" s="42">
        <v>1.9764232952762621</v>
      </c>
    </row>
    <row r="106" spans="1:5" x14ac:dyDescent="0.25">
      <c r="A106" s="1">
        <v>75</v>
      </c>
      <c r="B106" s="1">
        <v>0</v>
      </c>
      <c r="C106" s="91">
        <v>0.24</v>
      </c>
      <c r="D106" s="91">
        <v>0.36221540000000002</v>
      </c>
      <c r="E106" s="42">
        <v>1.5092308333333335</v>
      </c>
    </row>
    <row r="107" spans="1:5" x14ac:dyDescent="0.25">
      <c r="A107" s="1">
        <v>76</v>
      </c>
      <c r="B107" s="1">
        <v>0</v>
      </c>
      <c r="C107" s="91">
        <v>0.1788854</v>
      </c>
      <c r="D107" s="91">
        <v>1.754537</v>
      </c>
      <c r="E107" s="42">
        <v>9.8081620970744403</v>
      </c>
    </row>
    <row r="108" spans="1:5" x14ac:dyDescent="0.25">
      <c r="A108" s="1">
        <v>77</v>
      </c>
      <c r="B108" s="1">
        <v>0</v>
      </c>
      <c r="C108" s="91">
        <v>0.37735920000000001</v>
      </c>
      <c r="D108" s="91">
        <v>1.576325</v>
      </c>
      <c r="E108" s="42">
        <v>4.1772533967636143</v>
      </c>
    </row>
    <row r="109" spans="1:5" x14ac:dyDescent="0.25">
      <c r="A109" s="1">
        <v>78</v>
      </c>
      <c r="B109" s="1">
        <v>0</v>
      </c>
      <c r="C109" s="91">
        <v>0.14422209999999999</v>
      </c>
      <c r="D109" s="91">
        <v>0.77665949999999995</v>
      </c>
      <c r="E109" s="42">
        <v>5.385162884190426</v>
      </c>
    </row>
    <row r="110" spans="1:5" x14ac:dyDescent="0.25">
      <c r="A110" s="1">
        <v>79</v>
      </c>
      <c r="B110" s="1">
        <v>0</v>
      </c>
      <c r="C110" s="91">
        <v>0.16492419999999999</v>
      </c>
      <c r="D110" s="91">
        <v>0.30463089999999998</v>
      </c>
      <c r="E110" s="42">
        <v>1.8470964236903984</v>
      </c>
    </row>
    <row r="111" spans="1:5" x14ac:dyDescent="0.25">
      <c r="A111" s="1">
        <v>80</v>
      </c>
      <c r="B111" s="1">
        <v>0</v>
      </c>
      <c r="C111" s="91">
        <v>0.45607019999999998</v>
      </c>
      <c r="D111" s="91">
        <v>1.0925199999999999</v>
      </c>
      <c r="E111" s="42">
        <v>2.3955084107665883</v>
      </c>
    </row>
    <row r="112" spans="1:5" x14ac:dyDescent="0.25">
      <c r="A112" s="1">
        <v>81</v>
      </c>
      <c r="B112" s="1">
        <v>0</v>
      </c>
      <c r="C112" s="91">
        <v>0.2039608</v>
      </c>
      <c r="D112" s="91">
        <v>0.92779310000000004</v>
      </c>
      <c r="E112" s="42">
        <v>4.5488794905687762</v>
      </c>
    </row>
    <row r="113" spans="1:5" x14ac:dyDescent="0.25">
      <c r="A113" s="1">
        <v>82</v>
      </c>
      <c r="B113" s="1">
        <v>0</v>
      </c>
      <c r="C113" s="91">
        <v>0.39597979999999999</v>
      </c>
      <c r="D113" s="91">
        <v>0.56850679999999998</v>
      </c>
      <c r="E113" s="42">
        <v>1.4356964673450514</v>
      </c>
    </row>
    <row r="114" spans="1:5" x14ac:dyDescent="0.25">
      <c r="A114" s="1">
        <v>83</v>
      </c>
      <c r="B114" s="1">
        <v>0</v>
      </c>
      <c r="C114" s="91">
        <v>0.22627420000000001</v>
      </c>
      <c r="D114" s="91">
        <v>1.7274259999999999</v>
      </c>
      <c r="E114" s="42">
        <v>7.6342154783886089</v>
      </c>
    </row>
    <row r="115" spans="1:5" x14ac:dyDescent="0.25">
      <c r="A115" s="1">
        <v>84</v>
      </c>
      <c r="B115" s="1">
        <v>0</v>
      </c>
      <c r="C115" s="91">
        <v>0.2828427</v>
      </c>
      <c r="D115" s="91">
        <v>1.1063449999999999</v>
      </c>
      <c r="E115" s="42">
        <v>3.9115204316745666</v>
      </c>
    </row>
    <row r="116" spans="1:5" x14ac:dyDescent="0.25">
      <c r="A116" s="1">
        <v>85</v>
      </c>
      <c r="B116" s="1">
        <v>0</v>
      </c>
      <c r="C116" s="91">
        <v>0.2332381</v>
      </c>
      <c r="D116" s="91">
        <v>0.85603739999999995</v>
      </c>
      <c r="E116" s="42">
        <v>3.6702296923187077</v>
      </c>
    </row>
    <row r="117" spans="1:5" x14ac:dyDescent="0.25">
      <c r="A117" s="1">
        <v>86</v>
      </c>
      <c r="B117" s="1">
        <v>0</v>
      </c>
      <c r="C117" s="91">
        <v>0.25612499999999999</v>
      </c>
      <c r="D117" s="91">
        <v>1.5620499999999999</v>
      </c>
      <c r="E117" s="42">
        <v>6.0987798926305512</v>
      </c>
    </row>
    <row r="118" spans="1:5" x14ac:dyDescent="0.25">
      <c r="A118" s="1">
        <v>87</v>
      </c>
      <c r="B118" s="1">
        <v>0</v>
      </c>
      <c r="C118" s="91">
        <v>0.36878179999999999</v>
      </c>
      <c r="D118" s="91">
        <v>1.0119290000000001</v>
      </c>
      <c r="E118" s="42">
        <v>2.7439776041008535</v>
      </c>
    </row>
    <row r="119" spans="1:5" x14ac:dyDescent="0.25">
      <c r="A119" s="1">
        <v>88</v>
      </c>
      <c r="B119" s="1">
        <v>0</v>
      </c>
      <c r="C119" s="91">
        <v>0.39395429999999998</v>
      </c>
      <c r="D119" s="91">
        <v>0.8236504</v>
      </c>
      <c r="E119" s="42">
        <v>2.0907257516925188</v>
      </c>
    </row>
    <row r="120" spans="1:5" x14ac:dyDescent="0.25">
      <c r="A120" s="1">
        <v>89</v>
      </c>
      <c r="B120" s="1">
        <v>0</v>
      </c>
      <c r="C120" s="91">
        <v>0.22627420000000001</v>
      </c>
      <c r="D120" s="91">
        <v>0.53814499999999998</v>
      </c>
      <c r="E120" s="42">
        <v>2.3782870517275057</v>
      </c>
    </row>
    <row r="121" spans="1:5" x14ac:dyDescent="0.25">
      <c r="A121" s="1">
        <v>90</v>
      </c>
      <c r="B121" s="1">
        <v>0</v>
      </c>
      <c r="C121" s="91">
        <v>0.28000000000000003</v>
      </c>
      <c r="D121" s="91">
        <v>0.48166379999999998</v>
      </c>
      <c r="E121" s="42">
        <v>1.7202278571428569</v>
      </c>
    </row>
    <row r="122" spans="1:5" x14ac:dyDescent="0.25">
      <c r="A122" s="1">
        <v>91</v>
      </c>
      <c r="B122" s="1">
        <v>0</v>
      </c>
      <c r="C122" s="91">
        <v>0.2039608</v>
      </c>
      <c r="D122" s="91">
        <v>0.24</v>
      </c>
      <c r="E122" s="42">
        <v>1.1766966985812959</v>
      </c>
    </row>
    <row r="123" spans="1:5" x14ac:dyDescent="0.25">
      <c r="A123" s="1">
        <v>92</v>
      </c>
      <c r="B123" s="1">
        <v>0</v>
      </c>
      <c r="C123" s="91">
        <v>0.2</v>
      </c>
      <c r="D123" s="91">
        <v>0.2</v>
      </c>
      <c r="E123" s="42">
        <v>1</v>
      </c>
    </row>
    <row r="124" spans="1:5" x14ac:dyDescent="0.25">
      <c r="A124" s="1">
        <v>93</v>
      </c>
      <c r="B124" s="1">
        <v>0</v>
      </c>
      <c r="C124" s="91">
        <v>0.45607019999999998</v>
      </c>
      <c r="D124" s="91">
        <v>1.367041</v>
      </c>
      <c r="E124" s="42">
        <v>2.9974354825200158</v>
      </c>
    </row>
    <row r="125" spans="1:5" x14ac:dyDescent="0.25">
      <c r="A125" s="1">
        <v>94</v>
      </c>
      <c r="B125" s="1">
        <v>0</v>
      </c>
      <c r="C125" s="91">
        <v>0.2828427</v>
      </c>
      <c r="D125" s="91">
        <v>2.8722120000000002</v>
      </c>
      <c r="E125" s="42">
        <v>10.15480335889878</v>
      </c>
    </row>
    <row r="126" spans="1:5" x14ac:dyDescent="0.25">
      <c r="A126" s="1">
        <v>95</v>
      </c>
      <c r="B126" s="1">
        <v>0</v>
      </c>
      <c r="C126" s="91">
        <v>0.1788854</v>
      </c>
      <c r="D126" s="91">
        <v>0.8099383</v>
      </c>
      <c r="E126" s="42">
        <v>4.5276937078151711</v>
      </c>
    </row>
    <row r="127" spans="1:5" x14ac:dyDescent="0.25">
      <c r="A127" s="1">
        <v>96</v>
      </c>
      <c r="B127" s="1">
        <v>0</v>
      </c>
      <c r="C127" s="91">
        <v>0.32984849999999999</v>
      </c>
      <c r="D127" s="91">
        <v>1.8629009999999999</v>
      </c>
      <c r="E127" s="42">
        <v>5.6477473749312184</v>
      </c>
    </row>
    <row r="128" spans="1:5" x14ac:dyDescent="0.25">
      <c r="A128" s="1">
        <v>97</v>
      </c>
      <c r="B128" s="1">
        <v>0</v>
      </c>
      <c r="C128" s="91">
        <v>0.32984849999999999</v>
      </c>
      <c r="D128" s="91">
        <v>1.091788</v>
      </c>
      <c r="E128" s="42">
        <v>3.3099680610947146</v>
      </c>
    </row>
    <row r="129" spans="1:5" x14ac:dyDescent="0.25">
      <c r="A129" s="1">
        <v>98</v>
      </c>
      <c r="B129" s="1">
        <v>0</v>
      </c>
      <c r="C129" s="91">
        <v>0.4326662</v>
      </c>
      <c r="D129" s="91">
        <v>15.276540000000001</v>
      </c>
      <c r="E129" s="42">
        <v>35.307911734265353</v>
      </c>
    </row>
    <row r="130" spans="1:5" x14ac:dyDescent="0.25">
      <c r="A130" s="1">
        <v>99</v>
      </c>
      <c r="B130" s="1">
        <v>0</v>
      </c>
      <c r="C130" s="91">
        <v>0.2</v>
      </c>
      <c r="D130" s="91">
        <v>0.72443080000000004</v>
      </c>
      <c r="E130" s="42">
        <v>3.6221540000000001</v>
      </c>
    </row>
    <row r="131" spans="1:5" x14ac:dyDescent="0.25">
      <c r="A131" s="1">
        <v>100</v>
      </c>
      <c r="B131" s="1">
        <v>0</v>
      </c>
      <c r="C131" s="91">
        <v>0.52</v>
      </c>
      <c r="D131" s="91">
        <v>0.84095180000000003</v>
      </c>
      <c r="E131" s="42">
        <v>1.6172150000000001</v>
      </c>
    </row>
    <row r="132" spans="1:5" x14ac:dyDescent="0.25">
      <c r="A132" s="1">
        <v>101</v>
      </c>
      <c r="B132" s="1">
        <v>0</v>
      </c>
      <c r="C132" s="91">
        <v>0.14422209999999999</v>
      </c>
      <c r="D132" s="91">
        <v>0.45254830000000001</v>
      </c>
      <c r="E132" s="42">
        <v>3.1378568194472281</v>
      </c>
    </row>
    <row r="133" spans="1:5" x14ac:dyDescent="0.25">
      <c r="A133" s="1">
        <v>102</v>
      </c>
      <c r="B133" s="1">
        <v>0</v>
      </c>
      <c r="C133" s="91">
        <v>0.24</v>
      </c>
      <c r="D133" s="91">
        <v>0.44721359999999999</v>
      </c>
      <c r="E133" s="42">
        <v>1.8633900000000001</v>
      </c>
    </row>
    <row r="134" spans="1:5" x14ac:dyDescent="0.25">
      <c r="A134" s="1">
        <v>103</v>
      </c>
      <c r="B134" s="1">
        <v>0</v>
      </c>
      <c r="C134" s="91">
        <v>0.2</v>
      </c>
      <c r="D134" s="91">
        <v>0.2</v>
      </c>
      <c r="E134" s="42">
        <v>1</v>
      </c>
    </row>
    <row r="135" spans="1:5" x14ac:dyDescent="0.25">
      <c r="A135" s="1">
        <v>104</v>
      </c>
      <c r="B135" s="1">
        <v>0</v>
      </c>
      <c r="C135" s="91">
        <v>0.08</v>
      </c>
      <c r="D135" s="91">
        <v>0.48</v>
      </c>
      <c r="E135" s="42">
        <v>6</v>
      </c>
    </row>
    <row r="136" spans="1:5" x14ac:dyDescent="0.25">
      <c r="A136" s="1">
        <v>105</v>
      </c>
      <c r="B136" s="1">
        <v>0</v>
      </c>
      <c r="C136" s="91">
        <v>0.2828427</v>
      </c>
      <c r="D136" s="91">
        <v>0.53366659999999999</v>
      </c>
      <c r="E136" s="42">
        <v>1.8867964419799415</v>
      </c>
    </row>
    <row r="137" spans="1:5" x14ac:dyDescent="0.25">
      <c r="A137" s="1">
        <v>106</v>
      </c>
      <c r="B137" s="1">
        <v>3</v>
      </c>
      <c r="C137" s="91">
        <v>0.31241000000000002</v>
      </c>
      <c r="D137" s="91">
        <v>1.0153460000000001</v>
      </c>
      <c r="E137" s="42">
        <v>3.2500432124451843</v>
      </c>
    </row>
    <row r="138" spans="1:5" x14ac:dyDescent="0.25">
      <c r="A138" s="1">
        <v>107</v>
      </c>
      <c r="B138" s="1">
        <v>4</v>
      </c>
      <c r="C138" s="91">
        <v>0.69857000000000002</v>
      </c>
      <c r="D138" s="91">
        <v>2.4828030000000001</v>
      </c>
      <c r="E138" s="42">
        <v>3.5541219920695135</v>
      </c>
    </row>
    <row r="139" spans="1:5" x14ac:dyDescent="0.25">
      <c r="A139" s="1">
        <v>108</v>
      </c>
      <c r="B139" s="1">
        <v>0</v>
      </c>
      <c r="C139" s="91">
        <v>0.62609899999999996</v>
      </c>
      <c r="D139" s="91">
        <v>3.32674</v>
      </c>
      <c r="E139" s="42">
        <v>5.313440845617067</v>
      </c>
    </row>
    <row r="140" spans="1:5" x14ac:dyDescent="0.25">
      <c r="A140" s="1">
        <v>109</v>
      </c>
      <c r="B140" s="1">
        <v>0</v>
      </c>
      <c r="C140" s="91">
        <v>0.4326662</v>
      </c>
      <c r="D140" s="91">
        <v>2.9570259999999999</v>
      </c>
      <c r="E140" s="42">
        <v>6.8344280186434716</v>
      </c>
    </row>
    <row r="141" spans="1:5" x14ac:dyDescent="0.25">
      <c r="A141" s="1">
        <v>110</v>
      </c>
      <c r="B141" s="1">
        <v>0</v>
      </c>
      <c r="C141" s="91">
        <v>0.30463089999999998</v>
      </c>
      <c r="D141" s="91">
        <v>2.9120439999999999</v>
      </c>
      <c r="E141" s="42">
        <v>9.5592535097391629</v>
      </c>
    </row>
    <row r="142" spans="1:5" x14ac:dyDescent="0.25">
      <c r="A142" s="1">
        <v>111</v>
      </c>
      <c r="B142" s="1">
        <v>0</v>
      </c>
      <c r="C142" s="91">
        <v>0.25298219999999999</v>
      </c>
      <c r="D142" s="91">
        <v>2.8425340000000001</v>
      </c>
      <c r="E142" s="42">
        <v>11.236102777191439</v>
      </c>
    </row>
    <row r="143" spans="1:5" x14ac:dyDescent="0.25">
      <c r="A143" s="1">
        <v>112</v>
      </c>
      <c r="B143" s="1">
        <v>0</v>
      </c>
      <c r="C143" s="91">
        <v>0.52</v>
      </c>
      <c r="D143" s="91">
        <v>0.92086920000000005</v>
      </c>
      <c r="E143" s="42">
        <v>1.7709023076923078</v>
      </c>
    </row>
    <row r="144" spans="1:5" x14ac:dyDescent="0.25">
      <c r="A144" s="1">
        <v>113</v>
      </c>
      <c r="B144" s="1">
        <v>0</v>
      </c>
      <c r="C144" s="91">
        <v>0.30463089999999998</v>
      </c>
      <c r="D144" s="91">
        <v>2.0431349999999999</v>
      </c>
      <c r="E144" s="42">
        <v>6.7069197510823759</v>
      </c>
    </row>
    <row r="145" spans="1:5" x14ac:dyDescent="0.25">
      <c r="A145" s="1">
        <v>114</v>
      </c>
      <c r="B145" s="1">
        <v>0</v>
      </c>
      <c r="C145" s="91">
        <v>0.32249030000000001</v>
      </c>
      <c r="D145" s="91">
        <v>0.39395429999999998</v>
      </c>
      <c r="E145" s="42">
        <v>1.221600463641852</v>
      </c>
    </row>
    <row r="146" spans="1:5" x14ac:dyDescent="0.25">
      <c r="A146" s="1">
        <v>115</v>
      </c>
      <c r="B146" s="1">
        <v>0</v>
      </c>
      <c r="C146" s="91">
        <v>0.16</v>
      </c>
      <c r="D146" s="91">
        <v>0.29120439999999997</v>
      </c>
      <c r="E146" s="42">
        <v>1.8200274999999999</v>
      </c>
    </row>
    <row r="147" spans="1:5" x14ac:dyDescent="0.25">
      <c r="A147" s="1">
        <v>116</v>
      </c>
      <c r="B147" s="1">
        <v>0</v>
      </c>
      <c r="C147" s="91">
        <v>0.4</v>
      </c>
      <c r="D147" s="91">
        <v>0.60133190000000003</v>
      </c>
      <c r="E147" s="42">
        <v>1.50332975</v>
      </c>
    </row>
    <row r="148" spans="1:5" x14ac:dyDescent="0.25">
      <c r="A148" s="1">
        <v>117</v>
      </c>
      <c r="B148" s="1">
        <v>0</v>
      </c>
      <c r="C148" s="91">
        <v>0.2154066</v>
      </c>
      <c r="D148" s="91">
        <v>1.073313</v>
      </c>
      <c r="E148" s="42">
        <v>4.9827303341680338</v>
      </c>
    </row>
    <row r="149" spans="1:5" x14ac:dyDescent="0.25">
      <c r="A149" s="1">
        <v>118</v>
      </c>
      <c r="B149" s="1">
        <v>0</v>
      </c>
      <c r="C149" s="91">
        <v>0.37735920000000001</v>
      </c>
      <c r="D149" s="91">
        <v>0.57271280000000002</v>
      </c>
      <c r="E149" s="42">
        <v>1.5176860667501946</v>
      </c>
    </row>
    <row r="150" spans="1:5" x14ac:dyDescent="0.25">
      <c r="A150" s="1">
        <v>119</v>
      </c>
      <c r="B150" s="1">
        <v>0</v>
      </c>
      <c r="C150" s="91">
        <v>0.2332381</v>
      </c>
      <c r="D150" s="91">
        <v>0.4326662</v>
      </c>
      <c r="E150" s="42">
        <v>1.8550408359526167</v>
      </c>
    </row>
    <row r="151" spans="1:5" x14ac:dyDescent="0.25">
      <c r="A151" s="1">
        <v>120</v>
      </c>
      <c r="B151" s="1">
        <v>0</v>
      </c>
      <c r="C151" s="91">
        <v>0.46647620000000001</v>
      </c>
      <c r="D151" s="91">
        <v>0.95078910000000005</v>
      </c>
      <c r="E151" s="42">
        <v>2.0382371062017741</v>
      </c>
    </row>
    <row r="152" spans="1:5" x14ac:dyDescent="0.25">
      <c r="A152" s="1">
        <v>121</v>
      </c>
      <c r="B152" s="1">
        <v>0</v>
      </c>
      <c r="C152" s="91">
        <v>0.2828427</v>
      </c>
      <c r="D152" s="91">
        <v>0.73756359999999999</v>
      </c>
      <c r="E152" s="42">
        <v>2.6076812305921275</v>
      </c>
    </row>
    <row r="153" spans="1:5" x14ac:dyDescent="0.25">
      <c r="A153" s="1">
        <v>122</v>
      </c>
      <c r="B153" s="1">
        <v>3</v>
      </c>
      <c r="C153" s="91">
        <v>0.72111029999999998</v>
      </c>
      <c r="D153" s="91">
        <v>2.8364569999999998</v>
      </c>
      <c r="E153" s="42">
        <v>3.9334578912546387</v>
      </c>
    </row>
    <row r="154" spans="1:5" x14ac:dyDescent="0.25">
      <c r="A154" s="1">
        <v>123</v>
      </c>
      <c r="B154" s="1">
        <v>0</v>
      </c>
      <c r="C154" s="91">
        <v>0.49477270000000001</v>
      </c>
      <c r="D154" s="91">
        <v>3.7352379999999998</v>
      </c>
      <c r="E154" s="42">
        <v>7.549401977918345</v>
      </c>
    </row>
    <row r="155" spans="1:5" x14ac:dyDescent="0.25">
      <c r="A155" s="1">
        <v>124</v>
      </c>
      <c r="B155" s="1">
        <v>0</v>
      </c>
      <c r="C155" s="91">
        <v>0.46818799999999999</v>
      </c>
      <c r="D155" s="91">
        <v>4.972404</v>
      </c>
      <c r="E155" s="42">
        <v>10.620528505643033</v>
      </c>
    </row>
    <row r="156" spans="1:5" x14ac:dyDescent="0.25">
      <c r="A156" s="1">
        <v>125</v>
      </c>
      <c r="B156" s="1">
        <v>0</v>
      </c>
      <c r="C156" s="91">
        <v>0.34409299999999998</v>
      </c>
      <c r="D156" s="91">
        <v>1.48054</v>
      </c>
      <c r="E156" s="42">
        <v>4.3027321102143903</v>
      </c>
    </row>
    <row r="157" spans="1:5" x14ac:dyDescent="0.25">
      <c r="A157" s="1">
        <v>126</v>
      </c>
      <c r="B157" s="1">
        <v>0</v>
      </c>
      <c r="C157" s="91">
        <v>0.42520580000000002</v>
      </c>
      <c r="D157" s="91">
        <v>9.6569149999999997</v>
      </c>
      <c r="E157" s="42">
        <v>22.711155398162489</v>
      </c>
    </row>
    <row r="158" spans="1:5" x14ac:dyDescent="0.25">
      <c r="A158" s="1">
        <v>127</v>
      </c>
      <c r="B158" s="1">
        <v>0</v>
      </c>
      <c r="C158" s="91">
        <v>0.2154066</v>
      </c>
      <c r="D158" s="91">
        <v>1.9241619999999999</v>
      </c>
      <c r="E158" s="42">
        <v>8.9326975125181853</v>
      </c>
    </row>
    <row r="159" spans="1:5" x14ac:dyDescent="0.25">
      <c r="A159" s="1">
        <v>128</v>
      </c>
      <c r="B159" s="1">
        <v>0</v>
      </c>
      <c r="C159" s="91">
        <v>0.26832820000000002</v>
      </c>
      <c r="D159" s="91">
        <v>0.46818799999999999</v>
      </c>
      <c r="E159" s="42">
        <v>1.7448333794211714</v>
      </c>
    </row>
    <row r="160" spans="1:5" x14ac:dyDescent="0.25">
      <c r="A160" s="1">
        <v>129</v>
      </c>
      <c r="B160" s="1">
        <v>0</v>
      </c>
      <c r="C160" s="91">
        <v>0.28000000000000003</v>
      </c>
      <c r="D160" s="91">
        <v>1.36</v>
      </c>
      <c r="E160" s="42">
        <v>4.8571428571428568</v>
      </c>
    </row>
    <row r="161" spans="1:5" x14ac:dyDescent="0.25">
      <c r="A161" s="1">
        <v>130</v>
      </c>
      <c r="B161" s="1">
        <v>0</v>
      </c>
      <c r="C161" s="91">
        <v>0.30463089999999998</v>
      </c>
      <c r="D161" s="91">
        <v>0.84380089999999996</v>
      </c>
      <c r="E161" s="42">
        <v>2.7699123759277211</v>
      </c>
    </row>
    <row r="162" spans="1:5" x14ac:dyDescent="0.25">
      <c r="A162" s="1">
        <v>131</v>
      </c>
      <c r="B162" s="1">
        <v>0</v>
      </c>
      <c r="C162" s="91">
        <v>0.48826219999999998</v>
      </c>
      <c r="D162" s="91">
        <v>2.6345399999999999</v>
      </c>
      <c r="E162" s="42">
        <v>5.395748431887621</v>
      </c>
    </row>
    <row r="163" spans="1:5" x14ac:dyDescent="0.25">
      <c r="A163" s="1">
        <v>132</v>
      </c>
      <c r="B163" s="1">
        <v>0</v>
      </c>
      <c r="C163" s="91">
        <v>0.34409299999999998</v>
      </c>
      <c r="D163" s="91">
        <v>2.3193100000000002</v>
      </c>
      <c r="E163" s="42">
        <v>6.7403579846146258</v>
      </c>
    </row>
    <row r="164" spans="1:5" x14ac:dyDescent="0.25">
      <c r="A164" s="1">
        <v>133</v>
      </c>
      <c r="B164" s="1">
        <v>0</v>
      </c>
      <c r="C164" s="91">
        <v>0.37947330000000001</v>
      </c>
      <c r="D164" s="91">
        <v>1.679047</v>
      </c>
      <c r="E164" s="42">
        <v>4.4246775728358223</v>
      </c>
    </row>
    <row r="165" spans="1:5" x14ac:dyDescent="0.25">
      <c r="A165" s="1">
        <v>134</v>
      </c>
      <c r="B165" s="1">
        <v>0</v>
      </c>
      <c r="C165" s="91">
        <v>0.52</v>
      </c>
      <c r="D165" s="91">
        <v>0.6</v>
      </c>
      <c r="E165" s="42">
        <v>1.1538461538461537</v>
      </c>
    </row>
    <row r="166" spans="1:5" x14ac:dyDescent="0.25">
      <c r="A166" s="1">
        <v>135</v>
      </c>
      <c r="B166" s="1">
        <v>0</v>
      </c>
      <c r="C166" s="91">
        <v>0.36</v>
      </c>
      <c r="D166" s="91">
        <v>0.4</v>
      </c>
      <c r="E166" s="42">
        <v>1.1111111111111112</v>
      </c>
    </row>
    <row r="167" spans="1:5" x14ac:dyDescent="0.25">
      <c r="A167" s="1">
        <v>136</v>
      </c>
      <c r="B167" s="1">
        <v>0</v>
      </c>
      <c r="C167" s="91">
        <v>0.28000000000000003</v>
      </c>
      <c r="D167" s="91">
        <v>0.48662100000000003</v>
      </c>
      <c r="E167" s="42">
        <v>1.7379321428571428</v>
      </c>
    </row>
    <row r="168" spans="1:5" x14ac:dyDescent="0.25">
      <c r="A168" s="1">
        <v>137</v>
      </c>
      <c r="B168" s="1">
        <v>4</v>
      </c>
      <c r="C168" s="91">
        <v>0.68468969999999996</v>
      </c>
      <c r="D168" s="91">
        <v>2.5958100000000002</v>
      </c>
      <c r="E168" s="42">
        <v>3.7912210450953188</v>
      </c>
    </row>
    <row r="169" spans="1:5" x14ac:dyDescent="0.25">
      <c r="A169" s="1">
        <v>138</v>
      </c>
      <c r="B169" s="1">
        <v>4</v>
      </c>
      <c r="C169" s="91">
        <v>0.52153620000000001</v>
      </c>
      <c r="D169" s="91">
        <v>4.0613849999999996</v>
      </c>
      <c r="E169" s="42">
        <v>7.7873501398368887</v>
      </c>
    </row>
    <row r="170" spans="1:5" x14ac:dyDescent="0.25">
      <c r="A170" s="1">
        <v>139</v>
      </c>
      <c r="B170" s="1">
        <v>0</v>
      </c>
      <c r="C170" s="91">
        <v>0.53665629999999998</v>
      </c>
      <c r="D170" s="91">
        <v>1.9464840000000001</v>
      </c>
      <c r="E170" s="42">
        <v>3.627058882938671</v>
      </c>
    </row>
    <row r="171" spans="1:5" x14ac:dyDescent="0.25">
      <c r="A171" s="1">
        <v>140</v>
      </c>
      <c r="B171" s="1">
        <v>0</v>
      </c>
      <c r="C171" s="91">
        <v>0.39395429999999998</v>
      </c>
      <c r="D171" s="91">
        <v>3.1556929999999999</v>
      </c>
      <c r="E171" s="42">
        <v>8.0103022101802157</v>
      </c>
    </row>
    <row r="172" spans="1:5" x14ac:dyDescent="0.25">
      <c r="A172" s="1">
        <v>141</v>
      </c>
      <c r="B172" s="1">
        <v>0</v>
      </c>
      <c r="C172" s="91">
        <v>0.43081320000000001</v>
      </c>
      <c r="D172" s="91">
        <v>4.6818799999999996</v>
      </c>
      <c r="E172" s="42">
        <v>10.867540734592161</v>
      </c>
    </row>
    <row r="173" spans="1:5" x14ac:dyDescent="0.25">
      <c r="A173" s="1">
        <v>142</v>
      </c>
      <c r="B173" s="1">
        <v>0</v>
      </c>
      <c r="C173" s="91">
        <v>0.4326662</v>
      </c>
      <c r="D173" s="91">
        <v>1.7440180000000001</v>
      </c>
      <c r="E173" s="42">
        <v>4.0308625910690505</v>
      </c>
    </row>
    <row r="174" spans="1:5" x14ac:dyDescent="0.25">
      <c r="A174" s="1">
        <v>143</v>
      </c>
      <c r="B174" s="1">
        <v>0</v>
      </c>
      <c r="C174" s="91">
        <v>0.42520580000000002</v>
      </c>
      <c r="D174" s="91">
        <v>0.93380940000000001</v>
      </c>
      <c r="E174" s="42">
        <v>2.1961351420888424</v>
      </c>
    </row>
    <row r="175" spans="1:5" x14ac:dyDescent="0.25">
      <c r="A175" s="1">
        <v>144</v>
      </c>
      <c r="B175" s="1">
        <v>0</v>
      </c>
      <c r="C175" s="91">
        <v>0.32249030000000001</v>
      </c>
      <c r="D175" s="91">
        <v>5.5911359999999997</v>
      </c>
      <c r="E175" s="42">
        <v>17.3373772792546</v>
      </c>
    </row>
    <row r="176" spans="1:5" x14ac:dyDescent="0.25">
      <c r="A176" s="1">
        <v>145</v>
      </c>
      <c r="B176" s="1">
        <v>0</v>
      </c>
      <c r="C176" s="91">
        <v>0.4</v>
      </c>
      <c r="D176" s="91">
        <v>1.920417</v>
      </c>
      <c r="E176" s="42">
        <v>4.8010424999999994</v>
      </c>
    </row>
    <row r="177" spans="1:5" x14ac:dyDescent="0.25">
      <c r="A177" s="1">
        <v>146</v>
      </c>
      <c r="B177" s="1">
        <v>0</v>
      </c>
      <c r="C177" s="91">
        <v>0.29120439999999997</v>
      </c>
      <c r="D177" s="91">
        <v>1.8529979999999999</v>
      </c>
      <c r="E177" s="42">
        <v>6.3632211601198341</v>
      </c>
    </row>
    <row r="178" spans="1:5" x14ac:dyDescent="0.25">
      <c r="A178" s="1">
        <v>147</v>
      </c>
      <c r="B178" s="1">
        <v>0</v>
      </c>
      <c r="C178" s="91">
        <v>0.39395429999999998</v>
      </c>
      <c r="D178" s="91">
        <v>0.83522450000000004</v>
      </c>
      <c r="E178" s="42">
        <v>2.1201050477174639</v>
      </c>
    </row>
    <row r="179" spans="1:5" x14ac:dyDescent="0.25">
      <c r="A179" s="1">
        <v>148</v>
      </c>
      <c r="B179" s="1">
        <v>0</v>
      </c>
      <c r="C179" s="91">
        <v>0.16970560000000001</v>
      </c>
      <c r="D179" s="91">
        <v>1.0245</v>
      </c>
      <c r="E179" s="42">
        <v>6.0369251220937903</v>
      </c>
    </row>
    <row r="180" spans="1:5" x14ac:dyDescent="0.25">
      <c r="A180" s="1">
        <v>149</v>
      </c>
      <c r="B180" s="1">
        <v>0</v>
      </c>
      <c r="C180" s="91">
        <v>0.24</v>
      </c>
      <c r="D180" s="91">
        <v>0.44</v>
      </c>
      <c r="E180" s="42">
        <v>1.8333333333333335</v>
      </c>
    </row>
    <row r="181" spans="1:5" x14ac:dyDescent="0.25">
      <c r="A181" s="1">
        <v>150</v>
      </c>
      <c r="B181" s="1">
        <v>0</v>
      </c>
      <c r="C181" s="91">
        <v>0.25612499999999999</v>
      </c>
      <c r="D181" s="91">
        <v>0.6788225</v>
      </c>
      <c r="E181" s="42">
        <v>2.6503562713518791</v>
      </c>
    </row>
    <row r="182" spans="1:5" x14ac:dyDescent="0.25">
      <c r="A182" s="1">
        <v>151</v>
      </c>
      <c r="B182" s="1">
        <v>0</v>
      </c>
      <c r="C182" s="91">
        <v>0.34409299999999998</v>
      </c>
      <c r="D182" s="91">
        <v>0.96829750000000003</v>
      </c>
      <c r="E182" s="42">
        <v>2.8140575367705827</v>
      </c>
    </row>
    <row r="183" spans="1:5" x14ac:dyDescent="0.25">
      <c r="A183" s="1">
        <v>152</v>
      </c>
      <c r="B183" s="1">
        <v>0</v>
      </c>
      <c r="C183" s="91">
        <v>0.24</v>
      </c>
      <c r="D183" s="91">
        <v>0.48</v>
      </c>
      <c r="E183" s="42">
        <f>D183/C183</f>
        <v>2</v>
      </c>
    </row>
    <row r="184" spans="1:5" x14ac:dyDescent="0.25">
      <c r="A184" s="1">
        <v>153</v>
      </c>
      <c r="B184" s="1">
        <v>0</v>
      </c>
      <c r="C184" s="91">
        <v>0.32984849999999999</v>
      </c>
      <c r="D184" s="91">
        <v>1.223765</v>
      </c>
      <c r="E184" s="42">
        <v>3.7100820528212197</v>
      </c>
    </row>
    <row r="185" spans="1:5" x14ac:dyDescent="0.25">
      <c r="A185" s="1">
        <v>154</v>
      </c>
      <c r="B185" s="1">
        <v>0</v>
      </c>
      <c r="C185" s="91">
        <v>0.1788854</v>
      </c>
      <c r="D185" s="91">
        <v>0.75153179999999997</v>
      </c>
      <c r="E185" s="42">
        <v>4.2011913772728233</v>
      </c>
    </row>
    <row r="186" spans="1:5" x14ac:dyDescent="0.25">
      <c r="A186" s="1">
        <v>155</v>
      </c>
      <c r="B186" s="1">
        <v>0</v>
      </c>
      <c r="C186" s="91">
        <v>0.31241000000000002</v>
      </c>
      <c r="D186" s="91">
        <v>0.51224990000000004</v>
      </c>
      <c r="E186" s="42">
        <v>1.6396719055087865</v>
      </c>
    </row>
    <row r="187" spans="1:5" x14ac:dyDescent="0.25">
      <c r="A187" s="1">
        <v>156</v>
      </c>
      <c r="B187" s="1">
        <v>0</v>
      </c>
      <c r="C187" s="91">
        <v>0.2154066</v>
      </c>
      <c r="D187" s="91">
        <v>0.41761229999999999</v>
      </c>
      <c r="E187" s="42">
        <v>1.9387163624512898</v>
      </c>
    </row>
    <row r="188" spans="1:5" x14ac:dyDescent="0.25">
      <c r="A188" s="1">
        <v>157</v>
      </c>
      <c r="B188" s="1">
        <v>0</v>
      </c>
      <c r="C188" s="91">
        <v>0.44</v>
      </c>
      <c r="D188" s="91">
        <v>0.57271280000000002</v>
      </c>
      <c r="E188" s="42">
        <v>1.30162</v>
      </c>
    </row>
    <row r="189" spans="1:5" x14ac:dyDescent="0.25">
      <c r="A189" s="1">
        <v>158</v>
      </c>
      <c r="B189" s="1">
        <v>0</v>
      </c>
      <c r="C189" s="91">
        <v>0.2039608</v>
      </c>
      <c r="D189" s="91">
        <v>1.0983620000000001</v>
      </c>
      <c r="E189" s="42">
        <v>5.3851622468631231</v>
      </c>
    </row>
    <row r="190" spans="1:5" x14ac:dyDescent="0.25">
      <c r="A190" s="1">
        <v>159</v>
      </c>
      <c r="B190" s="1">
        <v>0</v>
      </c>
      <c r="C190" s="91">
        <v>0.2039608</v>
      </c>
      <c r="D190" s="91">
        <v>0.2154066</v>
      </c>
      <c r="E190" s="42">
        <v>1.0561176461359243</v>
      </c>
    </row>
    <row r="191" spans="1:5" x14ac:dyDescent="0.25">
      <c r="A191" s="1">
        <v>160</v>
      </c>
      <c r="B191" s="1">
        <v>0</v>
      </c>
      <c r="C191" s="91">
        <v>0.2154066</v>
      </c>
      <c r="D191" s="91">
        <v>0.26832820000000002</v>
      </c>
      <c r="E191" s="42">
        <v>1.2456823514228441</v>
      </c>
    </row>
    <row r="192" spans="1:5" x14ac:dyDescent="0.25">
      <c r="A192" s="1">
        <v>161</v>
      </c>
      <c r="B192" s="1">
        <v>0</v>
      </c>
      <c r="C192" s="91">
        <v>0.22627420000000001</v>
      </c>
      <c r="D192" s="91">
        <v>0.2332381</v>
      </c>
      <c r="E192" s="42">
        <f>D192/C192</f>
        <v>1.0307763766262348</v>
      </c>
    </row>
    <row r="193" spans="1:5" x14ac:dyDescent="0.25">
      <c r="A193" s="1">
        <v>162</v>
      </c>
      <c r="B193" s="1">
        <v>0</v>
      </c>
      <c r="C193" s="91">
        <v>0.24</v>
      </c>
      <c r="D193" s="91">
        <v>0.24331050000000001</v>
      </c>
      <c r="E193" s="42">
        <v>1.01379375</v>
      </c>
    </row>
    <row r="194" spans="1:5" x14ac:dyDescent="0.25">
      <c r="A194" s="1">
        <v>163</v>
      </c>
      <c r="B194" s="1">
        <v>0</v>
      </c>
      <c r="C194" s="91">
        <v>0.14422209999999999</v>
      </c>
      <c r="D194" s="91">
        <v>0.59464269999999997</v>
      </c>
      <c r="E194" s="42">
        <v>4.1231038793638426</v>
      </c>
    </row>
    <row r="195" spans="1:5" x14ac:dyDescent="0.25">
      <c r="A195" s="1">
        <v>164</v>
      </c>
      <c r="B195" s="1">
        <v>1</v>
      </c>
      <c r="C195" s="91">
        <v>0.36</v>
      </c>
      <c r="D195" s="91">
        <v>0.51546389999999997</v>
      </c>
      <c r="E195" s="42">
        <v>1.4318441666666666</v>
      </c>
    </row>
    <row r="196" spans="1:5" x14ac:dyDescent="0.25">
      <c r="A196" s="1">
        <v>165</v>
      </c>
      <c r="B196" s="1">
        <v>0</v>
      </c>
      <c r="C196" s="91">
        <v>0.28844409999999998</v>
      </c>
      <c r="D196" s="91">
        <v>2.0861450000000001</v>
      </c>
      <c r="E196" s="42">
        <v>7.2324065564176916</v>
      </c>
    </row>
    <row r="197" spans="1:5" x14ac:dyDescent="0.25">
      <c r="A197" s="1">
        <v>166</v>
      </c>
      <c r="B197" s="1">
        <v>0</v>
      </c>
      <c r="C197" s="91">
        <v>0.67052219999999996</v>
      </c>
      <c r="D197" s="91">
        <v>11.19214</v>
      </c>
      <c r="E197" s="42">
        <v>16.691677024265566</v>
      </c>
    </row>
    <row r="198" spans="1:5" x14ac:dyDescent="0.25">
      <c r="A198" s="1">
        <v>167</v>
      </c>
      <c r="B198" s="1">
        <v>0</v>
      </c>
      <c r="C198" s="91">
        <v>0.50119860000000005</v>
      </c>
      <c r="D198" s="91">
        <v>2.8085580000000001</v>
      </c>
      <c r="E198" s="42">
        <v>5.6036828514684593</v>
      </c>
    </row>
    <row r="199" spans="1:5" x14ac:dyDescent="0.25">
      <c r="A199" s="1">
        <v>168</v>
      </c>
      <c r="B199" s="1">
        <v>0</v>
      </c>
      <c r="C199" s="91">
        <v>0.37947330000000001</v>
      </c>
      <c r="D199" s="91">
        <v>1.0925199999999999</v>
      </c>
      <c r="E199" s="42">
        <v>2.87904313689527</v>
      </c>
    </row>
    <row r="200" spans="1:5" x14ac:dyDescent="0.25">
      <c r="A200" s="1">
        <v>169</v>
      </c>
      <c r="B200" s="1">
        <v>0</v>
      </c>
      <c r="C200" s="91">
        <v>0.36</v>
      </c>
      <c r="D200" s="91">
        <v>1.04</v>
      </c>
      <c r="E200" s="42">
        <v>2.8888888888888893</v>
      </c>
    </row>
    <row r="201" spans="1:5" x14ac:dyDescent="0.25">
      <c r="A201" s="1">
        <v>170</v>
      </c>
      <c r="B201" s="1">
        <v>0</v>
      </c>
      <c r="C201" s="91">
        <v>0.37947330000000001</v>
      </c>
      <c r="D201" s="91">
        <v>0.86162640000000001</v>
      </c>
      <c r="E201" s="42">
        <v>2.2705850451138461</v>
      </c>
    </row>
    <row r="202" spans="1:5" x14ac:dyDescent="0.25">
      <c r="A202" s="1">
        <v>171</v>
      </c>
      <c r="B202" s="1">
        <v>0</v>
      </c>
      <c r="C202" s="91">
        <v>0.32</v>
      </c>
      <c r="D202" s="91">
        <v>0.36</v>
      </c>
      <c r="E202" s="42">
        <f>D202/C202</f>
        <v>1.125</v>
      </c>
    </row>
    <row r="203" spans="1:5" x14ac:dyDescent="0.25">
      <c r="A203" s="1">
        <v>172</v>
      </c>
      <c r="B203" s="1">
        <v>0</v>
      </c>
      <c r="C203" s="91">
        <v>0.43081320000000001</v>
      </c>
      <c r="D203" s="91">
        <v>1.796886</v>
      </c>
      <c r="E203" s="42">
        <v>4.1709167685669799</v>
      </c>
    </row>
    <row r="204" spans="1:5" x14ac:dyDescent="0.25">
      <c r="A204" s="1">
        <v>173</v>
      </c>
      <c r="B204" s="1">
        <v>0</v>
      </c>
      <c r="C204" s="91">
        <v>0.45607019999999998</v>
      </c>
      <c r="D204" s="91">
        <v>11.0901</v>
      </c>
      <c r="E204" s="42">
        <v>24.316651252372989</v>
      </c>
    </row>
    <row r="205" spans="1:5" x14ac:dyDescent="0.25">
      <c r="A205" s="1">
        <v>174</v>
      </c>
      <c r="B205" s="1">
        <v>0</v>
      </c>
      <c r="C205" s="91">
        <v>0.52</v>
      </c>
      <c r="D205" s="91">
        <v>1.235476</v>
      </c>
      <c r="E205" s="42">
        <v>2.3759153846153844</v>
      </c>
    </row>
    <row r="206" spans="1:5" x14ac:dyDescent="0.25">
      <c r="A206" s="1">
        <v>175</v>
      </c>
      <c r="B206" s="1">
        <v>0</v>
      </c>
      <c r="C206" s="91">
        <v>0.22627420000000001</v>
      </c>
      <c r="D206" s="91">
        <v>1.849108</v>
      </c>
      <c r="E206" s="42">
        <v>8.1719789529694502</v>
      </c>
    </row>
    <row r="207" spans="1:5" x14ac:dyDescent="0.25">
      <c r="A207" s="1">
        <v>176</v>
      </c>
      <c r="B207" s="1">
        <v>0</v>
      </c>
      <c r="C207" s="91">
        <v>0.2039608</v>
      </c>
      <c r="D207" s="91">
        <v>1.914158</v>
      </c>
      <c r="E207" s="42">
        <v>9.3849308298457359</v>
      </c>
    </row>
    <row r="208" spans="1:5" x14ac:dyDescent="0.25">
      <c r="A208" s="1">
        <v>177</v>
      </c>
      <c r="B208" s="1">
        <v>0</v>
      </c>
      <c r="C208" s="91">
        <v>0.44</v>
      </c>
      <c r="D208" s="91">
        <v>0.44721359999999999</v>
      </c>
      <c r="E208" s="42">
        <v>1.0163945454545453</v>
      </c>
    </row>
    <row r="209" spans="1:5" x14ac:dyDescent="0.25">
      <c r="A209" s="1">
        <v>178</v>
      </c>
      <c r="B209" s="1">
        <v>0</v>
      </c>
      <c r="C209" s="91">
        <v>0.2332381</v>
      </c>
      <c r="D209" s="91">
        <v>0.63245549999999995</v>
      </c>
      <c r="E209" s="42">
        <v>2.7116303039683478</v>
      </c>
    </row>
    <row r="210" spans="1:5" x14ac:dyDescent="0.25">
      <c r="A210" s="1">
        <v>179</v>
      </c>
      <c r="B210" s="1">
        <v>0</v>
      </c>
      <c r="C210" s="91">
        <v>0.32984849999999999</v>
      </c>
      <c r="D210" s="91">
        <v>0.55713550000000001</v>
      </c>
      <c r="E210" s="42">
        <v>1.6890648282469074</v>
      </c>
    </row>
    <row r="211" spans="1:5" x14ac:dyDescent="0.25">
      <c r="A211" s="1">
        <v>180</v>
      </c>
      <c r="B211" s="1">
        <v>0</v>
      </c>
      <c r="C211" s="91">
        <v>0.2828427</v>
      </c>
      <c r="D211" s="91">
        <v>0.36</v>
      </c>
      <c r="E211" s="42">
        <v>1.2727922622715735</v>
      </c>
    </row>
    <row r="212" spans="1:5" x14ac:dyDescent="0.25">
      <c r="A212" s="1">
        <v>181</v>
      </c>
      <c r="B212" s="1">
        <v>0</v>
      </c>
      <c r="C212" s="91">
        <v>0.16</v>
      </c>
      <c r="D212" s="91">
        <v>0.32</v>
      </c>
      <c r="E212" s="42">
        <v>2</v>
      </c>
    </row>
    <row r="213" spans="1:5" x14ac:dyDescent="0.25">
      <c r="A213" s="1">
        <v>182</v>
      </c>
      <c r="B213" s="1">
        <v>0</v>
      </c>
      <c r="C213" s="91">
        <v>0.39395429999999998</v>
      </c>
      <c r="D213" s="91">
        <v>0.48332180000000002</v>
      </c>
      <c r="E213" s="42">
        <v>1.2268473779826747</v>
      </c>
    </row>
    <row r="214" spans="1:5" x14ac:dyDescent="0.25">
      <c r="A214" s="1">
        <v>183</v>
      </c>
      <c r="B214" s="1">
        <v>0</v>
      </c>
      <c r="C214" s="91">
        <v>0.25612499999999999</v>
      </c>
      <c r="D214" s="91">
        <v>0.44721359999999999</v>
      </c>
      <c r="E214" s="42">
        <v>1.7460755490483162</v>
      </c>
    </row>
    <row r="215" spans="1:5" x14ac:dyDescent="0.25">
      <c r="A215" s="1">
        <v>184</v>
      </c>
      <c r="B215" s="1">
        <v>0</v>
      </c>
      <c r="C215" s="91">
        <v>0.28000000000000003</v>
      </c>
      <c r="D215" s="91">
        <v>0.32</v>
      </c>
      <c r="E215" s="42">
        <f>D215/C215</f>
        <v>1.1428571428571428</v>
      </c>
    </row>
    <row r="216" spans="1:5" x14ac:dyDescent="0.25">
      <c r="A216" s="1">
        <v>185</v>
      </c>
      <c r="B216" s="1">
        <v>0</v>
      </c>
      <c r="C216" s="91">
        <v>0.1264911</v>
      </c>
      <c r="D216" s="91">
        <v>0.1264911</v>
      </c>
      <c r="E216" s="42">
        <v>1</v>
      </c>
    </row>
    <row r="217" spans="1:5" x14ac:dyDescent="0.25">
      <c r="A217" s="1">
        <v>186</v>
      </c>
      <c r="B217" s="1">
        <v>0</v>
      </c>
      <c r="C217" s="91">
        <v>0.29120439999999997</v>
      </c>
      <c r="D217" s="91">
        <v>0.32984849999999999</v>
      </c>
      <c r="E217" s="42">
        <v>1.132704382214005</v>
      </c>
    </row>
    <row r="218" spans="1:5" x14ac:dyDescent="0.25">
      <c r="A218" s="1">
        <v>187</v>
      </c>
      <c r="B218" s="1">
        <v>3</v>
      </c>
      <c r="C218" s="91">
        <v>0.25298219999999999</v>
      </c>
      <c r="D218" s="91">
        <v>13.707850000000001</v>
      </c>
      <c r="E218" s="42">
        <v>54.18503752437919</v>
      </c>
    </row>
    <row r="219" spans="1:5" x14ac:dyDescent="0.25">
      <c r="A219" s="1">
        <v>188</v>
      </c>
      <c r="B219" s="1">
        <v>0</v>
      </c>
      <c r="C219" s="91">
        <v>0.45607019999999998</v>
      </c>
      <c r="D219" s="91">
        <v>5.5363530000000001</v>
      </c>
      <c r="E219" s="42">
        <v>12.139256193454429</v>
      </c>
    </row>
    <row r="220" spans="1:5" x14ac:dyDescent="0.25">
      <c r="A220" s="1">
        <v>189</v>
      </c>
      <c r="B220" s="1">
        <v>0</v>
      </c>
      <c r="C220" s="91">
        <v>0.73430240000000002</v>
      </c>
      <c r="D220" s="91">
        <v>2.6847720000000002</v>
      </c>
      <c r="E220" s="42">
        <v>3.6562211971525627</v>
      </c>
    </row>
    <row r="221" spans="1:5" x14ac:dyDescent="0.25">
      <c r="A221" s="1">
        <v>190</v>
      </c>
      <c r="B221" s="1">
        <v>0</v>
      </c>
      <c r="C221" s="91">
        <v>0.41761229999999999</v>
      </c>
      <c r="D221" s="91">
        <v>1.1771149999999999</v>
      </c>
      <c r="E221" s="42">
        <v>2.8186789517454347</v>
      </c>
    </row>
    <row r="222" spans="1:5" x14ac:dyDescent="0.25">
      <c r="A222" s="1">
        <v>191</v>
      </c>
      <c r="B222" s="1">
        <v>0</v>
      </c>
      <c r="C222" s="91">
        <v>0.2</v>
      </c>
      <c r="D222" s="91">
        <v>1.200666</v>
      </c>
      <c r="E222" s="42">
        <v>6.0033300000000001</v>
      </c>
    </row>
    <row r="223" spans="1:5" x14ac:dyDescent="0.25">
      <c r="A223" s="1">
        <v>192</v>
      </c>
      <c r="B223" s="1">
        <v>0</v>
      </c>
      <c r="C223" s="91">
        <v>0.3577709</v>
      </c>
      <c r="D223" s="91">
        <v>0.78892329999999999</v>
      </c>
      <c r="E223" s="42">
        <v>2.2051075143338936</v>
      </c>
    </row>
    <row r="224" spans="1:5" x14ac:dyDescent="0.25">
      <c r="A224" s="1">
        <v>193</v>
      </c>
      <c r="B224" s="1">
        <v>0</v>
      </c>
      <c r="C224" s="91">
        <v>0.24</v>
      </c>
      <c r="D224" s="91">
        <v>0.24331050000000001</v>
      </c>
      <c r="E224" s="42">
        <v>1.01379375</v>
      </c>
    </row>
    <row r="225" spans="1:5" x14ac:dyDescent="0.25">
      <c r="A225" s="1">
        <v>194</v>
      </c>
      <c r="B225" s="1">
        <v>0</v>
      </c>
      <c r="C225" s="91">
        <v>0.28844409999999998</v>
      </c>
      <c r="D225" s="91">
        <v>0.87361319999999998</v>
      </c>
      <c r="E225" s="42">
        <v>3.028708855546014</v>
      </c>
    </row>
    <row r="226" spans="1:5" x14ac:dyDescent="0.25">
      <c r="A226" s="1">
        <v>195</v>
      </c>
      <c r="B226" s="1">
        <v>0</v>
      </c>
      <c r="C226" s="91">
        <v>0.16</v>
      </c>
      <c r="D226" s="91">
        <v>0.25298219999999999</v>
      </c>
      <c r="E226" s="42">
        <f>D226/C226</f>
        <v>1.5811387499999998</v>
      </c>
    </row>
    <row r="227" spans="1:5" x14ac:dyDescent="0.25">
      <c r="A227" s="1">
        <v>196</v>
      </c>
      <c r="B227" s="1">
        <v>0</v>
      </c>
      <c r="C227" s="91">
        <v>0.2</v>
      </c>
      <c r="D227" s="91">
        <v>0.68117550000000004</v>
      </c>
      <c r="E227" s="42">
        <v>3.4058774999999999</v>
      </c>
    </row>
    <row r="228" spans="1:5" x14ac:dyDescent="0.25">
      <c r="A228" s="1">
        <v>197</v>
      </c>
      <c r="B228" s="1">
        <v>0</v>
      </c>
      <c r="C228" s="91">
        <v>0.29120439999999997</v>
      </c>
      <c r="D228" s="91">
        <v>1.64</v>
      </c>
      <c r="E228" s="42">
        <v>5.6317830362453316</v>
      </c>
    </row>
    <row r="229" spans="1:5" x14ac:dyDescent="0.25">
      <c r="A229" s="1">
        <v>198</v>
      </c>
      <c r="B229" s="1">
        <v>0</v>
      </c>
      <c r="C229" s="91">
        <v>0.1788854</v>
      </c>
      <c r="D229" s="91">
        <v>0.75153179999999997</v>
      </c>
      <c r="E229" s="42">
        <v>4.2011913772728233</v>
      </c>
    </row>
    <row r="230" spans="1:5" x14ac:dyDescent="0.25">
      <c r="A230" s="1">
        <v>199</v>
      </c>
      <c r="B230" s="1">
        <v>0</v>
      </c>
      <c r="C230" s="91">
        <v>0.34176010000000001</v>
      </c>
      <c r="D230" s="91">
        <v>0.3577709</v>
      </c>
      <c r="E230" s="42">
        <v>1.0468480668164599</v>
      </c>
    </row>
    <row r="231" spans="1:5" x14ac:dyDescent="0.25">
      <c r="A231" s="1">
        <v>200</v>
      </c>
      <c r="B231" s="1">
        <v>0</v>
      </c>
      <c r="C231" s="91">
        <v>0.2154066</v>
      </c>
      <c r="D231" s="91">
        <v>0.28844409999999998</v>
      </c>
      <c r="E231" s="42">
        <v>1.339068069409201</v>
      </c>
    </row>
    <row r="232" spans="1:5" x14ac:dyDescent="0.25">
      <c r="A232" s="1">
        <v>201</v>
      </c>
      <c r="B232" s="1">
        <v>0</v>
      </c>
      <c r="C232" s="91">
        <v>0.31241000000000002</v>
      </c>
      <c r="D232" s="91">
        <v>3.7139739999999999</v>
      </c>
      <c r="E232" s="42">
        <v>11.888140584488331</v>
      </c>
    </row>
    <row r="233" spans="1:5" x14ac:dyDescent="0.25">
      <c r="A233" s="1">
        <v>202</v>
      </c>
      <c r="B233" s="1">
        <v>0</v>
      </c>
      <c r="C233" s="91">
        <v>0.44</v>
      </c>
      <c r="D233" s="91">
        <v>1.96</v>
      </c>
      <c r="E233" s="42">
        <v>4.4545454545454541</v>
      </c>
    </row>
    <row r="234" spans="1:5" x14ac:dyDescent="0.25">
      <c r="A234" s="1">
        <v>203</v>
      </c>
      <c r="B234" s="1">
        <v>0</v>
      </c>
      <c r="C234" s="91">
        <v>0.39395429999999998</v>
      </c>
      <c r="D234" s="91">
        <v>1.5929850000000001</v>
      </c>
      <c r="E234" s="42">
        <v>4.0435781510698074</v>
      </c>
    </row>
    <row r="235" spans="1:5" x14ac:dyDescent="0.25">
      <c r="A235" s="1">
        <v>204</v>
      </c>
      <c r="B235" s="1">
        <v>0</v>
      </c>
      <c r="C235" s="91">
        <v>0.24</v>
      </c>
      <c r="D235" s="91">
        <v>1.162755</v>
      </c>
      <c r="E235" s="42">
        <v>4.8448124999999997</v>
      </c>
    </row>
    <row r="236" spans="1:5" x14ac:dyDescent="0.25">
      <c r="A236" s="1">
        <v>205</v>
      </c>
      <c r="B236" s="1">
        <v>0</v>
      </c>
      <c r="C236" s="91">
        <v>0.4418144</v>
      </c>
      <c r="D236" s="91">
        <v>0.84852810000000001</v>
      </c>
      <c r="E236" s="42">
        <v>1.9205532911557432</v>
      </c>
    </row>
    <row r="237" spans="1:5" x14ac:dyDescent="0.25">
      <c r="A237" s="1">
        <v>206</v>
      </c>
      <c r="B237" s="1">
        <v>0</v>
      </c>
      <c r="C237" s="91">
        <v>0.48</v>
      </c>
      <c r="D237" s="91">
        <v>4.1231059999999999</v>
      </c>
      <c r="E237" s="42">
        <v>8.5898041666666671</v>
      </c>
    </row>
    <row r="238" spans="1:5" x14ac:dyDescent="0.25">
      <c r="A238" s="1">
        <v>207</v>
      </c>
      <c r="B238" s="1">
        <v>0</v>
      </c>
      <c r="C238" s="91">
        <v>0.32249030000000001</v>
      </c>
      <c r="D238" s="91">
        <v>0.66573269999999996</v>
      </c>
      <c r="E238" s="42">
        <v>2.0643495323735315</v>
      </c>
    </row>
    <row r="239" spans="1:5" x14ac:dyDescent="0.25">
      <c r="A239" s="1">
        <v>208</v>
      </c>
      <c r="B239" s="1">
        <v>0</v>
      </c>
      <c r="C239" s="91">
        <v>0.31241000000000002</v>
      </c>
      <c r="D239" s="91">
        <v>0.52153620000000001</v>
      </c>
      <c r="E239" s="42">
        <v>1.6693966262283537</v>
      </c>
    </row>
    <row r="240" spans="1:5" x14ac:dyDescent="0.25">
      <c r="A240" s="1">
        <v>209</v>
      </c>
      <c r="B240" s="1">
        <v>0</v>
      </c>
      <c r="C240" s="91">
        <v>0.1788854</v>
      </c>
      <c r="D240" s="91">
        <v>0.50119860000000005</v>
      </c>
      <c r="E240" s="42">
        <v>2.8017859478750085</v>
      </c>
    </row>
    <row r="241" spans="1:5" x14ac:dyDescent="0.25">
      <c r="A241" s="1">
        <v>210</v>
      </c>
      <c r="B241" s="1">
        <v>0</v>
      </c>
      <c r="C241" s="91">
        <v>0.24331050000000001</v>
      </c>
      <c r="D241" s="91">
        <v>2.48129</v>
      </c>
      <c r="E241" s="42">
        <v>10.198039131069148</v>
      </c>
    </row>
    <row r="242" spans="1:5" x14ac:dyDescent="0.25">
      <c r="A242" s="1">
        <v>211</v>
      </c>
      <c r="B242" s="1">
        <v>0</v>
      </c>
      <c r="C242" s="91">
        <v>0.28844409999999998</v>
      </c>
      <c r="D242" s="91">
        <v>1.575817</v>
      </c>
      <c r="E242" s="42">
        <v>5.4631625330523317</v>
      </c>
    </row>
    <row r="243" spans="1:5" x14ac:dyDescent="0.25">
      <c r="A243" s="1">
        <v>212</v>
      </c>
      <c r="B243" s="1">
        <v>0</v>
      </c>
      <c r="C243" s="91">
        <v>0.5614268</v>
      </c>
      <c r="D243" s="91">
        <v>0.60530980000000001</v>
      </c>
      <c r="E243" s="42">
        <f>D243/C243</f>
        <v>1.0781633509479776</v>
      </c>
    </row>
    <row r="244" spans="1:5" x14ac:dyDescent="0.25">
      <c r="A244" s="1">
        <v>213</v>
      </c>
      <c r="B244" s="1">
        <v>0</v>
      </c>
      <c r="C244" s="91">
        <v>0.36</v>
      </c>
      <c r="D244" s="91">
        <v>0.44</v>
      </c>
      <c r="E244" s="42">
        <f>D244/C244</f>
        <v>1.2222222222222223</v>
      </c>
    </row>
    <row r="245" spans="1:5" x14ac:dyDescent="0.25">
      <c r="A245" s="1">
        <v>214</v>
      </c>
      <c r="B245" s="1">
        <v>0</v>
      </c>
      <c r="C245" s="91">
        <v>0.2</v>
      </c>
      <c r="D245" s="91">
        <v>0.32</v>
      </c>
      <c r="E245" s="42">
        <f>D245/C245</f>
        <v>1.5999999999999999</v>
      </c>
    </row>
    <row r="246" spans="1:5" x14ac:dyDescent="0.25">
      <c r="A246" s="1">
        <v>215</v>
      </c>
      <c r="B246" s="1">
        <v>0</v>
      </c>
      <c r="C246" s="91">
        <v>0.28000000000000003</v>
      </c>
      <c r="D246" s="91">
        <v>0.36</v>
      </c>
      <c r="E246" s="42">
        <f>D246/C246</f>
        <v>1.2857142857142856</v>
      </c>
    </row>
    <row r="247" spans="1:5" x14ac:dyDescent="0.25">
      <c r="A247" s="1">
        <v>216</v>
      </c>
      <c r="B247" s="1">
        <v>1</v>
      </c>
      <c r="C247" s="91">
        <v>0.2</v>
      </c>
      <c r="D247" s="91">
        <v>7.0834570000000001</v>
      </c>
      <c r="E247" s="42">
        <v>35.417285</v>
      </c>
    </row>
    <row r="248" spans="1:5" x14ac:dyDescent="0.25">
      <c r="A248" s="1">
        <v>217</v>
      </c>
      <c r="B248" s="1">
        <v>0</v>
      </c>
      <c r="C248" s="91">
        <v>0.34176010000000001</v>
      </c>
      <c r="D248" s="91">
        <v>2.8602099999999999</v>
      </c>
      <c r="E248" s="42">
        <v>8.3690577103646682</v>
      </c>
    </row>
    <row r="249" spans="1:5" x14ac:dyDescent="0.25">
      <c r="A249" s="1">
        <v>218</v>
      </c>
      <c r="B249" s="1">
        <v>0</v>
      </c>
      <c r="C249" s="91">
        <v>0.32249030000000001</v>
      </c>
      <c r="D249" s="91">
        <v>0.50119860000000005</v>
      </c>
      <c r="E249" s="42">
        <v>1.5541509310512596</v>
      </c>
    </row>
    <row r="250" spans="1:5" x14ac:dyDescent="0.25">
      <c r="A250" s="1">
        <v>219</v>
      </c>
      <c r="B250" s="1">
        <v>0</v>
      </c>
      <c r="C250" s="91">
        <v>0.25612499999999999</v>
      </c>
      <c r="D250" s="91">
        <v>2.2242299999999999</v>
      </c>
      <c r="E250" s="42">
        <v>8.6841581259150811</v>
      </c>
    </row>
    <row r="251" spans="1:5" x14ac:dyDescent="0.25">
      <c r="A251" s="1">
        <v>220</v>
      </c>
      <c r="B251" s="1">
        <v>0</v>
      </c>
      <c r="C251" s="91">
        <v>0.48826219999999998</v>
      </c>
      <c r="D251" s="91">
        <v>1.32484</v>
      </c>
      <c r="E251" s="42">
        <v>2.7133781808216981</v>
      </c>
    </row>
    <row r="252" spans="1:5" x14ac:dyDescent="0.25">
      <c r="A252" s="1">
        <v>221</v>
      </c>
      <c r="B252" s="1">
        <v>0</v>
      </c>
      <c r="C252" s="91">
        <v>0.24</v>
      </c>
      <c r="D252" s="91">
        <v>0.40199499999999999</v>
      </c>
      <c r="E252" s="42">
        <v>1.6749791666666667</v>
      </c>
    </row>
    <row r="253" spans="1:5" x14ac:dyDescent="0.25">
      <c r="A253" s="1">
        <v>222</v>
      </c>
      <c r="B253" s="1">
        <v>0</v>
      </c>
      <c r="C253" s="91">
        <v>0.24</v>
      </c>
      <c r="D253" s="91">
        <v>1.2824979999999999</v>
      </c>
      <c r="E253" s="42">
        <v>5.3437416666666664</v>
      </c>
    </row>
    <row r="254" spans="1:5" x14ac:dyDescent="0.25">
      <c r="A254" s="1">
        <v>223</v>
      </c>
      <c r="B254" s="1">
        <v>0</v>
      </c>
      <c r="C254" s="91">
        <v>0.32</v>
      </c>
      <c r="D254" s="91">
        <v>0.32249030000000001</v>
      </c>
      <c r="E254" s="42">
        <v>1.0077821874999999</v>
      </c>
    </row>
    <row r="255" spans="1:5" x14ac:dyDescent="0.25">
      <c r="A255" s="1">
        <v>224</v>
      </c>
      <c r="B255" s="1">
        <v>0</v>
      </c>
      <c r="C255" s="91">
        <v>0.1788854</v>
      </c>
      <c r="D255" s="91">
        <v>0.25612499999999999</v>
      </c>
      <c r="E255" s="42">
        <v>1.4317825825919834</v>
      </c>
    </row>
    <row r="256" spans="1:5" x14ac:dyDescent="0.25">
      <c r="A256" s="1">
        <v>225</v>
      </c>
      <c r="B256" s="1">
        <v>0</v>
      </c>
      <c r="C256" s="91">
        <v>0.26832820000000002</v>
      </c>
      <c r="D256" s="91">
        <v>0.4</v>
      </c>
      <c r="E256" s="42">
        <v>1.4907117477775351</v>
      </c>
    </row>
    <row r="257" spans="1:5" x14ac:dyDescent="0.25">
      <c r="A257" s="1">
        <v>226</v>
      </c>
      <c r="B257" s="1">
        <v>0</v>
      </c>
      <c r="C257" s="91">
        <v>0.36878179999999999</v>
      </c>
      <c r="D257" s="91">
        <v>0.45607019999999998</v>
      </c>
      <c r="E257" s="42">
        <v>1.236693893245274</v>
      </c>
    </row>
    <row r="258" spans="1:5" x14ac:dyDescent="0.25">
      <c r="A258" s="1">
        <v>227</v>
      </c>
      <c r="B258" s="1">
        <v>0</v>
      </c>
      <c r="C258" s="91">
        <v>0.28000000000000003</v>
      </c>
      <c r="D258" s="91">
        <v>1.04</v>
      </c>
      <c r="E258" s="42">
        <v>3.714285714285714</v>
      </c>
    </row>
    <row r="259" spans="1:5" x14ac:dyDescent="0.25">
      <c r="A259" s="1">
        <v>228</v>
      </c>
      <c r="B259" s="1">
        <v>0</v>
      </c>
      <c r="C259" s="91">
        <v>0.1264911</v>
      </c>
      <c r="D259" s="91">
        <v>0.2</v>
      </c>
      <c r="E259" s="42">
        <v>1.5811389101683835</v>
      </c>
    </row>
    <row r="260" spans="1:5" x14ac:dyDescent="0.25">
      <c r="A260" s="1">
        <v>229</v>
      </c>
      <c r="B260" s="1">
        <v>0</v>
      </c>
      <c r="C260" s="91">
        <v>0.16</v>
      </c>
      <c r="D260" s="91">
        <v>0.32</v>
      </c>
      <c r="E260" s="42">
        <v>2</v>
      </c>
    </row>
    <row r="261" spans="1:5" x14ac:dyDescent="0.25">
      <c r="A261" s="1">
        <v>230</v>
      </c>
      <c r="B261" s="1">
        <v>3</v>
      </c>
      <c r="C261" s="91">
        <v>0.49477270000000001</v>
      </c>
      <c r="D261" s="91">
        <v>1.577016</v>
      </c>
      <c r="E261" s="42">
        <v>3.1873545165284987</v>
      </c>
    </row>
    <row r="262" spans="1:5" x14ac:dyDescent="0.25">
      <c r="A262" s="1">
        <v>231</v>
      </c>
      <c r="B262" s="1">
        <v>0</v>
      </c>
      <c r="C262" s="91">
        <v>0.30463089999999998</v>
      </c>
      <c r="D262" s="91">
        <v>2.7176459999999998</v>
      </c>
      <c r="E262" s="42">
        <v>8.9211107605958553</v>
      </c>
    </row>
    <row r="263" spans="1:5" x14ac:dyDescent="0.25">
      <c r="A263" s="1">
        <v>232</v>
      </c>
      <c r="B263" s="1">
        <v>0</v>
      </c>
      <c r="C263" s="91">
        <v>0.52</v>
      </c>
      <c r="D263" s="91">
        <v>3.42415</v>
      </c>
      <c r="E263" s="42">
        <v>6.5849038461538463</v>
      </c>
    </row>
    <row r="264" spans="1:5" x14ac:dyDescent="0.25">
      <c r="A264" s="1">
        <v>233</v>
      </c>
      <c r="B264" s="1">
        <v>0</v>
      </c>
      <c r="C264" s="91">
        <v>0.48332180000000002</v>
      </c>
      <c r="D264" s="91">
        <v>2.1290369999999998</v>
      </c>
      <c r="E264" s="42">
        <v>4.4050092505655645</v>
      </c>
    </row>
    <row r="265" spans="1:5" x14ac:dyDescent="0.25">
      <c r="A265" s="1">
        <v>234</v>
      </c>
      <c r="B265" s="1">
        <v>0</v>
      </c>
      <c r="C265" s="91">
        <v>0.26832820000000002</v>
      </c>
      <c r="D265" s="91">
        <v>0.89442719999999998</v>
      </c>
      <c r="E265" s="42">
        <v>3.3333328364294172</v>
      </c>
    </row>
    <row r="266" spans="1:5" x14ac:dyDescent="0.25">
      <c r="A266" s="1">
        <v>235</v>
      </c>
      <c r="B266" s="1">
        <v>0</v>
      </c>
      <c r="C266" s="91">
        <v>0.16</v>
      </c>
      <c r="D266" s="91">
        <v>1.240645</v>
      </c>
      <c r="E266" s="42">
        <v>7.7540312499999997</v>
      </c>
    </row>
    <row r="267" spans="1:5" x14ac:dyDescent="0.25">
      <c r="A267" s="1">
        <v>236</v>
      </c>
      <c r="B267" s="1">
        <v>0</v>
      </c>
      <c r="C267" s="91">
        <v>0.4</v>
      </c>
      <c r="D267" s="91">
        <v>0.88090860000000004</v>
      </c>
      <c r="E267" s="42">
        <v>2.2022715000000002</v>
      </c>
    </row>
    <row r="268" spans="1:5" x14ac:dyDescent="0.25">
      <c r="A268" s="1">
        <v>237</v>
      </c>
      <c r="B268" s="1">
        <v>0</v>
      </c>
      <c r="C268" s="91">
        <v>0.2828427</v>
      </c>
      <c r="D268" s="91">
        <v>0.52611790000000003</v>
      </c>
      <c r="E268" s="42">
        <v>1.8601077560071375</v>
      </c>
    </row>
    <row r="269" spans="1:5" x14ac:dyDescent="0.25">
      <c r="A269" s="1">
        <v>238</v>
      </c>
      <c r="B269" s="1">
        <v>0</v>
      </c>
      <c r="C269" s="91">
        <v>0.2332381</v>
      </c>
      <c r="D269" s="91">
        <v>0.62609899999999996</v>
      </c>
      <c r="E269" s="42">
        <v>2.6843770378853193</v>
      </c>
    </row>
    <row r="270" spans="1:5" x14ac:dyDescent="0.25">
      <c r="A270" s="1">
        <v>239</v>
      </c>
      <c r="B270" s="1">
        <v>0</v>
      </c>
      <c r="C270" s="91">
        <v>0.32249030000000001</v>
      </c>
      <c r="D270" s="91">
        <v>0.56000000000000005</v>
      </c>
      <c r="E270" s="42">
        <v>1.7364863377286077</v>
      </c>
    </row>
    <row r="271" spans="1:5" x14ac:dyDescent="0.25">
      <c r="A271" s="1">
        <v>240</v>
      </c>
      <c r="B271" s="1">
        <v>0</v>
      </c>
      <c r="C271" s="91">
        <v>0.2154066</v>
      </c>
      <c r="D271" s="91">
        <v>1.0770329999999999</v>
      </c>
      <c r="E271" s="42">
        <v>4.9999999999999991</v>
      </c>
    </row>
    <row r="272" spans="1:5" x14ac:dyDescent="0.25">
      <c r="A272" s="1">
        <v>241</v>
      </c>
      <c r="B272" s="1">
        <v>0</v>
      </c>
      <c r="C272" s="91">
        <v>0.2</v>
      </c>
      <c r="D272" s="91">
        <v>1.144028</v>
      </c>
      <c r="E272" s="42">
        <v>5.7201399999999998</v>
      </c>
    </row>
    <row r="273" spans="1:5" x14ac:dyDescent="0.25">
      <c r="A273" s="1">
        <v>242</v>
      </c>
      <c r="B273" s="1">
        <v>0</v>
      </c>
      <c r="C273" s="91">
        <v>0.32</v>
      </c>
      <c r="D273" s="91">
        <v>0.64</v>
      </c>
      <c r="E273" s="42">
        <v>2</v>
      </c>
    </row>
    <row r="274" spans="1:5" x14ac:dyDescent="0.25">
      <c r="A274" s="1">
        <v>243</v>
      </c>
      <c r="B274" s="1">
        <v>0</v>
      </c>
      <c r="C274" s="91">
        <v>0.32984849999999999</v>
      </c>
      <c r="D274" s="91">
        <v>8.8655740000000005</v>
      </c>
      <c r="E274" s="42">
        <v>26.877715072222554</v>
      </c>
    </row>
    <row r="275" spans="1:5" x14ac:dyDescent="0.25">
      <c r="A275" s="1">
        <v>244</v>
      </c>
      <c r="B275" s="1">
        <v>0</v>
      </c>
      <c r="C275" s="91">
        <v>0.45607019999999998</v>
      </c>
      <c r="D275" s="91">
        <v>0.8236504</v>
      </c>
      <c r="E275" s="42">
        <v>1.8059728524249119</v>
      </c>
    </row>
    <row r="276" spans="1:5" x14ac:dyDescent="0.25">
      <c r="A276" s="1">
        <v>245</v>
      </c>
      <c r="B276" s="1">
        <v>0</v>
      </c>
      <c r="C276" s="91">
        <v>0.39597979999999999</v>
      </c>
      <c r="D276" s="91">
        <v>0.45607019999999998</v>
      </c>
      <c r="E276" s="42">
        <v>1.1517511751862091</v>
      </c>
    </row>
    <row r="277" spans="1:5" x14ac:dyDescent="0.25">
      <c r="A277" s="1">
        <v>246</v>
      </c>
      <c r="B277" s="1">
        <v>0</v>
      </c>
      <c r="C277" s="91">
        <v>0.2</v>
      </c>
      <c r="D277" s="91">
        <v>0.85883640000000006</v>
      </c>
      <c r="E277" s="42">
        <v>4.2941820000000002</v>
      </c>
    </row>
    <row r="278" spans="1:5" x14ac:dyDescent="0.25">
      <c r="A278" s="1">
        <v>247</v>
      </c>
      <c r="B278" s="1">
        <v>0</v>
      </c>
      <c r="C278" s="91">
        <v>0.32</v>
      </c>
      <c r="D278" s="91">
        <v>0.32984849999999999</v>
      </c>
      <c r="E278" s="42">
        <f>D278/C278</f>
        <v>1.0307765625</v>
      </c>
    </row>
    <row r="279" spans="1:5" x14ac:dyDescent="0.25">
      <c r="A279" s="1">
        <v>248</v>
      </c>
      <c r="B279" s="1">
        <v>0</v>
      </c>
      <c r="C279" s="91">
        <v>0.2</v>
      </c>
      <c r="D279" s="91">
        <v>0.52611790000000003</v>
      </c>
      <c r="E279" s="42">
        <v>2.6305895000000001</v>
      </c>
    </row>
    <row r="280" spans="1:5" x14ac:dyDescent="0.25">
      <c r="A280" s="1">
        <v>249</v>
      </c>
      <c r="B280" s="1">
        <v>0</v>
      </c>
      <c r="C280" s="91">
        <v>0.24</v>
      </c>
      <c r="D280" s="91">
        <v>0.48</v>
      </c>
      <c r="E280" s="42">
        <v>2</v>
      </c>
    </row>
    <row r="281" spans="1:5" x14ac:dyDescent="0.25">
      <c r="A281" s="1">
        <v>250</v>
      </c>
      <c r="B281" s="1">
        <v>4</v>
      </c>
      <c r="C281" s="91">
        <v>0.25612499999999999</v>
      </c>
      <c r="D281" s="91">
        <v>0.72164950000000005</v>
      </c>
      <c r="E281" s="42">
        <v>2.8175675939482678</v>
      </c>
    </row>
    <row r="282" spans="1:5" x14ac:dyDescent="0.25">
      <c r="A282" s="1">
        <v>251</v>
      </c>
      <c r="B282" s="1">
        <v>0</v>
      </c>
      <c r="C282" s="91">
        <v>0.4</v>
      </c>
      <c r="D282" s="91">
        <v>2.365418</v>
      </c>
      <c r="E282" s="42">
        <v>5.9135450000000001</v>
      </c>
    </row>
    <row r="283" spans="1:5" x14ac:dyDescent="0.25">
      <c r="A283" s="1">
        <v>252</v>
      </c>
      <c r="B283" s="1">
        <v>0</v>
      </c>
      <c r="C283" s="91">
        <v>0.36</v>
      </c>
      <c r="D283" s="91">
        <v>2.9224649999999999</v>
      </c>
      <c r="E283" s="42">
        <v>8.1179583333333341</v>
      </c>
    </row>
    <row r="284" spans="1:5" x14ac:dyDescent="0.25">
      <c r="A284" s="1">
        <v>253</v>
      </c>
      <c r="B284" s="1">
        <v>0</v>
      </c>
      <c r="C284" s="91">
        <v>0.30463089999999998</v>
      </c>
      <c r="D284" s="91">
        <v>5.9450820000000002</v>
      </c>
      <c r="E284" s="42">
        <v>19.51568931451143</v>
      </c>
    </row>
    <row r="285" spans="1:5" x14ac:dyDescent="0.25">
      <c r="A285" s="1">
        <v>254</v>
      </c>
      <c r="B285" s="1">
        <v>0</v>
      </c>
      <c r="C285" s="91">
        <v>0.25298219999999999</v>
      </c>
      <c r="D285" s="91">
        <v>4.7909920000000001</v>
      </c>
      <c r="E285" s="42">
        <v>18.938059673763611</v>
      </c>
    </row>
    <row r="286" spans="1:5" x14ac:dyDescent="0.25">
      <c r="A286" s="1">
        <v>255</v>
      </c>
      <c r="B286" s="1">
        <v>0</v>
      </c>
      <c r="C286" s="91">
        <v>0.25298219999999999</v>
      </c>
      <c r="D286" s="91">
        <v>1</v>
      </c>
      <c r="E286" s="42">
        <v>3.9528472754209587</v>
      </c>
    </row>
    <row r="287" spans="1:5" x14ac:dyDescent="0.25">
      <c r="A287" s="1">
        <v>256</v>
      </c>
      <c r="B287" s="1">
        <v>0</v>
      </c>
      <c r="C287" s="91">
        <v>0.25612499999999999</v>
      </c>
      <c r="D287" s="91">
        <v>0.8099383</v>
      </c>
      <c r="E287" s="42">
        <v>3.162277403611518</v>
      </c>
    </row>
    <row r="288" spans="1:5" x14ac:dyDescent="0.25">
      <c r="A288" s="1">
        <v>257</v>
      </c>
      <c r="B288" s="1">
        <v>0</v>
      </c>
      <c r="C288" s="91">
        <v>0.34409299999999998</v>
      </c>
      <c r="D288" s="91">
        <v>0.66573269999999996</v>
      </c>
      <c r="E288" s="42">
        <v>1.9347464202991633</v>
      </c>
    </row>
    <row r="289" spans="1:5" x14ac:dyDescent="0.25">
      <c r="A289" s="1">
        <v>258</v>
      </c>
      <c r="B289" s="1">
        <v>0</v>
      </c>
      <c r="C289" s="91">
        <v>0.39597979999999999</v>
      </c>
      <c r="D289" s="91">
        <v>3.654039</v>
      </c>
      <c r="E289" s="42">
        <v>9.2278419252699262</v>
      </c>
    </row>
    <row r="290" spans="1:5" x14ac:dyDescent="0.25">
      <c r="A290" s="1">
        <v>259</v>
      </c>
      <c r="B290" s="1">
        <v>0</v>
      </c>
      <c r="C290" s="91">
        <v>0.2828427</v>
      </c>
      <c r="D290" s="91">
        <v>1.7366630000000001</v>
      </c>
      <c r="E290" s="42">
        <v>6.1400311904814941</v>
      </c>
    </row>
    <row r="291" spans="1:5" x14ac:dyDescent="0.25">
      <c r="A291" s="1">
        <v>260</v>
      </c>
      <c r="B291" s="1">
        <v>0</v>
      </c>
      <c r="C291" s="91">
        <v>0.2154066</v>
      </c>
      <c r="D291" s="91">
        <v>0.4</v>
      </c>
      <c r="E291" s="42">
        <v>1.8569533152651776</v>
      </c>
    </row>
    <row r="292" spans="1:5" x14ac:dyDescent="0.25">
      <c r="A292" s="1">
        <v>261</v>
      </c>
      <c r="B292" s="1">
        <v>0</v>
      </c>
      <c r="C292" s="91">
        <v>0.26832820000000002</v>
      </c>
      <c r="D292" s="91">
        <v>0.57688819999999996</v>
      </c>
      <c r="E292" s="42">
        <v>2.1499350422355903</v>
      </c>
    </row>
    <row r="293" spans="1:5" x14ac:dyDescent="0.25">
      <c r="A293" s="1">
        <v>262</v>
      </c>
      <c r="B293" s="1">
        <v>0</v>
      </c>
      <c r="C293" s="91">
        <v>0.31241000000000002</v>
      </c>
      <c r="D293" s="91">
        <v>0.56850679999999998</v>
      </c>
      <c r="E293" s="42">
        <v>1.8197458468038794</v>
      </c>
    </row>
    <row r="294" spans="1:5" x14ac:dyDescent="0.25">
      <c r="A294" s="1">
        <v>263</v>
      </c>
      <c r="B294" s="1">
        <v>0</v>
      </c>
      <c r="C294" s="91">
        <v>0.36878179999999999</v>
      </c>
      <c r="D294" s="91">
        <v>0.9935794</v>
      </c>
      <c r="E294" s="42">
        <v>2.6942202679199463</v>
      </c>
    </row>
    <row r="295" spans="1:5" x14ac:dyDescent="0.25">
      <c r="A295" s="1">
        <v>264</v>
      </c>
      <c r="B295" s="1">
        <v>0</v>
      </c>
      <c r="C295" s="91">
        <v>0.2039608</v>
      </c>
      <c r="D295" s="91">
        <v>0.97406369999999998</v>
      </c>
      <c r="E295" s="42">
        <v>4.7757397499911747</v>
      </c>
    </row>
    <row r="296" spans="1:5" x14ac:dyDescent="0.25">
      <c r="A296" s="1">
        <v>265</v>
      </c>
      <c r="B296" s="1">
        <v>0</v>
      </c>
      <c r="C296" s="91">
        <v>0.45607019999999998</v>
      </c>
      <c r="D296" s="91">
        <v>0.45607019999999998</v>
      </c>
      <c r="E296" s="42">
        <v>1</v>
      </c>
    </row>
    <row r="297" spans="1:5" x14ac:dyDescent="0.25">
      <c r="A297" s="1">
        <v>266</v>
      </c>
      <c r="B297" s="1">
        <v>0</v>
      </c>
      <c r="C297" s="91">
        <v>0.28000000000000003</v>
      </c>
      <c r="D297" s="91">
        <v>0.72111029999999998</v>
      </c>
      <c r="E297" s="42">
        <v>2.5753939285714282</v>
      </c>
    </row>
    <row r="298" spans="1:5" x14ac:dyDescent="0.25">
      <c r="A298" s="1">
        <v>267</v>
      </c>
      <c r="B298" s="1">
        <v>0</v>
      </c>
      <c r="C298" s="91">
        <v>0.48662100000000003</v>
      </c>
      <c r="D298" s="91">
        <v>1.612452</v>
      </c>
      <c r="E298" s="42">
        <v>3.3135684649860977</v>
      </c>
    </row>
    <row r="299" spans="1:5" x14ac:dyDescent="0.25">
      <c r="A299" s="1">
        <v>268</v>
      </c>
      <c r="B299" s="1">
        <v>0</v>
      </c>
      <c r="C299" s="91">
        <v>0.2154066</v>
      </c>
      <c r="D299" s="91">
        <v>0.52</v>
      </c>
      <c r="E299" s="42">
        <v>2.414039309844731</v>
      </c>
    </row>
    <row r="300" spans="1:5" x14ac:dyDescent="0.25">
      <c r="A300" s="1">
        <v>269</v>
      </c>
      <c r="B300" s="1">
        <v>0</v>
      </c>
      <c r="C300" s="91">
        <v>0.2039608</v>
      </c>
      <c r="D300" s="91">
        <v>0.92</v>
      </c>
      <c r="E300" s="42">
        <v>4.5106706778949679</v>
      </c>
    </row>
    <row r="301" spans="1:5" x14ac:dyDescent="0.25">
      <c r="A301" s="1">
        <v>270</v>
      </c>
      <c r="B301" s="1">
        <v>0</v>
      </c>
      <c r="C301" s="91">
        <v>0.28000000000000003</v>
      </c>
      <c r="D301" s="91">
        <v>0.48</v>
      </c>
      <c r="E301" s="42">
        <v>1.714285714285714</v>
      </c>
    </row>
    <row r="302" spans="1:5" x14ac:dyDescent="0.25">
      <c r="A302" s="1">
        <v>271</v>
      </c>
      <c r="B302" s="1">
        <v>0</v>
      </c>
      <c r="C302" s="91">
        <v>0.24331050000000001</v>
      </c>
      <c r="D302" s="91">
        <v>0.2828427</v>
      </c>
      <c r="E302" s="42">
        <v>1.1624763419581152</v>
      </c>
    </row>
    <row r="303" spans="1:5" x14ac:dyDescent="0.25">
      <c r="A303" s="1">
        <v>272</v>
      </c>
      <c r="B303" s="1">
        <v>0</v>
      </c>
      <c r="C303" s="91">
        <v>0.12</v>
      </c>
      <c r="D303" s="91">
        <v>0.16</v>
      </c>
      <c r="E303" s="42">
        <v>1.3333333333333335</v>
      </c>
    </row>
    <row r="304" spans="1:5" x14ac:dyDescent="0.25">
      <c r="A304" s="1">
        <v>273</v>
      </c>
      <c r="B304" s="1">
        <v>0</v>
      </c>
      <c r="C304" s="91">
        <v>0.16492419999999999</v>
      </c>
      <c r="D304" s="91">
        <v>0.2828427</v>
      </c>
      <c r="E304" s="42">
        <v>1.7149860360092699</v>
      </c>
    </row>
    <row r="305" spans="1:5" x14ac:dyDescent="0.25">
      <c r="A305" s="1">
        <v>274</v>
      </c>
      <c r="B305" s="1">
        <v>0</v>
      </c>
      <c r="C305" s="91">
        <v>0.2039608</v>
      </c>
      <c r="D305" s="91">
        <v>0.64124879999999995</v>
      </c>
      <c r="E305" s="42">
        <v>3.1439806080384072</v>
      </c>
    </row>
    <row r="306" spans="1:5" x14ac:dyDescent="0.25">
      <c r="A306" s="1">
        <v>275</v>
      </c>
      <c r="B306" s="1">
        <v>0</v>
      </c>
      <c r="C306" s="91">
        <v>0.2039608</v>
      </c>
      <c r="D306" s="91">
        <v>0.61188229999999999</v>
      </c>
      <c r="E306" s="42">
        <v>2.999999509709709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83" priority="14" operator="lessThan">
      <formula>1</formula>
    </cfRule>
  </conditionalFormatting>
  <conditionalFormatting sqref="E35">
    <cfRule type="cellIs" dxfId="82" priority="13" operator="lessThan">
      <formula>1</formula>
    </cfRule>
  </conditionalFormatting>
  <conditionalFormatting sqref="E44">
    <cfRule type="cellIs" dxfId="81" priority="12" operator="lessThan">
      <formula>1</formula>
    </cfRule>
  </conditionalFormatting>
  <conditionalFormatting sqref="E47:E48">
    <cfRule type="cellIs" dxfId="80" priority="11" operator="lessThan">
      <formula>1</formula>
    </cfRule>
  </conditionalFormatting>
  <conditionalFormatting sqref="E75">
    <cfRule type="cellIs" dxfId="79" priority="10" operator="lessThan">
      <formula>1</formula>
    </cfRule>
  </conditionalFormatting>
  <conditionalFormatting sqref="E98">
    <cfRule type="cellIs" dxfId="78" priority="9" operator="lessThan">
      <formula>1</formula>
    </cfRule>
  </conditionalFormatting>
  <conditionalFormatting sqref="E183">
    <cfRule type="cellIs" dxfId="77" priority="8" operator="lessThan">
      <formula>1</formula>
    </cfRule>
  </conditionalFormatting>
  <conditionalFormatting sqref="E192">
    <cfRule type="cellIs" dxfId="76" priority="7" operator="lessThan">
      <formula>1</formula>
    </cfRule>
  </conditionalFormatting>
  <conditionalFormatting sqref="E202">
    <cfRule type="cellIs" dxfId="75" priority="6" operator="lessThan">
      <formula>1</formula>
    </cfRule>
  </conditionalFormatting>
  <conditionalFormatting sqref="E215">
    <cfRule type="cellIs" dxfId="74" priority="5" operator="lessThan">
      <formula>1</formula>
    </cfRule>
  </conditionalFormatting>
  <conditionalFormatting sqref="E226">
    <cfRule type="cellIs" dxfId="73" priority="4" operator="lessThan">
      <formula>1</formula>
    </cfRule>
  </conditionalFormatting>
  <conditionalFormatting sqref="E243:E246">
    <cfRule type="cellIs" dxfId="72" priority="3" operator="lessThan">
      <formula>1</formula>
    </cfRule>
  </conditionalFormatting>
  <conditionalFormatting sqref="E278">
    <cfRule type="cellIs" dxfId="71" priority="2" operator="lessThan">
      <formula>1</formula>
    </cfRule>
  </conditionalFormatting>
  <conditionalFormatting sqref="E22">
    <cfRule type="cellIs" dxfId="70" priority="1" operator="lessThan">
      <formula>1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181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41506</v>
      </c>
      <c r="F2" s="90" t="s">
        <v>61</v>
      </c>
      <c r="G2" s="91">
        <v>0.42344961515151508</v>
      </c>
      <c r="I2" s="91"/>
    </row>
    <row r="3" spans="1:10" x14ac:dyDescent="0.25">
      <c r="F3" s="92" t="s">
        <v>62</v>
      </c>
      <c r="G3" s="91">
        <v>4.4847645696969698</v>
      </c>
      <c r="I3" s="91"/>
    </row>
    <row r="4" spans="1:10" x14ac:dyDescent="0.25">
      <c r="A4" s="93"/>
      <c r="B4" s="7"/>
      <c r="C4" s="7" t="s">
        <v>63</v>
      </c>
      <c r="D4" s="94">
        <v>197</v>
      </c>
      <c r="F4" s="40" t="s">
        <v>21</v>
      </c>
      <c r="G4" s="191">
        <v>132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65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132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96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13</v>
      </c>
      <c r="F8" s="99" t="s">
        <v>73</v>
      </c>
      <c r="G8" s="103">
        <v>21.4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11</v>
      </c>
      <c r="J11" s="293" t="s">
        <v>374</v>
      </c>
    </row>
    <row r="12" spans="1:10" x14ac:dyDescent="0.25">
      <c r="A12" s="108" t="s">
        <v>70</v>
      </c>
      <c r="B12" s="109">
        <v>7</v>
      </c>
      <c r="C12" s="109">
        <v>87</v>
      </c>
      <c r="D12" s="109">
        <v>27</v>
      </c>
      <c r="E12" s="109">
        <v>8</v>
      </c>
      <c r="F12" s="109">
        <v>1</v>
      </c>
      <c r="G12" s="109">
        <v>2</v>
      </c>
      <c r="H12" s="109">
        <v>132</v>
      </c>
      <c r="I12" s="39">
        <f>SUM(D12:G12)</f>
        <v>38</v>
      </c>
    </row>
    <row r="13" spans="1:10" x14ac:dyDescent="0.25">
      <c r="A13" s="108" t="s">
        <v>37</v>
      </c>
      <c r="B13" s="109">
        <v>1</v>
      </c>
      <c r="C13" s="109">
        <v>58</v>
      </c>
      <c r="D13" s="109">
        <v>26</v>
      </c>
      <c r="E13" s="109">
        <v>8</v>
      </c>
      <c r="F13" s="109">
        <v>1</v>
      </c>
      <c r="G13" s="109">
        <v>2</v>
      </c>
      <c r="H13" s="109">
        <v>96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7</v>
      </c>
      <c r="E14" s="109">
        <v>3</v>
      </c>
      <c r="F14" s="109">
        <v>1</v>
      </c>
      <c r="G14" s="109">
        <v>2</v>
      </c>
      <c r="H14" s="109">
        <v>13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0.41122038375634506</v>
      </c>
      <c r="D17" s="182">
        <f t="shared" ref="D17:E17" si="0">AVERAGE(D32:D502)</f>
        <v>3.2517921020304565</v>
      </c>
      <c r="E17" s="182">
        <f t="shared" si="0"/>
        <v>8.2825660620372723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0.23635483110688452</v>
      </c>
      <c r="D18" s="182">
        <f t="shared" ref="D18:E18" si="1">STDEV(D32:D502)</f>
        <v>3.8578470247246419</v>
      </c>
      <c r="E18" s="182">
        <f t="shared" si="1"/>
        <v>10.036384701932887</v>
      </c>
      <c r="F18" s="11"/>
    </row>
    <row r="19" spans="1:21" x14ac:dyDescent="0.25">
      <c r="B19" s="40" t="s">
        <v>152</v>
      </c>
      <c r="C19" s="43">
        <f>MEDIAN(C32:C502)</f>
        <v>0.3577709</v>
      </c>
      <c r="D19" s="182">
        <f t="shared" ref="D19:E19" si="2">MEDIAN(D32:D502)</f>
        <v>2.0742229999999999</v>
      </c>
      <c r="E19" s="182">
        <f t="shared" si="2"/>
        <v>4.8725131913321134</v>
      </c>
    </row>
    <row r="20" spans="1:21" x14ac:dyDescent="0.25">
      <c r="B20" s="40" t="s">
        <v>20</v>
      </c>
      <c r="C20" s="43">
        <f>MIN(C32:C502)</f>
        <v>0.04</v>
      </c>
      <c r="D20" s="182">
        <f t="shared" ref="D20:E20" si="3">MIN(D32:D502)</f>
        <v>0.2</v>
      </c>
      <c r="E20" s="182">
        <f t="shared" si="3"/>
        <v>1.1191051450092289</v>
      </c>
    </row>
    <row r="21" spans="1:21" x14ac:dyDescent="0.25">
      <c r="B21" s="40" t="s">
        <v>19</v>
      </c>
      <c r="C21" s="43">
        <f>MAX(C32:C502)</f>
        <v>1.910393</v>
      </c>
      <c r="D21" s="182">
        <f t="shared" ref="D21:E21" si="4">MAX(D32:D502)</f>
        <v>25.51979</v>
      </c>
      <c r="E21" s="182">
        <f t="shared" si="4"/>
        <v>74.165385520774919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0.54394972631578953</v>
      </c>
      <c r="D23" s="315">
        <f t="array" ref="D23">AVERAGE(IF(($E$32:$E$552&gt;=3)*($D$32:$D$552&gt;=5),$D$32:$D$552))</f>
        <v>9.5383031052631591</v>
      </c>
      <c r="E23" s="315">
        <f t="array" ref="E23">AVERAGE(IF(($E$32:$E$552&gt;=3)*($D$32:$D$552&gt;=5),$E$32:$E$552))</f>
        <v>21.993436208462377</v>
      </c>
      <c r="F23">
        <f>COUNTIF(E32:E550,"&gt;=5")</f>
        <v>96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0.32301415209934742</v>
      </c>
      <c r="D24" s="315">
        <f t="array" ref="D24">STDEV(IF(($E$32:$E$552&gt;=3)*($D$32:$D$552&gt;=5),$D$32:$D$552))</f>
        <v>4.7289194953195972</v>
      </c>
      <c r="E24" s="315">
        <f t="array" ref="E24">STDEV(IF(($E$32:$E$552&gt;=3)*($D$32:$D$552&gt;=5),$E$32:$E$552))</f>
        <v>15.408810012300568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0.42800950000000004</v>
      </c>
      <c r="D25" s="315">
        <f t="array" ref="D25">MEDIAN(IF(($E$32:$E$552&gt;=3)*($D$32:$D$552&gt;=5),$D$32:$D$552))</f>
        <v>8.1241874999999997</v>
      </c>
      <c r="E25" s="315">
        <f t="array" ref="E25">MEDIAN(IF(($E$32:$E$552&gt;=3)*($D$32:$D$552&gt;=5),$E$32:$E$552))</f>
        <v>17.880535194135909</v>
      </c>
    </row>
    <row r="26" spans="1:21" x14ac:dyDescent="0.25">
      <c r="B26" s="40" t="s">
        <v>20</v>
      </c>
      <c r="C26" s="314">
        <f t="array" ref="C26">MIN(IF(($E$32:$E$552&gt;=3)*($D$32:$D$552&gt;=5),$C$32:$C$552))</f>
        <v>0.2039608</v>
      </c>
      <c r="D26" s="315">
        <f t="array" ref="D26">MIN(IF(($E$32:$E$552&gt;=3)*($D$32:$D$552&gt;=5),$D$32:$D$552))</f>
        <v>5.1475819999999999</v>
      </c>
      <c r="E26" s="315">
        <f t="array" ref="E26">MIN(IF(($E$32:$E$552&gt;=3)*($D$32:$D$552&gt;=5),$E$32:$E$552))</f>
        <v>4.3825197223817298</v>
      </c>
    </row>
    <row r="27" spans="1:21" x14ac:dyDescent="0.25">
      <c r="B27" s="40" t="s">
        <v>19</v>
      </c>
      <c r="C27" s="314">
        <f t="array" ref="C27">MAX(IF(($E$32:$E$552&gt;=3)*($D$32:$D$552&gt;=5),$C$32:$C$552))</f>
        <v>1.910393</v>
      </c>
      <c r="D27" s="315">
        <f t="array" ref="D27">MAX(IF(($E$32:$E$552&gt;=3)*($D$32:$D$552&gt;=5),$D$32:$D$552))</f>
        <v>25.51979</v>
      </c>
      <c r="E27" s="315">
        <f t="array" ref="E27">MAX(IF(($E$32:$E$552&gt;=3)*($D$32:$D$552&gt;=5),$E$32:$E$552))</f>
        <v>74.165385520774919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2</v>
      </c>
      <c r="C32" s="91">
        <v>0.68117550000000004</v>
      </c>
      <c r="D32" s="91">
        <v>25.266780000000001</v>
      </c>
      <c r="E32" s="42">
        <v>37.092907774868593</v>
      </c>
    </row>
    <row r="33" spans="1:5" x14ac:dyDescent="0.25">
      <c r="A33" s="191">
        <v>2</v>
      </c>
      <c r="B33" s="191">
        <v>0</v>
      </c>
      <c r="C33" s="91">
        <v>1.910393</v>
      </c>
      <c r="D33" s="91">
        <v>8.3723349999999996</v>
      </c>
      <c r="E33" s="42">
        <v>4.3825197223817298</v>
      </c>
    </row>
    <row r="34" spans="1:5" x14ac:dyDescent="0.25">
      <c r="A34" s="191">
        <v>3</v>
      </c>
      <c r="B34" s="191">
        <v>0</v>
      </c>
      <c r="C34" s="91">
        <v>0.43081320000000001</v>
      </c>
      <c r="D34" s="91">
        <v>2.0991430000000002</v>
      </c>
      <c r="E34" s="42">
        <v>4.8725131913321134</v>
      </c>
    </row>
    <row r="35" spans="1:5" x14ac:dyDescent="0.25">
      <c r="A35" s="191">
        <v>4</v>
      </c>
      <c r="B35" s="191">
        <v>0</v>
      </c>
      <c r="C35" s="91">
        <v>0.44721359999999999</v>
      </c>
      <c r="D35" s="91">
        <v>4.0621179999999999</v>
      </c>
      <c r="E35" s="42">
        <v>9.0831718892269819</v>
      </c>
    </row>
    <row r="36" spans="1:5" x14ac:dyDescent="0.25">
      <c r="A36" s="191">
        <v>5</v>
      </c>
      <c r="B36" s="191">
        <v>0</v>
      </c>
      <c r="C36" s="91">
        <v>0.44721359999999999</v>
      </c>
      <c r="D36" s="91">
        <v>0.94826160000000004</v>
      </c>
      <c r="E36" s="42">
        <v>2.1203773767166294</v>
      </c>
    </row>
    <row r="37" spans="1:5" x14ac:dyDescent="0.25">
      <c r="A37" s="191">
        <v>6</v>
      </c>
      <c r="B37" s="191">
        <v>0</v>
      </c>
      <c r="C37" s="91">
        <v>0.54405879999999995</v>
      </c>
      <c r="D37" s="91">
        <v>2.536454</v>
      </c>
      <c r="E37" s="42">
        <v>4.6620953470470479</v>
      </c>
    </row>
    <row r="38" spans="1:5" x14ac:dyDescent="0.25">
      <c r="A38" s="191">
        <v>7</v>
      </c>
      <c r="B38" s="191">
        <v>0</v>
      </c>
      <c r="C38" s="91">
        <v>0.4</v>
      </c>
      <c r="D38" s="91">
        <v>0.96332759999999995</v>
      </c>
      <c r="E38" s="42">
        <v>2.4083189999999997</v>
      </c>
    </row>
    <row r="39" spans="1:5" x14ac:dyDescent="0.25">
      <c r="A39" s="191">
        <v>8</v>
      </c>
      <c r="B39" s="191">
        <v>0</v>
      </c>
      <c r="C39" s="91">
        <v>0.26832820000000002</v>
      </c>
      <c r="D39" s="91">
        <v>1.002397</v>
      </c>
      <c r="E39" s="42">
        <v>3.7357124595923943</v>
      </c>
    </row>
    <row r="40" spans="1:5" x14ac:dyDescent="0.25">
      <c r="A40" s="191">
        <v>9</v>
      </c>
      <c r="B40" s="191">
        <v>0</v>
      </c>
      <c r="C40" s="91">
        <v>0.32</v>
      </c>
      <c r="D40" s="91">
        <v>0.76941539999999997</v>
      </c>
      <c r="E40" s="42">
        <v>2.4044231249999997</v>
      </c>
    </row>
    <row r="41" spans="1:5" x14ac:dyDescent="0.25">
      <c r="A41" s="191">
        <v>10</v>
      </c>
      <c r="B41" s="191">
        <v>0</v>
      </c>
      <c r="C41" s="91">
        <v>0.32249030000000001</v>
      </c>
      <c r="D41" s="91">
        <v>0.72</v>
      </c>
      <c r="E41" s="42">
        <v>2.2326252913653524</v>
      </c>
    </row>
    <row r="42" spans="1:5" x14ac:dyDescent="0.25">
      <c r="A42" s="191">
        <v>11</v>
      </c>
      <c r="B42" s="191">
        <v>0</v>
      </c>
      <c r="C42" s="91">
        <v>0.1264911</v>
      </c>
      <c r="D42" s="91">
        <v>1.1648179999999999</v>
      </c>
      <c r="E42" s="42">
        <v>9.2086953153225792</v>
      </c>
    </row>
    <row r="43" spans="1:5" x14ac:dyDescent="0.25">
      <c r="A43" s="191">
        <v>12</v>
      </c>
      <c r="B43" s="191">
        <v>0</v>
      </c>
      <c r="C43" s="91">
        <v>0.39597979999999999</v>
      </c>
      <c r="D43" s="91">
        <v>0.70767219999999997</v>
      </c>
      <c r="E43" s="42">
        <v>1.7871421724037437</v>
      </c>
    </row>
    <row r="44" spans="1:5" x14ac:dyDescent="0.25">
      <c r="A44" s="191">
        <v>13</v>
      </c>
      <c r="B44" s="191">
        <v>0</v>
      </c>
      <c r="C44" s="91">
        <v>0.25298219999999999</v>
      </c>
      <c r="D44" s="91">
        <v>0.71554180000000001</v>
      </c>
      <c r="E44" s="42">
        <v>2.8284274545798085</v>
      </c>
    </row>
    <row r="45" spans="1:5" x14ac:dyDescent="0.25">
      <c r="A45" s="191">
        <v>14</v>
      </c>
      <c r="B45" s="191">
        <v>2</v>
      </c>
      <c r="C45" s="91">
        <v>0.32</v>
      </c>
      <c r="D45" s="91">
        <v>13.09887</v>
      </c>
      <c r="E45" s="42">
        <v>40.933968749999998</v>
      </c>
    </row>
    <row r="46" spans="1:5" x14ac:dyDescent="0.25">
      <c r="A46" s="191">
        <v>15</v>
      </c>
      <c r="B46" s="191">
        <v>0</v>
      </c>
      <c r="C46" s="91">
        <v>0.6</v>
      </c>
      <c r="D46" s="91">
        <v>2.417602</v>
      </c>
      <c r="E46" s="42">
        <v>4.0293366666666666</v>
      </c>
    </row>
    <row r="47" spans="1:5" x14ac:dyDescent="0.25">
      <c r="A47" s="191">
        <v>16</v>
      </c>
      <c r="B47" s="191">
        <v>0</v>
      </c>
      <c r="C47" s="91">
        <v>0.2332381</v>
      </c>
      <c r="D47" s="91">
        <v>0.80498449999999999</v>
      </c>
      <c r="E47" s="42">
        <v>3.4513422120999957</v>
      </c>
    </row>
    <row r="48" spans="1:5" x14ac:dyDescent="0.25">
      <c r="A48" s="191">
        <v>17</v>
      </c>
      <c r="B48" s="191">
        <v>0</v>
      </c>
      <c r="C48" s="91">
        <v>0.30463089999999998</v>
      </c>
      <c r="D48" s="91">
        <v>1.6861790000000001</v>
      </c>
      <c r="E48" s="42">
        <v>5.5351541816670604</v>
      </c>
    </row>
    <row r="49" spans="1:5" x14ac:dyDescent="0.25">
      <c r="A49" s="191">
        <v>18</v>
      </c>
      <c r="B49" s="191">
        <v>0</v>
      </c>
      <c r="C49" s="91">
        <v>0.42520580000000002</v>
      </c>
      <c r="D49" s="91">
        <v>2.8680310000000002</v>
      </c>
      <c r="E49" s="42">
        <v>6.7450420478742297</v>
      </c>
    </row>
    <row r="50" spans="1:5" x14ac:dyDescent="0.25">
      <c r="A50" s="191">
        <v>19</v>
      </c>
      <c r="B50" s="191">
        <v>0</v>
      </c>
      <c r="C50" s="91">
        <v>0.32</v>
      </c>
      <c r="D50" s="91">
        <v>0.80398999999999998</v>
      </c>
      <c r="E50" s="42">
        <v>2.51246875</v>
      </c>
    </row>
    <row r="51" spans="1:5" x14ac:dyDescent="0.25">
      <c r="A51" s="191">
        <v>20</v>
      </c>
      <c r="B51" s="191">
        <v>0</v>
      </c>
      <c r="C51" s="91">
        <v>0.33941130000000003</v>
      </c>
      <c r="D51" s="91">
        <v>0.53814499999999998</v>
      </c>
      <c r="E51" s="42">
        <v>1.5855247011516704</v>
      </c>
    </row>
    <row r="52" spans="1:5" x14ac:dyDescent="0.25">
      <c r="A52" s="191">
        <v>21</v>
      </c>
      <c r="B52" s="191">
        <v>0</v>
      </c>
      <c r="C52" s="91">
        <v>0.29120439999999997</v>
      </c>
      <c r="D52" s="91">
        <v>1.0031950000000001</v>
      </c>
      <c r="E52" s="42">
        <v>3.4449857213695951</v>
      </c>
    </row>
    <row r="53" spans="1:5" x14ac:dyDescent="0.25">
      <c r="A53" s="191">
        <v>22</v>
      </c>
      <c r="B53" s="191">
        <v>0</v>
      </c>
      <c r="C53" s="91">
        <v>0.42520580000000002</v>
      </c>
      <c r="D53" s="91">
        <v>4.215211</v>
      </c>
      <c r="E53" s="42">
        <v>9.9133431387812667</v>
      </c>
    </row>
    <row r="54" spans="1:5" x14ac:dyDescent="0.25">
      <c r="A54" s="191">
        <v>23</v>
      </c>
      <c r="B54" s="191">
        <v>0</v>
      </c>
      <c r="C54" s="91">
        <v>0.32</v>
      </c>
      <c r="D54" s="91">
        <v>4.0526530000000003</v>
      </c>
      <c r="E54" s="42">
        <v>12.664540625000001</v>
      </c>
    </row>
    <row r="55" spans="1:5" x14ac:dyDescent="0.25">
      <c r="A55" s="191">
        <v>24</v>
      </c>
      <c r="B55" s="191">
        <v>0</v>
      </c>
      <c r="C55" s="91">
        <v>0.3577709</v>
      </c>
      <c r="D55" s="91">
        <v>1.235476</v>
      </c>
      <c r="E55" s="42">
        <v>3.4532601729207153</v>
      </c>
    </row>
    <row r="56" spans="1:5" x14ac:dyDescent="0.25">
      <c r="A56" s="191">
        <v>25</v>
      </c>
      <c r="B56" s="191">
        <v>0</v>
      </c>
      <c r="C56" s="91">
        <v>0.95414880000000002</v>
      </c>
      <c r="D56" s="91">
        <v>3.2323369999999998</v>
      </c>
      <c r="E56" s="42">
        <v>3.3876655297370806</v>
      </c>
    </row>
    <row r="57" spans="1:5" x14ac:dyDescent="0.25">
      <c r="A57" s="191">
        <v>26</v>
      </c>
      <c r="B57" s="191">
        <v>0</v>
      </c>
      <c r="C57" s="91">
        <v>0.92086920000000005</v>
      </c>
      <c r="D57" s="91">
        <v>7.5894659999999998</v>
      </c>
      <c r="E57" s="42">
        <v>8.2416330136788147</v>
      </c>
    </row>
    <row r="58" spans="1:5" x14ac:dyDescent="0.25">
      <c r="A58" s="191">
        <v>27</v>
      </c>
      <c r="B58" s="191">
        <v>0</v>
      </c>
      <c r="C58" s="91">
        <v>0.16492419999999999</v>
      </c>
      <c r="D58" s="91">
        <v>0.64621980000000001</v>
      </c>
      <c r="E58" s="42">
        <v>3.9182836721354417</v>
      </c>
    </row>
    <row r="59" spans="1:5" x14ac:dyDescent="0.25">
      <c r="A59" s="191">
        <v>28</v>
      </c>
      <c r="B59" s="191">
        <v>0</v>
      </c>
      <c r="C59" s="91">
        <v>0.04</v>
      </c>
      <c r="D59" s="91">
        <v>0.28000000000000003</v>
      </c>
      <c r="E59" s="42">
        <v>7.0000000000000009</v>
      </c>
    </row>
    <row r="60" spans="1:5" x14ac:dyDescent="0.25">
      <c r="A60" s="191">
        <v>29</v>
      </c>
      <c r="B60" s="191">
        <v>0</v>
      </c>
      <c r="C60" s="91">
        <v>0.2039608</v>
      </c>
      <c r="D60" s="91">
        <v>0.29120439999999997</v>
      </c>
      <c r="E60" s="42">
        <v>1.4277469003847798</v>
      </c>
    </row>
    <row r="61" spans="1:5" x14ac:dyDescent="0.25">
      <c r="A61" s="191">
        <v>30</v>
      </c>
      <c r="B61" s="191">
        <v>3</v>
      </c>
      <c r="C61" s="91">
        <v>0.4</v>
      </c>
      <c r="D61" s="91">
        <v>9.8219890000000003</v>
      </c>
      <c r="E61" s="42">
        <v>24.554972499999998</v>
      </c>
    </row>
    <row r="62" spans="1:5" x14ac:dyDescent="0.25">
      <c r="A62" s="191">
        <v>31</v>
      </c>
      <c r="B62" s="191">
        <v>3</v>
      </c>
      <c r="C62" s="91">
        <v>0.30463089999999998</v>
      </c>
      <c r="D62" s="91">
        <v>8.6677680000000006</v>
      </c>
      <c r="E62" s="42">
        <v>28.453344686963803</v>
      </c>
    </row>
    <row r="63" spans="1:5" x14ac:dyDescent="0.25">
      <c r="A63" s="191">
        <v>32</v>
      </c>
      <c r="B63" s="191">
        <v>4</v>
      </c>
      <c r="C63" s="91">
        <v>1.3296619999999999</v>
      </c>
      <c r="D63" s="91">
        <v>2.6424750000000001</v>
      </c>
      <c r="E63" s="42">
        <v>1.9873283586355031</v>
      </c>
    </row>
    <row r="64" spans="1:5" x14ac:dyDescent="0.25">
      <c r="A64" s="191">
        <v>33</v>
      </c>
      <c r="B64" s="191">
        <v>0</v>
      </c>
      <c r="C64" s="91">
        <v>0.34176010000000001</v>
      </c>
      <c r="D64" s="91">
        <v>3.2323369999999998</v>
      </c>
      <c r="E64" s="42">
        <v>9.4579121436352569</v>
      </c>
    </row>
    <row r="65" spans="1:5" x14ac:dyDescent="0.25">
      <c r="A65" s="191">
        <v>34</v>
      </c>
      <c r="B65" s="191">
        <v>0</v>
      </c>
      <c r="C65" s="91">
        <v>0.22627420000000001</v>
      </c>
      <c r="D65" s="91">
        <v>3.1508729999999998</v>
      </c>
      <c r="E65" s="42">
        <v>13.925021058521033</v>
      </c>
    </row>
    <row r="66" spans="1:5" x14ac:dyDescent="0.25">
      <c r="A66" s="191">
        <v>35</v>
      </c>
      <c r="B66" s="191">
        <v>0</v>
      </c>
      <c r="C66" s="91">
        <v>0.37947330000000001</v>
      </c>
      <c r="D66" s="91">
        <v>2.9374820000000001</v>
      </c>
      <c r="E66" s="42">
        <v>7.7409451468654051</v>
      </c>
    </row>
    <row r="67" spans="1:5" x14ac:dyDescent="0.25">
      <c r="A67" s="191">
        <v>36</v>
      </c>
      <c r="B67" s="191">
        <v>0</v>
      </c>
      <c r="C67" s="91">
        <v>0.55713550000000001</v>
      </c>
      <c r="D67" s="91">
        <v>3.8050489999999999</v>
      </c>
      <c r="E67" s="42">
        <v>6.8296653148112085</v>
      </c>
    </row>
    <row r="68" spans="1:5" x14ac:dyDescent="0.25">
      <c r="A68" s="191">
        <v>37</v>
      </c>
      <c r="B68" s="191">
        <v>0</v>
      </c>
      <c r="C68" s="91">
        <v>0.37947330000000001</v>
      </c>
      <c r="D68" s="91">
        <v>2.8374640000000002</v>
      </c>
      <c r="E68" s="42">
        <v>7.4773745610033702</v>
      </c>
    </row>
    <row r="69" spans="1:5" x14ac:dyDescent="0.25">
      <c r="A69" s="191">
        <v>38</v>
      </c>
      <c r="B69" s="191">
        <v>0</v>
      </c>
      <c r="C69" s="91">
        <v>0.48166379999999998</v>
      </c>
      <c r="D69" s="91">
        <v>5.5162310000000003</v>
      </c>
      <c r="E69" s="42">
        <v>11.452450858877086</v>
      </c>
    </row>
    <row r="70" spans="1:5" x14ac:dyDescent="0.25">
      <c r="A70" s="191">
        <v>39</v>
      </c>
      <c r="B70" s="191">
        <v>0</v>
      </c>
      <c r="C70" s="91">
        <v>0.56850679999999998</v>
      </c>
      <c r="D70" s="91">
        <v>1.2092970000000001</v>
      </c>
      <c r="E70" s="42">
        <v>2.1271460605220556</v>
      </c>
    </row>
    <row r="71" spans="1:5" x14ac:dyDescent="0.25">
      <c r="A71" s="191">
        <v>40</v>
      </c>
      <c r="B71" s="191">
        <v>0</v>
      </c>
      <c r="C71" s="91">
        <v>0.50596439999999998</v>
      </c>
      <c r="D71" s="91">
        <v>2.1503489999999998</v>
      </c>
      <c r="E71" s="42">
        <v>4.2500005929270914</v>
      </c>
    </row>
    <row r="72" spans="1:5" x14ac:dyDescent="0.25">
      <c r="A72" s="191">
        <v>41</v>
      </c>
      <c r="B72" s="191">
        <v>0</v>
      </c>
      <c r="C72" s="91">
        <v>0.5614268</v>
      </c>
      <c r="D72" s="91">
        <v>2.04</v>
      </c>
      <c r="E72" s="42">
        <v>3.6335992510510722</v>
      </c>
    </row>
    <row r="73" spans="1:5" x14ac:dyDescent="0.25">
      <c r="A73" s="191">
        <v>42</v>
      </c>
      <c r="B73" s="191">
        <v>0</v>
      </c>
      <c r="C73" s="91">
        <v>1.0983620000000001</v>
      </c>
      <c r="D73" s="91">
        <v>1.5315350000000001</v>
      </c>
      <c r="E73" s="42">
        <v>1.3943809053845635</v>
      </c>
    </row>
    <row r="74" spans="1:5" x14ac:dyDescent="0.25">
      <c r="A74" s="191">
        <v>43</v>
      </c>
      <c r="B74" s="191">
        <v>0</v>
      </c>
      <c r="C74" s="91">
        <v>0.48662100000000003</v>
      </c>
      <c r="D74" s="91">
        <v>10.89058</v>
      </c>
      <c r="E74" s="42">
        <v>22.380004151074449</v>
      </c>
    </row>
    <row r="75" spans="1:5" x14ac:dyDescent="0.25">
      <c r="A75" s="191">
        <v>44</v>
      </c>
      <c r="B75" s="191">
        <v>0</v>
      </c>
      <c r="C75" s="91">
        <v>0.4118252</v>
      </c>
      <c r="D75" s="91">
        <v>3.7805819999999999</v>
      </c>
      <c r="E75" s="42">
        <v>9.1800647459164715</v>
      </c>
    </row>
    <row r="76" spans="1:5" x14ac:dyDescent="0.25">
      <c r="A76" s="191">
        <v>45</v>
      </c>
      <c r="B76" s="191">
        <v>0</v>
      </c>
      <c r="C76" s="91">
        <v>0.37947330000000001</v>
      </c>
      <c r="D76" s="91">
        <v>2.4919069999999999</v>
      </c>
      <c r="E76" s="42">
        <v>6.5667518637016089</v>
      </c>
    </row>
    <row r="77" spans="1:5" x14ac:dyDescent="0.25">
      <c r="A77" s="191">
        <v>46</v>
      </c>
      <c r="B77" s="191">
        <v>0</v>
      </c>
      <c r="C77" s="91">
        <v>0.70767219999999997</v>
      </c>
      <c r="D77" s="91">
        <v>7.8760399999999997</v>
      </c>
      <c r="E77" s="42">
        <v>11.129503179579473</v>
      </c>
    </row>
    <row r="78" spans="1:5" x14ac:dyDescent="0.25">
      <c r="A78" s="191">
        <v>47</v>
      </c>
      <c r="B78" s="191">
        <v>0</v>
      </c>
      <c r="C78" s="91">
        <v>1.240645</v>
      </c>
      <c r="D78" s="91">
        <v>1.60798</v>
      </c>
      <c r="E78" s="42">
        <v>1.2960838918465798</v>
      </c>
    </row>
    <row r="79" spans="1:5" x14ac:dyDescent="0.25">
      <c r="A79" s="191">
        <v>48</v>
      </c>
      <c r="B79" s="191">
        <v>0</v>
      </c>
      <c r="C79" s="91">
        <v>0.70767219999999997</v>
      </c>
      <c r="D79" s="91">
        <v>0.79195959999999999</v>
      </c>
      <c r="E79" s="42">
        <v>1.1191051450092289</v>
      </c>
    </row>
    <row r="80" spans="1:5" x14ac:dyDescent="0.25">
      <c r="A80" s="191">
        <v>49</v>
      </c>
      <c r="B80" s="191">
        <v>0</v>
      </c>
      <c r="C80" s="91">
        <v>0.34409299999999998</v>
      </c>
      <c r="D80" s="91">
        <v>9.0145660000000003</v>
      </c>
      <c r="E80" s="42">
        <v>26.198051108275962</v>
      </c>
    </row>
    <row r="81" spans="1:5" x14ac:dyDescent="0.25">
      <c r="A81" s="191">
        <v>50</v>
      </c>
      <c r="B81" s="191">
        <v>0</v>
      </c>
      <c r="C81" s="91">
        <v>0.2</v>
      </c>
      <c r="D81" s="91">
        <v>0.50119860000000005</v>
      </c>
      <c r="E81" s="42">
        <v>2.5059930000000001</v>
      </c>
    </row>
    <row r="82" spans="1:5" x14ac:dyDescent="0.25">
      <c r="A82" s="191">
        <v>51</v>
      </c>
      <c r="B82" s="191">
        <v>0</v>
      </c>
      <c r="C82" s="91">
        <v>0.42520580000000002</v>
      </c>
      <c r="D82" s="91">
        <v>5.1475819999999999</v>
      </c>
      <c r="E82" s="42">
        <v>12.106095448368766</v>
      </c>
    </row>
    <row r="83" spans="1:5" x14ac:dyDescent="0.25">
      <c r="A83" s="191">
        <v>52</v>
      </c>
      <c r="B83" s="191">
        <v>0</v>
      </c>
      <c r="C83" s="91">
        <v>0.30463089999999998</v>
      </c>
      <c r="D83" s="91">
        <v>2.380252</v>
      </c>
      <c r="E83" s="42">
        <v>7.8135606072791699</v>
      </c>
    </row>
    <row r="84" spans="1:5" x14ac:dyDescent="0.25">
      <c r="A84" s="191">
        <v>53</v>
      </c>
      <c r="B84" s="191">
        <v>0</v>
      </c>
      <c r="C84" s="91">
        <v>0.32984849999999999</v>
      </c>
      <c r="D84" s="91">
        <v>0.43081320000000001</v>
      </c>
      <c r="E84" s="42">
        <v>1.3060941614104657</v>
      </c>
    </row>
    <row r="85" spans="1:5" x14ac:dyDescent="0.25">
      <c r="A85" s="191">
        <v>54</v>
      </c>
      <c r="B85" s="191">
        <v>0</v>
      </c>
      <c r="C85" s="91">
        <v>0.32</v>
      </c>
      <c r="D85" s="91">
        <v>0.96083300000000005</v>
      </c>
      <c r="E85" s="42">
        <v>3.0026031250000003</v>
      </c>
    </row>
    <row r="86" spans="1:5" x14ac:dyDescent="0.25">
      <c r="A86" s="191">
        <v>55</v>
      </c>
      <c r="B86" s="191">
        <v>4</v>
      </c>
      <c r="C86" s="91">
        <v>0.31241000000000002</v>
      </c>
      <c r="D86" s="91">
        <v>5.5794059999999996</v>
      </c>
      <c r="E86" s="42">
        <v>17.859242661886622</v>
      </c>
    </row>
    <row r="87" spans="1:5" x14ac:dyDescent="0.25">
      <c r="A87" s="191">
        <v>56</v>
      </c>
      <c r="B87" s="191">
        <v>0</v>
      </c>
      <c r="C87" s="91">
        <v>0.59059289999999998</v>
      </c>
      <c r="D87" s="91">
        <v>2.4043290000000002</v>
      </c>
      <c r="E87" s="42">
        <v>4.0710428452492406</v>
      </c>
    </row>
    <row r="88" spans="1:5" x14ac:dyDescent="0.25">
      <c r="A88" s="191">
        <v>57</v>
      </c>
      <c r="B88" s="191">
        <v>0</v>
      </c>
      <c r="C88" s="91">
        <v>0.6</v>
      </c>
      <c r="D88" s="91">
        <v>2.0930360000000001</v>
      </c>
      <c r="E88" s="42">
        <v>3.4883933333333337</v>
      </c>
    </row>
    <row r="89" spans="1:5" x14ac:dyDescent="0.25">
      <c r="A89" s="191">
        <v>58</v>
      </c>
      <c r="B89" s="191">
        <v>0</v>
      </c>
      <c r="C89" s="91">
        <v>0.32984849999999999</v>
      </c>
      <c r="D89" s="91">
        <v>1.2270289999999999</v>
      </c>
      <c r="E89" s="42">
        <v>3.7199775048241843</v>
      </c>
    </row>
    <row r="90" spans="1:5" x14ac:dyDescent="0.25">
      <c r="A90" s="191">
        <v>59</v>
      </c>
      <c r="B90" s="191">
        <v>0</v>
      </c>
      <c r="C90" s="91">
        <v>0.3577709</v>
      </c>
      <c r="D90" s="91">
        <v>0.57688819999999996</v>
      </c>
      <c r="E90" s="42">
        <v>1.612451431907961</v>
      </c>
    </row>
    <row r="91" spans="1:5" x14ac:dyDescent="0.25">
      <c r="A91" s="191">
        <v>60</v>
      </c>
      <c r="B91" s="191">
        <v>0</v>
      </c>
      <c r="C91" s="91">
        <v>0.22627420000000001</v>
      </c>
      <c r="D91" s="91">
        <v>0.45254830000000001</v>
      </c>
      <c r="E91" s="42">
        <v>1.9999995580583203</v>
      </c>
    </row>
    <row r="92" spans="1:5" x14ac:dyDescent="0.25">
      <c r="A92" s="191">
        <v>61</v>
      </c>
      <c r="B92" s="191">
        <v>0</v>
      </c>
      <c r="C92" s="91">
        <v>0.24</v>
      </c>
      <c r="D92" s="91">
        <v>0.28000000000000003</v>
      </c>
      <c r="E92" s="42">
        <v>1.1666666666666667</v>
      </c>
    </row>
    <row r="93" spans="1:5" x14ac:dyDescent="0.25">
      <c r="A93" s="191">
        <v>62</v>
      </c>
      <c r="B93" s="191">
        <v>0</v>
      </c>
      <c r="C93" s="91">
        <v>0.16970560000000001</v>
      </c>
      <c r="D93" s="91">
        <v>0.51224990000000004</v>
      </c>
      <c r="E93" s="42">
        <v>3.0184619717911487</v>
      </c>
    </row>
    <row r="94" spans="1:5" x14ac:dyDescent="0.25">
      <c r="A94" s="191">
        <v>63</v>
      </c>
      <c r="B94" s="191">
        <v>0</v>
      </c>
      <c r="C94" s="91">
        <v>0.40199499999999999</v>
      </c>
      <c r="D94" s="91">
        <v>2.813965</v>
      </c>
      <c r="E94" s="42">
        <v>7</v>
      </c>
    </row>
    <row r="95" spans="1:5" x14ac:dyDescent="0.25">
      <c r="A95" s="191">
        <v>64</v>
      </c>
      <c r="B95" s="191">
        <v>0</v>
      </c>
      <c r="C95" s="91">
        <v>0.48166379999999998</v>
      </c>
      <c r="D95" s="91">
        <v>1.0031950000000001</v>
      </c>
      <c r="E95" s="42">
        <v>2.0827701811927741</v>
      </c>
    </row>
    <row r="96" spans="1:5" x14ac:dyDescent="0.25">
      <c r="A96" s="191">
        <v>65</v>
      </c>
      <c r="B96" s="191">
        <v>0</v>
      </c>
      <c r="C96" s="91">
        <v>0.30463089999999998</v>
      </c>
      <c r="D96" s="91">
        <v>1.7274259999999999</v>
      </c>
      <c r="E96" s="42">
        <v>5.6705541033427664</v>
      </c>
    </row>
    <row r="97" spans="1:5" x14ac:dyDescent="0.25">
      <c r="A97" s="191">
        <v>66</v>
      </c>
      <c r="B97" s="191">
        <v>3</v>
      </c>
      <c r="C97" s="91">
        <v>0.4079216</v>
      </c>
      <c r="D97" s="91">
        <v>6.3950769999999997</v>
      </c>
      <c r="E97" s="42">
        <v>15.677220818902455</v>
      </c>
    </row>
    <row r="98" spans="1:5" x14ac:dyDescent="0.25">
      <c r="A98" s="191">
        <v>67</v>
      </c>
      <c r="B98" s="191">
        <v>2</v>
      </c>
      <c r="C98" s="91">
        <v>0.56000000000000005</v>
      </c>
      <c r="D98" s="91">
        <v>2.2062819999999999</v>
      </c>
      <c r="E98" s="42">
        <v>3.9397892857142849</v>
      </c>
    </row>
    <row r="99" spans="1:5" x14ac:dyDescent="0.25">
      <c r="A99" s="191">
        <v>68</v>
      </c>
      <c r="B99" s="191">
        <v>0</v>
      </c>
      <c r="C99" s="91">
        <v>0.48166379999999998</v>
      </c>
      <c r="D99" s="91">
        <v>4.3616510000000002</v>
      </c>
      <c r="E99" s="42">
        <v>9.0553846894867345</v>
      </c>
    </row>
    <row r="100" spans="1:5" x14ac:dyDescent="0.25">
      <c r="A100" s="191">
        <v>69</v>
      </c>
      <c r="B100" s="191">
        <v>0</v>
      </c>
      <c r="C100" s="91">
        <v>0.65115279999999998</v>
      </c>
      <c r="D100" s="91">
        <v>3.2019989999999998</v>
      </c>
      <c r="E100" s="42">
        <v>4.9174310545850375</v>
      </c>
    </row>
    <row r="101" spans="1:5" x14ac:dyDescent="0.25">
      <c r="A101" s="191">
        <v>70</v>
      </c>
      <c r="B101" s="191">
        <v>0</v>
      </c>
      <c r="C101" s="91">
        <v>0.2039608</v>
      </c>
      <c r="D101" s="91">
        <v>7.1875450000000001</v>
      </c>
      <c r="E101" s="42">
        <v>35.239835301685424</v>
      </c>
    </row>
    <row r="102" spans="1:5" x14ac:dyDescent="0.25">
      <c r="A102" s="191">
        <v>71</v>
      </c>
      <c r="B102" s="191">
        <v>0</v>
      </c>
      <c r="C102" s="91">
        <v>0.2039608</v>
      </c>
      <c r="D102" s="91">
        <v>1.8676189999999999</v>
      </c>
      <c r="E102" s="42">
        <v>9.1567546312820891</v>
      </c>
    </row>
    <row r="103" spans="1:5" x14ac:dyDescent="0.25">
      <c r="A103" s="191">
        <v>72</v>
      </c>
      <c r="B103" s="191">
        <v>0</v>
      </c>
      <c r="C103" s="91">
        <v>0.40199499999999999</v>
      </c>
      <c r="D103" s="91">
        <v>1.1377170000000001</v>
      </c>
      <c r="E103" s="42">
        <v>2.8301769922511477</v>
      </c>
    </row>
    <row r="104" spans="1:5" x14ac:dyDescent="0.25">
      <c r="A104" s="191">
        <v>73</v>
      </c>
      <c r="B104" s="191">
        <v>0</v>
      </c>
      <c r="C104" s="91">
        <v>0.25612499999999999</v>
      </c>
      <c r="D104" s="91">
        <v>1.2457929999999999</v>
      </c>
      <c r="E104" s="42">
        <v>4.8640039043435825</v>
      </c>
    </row>
    <row r="105" spans="1:5" x14ac:dyDescent="0.25">
      <c r="A105" s="191">
        <v>74</v>
      </c>
      <c r="B105" s="191">
        <v>0</v>
      </c>
      <c r="C105" s="91">
        <v>0.44721359999999999</v>
      </c>
      <c r="D105" s="91">
        <v>1.1771149999999999</v>
      </c>
      <c r="E105" s="42">
        <v>2.6321091308493298</v>
      </c>
    </row>
    <row r="106" spans="1:5" x14ac:dyDescent="0.25">
      <c r="A106" s="191">
        <v>75</v>
      </c>
      <c r="B106" s="191">
        <v>0</v>
      </c>
      <c r="C106" s="91">
        <v>0.4079216</v>
      </c>
      <c r="D106" s="91">
        <v>0.77665949999999995</v>
      </c>
      <c r="E106" s="42">
        <v>1.9039430616079167</v>
      </c>
    </row>
    <row r="107" spans="1:5" x14ac:dyDescent="0.25">
      <c r="A107" s="191">
        <v>76</v>
      </c>
      <c r="B107" s="191">
        <v>0</v>
      </c>
      <c r="C107" s="91">
        <v>0.2</v>
      </c>
      <c r="D107" s="91">
        <v>0.2828427</v>
      </c>
      <c r="E107" s="42">
        <f>D107/C107</f>
        <v>1.4142135</v>
      </c>
    </row>
    <row r="108" spans="1:5" x14ac:dyDescent="0.25">
      <c r="A108" s="191">
        <v>77</v>
      </c>
      <c r="B108" s="191">
        <v>0</v>
      </c>
      <c r="C108" s="91">
        <v>0.26832820000000002</v>
      </c>
      <c r="D108" s="91">
        <v>0.53665629999999998</v>
      </c>
      <c r="E108" s="42">
        <v>1.9999996273220628</v>
      </c>
    </row>
    <row r="109" spans="1:5" x14ac:dyDescent="0.25">
      <c r="A109" s="191">
        <v>78</v>
      </c>
      <c r="B109" s="191">
        <v>0</v>
      </c>
      <c r="C109" s="91">
        <v>0.32249030000000001</v>
      </c>
      <c r="D109" s="91">
        <v>0.36221540000000002</v>
      </c>
      <c r="E109" s="42">
        <v>1.1231823096694691</v>
      </c>
    </row>
    <row r="110" spans="1:5" x14ac:dyDescent="0.25">
      <c r="A110" s="191">
        <v>79</v>
      </c>
      <c r="B110" s="191">
        <v>0</v>
      </c>
      <c r="C110" s="91">
        <v>0.32249030000000001</v>
      </c>
      <c r="D110" s="91">
        <v>0.4079216</v>
      </c>
      <c r="E110" s="42">
        <v>1.2649112236864177</v>
      </c>
    </row>
    <row r="111" spans="1:5" x14ac:dyDescent="0.25">
      <c r="A111" s="191">
        <v>80</v>
      </c>
      <c r="B111" s="191">
        <v>4</v>
      </c>
      <c r="C111" s="91">
        <v>0.22627420000000001</v>
      </c>
      <c r="D111" s="91">
        <v>12.68083</v>
      </c>
      <c r="E111" s="42">
        <v>56.041873090259514</v>
      </c>
    </row>
    <row r="112" spans="1:5" x14ac:dyDescent="0.25">
      <c r="A112" s="191">
        <v>81</v>
      </c>
      <c r="B112" s="191">
        <v>1</v>
      </c>
      <c r="C112" s="91">
        <v>0.43081320000000001</v>
      </c>
      <c r="D112" s="91">
        <v>8.8935080000000006</v>
      </c>
      <c r="E112" s="42">
        <v>20.643536456171724</v>
      </c>
    </row>
    <row r="113" spans="1:5" x14ac:dyDescent="0.25">
      <c r="A113" s="191">
        <v>82</v>
      </c>
      <c r="B113" s="191">
        <v>0</v>
      </c>
      <c r="C113" s="91">
        <v>0.91389279999999995</v>
      </c>
      <c r="D113" s="91">
        <v>2.973214</v>
      </c>
      <c r="E113" s="42">
        <v>3.2533509400664937</v>
      </c>
    </row>
    <row r="114" spans="1:5" x14ac:dyDescent="0.25">
      <c r="A114" s="191">
        <v>83</v>
      </c>
      <c r="B114" s="191">
        <v>0</v>
      </c>
      <c r="C114" s="91">
        <v>0.73756359999999999</v>
      </c>
      <c r="D114" s="91">
        <v>5.4642109999999997</v>
      </c>
      <c r="E114" s="42">
        <v>7.4084607754504148</v>
      </c>
    </row>
    <row r="115" spans="1:5" x14ac:dyDescent="0.25">
      <c r="A115" s="191">
        <v>84</v>
      </c>
      <c r="B115" s="191">
        <v>0</v>
      </c>
      <c r="C115" s="91">
        <v>0.24331050000000001</v>
      </c>
      <c r="D115" s="91">
        <v>3.062287</v>
      </c>
      <c r="E115" s="42">
        <v>12.585922103649452</v>
      </c>
    </row>
    <row r="116" spans="1:5" x14ac:dyDescent="0.25">
      <c r="A116" s="191">
        <v>85</v>
      </c>
      <c r="B116" s="191">
        <v>0</v>
      </c>
      <c r="C116" s="91">
        <v>0.36878179999999999</v>
      </c>
      <c r="D116" s="91">
        <v>1.4204220000000001</v>
      </c>
      <c r="E116" s="42">
        <v>3.8516597077187651</v>
      </c>
    </row>
    <row r="117" spans="1:5" x14ac:dyDescent="0.25">
      <c r="A117" s="191">
        <v>86</v>
      </c>
      <c r="B117" s="191">
        <v>0</v>
      </c>
      <c r="C117" s="91">
        <v>0.22627420000000001</v>
      </c>
      <c r="D117" s="91">
        <v>1.132784</v>
      </c>
      <c r="E117" s="42">
        <v>5.0062446359328634</v>
      </c>
    </row>
    <row r="118" spans="1:5" x14ac:dyDescent="0.25">
      <c r="A118" s="191">
        <v>87</v>
      </c>
      <c r="B118" s="191">
        <v>0</v>
      </c>
      <c r="C118" s="91">
        <v>0.28844409999999998</v>
      </c>
      <c r="D118" s="91">
        <v>2.4970379999999999</v>
      </c>
      <c r="E118" s="42">
        <v>8.6569217397755747</v>
      </c>
    </row>
    <row r="119" spans="1:5" x14ac:dyDescent="0.25">
      <c r="A119" s="191">
        <v>88</v>
      </c>
      <c r="B119" s="191">
        <v>0</v>
      </c>
      <c r="C119" s="91">
        <v>0.36878179999999999</v>
      </c>
      <c r="D119" s="91">
        <v>0.49477270000000001</v>
      </c>
      <c r="E119" s="42">
        <v>1.3416407751141732</v>
      </c>
    </row>
    <row r="120" spans="1:5" x14ac:dyDescent="0.25">
      <c r="A120" s="191">
        <v>89</v>
      </c>
      <c r="B120" s="191">
        <v>0</v>
      </c>
      <c r="C120" s="91">
        <v>0.2154066</v>
      </c>
      <c r="D120" s="91">
        <v>2.5050349999999999</v>
      </c>
      <c r="E120" s="42">
        <v>11.629332620263259</v>
      </c>
    </row>
    <row r="121" spans="1:5" x14ac:dyDescent="0.25">
      <c r="A121" s="191">
        <v>90</v>
      </c>
      <c r="B121" s="191">
        <v>0</v>
      </c>
      <c r="C121" s="91">
        <v>0.77665949999999995</v>
      </c>
      <c r="D121" s="91">
        <v>6.4588539999999997</v>
      </c>
      <c r="E121" s="42">
        <v>8.3161977674901291</v>
      </c>
    </row>
    <row r="122" spans="1:5" x14ac:dyDescent="0.25">
      <c r="A122" s="191">
        <v>91</v>
      </c>
      <c r="B122" s="191">
        <v>0</v>
      </c>
      <c r="C122" s="91">
        <v>0.30463089999999998</v>
      </c>
      <c r="D122" s="91">
        <v>4.1153370000000002</v>
      </c>
      <c r="E122" s="42">
        <v>13.509256611853887</v>
      </c>
    </row>
    <row r="123" spans="1:5" x14ac:dyDescent="0.25">
      <c r="A123" s="191">
        <v>92</v>
      </c>
      <c r="B123" s="191">
        <v>0</v>
      </c>
      <c r="C123" s="91">
        <v>0.98792709999999995</v>
      </c>
      <c r="D123" s="91">
        <v>4.9711169999999996</v>
      </c>
      <c r="E123" s="42">
        <v>5.0318662176591777</v>
      </c>
    </row>
    <row r="124" spans="1:5" x14ac:dyDescent="0.25">
      <c r="A124" s="191">
        <v>93</v>
      </c>
      <c r="B124" s="191">
        <v>0</v>
      </c>
      <c r="C124" s="91">
        <v>0.44721359999999999</v>
      </c>
      <c r="D124" s="91">
        <v>8.9164119999999993</v>
      </c>
      <c r="E124" s="42">
        <v>19.93770314677371</v>
      </c>
    </row>
    <row r="125" spans="1:5" x14ac:dyDescent="0.25">
      <c r="A125" s="191">
        <v>94</v>
      </c>
      <c r="B125" s="191">
        <v>0</v>
      </c>
      <c r="C125" s="91">
        <v>0.32984849999999999</v>
      </c>
      <c r="D125" s="91">
        <v>1.670928</v>
      </c>
      <c r="E125" s="42">
        <v>5.0657438187531545</v>
      </c>
    </row>
    <row r="126" spans="1:5" x14ac:dyDescent="0.25">
      <c r="A126" s="191">
        <v>95</v>
      </c>
      <c r="B126" s="191">
        <v>0</v>
      </c>
      <c r="C126" s="91">
        <v>0.34176010000000001</v>
      </c>
      <c r="D126" s="91">
        <v>1.4751270000000001</v>
      </c>
      <c r="E126" s="42">
        <v>4.3162645376098618</v>
      </c>
    </row>
    <row r="127" spans="1:5" x14ac:dyDescent="0.25">
      <c r="A127" s="191">
        <v>96</v>
      </c>
      <c r="B127" s="191">
        <v>0</v>
      </c>
      <c r="C127" s="91">
        <v>0.68</v>
      </c>
      <c r="D127" s="91">
        <v>1.1544700000000001</v>
      </c>
      <c r="E127" s="42">
        <v>1.6977500000000001</v>
      </c>
    </row>
    <row r="128" spans="1:5" x14ac:dyDescent="0.25">
      <c r="A128" s="191">
        <v>97</v>
      </c>
      <c r="B128" s="191">
        <v>0</v>
      </c>
      <c r="C128" s="91">
        <v>0.53366659999999999</v>
      </c>
      <c r="D128" s="91">
        <v>1.2649109999999999</v>
      </c>
      <c r="E128" s="42">
        <v>2.370227029385013</v>
      </c>
    </row>
    <row r="129" spans="1:5" x14ac:dyDescent="0.25">
      <c r="A129" s="191">
        <v>98</v>
      </c>
      <c r="B129" s="191">
        <v>0</v>
      </c>
      <c r="C129" s="91">
        <v>0.37735920000000001</v>
      </c>
      <c r="D129" s="91">
        <v>1.5533189999999999</v>
      </c>
      <c r="E129" s="42">
        <v>4.1162876113792901</v>
      </c>
    </row>
    <row r="130" spans="1:5" x14ac:dyDescent="0.25">
      <c r="A130" s="191">
        <v>99</v>
      </c>
      <c r="B130" s="191">
        <v>0</v>
      </c>
      <c r="C130" s="91">
        <v>0.36221540000000002</v>
      </c>
      <c r="D130" s="91">
        <v>1.007174</v>
      </c>
      <c r="E130" s="42">
        <v>2.7805940884898872</v>
      </c>
    </row>
    <row r="131" spans="1:5" x14ac:dyDescent="0.25">
      <c r="A131" s="191">
        <v>100</v>
      </c>
      <c r="B131" s="191">
        <v>0</v>
      </c>
      <c r="C131" s="91">
        <v>0.64124879999999995</v>
      </c>
      <c r="D131" s="91">
        <v>2.9610810000000001</v>
      </c>
      <c r="E131" s="42">
        <v>4.6176788167088976</v>
      </c>
    </row>
    <row r="132" spans="1:5" x14ac:dyDescent="0.25">
      <c r="A132" s="191">
        <v>101</v>
      </c>
      <c r="B132" s="191">
        <v>0</v>
      </c>
      <c r="C132" s="91">
        <v>0.37735920000000001</v>
      </c>
      <c r="D132" s="91">
        <v>2.5480969999999998</v>
      </c>
      <c r="E132" s="42">
        <v>6.7524443554046112</v>
      </c>
    </row>
    <row r="133" spans="1:5" x14ac:dyDescent="0.25">
      <c r="A133" s="191">
        <v>102</v>
      </c>
      <c r="B133" s="191">
        <v>0</v>
      </c>
      <c r="C133" s="91">
        <v>0.29120439999999997</v>
      </c>
      <c r="D133" s="91">
        <v>1.910393</v>
      </c>
      <c r="E133" s="42">
        <v>6.5603163963181883</v>
      </c>
    </row>
    <row r="134" spans="1:5" x14ac:dyDescent="0.25">
      <c r="A134" s="191">
        <v>103</v>
      </c>
      <c r="B134" s="191">
        <v>0</v>
      </c>
      <c r="C134" s="91">
        <v>0.4326662</v>
      </c>
      <c r="D134" s="91">
        <v>2.7120470000000001</v>
      </c>
      <c r="E134" s="42">
        <v>6.2682201660309955</v>
      </c>
    </row>
    <row r="135" spans="1:5" x14ac:dyDescent="0.25">
      <c r="A135" s="191">
        <v>104</v>
      </c>
      <c r="B135" s="191">
        <v>0</v>
      </c>
      <c r="C135" s="91">
        <v>0.36</v>
      </c>
      <c r="D135" s="91">
        <v>0.69857000000000002</v>
      </c>
      <c r="E135" s="42">
        <v>1.9404722222222224</v>
      </c>
    </row>
    <row r="136" spans="1:5" x14ac:dyDescent="0.25">
      <c r="A136" s="191">
        <v>105</v>
      </c>
      <c r="B136" s="191">
        <v>0</v>
      </c>
      <c r="C136" s="91">
        <v>0.16</v>
      </c>
      <c r="D136" s="91">
        <v>0.28000000000000003</v>
      </c>
      <c r="E136" s="42">
        <f>D136/C136</f>
        <v>1.7500000000000002</v>
      </c>
    </row>
    <row r="137" spans="1:5" x14ac:dyDescent="0.25">
      <c r="A137" s="191">
        <v>106</v>
      </c>
      <c r="B137" s="191">
        <v>0</v>
      </c>
      <c r="C137" s="91">
        <v>0.4079216</v>
      </c>
      <c r="D137" s="91">
        <v>3.0170180000000002</v>
      </c>
      <c r="E137" s="42">
        <v>7.3960731670007185</v>
      </c>
    </row>
    <row r="138" spans="1:5" x14ac:dyDescent="0.25">
      <c r="A138" s="191">
        <v>107</v>
      </c>
      <c r="B138" s="191">
        <v>0</v>
      </c>
      <c r="C138" s="91">
        <v>0.28000000000000003</v>
      </c>
      <c r="D138" s="91">
        <v>0.40199499999999999</v>
      </c>
      <c r="E138" s="42">
        <v>1.4356964285714284</v>
      </c>
    </row>
    <row r="139" spans="1:5" x14ac:dyDescent="0.25">
      <c r="A139" s="191">
        <v>108</v>
      </c>
      <c r="B139" s="191">
        <v>0</v>
      </c>
      <c r="C139" s="91">
        <v>0.2</v>
      </c>
      <c r="D139" s="91">
        <v>0.48166379999999998</v>
      </c>
      <c r="E139" s="42">
        <v>2.4083189999999997</v>
      </c>
    </row>
    <row r="140" spans="1:5" x14ac:dyDescent="0.25">
      <c r="A140" s="191">
        <v>109</v>
      </c>
      <c r="B140" s="191">
        <v>0</v>
      </c>
      <c r="C140" s="91">
        <v>0.2</v>
      </c>
      <c r="D140" s="91">
        <v>0.3577709</v>
      </c>
      <c r="E140" s="42">
        <v>1.7888545</v>
      </c>
    </row>
    <row r="141" spans="1:5" x14ac:dyDescent="0.25">
      <c r="A141" s="191">
        <v>110</v>
      </c>
      <c r="B141" s="191">
        <v>2</v>
      </c>
      <c r="C141" s="91">
        <v>0.34176010000000001</v>
      </c>
      <c r="D141" s="91">
        <v>1.435916</v>
      </c>
      <c r="E141" s="42">
        <v>4.2015320103195188</v>
      </c>
    </row>
    <row r="142" spans="1:5" x14ac:dyDescent="0.25">
      <c r="A142" s="191">
        <v>111</v>
      </c>
      <c r="B142" s="191">
        <v>0</v>
      </c>
      <c r="C142" s="91">
        <v>0.72</v>
      </c>
      <c r="D142" s="91">
        <v>2.964321</v>
      </c>
      <c r="E142" s="42">
        <v>4.1171125000000002</v>
      </c>
    </row>
    <row r="143" spans="1:5" x14ac:dyDescent="0.25">
      <c r="A143" s="191">
        <v>112</v>
      </c>
      <c r="B143" s="191">
        <v>0</v>
      </c>
      <c r="C143" s="91">
        <v>0.50119860000000005</v>
      </c>
      <c r="D143" s="91">
        <v>2.2542399999999998</v>
      </c>
      <c r="E143" s="42">
        <v>4.4976981180713587</v>
      </c>
    </row>
    <row r="144" spans="1:5" x14ac:dyDescent="0.25">
      <c r="A144" s="191">
        <v>113</v>
      </c>
      <c r="B144" s="191">
        <v>0</v>
      </c>
      <c r="C144" s="91">
        <v>0.22627420000000001</v>
      </c>
      <c r="D144" s="91">
        <v>2.97106</v>
      </c>
      <c r="E144" s="42">
        <v>13.130352466167155</v>
      </c>
    </row>
    <row r="145" spans="1:5" x14ac:dyDescent="0.25">
      <c r="A145" s="191">
        <v>114</v>
      </c>
      <c r="B145" s="191">
        <v>0</v>
      </c>
      <c r="C145" s="91">
        <v>0.62225399999999997</v>
      </c>
      <c r="D145" s="91">
        <v>12.080069999999999</v>
      </c>
      <c r="E145" s="42">
        <v>19.413406743869867</v>
      </c>
    </row>
    <row r="146" spans="1:5" x14ac:dyDescent="0.25">
      <c r="A146" s="191">
        <v>115</v>
      </c>
      <c r="B146" s="191">
        <v>0</v>
      </c>
      <c r="C146" s="91">
        <v>0.30463089999999998</v>
      </c>
      <c r="D146" s="91">
        <v>0.59059289999999998</v>
      </c>
      <c r="E146" s="42">
        <v>1.9387163285142774</v>
      </c>
    </row>
    <row r="147" spans="1:5" x14ac:dyDescent="0.25">
      <c r="A147" s="191">
        <v>116</v>
      </c>
      <c r="B147" s="191">
        <v>0</v>
      </c>
      <c r="C147" s="91">
        <v>0.2154066</v>
      </c>
      <c r="D147" s="91">
        <v>0.50596439999999998</v>
      </c>
      <c r="E147" s="42">
        <v>2.348880674965391</v>
      </c>
    </row>
    <row r="148" spans="1:5" x14ac:dyDescent="0.25">
      <c r="A148" s="191">
        <v>117</v>
      </c>
      <c r="B148" s="191">
        <v>0</v>
      </c>
      <c r="C148" s="91">
        <v>0.34176010000000001</v>
      </c>
      <c r="D148" s="91">
        <v>0.72111029999999998</v>
      </c>
      <c r="E148" s="42">
        <v>2.1099897267118073</v>
      </c>
    </row>
    <row r="149" spans="1:5" x14ac:dyDescent="0.25">
      <c r="A149" s="191">
        <v>118</v>
      </c>
      <c r="B149" s="191">
        <v>0</v>
      </c>
      <c r="C149" s="91">
        <v>0.24</v>
      </c>
      <c r="D149" s="91">
        <v>0.48166379999999998</v>
      </c>
      <c r="E149" s="42">
        <v>2.0069325</v>
      </c>
    </row>
    <row r="150" spans="1:5" x14ac:dyDescent="0.25">
      <c r="A150" s="191">
        <v>119</v>
      </c>
      <c r="B150" s="191">
        <v>0</v>
      </c>
      <c r="C150" s="91">
        <v>0.1788854</v>
      </c>
      <c r="D150" s="91">
        <v>0.45607019999999998</v>
      </c>
      <c r="E150" s="42">
        <v>2.5495104687134891</v>
      </c>
    </row>
    <row r="151" spans="1:5" x14ac:dyDescent="0.25">
      <c r="A151" s="191">
        <v>120</v>
      </c>
      <c r="B151" s="191">
        <v>0</v>
      </c>
      <c r="C151" s="91">
        <v>0.25298219999999999</v>
      </c>
      <c r="D151" s="91">
        <v>0.62096700000000005</v>
      </c>
      <c r="E151" s="42">
        <v>2.4545877140763266</v>
      </c>
    </row>
    <row r="152" spans="1:5" x14ac:dyDescent="0.25">
      <c r="A152" s="191">
        <v>121</v>
      </c>
      <c r="B152" s="191">
        <v>0</v>
      </c>
      <c r="C152" s="91">
        <v>0.28000000000000003</v>
      </c>
      <c r="D152" s="91">
        <v>0.53366659999999999</v>
      </c>
      <c r="E152" s="42">
        <v>1.9059521428571427</v>
      </c>
    </row>
    <row r="153" spans="1:5" x14ac:dyDescent="0.25">
      <c r="A153" s="191">
        <v>122</v>
      </c>
      <c r="B153" s="191">
        <v>3</v>
      </c>
      <c r="C153" s="91">
        <v>0.39597979999999999</v>
      </c>
      <c r="D153" s="91">
        <v>7.5201219999999998</v>
      </c>
      <c r="E153" s="42">
        <v>18.991175812503567</v>
      </c>
    </row>
    <row r="154" spans="1:5" x14ac:dyDescent="0.25">
      <c r="A154" s="191">
        <v>123</v>
      </c>
      <c r="B154" s="191">
        <v>3</v>
      </c>
      <c r="C154" s="91">
        <v>0.66211779999999998</v>
      </c>
      <c r="D154" s="91">
        <v>13.1721</v>
      </c>
      <c r="E154" s="42">
        <v>19.893891993237457</v>
      </c>
    </row>
    <row r="155" spans="1:5" x14ac:dyDescent="0.25">
      <c r="A155" s="191">
        <v>124</v>
      </c>
      <c r="B155" s="191">
        <v>4</v>
      </c>
      <c r="C155" s="91">
        <v>0.55569780000000002</v>
      </c>
      <c r="D155" s="91">
        <v>7.6539020000000004</v>
      </c>
      <c r="E155" s="42">
        <v>13.773497033819462</v>
      </c>
    </row>
    <row r="156" spans="1:5" x14ac:dyDescent="0.25">
      <c r="A156" s="191">
        <v>125</v>
      </c>
      <c r="B156" s="191">
        <v>0</v>
      </c>
      <c r="C156" s="91">
        <v>0.50119860000000005</v>
      </c>
      <c r="D156" s="91">
        <v>3.8209949999999999</v>
      </c>
      <c r="E156" s="42">
        <v>7.6237144317641743</v>
      </c>
    </row>
    <row r="157" spans="1:5" x14ac:dyDescent="0.25">
      <c r="A157" s="191">
        <v>126</v>
      </c>
      <c r="B157" s="191">
        <v>0</v>
      </c>
      <c r="C157" s="91">
        <v>0.25612499999999999</v>
      </c>
      <c r="D157" s="91">
        <v>2.9339390000000001</v>
      </c>
      <c r="E157" s="42">
        <v>11.45510590531967</v>
      </c>
    </row>
    <row r="158" spans="1:5" x14ac:dyDescent="0.25">
      <c r="A158" s="191">
        <v>127</v>
      </c>
      <c r="B158" s="191">
        <v>0</v>
      </c>
      <c r="C158" s="91">
        <v>0.30463089999999998</v>
      </c>
      <c r="D158" s="91">
        <v>3.628333</v>
      </c>
      <c r="E158" s="42">
        <v>11.910587533963232</v>
      </c>
    </row>
    <row r="159" spans="1:5" x14ac:dyDescent="0.25">
      <c r="A159" s="191">
        <v>128</v>
      </c>
      <c r="B159" s="191">
        <v>0</v>
      </c>
      <c r="C159" s="91">
        <v>0.26832820000000002</v>
      </c>
      <c r="D159" s="91">
        <v>0.71554180000000001</v>
      </c>
      <c r="E159" s="42">
        <v>2.6666664182147084</v>
      </c>
    </row>
    <row r="160" spans="1:5" x14ac:dyDescent="0.25">
      <c r="A160" s="191">
        <v>129</v>
      </c>
      <c r="B160" s="191">
        <v>0</v>
      </c>
      <c r="C160" s="91">
        <v>0.43081320000000001</v>
      </c>
      <c r="D160" s="91">
        <v>1.216553</v>
      </c>
      <c r="E160" s="42">
        <v>2.823852658182247</v>
      </c>
    </row>
    <row r="161" spans="1:5" x14ac:dyDescent="0.25">
      <c r="A161" s="191">
        <v>130</v>
      </c>
      <c r="B161" s="191">
        <v>0</v>
      </c>
      <c r="C161" s="91">
        <v>0.8099383</v>
      </c>
      <c r="D161" s="91">
        <v>9.1440029999999997</v>
      </c>
      <c r="E161" s="42">
        <v>11.289752565102798</v>
      </c>
    </row>
    <row r="162" spans="1:5" x14ac:dyDescent="0.25">
      <c r="A162" s="191">
        <v>131</v>
      </c>
      <c r="B162" s="191">
        <v>0</v>
      </c>
      <c r="C162" s="91">
        <v>0.32249030000000001</v>
      </c>
      <c r="D162" s="91">
        <v>3.687818</v>
      </c>
      <c r="E162" s="42">
        <v>11.43543852326721</v>
      </c>
    </row>
    <row r="163" spans="1:5" x14ac:dyDescent="0.25">
      <c r="A163" s="191">
        <v>132</v>
      </c>
      <c r="B163" s="191">
        <v>0</v>
      </c>
      <c r="C163" s="91">
        <v>0.4079216</v>
      </c>
      <c r="D163" s="91">
        <v>7.1386269999999996</v>
      </c>
      <c r="E163" s="42">
        <v>17.499997548548542</v>
      </c>
    </row>
    <row r="164" spans="1:5" x14ac:dyDescent="0.25">
      <c r="A164" s="191">
        <v>133</v>
      </c>
      <c r="B164" s="191">
        <v>0</v>
      </c>
      <c r="C164" s="91">
        <v>0.37947330000000001</v>
      </c>
      <c r="D164" s="91">
        <v>6.7639040000000001</v>
      </c>
      <c r="E164" s="42">
        <v>17.824452998405949</v>
      </c>
    </row>
    <row r="165" spans="1:5" x14ac:dyDescent="0.25">
      <c r="A165" s="191">
        <v>134</v>
      </c>
      <c r="B165" s="191">
        <v>0</v>
      </c>
      <c r="C165" s="91">
        <v>0.37947330000000001</v>
      </c>
      <c r="D165" s="91">
        <v>4.6173590000000004</v>
      </c>
      <c r="E165" s="42">
        <v>12.167809961860295</v>
      </c>
    </row>
    <row r="166" spans="1:5" x14ac:dyDescent="0.25">
      <c r="A166" s="191">
        <v>135</v>
      </c>
      <c r="B166" s="191">
        <v>0</v>
      </c>
      <c r="C166" s="91">
        <v>0.53665629999999998</v>
      </c>
      <c r="D166" s="91">
        <v>4.9577410000000004</v>
      </c>
      <c r="E166" s="42">
        <v>9.2382051603605522</v>
      </c>
    </row>
    <row r="167" spans="1:5" x14ac:dyDescent="0.25">
      <c r="A167" s="191">
        <v>136</v>
      </c>
      <c r="B167" s="191">
        <v>0</v>
      </c>
      <c r="C167" s="91">
        <v>0.50119860000000005</v>
      </c>
      <c r="D167" s="91">
        <v>0.64498060000000002</v>
      </c>
      <c r="E167" s="42">
        <v>1.2868763001333203</v>
      </c>
    </row>
    <row r="168" spans="1:5" x14ac:dyDescent="0.25">
      <c r="A168" s="191">
        <v>137</v>
      </c>
      <c r="B168" s="191">
        <v>0</v>
      </c>
      <c r="C168" s="91">
        <v>0.44721359999999999</v>
      </c>
      <c r="D168" s="91">
        <v>0.59464269999999997</v>
      </c>
      <c r="E168" s="42">
        <v>1.3296614861444285</v>
      </c>
    </row>
    <row r="169" spans="1:5" x14ac:dyDescent="0.25">
      <c r="A169" s="191">
        <v>138</v>
      </c>
      <c r="B169" s="191">
        <v>0</v>
      </c>
      <c r="C169" s="91">
        <v>0.54405879999999995</v>
      </c>
      <c r="D169" s="91">
        <v>1.1818630000000001</v>
      </c>
      <c r="E169" s="42">
        <v>2.1723074785298944</v>
      </c>
    </row>
    <row r="170" spans="1:5" x14ac:dyDescent="0.25">
      <c r="A170" s="191">
        <v>139</v>
      </c>
      <c r="B170" s="191">
        <v>0</v>
      </c>
      <c r="C170" s="91">
        <v>0.1788854</v>
      </c>
      <c r="D170" s="91">
        <v>0.2332381</v>
      </c>
      <c r="E170" s="42">
        <f>D170/C170</f>
        <v>1.303840894785153</v>
      </c>
    </row>
    <row r="171" spans="1:5" x14ac:dyDescent="0.25">
      <c r="A171" s="191">
        <v>140</v>
      </c>
      <c r="B171" s="191">
        <v>0</v>
      </c>
      <c r="C171" s="91">
        <v>0.1788854</v>
      </c>
      <c r="D171" s="91">
        <v>0.26832820000000002</v>
      </c>
      <c r="E171" s="42">
        <v>1.5000005590171139</v>
      </c>
    </row>
    <row r="172" spans="1:5" x14ac:dyDescent="0.25">
      <c r="A172" s="191">
        <v>141</v>
      </c>
      <c r="B172" s="191">
        <v>0</v>
      </c>
      <c r="C172" s="91">
        <v>0.31241000000000002</v>
      </c>
      <c r="D172" s="91">
        <v>5.5927100000000003</v>
      </c>
      <c r="E172" s="42">
        <v>17.9018277263852</v>
      </c>
    </row>
    <row r="173" spans="1:5" x14ac:dyDescent="0.25">
      <c r="A173" s="191">
        <v>142</v>
      </c>
      <c r="B173" s="191">
        <v>0</v>
      </c>
      <c r="C173" s="91">
        <v>0.25612499999999999</v>
      </c>
      <c r="D173" s="91">
        <v>2.4686840000000001</v>
      </c>
      <c r="E173" s="42">
        <v>9.6385905319668144</v>
      </c>
    </row>
    <row r="174" spans="1:5" x14ac:dyDescent="0.25">
      <c r="A174" s="191">
        <v>143</v>
      </c>
      <c r="B174" s="191">
        <v>0</v>
      </c>
      <c r="C174" s="91">
        <v>0.72993149999999996</v>
      </c>
      <c r="D174" s="91">
        <v>2.22926</v>
      </c>
      <c r="E174" s="42">
        <v>3.0540674022151397</v>
      </c>
    </row>
    <row r="175" spans="1:5" x14ac:dyDescent="0.25">
      <c r="A175" s="191">
        <v>144</v>
      </c>
      <c r="B175" s="191">
        <v>0</v>
      </c>
      <c r="C175" s="91">
        <v>0.3577709</v>
      </c>
      <c r="D175" s="91">
        <v>5.2259349999999998</v>
      </c>
      <c r="E175" s="42">
        <v>14.606931418961128</v>
      </c>
    </row>
    <row r="176" spans="1:5" x14ac:dyDescent="0.25">
      <c r="A176" s="191">
        <v>145</v>
      </c>
      <c r="B176" s="191">
        <v>0</v>
      </c>
      <c r="C176" s="91">
        <v>0.4</v>
      </c>
      <c r="D176" s="91">
        <v>7.0656350000000003</v>
      </c>
      <c r="E176" s="42">
        <v>17.664087500000001</v>
      </c>
    </row>
    <row r="177" spans="1:5" x14ac:dyDescent="0.25">
      <c r="A177" s="191">
        <v>146</v>
      </c>
      <c r="B177" s="191">
        <v>0</v>
      </c>
      <c r="C177" s="91">
        <v>0.36878179999999999</v>
      </c>
      <c r="D177" s="91">
        <v>1.0031950000000001</v>
      </c>
      <c r="E177" s="42">
        <v>2.7202942227626203</v>
      </c>
    </row>
    <row r="178" spans="1:5" x14ac:dyDescent="0.25">
      <c r="A178" s="191">
        <v>147</v>
      </c>
      <c r="B178" s="191">
        <v>2</v>
      </c>
      <c r="C178" s="91">
        <v>0.2154066</v>
      </c>
      <c r="D178" s="91">
        <v>2.3733740000000001</v>
      </c>
      <c r="E178" s="42">
        <v>11.01811179416044</v>
      </c>
    </row>
    <row r="179" spans="1:5" x14ac:dyDescent="0.25">
      <c r="A179" s="191">
        <v>148</v>
      </c>
      <c r="B179" s="191">
        <v>0</v>
      </c>
      <c r="C179" s="91">
        <v>0.36</v>
      </c>
      <c r="D179" s="91">
        <v>2.3528709999999999</v>
      </c>
      <c r="E179" s="42">
        <v>6.5357527777777777</v>
      </c>
    </row>
    <row r="180" spans="1:5" x14ac:dyDescent="0.25">
      <c r="A180" s="191">
        <v>149</v>
      </c>
      <c r="B180" s="191">
        <v>0</v>
      </c>
      <c r="C180" s="91">
        <v>1</v>
      </c>
      <c r="D180" s="91">
        <v>5.4176010000000003</v>
      </c>
      <c r="E180" s="42">
        <v>5.4176010000000003</v>
      </c>
    </row>
    <row r="181" spans="1:5" x14ac:dyDescent="0.25">
      <c r="A181" s="191">
        <v>150</v>
      </c>
      <c r="B181" s="191">
        <v>0</v>
      </c>
      <c r="C181" s="91">
        <v>0.2332381</v>
      </c>
      <c r="D181" s="91">
        <v>15.428649999999999</v>
      </c>
      <c r="E181" s="42">
        <v>66.1497842762396</v>
      </c>
    </row>
    <row r="182" spans="1:5" x14ac:dyDescent="0.25">
      <c r="A182" s="191">
        <v>151</v>
      </c>
      <c r="B182" s="191">
        <v>0</v>
      </c>
      <c r="C182" s="91">
        <v>0.30463089999999998</v>
      </c>
      <c r="D182" s="91">
        <v>1.5178929999999999</v>
      </c>
      <c r="E182" s="42">
        <v>4.9827282787136831</v>
      </c>
    </row>
    <row r="183" spans="1:5" x14ac:dyDescent="0.25">
      <c r="A183" s="191">
        <v>152</v>
      </c>
      <c r="B183" s="191">
        <v>0</v>
      </c>
      <c r="C183" s="91">
        <v>0.52</v>
      </c>
      <c r="D183" s="91">
        <v>2.96027</v>
      </c>
      <c r="E183" s="42">
        <v>5.6928269230769226</v>
      </c>
    </row>
    <row r="184" spans="1:5" x14ac:dyDescent="0.25">
      <c r="A184" s="191">
        <v>153</v>
      </c>
      <c r="B184" s="191">
        <v>0</v>
      </c>
      <c r="C184" s="91">
        <v>0.2332381</v>
      </c>
      <c r="D184" s="91">
        <v>3.3105889999999998</v>
      </c>
      <c r="E184" s="42">
        <v>14.19403176410715</v>
      </c>
    </row>
    <row r="185" spans="1:5" x14ac:dyDescent="0.25">
      <c r="A185" s="191">
        <v>154</v>
      </c>
      <c r="B185" s="191">
        <v>0</v>
      </c>
      <c r="C185" s="91">
        <v>0.6</v>
      </c>
      <c r="D185" s="91">
        <v>11.996930000000001</v>
      </c>
      <c r="E185" s="42">
        <v>19.994883333333334</v>
      </c>
    </row>
    <row r="186" spans="1:5" x14ac:dyDescent="0.25">
      <c r="A186" s="191">
        <v>155</v>
      </c>
      <c r="B186" s="191">
        <v>0</v>
      </c>
      <c r="C186" s="91">
        <v>0.48332180000000002</v>
      </c>
      <c r="D186" s="91">
        <v>1.1005450000000001</v>
      </c>
      <c r="E186" s="42">
        <v>2.2770439901531443</v>
      </c>
    </row>
    <row r="187" spans="1:5" x14ac:dyDescent="0.25">
      <c r="A187" s="191">
        <v>156</v>
      </c>
      <c r="B187" s="191">
        <v>0</v>
      </c>
      <c r="C187" s="91">
        <v>0.25612499999999999</v>
      </c>
      <c r="D187" s="91">
        <v>3.7120340000000001</v>
      </c>
      <c r="E187" s="42">
        <v>14.493056124938995</v>
      </c>
    </row>
    <row r="188" spans="1:5" x14ac:dyDescent="0.25">
      <c r="A188" s="191">
        <v>157</v>
      </c>
      <c r="B188" s="191">
        <v>0</v>
      </c>
      <c r="C188" s="91">
        <v>0.43081320000000001</v>
      </c>
      <c r="D188" s="91">
        <v>9.134112</v>
      </c>
      <c r="E188" s="42">
        <v>21.2020244505043</v>
      </c>
    </row>
    <row r="189" spans="1:5" x14ac:dyDescent="0.25">
      <c r="A189" s="191">
        <v>158</v>
      </c>
      <c r="B189" s="191">
        <v>0</v>
      </c>
      <c r="C189" s="91">
        <v>0.29120439999999997</v>
      </c>
      <c r="D189" s="91">
        <v>0.62096700000000005</v>
      </c>
      <c r="E189" s="42">
        <v>2.1324094004074117</v>
      </c>
    </row>
    <row r="190" spans="1:5" x14ac:dyDescent="0.25">
      <c r="A190" s="191">
        <v>159</v>
      </c>
      <c r="B190" s="191">
        <v>0</v>
      </c>
      <c r="C190" s="91">
        <v>0.4</v>
      </c>
      <c r="D190" s="91">
        <v>4.4488200000000004</v>
      </c>
      <c r="E190" s="42">
        <v>11.12205</v>
      </c>
    </row>
    <row r="191" spans="1:5" x14ac:dyDescent="0.25">
      <c r="A191" s="191">
        <v>160</v>
      </c>
      <c r="B191" s="191">
        <v>0</v>
      </c>
      <c r="C191" s="91">
        <v>0.48</v>
      </c>
      <c r="D191" s="91">
        <v>1.96652</v>
      </c>
      <c r="E191" s="42">
        <v>4.096916666666667</v>
      </c>
    </row>
    <row r="192" spans="1:5" x14ac:dyDescent="0.25">
      <c r="A192" s="191">
        <v>161</v>
      </c>
      <c r="B192" s="191">
        <v>0</v>
      </c>
      <c r="C192" s="91">
        <v>0.34409299999999998</v>
      </c>
      <c r="D192" s="91">
        <v>0.97652439999999996</v>
      </c>
      <c r="E192" s="42">
        <v>2.8379664799923279</v>
      </c>
    </row>
    <row r="193" spans="1:5" x14ac:dyDescent="0.25">
      <c r="A193" s="191">
        <v>162</v>
      </c>
      <c r="B193" s="191">
        <v>0</v>
      </c>
      <c r="C193" s="91">
        <v>0.3577709</v>
      </c>
      <c r="D193" s="91">
        <v>2.54244</v>
      </c>
      <c r="E193" s="42">
        <v>7.1063353671301943</v>
      </c>
    </row>
    <row r="194" spans="1:5" x14ac:dyDescent="0.25">
      <c r="A194" s="191">
        <v>163</v>
      </c>
      <c r="B194" s="191">
        <v>0</v>
      </c>
      <c r="C194" s="91">
        <v>0.26832820000000002</v>
      </c>
      <c r="D194" s="91">
        <v>0.53665629999999998</v>
      </c>
      <c r="E194" s="42">
        <v>1.9999996273220628</v>
      </c>
    </row>
    <row r="195" spans="1:5" x14ac:dyDescent="0.25">
      <c r="A195" s="191">
        <v>164</v>
      </c>
      <c r="B195" s="191">
        <v>0</v>
      </c>
      <c r="C195" s="91">
        <v>0.25298219999999999</v>
      </c>
      <c r="D195" s="91">
        <v>2.0505610000000001</v>
      </c>
      <c r="E195" s="42">
        <v>8.1055544619344762</v>
      </c>
    </row>
    <row r="196" spans="1:5" x14ac:dyDescent="0.25">
      <c r="A196" s="191">
        <v>165</v>
      </c>
      <c r="B196" s="191">
        <v>0</v>
      </c>
      <c r="C196" s="91">
        <v>0.84095180000000003</v>
      </c>
      <c r="D196" s="91">
        <v>13.705769999999999</v>
      </c>
      <c r="E196" s="42">
        <v>16.297925755078946</v>
      </c>
    </row>
    <row r="197" spans="1:5" x14ac:dyDescent="0.25">
      <c r="A197" s="191">
        <v>166</v>
      </c>
      <c r="B197" s="191">
        <v>0</v>
      </c>
      <c r="C197" s="91">
        <v>0.4079216</v>
      </c>
      <c r="D197" s="91">
        <v>0.55713550000000001</v>
      </c>
      <c r="E197" s="42">
        <v>1.3657906323175826</v>
      </c>
    </row>
    <row r="198" spans="1:5" x14ac:dyDescent="0.25">
      <c r="A198" s="191">
        <v>167</v>
      </c>
      <c r="B198" s="191">
        <v>0</v>
      </c>
      <c r="C198" s="91">
        <v>0.2039608</v>
      </c>
      <c r="D198" s="91">
        <v>0.84852810000000001</v>
      </c>
      <c r="E198" s="42">
        <v>4.1602508913477489</v>
      </c>
    </row>
    <row r="199" spans="1:5" x14ac:dyDescent="0.25">
      <c r="A199" s="191">
        <v>168</v>
      </c>
      <c r="B199" s="191">
        <v>0</v>
      </c>
      <c r="C199" s="91">
        <v>0.2828427</v>
      </c>
      <c r="D199" s="91">
        <v>2.6641319999999999</v>
      </c>
      <c r="E199" s="42">
        <v>9.4191294313058105</v>
      </c>
    </row>
    <row r="200" spans="1:5" x14ac:dyDescent="0.25">
      <c r="A200" s="191">
        <v>169</v>
      </c>
      <c r="B200" s="191">
        <v>0</v>
      </c>
      <c r="C200" s="91">
        <v>0.40199499999999999</v>
      </c>
      <c r="D200" s="91">
        <v>2.0143490000000002</v>
      </c>
      <c r="E200" s="42">
        <v>5.0108807323474176</v>
      </c>
    </row>
    <row r="201" spans="1:5" x14ac:dyDescent="0.25">
      <c r="A201" s="191">
        <v>170</v>
      </c>
      <c r="B201" s="191">
        <v>0</v>
      </c>
      <c r="C201" s="91">
        <v>0.37947330000000001</v>
      </c>
      <c r="D201" s="91">
        <v>1.7181390000000001</v>
      </c>
      <c r="E201" s="42">
        <v>4.5276940432963269</v>
      </c>
    </row>
    <row r="202" spans="1:5" x14ac:dyDescent="0.25">
      <c r="A202" s="191">
        <v>171</v>
      </c>
      <c r="B202" s="191">
        <v>0</v>
      </c>
      <c r="C202" s="91">
        <v>0.2332381</v>
      </c>
      <c r="D202" s="91">
        <v>2.0431349999999999</v>
      </c>
      <c r="E202" s="42">
        <v>8.759868134751569</v>
      </c>
    </row>
    <row r="203" spans="1:5" x14ac:dyDescent="0.25">
      <c r="A203" s="191">
        <v>172</v>
      </c>
      <c r="B203" s="191">
        <v>0</v>
      </c>
      <c r="C203" s="91">
        <v>0.28844409999999998</v>
      </c>
      <c r="D203" s="91">
        <v>2.0742229999999999</v>
      </c>
      <c r="E203" s="42">
        <v>7.1910744577545529</v>
      </c>
    </row>
    <row r="204" spans="1:5" x14ac:dyDescent="0.25">
      <c r="A204" s="191">
        <v>173</v>
      </c>
      <c r="B204" s="191">
        <v>0</v>
      </c>
      <c r="C204" s="91">
        <v>0.46818799999999999</v>
      </c>
      <c r="D204" s="91">
        <v>0.88543769999999999</v>
      </c>
      <c r="E204" s="42">
        <v>1.8912011841397045</v>
      </c>
    </row>
    <row r="205" spans="1:5" x14ac:dyDescent="0.25">
      <c r="A205" s="191">
        <v>174</v>
      </c>
      <c r="B205" s="191">
        <v>0</v>
      </c>
      <c r="C205" s="91">
        <v>0.26832820000000002</v>
      </c>
      <c r="D205" s="91">
        <v>0.59464269999999997</v>
      </c>
      <c r="E205" s="42">
        <v>2.216102146550381</v>
      </c>
    </row>
    <row r="206" spans="1:5" x14ac:dyDescent="0.25">
      <c r="A206" s="191">
        <v>175</v>
      </c>
      <c r="B206" s="191">
        <v>0</v>
      </c>
      <c r="C206" s="91">
        <v>0.30463089999999998</v>
      </c>
      <c r="D206" s="91">
        <v>0.73430240000000002</v>
      </c>
      <c r="E206" s="42">
        <v>2.4104659113701206</v>
      </c>
    </row>
    <row r="207" spans="1:5" x14ac:dyDescent="0.25">
      <c r="A207" s="191">
        <v>176</v>
      </c>
      <c r="B207" s="191">
        <v>3</v>
      </c>
      <c r="C207" s="91">
        <v>0.34176010000000001</v>
      </c>
      <c r="D207" s="91">
        <v>1.435916</v>
      </c>
      <c r="E207" s="42">
        <v>4.2015320103195188</v>
      </c>
    </row>
    <row r="208" spans="1:5" x14ac:dyDescent="0.25">
      <c r="A208" s="191">
        <v>177</v>
      </c>
      <c r="B208" s="191">
        <v>0</v>
      </c>
      <c r="C208" s="91">
        <v>0.2154066</v>
      </c>
      <c r="D208" s="91">
        <v>3.3187950000000002</v>
      </c>
      <c r="E208" s="42">
        <v>15.407118444838739</v>
      </c>
    </row>
    <row r="209" spans="1:5" x14ac:dyDescent="0.25">
      <c r="A209" s="191">
        <v>178</v>
      </c>
      <c r="B209" s="191">
        <v>0</v>
      </c>
      <c r="C209" s="91">
        <v>0.24</v>
      </c>
      <c r="D209" s="91">
        <v>0.28000000000000003</v>
      </c>
      <c r="E209" s="42">
        <f>D209/C209</f>
        <v>1.1666666666666667</v>
      </c>
    </row>
    <row r="210" spans="1:5" x14ac:dyDescent="0.25">
      <c r="A210" s="191">
        <v>179</v>
      </c>
      <c r="B210" s="191">
        <v>0</v>
      </c>
      <c r="C210" s="91">
        <v>0.2332381</v>
      </c>
      <c r="D210" s="91">
        <v>0.94403389999999998</v>
      </c>
      <c r="E210" s="42">
        <v>4.0475115343505195</v>
      </c>
    </row>
    <row r="211" spans="1:5" x14ac:dyDescent="0.25">
      <c r="A211" s="191">
        <v>180</v>
      </c>
      <c r="B211" s="191">
        <v>0</v>
      </c>
      <c r="C211" s="91">
        <v>0.12</v>
      </c>
      <c r="D211" s="91">
        <v>0.2</v>
      </c>
      <c r="E211" s="42">
        <v>1.6666666666666667</v>
      </c>
    </row>
    <row r="212" spans="1:5" x14ac:dyDescent="0.25">
      <c r="A212" s="191">
        <v>181</v>
      </c>
      <c r="B212" s="191">
        <v>0</v>
      </c>
      <c r="C212" s="91">
        <v>0.2154066</v>
      </c>
      <c r="D212" s="91">
        <v>1.2521979999999999</v>
      </c>
      <c r="E212" s="42">
        <v>5.8131830686710613</v>
      </c>
    </row>
    <row r="213" spans="1:5" x14ac:dyDescent="0.25">
      <c r="A213" s="191">
        <v>182</v>
      </c>
      <c r="B213" s="191">
        <v>0</v>
      </c>
      <c r="C213" s="91">
        <v>0.1131371</v>
      </c>
      <c r="D213" s="91">
        <v>0.25612499999999999</v>
      </c>
      <c r="E213" s="42">
        <v>2.2638462537929644</v>
      </c>
    </row>
    <row r="214" spans="1:5" x14ac:dyDescent="0.25">
      <c r="A214" s="191">
        <v>183</v>
      </c>
      <c r="B214" s="191">
        <v>0</v>
      </c>
      <c r="C214" s="91">
        <v>0.2332381</v>
      </c>
      <c r="D214" s="91">
        <v>2.8537689999999998</v>
      </c>
      <c r="E214" s="42">
        <v>12.23543237575679</v>
      </c>
    </row>
    <row r="215" spans="1:5" x14ac:dyDescent="0.25">
      <c r="A215" s="191">
        <v>184</v>
      </c>
      <c r="B215" s="191">
        <v>0</v>
      </c>
      <c r="C215" s="91">
        <v>0.50911689999999998</v>
      </c>
      <c r="D215" s="91">
        <v>3.4845950000000001</v>
      </c>
      <c r="E215" s="42">
        <v>6.8443907479794923</v>
      </c>
    </row>
    <row r="216" spans="1:5" x14ac:dyDescent="0.25">
      <c r="A216" s="191">
        <v>185</v>
      </c>
      <c r="B216" s="191">
        <v>0</v>
      </c>
      <c r="C216" s="91">
        <v>0.54405879999999995</v>
      </c>
      <c r="D216" s="91">
        <v>0.8</v>
      </c>
      <c r="E216" s="42">
        <v>1.4704292991860441</v>
      </c>
    </row>
    <row r="217" spans="1:5" x14ac:dyDescent="0.25">
      <c r="A217" s="191">
        <v>186</v>
      </c>
      <c r="B217" s="191">
        <v>4</v>
      </c>
      <c r="C217" s="91">
        <v>0.34409299999999998</v>
      </c>
      <c r="D217" s="91">
        <v>25.51979</v>
      </c>
      <c r="E217" s="42">
        <v>74.165385520774919</v>
      </c>
    </row>
    <row r="218" spans="1:5" x14ac:dyDescent="0.25">
      <c r="A218" s="191">
        <v>187</v>
      </c>
      <c r="B218" s="191">
        <v>1</v>
      </c>
      <c r="C218" s="91">
        <v>1.1661900000000001</v>
      </c>
      <c r="D218" s="91">
        <v>14.0335</v>
      </c>
      <c r="E218" s="42">
        <v>12.033630883475247</v>
      </c>
    </row>
    <row r="219" spans="1:5" x14ac:dyDescent="0.25">
      <c r="A219" s="191">
        <v>188</v>
      </c>
      <c r="B219" s="191">
        <v>0</v>
      </c>
      <c r="C219" s="91">
        <v>0.26832820000000002</v>
      </c>
      <c r="D219" s="91">
        <v>7.703506</v>
      </c>
      <c r="E219" s="42">
        <v>28.709267233186818</v>
      </c>
    </row>
    <row r="220" spans="1:5" x14ac:dyDescent="0.25">
      <c r="A220" s="191">
        <v>189</v>
      </c>
      <c r="B220" s="191">
        <v>0</v>
      </c>
      <c r="C220" s="91">
        <v>0.94403389999999998</v>
      </c>
      <c r="D220" s="91">
        <v>2.3630490000000002</v>
      </c>
      <c r="E220" s="42">
        <v>2.5031399825790155</v>
      </c>
    </row>
    <row r="221" spans="1:5" x14ac:dyDescent="0.25">
      <c r="A221" s="191">
        <v>190</v>
      </c>
      <c r="B221" s="191">
        <v>0</v>
      </c>
      <c r="C221" s="91">
        <v>0.3577709</v>
      </c>
      <c r="D221" s="91">
        <v>5.3206009999999999</v>
      </c>
      <c r="E221" s="42">
        <v>14.871530915454555</v>
      </c>
    </row>
    <row r="222" spans="1:5" x14ac:dyDescent="0.25">
      <c r="A222" s="191">
        <v>191</v>
      </c>
      <c r="B222" s="191">
        <v>0</v>
      </c>
      <c r="C222" s="91">
        <v>0.29120439999999997</v>
      </c>
      <c r="D222" s="91">
        <v>2.1169790000000002</v>
      </c>
      <c r="E222" s="42">
        <v>7.2697356221265901</v>
      </c>
    </row>
    <row r="223" spans="1:5" x14ac:dyDescent="0.25">
      <c r="A223" s="191">
        <v>192</v>
      </c>
      <c r="B223" s="191">
        <v>0</v>
      </c>
      <c r="C223" s="91">
        <v>0.22627420000000001</v>
      </c>
      <c r="D223" s="91">
        <v>3.9929939999999999</v>
      </c>
      <c r="E223" s="42">
        <v>17.646704750254337</v>
      </c>
    </row>
    <row r="224" spans="1:5" x14ac:dyDescent="0.25">
      <c r="A224" s="191">
        <v>193</v>
      </c>
      <c r="B224" s="191">
        <v>0</v>
      </c>
      <c r="C224" s="91">
        <v>0.29120439999999997</v>
      </c>
      <c r="D224" s="91">
        <v>1.9790909999999999</v>
      </c>
      <c r="E224" s="42">
        <v>6.7962262932840307</v>
      </c>
    </row>
    <row r="225" spans="1:5" x14ac:dyDescent="0.25">
      <c r="A225" s="191">
        <v>194</v>
      </c>
      <c r="B225" s="191">
        <v>0</v>
      </c>
      <c r="C225" s="91">
        <v>0.26832820000000002</v>
      </c>
      <c r="D225" s="91">
        <v>2.08</v>
      </c>
      <c r="E225" s="42">
        <v>7.7517010884431823</v>
      </c>
    </row>
    <row r="226" spans="1:5" x14ac:dyDescent="0.25">
      <c r="A226" s="191">
        <v>195</v>
      </c>
      <c r="B226" s="191">
        <v>0</v>
      </c>
      <c r="C226" s="91">
        <v>0.2332381</v>
      </c>
      <c r="D226" s="91">
        <v>1.2185239999999999</v>
      </c>
      <c r="E226" s="42">
        <v>5.2243780068522252</v>
      </c>
    </row>
    <row r="227" spans="1:5" x14ac:dyDescent="0.25">
      <c r="A227" s="191">
        <v>196</v>
      </c>
      <c r="B227" s="191">
        <v>0</v>
      </c>
      <c r="C227" s="91">
        <v>0.28844409999999998</v>
      </c>
      <c r="D227" s="91">
        <v>0.63245549999999995</v>
      </c>
      <c r="E227" s="42">
        <v>2.1926449526962069</v>
      </c>
    </row>
    <row r="228" spans="1:5" x14ac:dyDescent="0.25">
      <c r="A228" s="191">
        <v>197</v>
      </c>
      <c r="B228" s="191">
        <v>0</v>
      </c>
      <c r="C228" s="91">
        <v>0.32249030000000001</v>
      </c>
      <c r="D228" s="91">
        <v>1.028397</v>
      </c>
      <c r="E228" s="42">
        <v>3.1889238218947979</v>
      </c>
    </row>
    <row r="229" spans="1:5" x14ac:dyDescent="0.25">
      <c r="A229" s="191" t="s">
        <v>91</v>
      </c>
      <c r="B229" s="19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91" t="s">
        <v>91</v>
      </c>
      <c r="B230" s="19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91" t="s">
        <v>91</v>
      </c>
      <c r="B231" s="19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91" t="s">
        <v>91</v>
      </c>
      <c r="B232" s="19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91" t="s">
        <v>91</v>
      </c>
      <c r="B233" s="19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91" t="s">
        <v>91</v>
      </c>
      <c r="B234" s="19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91" t="s">
        <v>91</v>
      </c>
      <c r="B235" s="19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91" t="s">
        <v>91</v>
      </c>
      <c r="B236" s="19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91" t="s">
        <v>91</v>
      </c>
      <c r="B237" s="19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91" t="s">
        <v>91</v>
      </c>
      <c r="B238" s="19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91" t="s">
        <v>91</v>
      </c>
      <c r="B239" s="19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91" t="s">
        <v>91</v>
      </c>
      <c r="B240" s="19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91" t="s">
        <v>91</v>
      </c>
      <c r="B241" s="19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91" t="s">
        <v>91</v>
      </c>
      <c r="B242" s="19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91" t="s">
        <v>91</v>
      </c>
      <c r="B243" s="19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91" t="s">
        <v>91</v>
      </c>
      <c r="B244" s="19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91" t="s">
        <v>91</v>
      </c>
      <c r="B245" s="19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91" t="s">
        <v>91</v>
      </c>
      <c r="B246" s="19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91" t="s">
        <v>91</v>
      </c>
      <c r="B247" s="19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91" t="s">
        <v>91</v>
      </c>
      <c r="B248" s="19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91" t="s">
        <v>91</v>
      </c>
      <c r="B249" s="19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91" t="s">
        <v>91</v>
      </c>
      <c r="B250" s="19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91" t="s">
        <v>91</v>
      </c>
      <c r="B251" s="19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91" t="s">
        <v>91</v>
      </c>
      <c r="B252" s="19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91" t="s">
        <v>91</v>
      </c>
      <c r="B253" s="19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91" t="s">
        <v>91</v>
      </c>
      <c r="B254" s="19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91" t="s">
        <v>91</v>
      </c>
      <c r="B255" s="19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91" t="s">
        <v>91</v>
      </c>
      <c r="B256" s="19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91" t="s">
        <v>91</v>
      </c>
      <c r="B257" s="19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91" t="s">
        <v>91</v>
      </c>
      <c r="B258" s="19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91" t="s">
        <v>91</v>
      </c>
      <c r="B259" s="19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91" t="s">
        <v>91</v>
      </c>
      <c r="B260" s="19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91" t="s">
        <v>91</v>
      </c>
      <c r="B261" s="19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91" t="s">
        <v>91</v>
      </c>
      <c r="B262" s="19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91" t="s">
        <v>91</v>
      </c>
      <c r="B263" s="19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91" t="s">
        <v>91</v>
      </c>
      <c r="B264" s="19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91" t="s">
        <v>91</v>
      </c>
      <c r="B265" s="19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91" t="s">
        <v>91</v>
      </c>
      <c r="B266" s="19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91" t="s">
        <v>91</v>
      </c>
      <c r="B267" s="19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91" t="s">
        <v>91</v>
      </c>
      <c r="B268" s="19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91" t="s">
        <v>91</v>
      </c>
      <c r="B269" s="19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91" t="s">
        <v>91</v>
      </c>
      <c r="B270" s="19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91" t="s">
        <v>91</v>
      </c>
      <c r="B271" s="19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91" t="s">
        <v>91</v>
      </c>
      <c r="B272" s="19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91" t="s">
        <v>91</v>
      </c>
      <c r="B273" s="19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91" t="s">
        <v>91</v>
      </c>
      <c r="B274" s="19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91" t="s">
        <v>91</v>
      </c>
      <c r="B275" s="19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91" t="s">
        <v>91</v>
      </c>
      <c r="B276" s="19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91" t="s">
        <v>91</v>
      </c>
      <c r="B277" s="19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91" t="s">
        <v>91</v>
      </c>
      <c r="B278" s="19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91" t="s">
        <v>91</v>
      </c>
      <c r="B279" s="19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91" t="s">
        <v>91</v>
      </c>
      <c r="B280" s="19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91" t="s">
        <v>91</v>
      </c>
      <c r="B281" s="19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91" t="s">
        <v>91</v>
      </c>
      <c r="B282" s="19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91" t="s">
        <v>91</v>
      </c>
      <c r="B283" s="19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91" t="s">
        <v>91</v>
      </c>
      <c r="B284" s="19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91" t="s">
        <v>91</v>
      </c>
      <c r="B285" s="19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91" t="s">
        <v>91</v>
      </c>
      <c r="B286" s="19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91" t="s">
        <v>91</v>
      </c>
      <c r="B287" s="19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91" t="s">
        <v>91</v>
      </c>
      <c r="B288" s="19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91" t="s">
        <v>91</v>
      </c>
      <c r="B289" s="19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91" t="s">
        <v>91</v>
      </c>
      <c r="B290" s="19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91" t="s">
        <v>91</v>
      </c>
      <c r="B291" s="19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91" t="s">
        <v>91</v>
      </c>
      <c r="B292" s="19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91" t="s">
        <v>91</v>
      </c>
      <c r="B293" s="19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91" t="s">
        <v>91</v>
      </c>
      <c r="B294" s="19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91" t="s">
        <v>91</v>
      </c>
      <c r="B295" s="19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91" t="s">
        <v>91</v>
      </c>
      <c r="B296" s="19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91" t="s">
        <v>91</v>
      </c>
      <c r="B297" s="19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91" t="s">
        <v>91</v>
      </c>
      <c r="B298" s="19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91" t="s">
        <v>91</v>
      </c>
      <c r="B299" s="19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91" t="s">
        <v>91</v>
      </c>
      <c r="B300" s="19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91" t="s">
        <v>91</v>
      </c>
      <c r="B301" s="19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91" t="s">
        <v>91</v>
      </c>
      <c r="B302" s="19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91" t="s">
        <v>91</v>
      </c>
      <c r="B303" s="19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91" t="s">
        <v>91</v>
      </c>
      <c r="B304" s="19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91" t="s">
        <v>91</v>
      </c>
      <c r="B305" s="19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91" t="s">
        <v>91</v>
      </c>
      <c r="B306" s="19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91" t="s">
        <v>91</v>
      </c>
      <c r="B307" s="19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91" t="s">
        <v>91</v>
      </c>
      <c r="B308" s="19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91" t="s">
        <v>91</v>
      </c>
      <c r="B309" s="19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91" t="s">
        <v>91</v>
      </c>
      <c r="B310" s="19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91" t="s">
        <v>91</v>
      </c>
      <c r="B311" s="19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91" t="s">
        <v>91</v>
      </c>
      <c r="B312" s="19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91" t="s">
        <v>91</v>
      </c>
      <c r="B313" s="19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91" t="s">
        <v>91</v>
      </c>
      <c r="B314" s="19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91" t="s">
        <v>91</v>
      </c>
      <c r="B315" s="19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91" t="s">
        <v>91</v>
      </c>
      <c r="B316" s="19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91" t="s">
        <v>91</v>
      </c>
      <c r="B317" s="19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91" t="s">
        <v>91</v>
      </c>
      <c r="B318" s="19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91" t="s">
        <v>91</v>
      </c>
      <c r="B319" s="19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91" t="s">
        <v>91</v>
      </c>
      <c r="B320" s="19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91" t="s">
        <v>91</v>
      </c>
      <c r="B321" s="19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91" t="s">
        <v>91</v>
      </c>
      <c r="B322" s="19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91" t="s">
        <v>91</v>
      </c>
      <c r="B323" s="19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91" t="s">
        <v>91</v>
      </c>
      <c r="B324" s="19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91" t="s">
        <v>91</v>
      </c>
      <c r="B325" s="19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91" t="s">
        <v>91</v>
      </c>
      <c r="B326" s="19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91" t="s">
        <v>91</v>
      </c>
      <c r="B327" s="19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91" t="s">
        <v>91</v>
      </c>
      <c r="B328" s="19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91" t="s">
        <v>91</v>
      </c>
      <c r="B329" s="19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91" t="s">
        <v>91</v>
      </c>
      <c r="B330" s="19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91" t="s">
        <v>91</v>
      </c>
      <c r="B331" s="19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91" t="s">
        <v>91</v>
      </c>
      <c r="B332" s="19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91" t="s">
        <v>91</v>
      </c>
      <c r="B333" s="19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91" t="s">
        <v>91</v>
      </c>
      <c r="B334" s="19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91" t="s">
        <v>91</v>
      </c>
      <c r="B335" s="19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91" t="s">
        <v>91</v>
      </c>
      <c r="B336" s="19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91" t="s">
        <v>91</v>
      </c>
      <c r="B337" s="19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91" t="s">
        <v>91</v>
      </c>
      <c r="B338" s="19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91" t="s">
        <v>91</v>
      </c>
      <c r="B339" s="19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91" t="s">
        <v>91</v>
      </c>
      <c r="B340" s="19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91" t="s">
        <v>91</v>
      </c>
      <c r="B341" s="19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91" t="s">
        <v>91</v>
      </c>
      <c r="B342" s="19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91" t="s">
        <v>91</v>
      </c>
      <c r="B343" s="19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91" t="s">
        <v>91</v>
      </c>
      <c r="B344" s="19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91" t="s">
        <v>91</v>
      </c>
      <c r="B345" s="19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91" t="s">
        <v>91</v>
      </c>
      <c r="B346" s="19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91" t="s">
        <v>91</v>
      </c>
      <c r="B347" s="19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91" t="s">
        <v>91</v>
      </c>
      <c r="B348" s="19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91" t="s">
        <v>91</v>
      </c>
      <c r="B349" s="19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91" t="s">
        <v>91</v>
      </c>
      <c r="B350" s="19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91" t="s">
        <v>91</v>
      </c>
      <c r="B351" s="19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91" t="s">
        <v>91</v>
      </c>
      <c r="B352" s="19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91" t="s">
        <v>91</v>
      </c>
      <c r="B353" s="19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91" t="s">
        <v>91</v>
      </c>
      <c r="B354" s="19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91" t="s">
        <v>91</v>
      </c>
      <c r="B355" s="19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91" t="s">
        <v>91</v>
      </c>
      <c r="B356" s="19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91" t="s">
        <v>91</v>
      </c>
      <c r="B357" s="19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91" t="s">
        <v>91</v>
      </c>
      <c r="B358" s="19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91" t="s">
        <v>91</v>
      </c>
      <c r="B359" s="19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91" t="s">
        <v>91</v>
      </c>
      <c r="B360" s="19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91" t="s">
        <v>91</v>
      </c>
      <c r="B361" s="19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91" t="s">
        <v>91</v>
      </c>
      <c r="B362" s="19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91" t="s">
        <v>91</v>
      </c>
      <c r="B363" s="19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91" t="s">
        <v>91</v>
      </c>
      <c r="B364" s="19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91" t="s">
        <v>91</v>
      </c>
      <c r="B365" s="19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91" t="s">
        <v>91</v>
      </c>
      <c r="B366" s="19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91" t="s">
        <v>91</v>
      </c>
      <c r="B367" s="19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91" t="s">
        <v>91</v>
      </c>
      <c r="B368" s="19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91" t="s">
        <v>91</v>
      </c>
      <c r="B369" s="19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91" t="s">
        <v>91</v>
      </c>
      <c r="B370" s="19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91" t="s">
        <v>91</v>
      </c>
      <c r="B371" s="19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91" t="s">
        <v>91</v>
      </c>
      <c r="B372" s="19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91" t="s">
        <v>91</v>
      </c>
      <c r="B373" s="19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91" t="s">
        <v>91</v>
      </c>
      <c r="B374" s="19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91" t="s">
        <v>91</v>
      </c>
      <c r="B375" s="19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91" t="s">
        <v>91</v>
      </c>
      <c r="B376" s="19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91" t="s">
        <v>91</v>
      </c>
      <c r="B377" s="19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91" t="s">
        <v>91</v>
      </c>
      <c r="B378" s="19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91" t="s">
        <v>91</v>
      </c>
      <c r="B379" s="19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91" t="s">
        <v>91</v>
      </c>
      <c r="B380" s="19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91" t="s">
        <v>91</v>
      </c>
      <c r="B381" s="19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91" t="s">
        <v>91</v>
      </c>
      <c r="B382" s="19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91" t="s">
        <v>91</v>
      </c>
      <c r="B383" s="19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91" t="s">
        <v>91</v>
      </c>
      <c r="B384" s="19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91" t="s">
        <v>91</v>
      </c>
      <c r="B385" s="19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91" t="s">
        <v>91</v>
      </c>
      <c r="B386" s="19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91" t="s">
        <v>91</v>
      </c>
      <c r="B387" s="19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91" t="s">
        <v>91</v>
      </c>
      <c r="B388" s="19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91" t="s">
        <v>91</v>
      </c>
      <c r="B389" s="19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91" t="s">
        <v>91</v>
      </c>
      <c r="B390" s="19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91" t="s">
        <v>91</v>
      </c>
      <c r="B391" s="19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91" t="s">
        <v>91</v>
      </c>
      <c r="B392" s="19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91" t="s">
        <v>91</v>
      </c>
      <c r="B393" s="19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91" t="s">
        <v>91</v>
      </c>
      <c r="B394" s="19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91" t="s">
        <v>91</v>
      </c>
      <c r="B395" s="19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91" t="s">
        <v>91</v>
      </c>
      <c r="B396" s="19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91" t="s">
        <v>91</v>
      </c>
      <c r="B397" s="19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91" t="s">
        <v>91</v>
      </c>
      <c r="B398" s="19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91" t="s">
        <v>91</v>
      </c>
      <c r="B399" s="19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91" t="s">
        <v>91</v>
      </c>
      <c r="B400" s="19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91" t="s">
        <v>91</v>
      </c>
      <c r="B401" s="19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91" t="s">
        <v>91</v>
      </c>
      <c r="B402" s="19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91" t="s">
        <v>91</v>
      </c>
      <c r="B403" s="19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91" t="s">
        <v>91</v>
      </c>
      <c r="B404" s="19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91" t="s">
        <v>91</v>
      </c>
      <c r="B405" s="19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91" t="s">
        <v>91</v>
      </c>
      <c r="B406" s="19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91" t="s">
        <v>91</v>
      </c>
      <c r="B407" s="19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91" t="s">
        <v>91</v>
      </c>
      <c r="B408" s="19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91" t="s">
        <v>91</v>
      </c>
      <c r="B409" s="19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91" t="s">
        <v>91</v>
      </c>
      <c r="B410" s="19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91" t="s">
        <v>91</v>
      </c>
      <c r="B411" s="19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91" t="s">
        <v>91</v>
      </c>
      <c r="B412" s="19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91" t="s">
        <v>91</v>
      </c>
      <c r="B413" s="19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91" t="s">
        <v>91</v>
      </c>
      <c r="B414" s="19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91" t="s">
        <v>91</v>
      </c>
      <c r="B415" s="19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91" t="s">
        <v>91</v>
      </c>
      <c r="B416" s="19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91" t="s">
        <v>91</v>
      </c>
      <c r="B417" s="19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91" t="s">
        <v>91</v>
      </c>
      <c r="B418" s="19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91" t="s">
        <v>91</v>
      </c>
      <c r="B419" s="19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91" t="s">
        <v>91</v>
      </c>
      <c r="B420" s="19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91" t="s">
        <v>91</v>
      </c>
      <c r="B421" s="19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91" t="s">
        <v>91</v>
      </c>
      <c r="B422" s="19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91" t="s">
        <v>91</v>
      </c>
      <c r="B423" s="19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91" t="s">
        <v>91</v>
      </c>
      <c r="B424" s="19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91" t="s">
        <v>91</v>
      </c>
      <c r="B425" s="19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91" t="s">
        <v>91</v>
      </c>
      <c r="B426" s="19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91" t="s">
        <v>91</v>
      </c>
      <c r="B427" s="19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91" t="s">
        <v>91</v>
      </c>
      <c r="B428" s="19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91" t="s">
        <v>91</v>
      </c>
      <c r="B429" s="19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91" t="s">
        <v>91</v>
      </c>
      <c r="B430" s="19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91" t="s">
        <v>91</v>
      </c>
      <c r="B431" s="19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91" t="s">
        <v>91</v>
      </c>
      <c r="B432" s="19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91" t="s">
        <v>91</v>
      </c>
      <c r="B433" s="19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91" t="s">
        <v>91</v>
      </c>
      <c r="B434" s="19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69" priority="6" operator="lessThan">
      <formula>1</formula>
    </cfRule>
  </conditionalFormatting>
  <conditionalFormatting sqref="E107">
    <cfRule type="cellIs" dxfId="68" priority="5" operator="lessThan">
      <formula>1</formula>
    </cfRule>
  </conditionalFormatting>
  <conditionalFormatting sqref="E136">
    <cfRule type="cellIs" dxfId="67" priority="4" operator="lessThan">
      <formula>1</formula>
    </cfRule>
  </conditionalFormatting>
  <conditionalFormatting sqref="E170">
    <cfRule type="cellIs" dxfId="66" priority="3" operator="lessThan">
      <formula>1</formula>
    </cfRule>
  </conditionalFormatting>
  <conditionalFormatting sqref="E209">
    <cfRule type="cellIs" dxfId="65" priority="2" operator="lessThan">
      <formula>1</formula>
    </cfRule>
  </conditionalFormatting>
  <conditionalFormatting sqref="E22">
    <cfRule type="cellIs" dxfId="64" priority="1" operator="lessThan">
      <formula>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19"/>
  <sheetViews>
    <sheetView workbookViewId="0">
      <pane ySplit="2" topLeftCell="A3" activePane="bottomLeft" state="frozen"/>
      <selection pane="bottomLeft" activeCell="K3227" sqref="K3227"/>
    </sheetView>
  </sheetViews>
  <sheetFormatPr defaultRowHeight="15" x14ac:dyDescent="0.25"/>
  <cols>
    <col min="1" max="2" width="9.140625" customWidth="1"/>
    <col min="4" max="7" width="9.140625" customWidth="1"/>
    <col min="21" max="24" width="9.140625" style="91"/>
  </cols>
  <sheetData>
    <row r="1" spans="1:24" x14ac:dyDescent="0.25">
      <c r="A1" t="s">
        <v>195</v>
      </c>
      <c r="B1" t="s">
        <v>6</v>
      </c>
      <c r="D1" t="s">
        <v>195</v>
      </c>
      <c r="E1" t="s">
        <v>6</v>
      </c>
      <c r="F1" t="s">
        <v>195</v>
      </c>
      <c r="G1" t="s">
        <v>6</v>
      </c>
      <c r="Q1" t="s">
        <v>6</v>
      </c>
      <c r="R1" t="s">
        <v>195</v>
      </c>
      <c r="S1" t="s">
        <v>6</v>
      </c>
      <c r="U1" s="91" t="s">
        <v>195</v>
      </c>
      <c r="V1" s="91" t="s">
        <v>6</v>
      </c>
      <c r="W1" s="91" t="s">
        <v>195</v>
      </c>
      <c r="X1" s="91" t="s">
        <v>6</v>
      </c>
    </row>
    <row r="2" spans="1:24" x14ac:dyDescent="0.25">
      <c r="A2" s="91">
        <v>9.6846879999999995</v>
      </c>
      <c r="B2" s="91">
        <v>1.470782</v>
      </c>
      <c r="C2" t="s">
        <v>421</v>
      </c>
      <c r="D2" s="91">
        <v>9.6846879999999995</v>
      </c>
      <c r="E2" s="91">
        <v>1.470782</v>
      </c>
      <c r="F2" s="91"/>
      <c r="G2" s="91"/>
      <c r="Q2" s="91">
        <v>0.31241000000000002</v>
      </c>
      <c r="R2" s="91">
        <v>0.42520580000000002</v>
      </c>
      <c r="S2" s="91">
        <v>0.31241000000000002</v>
      </c>
      <c r="T2" t="s">
        <v>425</v>
      </c>
      <c r="W2" s="91">
        <v>0.42520580000000002</v>
      </c>
      <c r="X2" s="91">
        <v>0.31241000000000002</v>
      </c>
    </row>
    <row r="3" spans="1:24" x14ac:dyDescent="0.25">
      <c r="A3" s="91">
        <v>3.6557900000000001</v>
      </c>
      <c r="B3" s="91">
        <v>1.6861790000000001</v>
      </c>
      <c r="D3" s="91"/>
      <c r="E3" s="91"/>
      <c r="F3" s="91">
        <v>3.6557900000000001</v>
      </c>
      <c r="G3" s="91">
        <v>1.6861790000000001</v>
      </c>
      <c r="Q3" s="91">
        <v>0.50911689999999998</v>
      </c>
      <c r="R3" s="91">
        <v>1.08074</v>
      </c>
      <c r="S3" s="91">
        <v>0.50911689999999998</v>
      </c>
      <c r="W3" s="91">
        <v>1.08074</v>
      </c>
      <c r="X3" s="91">
        <v>0.50911689999999998</v>
      </c>
    </row>
    <row r="4" spans="1:24" x14ac:dyDescent="0.25">
      <c r="A4" s="91">
        <v>8.7167879999999993</v>
      </c>
      <c r="B4" s="91">
        <v>0.76837489999999997</v>
      </c>
      <c r="D4" s="91">
        <v>8.7167879999999993</v>
      </c>
      <c r="E4" s="91">
        <v>0.76837489999999997</v>
      </c>
      <c r="F4" s="91"/>
      <c r="G4" s="91"/>
      <c r="Q4" s="91">
        <v>0.42520580000000002</v>
      </c>
      <c r="R4" s="91">
        <v>4.4407209999999999</v>
      </c>
      <c r="S4" s="91">
        <v>0.42520580000000002</v>
      </c>
      <c r="U4" s="91">
        <v>4.4407209999999999</v>
      </c>
      <c r="V4" s="91">
        <v>0.42520580000000002</v>
      </c>
    </row>
    <row r="5" spans="1:24" x14ac:dyDescent="0.25">
      <c r="A5" s="91">
        <v>3.2092369999999999</v>
      </c>
      <c r="B5" s="91">
        <v>0.76941539999999997</v>
      </c>
      <c r="D5" s="91"/>
      <c r="E5" s="91"/>
      <c r="F5" s="91">
        <v>3.2092369999999999</v>
      </c>
      <c r="G5" s="91">
        <v>0.76941539999999997</v>
      </c>
      <c r="Q5" s="91">
        <v>0.25298219999999999</v>
      </c>
      <c r="R5" s="91">
        <v>0.78790859999999996</v>
      </c>
      <c r="S5" s="91">
        <v>0.25298219999999999</v>
      </c>
      <c r="W5" s="91">
        <v>0.78790859999999996</v>
      </c>
      <c r="X5" s="91">
        <v>0.25298219999999999</v>
      </c>
    </row>
    <row r="6" spans="1:24" x14ac:dyDescent="0.25">
      <c r="A6" s="91">
        <v>2.5556209999999999</v>
      </c>
      <c r="B6" s="91">
        <v>0.84852810000000001</v>
      </c>
      <c r="D6" s="91"/>
      <c r="E6" s="91"/>
      <c r="F6" s="91">
        <v>2.5556209999999999</v>
      </c>
      <c r="G6" s="91">
        <v>0.84852810000000001</v>
      </c>
      <c r="Q6" s="91">
        <v>0.2</v>
      </c>
      <c r="R6" s="91">
        <v>0.2039608</v>
      </c>
      <c r="S6" s="91">
        <v>0.2</v>
      </c>
      <c r="W6" s="91">
        <v>0.2039608</v>
      </c>
      <c r="X6" s="91">
        <v>0.2</v>
      </c>
    </row>
    <row r="7" spans="1:24" x14ac:dyDescent="0.25">
      <c r="A7" s="91">
        <v>0.78790859999999996</v>
      </c>
      <c r="B7" s="91">
        <v>0.2039608</v>
      </c>
      <c r="D7" s="91"/>
      <c r="E7" s="91"/>
      <c r="F7" s="91">
        <v>0.78790859999999996</v>
      </c>
      <c r="G7" s="91">
        <v>0.2039608</v>
      </c>
      <c r="Q7" s="91">
        <v>0.73539109999999996</v>
      </c>
      <c r="R7" s="91">
        <v>1.476064</v>
      </c>
      <c r="S7" s="91">
        <v>0.73539109999999996</v>
      </c>
      <c r="W7" s="91">
        <v>1.476064</v>
      </c>
      <c r="X7" s="91">
        <v>0.73539109999999996</v>
      </c>
    </row>
    <row r="8" spans="1:24" x14ac:dyDescent="0.25">
      <c r="A8" s="91">
        <v>0.28000000000000003</v>
      </c>
      <c r="B8" s="91">
        <v>0.24</v>
      </c>
      <c r="D8" s="91"/>
      <c r="E8" s="91"/>
      <c r="F8" s="91">
        <v>0.28000000000000003</v>
      </c>
      <c r="G8" s="91">
        <v>0.24</v>
      </c>
      <c r="Q8" s="91">
        <v>0.24331050000000001</v>
      </c>
      <c r="R8" s="91">
        <v>14.09207</v>
      </c>
      <c r="S8" s="91">
        <v>0.24331050000000001</v>
      </c>
      <c r="U8" s="91">
        <v>14.09207</v>
      </c>
      <c r="V8" s="91">
        <v>0.24331050000000001</v>
      </c>
    </row>
    <row r="9" spans="1:24" x14ac:dyDescent="0.25">
      <c r="A9" s="91">
        <v>0.3577709</v>
      </c>
      <c r="B9" s="91">
        <v>0.2154066</v>
      </c>
      <c r="D9" s="91"/>
      <c r="E9" s="91"/>
      <c r="F9" s="91">
        <v>0.3577709</v>
      </c>
      <c r="G9" s="91">
        <v>0.2154066</v>
      </c>
      <c r="Q9" s="91">
        <v>0.32249030000000001</v>
      </c>
      <c r="R9" s="91">
        <v>0.69857000000000002</v>
      </c>
      <c r="S9" s="91">
        <v>0.32249030000000001</v>
      </c>
      <c r="W9" s="91">
        <v>0.69857000000000002</v>
      </c>
      <c r="X9" s="91">
        <v>0.32249030000000001</v>
      </c>
    </row>
    <row r="10" spans="1:24" x14ac:dyDescent="0.25">
      <c r="A10" s="91">
        <v>3.4928499999999998</v>
      </c>
      <c r="B10" s="91">
        <v>0.32249030000000001</v>
      </c>
      <c r="D10" s="91">
        <v>3.4928499999999998</v>
      </c>
      <c r="E10" s="91">
        <v>0.32249030000000001</v>
      </c>
      <c r="F10" s="91"/>
      <c r="G10" s="91"/>
      <c r="Q10" s="91">
        <v>0.55713550000000001</v>
      </c>
      <c r="R10" s="91">
        <v>1.3885240000000001</v>
      </c>
      <c r="S10" s="91">
        <v>0.55713550000000001</v>
      </c>
      <c r="W10" s="91">
        <v>1.3885240000000001</v>
      </c>
      <c r="X10" s="91">
        <v>0.55713550000000001</v>
      </c>
    </row>
    <row r="11" spans="1:24" x14ac:dyDescent="0.25">
      <c r="A11" s="91">
        <v>2.5656189999999999</v>
      </c>
      <c r="B11" s="91">
        <v>0.2332381</v>
      </c>
      <c r="D11" s="91">
        <v>2.5656189999999999</v>
      </c>
      <c r="E11" s="91">
        <v>0.2332381</v>
      </c>
      <c r="F11" s="91"/>
      <c r="G11" s="91"/>
      <c r="Q11" s="91">
        <v>0.34176010000000001</v>
      </c>
      <c r="R11" s="91">
        <v>0.48332180000000002</v>
      </c>
      <c r="S11" s="91">
        <v>0.34176010000000001</v>
      </c>
      <c r="W11" s="91">
        <v>0.48332180000000002</v>
      </c>
      <c r="X11" s="91">
        <v>0.34176010000000001</v>
      </c>
    </row>
    <row r="12" spans="1:24" x14ac:dyDescent="0.25">
      <c r="A12" s="91">
        <v>0.52153620000000001</v>
      </c>
      <c r="B12" s="91">
        <v>0.39597979999999999</v>
      </c>
      <c r="D12" s="91"/>
      <c r="E12" s="91"/>
      <c r="F12" s="91">
        <v>0.52153620000000001</v>
      </c>
      <c r="G12" s="91">
        <v>0.39597979999999999</v>
      </c>
      <c r="Q12" s="91">
        <v>0.30463089999999998</v>
      </c>
      <c r="R12" s="91">
        <v>7.4953849999999997</v>
      </c>
      <c r="S12" s="91">
        <v>0.30463089999999998</v>
      </c>
      <c r="U12" s="91">
        <v>7.4953849999999997</v>
      </c>
      <c r="V12" s="91">
        <v>0.30463089999999998</v>
      </c>
    </row>
    <row r="13" spans="1:24" x14ac:dyDescent="0.25">
      <c r="A13" s="91">
        <v>0.67052219999999996</v>
      </c>
      <c r="B13" s="91">
        <v>0.2828427</v>
      </c>
      <c r="D13" s="91"/>
      <c r="E13" s="91"/>
      <c r="F13" s="91">
        <v>0.67052219999999996</v>
      </c>
      <c r="G13" s="91">
        <v>0.2828427</v>
      </c>
      <c r="Q13" s="91">
        <v>0.36878179999999999</v>
      </c>
      <c r="R13" s="91">
        <v>10.61388</v>
      </c>
      <c r="S13" s="91">
        <v>0.36878179999999999</v>
      </c>
      <c r="U13" s="91">
        <v>10.61388</v>
      </c>
      <c r="V13" s="91">
        <v>0.36878179999999999</v>
      </c>
    </row>
    <row r="14" spans="1:24" x14ac:dyDescent="0.25">
      <c r="A14" s="91">
        <v>0.64621980000000001</v>
      </c>
      <c r="B14" s="91">
        <v>0.24331050000000001</v>
      </c>
      <c r="D14" s="91"/>
      <c r="E14" s="91"/>
      <c r="F14" s="91">
        <v>0.64621980000000001</v>
      </c>
      <c r="G14" s="91">
        <v>0.24331050000000001</v>
      </c>
      <c r="Q14" s="91">
        <v>0.64621980000000001</v>
      </c>
      <c r="R14" s="91">
        <v>0.74404300000000001</v>
      </c>
      <c r="S14" s="91">
        <v>0.64621980000000001</v>
      </c>
      <c r="W14" s="91">
        <v>0.74404300000000001</v>
      </c>
      <c r="X14" s="91">
        <v>0.64621980000000001</v>
      </c>
    </row>
    <row r="15" spans="1:24" x14ac:dyDescent="0.25">
      <c r="A15" s="91">
        <v>13.725289999999999</v>
      </c>
      <c r="B15" s="91">
        <v>0.46818799999999999</v>
      </c>
      <c r="D15" s="91">
        <v>13.725289999999999</v>
      </c>
      <c r="E15" s="91">
        <v>0.46818799999999999</v>
      </c>
      <c r="F15" s="91"/>
      <c r="G15" s="91"/>
      <c r="Q15" s="91">
        <v>0.2828427</v>
      </c>
      <c r="R15" s="91">
        <v>0.88814409999999999</v>
      </c>
      <c r="S15" s="91">
        <v>0.2828427</v>
      </c>
      <c r="W15" s="91">
        <v>0.88814409999999999</v>
      </c>
      <c r="X15" s="91">
        <v>0.2828427</v>
      </c>
    </row>
    <row r="16" spans="1:24" x14ac:dyDescent="0.25">
      <c r="A16" s="91">
        <v>4.4500789999999997</v>
      </c>
      <c r="B16" s="91">
        <v>0.4</v>
      </c>
      <c r="D16" s="91">
        <v>4.4500789999999997</v>
      </c>
      <c r="E16" s="91">
        <v>0.4</v>
      </c>
      <c r="F16" s="91"/>
      <c r="G16" s="91"/>
      <c r="Q16" s="91">
        <v>0.22627420000000001</v>
      </c>
      <c r="R16" s="91">
        <v>0.75471849999999996</v>
      </c>
      <c r="S16" s="91">
        <v>0.22627420000000001</v>
      </c>
      <c r="W16" s="91">
        <v>0.75471849999999996</v>
      </c>
      <c r="X16" s="91">
        <v>0.22627420000000001</v>
      </c>
    </row>
    <row r="17" spans="1:24" x14ac:dyDescent="0.25">
      <c r="A17" s="91">
        <v>3.7472120000000002</v>
      </c>
      <c r="B17" s="91">
        <v>0.25298219999999999</v>
      </c>
      <c r="D17" s="91">
        <v>3.7472120000000002</v>
      </c>
      <c r="E17" s="91">
        <v>0.25298219999999999</v>
      </c>
      <c r="F17" s="91"/>
      <c r="G17" s="91"/>
      <c r="Q17" s="91">
        <v>0.33941130000000003</v>
      </c>
      <c r="R17" s="91">
        <v>0.36878179999999999</v>
      </c>
      <c r="S17" s="91">
        <v>0.33941130000000003</v>
      </c>
      <c r="W17" s="91">
        <v>0.36878179999999999</v>
      </c>
      <c r="X17" s="91">
        <v>0.33941130000000003</v>
      </c>
    </row>
    <row r="18" spans="1:24" x14ac:dyDescent="0.25">
      <c r="A18" s="91">
        <v>0.32</v>
      </c>
      <c r="B18" s="91">
        <v>0.28000000000000003</v>
      </c>
      <c r="D18" s="91"/>
      <c r="E18" s="91"/>
      <c r="F18" s="91">
        <v>0.32</v>
      </c>
      <c r="G18" s="91">
        <v>0.28000000000000003</v>
      </c>
      <c r="Q18" s="91">
        <v>0.32</v>
      </c>
      <c r="R18" s="91">
        <v>0.36</v>
      </c>
      <c r="S18" s="91">
        <v>0.32</v>
      </c>
      <c r="W18" s="91">
        <v>0.36</v>
      </c>
      <c r="X18" s="91">
        <v>0.32</v>
      </c>
    </row>
    <row r="19" spans="1:24" x14ac:dyDescent="0.25">
      <c r="A19" s="91">
        <v>4.2919460000000003</v>
      </c>
      <c r="B19" s="91">
        <v>1.36</v>
      </c>
      <c r="D19" s="91"/>
      <c r="E19" s="91"/>
      <c r="F19" s="91">
        <v>4.2919460000000003</v>
      </c>
      <c r="G19" s="91">
        <v>1.36</v>
      </c>
      <c r="Q19" s="91">
        <v>0.26832820000000002</v>
      </c>
      <c r="R19" s="91">
        <v>1.04</v>
      </c>
      <c r="S19" s="91">
        <v>0.26832820000000002</v>
      </c>
      <c r="W19" s="91">
        <v>1.04</v>
      </c>
      <c r="X19" s="91">
        <v>0.26832820000000002</v>
      </c>
    </row>
    <row r="20" spans="1:24" x14ac:dyDescent="0.25">
      <c r="A20" s="91">
        <v>0.86533230000000005</v>
      </c>
      <c r="B20" s="91">
        <v>0.2332381</v>
      </c>
      <c r="D20" s="91"/>
      <c r="E20" s="91"/>
      <c r="F20" s="91">
        <v>0.86533230000000005</v>
      </c>
      <c r="G20" s="91">
        <v>0.2332381</v>
      </c>
      <c r="Q20" s="91">
        <v>0.2332381</v>
      </c>
      <c r="R20" s="91">
        <v>0.57688819999999996</v>
      </c>
      <c r="S20" s="91">
        <v>0.2332381</v>
      </c>
      <c r="W20" s="91">
        <v>0.57688819999999996</v>
      </c>
      <c r="X20" s="91">
        <v>0.2332381</v>
      </c>
    </row>
    <row r="21" spans="1:24" x14ac:dyDescent="0.25">
      <c r="A21" s="91">
        <v>0.6788225</v>
      </c>
      <c r="B21" s="91">
        <v>0.36878179999999999</v>
      </c>
      <c r="D21" s="91"/>
      <c r="E21" s="91"/>
      <c r="F21" s="91">
        <v>0.6788225</v>
      </c>
      <c r="G21" s="91">
        <v>0.36878179999999999</v>
      </c>
      <c r="Q21" s="91">
        <v>0.56000000000000005</v>
      </c>
      <c r="R21" s="91">
        <v>2.0004</v>
      </c>
      <c r="S21" s="91">
        <v>0.56000000000000005</v>
      </c>
      <c r="W21" s="91">
        <v>2.0004</v>
      </c>
      <c r="X21" s="91">
        <v>0.56000000000000005</v>
      </c>
    </row>
    <row r="22" spans="1:24" x14ac:dyDescent="0.25">
      <c r="A22" s="91">
        <v>4.5056409999999998</v>
      </c>
      <c r="B22" s="91">
        <v>0.24</v>
      </c>
      <c r="D22" s="91">
        <v>4.5056409999999998</v>
      </c>
      <c r="E22" s="91">
        <v>0.24</v>
      </c>
      <c r="F22" s="91"/>
      <c r="G22" s="91"/>
      <c r="Q22" s="91">
        <v>0.2</v>
      </c>
      <c r="R22" s="91">
        <v>0.59464269999999997</v>
      </c>
      <c r="S22" s="91">
        <v>0.2</v>
      </c>
      <c r="W22" s="91">
        <v>0.59464269999999997</v>
      </c>
      <c r="X22" s="91">
        <v>0.2</v>
      </c>
    </row>
    <row r="23" spans="1:24" x14ac:dyDescent="0.25">
      <c r="A23" s="91">
        <v>1.9349419999999999</v>
      </c>
      <c r="B23" s="91">
        <v>0.5614268</v>
      </c>
      <c r="D23" s="91"/>
      <c r="E23" s="91"/>
      <c r="F23" s="91">
        <v>1.9349419999999999</v>
      </c>
      <c r="G23" s="91">
        <v>0.5614268</v>
      </c>
      <c r="Q23" s="91">
        <v>0.25298219999999999</v>
      </c>
      <c r="R23" s="91">
        <v>0.69857000000000002</v>
      </c>
      <c r="S23" s="91">
        <v>0.25298219999999999</v>
      </c>
      <c r="W23" s="91">
        <v>0.69857000000000002</v>
      </c>
      <c r="X23" s="91">
        <v>0.25298219999999999</v>
      </c>
    </row>
    <row r="24" spans="1:24" x14ac:dyDescent="0.25">
      <c r="A24" s="91">
        <v>0.24331050000000001</v>
      </c>
      <c r="B24" s="91">
        <v>0.2</v>
      </c>
      <c r="D24" s="91"/>
      <c r="E24" s="91"/>
      <c r="F24" s="91">
        <v>0.24331050000000001</v>
      </c>
      <c r="G24" s="91">
        <v>0.2</v>
      </c>
      <c r="Q24" s="91">
        <v>0.2154066</v>
      </c>
      <c r="R24" s="91">
        <v>0.52153620000000001</v>
      </c>
      <c r="S24" s="91">
        <v>0.2154066</v>
      </c>
      <c r="W24" s="91">
        <v>0.52153620000000001</v>
      </c>
      <c r="X24" s="91">
        <v>0.2154066</v>
      </c>
    </row>
    <row r="25" spans="1:24" x14ac:dyDescent="0.25">
      <c r="A25" s="91">
        <v>0.85603739999999995</v>
      </c>
      <c r="B25" s="91">
        <v>0.31241000000000002</v>
      </c>
      <c r="D25" s="91"/>
      <c r="E25" s="91"/>
      <c r="F25" s="91">
        <v>0.85603739999999995</v>
      </c>
      <c r="G25" s="91">
        <v>0.31241000000000002</v>
      </c>
      <c r="Q25" s="91">
        <v>0.48166379999999998</v>
      </c>
      <c r="R25" s="91">
        <v>21.253119999999999</v>
      </c>
      <c r="S25" s="91">
        <v>0.48166379999999998</v>
      </c>
      <c r="U25" s="91">
        <v>21.253119999999999</v>
      </c>
      <c r="V25" s="91">
        <v>0.48166379999999998</v>
      </c>
    </row>
    <row r="26" spans="1:24" x14ac:dyDescent="0.25">
      <c r="A26" s="91">
        <v>1.0983620000000001</v>
      </c>
      <c r="B26" s="91">
        <v>0.36</v>
      </c>
      <c r="D26" s="91"/>
      <c r="E26" s="91"/>
      <c r="F26" s="91">
        <v>1.0983620000000001</v>
      </c>
      <c r="G26" s="91">
        <v>0.36</v>
      </c>
      <c r="Q26" s="91">
        <v>0.73430240000000002</v>
      </c>
      <c r="R26" s="91">
        <v>5.49749</v>
      </c>
      <c r="S26" s="91">
        <v>0.73430240000000002</v>
      </c>
      <c r="U26" s="91">
        <v>5.49749</v>
      </c>
      <c r="V26" s="91">
        <v>0.73430240000000002</v>
      </c>
    </row>
    <row r="27" spans="1:24" x14ac:dyDescent="0.25">
      <c r="A27" s="91">
        <v>0.44</v>
      </c>
      <c r="B27" s="91">
        <v>0.4</v>
      </c>
      <c r="D27" s="91"/>
      <c r="E27" s="91"/>
      <c r="F27" s="91">
        <v>0.44</v>
      </c>
      <c r="G27" s="91">
        <v>0.4</v>
      </c>
      <c r="Q27" s="91">
        <v>0.24</v>
      </c>
      <c r="R27" s="91">
        <v>0.40199499999999999</v>
      </c>
      <c r="S27" s="91">
        <v>0.24</v>
      </c>
      <c r="W27" s="91">
        <v>0.40199499999999999</v>
      </c>
      <c r="X27" s="91">
        <v>0.24</v>
      </c>
    </row>
    <row r="28" spans="1:24" x14ac:dyDescent="0.25">
      <c r="A28" s="91">
        <v>0.50119860000000005</v>
      </c>
      <c r="B28" s="91">
        <v>0.2828427</v>
      </c>
      <c r="D28" s="91"/>
      <c r="E28" s="91"/>
      <c r="F28" s="91">
        <v>0.50119860000000005</v>
      </c>
      <c r="G28" s="91">
        <v>0.2828427</v>
      </c>
      <c r="Q28" s="91">
        <v>0.57271280000000002</v>
      </c>
      <c r="R28" s="91">
        <v>1.2033290000000001</v>
      </c>
      <c r="S28" s="91">
        <v>0.57271280000000002</v>
      </c>
      <c r="W28" s="91">
        <v>1.2033290000000001</v>
      </c>
      <c r="X28" s="91">
        <v>0.57271280000000002</v>
      </c>
    </row>
    <row r="29" spans="1:24" x14ac:dyDescent="0.25">
      <c r="A29" s="91">
        <v>1</v>
      </c>
      <c r="B29" s="91">
        <v>0.68</v>
      </c>
      <c r="D29" s="91"/>
      <c r="E29" s="91"/>
      <c r="F29" s="91">
        <v>1</v>
      </c>
      <c r="G29" s="91">
        <v>0.68</v>
      </c>
      <c r="Q29" s="91">
        <v>0.4</v>
      </c>
      <c r="R29" s="91">
        <v>0.69050710000000004</v>
      </c>
      <c r="S29" s="91">
        <v>0.4</v>
      </c>
      <c r="W29" s="91">
        <v>0.69050710000000004</v>
      </c>
      <c r="X29" s="91">
        <v>0.4</v>
      </c>
    </row>
    <row r="30" spans="1:24" x14ac:dyDescent="0.25">
      <c r="A30" s="91">
        <v>11.1959</v>
      </c>
      <c r="B30" s="91">
        <v>0.2039608</v>
      </c>
      <c r="D30" s="91">
        <v>11.1959</v>
      </c>
      <c r="E30" s="91">
        <v>0.2039608</v>
      </c>
      <c r="F30" s="91"/>
      <c r="G30" s="91"/>
      <c r="Q30" s="91">
        <v>0.31241000000000002</v>
      </c>
      <c r="R30" s="91">
        <v>1.824281</v>
      </c>
      <c r="S30" s="91">
        <v>0.31241000000000002</v>
      </c>
      <c r="U30" s="91">
        <v>1.824281</v>
      </c>
      <c r="V30" s="91">
        <v>0.31241000000000002</v>
      </c>
    </row>
    <row r="31" spans="1:24" x14ac:dyDescent="0.25">
      <c r="A31" s="91">
        <v>6.4100169999999999</v>
      </c>
      <c r="B31" s="91">
        <v>0.42520580000000002</v>
      </c>
      <c r="D31" s="91">
        <v>6.4100169999999999</v>
      </c>
      <c r="E31" s="91">
        <v>0.42520580000000002</v>
      </c>
      <c r="F31" s="91"/>
      <c r="G31" s="91"/>
      <c r="Q31" s="91">
        <v>0.34409299999999998</v>
      </c>
      <c r="R31" s="91">
        <v>1.2806249999999999</v>
      </c>
      <c r="S31" s="91">
        <v>0.34409299999999998</v>
      </c>
      <c r="W31" s="91">
        <v>1.2806249999999999</v>
      </c>
      <c r="X31" s="91">
        <v>0.34409299999999998</v>
      </c>
    </row>
    <row r="32" spans="1:24" x14ac:dyDescent="0.25">
      <c r="A32" s="91">
        <v>9.4339809999999993</v>
      </c>
      <c r="B32" s="91">
        <v>0.54405879999999995</v>
      </c>
      <c r="D32" s="91">
        <v>9.4339809999999993</v>
      </c>
      <c r="E32" s="91">
        <v>0.54405879999999995</v>
      </c>
      <c r="F32" s="91"/>
      <c r="G32" s="91"/>
      <c r="Q32" s="91">
        <v>0.2332381</v>
      </c>
      <c r="R32" s="91">
        <v>1.3652839999999999</v>
      </c>
      <c r="S32" s="91">
        <v>0.2332381</v>
      </c>
      <c r="U32" s="91">
        <v>1.3652839999999999</v>
      </c>
      <c r="V32" s="91">
        <v>0.2332381</v>
      </c>
    </row>
    <row r="33" spans="1:24" x14ac:dyDescent="0.25">
      <c r="A33" s="91">
        <v>2.5480969999999998</v>
      </c>
      <c r="B33" s="91">
        <v>0.57688819999999996</v>
      </c>
      <c r="D33" s="91"/>
      <c r="E33" s="91"/>
      <c r="F33" s="91">
        <v>2.5480969999999998</v>
      </c>
      <c r="G33" s="91">
        <v>0.57688819999999996</v>
      </c>
      <c r="Q33" s="91">
        <v>0.2828427</v>
      </c>
      <c r="R33" s="91">
        <v>2.7741669999999998</v>
      </c>
      <c r="S33" s="91">
        <v>0.2828427</v>
      </c>
      <c r="U33" s="91">
        <v>2.7741669999999998</v>
      </c>
      <c r="V33" s="91">
        <v>0.2828427</v>
      </c>
    </row>
    <row r="34" spans="1:24" x14ac:dyDescent="0.25">
      <c r="A34" s="91">
        <v>1.840435</v>
      </c>
      <c r="B34" s="91">
        <v>0.28000000000000003</v>
      </c>
      <c r="D34" s="91">
        <v>1.840435</v>
      </c>
      <c r="E34" s="91">
        <v>0.28000000000000003</v>
      </c>
      <c r="F34" s="91"/>
      <c r="G34" s="91"/>
      <c r="Q34" s="91">
        <v>0.29120439999999997</v>
      </c>
      <c r="R34" s="91">
        <v>1.13842</v>
      </c>
      <c r="S34" s="91">
        <v>0.29120439999999997</v>
      </c>
      <c r="W34" s="91">
        <v>1.13842</v>
      </c>
      <c r="X34" s="91">
        <v>0.29120439999999997</v>
      </c>
    </row>
    <row r="35" spans="1:24" x14ac:dyDescent="0.25">
      <c r="A35" s="91">
        <v>1.1811860000000001</v>
      </c>
      <c r="B35" s="91">
        <v>0.87726850000000001</v>
      </c>
      <c r="D35" s="91"/>
      <c r="E35" s="91"/>
      <c r="F35" s="91">
        <v>1.1811860000000001</v>
      </c>
      <c r="G35" s="91">
        <v>0.87726850000000001</v>
      </c>
      <c r="Q35" s="91">
        <v>0.2</v>
      </c>
      <c r="R35" s="91">
        <v>2.5612499999999998</v>
      </c>
      <c r="S35" s="91">
        <v>0.2</v>
      </c>
      <c r="U35" s="91">
        <v>2.5612499999999998</v>
      </c>
      <c r="V35" s="91">
        <v>0.2</v>
      </c>
    </row>
    <row r="36" spans="1:24" x14ac:dyDescent="0.25">
      <c r="A36" s="91">
        <v>0.36221540000000002</v>
      </c>
      <c r="B36" s="91">
        <v>0.28000000000000003</v>
      </c>
      <c r="D36" s="91"/>
      <c r="E36" s="91"/>
      <c r="F36" s="91">
        <v>0.36221540000000002</v>
      </c>
      <c r="G36" s="91">
        <v>0.28000000000000003</v>
      </c>
      <c r="Q36" s="91">
        <v>0.26832820000000002</v>
      </c>
      <c r="R36" s="91">
        <v>0.2828427</v>
      </c>
      <c r="S36" s="91">
        <v>0.26832820000000002</v>
      </c>
      <c r="W36" s="91">
        <v>0.2828427</v>
      </c>
      <c r="X36" s="91">
        <v>0.26832820000000002</v>
      </c>
    </row>
    <row r="37" spans="1:24" x14ac:dyDescent="0.25">
      <c r="A37" s="91">
        <v>0.28000000000000003</v>
      </c>
      <c r="B37" s="91">
        <v>0.28000000000000003</v>
      </c>
      <c r="D37" s="91"/>
      <c r="E37" s="91"/>
      <c r="F37" s="91">
        <v>0.28000000000000003</v>
      </c>
      <c r="G37" s="91">
        <v>0.28000000000000003</v>
      </c>
      <c r="Q37" s="91">
        <v>0.50911689999999998</v>
      </c>
      <c r="R37" s="91">
        <v>4.8932609999999999</v>
      </c>
      <c r="S37" s="91">
        <v>0.50911689999999998</v>
      </c>
      <c r="U37" s="91">
        <v>4.8932609999999999</v>
      </c>
      <c r="V37" s="91">
        <v>0.50911689999999998</v>
      </c>
    </row>
    <row r="38" spans="1:24" x14ac:dyDescent="0.25">
      <c r="A38" s="91">
        <v>3.1859690000000001</v>
      </c>
      <c r="B38" s="91">
        <v>0.36878179999999999</v>
      </c>
      <c r="D38" s="91">
        <v>3.1859690000000001</v>
      </c>
      <c r="E38" s="91">
        <v>0.36878179999999999</v>
      </c>
      <c r="F38" s="91"/>
      <c r="G38" s="91"/>
      <c r="Q38" s="91">
        <v>0.29120439999999997</v>
      </c>
      <c r="R38" s="91">
        <v>0.48826219999999998</v>
      </c>
      <c r="S38" s="91">
        <v>0.29120439999999997</v>
      </c>
      <c r="W38" s="91">
        <v>0.48826219999999998</v>
      </c>
      <c r="X38" s="91">
        <v>0.29120439999999997</v>
      </c>
    </row>
    <row r="39" spans="1:24" x14ac:dyDescent="0.25">
      <c r="A39" s="91">
        <v>3.4283519999999998</v>
      </c>
      <c r="B39" s="91">
        <v>0.16492419999999999</v>
      </c>
      <c r="D39" s="91">
        <v>3.4283519999999998</v>
      </c>
      <c r="E39" s="91">
        <v>0.16492419999999999</v>
      </c>
      <c r="F39" s="91"/>
      <c r="G39" s="91"/>
      <c r="Q39" s="91">
        <v>0.24</v>
      </c>
      <c r="R39" s="91">
        <v>0.28000000000000003</v>
      </c>
      <c r="S39" s="91">
        <v>0.24</v>
      </c>
      <c r="W39" s="91">
        <v>0.28000000000000003</v>
      </c>
      <c r="X39" s="91">
        <v>0.24</v>
      </c>
    </row>
    <row r="40" spans="1:24" x14ac:dyDescent="0.25">
      <c r="A40" s="91">
        <v>0.76941539999999997</v>
      </c>
      <c r="B40" s="91">
        <v>0.28844409999999998</v>
      </c>
      <c r="D40" s="91"/>
      <c r="E40" s="91"/>
      <c r="F40" s="91">
        <v>0.76941539999999997</v>
      </c>
      <c r="G40" s="91">
        <v>0.28844409999999998</v>
      </c>
      <c r="Q40" s="91">
        <v>0.16492419999999999</v>
      </c>
      <c r="R40" s="91">
        <v>0.25612499999999999</v>
      </c>
      <c r="S40" s="91">
        <v>0.16492419999999999</v>
      </c>
      <c r="W40" s="91">
        <v>0.25612499999999999</v>
      </c>
      <c r="X40" s="91">
        <v>0.16492419999999999</v>
      </c>
    </row>
    <row r="41" spans="1:24" x14ac:dyDescent="0.25">
      <c r="A41" s="91">
        <v>3.098903</v>
      </c>
      <c r="B41" s="91">
        <v>0.1788854</v>
      </c>
      <c r="D41" s="91">
        <v>3.098903</v>
      </c>
      <c r="E41" s="91">
        <v>0.1788854</v>
      </c>
      <c r="F41" s="91"/>
      <c r="G41" s="91"/>
      <c r="Q41" s="91">
        <v>0.45607019999999998</v>
      </c>
      <c r="R41" s="91">
        <v>6.793526</v>
      </c>
      <c r="S41" s="91">
        <v>0.45607019999999998</v>
      </c>
      <c r="U41" s="91">
        <v>6.793526</v>
      </c>
      <c r="V41" s="91">
        <v>0.45607019999999998</v>
      </c>
    </row>
    <row r="42" spans="1:24" x14ac:dyDescent="0.25">
      <c r="A42" s="91">
        <v>2.4291559999999999</v>
      </c>
      <c r="B42" s="91">
        <v>0.25298219999999999</v>
      </c>
      <c r="D42" s="91">
        <v>2.4291559999999999</v>
      </c>
      <c r="E42" s="91">
        <v>0.25298219999999999</v>
      </c>
      <c r="F42" s="91"/>
      <c r="G42" s="91"/>
      <c r="Q42" s="91">
        <v>0.22627420000000001</v>
      </c>
      <c r="R42" s="91">
        <v>1.501466</v>
      </c>
      <c r="S42" s="91">
        <v>0.22627420000000001</v>
      </c>
      <c r="U42" s="91">
        <v>1.501466</v>
      </c>
      <c r="V42" s="91">
        <v>0.22627420000000001</v>
      </c>
    </row>
    <row r="43" spans="1:24" x14ac:dyDescent="0.25">
      <c r="A43" s="91">
        <v>2.0715210000000002</v>
      </c>
      <c r="B43" s="91">
        <v>0.24331050000000001</v>
      </c>
      <c r="D43" s="91">
        <v>2.0715210000000002</v>
      </c>
      <c r="E43" s="91">
        <v>0.24331050000000001</v>
      </c>
      <c r="F43" s="91"/>
      <c r="G43" s="91"/>
      <c r="Q43" s="91">
        <v>0.33941130000000003</v>
      </c>
      <c r="R43" s="91">
        <v>0.46818799999999999</v>
      </c>
      <c r="S43" s="91">
        <v>0.33941130000000003</v>
      </c>
      <c r="W43" s="91">
        <v>0.46818799999999999</v>
      </c>
      <c r="X43" s="91">
        <v>0.33941130000000003</v>
      </c>
    </row>
    <row r="44" spans="1:24" x14ac:dyDescent="0.25">
      <c r="A44" s="91">
        <v>1.429405</v>
      </c>
      <c r="B44" s="91">
        <v>0.41761229999999999</v>
      </c>
      <c r="D44" s="91"/>
      <c r="E44" s="91"/>
      <c r="F44" s="91">
        <v>1.429405</v>
      </c>
      <c r="G44" s="91">
        <v>0.41761229999999999</v>
      </c>
      <c r="Q44" s="91">
        <v>0.50911689999999998</v>
      </c>
      <c r="R44" s="91">
        <v>1.091788</v>
      </c>
      <c r="S44" s="91">
        <v>0.50911689999999998</v>
      </c>
      <c r="W44" s="91">
        <v>1.091788</v>
      </c>
      <c r="X44" s="91">
        <v>0.50911689999999998</v>
      </c>
    </row>
    <row r="45" spans="1:24" x14ac:dyDescent="0.25">
      <c r="A45" s="91">
        <v>3.814079</v>
      </c>
      <c r="B45" s="91">
        <v>0.24331050000000001</v>
      </c>
      <c r="D45" s="91">
        <v>3.814079</v>
      </c>
      <c r="E45" s="91">
        <v>0.24331050000000001</v>
      </c>
      <c r="F45" s="91"/>
      <c r="G45" s="91"/>
      <c r="Q45" s="91">
        <v>0.25612499999999999</v>
      </c>
      <c r="R45" s="91">
        <v>0.34409299999999998</v>
      </c>
      <c r="S45" s="91">
        <v>0.25612499999999999</v>
      </c>
      <c r="W45" s="91">
        <v>0.34409299999999998</v>
      </c>
      <c r="X45" s="91">
        <v>0.25612499999999999</v>
      </c>
    </row>
    <row r="46" spans="1:24" x14ac:dyDescent="0.25">
      <c r="A46" s="91">
        <v>3.8470770000000001</v>
      </c>
      <c r="B46" s="91">
        <v>0.32249030000000001</v>
      </c>
      <c r="D46" s="91">
        <v>3.8470770000000001</v>
      </c>
      <c r="E46" s="91">
        <v>0.32249030000000001</v>
      </c>
      <c r="F46" s="91"/>
      <c r="G46" s="91"/>
      <c r="Q46" s="91">
        <v>0.54405879999999995</v>
      </c>
      <c r="R46" s="91">
        <v>12.53781</v>
      </c>
      <c r="S46" s="91">
        <v>0.54405879999999995</v>
      </c>
      <c r="U46" s="91">
        <v>12.53781</v>
      </c>
      <c r="V46" s="91">
        <v>0.54405879999999995</v>
      </c>
    </row>
    <row r="47" spans="1:24" x14ac:dyDescent="0.25">
      <c r="A47" s="91">
        <v>0.77665949999999995</v>
      </c>
      <c r="B47" s="91">
        <v>0.36878179999999999</v>
      </c>
      <c r="D47" s="91"/>
      <c r="E47" s="91"/>
      <c r="F47" s="91">
        <v>0.77665949999999995</v>
      </c>
      <c r="G47" s="91">
        <v>0.36878179999999999</v>
      </c>
      <c r="Q47" s="91">
        <v>0.2154066</v>
      </c>
      <c r="R47" s="91">
        <v>3.544009</v>
      </c>
      <c r="S47" s="91">
        <v>0.2154066</v>
      </c>
      <c r="U47" s="91">
        <v>3.544009</v>
      </c>
      <c r="V47" s="91">
        <v>0.2154066</v>
      </c>
    </row>
    <row r="48" spans="1:24" x14ac:dyDescent="0.25">
      <c r="A48" s="91">
        <v>0.57271280000000002</v>
      </c>
      <c r="B48" s="91">
        <v>0.1788854</v>
      </c>
      <c r="D48" s="91"/>
      <c r="E48" s="91"/>
      <c r="F48" s="91">
        <v>0.57271280000000002</v>
      </c>
      <c r="G48" s="91">
        <v>0.1788854</v>
      </c>
      <c r="Q48" s="91">
        <v>0.28000000000000003</v>
      </c>
      <c r="R48" s="91">
        <v>0.36221540000000002</v>
      </c>
      <c r="S48" s="91">
        <v>0.28000000000000003</v>
      </c>
      <c r="W48" s="91">
        <v>0.36221540000000002</v>
      </c>
      <c r="X48" s="91">
        <v>0.28000000000000003</v>
      </c>
    </row>
    <row r="49" spans="1:24" x14ac:dyDescent="0.25">
      <c r="A49" s="91">
        <v>5.8663790000000002</v>
      </c>
      <c r="B49" s="91">
        <v>0.52611790000000003</v>
      </c>
      <c r="D49" s="91">
        <v>5.8663790000000002</v>
      </c>
      <c r="E49" s="91">
        <v>0.52611790000000003</v>
      </c>
      <c r="F49" s="91"/>
      <c r="G49" s="91"/>
      <c r="Q49" s="91">
        <v>0.60926179999999996</v>
      </c>
      <c r="R49" s="91">
        <v>1.6714070000000001</v>
      </c>
      <c r="S49" s="91">
        <v>0.60926179999999996</v>
      </c>
      <c r="W49" s="91">
        <v>1.6714070000000001</v>
      </c>
      <c r="X49" s="91">
        <v>0.60926179999999996</v>
      </c>
    </row>
    <row r="50" spans="1:24" x14ac:dyDescent="0.25">
      <c r="A50" s="91">
        <v>0.76419890000000001</v>
      </c>
      <c r="B50" s="91">
        <v>0.32249030000000001</v>
      </c>
      <c r="D50" s="91"/>
      <c r="E50" s="91"/>
      <c r="F50" s="91">
        <v>0.76419890000000001</v>
      </c>
      <c r="G50" s="91">
        <v>0.32249030000000001</v>
      </c>
      <c r="Q50" s="91">
        <v>0.4</v>
      </c>
      <c r="R50" s="91">
        <v>1.624315</v>
      </c>
      <c r="S50" s="91">
        <v>0.4</v>
      </c>
      <c r="W50" s="91">
        <v>1.624315</v>
      </c>
      <c r="X50" s="91">
        <v>0.4</v>
      </c>
    </row>
    <row r="51" spans="1:24" x14ac:dyDescent="0.25">
      <c r="A51" s="91">
        <v>0.44721359999999999</v>
      </c>
      <c r="B51" s="91">
        <v>0.16492419999999999</v>
      </c>
      <c r="D51" s="91"/>
      <c r="E51" s="91"/>
      <c r="F51" s="91">
        <v>0.44721359999999999</v>
      </c>
      <c r="G51" s="91">
        <v>0.16492419999999999</v>
      </c>
      <c r="Q51" s="91">
        <v>0.25612499999999999</v>
      </c>
      <c r="R51" s="91">
        <v>0.73539109999999996</v>
      </c>
      <c r="S51" s="91">
        <v>0.25612499999999999</v>
      </c>
      <c r="W51" s="91">
        <v>0.73539109999999996</v>
      </c>
      <c r="X51" s="91">
        <v>0.25612499999999999</v>
      </c>
    </row>
    <row r="52" spans="1:24" x14ac:dyDescent="0.25">
      <c r="A52" s="91">
        <v>3.3602379999999998</v>
      </c>
      <c r="B52" s="91">
        <v>0.32</v>
      </c>
      <c r="D52" s="91">
        <v>3.3602379999999998</v>
      </c>
      <c r="E52" s="91">
        <v>0.32</v>
      </c>
      <c r="F52" s="91"/>
      <c r="G52" s="91"/>
      <c r="Q52" s="91">
        <v>0.24</v>
      </c>
      <c r="R52" s="91">
        <v>0.52</v>
      </c>
      <c r="S52" s="91">
        <v>0.24</v>
      </c>
      <c r="W52" s="91">
        <v>0.52</v>
      </c>
      <c r="X52" s="91">
        <v>0.24</v>
      </c>
    </row>
    <row r="53" spans="1:24" x14ac:dyDescent="0.25">
      <c r="A53" s="91">
        <v>8.5233799999999995</v>
      </c>
      <c r="B53" s="91">
        <v>0.76</v>
      </c>
      <c r="D53" s="91">
        <v>8.5233799999999995</v>
      </c>
      <c r="E53" s="91">
        <v>0.76</v>
      </c>
      <c r="F53" s="91"/>
      <c r="G53" s="91"/>
      <c r="Q53" s="91">
        <v>0.36</v>
      </c>
      <c r="R53" s="91">
        <v>0.48</v>
      </c>
      <c r="S53" s="91">
        <v>0.36</v>
      </c>
      <c r="W53" s="91">
        <v>0.48</v>
      </c>
      <c r="X53" s="91">
        <v>0.36</v>
      </c>
    </row>
    <row r="54" spans="1:24" x14ac:dyDescent="0.25">
      <c r="A54" s="91">
        <v>0.4118252</v>
      </c>
      <c r="B54" s="91">
        <v>0.34409299999999998</v>
      </c>
      <c r="D54" s="91"/>
      <c r="E54" s="91"/>
      <c r="F54" s="91">
        <v>0.4118252</v>
      </c>
      <c r="G54" s="91">
        <v>0.34409299999999998</v>
      </c>
      <c r="Q54" s="91">
        <v>0.2154066</v>
      </c>
      <c r="R54" s="91">
        <v>0.43081320000000001</v>
      </c>
      <c r="S54" s="91">
        <v>0.2154066</v>
      </c>
      <c r="W54" s="91">
        <v>0.43081320000000001</v>
      </c>
      <c r="X54" s="91">
        <v>0.2154066</v>
      </c>
    </row>
    <row r="55" spans="1:24" x14ac:dyDescent="0.25">
      <c r="A55" s="91">
        <v>0.2154066</v>
      </c>
      <c r="B55" s="91">
        <v>0.2</v>
      </c>
      <c r="D55" s="91"/>
      <c r="E55" s="91"/>
      <c r="F55" s="91">
        <v>0.2154066</v>
      </c>
      <c r="G55" s="91">
        <v>0.2</v>
      </c>
      <c r="Q55" s="91">
        <v>0.16</v>
      </c>
      <c r="R55" s="91">
        <v>0.26832820000000002</v>
      </c>
      <c r="S55" s="91">
        <v>0.16</v>
      </c>
      <c r="W55" s="91">
        <v>0.26832820000000002</v>
      </c>
      <c r="X55" s="91">
        <v>0.16</v>
      </c>
    </row>
    <row r="56" spans="1:24" x14ac:dyDescent="0.25">
      <c r="A56" s="91">
        <v>0.36878179999999999</v>
      </c>
      <c r="B56" s="91">
        <v>0.2</v>
      </c>
      <c r="D56" s="91"/>
      <c r="E56" s="91"/>
      <c r="F56" s="91">
        <v>0.36878179999999999</v>
      </c>
      <c r="G56" s="91">
        <v>0.2</v>
      </c>
      <c r="Q56" s="91">
        <v>0.16</v>
      </c>
      <c r="R56" s="91">
        <v>0.24</v>
      </c>
      <c r="S56" s="91">
        <v>0.16</v>
      </c>
      <c r="W56" s="91">
        <v>0.24</v>
      </c>
      <c r="X56" s="91">
        <v>0.16</v>
      </c>
    </row>
    <row r="57" spans="1:24" x14ac:dyDescent="0.25">
      <c r="A57" s="91">
        <v>1.221147</v>
      </c>
      <c r="B57" s="91">
        <v>0.4326662</v>
      </c>
      <c r="D57" s="91"/>
      <c r="E57" s="91"/>
      <c r="F57" s="91">
        <v>1.221147</v>
      </c>
      <c r="G57" s="91">
        <v>0.4326662</v>
      </c>
      <c r="Q57" s="91">
        <v>0.22627420000000001</v>
      </c>
      <c r="R57" s="91">
        <v>0.37735920000000001</v>
      </c>
      <c r="S57" s="91">
        <v>0.22627420000000001</v>
      </c>
      <c r="W57" s="91">
        <v>0.37735920000000001</v>
      </c>
      <c r="X57" s="91">
        <v>0.22627420000000001</v>
      </c>
    </row>
    <row r="58" spans="1:24" x14ac:dyDescent="0.25">
      <c r="A58" s="91">
        <v>0.24</v>
      </c>
      <c r="B58" s="91">
        <v>0.2</v>
      </c>
      <c r="D58" s="91"/>
      <c r="E58" s="91"/>
      <c r="F58" s="91">
        <v>0.24</v>
      </c>
      <c r="G58" s="91">
        <v>0.2</v>
      </c>
      <c r="Q58" s="91">
        <v>0.1788854</v>
      </c>
      <c r="R58" s="91">
        <v>0.48</v>
      </c>
      <c r="S58" s="91">
        <v>0.1788854</v>
      </c>
      <c r="W58" s="91">
        <v>0.48</v>
      </c>
      <c r="X58" s="91">
        <v>0.1788854</v>
      </c>
    </row>
    <row r="59" spans="1:24" x14ac:dyDescent="0.25">
      <c r="A59" s="91">
        <v>4.3482409999999998</v>
      </c>
      <c r="B59" s="91">
        <v>0.62482000000000004</v>
      </c>
      <c r="D59" s="91">
        <v>4.3482409999999998</v>
      </c>
      <c r="E59" s="91">
        <v>0.62482000000000004</v>
      </c>
      <c r="F59" s="91"/>
      <c r="G59" s="91"/>
      <c r="Q59" s="91">
        <v>0.4418144</v>
      </c>
      <c r="R59" s="91">
        <v>1.0763199999999999</v>
      </c>
      <c r="S59" s="91">
        <v>0.4418144</v>
      </c>
      <c r="W59" s="91">
        <v>1.0763199999999999</v>
      </c>
      <c r="X59" s="91">
        <v>0.4418144</v>
      </c>
    </row>
    <row r="60" spans="1:24" x14ac:dyDescent="0.25">
      <c r="A60" s="91">
        <v>1.4176040000000001</v>
      </c>
      <c r="B60" s="91">
        <v>0.32984849999999999</v>
      </c>
      <c r="D60" s="91"/>
      <c r="E60" s="91"/>
      <c r="F60" s="91">
        <v>1.4176040000000001</v>
      </c>
      <c r="G60" s="91">
        <v>0.32984849999999999</v>
      </c>
      <c r="Q60" s="91">
        <v>0.40199499999999999</v>
      </c>
      <c r="R60" s="91">
        <v>1.8817010000000001</v>
      </c>
      <c r="S60" s="91">
        <v>0.40199499999999999</v>
      </c>
      <c r="W60" s="91">
        <v>1.8817010000000001</v>
      </c>
      <c r="X60" s="91">
        <v>0.40199499999999999</v>
      </c>
    </row>
    <row r="61" spans="1:24" x14ac:dyDescent="0.25">
      <c r="A61" s="91">
        <v>0.46818799999999999</v>
      </c>
      <c r="B61" s="91">
        <v>0.2332381</v>
      </c>
      <c r="D61" s="91"/>
      <c r="E61" s="91"/>
      <c r="F61" s="91">
        <v>0.46818799999999999</v>
      </c>
      <c r="G61" s="91">
        <v>0.2332381</v>
      </c>
      <c r="Q61" s="91">
        <v>0.4418144</v>
      </c>
      <c r="R61" s="91">
        <v>1.974639</v>
      </c>
      <c r="S61" s="91">
        <v>0.4418144</v>
      </c>
      <c r="W61" s="91">
        <v>1.974639</v>
      </c>
      <c r="X61" s="91">
        <v>0.4418144</v>
      </c>
    </row>
    <row r="62" spans="1:24" x14ac:dyDescent="0.25">
      <c r="A62" s="91">
        <v>0.2154066</v>
      </c>
      <c r="B62" s="91">
        <v>0.12</v>
      </c>
      <c r="D62" s="91"/>
      <c r="E62" s="91"/>
      <c r="F62" s="91">
        <v>0.2154066</v>
      </c>
      <c r="G62" s="91">
        <v>0.12</v>
      </c>
      <c r="Q62" s="91">
        <v>0.2828427</v>
      </c>
      <c r="R62" s="91">
        <v>0.62482000000000004</v>
      </c>
      <c r="S62" s="91">
        <v>0.2828427</v>
      </c>
      <c r="W62" s="91">
        <v>0.62482000000000004</v>
      </c>
      <c r="X62" s="91">
        <v>0.2828427</v>
      </c>
    </row>
    <row r="63" spans="1:24" x14ac:dyDescent="0.25">
      <c r="A63" s="91">
        <v>1.7255720000000001</v>
      </c>
      <c r="B63" s="91">
        <v>0.40199499999999999</v>
      </c>
      <c r="D63" s="91"/>
      <c r="E63" s="91"/>
      <c r="F63" s="91">
        <v>1.7255720000000001</v>
      </c>
      <c r="G63" s="91">
        <v>0.40199499999999999</v>
      </c>
      <c r="Q63" s="91">
        <v>0.22627420000000001</v>
      </c>
      <c r="R63" s="91">
        <v>0.57688819999999996</v>
      </c>
      <c r="S63" s="91">
        <v>0.22627420000000001</v>
      </c>
      <c r="W63" s="91">
        <v>0.57688819999999996</v>
      </c>
      <c r="X63" s="91">
        <v>0.22627420000000001</v>
      </c>
    </row>
    <row r="64" spans="1:24" x14ac:dyDescent="0.25">
      <c r="A64" s="91">
        <v>3.7924129999999998</v>
      </c>
      <c r="B64" s="91">
        <v>0.31241000000000002</v>
      </c>
      <c r="D64" s="91">
        <v>3.7924129999999998</v>
      </c>
      <c r="E64" s="91">
        <v>0.31241000000000002</v>
      </c>
      <c r="F64" s="91"/>
      <c r="G64" s="91"/>
      <c r="Q64" s="91">
        <v>0.2</v>
      </c>
      <c r="R64" s="91">
        <v>0.25612499999999999</v>
      </c>
      <c r="S64" s="91">
        <v>0.2</v>
      </c>
      <c r="W64" s="91">
        <v>0.25612499999999999</v>
      </c>
      <c r="X64" s="91">
        <v>0.2</v>
      </c>
    </row>
    <row r="65" spans="1:24" x14ac:dyDescent="0.25">
      <c r="A65" s="91">
        <v>11.18892</v>
      </c>
      <c r="B65" s="91">
        <v>0.28000000000000003</v>
      </c>
      <c r="D65" s="91">
        <v>11.18892</v>
      </c>
      <c r="E65" s="91">
        <v>0.28000000000000003</v>
      </c>
      <c r="F65" s="91"/>
      <c r="G65" s="91"/>
      <c r="Q65" s="91">
        <v>0.34409299999999998</v>
      </c>
      <c r="R65" s="91">
        <v>1.4977320000000001</v>
      </c>
      <c r="S65" s="91">
        <v>0.34409299999999998</v>
      </c>
      <c r="W65" s="91">
        <v>1.4977320000000001</v>
      </c>
      <c r="X65" s="91">
        <v>0.34409299999999998</v>
      </c>
    </row>
    <row r="66" spans="1:24" x14ac:dyDescent="0.25">
      <c r="A66" s="91">
        <v>3.5065650000000002</v>
      </c>
      <c r="B66" s="91">
        <v>0.1788854</v>
      </c>
      <c r="D66" s="91">
        <v>3.5065650000000002</v>
      </c>
      <c r="E66" s="91">
        <v>0.1788854</v>
      </c>
      <c r="F66" s="91"/>
      <c r="G66" s="91"/>
      <c r="Q66" s="91">
        <v>0.39597979999999999</v>
      </c>
      <c r="R66" s="91">
        <v>0.8246211</v>
      </c>
      <c r="S66" s="91">
        <v>0.39597979999999999</v>
      </c>
      <c r="W66" s="91">
        <v>0.8246211</v>
      </c>
      <c r="X66" s="91">
        <v>0.39597979999999999</v>
      </c>
    </row>
    <row r="67" spans="1:24" x14ac:dyDescent="0.25">
      <c r="A67" s="91">
        <v>0.96332759999999995</v>
      </c>
      <c r="B67" s="91">
        <v>0.28000000000000003</v>
      </c>
      <c r="D67" s="91"/>
      <c r="E67" s="91"/>
      <c r="F67" s="91">
        <v>0.96332759999999995</v>
      </c>
      <c r="G67" s="91">
        <v>0.28000000000000003</v>
      </c>
      <c r="Q67" s="91">
        <v>0.44</v>
      </c>
      <c r="R67" s="91">
        <v>0.68117550000000004</v>
      </c>
      <c r="S67" s="91">
        <v>0.44</v>
      </c>
      <c r="W67" s="91">
        <v>0.68117550000000004</v>
      </c>
      <c r="X67" s="91">
        <v>0.44</v>
      </c>
    </row>
    <row r="68" spans="1:24" x14ac:dyDescent="0.25">
      <c r="A68" s="91">
        <v>0.16</v>
      </c>
      <c r="B68" s="91">
        <v>0.16</v>
      </c>
      <c r="D68" s="91"/>
      <c r="E68" s="91"/>
      <c r="F68" s="91">
        <v>0.16</v>
      </c>
      <c r="G68" s="91">
        <v>0.16</v>
      </c>
      <c r="Q68" s="91">
        <v>0.2154066</v>
      </c>
      <c r="R68" s="91">
        <v>0.53814499999999998</v>
      </c>
      <c r="S68" s="91">
        <v>0.2154066</v>
      </c>
      <c r="W68" s="91">
        <v>0.53814499999999998</v>
      </c>
      <c r="X68" s="91">
        <v>0.2154066</v>
      </c>
    </row>
    <row r="69" spans="1:24" x14ac:dyDescent="0.25">
      <c r="A69" s="91">
        <v>1.2899609999999999</v>
      </c>
      <c r="B69" s="91">
        <v>0.28000000000000003</v>
      </c>
      <c r="D69" s="91"/>
      <c r="E69" s="91"/>
      <c r="F69" s="91">
        <v>1.2899609999999999</v>
      </c>
      <c r="G69" s="91">
        <v>0.28000000000000003</v>
      </c>
      <c r="Q69" s="91">
        <v>0.24331050000000001</v>
      </c>
      <c r="R69" s="91">
        <v>0.34409299999999998</v>
      </c>
      <c r="S69" s="91">
        <v>0.24331050000000001</v>
      </c>
      <c r="W69" s="91">
        <v>0.34409299999999998</v>
      </c>
      <c r="X69" s="91">
        <v>0.24331050000000001</v>
      </c>
    </row>
    <row r="70" spans="1:24" x14ac:dyDescent="0.25">
      <c r="A70" s="91">
        <v>0.2828427</v>
      </c>
      <c r="B70" s="91">
        <v>0.2</v>
      </c>
      <c r="D70" s="91"/>
      <c r="E70" s="91"/>
      <c r="F70" s="91">
        <v>0.2828427</v>
      </c>
      <c r="G70" s="91">
        <v>0.2</v>
      </c>
      <c r="Q70" s="91">
        <v>0.36878179999999999</v>
      </c>
      <c r="R70" s="91">
        <v>0.39395429999999998</v>
      </c>
      <c r="S70" s="91">
        <v>0.36878179999999999</v>
      </c>
      <c r="W70" s="91">
        <v>0.39395429999999998</v>
      </c>
      <c r="X70" s="91">
        <v>0.36878179999999999</v>
      </c>
    </row>
    <row r="71" spans="1:24" x14ac:dyDescent="0.25">
      <c r="A71" s="91">
        <v>0.2332381</v>
      </c>
      <c r="B71" s="91">
        <v>0.22627420000000001</v>
      </c>
      <c r="D71" s="91"/>
      <c r="E71" s="91"/>
      <c r="F71" s="91">
        <v>0.2332381</v>
      </c>
      <c r="G71" s="91">
        <v>0.22627420000000001</v>
      </c>
      <c r="Q71" s="91">
        <v>0.32600800000000002</v>
      </c>
      <c r="R71" s="91">
        <v>0.4</v>
      </c>
      <c r="S71" s="91">
        <v>0.32600800000000002</v>
      </c>
      <c r="W71" s="91">
        <v>0.4</v>
      </c>
      <c r="X71" s="91">
        <v>0.32600800000000002</v>
      </c>
    </row>
    <row r="72" spans="1:24" x14ac:dyDescent="0.25">
      <c r="A72" s="91">
        <v>0.24</v>
      </c>
      <c r="B72" s="91">
        <v>0.16</v>
      </c>
      <c r="D72" s="91"/>
      <c r="E72" s="91"/>
      <c r="F72" s="91">
        <v>0.24</v>
      </c>
      <c r="G72" s="91">
        <v>0.16</v>
      </c>
      <c r="Q72" s="91">
        <v>0.28000000000000003</v>
      </c>
      <c r="R72" s="91">
        <v>11.665889999999999</v>
      </c>
      <c r="S72" s="91">
        <v>0.28000000000000003</v>
      </c>
      <c r="U72" s="91">
        <v>11.665889999999999</v>
      </c>
      <c r="V72" s="91">
        <v>0.28000000000000003</v>
      </c>
    </row>
    <row r="73" spans="1:24" x14ac:dyDescent="0.25">
      <c r="A73" s="91">
        <v>0.2828427</v>
      </c>
      <c r="B73" s="91">
        <v>0.16970560000000001</v>
      </c>
      <c r="D73" s="91"/>
      <c r="E73" s="91"/>
      <c r="F73" s="91">
        <v>0.2828427</v>
      </c>
      <c r="G73" s="91">
        <v>0.16970560000000001</v>
      </c>
      <c r="Q73" s="91">
        <v>0.29120439999999997</v>
      </c>
      <c r="R73" s="91">
        <v>3.6150799999999998</v>
      </c>
      <c r="S73" s="91">
        <v>0.29120439999999997</v>
      </c>
      <c r="U73" s="91">
        <v>3.6150799999999998</v>
      </c>
      <c r="V73" s="91">
        <v>0.29120439999999997</v>
      </c>
    </row>
    <row r="74" spans="1:24" x14ac:dyDescent="0.25">
      <c r="A74" s="91">
        <v>0.36</v>
      </c>
      <c r="B74" s="91">
        <v>0.12</v>
      </c>
      <c r="D74" s="91"/>
      <c r="E74" s="91"/>
      <c r="F74" s="91">
        <v>0.36</v>
      </c>
      <c r="G74" s="91">
        <v>0.12</v>
      </c>
      <c r="Q74" s="91">
        <v>0.29120439999999997</v>
      </c>
      <c r="R74" s="91">
        <v>3.6634410000000002</v>
      </c>
      <c r="S74" s="91">
        <v>0.29120439999999997</v>
      </c>
      <c r="U74" s="91">
        <v>3.6634410000000002</v>
      </c>
      <c r="V74" s="91">
        <v>0.29120439999999997</v>
      </c>
    </row>
    <row r="75" spans="1:24" x14ac:dyDescent="0.25">
      <c r="A75" s="91">
        <v>0.24</v>
      </c>
      <c r="B75" s="91">
        <v>0.2</v>
      </c>
      <c r="D75" s="91"/>
      <c r="E75" s="91"/>
      <c r="F75" s="91">
        <v>0.24</v>
      </c>
      <c r="G75" s="91">
        <v>0.2</v>
      </c>
      <c r="Q75" s="91">
        <v>0.37947330000000001</v>
      </c>
      <c r="R75" s="91">
        <v>2.737006</v>
      </c>
      <c r="S75" s="91">
        <v>0.37947330000000001</v>
      </c>
      <c r="U75" s="91">
        <v>2.737006</v>
      </c>
      <c r="V75" s="91">
        <v>0.37947330000000001</v>
      </c>
    </row>
    <row r="76" spans="1:24" x14ac:dyDescent="0.25">
      <c r="A76" s="91">
        <v>0.25298219999999999</v>
      </c>
      <c r="B76" s="91">
        <v>0.2039608</v>
      </c>
      <c r="D76" s="91"/>
      <c r="E76" s="91"/>
      <c r="F76" s="91">
        <v>0.25298219999999999</v>
      </c>
      <c r="G76" s="91">
        <v>0.2039608</v>
      </c>
      <c r="Q76" s="91">
        <v>0.6</v>
      </c>
      <c r="R76" s="91">
        <v>0.72</v>
      </c>
      <c r="S76" s="91">
        <v>0.6</v>
      </c>
      <c r="W76" s="91">
        <v>0.72</v>
      </c>
      <c r="X76" s="91">
        <v>0.6</v>
      </c>
    </row>
    <row r="77" spans="1:24" x14ac:dyDescent="0.25">
      <c r="A77" s="91">
        <v>1.4488620000000001</v>
      </c>
      <c r="B77" s="91">
        <v>0.8246211</v>
      </c>
      <c r="D77" s="91"/>
      <c r="E77" s="91"/>
      <c r="F77" s="91">
        <v>1.4488620000000001</v>
      </c>
      <c r="G77" s="91">
        <v>0.8246211</v>
      </c>
      <c r="Q77" s="91">
        <v>0.32984849999999999</v>
      </c>
      <c r="R77" s="91">
        <v>1.523155</v>
      </c>
      <c r="S77" s="91">
        <v>0.32984849999999999</v>
      </c>
      <c r="W77" s="91">
        <v>1.523155</v>
      </c>
      <c r="X77" s="91">
        <v>0.32984849999999999</v>
      </c>
    </row>
    <row r="78" spans="1:24" x14ac:dyDescent="0.25">
      <c r="A78" s="91">
        <v>0.72111029999999998</v>
      </c>
      <c r="B78" s="91">
        <v>0.34176010000000001</v>
      </c>
      <c r="D78" s="91"/>
      <c r="E78" s="91"/>
      <c r="F78" s="91">
        <v>0.72111029999999998</v>
      </c>
      <c r="G78" s="91">
        <v>0.34176010000000001</v>
      </c>
      <c r="Q78" s="91">
        <v>0.28000000000000003</v>
      </c>
      <c r="R78" s="91">
        <v>0.88</v>
      </c>
      <c r="S78" s="91">
        <v>0.28000000000000003</v>
      </c>
      <c r="W78" s="91">
        <v>0.88</v>
      </c>
      <c r="X78" s="91">
        <v>0.28000000000000003</v>
      </c>
    </row>
    <row r="79" spans="1:24" x14ac:dyDescent="0.25">
      <c r="A79" s="91">
        <v>0.28844409999999998</v>
      </c>
      <c r="B79" s="91">
        <v>0.24331050000000001</v>
      </c>
      <c r="D79" s="91"/>
      <c r="E79" s="91"/>
      <c r="F79" s="91">
        <v>0.28844409999999998</v>
      </c>
      <c r="G79" s="91">
        <v>0.24331050000000001</v>
      </c>
      <c r="Q79" s="91">
        <v>0.33941130000000003</v>
      </c>
      <c r="R79" s="91">
        <v>1.0198039999999999</v>
      </c>
      <c r="S79" s="91">
        <v>0.33941130000000003</v>
      </c>
      <c r="W79" s="91">
        <v>1.0198039999999999</v>
      </c>
      <c r="X79" s="91">
        <v>0.33941130000000003</v>
      </c>
    </row>
    <row r="80" spans="1:24" x14ac:dyDescent="0.25">
      <c r="A80" s="91">
        <v>0.28000000000000003</v>
      </c>
      <c r="B80" s="91">
        <v>0.2</v>
      </c>
      <c r="D80" s="91"/>
      <c r="E80" s="91"/>
      <c r="F80" s="91">
        <v>0.28000000000000003</v>
      </c>
      <c r="G80" s="91">
        <v>0.2</v>
      </c>
      <c r="Q80" s="91">
        <v>0.30463089999999998</v>
      </c>
      <c r="R80" s="91">
        <v>2.09571</v>
      </c>
      <c r="S80" s="91">
        <v>0.30463089999999998</v>
      </c>
      <c r="U80" s="91">
        <v>2.09571</v>
      </c>
      <c r="V80" s="91">
        <v>0.30463089999999998</v>
      </c>
    </row>
    <row r="81" spans="1:24" x14ac:dyDescent="0.25">
      <c r="A81" s="91">
        <v>7.854069</v>
      </c>
      <c r="B81" s="91">
        <v>0.24331050000000001</v>
      </c>
      <c r="D81" s="91">
        <v>7.854069</v>
      </c>
      <c r="E81" s="91">
        <v>0.24331050000000001</v>
      </c>
      <c r="F81" s="91"/>
      <c r="G81" s="91"/>
      <c r="Q81" s="91">
        <v>0.2828427</v>
      </c>
      <c r="R81" s="91">
        <v>1.049952</v>
      </c>
      <c r="S81" s="91">
        <v>0.2828427</v>
      </c>
      <c r="W81" s="91">
        <v>1.049952</v>
      </c>
      <c r="X81" s="91">
        <v>0.2828427</v>
      </c>
    </row>
    <row r="82" spans="1:24" x14ac:dyDescent="0.25">
      <c r="A82" s="91">
        <v>2.3528709999999999</v>
      </c>
      <c r="B82" s="91">
        <v>0.41761229999999999</v>
      </c>
      <c r="D82" s="91">
        <v>2.3528709999999999</v>
      </c>
      <c r="E82" s="91">
        <v>0.41761229999999999</v>
      </c>
      <c r="F82" s="91"/>
      <c r="G82" s="91"/>
      <c r="Q82" s="91">
        <v>0.31241000000000002</v>
      </c>
      <c r="R82" s="91">
        <v>0.32249030000000001</v>
      </c>
      <c r="S82" s="91">
        <v>0.31241000000000002</v>
      </c>
      <c r="W82" s="91">
        <v>0.32249030000000001</v>
      </c>
      <c r="X82" s="91">
        <v>0.31241000000000002</v>
      </c>
    </row>
    <row r="83" spans="1:24" x14ac:dyDescent="0.25">
      <c r="A83" s="91">
        <v>3.006659</v>
      </c>
      <c r="B83" s="91">
        <v>0.48</v>
      </c>
      <c r="D83" s="91">
        <v>3.006659</v>
      </c>
      <c r="E83" s="91">
        <v>0.48</v>
      </c>
      <c r="F83" s="91"/>
      <c r="G83" s="91"/>
      <c r="Q83" s="91">
        <v>0.5614268</v>
      </c>
      <c r="R83" s="91">
        <v>1.96</v>
      </c>
      <c r="S83" s="91">
        <v>0.5614268</v>
      </c>
      <c r="W83" s="91">
        <v>1.96</v>
      </c>
      <c r="X83" s="91">
        <v>0.5614268</v>
      </c>
    </row>
    <row r="84" spans="1:24" x14ac:dyDescent="0.25">
      <c r="A84" s="91">
        <v>0.96</v>
      </c>
      <c r="B84" s="91">
        <v>0.48</v>
      </c>
      <c r="D84" s="91"/>
      <c r="E84" s="91"/>
      <c r="F84" s="91">
        <v>0.96</v>
      </c>
      <c r="G84" s="91">
        <v>0.48</v>
      </c>
      <c r="Q84" s="91">
        <v>0.65969690000000003</v>
      </c>
      <c r="R84" s="91">
        <v>16.455169999999999</v>
      </c>
      <c r="S84" s="91">
        <v>0.65969690000000003</v>
      </c>
      <c r="U84" s="91">
        <v>16.455169999999999</v>
      </c>
      <c r="V84" s="91">
        <v>0.65969690000000003</v>
      </c>
    </row>
    <row r="85" spans="1:24" x14ac:dyDescent="0.25">
      <c r="A85" s="91">
        <v>0.9616652</v>
      </c>
      <c r="B85" s="91">
        <v>0.16970560000000001</v>
      </c>
      <c r="D85" s="91">
        <v>0.9616652</v>
      </c>
      <c r="E85" s="91">
        <v>0.16970560000000001</v>
      </c>
      <c r="F85" s="91"/>
      <c r="G85" s="91"/>
      <c r="Q85" s="91">
        <v>1.1764349999999999</v>
      </c>
      <c r="R85" s="91">
        <v>6.06419</v>
      </c>
      <c r="S85" s="91">
        <v>1.1764349999999999</v>
      </c>
      <c r="U85" s="91">
        <v>6.06419</v>
      </c>
      <c r="V85" s="91">
        <v>1.1764349999999999</v>
      </c>
    </row>
    <row r="86" spans="1:24" x14ac:dyDescent="0.25">
      <c r="A86" s="91">
        <v>9.5030079999999995</v>
      </c>
      <c r="B86" s="91">
        <v>0.31241000000000002</v>
      </c>
      <c r="D86" s="91">
        <v>9.5030079999999995</v>
      </c>
      <c r="E86" s="91">
        <v>0.31241000000000002</v>
      </c>
      <c r="F86" s="91"/>
      <c r="G86" s="91"/>
      <c r="Q86" s="91">
        <v>0.36878179999999999</v>
      </c>
      <c r="R86" s="91">
        <v>0.42520580000000002</v>
      </c>
      <c r="S86" s="91">
        <v>0.36878179999999999</v>
      </c>
      <c r="W86" s="91">
        <v>0.42520580000000002</v>
      </c>
      <c r="X86" s="91">
        <v>0.36878179999999999</v>
      </c>
    </row>
    <row r="87" spans="1:24" x14ac:dyDescent="0.25">
      <c r="A87" s="91">
        <v>6.7778460000000003</v>
      </c>
      <c r="B87" s="91">
        <v>0.39395429999999998</v>
      </c>
      <c r="D87" s="91">
        <v>6.7778460000000003</v>
      </c>
      <c r="E87" s="91">
        <v>0.39395429999999998</v>
      </c>
      <c r="F87" s="91"/>
      <c r="G87" s="91"/>
      <c r="Q87" s="91">
        <v>0.24</v>
      </c>
      <c r="R87" s="91">
        <v>7.3844159999999999</v>
      </c>
      <c r="S87" s="91">
        <v>0.24</v>
      </c>
      <c r="U87" s="91">
        <v>7.3844159999999999</v>
      </c>
      <c r="V87" s="91">
        <v>0.24</v>
      </c>
    </row>
    <row r="88" spans="1:24" x14ac:dyDescent="0.25">
      <c r="A88" s="91">
        <v>4.5171669999999997</v>
      </c>
      <c r="B88" s="91">
        <v>0.25298219999999999</v>
      </c>
      <c r="D88" s="91">
        <v>4.5171669999999997</v>
      </c>
      <c r="E88" s="91">
        <v>0.25298219999999999</v>
      </c>
      <c r="F88" s="91"/>
      <c r="G88" s="91"/>
      <c r="Q88" s="91">
        <v>0.25612499999999999</v>
      </c>
      <c r="R88" s="91">
        <v>1.6690119999999999</v>
      </c>
      <c r="S88" s="91">
        <v>0.25612499999999999</v>
      </c>
      <c r="U88" s="91">
        <v>1.6690119999999999</v>
      </c>
      <c r="V88" s="91">
        <v>0.25612499999999999</v>
      </c>
    </row>
    <row r="89" spans="1:24" x14ac:dyDescent="0.25">
      <c r="A89" s="91">
        <v>1.930803</v>
      </c>
      <c r="B89" s="91">
        <v>0.32984849999999999</v>
      </c>
      <c r="D89" s="91">
        <v>1.930803</v>
      </c>
      <c r="E89" s="91">
        <v>0.32984849999999999</v>
      </c>
      <c r="F89" s="91"/>
      <c r="G89" s="91"/>
      <c r="Q89" s="91">
        <v>0.28000000000000003</v>
      </c>
      <c r="R89" s="91">
        <v>0.41761229999999999</v>
      </c>
      <c r="S89" s="91">
        <v>0.28000000000000003</v>
      </c>
      <c r="W89" s="91">
        <v>0.41761229999999999</v>
      </c>
      <c r="X89" s="91">
        <v>0.28000000000000003</v>
      </c>
    </row>
    <row r="90" spans="1:24" x14ac:dyDescent="0.25">
      <c r="A90" s="91">
        <v>4.8904810000000003</v>
      </c>
      <c r="B90" s="91">
        <v>0.32984849999999999</v>
      </c>
      <c r="D90" s="91">
        <v>4.8904810000000003</v>
      </c>
      <c r="E90" s="91">
        <v>0.32984849999999999</v>
      </c>
      <c r="F90" s="91"/>
      <c r="G90" s="91"/>
      <c r="Q90" s="91">
        <v>0.25298219999999999</v>
      </c>
      <c r="R90" s="91">
        <v>2.9013100000000001</v>
      </c>
      <c r="S90" s="91">
        <v>0.25298219999999999</v>
      </c>
      <c r="U90" s="91">
        <v>2.9013100000000001</v>
      </c>
      <c r="V90" s="91">
        <v>0.25298219999999999</v>
      </c>
    </row>
    <row r="91" spans="1:24" x14ac:dyDescent="0.25">
      <c r="A91" s="91">
        <v>2.4291559999999999</v>
      </c>
      <c r="B91" s="91">
        <v>0.41761229999999999</v>
      </c>
      <c r="D91" s="91">
        <v>2.4291559999999999</v>
      </c>
      <c r="E91" s="91">
        <v>0.41761229999999999</v>
      </c>
      <c r="F91" s="91"/>
      <c r="G91" s="91"/>
      <c r="Q91" s="91">
        <v>0.3577709</v>
      </c>
      <c r="R91" s="91">
        <v>4.1231059999999999</v>
      </c>
      <c r="S91" s="91">
        <v>0.3577709</v>
      </c>
      <c r="U91" s="91">
        <v>4.1231059999999999</v>
      </c>
      <c r="V91" s="91">
        <v>0.3577709</v>
      </c>
    </row>
    <row r="92" spans="1:24" x14ac:dyDescent="0.25">
      <c r="A92" s="91">
        <v>1.112115</v>
      </c>
      <c r="B92" s="91">
        <v>0.2</v>
      </c>
      <c r="D92" s="91">
        <v>1.112115</v>
      </c>
      <c r="E92" s="91">
        <v>0.2</v>
      </c>
      <c r="F92" s="91"/>
      <c r="G92" s="91"/>
      <c r="Q92" s="91">
        <v>0.22627420000000001</v>
      </c>
      <c r="R92" s="91">
        <v>0.48166379999999998</v>
      </c>
      <c r="S92" s="91">
        <v>0.22627420000000001</v>
      </c>
      <c r="W92" s="91">
        <v>0.48166379999999998</v>
      </c>
      <c r="X92" s="91">
        <v>0.22627420000000001</v>
      </c>
    </row>
    <row r="93" spans="1:24" x14ac:dyDescent="0.25">
      <c r="A93" s="91">
        <v>0.65115279999999998</v>
      </c>
      <c r="B93" s="91">
        <v>0.1788854</v>
      </c>
      <c r="D93" s="91"/>
      <c r="E93" s="91"/>
      <c r="F93" s="91">
        <v>0.65115279999999998</v>
      </c>
      <c r="G93" s="91">
        <v>0.1788854</v>
      </c>
      <c r="Q93" s="91">
        <v>0.2332381</v>
      </c>
      <c r="R93" s="91">
        <v>0.62609899999999996</v>
      </c>
      <c r="S93" s="91">
        <v>0.2332381</v>
      </c>
      <c r="W93" s="91">
        <v>0.62609899999999996</v>
      </c>
      <c r="X93" s="91">
        <v>0.2332381</v>
      </c>
    </row>
    <row r="94" spans="1:24" x14ac:dyDescent="0.25">
      <c r="A94" s="91">
        <v>0.52</v>
      </c>
      <c r="B94" s="91">
        <v>0.2828427</v>
      </c>
      <c r="D94" s="91"/>
      <c r="E94" s="91"/>
      <c r="F94" s="91">
        <v>0.52</v>
      </c>
      <c r="G94" s="91">
        <v>0.2828427</v>
      </c>
      <c r="Q94" s="91">
        <v>0.30463089999999998</v>
      </c>
      <c r="R94" s="91">
        <v>2.004794</v>
      </c>
      <c r="S94" s="91">
        <v>0.30463089999999998</v>
      </c>
      <c r="U94" s="91">
        <v>2.004794</v>
      </c>
      <c r="V94" s="91">
        <v>0.30463089999999998</v>
      </c>
    </row>
    <row r="95" spans="1:24" x14ac:dyDescent="0.25">
      <c r="A95" s="91">
        <v>6.8223159999999998</v>
      </c>
      <c r="B95" s="91">
        <v>0.32249030000000001</v>
      </c>
      <c r="D95" s="91">
        <v>6.8223159999999998</v>
      </c>
      <c r="E95" s="91">
        <v>0.32249030000000001</v>
      </c>
      <c r="F95" s="91"/>
      <c r="G95" s="91"/>
      <c r="Q95" s="91">
        <v>0.28844409999999998</v>
      </c>
      <c r="R95" s="91">
        <v>1.002397</v>
      </c>
      <c r="S95" s="91">
        <v>0.28844409999999998</v>
      </c>
      <c r="W95" s="91">
        <v>1.002397</v>
      </c>
      <c r="X95" s="91">
        <v>0.28844409999999998</v>
      </c>
    </row>
    <row r="96" spans="1:24" x14ac:dyDescent="0.25">
      <c r="A96" s="91">
        <v>0.63245549999999995</v>
      </c>
      <c r="B96" s="91">
        <v>0.28844409999999998</v>
      </c>
      <c r="D96" s="91"/>
      <c r="E96" s="91"/>
      <c r="F96" s="91">
        <v>0.63245549999999995</v>
      </c>
      <c r="G96" s="91">
        <v>0.28844409999999998</v>
      </c>
      <c r="Q96" s="91">
        <v>0.28844409999999998</v>
      </c>
      <c r="R96" s="91">
        <v>0.62225399999999997</v>
      </c>
      <c r="S96" s="91">
        <v>0.28844409999999998</v>
      </c>
      <c r="W96" s="91">
        <v>0.62225399999999997</v>
      </c>
      <c r="X96" s="91">
        <v>0.28844409999999998</v>
      </c>
    </row>
    <row r="97" spans="1:24" x14ac:dyDescent="0.25">
      <c r="A97" s="91">
        <v>0.43081320000000001</v>
      </c>
      <c r="B97" s="91">
        <v>0.2828427</v>
      </c>
      <c r="D97" s="91"/>
      <c r="E97" s="91"/>
      <c r="F97" s="91">
        <v>0.43081320000000001</v>
      </c>
      <c r="G97" s="91">
        <v>0.2828427</v>
      </c>
      <c r="Q97" s="91">
        <v>0.24</v>
      </c>
      <c r="R97" s="91">
        <v>0.56000000000000005</v>
      </c>
      <c r="S97" s="91">
        <v>0.24</v>
      </c>
      <c r="W97" s="91">
        <v>0.56000000000000005</v>
      </c>
      <c r="X97" s="91">
        <v>0.24</v>
      </c>
    </row>
    <row r="98" spans="1:24" x14ac:dyDescent="0.25">
      <c r="A98" s="91">
        <v>0.39597979999999999</v>
      </c>
      <c r="B98" s="91">
        <v>0.25612499999999999</v>
      </c>
      <c r="D98" s="91"/>
      <c r="E98" s="91"/>
      <c r="F98" s="91">
        <v>0.39597979999999999</v>
      </c>
      <c r="G98" s="91">
        <v>0.25612499999999999</v>
      </c>
      <c r="Q98" s="91">
        <v>0.2</v>
      </c>
      <c r="R98" s="91">
        <v>0.72443080000000004</v>
      </c>
      <c r="S98" s="91">
        <v>0.2</v>
      </c>
      <c r="W98" s="91">
        <v>0.72443080000000004</v>
      </c>
      <c r="X98" s="91">
        <v>0.2</v>
      </c>
    </row>
    <row r="99" spans="1:24" x14ac:dyDescent="0.25">
      <c r="A99" s="91">
        <v>0.32249030000000001</v>
      </c>
      <c r="B99" s="91">
        <v>0.1788854</v>
      </c>
      <c r="D99" s="91"/>
      <c r="E99" s="91"/>
      <c r="F99" s="91">
        <v>0.32249030000000001</v>
      </c>
      <c r="G99" s="91">
        <v>0.1788854</v>
      </c>
      <c r="Q99" s="91">
        <v>0.16</v>
      </c>
      <c r="R99" s="91">
        <v>0.28000000000000003</v>
      </c>
      <c r="S99" s="91">
        <v>0.16</v>
      </c>
      <c r="W99" s="91">
        <v>0.28000000000000003</v>
      </c>
      <c r="X99" s="91">
        <v>0.16</v>
      </c>
    </row>
    <row r="100" spans="1:24" x14ac:dyDescent="0.25">
      <c r="A100" s="91">
        <v>0.42520580000000002</v>
      </c>
      <c r="B100" s="91">
        <v>0.22627420000000001</v>
      </c>
      <c r="D100" s="91"/>
      <c r="E100" s="91"/>
      <c r="F100" s="91">
        <v>0.42520580000000002</v>
      </c>
      <c r="G100" s="91">
        <v>0.22627420000000001</v>
      </c>
      <c r="Q100" s="91">
        <v>0.1264911</v>
      </c>
      <c r="R100" s="91">
        <v>0.2</v>
      </c>
      <c r="S100" s="91">
        <v>0.1264911</v>
      </c>
      <c r="W100" s="91">
        <v>0.2</v>
      </c>
      <c r="X100" s="91">
        <v>0.1264911</v>
      </c>
    </row>
    <row r="101" spans="1:24" x14ac:dyDescent="0.25">
      <c r="A101" s="91">
        <v>3.4269630000000002</v>
      </c>
      <c r="B101" s="91">
        <v>0.32984849999999999</v>
      </c>
      <c r="D101" s="91">
        <v>3.4269630000000002</v>
      </c>
      <c r="E101" s="91">
        <v>0.32984849999999999</v>
      </c>
      <c r="F101" s="91"/>
      <c r="G101" s="91"/>
      <c r="Q101" s="91">
        <v>0.39395429999999998</v>
      </c>
      <c r="R101" s="91">
        <v>0.83116060000000003</v>
      </c>
      <c r="S101" s="91">
        <v>0.39395429999999998</v>
      </c>
      <c r="W101" s="91">
        <v>0.83116060000000003</v>
      </c>
      <c r="X101" s="91">
        <v>0.39395429999999998</v>
      </c>
    </row>
    <row r="102" spans="1:24" x14ac:dyDescent="0.25">
      <c r="A102" s="91">
        <v>22.317620000000002</v>
      </c>
      <c r="B102" s="91">
        <v>0.32</v>
      </c>
      <c r="D102" s="91">
        <v>22.317620000000002</v>
      </c>
      <c r="E102" s="91">
        <v>0.32</v>
      </c>
      <c r="F102" s="91"/>
      <c r="G102" s="91"/>
      <c r="Q102" s="91">
        <v>0.2039608</v>
      </c>
      <c r="R102" s="91">
        <v>1.21062</v>
      </c>
      <c r="S102" s="91">
        <v>0.2039608</v>
      </c>
      <c r="U102" s="91">
        <v>1.21062</v>
      </c>
      <c r="V102" s="91">
        <v>0.2039608</v>
      </c>
    </row>
    <row r="103" spans="1:24" x14ac:dyDescent="0.25">
      <c r="A103" s="91">
        <v>3.4882659999999999</v>
      </c>
      <c r="B103" s="91">
        <v>0.55569780000000002</v>
      </c>
      <c r="D103" s="91">
        <v>3.4882659999999999</v>
      </c>
      <c r="E103" s="91">
        <v>0.55569780000000002</v>
      </c>
      <c r="F103" s="91"/>
      <c r="G103" s="91"/>
      <c r="Q103" s="91">
        <v>0.2332381</v>
      </c>
      <c r="R103" s="91">
        <v>1.4187320000000001</v>
      </c>
      <c r="S103" s="91">
        <v>0.2332381</v>
      </c>
      <c r="U103" s="91">
        <v>1.4187320000000001</v>
      </c>
      <c r="V103" s="91">
        <v>0.2332381</v>
      </c>
    </row>
    <row r="104" spans="1:24" x14ac:dyDescent="0.25">
      <c r="A104" s="91">
        <v>6.4494340000000001</v>
      </c>
      <c r="B104" s="91">
        <v>0.49477270000000001</v>
      </c>
      <c r="D104" s="91">
        <v>6.4494340000000001</v>
      </c>
      <c r="E104" s="91">
        <v>0.49477270000000001</v>
      </c>
      <c r="F104" s="91"/>
      <c r="G104" s="91"/>
      <c r="Q104" s="91">
        <v>0.2154066</v>
      </c>
      <c r="R104" s="91">
        <v>0.4</v>
      </c>
      <c r="S104" s="91">
        <v>0.2154066</v>
      </c>
      <c r="W104" s="91">
        <v>0.4</v>
      </c>
      <c r="X104" s="91">
        <v>0.2154066</v>
      </c>
    </row>
    <row r="105" spans="1:24" x14ac:dyDescent="0.25">
      <c r="A105" s="91">
        <v>3.896665</v>
      </c>
      <c r="B105" s="91">
        <v>0.3577709</v>
      </c>
      <c r="D105" s="91">
        <v>3.896665</v>
      </c>
      <c r="E105" s="91">
        <v>0.3577709</v>
      </c>
      <c r="F105" s="91"/>
      <c r="G105" s="91"/>
      <c r="Q105" s="91">
        <v>0.43081320000000001</v>
      </c>
      <c r="R105" s="91">
        <v>1.04</v>
      </c>
      <c r="S105" s="91">
        <v>0.43081320000000001</v>
      </c>
      <c r="W105" s="91">
        <v>1.04</v>
      </c>
      <c r="X105" s="91">
        <v>0.43081320000000001</v>
      </c>
    </row>
    <row r="106" spans="1:24" x14ac:dyDescent="0.25">
      <c r="A106" s="91">
        <v>3.8352050000000002</v>
      </c>
      <c r="B106" s="91">
        <v>0.36878179999999999</v>
      </c>
      <c r="D106" s="91">
        <v>3.8352050000000002</v>
      </c>
      <c r="E106" s="91">
        <v>0.36878179999999999</v>
      </c>
      <c r="F106" s="91"/>
      <c r="G106" s="91"/>
      <c r="Q106" s="91">
        <v>0.32249030000000001</v>
      </c>
      <c r="R106" s="91">
        <v>11.108560000000001</v>
      </c>
      <c r="S106" s="91">
        <v>0.32249030000000001</v>
      </c>
      <c r="U106" s="91">
        <v>11.108560000000001</v>
      </c>
      <c r="V106" s="91">
        <v>0.32249030000000001</v>
      </c>
    </row>
    <row r="107" spans="1:24" x14ac:dyDescent="0.25">
      <c r="A107" s="91">
        <v>3.7105260000000002</v>
      </c>
      <c r="B107" s="91">
        <v>0.4079216</v>
      </c>
      <c r="D107" s="91">
        <v>3.7105260000000002</v>
      </c>
      <c r="E107" s="91">
        <v>0.4079216</v>
      </c>
      <c r="F107" s="91"/>
      <c r="G107" s="91"/>
      <c r="Q107" s="91">
        <v>0.28000000000000003</v>
      </c>
      <c r="R107" s="91">
        <v>0.28000000000000003</v>
      </c>
      <c r="S107" s="91">
        <v>0.28000000000000003</v>
      </c>
      <c r="W107" s="91">
        <v>0.28000000000000003</v>
      </c>
      <c r="X107" s="91">
        <v>0.28000000000000003</v>
      </c>
    </row>
    <row r="108" spans="1:24" x14ac:dyDescent="0.25">
      <c r="A108" s="91">
        <v>2.1780729999999999</v>
      </c>
      <c r="B108" s="91">
        <v>0.48166379999999998</v>
      </c>
      <c r="D108" s="91"/>
      <c r="E108" s="91"/>
      <c r="F108" s="91">
        <v>2.1780729999999999</v>
      </c>
      <c r="G108" s="91">
        <v>0.48166379999999998</v>
      </c>
      <c r="Q108" s="91">
        <v>0.1264911</v>
      </c>
      <c r="R108" s="91">
        <v>0.57271280000000002</v>
      </c>
      <c r="S108" s="91">
        <v>0.1264911</v>
      </c>
      <c r="W108" s="91">
        <v>0.57271280000000002</v>
      </c>
      <c r="X108" s="91">
        <v>0.1264911</v>
      </c>
    </row>
    <row r="109" spans="1:24" x14ac:dyDescent="0.25">
      <c r="A109" s="91">
        <v>0.96083300000000005</v>
      </c>
      <c r="B109" s="91">
        <v>0.28000000000000003</v>
      </c>
      <c r="D109" s="91"/>
      <c r="E109" s="91"/>
      <c r="F109" s="91">
        <v>0.96083300000000005</v>
      </c>
      <c r="G109" s="91">
        <v>0.28000000000000003</v>
      </c>
      <c r="Q109" s="91">
        <v>0.26832820000000002</v>
      </c>
      <c r="R109" s="91">
        <v>1.449414</v>
      </c>
      <c r="S109" s="91">
        <v>0.26832820000000002</v>
      </c>
      <c r="U109" s="91">
        <v>1.449414</v>
      </c>
      <c r="V109" s="91">
        <v>0.26832820000000002</v>
      </c>
    </row>
    <row r="110" spans="1:24" x14ac:dyDescent="0.25">
      <c r="A110" s="91">
        <v>1.764086</v>
      </c>
      <c r="B110" s="91">
        <v>0.4</v>
      </c>
      <c r="D110" s="91"/>
      <c r="E110" s="91"/>
      <c r="F110" s="91">
        <v>1.764086</v>
      </c>
      <c r="G110" s="91">
        <v>0.4</v>
      </c>
      <c r="Q110" s="91">
        <v>0.34176010000000001</v>
      </c>
      <c r="R110" s="91">
        <v>0.62609899999999996</v>
      </c>
      <c r="S110" s="91">
        <v>0.34176010000000001</v>
      </c>
      <c r="W110" s="91">
        <v>0.62609899999999996</v>
      </c>
      <c r="X110" s="91">
        <v>0.34176010000000001</v>
      </c>
    </row>
    <row r="111" spans="1:24" x14ac:dyDescent="0.25">
      <c r="A111" s="91">
        <v>0.2332381</v>
      </c>
      <c r="B111" s="91">
        <v>0.1788854</v>
      </c>
      <c r="D111" s="91"/>
      <c r="E111" s="91"/>
      <c r="F111" s="91">
        <v>0.2332381</v>
      </c>
      <c r="G111" s="91">
        <v>0.1788854</v>
      </c>
      <c r="Q111" s="91">
        <v>0.2828427</v>
      </c>
      <c r="R111" s="91">
        <v>1.4187320000000001</v>
      </c>
      <c r="S111" s="91">
        <v>0.2828427</v>
      </c>
      <c r="U111" s="91">
        <v>1.4187320000000001</v>
      </c>
      <c r="V111" s="91">
        <v>0.2828427</v>
      </c>
    </row>
    <row r="112" spans="1:24" x14ac:dyDescent="0.25">
      <c r="A112" s="91">
        <v>0.25612499999999999</v>
      </c>
      <c r="B112" s="91">
        <v>0.1131371</v>
      </c>
      <c r="D112" s="91"/>
      <c r="E112" s="91"/>
      <c r="F112" s="91">
        <v>0.25612499999999999</v>
      </c>
      <c r="G112" s="91">
        <v>0.1131371</v>
      </c>
      <c r="Q112" s="91">
        <v>0.25612499999999999</v>
      </c>
      <c r="R112" s="91">
        <v>0.62482000000000004</v>
      </c>
      <c r="S112" s="91">
        <v>0.25612499999999999</v>
      </c>
      <c r="W112" s="91">
        <v>0.62482000000000004</v>
      </c>
      <c r="X112" s="91">
        <v>0.25612499999999999</v>
      </c>
    </row>
    <row r="113" spans="1:24" x14ac:dyDescent="0.25">
      <c r="A113" s="91">
        <v>0.63245549999999995</v>
      </c>
      <c r="B113" s="91">
        <v>0.26832820000000002</v>
      </c>
      <c r="D113" s="91"/>
      <c r="E113" s="91"/>
      <c r="F113" s="91">
        <v>0.63245549999999995</v>
      </c>
      <c r="G113" s="91">
        <v>0.26832820000000002</v>
      </c>
      <c r="Q113" s="91">
        <v>0.36</v>
      </c>
      <c r="R113" s="91">
        <v>0.44</v>
      </c>
      <c r="S113" s="91">
        <v>0.36</v>
      </c>
      <c r="W113" s="91">
        <v>0.44</v>
      </c>
      <c r="X113" s="91">
        <v>0.36</v>
      </c>
    </row>
    <row r="114" spans="1:24" x14ac:dyDescent="0.25">
      <c r="A114" s="91">
        <v>0.55569780000000002</v>
      </c>
      <c r="B114" s="91">
        <v>0.2154066</v>
      </c>
      <c r="D114" s="91"/>
      <c r="E114" s="91"/>
      <c r="F114" s="91">
        <v>0.55569780000000002</v>
      </c>
      <c r="G114" s="91">
        <v>0.2154066</v>
      </c>
      <c r="Q114" s="91">
        <v>0.2039608</v>
      </c>
      <c r="R114" s="91">
        <v>0.98792709999999995</v>
      </c>
      <c r="S114" s="91">
        <v>0.2039608</v>
      </c>
      <c r="W114" s="91">
        <v>0.98792709999999995</v>
      </c>
      <c r="X114" s="91">
        <v>0.2039608</v>
      </c>
    </row>
    <row r="115" spans="1:24" x14ac:dyDescent="0.25">
      <c r="A115" s="91">
        <v>3.2241590000000002</v>
      </c>
      <c r="B115" s="91">
        <v>0.31241000000000002</v>
      </c>
      <c r="D115" s="91">
        <v>3.2241590000000002</v>
      </c>
      <c r="E115" s="91">
        <v>0.31241000000000002</v>
      </c>
      <c r="F115" s="91"/>
      <c r="G115" s="91"/>
      <c r="Q115" s="91">
        <v>0.24</v>
      </c>
      <c r="R115" s="91">
        <v>0.88</v>
      </c>
      <c r="S115" s="91">
        <v>0.24</v>
      </c>
      <c r="W115" s="91">
        <v>0.88</v>
      </c>
      <c r="X115" s="91">
        <v>0.24</v>
      </c>
    </row>
    <row r="116" spans="1:24" x14ac:dyDescent="0.25">
      <c r="A116" s="91">
        <v>0.66573269999999996</v>
      </c>
      <c r="B116" s="91">
        <v>0.2332381</v>
      </c>
      <c r="D116" s="91"/>
      <c r="E116" s="91"/>
      <c r="F116" s="91">
        <v>0.66573269999999996</v>
      </c>
      <c r="G116" s="91">
        <v>0.2332381</v>
      </c>
      <c r="Q116" s="91">
        <v>0.39597979999999999</v>
      </c>
      <c r="R116" s="91">
        <v>0.62482000000000004</v>
      </c>
      <c r="S116" s="91">
        <v>0.39597979999999999</v>
      </c>
      <c r="W116" s="91">
        <v>0.62482000000000004</v>
      </c>
      <c r="X116" s="91">
        <v>0.39597979999999999</v>
      </c>
    </row>
    <row r="117" spans="1:24" x14ac:dyDescent="0.25">
      <c r="A117" s="91">
        <v>0.75153179999999997</v>
      </c>
      <c r="B117" s="91">
        <v>0.2154066</v>
      </c>
      <c r="D117" s="91"/>
      <c r="E117" s="91"/>
      <c r="F117" s="91">
        <v>0.75153179999999997</v>
      </c>
      <c r="G117" s="91">
        <v>0.2154066</v>
      </c>
      <c r="Q117" s="91">
        <v>0.2154066</v>
      </c>
      <c r="R117" s="91">
        <v>0.39395429999999998</v>
      </c>
      <c r="S117" s="91">
        <v>0.2154066</v>
      </c>
      <c r="W117" s="91">
        <v>0.39395429999999998</v>
      </c>
      <c r="X117" s="91">
        <v>0.2154066</v>
      </c>
    </row>
    <row r="118" spans="1:24" x14ac:dyDescent="0.25">
      <c r="A118" s="91">
        <v>0.2</v>
      </c>
      <c r="B118" s="91">
        <v>0.16492419999999999</v>
      </c>
      <c r="D118" s="91"/>
      <c r="E118" s="91"/>
      <c r="F118" s="91">
        <v>0.2</v>
      </c>
      <c r="G118" s="91">
        <v>0.16492419999999999</v>
      </c>
      <c r="Q118" s="91">
        <v>0.32249030000000001</v>
      </c>
      <c r="R118" s="91">
        <v>0.76941539999999997</v>
      </c>
      <c r="S118" s="91">
        <v>0.32249030000000001</v>
      </c>
      <c r="W118" s="91">
        <v>0.76941539999999997</v>
      </c>
      <c r="X118" s="91">
        <v>0.32249030000000001</v>
      </c>
    </row>
    <row r="119" spans="1:24" x14ac:dyDescent="0.25">
      <c r="A119" s="91">
        <v>0.36878179999999999</v>
      </c>
      <c r="B119" s="91">
        <v>0.16492419999999999</v>
      </c>
      <c r="D119" s="91"/>
      <c r="E119" s="91"/>
      <c r="F119" s="91">
        <v>0.36878179999999999</v>
      </c>
      <c r="G119" s="91">
        <v>0.16492419999999999</v>
      </c>
      <c r="Q119" s="91">
        <v>0.16</v>
      </c>
      <c r="R119" s="91">
        <v>0.64</v>
      </c>
      <c r="S119" s="91">
        <v>0.16</v>
      </c>
      <c r="W119" s="91">
        <v>0.64</v>
      </c>
      <c r="X119" s="91">
        <v>0.16</v>
      </c>
    </row>
    <row r="120" spans="1:24" x14ac:dyDescent="0.25">
      <c r="A120" s="91">
        <v>0.26832820000000002</v>
      </c>
      <c r="B120" s="91">
        <v>0.16970560000000001</v>
      </c>
      <c r="D120" s="91"/>
      <c r="E120" s="91"/>
      <c r="F120" s="91">
        <v>0.26832820000000002</v>
      </c>
      <c r="G120" s="91">
        <v>0.16970560000000001</v>
      </c>
      <c r="Q120" s="91">
        <v>0.46818799999999999</v>
      </c>
      <c r="R120" s="91">
        <v>1.152612</v>
      </c>
      <c r="S120" s="91">
        <v>0.46818799999999999</v>
      </c>
      <c r="W120" s="91">
        <v>1.152612</v>
      </c>
      <c r="X120" s="91">
        <v>0.46818799999999999</v>
      </c>
    </row>
    <row r="121" spans="1:24" x14ac:dyDescent="0.25">
      <c r="A121" s="91">
        <v>0.2</v>
      </c>
      <c r="B121" s="91">
        <v>0.14422209999999999</v>
      </c>
      <c r="D121" s="91"/>
      <c r="E121" s="91"/>
      <c r="F121" s="91">
        <v>0.2</v>
      </c>
      <c r="G121" s="91">
        <v>0.14422209999999999</v>
      </c>
      <c r="Q121" s="91">
        <v>0.32</v>
      </c>
      <c r="R121" s="91">
        <v>4.2680910000000001</v>
      </c>
      <c r="S121" s="91">
        <v>0.32</v>
      </c>
      <c r="U121" s="91">
        <v>4.2680910000000001</v>
      </c>
      <c r="V121" s="91">
        <v>0.32</v>
      </c>
    </row>
    <row r="122" spans="1:24" x14ac:dyDescent="0.25">
      <c r="A122" s="91">
        <v>0.28844409999999998</v>
      </c>
      <c r="B122" s="91">
        <v>0.1264911</v>
      </c>
      <c r="D122" s="91"/>
      <c r="E122" s="91"/>
      <c r="F122" s="91">
        <v>0.28844409999999998</v>
      </c>
      <c r="G122" s="91">
        <v>0.1264911</v>
      </c>
      <c r="Q122" s="91">
        <v>0.24331050000000001</v>
      </c>
      <c r="R122" s="91">
        <v>7.6288660000000004</v>
      </c>
      <c r="S122" s="91">
        <v>0.24331050000000001</v>
      </c>
      <c r="U122" s="91">
        <v>7.6288660000000004</v>
      </c>
      <c r="V122" s="91">
        <v>0.24331050000000001</v>
      </c>
    </row>
    <row r="123" spans="1:24" x14ac:dyDescent="0.25">
      <c r="A123" s="91">
        <v>0.2</v>
      </c>
      <c r="B123" s="91">
        <v>0.12</v>
      </c>
      <c r="D123" s="91"/>
      <c r="E123" s="91"/>
      <c r="F123" s="91">
        <v>0.2</v>
      </c>
      <c r="G123" s="91">
        <v>0.12</v>
      </c>
      <c r="Q123" s="91">
        <v>0.31241000000000002</v>
      </c>
      <c r="R123" s="91">
        <v>2.8560110000000001</v>
      </c>
      <c r="S123" s="91">
        <v>0.31241000000000002</v>
      </c>
      <c r="U123" s="91">
        <v>2.8560110000000001</v>
      </c>
      <c r="V123" s="91">
        <v>0.31241000000000002</v>
      </c>
    </row>
    <row r="124" spans="1:24" x14ac:dyDescent="0.25">
      <c r="A124" s="91">
        <v>0.32249030000000001</v>
      </c>
      <c r="B124" s="91">
        <v>0.2154066</v>
      </c>
      <c r="D124" s="91"/>
      <c r="E124" s="91"/>
      <c r="F124" s="91">
        <v>0.32249030000000001</v>
      </c>
      <c r="G124" s="91">
        <v>0.2154066</v>
      </c>
      <c r="Q124" s="91">
        <v>0.51224990000000004</v>
      </c>
      <c r="R124" s="91">
        <v>3.993995</v>
      </c>
      <c r="S124" s="91">
        <v>0.51224990000000004</v>
      </c>
      <c r="U124" s="91">
        <v>3.993995</v>
      </c>
      <c r="V124" s="91">
        <v>0.51224990000000004</v>
      </c>
    </row>
    <row r="125" spans="1:24" x14ac:dyDescent="0.25">
      <c r="A125" s="91">
        <v>0.29120439999999997</v>
      </c>
      <c r="B125" s="91">
        <v>0.16492419999999999</v>
      </c>
      <c r="D125" s="91"/>
      <c r="E125" s="91"/>
      <c r="F125" s="91">
        <v>0.29120439999999997</v>
      </c>
      <c r="G125" s="91">
        <v>0.16492419999999999</v>
      </c>
      <c r="Q125" s="91">
        <v>0.52</v>
      </c>
      <c r="R125" s="91">
        <v>5.1907610000000002</v>
      </c>
      <c r="S125" s="91">
        <v>0.52</v>
      </c>
      <c r="U125" s="91">
        <v>5.1907610000000002</v>
      </c>
      <c r="V125" s="91">
        <v>0.52</v>
      </c>
    </row>
    <row r="126" spans="1:24" x14ac:dyDescent="0.25">
      <c r="A126" s="91">
        <v>6.86632</v>
      </c>
      <c r="B126" s="91">
        <v>0.48</v>
      </c>
      <c r="D126" s="91">
        <v>6.86632</v>
      </c>
      <c r="E126" s="91">
        <v>0.48</v>
      </c>
      <c r="F126" s="91"/>
      <c r="G126" s="91"/>
      <c r="Q126" s="91">
        <v>0.24</v>
      </c>
      <c r="R126" s="91">
        <v>0.4</v>
      </c>
      <c r="S126" s="91">
        <v>0.24</v>
      </c>
      <c r="W126" s="91">
        <v>0.4</v>
      </c>
      <c r="X126" s="91">
        <v>0.24</v>
      </c>
    </row>
    <row r="127" spans="1:24" x14ac:dyDescent="0.25">
      <c r="A127" s="91">
        <v>4.7133849999999997</v>
      </c>
      <c r="B127" s="91">
        <v>0.42520580000000002</v>
      </c>
      <c r="D127" s="91">
        <v>4.7133849999999997</v>
      </c>
      <c r="E127" s="91">
        <v>0.42520580000000002</v>
      </c>
      <c r="F127" s="91"/>
      <c r="G127" s="91"/>
      <c r="Q127" s="91">
        <v>0.48662100000000003</v>
      </c>
      <c r="R127" s="91">
        <v>1.8676189999999999</v>
      </c>
      <c r="S127" s="91">
        <v>0.48662100000000003</v>
      </c>
      <c r="W127" s="91">
        <v>1.8676189999999999</v>
      </c>
      <c r="X127" s="91">
        <v>0.48662100000000003</v>
      </c>
    </row>
    <row r="128" spans="1:24" x14ac:dyDescent="0.25">
      <c r="A128" s="91">
        <v>8.076435</v>
      </c>
      <c r="B128" s="91">
        <v>1.2092970000000001</v>
      </c>
      <c r="D128" s="91">
        <v>8.076435</v>
      </c>
      <c r="E128" s="91">
        <v>1.2092970000000001</v>
      </c>
      <c r="F128" s="91"/>
      <c r="G128" s="91"/>
      <c r="Q128" s="91">
        <v>0.2332381</v>
      </c>
      <c r="R128" s="91">
        <v>0.46818799999999999</v>
      </c>
      <c r="S128" s="91">
        <v>0.2332381</v>
      </c>
      <c r="W128" s="91">
        <v>0.46818799999999999</v>
      </c>
      <c r="X128" s="91">
        <v>0.2332381</v>
      </c>
    </row>
    <row r="129" spans="1:24" x14ac:dyDescent="0.25">
      <c r="A129" s="91">
        <v>2.0880610000000002</v>
      </c>
      <c r="B129" s="91">
        <v>0.25298219999999999</v>
      </c>
      <c r="D129" s="91">
        <v>2.0880610000000002</v>
      </c>
      <c r="E129" s="91">
        <v>0.25298219999999999</v>
      </c>
      <c r="F129" s="91"/>
      <c r="G129" s="91"/>
      <c r="Q129" s="91">
        <v>0.16492419999999999</v>
      </c>
      <c r="R129" s="91">
        <v>0.55713550000000001</v>
      </c>
      <c r="S129" s="91">
        <v>0.16492419999999999</v>
      </c>
      <c r="W129" s="91">
        <v>0.55713550000000001</v>
      </c>
      <c r="X129" s="91">
        <v>0.16492419999999999</v>
      </c>
    </row>
    <row r="130" spans="1:24" x14ac:dyDescent="0.25">
      <c r="A130" s="91">
        <v>0.5656854</v>
      </c>
      <c r="B130" s="91">
        <v>0.22627420000000001</v>
      </c>
      <c r="D130" s="91"/>
      <c r="E130" s="91"/>
      <c r="F130" s="91">
        <v>0.5656854</v>
      </c>
      <c r="G130" s="91">
        <v>0.22627420000000001</v>
      </c>
      <c r="Q130" s="91">
        <v>0.24</v>
      </c>
      <c r="R130" s="91">
        <v>0.2828427</v>
      </c>
      <c r="S130" s="91">
        <v>0.24</v>
      </c>
      <c r="W130" s="91">
        <v>0.2828427</v>
      </c>
      <c r="X130" s="91">
        <v>0.24</v>
      </c>
    </row>
    <row r="131" spans="1:24" x14ac:dyDescent="0.25">
      <c r="A131" s="91">
        <v>0.55569780000000002</v>
      </c>
      <c r="B131" s="91">
        <v>0.34176010000000001</v>
      </c>
      <c r="D131" s="91"/>
      <c r="E131" s="91"/>
      <c r="F131" s="91">
        <v>0.55569780000000002</v>
      </c>
      <c r="G131" s="91">
        <v>0.34176010000000001</v>
      </c>
      <c r="Q131" s="91">
        <v>0.30463089999999998</v>
      </c>
      <c r="R131" s="91">
        <v>9.7321729999999995</v>
      </c>
      <c r="S131" s="91">
        <v>0.30463089999999998</v>
      </c>
      <c r="U131" s="91">
        <v>9.7321729999999995</v>
      </c>
      <c r="V131" s="91">
        <v>0.30463089999999998</v>
      </c>
    </row>
    <row r="132" spans="1:24" x14ac:dyDescent="0.25">
      <c r="A132" s="91">
        <v>6.0447660000000001</v>
      </c>
      <c r="B132" s="91">
        <v>0.40199499999999999</v>
      </c>
      <c r="D132" s="91">
        <v>6.0447660000000001</v>
      </c>
      <c r="E132" s="91">
        <v>0.40199499999999999</v>
      </c>
      <c r="F132" s="91"/>
      <c r="G132" s="91"/>
      <c r="Q132" s="91">
        <v>0.30463089999999998</v>
      </c>
      <c r="R132" s="91">
        <v>1.1544700000000001</v>
      </c>
      <c r="S132" s="91">
        <v>0.30463089999999998</v>
      </c>
      <c r="W132" s="91">
        <v>1.1544700000000001</v>
      </c>
      <c r="X132" s="91">
        <v>0.30463089999999998</v>
      </c>
    </row>
    <row r="133" spans="1:24" x14ac:dyDescent="0.25">
      <c r="A133" s="91">
        <v>1.162755</v>
      </c>
      <c r="B133" s="91">
        <v>0.39395429999999998</v>
      </c>
      <c r="D133" s="91"/>
      <c r="E133" s="91"/>
      <c r="F133" s="91">
        <v>1.162755</v>
      </c>
      <c r="G133" s="91">
        <v>0.39395429999999998</v>
      </c>
      <c r="Q133" s="91">
        <v>0.45607019999999998</v>
      </c>
      <c r="R133" s="91">
        <v>2.0803850000000002</v>
      </c>
      <c r="S133" s="91">
        <v>0.45607019999999998</v>
      </c>
      <c r="W133" s="91">
        <v>2.0803850000000002</v>
      </c>
      <c r="X133" s="91">
        <v>0.45607019999999998</v>
      </c>
    </row>
    <row r="134" spans="1:24" x14ac:dyDescent="0.25">
      <c r="A134" s="91">
        <v>9.0195340000000002</v>
      </c>
      <c r="B134" s="91">
        <v>0.46818799999999999</v>
      </c>
      <c r="D134" s="91">
        <v>9.0195340000000002</v>
      </c>
      <c r="E134" s="91">
        <v>0.46818799999999999</v>
      </c>
      <c r="F134" s="91"/>
      <c r="G134" s="91"/>
      <c r="Q134" s="91">
        <v>0.2154066</v>
      </c>
      <c r="R134" s="91">
        <v>0.30463089999999998</v>
      </c>
      <c r="S134" s="91">
        <v>0.2154066</v>
      </c>
      <c r="W134" s="91">
        <v>0.30463089999999998</v>
      </c>
      <c r="X134" s="91">
        <v>0.2154066</v>
      </c>
    </row>
    <row r="135" spans="1:24" x14ac:dyDescent="0.25">
      <c r="A135" s="91">
        <v>0.56000000000000005</v>
      </c>
      <c r="B135" s="91">
        <v>0.2</v>
      </c>
      <c r="D135" s="91"/>
      <c r="E135" s="91"/>
      <c r="F135" s="91">
        <v>0.56000000000000005</v>
      </c>
      <c r="G135" s="91">
        <v>0.2</v>
      </c>
      <c r="Q135" s="91">
        <v>0.2154066</v>
      </c>
      <c r="R135" s="91">
        <v>0.60926179999999996</v>
      </c>
      <c r="S135" s="91">
        <v>0.2154066</v>
      </c>
      <c r="W135" s="91">
        <v>0.60926179999999996</v>
      </c>
      <c r="X135" s="91">
        <v>0.2154066</v>
      </c>
    </row>
    <row r="136" spans="1:24" x14ac:dyDescent="0.25">
      <c r="A136" s="91">
        <v>0.34176010000000001</v>
      </c>
      <c r="B136" s="91">
        <v>0.25298219999999999</v>
      </c>
      <c r="D136" s="91"/>
      <c r="E136" s="91"/>
      <c r="F136" s="91">
        <v>0.34176010000000001</v>
      </c>
      <c r="G136" s="91">
        <v>0.25298219999999999</v>
      </c>
      <c r="Q136" s="91">
        <v>0.4</v>
      </c>
      <c r="R136" s="91">
        <v>0.44</v>
      </c>
      <c r="S136" s="91">
        <v>0.4</v>
      </c>
      <c r="W136" s="91">
        <v>0.44</v>
      </c>
      <c r="X136" s="91">
        <v>0.4</v>
      </c>
    </row>
    <row r="137" spans="1:24" x14ac:dyDescent="0.25">
      <c r="A137" s="91">
        <v>1.3763719999999999</v>
      </c>
      <c r="B137" s="91">
        <v>0.32249030000000001</v>
      </c>
      <c r="D137" s="91"/>
      <c r="E137" s="91"/>
      <c r="F137" s="91">
        <v>1.3763719999999999</v>
      </c>
      <c r="G137" s="91">
        <v>0.32249030000000001</v>
      </c>
      <c r="Q137" s="91">
        <v>0.28844409999999998</v>
      </c>
      <c r="R137" s="91">
        <v>0.4118252</v>
      </c>
      <c r="S137" s="91">
        <v>0.28844409999999998</v>
      </c>
      <c r="W137" s="91">
        <v>0.4118252</v>
      </c>
      <c r="X137" s="91">
        <v>0.28844409999999998</v>
      </c>
    </row>
    <row r="138" spans="1:24" x14ac:dyDescent="0.25">
      <c r="A138" s="91">
        <v>1.5450569999999999</v>
      </c>
      <c r="B138" s="91">
        <v>0.25298219999999999</v>
      </c>
      <c r="D138" s="91">
        <v>1.5450569999999999</v>
      </c>
      <c r="E138" s="91">
        <v>0.25298219999999999</v>
      </c>
      <c r="F138" s="91"/>
      <c r="G138" s="91"/>
      <c r="Q138" s="91">
        <v>0.34176010000000001</v>
      </c>
      <c r="R138" s="91">
        <v>0.56850679999999998</v>
      </c>
      <c r="S138" s="91">
        <v>0.34176010000000001</v>
      </c>
      <c r="W138" s="91">
        <v>0.56850679999999998</v>
      </c>
      <c r="X138" s="91">
        <v>0.34176010000000001</v>
      </c>
    </row>
    <row r="139" spans="1:24" x14ac:dyDescent="0.25">
      <c r="A139" s="91">
        <v>0.2</v>
      </c>
      <c r="B139" s="91">
        <v>0.16</v>
      </c>
      <c r="D139" s="91"/>
      <c r="E139" s="91"/>
      <c r="F139" s="91">
        <v>0.2</v>
      </c>
      <c r="G139" s="91">
        <v>0.16</v>
      </c>
      <c r="Q139" s="91">
        <v>0.2</v>
      </c>
      <c r="R139" s="91">
        <v>0.24</v>
      </c>
      <c r="S139" s="91">
        <v>0.2</v>
      </c>
      <c r="W139" s="91">
        <v>0.24</v>
      </c>
      <c r="X139" s="91">
        <v>0.2</v>
      </c>
    </row>
    <row r="140" spans="1:24" x14ac:dyDescent="0.25">
      <c r="A140" s="91">
        <v>2.0664950000000002</v>
      </c>
      <c r="B140" s="91">
        <v>1.1063449999999999</v>
      </c>
      <c r="D140" s="91"/>
      <c r="E140" s="91"/>
      <c r="F140" s="91">
        <v>2.0664950000000002</v>
      </c>
      <c r="G140" s="91">
        <v>1.1063449999999999</v>
      </c>
      <c r="Q140" s="91">
        <v>0.24</v>
      </c>
      <c r="R140" s="91">
        <v>0.76</v>
      </c>
      <c r="S140" s="91">
        <v>0.24</v>
      </c>
      <c r="W140" s="91">
        <v>0.76</v>
      </c>
      <c r="X140" s="91">
        <v>0.24</v>
      </c>
    </row>
    <row r="141" spans="1:24" x14ac:dyDescent="0.25">
      <c r="A141" s="91">
        <v>0.45607019999999998</v>
      </c>
      <c r="B141" s="91">
        <v>0.2</v>
      </c>
      <c r="D141" s="91"/>
      <c r="E141" s="91"/>
      <c r="F141" s="91">
        <v>0.45607019999999998</v>
      </c>
      <c r="G141" s="91">
        <v>0.2</v>
      </c>
      <c r="Q141" s="91">
        <v>0.32249030000000001</v>
      </c>
      <c r="R141" s="91">
        <v>2.929846</v>
      </c>
      <c r="S141" s="91">
        <v>0.32249030000000001</v>
      </c>
      <c r="U141" s="91">
        <v>2.929846</v>
      </c>
      <c r="V141" s="91">
        <v>0.32249030000000001</v>
      </c>
    </row>
    <row r="142" spans="1:24" x14ac:dyDescent="0.25">
      <c r="A142" s="91">
        <v>0.44721359999999999</v>
      </c>
      <c r="B142" s="91">
        <v>0.2332381</v>
      </c>
      <c r="D142" s="91"/>
      <c r="E142" s="91"/>
      <c r="F142" s="91">
        <v>0.44721359999999999</v>
      </c>
      <c r="G142" s="91">
        <v>0.2332381</v>
      </c>
      <c r="Q142" s="91">
        <v>0.30463089999999998</v>
      </c>
      <c r="R142" s="91">
        <v>10.263249999999999</v>
      </c>
      <c r="S142" s="91">
        <v>0.30463089999999998</v>
      </c>
      <c r="U142" s="91">
        <v>10.263249999999999</v>
      </c>
      <c r="V142" s="91">
        <v>0.30463089999999998</v>
      </c>
    </row>
    <row r="143" spans="1:24" x14ac:dyDescent="0.25">
      <c r="A143" s="91">
        <v>0.68</v>
      </c>
      <c r="B143" s="91">
        <v>0.2</v>
      </c>
      <c r="D143" s="91"/>
      <c r="E143" s="91"/>
      <c r="F143" s="91">
        <v>0.68</v>
      </c>
      <c r="G143" s="91">
        <v>0.2</v>
      </c>
      <c r="Q143" s="91">
        <v>0.2332381</v>
      </c>
      <c r="R143" s="91">
        <v>3.3277019999999999</v>
      </c>
      <c r="S143" s="91">
        <v>0.2332381</v>
      </c>
      <c r="U143" s="91">
        <v>3.3277019999999999</v>
      </c>
      <c r="V143" s="91">
        <v>0.2332381</v>
      </c>
    </row>
    <row r="144" spans="1:24" x14ac:dyDescent="0.25">
      <c r="A144" s="91">
        <v>1.2649109999999999</v>
      </c>
      <c r="B144" s="91">
        <v>0.36878179999999999</v>
      </c>
      <c r="D144" s="91"/>
      <c r="E144" s="91"/>
      <c r="F144" s="91">
        <v>1.2649109999999999</v>
      </c>
      <c r="G144" s="91">
        <v>0.36878179999999999</v>
      </c>
      <c r="Q144" s="91">
        <v>0.36878179999999999</v>
      </c>
      <c r="R144" s="91">
        <v>3.0497209999999999</v>
      </c>
      <c r="S144" s="91">
        <v>0.36878179999999999</v>
      </c>
      <c r="U144" s="91">
        <v>3.0497209999999999</v>
      </c>
      <c r="V144" s="91">
        <v>0.36878179999999999</v>
      </c>
    </row>
    <row r="145" spans="1:24" x14ac:dyDescent="0.25">
      <c r="A145" s="91">
        <v>3.78085</v>
      </c>
      <c r="B145" s="91">
        <v>0.68117550000000004</v>
      </c>
      <c r="D145" s="91">
        <v>3.78085</v>
      </c>
      <c r="E145" s="91">
        <v>0.68117550000000004</v>
      </c>
      <c r="F145" s="91"/>
      <c r="G145" s="91"/>
      <c r="Q145" s="91">
        <v>0.44721359999999999</v>
      </c>
      <c r="R145" s="91">
        <v>2.1335419999999998</v>
      </c>
      <c r="S145" s="91">
        <v>0.44721359999999999</v>
      </c>
      <c r="W145" s="91">
        <v>2.1335419999999998</v>
      </c>
      <c r="X145" s="91">
        <v>0.44721359999999999</v>
      </c>
    </row>
    <row r="146" spans="1:24" x14ac:dyDescent="0.25">
      <c r="A146" s="91">
        <v>5.0253759999999996</v>
      </c>
      <c r="B146" s="91">
        <v>0.45254830000000001</v>
      </c>
      <c r="D146" s="91">
        <v>5.0253759999999996</v>
      </c>
      <c r="E146" s="91">
        <v>0.45254830000000001</v>
      </c>
      <c r="F146" s="91"/>
      <c r="G146" s="91"/>
      <c r="Q146" s="91">
        <v>0.26832820000000002</v>
      </c>
      <c r="R146" s="91">
        <v>0.9616652</v>
      </c>
      <c r="S146" s="91">
        <v>0.26832820000000002</v>
      </c>
      <c r="W146" s="91">
        <v>0.9616652</v>
      </c>
      <c r="X146" s="91">
        <v>0.26832820000000002</v>
      </c>
    </row>
    <row r="147" spans="1:24" x14ac:dyDescent="0.25">
      <c r="A147" s="91">
        <v>3.5821779999999999</v>
      </c>
      <c r="B147" s="91">
        <v>0.33941130000000003</v>
      </c>
      <c r="D147" s="91">
        <v>3.5821779999999999</v>
      </c>
      <c r="E147" s="91">
        <v>0.33941130000000003</v>
      </c>
      <c r="F147" s="91"/>
      <c r="G147" s="91"/>
      <c r="Q147" s="91">
        <v>0.32249030000000001</v>
      </c>
      <c r="R147" s="91">
        <v>2.381596</v>
      </c>
      <c r="S147" s="91">
        <v>0.32249030000000001</v>
      </c>
      <c r="U147" s="91">
        <v>2.381596</v>
      </c>
      <c r="V147" s="91">
        <v>0.32249030000000001</v>
      </c>
    </row>
    <row r="148" spans="1:24" x14ac:dyDescent="0.25">
      <c r="A148" s="91">
        <v>16.796379999999999</v>
      </c>
      <c r="B148" s="91">
        <v>0.32249030000000001</v>
      </c>
      <c r="D148" s="91">
        <v>16.796379999999999</v>
      </c>
      <c r="E148" s="91">
        <v>0.32249030000000001</v>
      </c>
      <c r="F148" s="91"/>
      <c r="G148" s="91"/>
      <c r="Q148" s="91">
        <v>0.2</v>
      </c>
      <c r="R148" s="91">
        <v>0.68117550000000004</v>
      </c>
      <c r="S148" s="91">
        <v>0.2</v>
      </c>
      <c r="W148" s="91">
        <v>0.68117550000000004</v>
      </c>
      <c r="X148" s="91">
        <v>0.2</v>
      </c>
    </row>
    <row r="149" spans="1:24" x14ac:dyDescent="0.25">
      <c r="A149" s="91">
        <v>5.7239149999999999</v>
      </c>
      <c r="B149" s="91">
        <v>0.53366659999999999</v>
      </c>
      <c r="D149" s="91">
        <v>5.7239149999999999</v>
      </c>
      <c r="E149" s="91">
        <v>0.53366659999999999</v>
      </c>
      <c r="F149" s="91"/>
      <c r="G149" s="91"/>
      <c r="Q149" s="91">
        <v>0.2828427</v>
      </c>
      <c r="R149" s="91">
        <v>0.50911689999999998</v>
      </c>
      <c r="S149" s="91">
        <v>0.2828427</v>
      </c>
      <c r="W149" s="91">
        <v>0.50911689999999998</v>
      </c>
      <c r="X149" s="91">
        <v>0.2828427</v>
      </c>
    </row>
    <row r="150" spans="1:24" x14ac:dyDescent="0.25">
      <c r="A150" s="91">
        <v>0.7610519</v>
      </c>
      <c r="B150" s="91">
        <v>0.5614268</v>
      </c>
      <c r="D150" s="91"/>
      <c r="E150" s="91"/>
      <c r="F150" s="91">
        <v>0.7610519</v>
      </c>
      <c r="G150" s="91">
        <v>0.5614268</v>
      </c>
      <c r="Q150" s="91">
        <v>0.2</v>
      </c>
      <c r="R150" s="91">
        <v>0.29120439999999997</v>
      </c>
      <c r="S150" s="91">
        <v>0.2</v>
      </c>
      <c r="W150" s="91">
        <v>0.29120439999999997</v>
      </c>
      <c r="X150" s="91">
        <v>0.2</v>
      </c>
    </row>
    <row r="151" spans="1:24" x14ac:dyDescent="0.25">
      <c r="A151" s="91">
        <v>0.97324200000000005</v>
      </c>
      <c r="B151" s="91">
        <v>0.52</v>
      </c>
      <c r="D151" s="91"/>
      <c r="E151" s="91"/>
      <c r="F151" s="91">
        <v>0.97324200000000005</v>
      </c>
      <c r="G151" s="91">
        <v>0.52</v>
      </c>
      <c r="Q151" s="91">
        <v>0.32984849999999999</v>
      </c>
      <c r="R151" s="91">
        <v>1.1313709999999999</v>
      </c>
      <c r="S151" s="91">
        <v>0.32984849999999999</v>
      </c>
      <c r="W151" s="91">
        <v>1.1313709999999999</v>
      </c>
      <c r="X151" s="91">
        <v>0.32984849999999999</v>
      </c>
    </row>
    <row r="152" spans="1:24" x14ac:dyDescent="0.25">
      <c r="A152" s="91">
        <v>0.25298219999999999</v>
      </c>
      <c r="B152" s="91">
        <v>0.25298219999999999</v>
      </c>
      <c r="D152" s="91"/>
      <c r="E152" s="91"/>
      <c r="F152" s="91">
        <v>0.25298219999999999</v>
      </c>
      <c r="G152" s="91">
        <v>0.25298219999999999</v>
      </c>
      <c r="Q152" s="91">
        <v>0.3577709</v>
      </c>
      <c r="R152" s="91">
        <v>0.48662100000000003</v>
      </c>
      <c r="S152" s="91">
        <v>0.3577709</v>
      </c>
      <c r="W152" s="91">
        <v>0.48662100000000003</v>
      </c>
      <c r="X152" s="91">
        <v>0.3577709</v>
      </c>
    </row>
    <row r="153" spans="1:24" x14ac:dyDescent="0.25">
      <c r="A153" s="91">
        <v>2.4162780000000001</v>
      </c>
      <c r="B153" s="91">
        <v>0.52153620000000001</v>
      </c>
      <c r="D153" s="91"/>
      <c r="E153" s="91"/>
      <c r="F153" s="91">
        <v>2.4162780000000001</v>
      </c>
      <c r="G153" s="91">
        <v>0.52153620000000001</v>
      </c>
      <c r="Q153" s="91">
        <v>0.2039608</v>
      </c>
      <c r="R153" s="91">
        <v>1.9612240000000001</v>
      </c>
      <c r="S153" s="91">
        <v>0.2039608</v>
      </c>
      <c r="U153" s="91">
        <v>1.9612240000000001</v>
      </c>
      <c r="V153" s="91">
        <v>0.2039608</v>
      </c>
    </row>
    <row r="154" spans="1:24" x14ac:dyDescent="0.25">
      <c r="A154" s="91">
        <v>2.0618560000000001</v>
      </c>
      <c r="B154" s="91">
        <v>0.57271280000000002</v>
      </c>
      <c r="D154" s="91"/>
      <c r="E154" s="91"/>
      <c r="F154" s="91">
        <v>2.0618560000000001</v>
      </c>
      <c r="G154" s="91">
        <v>0.57271280000000002</v>
      </c>
      <c r="Q154" s="91">
        <v>0.24</v>
      </c>
      <c r="R154" s="91">
        <v>1.319394</v>
      </c>
      <c r="S154" s="91">
        <v>0.24</v>
      </c>
      <c r="U154" s="91">
        <v>1.319394</v>
      </c>
      <c r="V154" s="91">
        <v>0.24</v>
      </c>
    </row>
    <row r="155" spans="1:24" x14ac:dyDescent="0.25">
      <c r="A155" s="91">
        <v>8.4233809999999991</v>
      </c>
      <c r="B155" s="91">
        <v>0.25612499999999999</v>
      </c>
      <c r="D155" s="91">
        <v>8.4233809999999991</v>
      </c>
      <c r="E155" s="91">
        <v>0.25612499999999999</v>
      </c>
      <c r="F155" s="91"/>
      <c r="G155" s="91"/>
      <c r="Q155" s="91">
        <v>0.36878179999999999</v>
      </c>
      <c r="R155" s="91">
        <v>1.449414</v>
      </c>
      <c r="S155" s="91">
        <v>0.36878179999999999</v>
      </c>
      <c r="W155" s="91">
        <v>1.449414</v>
      </c>
      <c r="X155" s="91">
        <v>0.36878179999999999</v>
      </c>
    </row>
    <row r="156" spans="1:24" x14ac:dyDescent="0.25">
      <c r="A156" s="91">
        <v>6.1622070000000004</v>
      </c>
      <c r="B156" s="91">
        <v>0.70880180000000004</v>
      </c>
      <c r="D156" s="91">
        <v>6.1622070000000004</v>
      </c>
      <c r="E156" s="91">
        <v>0.70880180000000004</v>
      </c>
      <c r="F156" s="91"/>
      <c r="G156" s="91"/>
      <c r="Q156" s="91">
        <v>0.22627420000000001</v>
      </c>
      <c r="R156" s="91">
        <v>1.07629</v>
      </c>
      <c r="S156" s="91">
        <v>0.22627420000000001</v>
      </c>
      <c r="W156" s="91">
        <v>1.07629</v>
      </c>
      <c r="X156" s="91">
        <v>0.22627420000000001</v>
      </c>
    </row>
    <row r="157" spans="1:24" x14ac:dyDescent="0.25">
      <c r="A157" s="91">
        <v>3.0233759999999998</v>
      </c>
      <c r="B157" s="91">
        <v>0.46818799999999999</v>
      </c>
      <c r="D157" s="91">
        <v>3.0233759999999998</v>
      </c>
      <c r="E157" s="91">
        <v>0.46818799999999999</v>
      </c>
      <c r="F157" s="91"/>
      <c r="G157" s="91"/>
      <c r="Q157" s="91">
        <v>0.31241000000000002</v>
      </c>
      <c r="R157" s="91">
        <v>1.302306</v>
      </c>
      <c r="S157" s="91">
        <v>0.31241000000000002</v>
      </c>
      <c r="W157" s="91">
        <v>1.302306</v>
      </c>
      <c r="X157" s="91">
        <v>0.31241000000000002</v>
      </c>
    </row>
    <row r="158" spans="1:24" x14ac:dyDescent="0.25">
      <c r="A158" s="91">
        <v>6.1877300000000002</v>
      </c>
      <c r="B158" s="91">
        <v>0.30463089999999998</v>
      </c>
      <c r="D158" s="91">
        <v>6.1877300000000002</v>
      </c>
      <c r="E158" s="91">
        <v>0.30463089999999998</v>
      </c>
      <c r="F158" s="91"/>
      <c r="G158" s="91"/>
      <c r="Q158" s="91">
        <v>0.24</v>
      </c>
      <c r="R158" s="91">
        <v>0.44721359999999999</v>
      </c>
      <c r="S158" s="91">
        <v>0.24</v>
      </c>
      <c r="W158" s="91">
        <v>0.44721359999999999</v>
      </c>
      <c r="X158" s="91">
        <v>0.24</v>
      </c>
    </row>
    <row r="159" spans="1:24" x14ac:dyDescent="0.25">
      <c r="A159" s="91">
        <v>2.488051</v>
      </c>
      <c r="B159" s="91">
        <v>0.2039608</v>
      </c>
      <c r="D159" s="91">
        <v>2.488051</v>
      </c>
      <c r="E159" s="91">
        <v>0.2039608</v>
      </c>
      <c r="F159" s="91"/>
      <c r="G159" s="91"/>
      <c r="Q159" s="91">
        <v>0.39395429999999998</v>
      </c>
      <c r="R159" s="91">
        <v>1.4848570000000001</v>
      </c>
      <c r="S159" s="91">
        <v>0.39395429999999998</v>
      </c>
      <c r="W159" s="91">
        <v>1.4848570000000001</v>
      </c>
      <c r="X159" s="91">
        <v>0.39395429999999998</v>
      </c>
    </row>
    <row r="160" spans="1:24" x14ac:dyDescent="0.25">
      <c r="A160" s="91">
        <v>3.0968369999999998</v>
      </c>
      <c r="B160" s="91">
        <v>0.63245549999999995</v>
      </c>
      <c r="D160" s="91"/>
      <c r="E160" s="91"/>
      <c r="F160" s="91">
        <v>3.0968369999999998</v>
      </c>
      <c r="G160" s="91">
        <v>0.63245549999999995</v>
      </c>
      <c r="Q160" s="91">
        <v>0.39395429999999998</v>
      </c>
      <c r="R160" s="91">
        <v>0.70880180000000004</v>
      </c>
      <c r="S160" s="91">
        <v>0.39395429999999998</v>
      </c>
      <c r="W160" s="91">
        <v>0.70880180000000004</v>
      </c>
      <c r="X160" s="91">
        <v>0.39395429999999998</v>
      </c>
    </row>
    <row r="161" spans="1:24" x14ac:dyDescent="0.25">
      <c r="A161" s="91">
        <v>2.1169790000000002</v>
      </c>
      <c r="B161" s="91">
        <v>0.30463089999999998</v>
      </c>
      <c r="D161" s="91">
        <v>2.1169790000000002</v>
      </c>
      <c r="E161" s="91">
        <v>0.30463089999999998</v>
      </c>
      <c r="F161" s="91"/>
      <c r="G161" s="91"/>
      <c r="Q161" s="91">
        <v>0.26832820000000002</v>
      </c>
      <c r="R161" s="91">
        <v>0.3577709</v>
      </c>
      <c r="S161" s="91">
        <v>0.26832820000000002</v>
      </c>
      <c r="W161" s="91">
        <v>0.3577709</v>
      </c>
      <c r="X161" s="91">
        <v>0.26832820000000002</v>
      </c>
    </row>
    <row r="162" spans="1:24" x14ac:dyDescent="0.25">
      <c r="A162" s="91">
        <v>0.28844409999999998</v>
      </c>
      <c r="B162" s="91">
        <v>0.2039608</v>
      </c>
      <c r="D162" s="91"/>
      <c r="E162" s="91"/>
      <c r="F162" s="91">
        <v>0.28844409999999998</v>
      </c>
      <c r="G162" s="91">
        <v>0.2039608</v>
      </c>
      <c r="Q162" s="91">
        <v>0.34409299999999998</v>
      </c>
      <c r="R162" s="91">
        <v>0.66573269999999996</v>
      </c>
      <c r="S162" s="91">
        <v>0.34409299999999998</v>
      </c>
      <c r="W162" s="91">
        <v>0.66573269999999996</v>
      </c>
      <c r="X162" s="91">
        <v>0.34409299999999998</v>
      </c>
    </row>
    <row r="163" spans="1:24" x14ac:dyDescent="0.25">
      <c r="A163" s="91">
        <v>0.68818599999999996</v>
      </c>
      <c r="B163" s="91">
        <v>0.28844409999999998</v>
      </c>
      <c r="D163" s="91"/>
      <c r="E163" s="91"/>
      <c r="F163" s="91">
        <v>0.68818599999999996</v>
      </c>
      <c r="G163" s="91">
        <v>0.28844409999999998</v>
      </c>
      <c r="Q163" s="91">
        <v>0.2</v>
      </c>
      <c r="R163" s="91">
        <v>0.85603739999999995</v>
      </c>
      <c r="S163" s="91">
        <v>0.2</v>
      </c>
      <c r="W163" s="91">
        <v>0.85603739999999995</v>
      </c>
      <c r="X163" s="91">
        <v>0.2</v>
      </c>
    </row>
    <row r="164" spans="1:24" x14ac:dyDescent="0.25">
      <c r="A164" s="91">
        <v>4.4407209999999999</v>
      </c>
      <c r="B164" s="91">
        <v>0.48166379999999998</v>
      </c>
      <c r="D164" s="91">
        <v>4.4407209999999999</v>
      </c>
      <c r="E164" s="91">
        <v>0.48166379999999998</v>
      </c>
      <c r="F164" s="91"/>
      <c r="G164" s="91"/>
      <c r="Q164" s="91">
        <v>0.37947330000000001</v>
      </c>
      <c r="R164" s="91">
        <v>2.3733740000000001</v>
      </c>
      <c r="S164" s="91">
        <v>0.37947330000000001</v>
      </c>
      <c r="U164" s="91">
        <v>2.3733740000000001</v>
      </c>
      <c r="V164" s="91">
        <v>0.37947330000000001</v>
      </c>
    </row>
    <row r="165" spans="1:24" x14ac:dyDescent="0.25">
      <c r="A165" s="91">
        <v>5.2587450000000002</v>
      </c>
      <c r="B165" s="91">
        <v>0.70880180000000004</v>
      </c>
      <c r="D165" s="91">
        <v>5.2587450000000002</v>
      </c>
      <c r="E165" s="91">
        <v>0.70880180000000004</v>
      </c>
      <c r="F165" s="91"/>
      <c r="G165" s="91"/>
      <c r="Q165" s="91">
        <v>0.28844409999999998</v>
      </c>
      <c r="R165" s="91">
        <v>1.476064</v>
      </c>
      <c r="S165" s="91">
        <v>0.28844409999999998</v>
      </c>
      <c r="U165" s="91">
        <v>1.476064</v>
      </c>
      <c r="V165" s="91">
        <v>0.28844409999999998</v>
      </c>
    </row>
    <row r="166" spans="1:24" x14ac:dyDescent="0.25">
      <c r="A166" s="91">
        <v>0.58240879999999995</v>
      </c>
      <c r="B166" s="91">
        <v>0.36878179999999999</v>
      </c>
      <c r="D166" s="91"/>
      <c r="E166" s="91"/>
      <c r="F166" s="91">
        <v>0.58240879999999995</v>
      </c>
      <c r="G166" s="91">
        <v>0.36878179999999999</v>
      </c>
      <c r="Q166" s="91">
        <v>0.14422209999999999</v>
      </c>
      <c r="R166" s="91">
        <v>0.72897610000000002</v>
      </c>
      <c r="S166" s="91">
        <v>0.14422209999999999</v>
      </c>
      <c r="U166" s="91">
        <v>0.72897610000000002</v>
      </c>
      <c r="V166" s="91">
        <v>0.14422209999999999</v>
      </c>
    </row>
    <row r="167" spans="1:24" x14ac:dyDescent="0.25">
      <c r="A167" s="91">
        <v>0.32</v>
      </c>
      <c r="B167" s="91">
        <v>0.2</v>
      </c>
      <c r="D167" s="91"/>
      <c r="E167" s="91"/>
      <c r="F167" s="91">
        <v>0.32</v>
      </c>
      <c r="G167" s="91">
        <v>0.2</v>
      </c>
      <c r="Q167" s="91">
        <v>0.34176010000000001</v>
      </c>
      <c r="R167" s="91">
        <v>2.3323809999999998</v>
      </c>
      <c r="S167" s="91">
        <v>0.34176010000000001</v>
      </c>
      <c r="U167" s="91">
        <v>2.3323809999999998</v>
      </c>
      <c r="V167" s="91">
        <v>0.34176010000000001</v>
      </c>
    </row>
    <row r="168" spans="1:24" x14ac:dyDescent="0.25">
      <c r="A168" s="91">
        <v>0.36</v>
      </c>
      <c r="B168" s="91">
        <v>0.32</v>
      </c>
      <c r="D168" s="91"/>
      <c r="E168" s="91"/>
      <c r="F168" s="91">
        <v>0.36</v>
      </c>
      <c r="G168" s="91">
        <v>0.32</v>
      </c>
      <c r="Q168" s="91">
        <v>0.43081320000000001</v>
      </c>
      <c r="R168" s="91">
        <v>2.2740269999999998</v>
      </c>
      <c r="S168" s="91">
        <v>0.43081320000000001</v>
      </c>
      <c r="U168" s="91">
        <v>2.2740269999999998</v>
      </c>
      <c r="V168" s="91">
        <v>0.43081320000000001</v>
      </c>
    </row>
    <row r="169" spans="1:24" x14ac:dyDescent="0.25">
      <c r="A169" s="91">
        <v>0.93380940000000001</v>
      </c>
      <c r="B169" s="91">
        <v>0.4</v>
      </c>
      <c r="D169" s="91"/>
      <c r="E169" s="91"/>
      <c r="F169" s="91">
        <v>0.93380940000000001</v>
      </c>
      <c r="G169" s="91">
        <v>0.4</v>
      </c>
      <c r="Q169" s="91">
        <v>0.2</v>
      </c>
      <c r="R169" s="91">
        <v>1.5984989999999999</v>
      </c>
      <c r="S169" s="91">
        <v>0.2</v>
      </c>
      <c r="U169" s="91">
        <v>1.5984989999999999</v>
      </c>
      <c r="V169" s="91">
        <v>0.2</v>
      </c>
    </row>
    <row r="170" spans="1:24" x14ac:dyDescent="0.25">
      <c r="A170" s="91">
        <v>0.78790859999999996</v>
      </c>
      <c r="B170" s="91">
        <v>0.30463089999999998</v>
      </c>
      <c r="D170" s="91"/>
      <c r="E170" s="91"/>
      <c r="F170" s="91">
        <v>0.78790859999999996</v>
      </c>
      <c r="G170" s="91">
        <v>0.30463089999999998</v>
      </c>
      <c r="Q170" s="91">
        <v>0.4326662</v>
      </c>
      <c r="R170" s="91">
        <v>6.4414910000000001</v>
      </c>
      <c r="S170" s="91">
        <v>0.4326662</v>
      </c>
      <c r="U170" s="91">
        <v>6.4414910000000001</v>
      </c>
      <c r="V170" s="91">
        <v>0.4326662</v>
      </c>
    </row>
    <row r="171" spans="1:24" x14ac:dyDescent="0.25">
      <c r="A171" s="91">
        <v>0.45607019999999998</v>
      </c>
      <c r="B171" s="91">
        <v>0.24331050000000001</v>
      </c>
      <c r="D171" s="91"/>
      <c r="E171" s="91"/>
      <c r="F171" s="91">
        <v>0.45607019999999998</v>
      </c>
      <c r="G171" s="91">
        <v>0.24331050000000001</v>
      </c>
      <c r="Q171" s="91">
        <v>0.73539109999999996</v>
      </c>
      <c r="R171" s="91">
        <v>1.028397</v>
      </c>
      <c r="S171" s="91">
        <v>0.73539109999999996</v>
      </c>
      <c r="W171" s="91">
        <v>1.028397</v>
      </c>
      <c r="X171" s="91">
        <v>0.73539109999999996</v>
      </c>
    </row>
    <row r="172" spans="1:24" x14ac:dyDescent="0.25">
      <c r="A172" s="91">
        <v>1.6560189999999999</v>
      </c>
      <c r="B172" s="91">
        <v>0.63245549999999995</v>
      </c>
      <c r="D172" s="91"/>
      <c r="E172" s="91"/>
      <c r="F172" s="91">
        <v>1.6560189999999999</v>
      </c>
      <c r="G172" s="91">
        <v>0.63245549999999995</v>
      </c>
      <c r="Q172" s="91">
        <v>0.36878179999999999</v>
      </c>
      <c r="R172" s="91">
        <v>1.0198039999999999</v>
      </c>
      <c r="S172" s="91">
        <v>0.36878179999999999</v>
      </c>
      <c r="W172" s="91">
        <v>1.0198039999999999</v>
      </c>
      <c r="X172" s="91">
        <v>0.36878179999999999</v>
      </c>
    </row>
    <row r="173" spans="1:24" x14ac:dyDescent="0.25">
      <c r="A173" s="91">
        <v>0.32</v>
      </c>
      <c r="B173" s="91">
        <v>0.28000000000000003</v>
      </c>
      <c r="D173" s="91"/>
      <c r="E173" s="91"/>
      <c r="F173" s="91">
        <v>0.32</v>
      </c>
      <c r="G173" s="91">
        <v>0.28000000000000003</v>
      </c>
      <c r="Q173" s="91">
        <v>0.34409299999999998</v>
      </c>
      <c r="R173" s="91">
        <v>3.0968369999999998</v>
      </c>
      <c r="S173" s="91">
        <v>0.34409299999999998</v>
      </c>
      <c r="U173" s="91">
        <v>3.0968369999999998</v>
      </c>
      <c r="V173" s="91">
        <v>0.34409299999999998</v>
      </c>
    </row>
    <row r="174" spans="1:24" x14ac:dyDescent="0.25">
      <c r="A174" s="91">
        <v>1.76</v>
      </c>
      <c r="B174" s="91">
        <v>0.2828427</v>
      </c>
      <c r="D174" s="91">
        <v>1.76</v>
      </c>
      <c r="E174" s="91">
        <v>0.2828427</v>
      </c>
      <c r="F174" s="91"/>
      <c r="G174" s="91"/>
      <c r="Q174" s="91">
        <v>0.83234609999999998</v>
      </c>
      <c r="R174" s="91">
        <v>2.043526</v>
      </c>
      <c r="S174" s="91">
        <v>0.83234609999999998</v>
      </c>
      <c r="W174" s="91">
        <v>2.043526</v>
      </c>
      <c r="X174" s="91">
        <v>0.83234609999999998</v>
      </c>
    </row>
    <row r="175" spans="1:24" x14ac:dyDescent="0.25">
      <c r="A175" s="91">
        <v>1.0309280000000001</v>
      </c>
      <c r="B175" s="91">
        <v>0.7610519</v>
      </c>
      <c r="D175" s="91"/>
      <c r="E175" s="91"/>
      <c r="F175" s="91">
        <v>1.0309280000000001</v>
      </c>
      <c r="G175" s="91">
        <v>0.7610519</v>
      </c>
      <c r="Q175" s="91">
        <v>0.32249030000000001</v>
      </c>
      <c r="R175" s="91">
        <v>1.1461239999999999</v>
      </c>
      <c r="S175" s="91">
        <v>0.32249030000000001</v>
      </c>
      <c r="W175" s="91">
        <v>1.1461239999999999</v>
      </c>
      <c r="X175" s="91">
        <v>0.32249030000000001</v>
      </c>
    </row>
    <row r="176" spans="1:24" x14ac:dyDescent="0.25">
      <c r="A176" s="91">
        <v>1.3582339999999999</v>
      </c>
      <c r="B176" s="91">
        <v>0.28000000000000003</v>
      </c>
      <c r="D176" s="91"/>
      <c r="E176" s="91"/>
      <c r="F176" s="91">
        <v>1.3582339999999999</v>
      </c>
      <c r="G176" s="91">
        <v>0.28000000000000003</v>
      </c>
      <c r="Q176" s="91">
        <v>0.36</v>
      </c>
      <c r="R176" s="91">
        <v>0.72</v>
      </c>
      <c r="S176" s="91">
        <v>0.36</v>
      </c>
      <c r="W176" s="91">
        <v>0.72</v>
      </c>
      <c r="X176" s="91">
        <v>0.36</v>
      </c>
    </row>
    <row r="177" spans="1:24" x14ac:dyDescent="0.25">
      <c r="A177" s="91">
        <v>1.2521979999999999</v>
      </c>
      <c r="B177" s="91">
        <v>0.45254830000000001</v>
      </c>
      <c r="D177" s="91"/>
      <c r="E177" s="91"/>
      <c r="F177" s="91">
        <v>1.2521979999999999</v>
      </c>
      <c r="G177" s="91">
        <v>0.45254830000000001</v>
      </c>
      <c r="Q177" s="91">
        <v>0.44721359999999999</v>
      </c>
      <c r="R177" s="91">
        <v>1.9798990000000001</v>
      </c>
      <c r="S177" s="91">
        <v>0.44721359999999999</v>
      </c>
      <c r="W177" s="91">
        <v>1.9798990000000001</v>
      </c>
      <c r="X177" s="91">
        <v>0.44721359999999999</v>
      </c>
    </row>
    <row r="178" spans="1:24" x14ac:dyDescent="0.25">
      <c r="A178" s="91">
        <v>5.7417769999999999</v>
      </c>
      <c r="B178" s="91">
        <v>0.45254830000000001</v>
      </c>
      <c r="D178" s="91">
        <v>5.7417769999999999</v>
      </c>
      <c r="E178" s="91">
        <v>0.45254830000000001</v>
      </c>
      <c r="F178" s="91"/>
      <c r="G178" s="91"/>
      <c r="Q178" s="91">
        <v>0.50911689999999998</v>
      </c>
      <c r="R178" s="91">
        <v>2.0179200000000002</v>
      </c>
      <c r="S178" s="91">
        <v>0.50911689999999998</v>
      </c>
      <c r="W178" s="91">
        <v>2.0179200000000002</v>
      </c>
      <c r="X178" s="91">
        <v>0.50911689999999998</v>
      </c>
    </row>
    <row r="179" spans="1:24" x14ac:dyDescent="0.25">
      <c r="A179" s="91">
        <v>1.7762880000000001</v>
      </c>
      <c r="B179" s="91">
        <v>0.24331050000000001</v>
      </c>
      <c r="D179" s="91">
        <v>1.7762880000000001</v>
      </c>
      <c r="E179" s="91">
        <v>0.24331050000000001</v>
      </c>
      <c r="F179" s="91"/>
      <c r="G179" s="91"/>
      <c r="Q179" s="91">
        <v>0.34409299999999998</v>
      </c>
      <c r="R179" s="91">
        <v>1.2880990000000001</v>
      </c>
      <c r="S179" s="91">
        <v>0.34409299999999998</v>
      </c>
      <c r="W179" s="91">
        <v>1.2880990000000001</v>
      </c>
      <c r="X179" s="91">
        <v>0.34409299999999998</v>
      </c>
    </row>
    <row r="180" spans="1:24" x14ac:dyDescent="0.25">
      <c r="A180" s="91">
        <v>1.297998</v>
      </c>
      <c r="B180" s="91">
        <v>0.84380089999999996</v>
      </c>
      <c r="D180" s="91"/>
      <c r="E180" s="91"/>
      <c r="F180" s="91">
        <v>1.297998</v>
      </c>
      <c r="G180" s="91">
        <v>0.84380089999999996</v>
      </c>
      <c r="Q180" s="91">
        <v>0.36878179999999999</v>
      </c>
      <c r="R180" s="91">
        <v>0.61057349999999999</v>
      </c>
      <c r="S180" s="91">
        <v>0.36878179999999999</v>
      </c>
      <c r="W180" s="91">
        <v>0.61057349999999999</v>
      </c>
      <c r="X180" s="91">
        <v>0.36878179999999999</v>
      </c>
    </row>
    <row r="181" spans="1:24" x14ac:dyDescent="0.25">
      <c r="A181" s="91">
        <v>0.28000000000000003</v>
      </c>
      <c r="B181" s="91">
        <v>0.2</v>
      </c>
      <c r="D181" s="91"/>
      <c r="E181" s="91"/>
      <c r="F181" s="91">
        <v>0.28000000000000003</v>
      </c>
      <c r="G181" s="91">
        <v>0.2</v>
      </c>
      <c r="Q181" s="91">
        <v>0.37735920000000001</v>
      </c>
      <c r="R181" s="91">
        <v>0.66573269999999996</v>
      </c>
      <c r="S181" s="91">
        <v>0.37735920000000001</v>
      </c>
      <c r="W181" s="91">
        <v>0.66573269999999996</v>
      </c>
      <c r="X181" s="91">
        <v>0.37735920000000001</v>
      </c>
    </row>
    <row r="182" spans="1:24" x14ac:dyDescent="0.25">
      <c r="A182" s="91">
        <v>0.28000000000000003</v>
      </c>
      <c r="B182" s="91">
        <v>0.24</v>
      </c>
      <c r="D182" s="91"/>
      <c r="E182" s="91"/>
      <c r="F182" s="91">
        <v>0.28000000000000003</v>
      </c>
      <c r="G182" s="91">
        <v>0.24</v>
      </c>
      <c r="Q182" s="91">
        <v>0.2828427</v>
      </c>
      <c r="R182" s="91">
        <v>0.48</v>
      </c>
      <c r="S182" s="91">
        <v>0.2828427</v>
      </c>
      <c r="W182" s="91">
        <v>0.48</v>
      </c>
      <c r="X182" s="91">
        <v>0.2828427</v>
      </c>
    </row>
    <row r="183" spans="1:24" x14ac:dyDescent="0.25">
      <c r="A183" s="91">
        <v>0.4079216</v>
      </c>
      <c r="B183" s="91">
        <v>0.34176010000000001</v>
      </c>
      <c r="D183" s="91"/>
      <c r="E183" s="91"/>
      <c r="F183" s="91">
        <v>0.4079216</v>
      </c>
      <c r="G183" s="91">
        <v>0.34176010000000001</v>
      </c>
      <c r="Q183" s="91">
        <v>0.39395429999999998</v>
      </c>
      <c r="R183" s="91">
        <v>0.69971419999999995</v>
      </c>
      <c r="S183" s="91">
        <v>0.39395429999999998</v>
      </c>
      <c r="W183" s="91">
        <v>0.69971419999999995</v>
      </c>
      <c r="X183" s="91">
        <v>0.39395429999999998</v>
      </c>
    </row>
    <row r="184" spans="1:24" x14ac:dyDescent="0.25">
      <c r="A184" s="91">
        <v>0.24</v>
      </c>
      <c r="B184" s="91">
        <v>0.16</v>
      </c>
      <c r="D184" s="91"/>
      <c r="E184" s="91"/>
      <c r="F184" s="91">
        <v>0.24</v>
      </c>
      <c r="G184" s="91">
        <v>0.16</v>
      </c>
      <c r="Q184" s="91">
        <v>0.30463089999999998</v>
      </c>
      <c r="R184" s="91">
        <v>1.0119290000000001</v>
      </c>
      <c r="S184" s="91">
        <v>0.30463089999999998</v>
      </c>
      <c r="W184" s="91">
        <v>1.0119290000000001</v>
      </c>
      <c r="X184" s="91">
        <v>0.30463089999999998</v>
      </c>
    </row>
    <row r="185" spans="1:24" x14ac:dyDescent="0.25">
      <c r="A185" s="91">
        <v>0.24</v>
      </c>
      <c r="B185" s="91">
        <v>0.2</v>
      </c>
      <c r="D185" s="91"/>
      <c r="E185" s="91"/>
      <c r="F185" s="91">
        <v>0.24</v>
      </c>
      <c r="G185" s="91">
        <v>0.2</v>
      </c>
      <c r="Q185" s="91">
        <v>0.25298219999999999</v>
      </c>
      <c r="R185" s="91">
        <v>0.91214030000000001</v>
      </c>
      <c r="S185" s="91">
        <v>0.25298219999999999</v>
      </c>
      <c r="W185" s="91">
        <v>0.91214030000000001</v>
      </c>
      <c r="X185" s="91">
        <v>0.25298219999999999</v>
      </c>
    </row>
    <row r="186" spans="1:24" x14ac:dyDescent="0.25">
      <c r="A186" s="91">
        <v>0.26832820000000002</v>
      </c>
      <c r="B186" s="91">
        <v>0.2</v>
      </c>
      <c r="D186" s="91"/>
      <c r="E186" s="91"/>
      <c r="F186" s="91">
        <v>0.26832820000000002</v>
      </c>
      <c r="G186" s="91">
        <v>0.2</v>
      </c>
      <c r="Q186" s="91">
        <v>0.44</v>
      </c>
      <c r="R186" s="91">
        <v>0.93380940000000001</v>
      </c>
      <c r="S186" s="91">
        <v>0.44</v>
      </c>
      <c r="W186" s="91">
        <v>0.93380940000000001</v>
      </c>
      <c r="X186" s="91">
        <v>0.44</v>
      </c>
    </row>
    <row r="187" spans="1:24" x14ac:dyDescent="0.25">
      <c r="A187" s="91">
        <v>3.0831149999999998</v>
      </c>
      <c r="B187" s="91">
        <v>0.62225399999999997</v>
      </c>
      <c r="D187" s="91"/>
      <c r="E187" s="91"/>
      <c r="F187" s="91">
        <v>3.0831149999999998</v>
      </c>
      <c r="G187" s="91">
        <v>0.62225399999999997</v>
      </c>
      <c r="Q187" s="91">
        <v>0.2154066</v>
      </c>
      <c r="R187" s="91">
        <v>0.2332381</v>
      </c>
      <c r="S187" s="91">
        <v>0.2154066</v>
      </c>
      <c r="W187" s="91">
        <v>0.2332381</v>
      </c>
      <c r="X187" s="91">
        <v>0.2154066</v>
      </c>
    </row>
    <row r="188" spans="1:24" x14ac:dyDescent="0.25">
      <c r="A188" s="91">
        <v>0.52153620000000001</v>
      </c>
      <c r="B188" s="91">
        <v>0.25298219999999999</v>
      </c>
      <c r="D188" s="91"/>
      <c r="E188" s="91"/>
      <c r="F188" s="91">
        <v>0.52153620000000001</v>
      </c>
      <c r="G188" s="91">
        <v>0.25298219999999999</v>
      </c>
      <c r="Q188" s="91">
        <v>0.2154066</v>
      </c>
      <c r="R188" s="91">
        <v>1.002397</v>
      </c>
      <c r="S188" s="91">
        <v>0.2154066</v>
      </c>
      <c r="W188" s="91">
        <v>1.002397</v>
      </c>
      <c r="X188" s="91">
        <v>0.2154066</v>
      </c>
    </row>
    <row r="189" spans="1:24" x14ac:dyDescent="0.25">
      <c r="A189" s="91">
        <v>0.31241000000000002</v>
      </c>
      <c r="B189" s="91">
        <v>0.1131371</v>
      </c>
      <c r="D189" s="91"/>
      <c r="E189" s="91"/>
      <c r="F189" s="91">
        <v>0.31241000000000002</v>
      </c>
      <c r="G189" s="91">
        <v>0.1131371</v>
      </c>
      <c r="Q189" s="91">
        <v>0.29120439999999997</v>
      </c>
      <c r="R189" s="91">
        <v>2.6315010000000001</v>
      </c>
      <c r="S189" s="91">
        <v>0.29120439999999997</v>
      </c>
      <c r="U189" s="91">
        <v>2.6315010000000001</v>
      </c>
      <c r="V189" s="91">
        <v>0.29120439999999997</v>
      </c>
    </row>
    <row r="190" spans="1:24" x14ac:dyDescent="0.25">
      <c r="A190" s="91">
        <v>0.95078910000000005</v>
      </c>
      <c r="B190" s="91">
        <v>0.48662100000000003</v>
      </c>
      <c r="D190" s="91"/>
      <c r="E190" s="91"/>
      <c r="F190" s="91">
        <v>0.95078910000000005</v>
      </c>
      <c r="G190" s="91">
        <v>0.48662100000000003</v>
      </c>
      <c r="Q190" s="91">
        <v>0.34176010000000001</v>
      </c>
      <c r="R190" s="91">
        <v>1.29244</v>
      </c>
      <c r="S190" s="91">
        <v>0.34176010000000001</v>
      </c>
      <c r="W190" s="91">
        <v>1.29244</v>
      </c>
      <c r="X190" s="91">
        <v>0.34176010000000001</v>
      </c>
    </row>
    <row r="191" spans="1:24" x14ac:dyDescent="0.25">
      <c r="A191" s="91">
        <v>0.40199499999999999</v>
      </c>
      <c r="B191" s="91">
        <v>0.4</v>
      </c>
      <c r="D191" s="91"/>
      <c r="E191" s="91"/>
      <c r="F191" s="91">
        <v>0.40199499999999999</v>
      </c>
      <c r="G191" s="91">
        <v>0.4</v>
      </c>
      <c r="Q191" s="91">
        <v>0.24331050000000001</v>
      </c>
      <c r="R191" s="91">
        <v>0.44</v>
      </c>
      <c r="S191" s="91">
        <v>0.24331050000000001</v>
      </c>
      <c r="W191" s="91">
        <v>0.44</v>
      </c>
      <c r="X191" s="91">
        <v>0.24331050000000001</v>
      </c>
    </row>
    <row r="192" spans="1:24" x14ac:dyDescent="0.25">
      <c r="A192" s="91">
        <v>9.4243950000000005</v>
      </c>
      <c r="B192" s="91">
        <v>0.5614268</v>
      </c>
      <c r="D192" s="91">
        <v>9.4243950000000005</v>
      </c>
      <c r="E192" s="91">
        <v>0.5614268</v>
      </c>
      <c r="F192" s="91"/>
      <c r="G192" s="91"/>
      <c r="Q192" s="91">
        <v>0.2</v>
      </c>
      <c r="R192" s="91">
        <v>0.24</v>
      </c>
      <c r="S192" s="91">
        <v>0.2</v>
      </c>
      <c r="W192" s="91">
        <v>0.24</v>
      </c>
      <c r="X192" s="91">
        <v>0.2</v>
      </c>
    </row>
    <row r="193" spans="1:24" x14ac:dyDescent="0.25">
      <c r="A193" s="91">
        <v>3.3453569999999999</v>
      </c>
      <c r="B193" s="91">
        <v>0.46818799999999999</v>
      </c>
      <c r="D193" s="91">
        <v>3.3453569999999999</v>
      </c>
      <c r="E193" s="91">
        <v>0.46818799999999999</v>
      </c>
      <c r="F193" s="91"/>
      <c r="G193" s="91"/>
      <c r="Q193" s="91">
        <v>0.25612499999999999</v>
      </c>
      <c r="R193" s="91">
        <v>3.2802440000000002</v>
      </c>
      <c r="S193" s="91">
        <v>0.25612499999999999</v>
      </c>
      <c r="U193" s="91">
        <v>3.2802440000000002</v>
      </c>
      <c r="V193" s="91">
        <v>0.25612499999999999</v>
      </c>
    </row>
    <row r="194" spans="1:24" x14ac:dyDescent="0.25">
      <c r="A194" s="91">
        <v>2.824465</v>
      </c>
      <c r="B194" s="91">
        <v>0.29120439999999997</v>
      </c>
      <c r="D194" s="91">
        <v>2.824465</v>
      </c>
      <c r="E194" s="91">
        <v>0.29120439999999997</v>
      </c>
      <c r="F194" s="91"/>
      <c r="G194" s="91"/>
      <c r="Q194" s="91">
        <v>0.2828427</v>
      </c>
      <c r="R194" s="91">
        <v>1.3254429999999999</v>
      </c>
      <c r="S194" s="91">
        <v>0.2828427</v>
      </c>
      <c r="W194" s="91">
        <v>1.3254429999999999</v>
      </c>
      <c r="X194" s="91">
        <v>0.2828427</v>
      </c>
    </row>
    <row r="195" spans="1:24" x14ac:dyDescent="0.25">
      <c r="A195" s="91">
        <v>2.5314030000000001</v>
      </c>
      <c r="B195" s="91">
        <v>0.50119860000000005</v>
      </c>
      <c r="D195" s="91">
        <v>2.5314030000000001</v>
      </c>
      <c r="E195" s="91">
        <v>0.50119860000000005</v>
      </c>
      <c r="F195" s="91"/>
      <c r="G195" s="91"/>
      <c r="Q195" s="91">
        <v>0.16492419999999999</v>
      </c>
      <c r="R195" s="91">
        <v>0.74726170000000003</v>
      </c>
      <c r="S195" s="91">
        <v>0.16492419999999999</v>
      </c>
      <c r="W195" s="91">
        <v>0.74726170000000003</v>
      </c>
      <c r="X195" s="91">
        <v>0.16492419999999999</v>
      </c>
    </row>
    <row r="196" spans="1:24" x14ac:dyDescent="0.25">
      <c r="A196" s="91">
        <v>2.5562469999999999</v>
      </c>
      <c r="B196" s="91">
        <v>0.43081320000000001</v>
      </c>
      <c r="D196" s="91">
        <v>2.5562469999999999</v>
      </c>
      <c r="E196" s="91">
        <v>0.43081320000000001</v>
      </c>
      <c r="F196" s="91"/>
      <c r="G196" s="91"/>
      <c r="Q196" s="91">
        <v>0.25298219999999999</v>
      </c>
      <c r="R196" s="91">
        <v>1.523155</v>
      </c>
      <c r="S196" s="91">
        <v>0.25298219999999999</v>
      </c>
      <c r="U196" s="91">
        <v>1.523155</v>
      </c>
      <c r="V196" s="91">
        <v>0.25298219999999999</v>
      </c>
    </row>
    <row r="197" spans="1:24" x14ac:dyDescent="0.25">
      <c r="A197" s="91">
        <v>2.148488</v>
      </c>
      <c r="B197" s="91">
        <v>0.3577709</v>
      </c>
      <c r="D197" s="91">
        <v>2.148488</v>
      </c>
      <c r="E197" s="91">
        <v>0.3577709</v>
      </c>
      <c r="F197" s="91"/>
      <c r="G197" s="91"/>
      <c r="Q197" s="91">
        <v>0.32249030000000001</v>
      </c>
      <c r="R197" s="91">
        <v>0.69050710000000004</v>
      </c>
      <c r="S197" s="91">
        <v>0.32249030000000001</v>
      </c>
      <c r="W197" s="91">
        <v>0.69050710000000004</v>
      </c>
      <c r="X197" s="91">
        <v>0.32249030000000001</v>
      </c>
    </row>
    <row r="198" spans="1:24" x14ac:dyDescent="0.25">
      <c r="A198" s="91">
        <v>2.0431349999999999</v>
      </c>
      <c r="B198" s="91">
        <v>0.37947330000000001</v>
      </c>
      <c r="D198" s="91">
        <v>2.0431349999999999</v>
      </c>
      <c r="E198" s="91">
        <v>0.37947330000000001</v>
      </c>
      <c r="F198" s="91"/>
      <c r="G198" s="91"/>
      <c r="Q198" s="91">
        <v>0.2</v>
      </c>
      <c r="R198" s="91">
        <v>1.08</v>
      </c>
      <c r="S198" s="91">
        <v>0.2</v>
      </c>
      <c r="U198" s="91">
        <v>1.08</v>
      </c>
      <c r="V198" s="91">
        <v>0.2</v>
      </c>
    </row>
    <row r="199" spans="1:24" x14ac:dyDescent="0.25">
      <c r="A199" s="91">
        <v>0.43081320000000001</v>
      </c>
      <c r="B199" s="91">
        <v>0.28000000000000003</v>
      </c>
      <c r="D199" s="91"/>
      <c r="E199" s="91"/>
      <c r="F199" s="91">
        <v>0.43081320000000001</v>
      </c>
      <c r="G199" s="91">
        <v>0.28000000000000003</v>
      </c>
      <c r="Q199" s="91">
        <v>0.22627420000000001</v>
      </c>
      <c r="R199" s="91">
        <v>1.0182340000000001</v>
      </c>
      <c r="S199" s="91">
        <v>0.22627420000000001</v>
      </c>
      <c r="W199" s="91">
        <v>1.0182340000000001</v>
      </c>
      <c r="X199" s="91">
        <v>0.22627420000000001</v>
      </c>
    </row>
    <row r="200" spans="1:24" x14ac:dyDescent="0.25">
      <c r="A200" s="91">
        <v>0.73539109999999996</v>
      </c>
      <c r="B200" s="91">
        <v>0.59059289999999998</v>
      </c>
      <c r="D200" s="91"/>
      <c r="E200" s="91"/>
      <c r="F200" s="91">
        <v>0.73539109999999996</v>
      </c>
      <c r="G200" s="91">
        <v>0.59059289999999998</v>
      </c>
      <c r="Q200" s="91">
        <v>0.41761229999999999</v>
      </c>
      <c r="R200" s="91">
        <v>0.8246211</v>
      </c>
      <c r="S200" s="91">
        <v>0.41761229999999999</v>
      </c>
      <c r="W200" s="91">
        <v>0.8246211</v>
      </c>
      <c r="X200" s="91">
        <v>0.41761229999999999</v>
      </c>
    </row>
    <row r="201" spans="1:24" x14ac:dyDescent="0.25">
      <c r="A201" s="91">
        <v>2.406657</v>
      </c>
      <c r="B201" s="91">
        <v>0.30463089999999998</v>
      </c>
      <c r="D201" s="91">
        <v>2.406657</v>
      </c>
      <c r="E201" s="91">
        <v>0.30463089999999998</v>
      </c>
      <c r="F201" s="91"/>
      <c r="G201" s="91"/>
      <c r="Q201" s="91">
        <v>0.50911689999999998</v>
      </c>
      <c r="R201" s="91">
        <v>2.0803850000000002</v>
      </c>
      <c r="S201" s="91">
        <v>0.50911689999999998</v>
      </c>
      <c r="W201" s="91">
        <v>2.0803850000000002</v>
      </c>
      <c r="X201" s="91">
        <v>0.50911689999999998</v>
      </c>
    </row>
    <row r="202" spans="1:24" x14ac:dyDescent="0.25">
      <c r="A202" s="91">
        <v>0.98792709999999995</v>
      </c>
      <c r="B202" s="91">
        <v>0.44721359999999999</v>
      </c>
      <c r="D202" s="91"/>
      <c r="E202" s="91"/>
      <c r="F202" s="91">
        <v>0.98792709999999995</v>
      </c>
      <c r="G202" s="91">
        <v>0.44721359999999999</v>
      </c>
      <c r="Q202" s="91">
        <v>0.2</v>
      </c>
      <c r="R202" s="91">
        <v>0.32</v>
      </c>
      <c r="S202" s="91">
        <v>0.2</v>
      </c>
      <c r="W202" s="91">
        <v>0.32</v>
      </c>
      <c r="X202" s="91">
        <v>0.2</v>
      </c>
    </row>
    <row r="203" spans="1:24" x14ac:dyDescent="0.25">
      <c r="A203" s="91">
        <v>1.961632</v>
      </c>
      <c r="B203" s="91">
        <v>0.14422209999999999</v>
      </c>
      <c r="D203" s="91">
        <v>1.961632</v>
      </c>
      <c r="E203" s="91">
        <v>0.14422209999999999</v>
      </c>
      <c r="F203" s="91"/>
      <c r="G203" s="91"/>
      <c r="Q203" s="91">
        <v>0.32</v>
      </c>
      <c r="R203" s="91">
        <v>0.68117550000000004</v>
      </c>
      <c r="S203" s="91">
        <v>0.32</v>
      </c>
      <c r="W203" s="91">
        <v>0.68117550000000004</v>
      </c>
      <c r="X203" s="91">
        <v>0.32</v>
      </c>
    </row>
    <row r="204" spans="1:24" x14ac:dyDescent="0.25">
      <c r="A204" s="91">
        <v>2.1395330000000001</v>
      </c>
      <c r="B204" s="91">
        <v>0.29120439999999997</v>
      </c>
      <c r="D204" s="91">
        <v>2.1395330000000001</v>
      </c>
      <c r="E204" s="91">
        <v>0.29120439999999997</v>
      </c>
      <c r="F204" s="91"/>
      <c r="G204" s="91"/>
      <c r="Q204" s="91">
        <v>0.2828427</v>
      </c>
      <c r="R204" s="91">
        <v>0.50596439999999998</v>
      </c>
      <c r="S204" s="91">
        <v>0.2828427</v>
      </c>
      <c r="W204" s="91">
        <v>0.50596439999999998</v>
      </c>
      <c r="X204" s="91">
        <v>0.2828427</v>
      </c>
    </row>
    <row r="205" spans="1:24" x14ac:dyDescent="0.25">
      <c r="A205" s="91">
        <v>0.84</v>
      </c>
      <c r="B205" s="91">
        <v>0.2</v>
      </c>
      <c r="D205" s="91"/>
      <c r="E205" s="91"/>
      <c r="F205" s="91">
        <v>0.84</v>
      </c>
      <c r="G205" s="91">
        <v>0.2</v>
      </c>
      <c r="Q205" s="91">
        <v>0.2039608</v>
      </c>
      <c r="R205" s="91">
        <v>0.29120439999999997</v>
      </c>
      <c r="S205" s="91">
        <v>0.2039608</v>
      </c>
      <c r="W205" s="91">
        <v>0.29120439999999997</v>
      </c>
      <c r="X205" s="91">
        <v>0.2039608</v>
      </c>
    </row>
    <row r="206" spans="1:24" x14ac:dyDescent="0.25">
      <c r="A206" s="91">
        <v>2.934212</v>
      </c>
      <c r="B206" s="91">
        <v>0.32249030000000001</v>
      </c>
      <c r="D206" s="91">
        <v>2.934212</v>
      </c>
      <c r="E206" s="91">
        <v>0.32249030000000001</v>
      </c>
      <c r="F206" s="91"/>
      <c r="G206" s="91"/>
      <c r="Q206" s="91">
        <v>0.36</v>
      </c>
      <c r="R206" s="91">
        <v>4.5313129999999999</v>
      </c>
      <c r="S206" s="91">
        <v>0.36</v>
      </c>
      <c r="U206" s="91">
        <v>4.5313129999999999</v>
      </c>
      <c r="V206" s="91">
        <v>0.36</v>
      </c>
    </row>
    <row r="207" spans="1:24" x14ac:dyDescent="0.25">
      <c r="A207" s="91">
        <v>0.32</v>
      </c>
      <c r="B207" s="91">
        <v>0.31241000000000002</v>
      </c>
      <c r="D207" s="91"/>
      <c r="E207" s="91"/>
      <c r="F207" s="91">
        <v>0.32</v>
      </c>
      <c r="G207" s="91">
        <v>0.31241000000000002</v>
      </c>
      <c r="Q207" s="91">
        <v>0.26832820000000002</v>
      </c>
      <c r="R207" s="91">
        <v>1.486472</v>
      </c>
      <c r="S207" s="91">
        <v>0.26832820000000002</v>
      </c>
      <c r="U207" s="91">
        <v>1.486472</v>
      </c>
      <c r="V207" s="91">
        <v>0.26832820000000002</v>
      </c>
    </row>
    <row r="208" spans="1:24" x14ac:dyDescent="0.25">
      <c r="A208" s="91">
        <v>0.30463089999999998</v>
      </c>
      <c r="B208" s="91">
        <v>0.2</v>
      </c>
      <c r="D208" s="91"/>
      <c r="E208" s="91"/>
      <c r="F208" s="91">
        <v>0.30463089999999998</v>
      </c>
      <c r="G208" s="91">
        <v>0.2</v>
      </c>
      <c r="Q208" s="91">
        <v>0.32984849999999999</v>
      </c>
      <c r="R208" s="91">
        <v>2.0278070000000001</v>
      </c>
      <c r="S208" s="91">
        <v>0.32984849999999999</v>
      </c>
      <c r="U208" s="91">
        <v>2.0278070000000001</v>
      </c>
      <c r="V208" s="91">
        <v>0.32984849999999999</v>
      </c>
    </row>
    <row r="209" spans="1:24" x14ac:dyDescent="0.25">
      <c r="A209" s="91">
        <v>0.24</v>
      </c>
      <c r="B209" s="91">
        <v>0.16</v>
      </c>
      <c r="D209" s="91"/>
      <c r="E209" s="91"/>
      <c r="F209" s="91">
        <v>0.24</v>
      </c>
      <c r="G209" s="91">
        <v>0.16</v>
      </c>
      <c r="Q209" s="91">
        <v>0.26832820000000002</v>
      </c>
      <c r="R209" s="91">
        <v>0.64621980000000001</v>
      </c>
      <c r="S209" s="91">
        <v>0.26832820000000002</v>
      </c>
      <c r="W209" s="91">
        <v>0.64621980000000001</v>
      </c>
      <c r="X209" s="91">
        <v>0.26832820000000002</v>
      </c>
    </row>
    <row r="210" spans="1:24" x14ac:dyDescent="0.25">
      <c r="A210" s="91">
        <v>0.30463089999999998</v>
      </c>
      <c r="B210" s="91">
        <v>0.2154066</v>
      </c>
      <c r="D210" s="91"/>
      <c r="E210" s="91"/>
      <c r="F210" s="91">
        <v>0.30463089999999998</v>
      </c>
      <c r="G210" s="91">
        <v>0.2154066</v>
      </c>
      <c r="Q210" s="297">
        <v>0.2039608</v>
      </c>
      <c r="R210" s="297">
        <v>0.24</v>
      </c>
      <c r="S210" s="297">
        <v>0.2039608</v>
      </c>
      <c r="W210" s="91">
        <v>0.24</v>
      </c>
      <c r="X210" s="91">
        <v>0.2039608</v>
      </c>
    </row>
    <row r="211" spans="1:24" x14ac:dyDescent="0.25">
      <c r="A211" s="91">
        <v>0.46647620000000001</v>
      </c>
      <c r="B211" s="91">
        <v>0.4</v>
      </c>
      <c r="D211" s="91"/>
      <c r="E211" s="91"/>
      <c r="F211" s="91">
        <v>0.46647620000000001</v>
      </c>
      <c r="G211" s="91">
        <v>0.4</v>
      </c>
      <c r="Q211" s="91">
        <v>0.4418144</v>
      </c>
      <c r="R211" s="91">
        <v>3.869758</v>
      </c>
      <c r="S211" s="91">
        <v>0.4418144</v>
      </c>
      <c r="T211" t="s">
        <v>426</v>
      </c>
      <c r="U211" s="91">
        <v>3.869758</v>
      </c>
      <c r="V211" s="91">
        <v>0.4418144</v>
      </c>
    </row>
    <row r="212" spans="1:24" x14ac:dyDescent="0.25">
      <c r="A212" s="91">
        <v>0.76419890000000001</v>
      </c>
      <c r="B212" s="91">
        <v>0.2</v>
      </c>
      <c r="D212" s="91"/>
      <c r="E212" s="91"/>
      <c r="F212" s="91">
        <v>0.76419890000000001</v>
      </c>
      <c r="G212" s="91">
        <v>0.2</v>
      </c>
      <c r="Q212" s="91">
        <v>0.33941130000000003</v>
      </c>
      <c r="R212" s="91">
        <v>1.0513440000000001</v>
      </c>
      <c r="S212" s="91">
        <v>0.33941130000000003</v>
      </c>
      <c r="W212" s="91">
        <v>1.0513440000000001</v>
      </c>
      <c r="X212" s="91">
        <v>0.33941130000000003</v>
      </c>
    </row>
    <row r="213" spans="1:24" x14ac:dyDescent="0.25">
      <c r="A213" s="297">
        <v>0.28000000000000003</v>
      </c>
      <c r="B213" s="297">
        <v>0.2</v>
      </c>
      <c r="D213" s="91"/>
      <c r="E213" s="91"/>
      <c r="F213" s="91">
        <v>0.28000000000000003</v>
      </c>
      <c r="G213" s="91">
        <v>0.2</v>
      </c>
      <c r="Q213" s="91">
        <v>0.26832820000000002</v>
      </c>
      <c r="R213" s="91">
        <v>2.138036</v>
      </c>
      <c r="S213" s="91">
        <v>0.26832820000000002</v>
      </c>
      <c r="U213" s="91">
        <v>2.138036</v>
      </c>
      <c r="V213" s="91">
        <v>0.26832820000000002</v>
      </c>
    </row>
    <row r="214" spans="1:24" x14ac:dyDescent="0.25">
      <c r="A214" s="91">
        <v>2.6404640000000001</v>
      </c>
      <c r="B214" s="91">
        <v>0.69971419999999995</v>
      </c>
      <c r="C214" t="s">
        <v>420</v>
      </c>
      <c r="D214" s="91"/>
      <c r="E214" s="91"/>
      <c r="F214" s="91">
        <v>2.6404640000000001</v>
      </c>
      <c r="G214" s="91">
        <v>0.69971419999999995</v>
      </c>
      <c r="Q214" s="91">
        <v>0.44</v>
      </c>
      <c r="R214" s="91">
        <v>3.2919299999999998</v>
      </c>
      <c r="S214" s="91">
        <v>0.44</v>
      </c>
      <c r="U214" s="91">
        <v>3.2919299999999998</v>
      </c>
      <c r="V214" s="91">
        <v>0.44</v>
      </c>
    </row>
    <row r="215" spans="1:24" x14ac:dyDescent="0.25">
      <c r="A215" s="91">
        <v>7.9408219999999998</v>
      </c>
      <c r="B215" s="91">
        <v>0.25612499999999999</v>
      </c>
      <c r="D215" s="91">
        <v>7.9408219999999998</v>
      </c>
      <c r="E215" s="91">
        <v>0.25612499999999999</v>
      </c>
      <c r="F215" s="91"/>
      <c r="G215" s="91"/>
      <c r="Q215" s="91">
        <v>0.2828427</v>
      </c>
      <c r="R215" s="91">
        <v>2.1044710000000002</v>
      </c>
      <c r="S215" s="91">
        <v>0.2828427</v>
      </c>
      <c r="U215" s="91">
        <v>2.1044710000000002</v>
      </c>
      <c r="V215" s="91">
        <v>0.2828427</v>
      </c>
    </row>
    <row r="216" spans="1:24" x14ac:dyDescent="0.25">
      <c r="A216" s="91">
        <v>9.7284849999999992</v>
      </c>
      <c r="B216" s="91">
        <v>0.32249030000000001</v>
      </c>
      <c r="D216" s="91">
        <v>9.7284849999999992</v>
      </c>
      <c r="E216" s="91">
        <v>0.32249030000000001</v>
      </c>
      <c r="F216" s="91"/>
      <c r="G216" s="91"/>
      <c r="Q216" s="91">
        <v>0.28000000000000003</v>
      </c>
      <c r="R216" s="91">
        <v>1.7204649999999999</v>
      </c>
      <c r="S216" s="91">
        <v>0.28000000000000003</v>
      </c>
      <c r="U216" s="91">
        <v>1.7204649999999999</v>
      </c>
      <c r="V216" s="91">
        <v>0.28000000000000003</v>
      </c>
    </row>
    <row r="217" spans="1:24" x14ac:dyDescent="0.25">
      <c r="A217" s="91">
        <v>4.6381030000000001</v>
      </c>
      <c r="B217" s="91">
        <v>0.72</v>
      </c>
      <c r="D217" s="91">
        <v>4.6381030000000001</v>
      </c>
      <c r="E217" s="91">
        <v>0.72</v>
      </c>
      <c r="F217" s="91"/>
      <c r="G217" s="91"/>
      <c r="Q217" s="91">
        <v>0.54405879999999995</v>
      </c>
      <c r="R217" s="91">
        <v>9.4428809999999999</v>
      </c>
      <c r="S217" s="91">
        <v>0.54405879999999995</v>
      </c>
      <c r="U217" s="91">
        <v>9.4428809999999999</v>
      </c>
      <c r="V217" s="91">
        <v>0.54405879999999995</v>
      </c>
    </row>
    <row r="218" spans="1:24" x14ac:dyDescent="0.25">
      <c r="A218" s="91">
        <v>1.377534</v>
      </c>
      <c r="B218" s="91">
        <v>0.52</v>
      </c>
      <c r="D218" s="91"/>
      <c r="E218" s="91"/>
      <c r="F218" s="91">
        <v>1.377534</v>
      </c>
      <c r="G218" s="91">
        <v>0.52</v>
      </c>
      <c r="Q218" s="91">
        <v>0.48</v>
      </c>
      <c r="R218" s="91">
        <v>0.7610519</v>
      </c>
      <c r="S218" s="91">
        <v>0.48</v>
      </c>
      <c r="W218" s="91">
        <v>0.7610519</v>
      </c>
      <c r="X218" s="91">
        <v>0.48</v>
      </c>
    </row>
    <row r="219" spans="1:24" x14ac:dyDescent="0.25">
      <c r="A219" s="91">
        <v>1.5435030000000001</v>
      </c>
      <c r="B219" s="91">
        <v>0.5656854</v>
      </c>
      <c r="D219" s="91"/>
      <c r="E219" s="91"/>
      <c r="F219" s="91">
        <v>1.5435030000000001</v>
      </c>
      <c r="G219" s="91">
        <v>0.5656854</v>
      </c>
      <c r="Q219" s="91">
        <v>0.4118252</v>
      </c>
      <c r="R219" s="91">
        <v>3.0664639999999999</v>
      </c>
      <c r="S219" s="91">
        <v>0.4118252</v>
      </c>
      <c r="U219" s="91">
        <v>3.0664639999999999</v>
      </c>
      <c r="V219" s="91">
        <v>0.4118252</v>
      </c>
    </row>
    <row r="220" spans="1:24" x14ac:dyDescent="0.25">
      <c r="A220" s="91">
        <v>1.3535140000000001</v>
      </c>
      <c r="B220" s="91">
        <v>0.52153620000000001</v>
      </c>
      <c r="D220" s="91"/>
      <c r="E220" s="91"/>
      <c r="F220" s="91">
        <v>1.3535140000000001</v>
      </c>
      <c r="G220" s="91">
        <v>0.52153620000000001</v>
      </c>
      <c r="Q220" s="91">
        <v>0.51224990000000004</v>
      </c>
      <c r="R220" s="91">
        <v>1.302306</v>
      </c>
      <c r="S220" s="91">
        <v>0.51224990000000004</v>
      </c>
      <c r="W220" s="91">
        <v>1.302306</v>
      </c>
      <c r="X220" s="91">
        <v>0.51224990000000004</v>
      </c>
    </row>
    <row r="221" spans="1:24" x14ac:dyDescent="0.25">
      <c r="A221" s="91">
        <v>0.52</v>
      </c>
      <c r="B221" s="91">
        <v>0.28000000000000003</v>
      </c>
      <c r="D221" s="91"/>
      <c r="E221" s="91"/>
      <c r="F221" s="91">
        <v>0.52</v>
      </c>
      <c r="G221" s="91">
        <v>0.28000000000000003</v>
      </c>
      <c r="Q221" s="91">
        <v>0.53665629999999998</v>
      </c>
      <c r="R221" s="91">
        <v>15.742929999999999</v>
      </c>
      <c r="S221" s="91">
        <v>0.53665629999999998</v>
      </c>
      <c r="U221" s="91">
        <v>15.742929999999999</v>
      </c>
      <c r="V221" s="91">
        <v>0.53665629999999998</v>
      </c>
    </row>
    <row r="222" spans="1:24" x14ac:dyDescent="0.25">
      <c r="A222" s="91">
        <v>1.3416410000000001</v>
      </c>
      <c r="B222" s="91">
        <v>0.32984849999999999</v>
      </c>
      <c r="D222" s="91"/>
      <c r="E222" s="91"/>
      <c r="F222" s="91">
        <v>1.3416410000000001</v>
      </c>
      <c r="G222" s="91">
        <v>0.32984849999999999</v>
      </c>
      <c r="Q222" s="91">
        <v>0.30463089999999998</v>
      </c>
      <c r="R222" s="91">
        <v>1.2899609999999999</v>
      </c>
      <c r="S222" s="91">
        <v>0.30463089999999998</v>
      </c>
      <c r="W222" s="91">
        <v>1.2899609999999999</v>
      </c>
      <c r="X222" s="91">
        <v>0.30463089999999998</v>
      </c>
    </row>
    <row r="223" spans="1:24" x14ac:dyDescent="0.25">
      <c r="A223" s="91">
        <v>4.7579830000000003</v>
      </c>
      <c r="B223" s="91">
        <v>0.48166379999999998</v>
      </c>
      <c r="D223" s="91">
        <v>4.7579830000000003</v>
      </c>
      <c r="E223" s="91">
        <v>0.48166379999999998</v>
      </c>
      <c r="F223" s="91"/>
      <c r="G223" s="91"/>
      <c r="Q223" s="91">
        <v>0.68818599999999996</v>
      </c>
      <c r="R223" s="91">
        <v>0.74404300000000001</v>
      </c>
      <c r="S223" s="91">
        <v>0.68818599999999996</v>
      </c>
      <c r="W223" s="91">
        <v>0.74404300000000001</v>
      </c>
      <c r="X223" s="91">
        <v>0.68818599999999996</v>
      </c>
    </row>
    <row r="224" spans="1:24" x14ac:dyDescent="0.25">
      <c r="A224" s="91">
        <v>3.3144529999999999</v>
      </c>
      <c r="B224" s="91">
        <v>0.45607019999999998</v>
      </c>
      <c r="D224" s="91">
        <v>3.3144529999999999</v>
      </c>
      <c r="E224" s="91">
        <v>0.45607019999999998</v>
      </c>
      <c r="F224" s="91"/>
      <c r="G224" s="91"/>
      <c r="Q224" s="91">
        <v>0.25612499999999999</v>
      </c>
      <c r="R224" s="91">
        <v>3.285361</v>
      </c>
      <c r="S224" s="91">
        <v>0.25612499999999999</v>
      </c>
      <c r="U224" s="91">
        <v>3.285361</v>
      </c>
      <c r="V224" s="91">
        <v>0.25612499999999999</v>
      </c>
    </row>
    <row r="225" spans="1:24" x14ac:dyDescent="0.25">
      <c r="A225" s="91">
        <v>1.531013</v>
      </c>
      <c r="B225" s="91">
        <v>0.54405879999999995</v>
      </c>
      <c r="D225" s="91"/>
      <c r="E225" s="91"/>
      <c r="F225" s="91">
        <v>1.531013</v>
      </c>
      <c r="G225" s="91">
        <v>0.54405879999999995</v>
      </c>
      <c r="Q225" s="91">
        <v>0.24331050000000001</v>
      </c>
      <c r="R225" s="91">
        <v>0.4079216</v>
      </c>
      <c r="S225" s="91">
        <v>0.24331050000000001</v>
      </c>
      <c r="W225" s="91">
        <v>0.4079216</v>
      </c>
      <c r="X225" s="91">
        <v>0.24331050000000001</v>
      </c>
    </row>
    <row r="226" spans="1:24" x14ac:dyDescent="0.25">
      <c r="A226" s="91">
        <v>0.68117550000000004</v>
      </c>
      <c r="B226" s="91">
        <v>0.52153620000000001</v>
      </c>
      <c r="D226" s="91"/>
      <c r="E226" s="91"/>
      <c r="F226" s="91">
        <v>0.68117550000000004</v>
      </c>
      <c r="G226" s="91">
        <v>0.52153620000000001</v>
      </c>
      <c r="Q226" s="91">
        <v>0.2</v>
      </c>
      <c r="R226" s="91">
        <v>0.52153620000000001</v>
      </c>
      <c r="S226" s="91">
        <v>0.2</v>
      </c>
      <c r="W226" s="91">
        <v>0.52153620000000001</v>
      </c>
      <c r="X226" s="91">
        <v>0.2</v>
      </c>
    </row>
    <row r="227" spans="1:24" x14ac:dyDescent="0.25">
      <c r="A227" s="91">
        <v>1.08074</v>
      </c>
      <c r="B227" s="91">
        <v>0.2</v>
      </c>
      <c r="D227" s="91">
        <v>1.08074</v>
      </c>
      <c r="E227" s="91">
        <v>0.2</v>
      </c>
      <c r="F227" s="91"/>
      <c r="G227" s="91"/>
      <c r="Q227" s="91">
        <v>0.2</v>
      </c>
      <c r="R227" s="91">
        <v>0.36221540000000002</v>
      </c>
      <c r="S227" s="91">
        <v>0.2</v>
      </c>
      <c r="W227" s="91">
        <v>0.36221540000000002</v>
      </c>
      <c r="X227" s="91">
        <v>0.2</v>
      </c>
    </row>
    <row r="228" spans="1:24" x14ac:dyDescent="0.25">
      <c r="A228" s="91">
        <v>2.450796</v>
      </c>
      <c r="B228" s="91">
        <v>0.69857000000000002</v>
      </c>
      <c r="D228" s="91"/>
      <c r="E228" s="91"/>
      <c r="F228" s="91">
        <v>2.450796</v>
      </c>
      <c r="G228" s="91">
        <v>0.69857000000000002</v>
      </c>
      <c r="Q228" s="91">
        <v>1.1933149999999999</v>
      </c>
      <c r="R228" s="91">
        <v>3.5187729999999999</v>
      </c>
      <c r="S228" s="91">
        <v>1.1933149999999999</v>
      </c>
      <c r="W228" s="91">
        <v>3.5187729999999999</v>
      </c>
      <c r="X228" s="91">
        <v>1.1933149999999999</v>
      </c>
    </row>
    <row r="229" spans="1:24" x14ac:dyDescent="0.25">
      <c r="A229" s="91">
        <v>1.1200000000000001</v>
      </c>
      <c r="B229" s="91">
        <v>0.64124879999999995</v>
      </c>
      <c r="D229" s="91"/>
      <c r="E229" s="91"/>
      <c r="F229" s="91">
        <v>1.1200000000000001</v>
      </c>
      <c r="G229" s="91">
        <v>0.64124879999999995</v>
      </c>
      <c r="Q229" s="91">
        <v>0.25298219999999999</v>
      </c>
      <c r="R229" s="91">
        <v>3.7837550000000002</v>
      </c>
      <c r="S229" s="91">
        <v>0.25298219999999999</v>
      </c>
      <c r="U229" s="91">
        <v>3.7837550000000002</v>
      </c>
      <c r="V229" s="91">
        <v>0.25298219999999999</v>
      </c>
    </row>
    <row r="230" spans="1:24" x14ac:dyDescent="0.25">
      <c r="A230" s="91">
        <v>2.3576260000000002</v>
      </c>
      <c r="B230" s="91">
        <v>1.319394</v>
      </c>
      <c r="D230" s="91"/>
      <c r="E230" s="91"/>
      <c r="F230" s="91">
        <v>2.3576260000000002</v>
      </c>
      <c r="G230" s="91">
        <v>1.319394</v>
      </c>
      <c r="Q230" s="91">
        <v>0.53814499999999998</v>
      </c>
      <c r="R230" s="91">
        <v>2.1044710000000002</v>
      </c>
      <c r="S230" s="91">
        <v>0.53814499999999998</v>
      </c>
      <c r="W230" s="91">
        <v>2.1044710000000002</v>
      </c>
      <c r="X230" s="91">
        <v>0.53814499999999998</v>
      </c>
    </row>
    <row r="231" spans="1:24" x14ac:dyDescent="0.25">
      <c r="A231" s="91">
        <v>0.78892329999999999</v>
      </c>
      <c r="B231" s="91">
        <v>0.50596439999999998</v>
      </c>
      <c r="D231" s="91"/>
      <c r="E231" s="91"/>
      <c r="F231" s="91">
        <v>0.78892329999999999</v>
      </c>
      <c r="G231" s="91">
        <v>0.50596439999999998</v>
      </c>
      <c r="Q231" s="91">
        <v>0.50911689999999998</v>
      </c>
      <c r="R231" s="91">
        <v>1.1034489999999999</v>
      </c>
      <c r="S231" s="91">
        <v>0.50911689999999998</v>
      </c>
      <c r="W231" s="91">
        <v>1.1034489999999999</v>
      </c>
      <c r="X231" s="91">
        <v>0.50911689999999998</v>
      </c>
    </row>
    <row r="232" spans="1:24" x14ac:dyDescent="0.25">
      <c r="A232" s="91">
        <v>0.32</v>
      </c>
      <c r="B232" s="91">
        <v>0.28000000000000003</v>
      </c>
      <c r="D232" s="91"/>
      <c r="E232" s="91"/>
      <c r="F232" s="91">
        <v>0.32</v>
      </c>
      <c r="G232" s="91">
        <v>0.28000000000000003</v>
      </c>
      <c r="Q232" s="91">
        <v>0.64498060000000002</v>
      </c>
      <c r="R232" s="91">
        <v>0.87817990000000001</v>
      </c>
      <c r="S232" s="91">
        <v>0.64498060000000002</v>
      </c>
      <c r="W232" s="91">
        <v>0.87817990000000001</v>
      </c>
      <c r="X232" s="91">
        <v>0.64498060000000002</v>
      </c>
    </row>
    <row r="233" spans="1:24" x14ac:dyDescent="0.25">
      <c r="A233" s="91">
        <v>15.399520000000001</v>
      </c>
      <c r="B233" s="91">
        <v>0.39395429999999998</v>
      </c>
      <c r="D233" s="91">
        <v>15.399520000000001</v>
      </c>
      <c r="E233" s="91">
        <v>0.39395429999999998</v>
      </c>
      <c r="F233" s="91"/>
      <c r="G233" s="91"/>
      <c r="Q233" s="91">
        <v>0.2828427</v>
      </c>
      <c r="R233" s="91">
        <v>0.71217980000000003</v>
      </c>
      <c r="S233" s="91">
        <v>0.2828427</v>
      </c>
      <c r="W233" s="91">
        <v>0.71217980000000003</v>
      </c>
      <c r="X233" s="91">
        <v>0.2828427</v>
      </c>
    </row>
    <row r="234" spans="1:24" x14ac:dyDescent="0.25">
      <c r="A234" s="91">
        <v>1.291749</v>
      </c>
      <c r="B234" s="91">
        <v>0.32249030000000001</v>
      </c>
      <c r="D234" s="91"/>
      <c r="E234" s="91"/>
      <c r="F234" s="91">
        <v>1.291749</v>
      </c>
      <c r="G234" s="91">
        <v>0.32249030000000001</v>
      </c>
      <c r="Q234" s="91">
        <v>0.2</v>
      </c>
      <c r="R234" s="91">
        <v>0.34409299999999998</v>
      </c>
      <c r="S234" s="91">
        <v>0.2</v>
      </c>
      <c r="W234" s="91">
        <v>0.34409299999999998</v>
      </c>
      <c r="X234" s="91">
        <v>0.2</v>
      </c>
    </row>
    <row r="235" spans="1:24" x14ac:dyDescent="0.25">
      <c r="A235" s="91">
        <v>3.6362619999999999</v>
      </c>
      <c r="B235" s="91">
        <v>0.2332381</v>
      </c>
      <c r="D235" s="91">
        <v>3.6362619999999999</v>
      </c>
      <c r="E235" s="91">
        <v>0.2332381</v>
      </c>
      <c r="F235" s="91"/>
      <c r="G235" s="91"/>
      <c r="Q235" s="91">
        <v>0.32249030000000001</v>
      </c>
      <c r="R235" s="91">
        <v>5.4130209999999996</v>
      </c>
      <c r="S235" s="91">
        <v>0.32249030000000001</v>
      </c>
      <c r="U235" s="91">
        <v>5.4130209999999996</v>
      </c>
      <c r="V235" s="91">
        <v>0.32249030000000001</v>
      </c>
    </row>
    <row r="236" spans="1:24" x14ac:dyDescent="0.25">
      <c r="A236" s="91">
        <v>2.4621940000000002</v>
      </c>
      <c r="B236" s="91">
        <v>1.114271</v>
      </c>
      <c r="D236" s="91"/>
      <c r="E236" s="91"/>
      <c r="F236" s="91">
        <v>2.4621940000000002</v>
      </c>
      <c r="G236" s="91">
        <v>1.114271</v>
      </c>
      <c r="Q236" s="91">
        <v>0.32249030000000001</v>
      </c>
      <c r="R236" s="91">
        <v>0.68352029999999997</v>
      </c>
      <c r="S236" s="91">
        <v>0.32249030000000001</v>
      </c>
      <c r="W236" s="91">
        <v>0.68352029999999997</v>
      </c>
      <c r="X236" s="91">
        <v>0.32249030000000001</v>
      </c>
    </row>
    <row r="237" spans="1:24" x14ac:dyDescent="0.25">
      <c r="A237" s="91">
        <v>1.9927870000000001</v>
      </c>
      <c r="B237" s="91">
        <v>0.25612499999999999</v>
      </c>
      <c r="D237" s="91">
        <v>1.9927870000000001</v>
      </c>
      <c r="E237" s="91">
        <v>0.25612499999999999</v>
      </c>
      <c r="F237" s="91"/>
      <c r="G237" s="91"/>
      <c r="Q237" s="91">
        <v>0.36878179999999999</v>
      </c>
      <c r="R237" s="91">
        <v>1.895257</v>
      </c>
      <c r="S237" s="91">
        <v>0.36878179999999999</v>
      </c>
      <c r="U237" s="91">
        <v>1.895257</v>
      </c>
      <c r="V237" s="91">
        <v>0.36878179999999999</v>
      </c>
    </row>
    <row r="238" spans="1:24" x14ac:dyDescent="0.25">
      <c r="A238" s="91">
        <v>1.1606890000000001</v>
      </c>
      <c r="B238" s="91">
        <v>0.16</v>
      </c>
      <c r="D238" s="91">
        <v>1.1606890000000001</v>
      </c>
      <c r="E238" s="91">
        <v>0.16</v>
      </c>
      <c r="F238" s="91"/>
      <c r="G238" s="91"/>
      <c r="Q238" s="91">
        <v>0.32249030000000001</v>
      </c>
      <c r="R238" s="91">
        <v>0.92779310000000004</v>
      </c>
      <c r="S238" s="91">
        <v>0.32249030000000001</v>
      </c>
      <c r="W238" s="91">
        <v>0.92779310000000004</v>
      </c>
      <c r="X238" s="91">
        <v>0.32249030000000001</v>
      </c>
    </row>
    <row r="239" spans="1:24" x14ac:dyDescent="0.25">
      <c r="A239" s="91">
        <v>2.6523949999999998</v>
      </c>
      <c r="B239" s="91">
        <v>0.39395429999999998</v>
      </c>
      <c r="D239" s="91">
        <v>2.6523949999999998</v>
      </c>
      <c r="E239" s="91">
        <v>0.39395429999999998</v>
      </c>
      <c r="F239" s="91"/>
      <c r="G239" s="91"/>
      <c r="Q239" s="91">
        <v>0.2</v>
      </c>
      <c r="R239" s="91">
        <v>0.36221540000000002</v>
      </c>
      <c r="S239" s="91">
        <v>0.2</v>
      </c>
      <c r="W239" s="91">
        <v>0.36221540000000002</v>
      </c>
      <c r="X239" s="91">
        <v>0.2</v>
      </c>
    </row>
    <row r="240" spans="1:24" x14ac:dyDescent="0.25">
      <c r="A240" s="91">
        <v>1.6443840000000001</v>
      </c>
      <c r="B240" s="91">
        <v>0.25298219999999999</v>
      </c>
      <c r="D240" s="91">
        <v>1.6443840000000001</v>
      </c>
      <c r="E240" s="91">
        <v>0.25298219999999999</v>
      </c>
      <c r="F240" s="91"/>
      <c r="G240" s="91"/>
      <c r="Q240" s="91">
        <v>0.1788854</v>
      </c>
      <c r="R240" s="91">
        <v>0.34409299999999998</v>
      </c>
      <c r="S240" s="91">
        <v>0.1788854</v>
      </c>
      <c r="W240" s="91">
        <v>0.34409299999999998</v>
      </c>
      <c r="X240" s="91">
        <v>0.1788854</v>
      </c>
    </row>
    <row r="241" spans="1:24" x14ac:dyDescent="0.25">
      <c r="A241" s="91">
        <v>6.0394699999999997</v>
      </c>
      <c r="B241" s="91">
        <v>0.59059289999999998</v>
      </c>
      <c r="D241" s="91">
        <v>6.0394699999999997</v>
      </c>
      <c r="E241" s="91">
        <v>0.59059289999999998</v>
      </c>
      <c r="F241" s="91"/>
      <c r="G241" s="91"/>
      <c r="Q241" s="91">
        <v>0.22627420000000001</v>
      </c>
      <c r="R241" s="91">
        <v>1.1892849999999999</v>
      </c>
      <c r="S241" s="91">
        <v>0.22627420000000001</v>
      </c>
      <c r="U241" s="91">
        <v>1.1892849999999999</v>
      </c>
      <c r="V241" s="91">
        <v>0.22627420000000001</v>
      </c>
    </row>
    <row r="242" spans="1:24" x14ac:dyDescent="0.25">
      <c r="A242" s="91">
        <v>12.34102</v>
      </c>
      <c r="B242" s="91">
        <v>0.4418144</v>
      </c>
      <c r="D242" s="91">
        <v>12.34102</v>
      </c>
      <c r="E242" s="91">
        <v>0.4418144</v>
      </c>
      <c r="F242" s="91"/>
      <c r="G242" s="91"/>
      <c r="Q242" s="91">
        <v>0.1788854</v>
      </c>
      <c r="R242" s="91">
        <v>0.37735920000000001</v>
      </c>
      <c r="S242" s="91">
        <v>0.1788854</v>
      </c>
      <c r="W242" s="91">
        <v>0.37735920000000001</v>
      </c>
      <c r="X242" s="91">
        <v>0.1788854</v>
      </c>
    </row>
    <row r="243" spans="1:24" x14ac:dyDescent="0.25">
      <c r="A243" s="91">
        <v>1.493452</v>
      </c>
      <c r="B243" s="91">
        <v>0.32249030000000001</v>
      </c>
      <c r="D243" s="91"/>
      <c r="E243" s="91"/>
      <c r="F243" s="91">
        <v>1.493452</v>
      </c>
      <c r="G243" s="91">
        <v>0.32249030000000001</v>
      </c>
      <c r="Q243" s="91">
        <v>0.32249030000000001</v>
      </c>
      <c r="R243" s="91">
        <v>0.58240879999999995</v>
      </c>
      <c r="S243" s="91">
        <v>0.32249030000000001</v>
      </c>
      <c r="W243" s="91">
        <v>0.58240879999999995</v>
      </c>
      <c r="X243" s="91">
        <v>0.32249030000000001</v>
      </c>
    </row>
    <row r="244" spans="1:24" x14ac:dyDescent="0.25">
      <c r="A244" s="91">
        <v>1.7274259999999999</v>
      </c>
      <c r="B244" s="91">
        <v>0.92347170000000001</v>
      </c>
      <c r="D244" s="91"/>
      <c r="E244" s="91"/>
      <c r="F244" s="91">
        <v>1.7274259999999999</v>
      </c>
      <c r="G244" s="91">
        <v>0.92347170000000001</v>
      </c>
      <c r="Q244" s="91">
        <v>0.26832820000000002</v>
      </c>
      <c r="R244" s="91">
        <v>0.61057349999999999</v>
      </c>
      <c r="S244" s="91">
        <v>0.26832820000000002</v>
      </c>
      <c r="W244" s="91">
        <v>0.61057349999999999</v>
      </c>
      <c r="X244" s="91">
        <v>0.26832820000000002</v>
      </c>
    </row>
    <row r="245" spans="1:24" x14ac:dyDescent="0.25">
      <c r="A245" s="91">
        <v>2.9610810000000001</v>
      </c>
      <c r="B245" s="91">
        <v>0.37735920000000001</v>
      </c>
      <c r="D245" s="91">
        <v>2.9610810000000001</v>
      </c>
      <c r="E245" s="91">
        <v>0.37735920000000001</v>
      </c>
      <c r="F245" s="91"/>
      <c r="G245" s="91"/>
      <c r="Q245" s="91">
        <v>0.2</v>
      </c>
      <c r="R245" s="91">
        <v>1.47187</v>
      </c>
      <c r="S245" s="91">
        <v>0.2</v>
      </c>
      <c r="U245" s="91">
        <v>1.47187</v>
      </c>
      <c r="V245" s="91">
        <v>0.2</v>
      </c>
    </row>
    <row r="246" spans="1:24" x14ac:dyDescent="0.25">
      <c r="A246" s="91">
        <v>2.6427260000000001</v>
      </c>
      <c r="B246" s="91">
        <v>0.24</v>
      </c>
      <c r="D246" s="91">
        <v>2.6427260000000001</v>
      </c>
      <c r="E246" s="91">
        <v>0.24</v>
      </c>
      <c r="F246" s="91"/>
      <c r="G246" s="91"/>
      <c r="Q246" s="91">
        <v>0.14422209999999999</v>
      </c>
      <c r="R246" s="91">
        <v>0.1788854</v>
      </c>
      <c r="S246" s="91">
        <v>0.14422209999999999</v>
      </c>
      <c r="W246" s="91">
        <v>0.1788854</v>
      </c>
      <c r="X246" s="91">
        <v>0.14422209999999999</v>
      </c>
    </row>
    <row r="247" spans="1:24" x14ac:dyDescent="0.25">
      <c r="A247" s="91">
        <v>1.242578</v>
      </c>
      <c r="B247" s="91">
        <v>0.36</v>
      </c>
      <c r="D247" s="91"/>
      <c r="E247" s="91"/>
      <c r="F247" s="91">
        <v>1.242578</v>
      </c>
      <c r="G247" s="91">
        <v>0.36</v>
      </c>
      <c r="Q247" s="91">
        <v>0.28844409999999998</v>
      </c>
      <c r="R247" s="91">
        <v>3.9618180000000001</v>
      </c>
      <c r="S247" s="91">
        <v>0.28844409999999998</v>
      </c>
      <c r="U247" s="91">
        <v>3.9618180000000001</v>
      </c>
      <c r="V247" s="91">
        <v>0.28844409999999998</v>
      </c>
    </row>
    <row r="248" spans="1:24" x14ac:dyDescent="0.25">
      <c r="A248" s="91">
        <v>1.1264099999999999</v>
      </c>
      <c r="B248" s="91">
        <v>0.2039608</v>
      </c>
      <c r="D248" s="91">
        <v>1.1264099999999999</v>
      </c>
      <c r="E248" s="91">
        <v>0.2039608</v>
      </c>
      <c r="F248" s="91"/>
      <c r="G248" s="91"/>
      <c r="Q248" s="91">
        <v>0.2039608</v>
      </c>
      <c r="R248" s="91">
        <v>2.969983</v>
      </c>
      <c r="S248" s="91">
        <v>0.2039608</v>
      </c>
      <c r="U248" s="91">
        <v>2.969983</v>
      </c>
      <c r="V248" s="91">
        <v>0.2039608</v>
      </c>
    </row>
    <row r="249" spans="1:24" x14ac:dyDescent="0.25">
      <c r="A249" s="91">
        <v>5.1613949999999997</v>
      </c>
      <c r="B249" s="91">
        <v>0.2</v>
      </c>
      <c r="D249" s="91">
        <v>5.1613949999999997</v>
      </c>
      <c r="E249" s="91">
        <v>0.2</v>
      </c>
      <c r="F249" s="91"/>
      <c r="G249" s="91"/>
      <c r="Q249" s="91">
        <v>0.24</v>
      </c>
      <c r="R249" s="91">
        <v>22.06691</v>
      </c>
      <c r="S249" s="91">
        <v>0.24</v>
      </c>
      <c r="U249" s="91">
        <v>22.06691</v>
      </c>
      <c r="V249" s="91">
        <v>0.24</v>
      </c>
    </row>
    <row r="250" spans="1:24" x14ac:dyDescent="0.25">
      <c r="A250" s="91">
        <v>1.4449909999999999</v>
      </c>
      <c r="B250" s="91">
        <v>0.33941130000000003</v>
      </c>
      <c r="D250" s="91"/>
      <c r="E250" s="91"/>
      <c r="F250" s="91">
        <v>1.4449909999999999</v>
      </c>
      <c r="G250" s="91">
        <v>0.33941130000000003</v>
      </c>
      <c r="Q250" s="91">
        <v>0.2828427</v>
      </c>
      <c r="R250" s="91">
        <v>5.453659</v>
      </c>
      <c r="S250" s="91">
        <v>0.2828427</v>
      </c>
      <c r="U250" s="91">
        <v>5.453659</v>
      </c>
      <c r="V250" s="91">
        <v>0.2828427</v>
      </c>
    </row>
    <row r="251" spans="1:24" x14ac:dyDescent="0.25">
      <c r="A251" s="91">
        <v>1.523155</v>
      </c>
      <c r="B251" s="91">
        <v>0.72111029999999998</v>
      </c>
      <c r="D251" s="91"/>
      <c r="E251" s="91"/>
      <c r="F251" s="91">
        <v>1.523155</v>
      </c>
      <c r="G251" s="91">
        <v>0.72111029999999998</v>
      </c>
      <c r="Q251" s="91">
        <v>0.26832820000000002</v>
      </c>
      <c r="R251" s="91">
        <v>0.32249030000000001</v>
      </c>
      <c r="S251" s="91">
        <v>0.26832820000000002</v>
      </c>
      <c r="W251" s="91">
        <v>0.32249030000000001</v>
      </c>
      <c r="X251" s="91">
        <v>0.26832820000000002</v>
      </c>
    </row>
    <row r="252" spans="1:24" x14ac:dyDescent="0.25">
      <c r="A252" s="91">
        <v>2.5773199999999998</v>
      </c>
      <c r="B252" s="91">
        <v>0.58240879999999995</v>
      </c>
      <c r="D252" s="91"/>
      <c r="E252" s="91"/>
      <c r="F252" s="91">
        <v>2.5773199999999998</v>
      </c>
      <c r="G252" s="91">
        <v>0.58240879999999995</v>
      </c>
      <c r="Q252" s="91">
        <v>0.26832820000000002</v>
      </c>
      <c r="R252" s="91">
        <v>0.41761229999999999</v>
      </c>
      <c r="S252" s="91">
        <v>0.26832820000000002</v>
      </c>
      <c r="W252" s="91">
        <v>0.41761229999999999</v>
      </c>
      <c r="X252" s="91">
        <v>0.26832820000000002</v>
      </c>
    </row>
    <row r="253" spans="1:24" x14ac:dyDescent="0.25">
      <c r="A253" s="91">
        <v>3.880728</v>
      </c>
      <c r="B253" s="91">
        <v>0.24</v>
      </c>
      <c r="D253" s="91">
        <v>3.880728</v>
      </c>
      <c r="E253" s="91">
        <v>0.24</v>
      </c>
      <c r="F253" s="91"/>
      <c r="G253" s="91"/>
      <c r="Q253" s="91">
        <v>0.48166379999999998</v>
      </c>
      <c r="R253" s="91">
        <v>0.88814409999999999</v>
      </c>
      <c r="S253" s="91">
        <v>0.48166379999999998</v>
      </c>
      <c r="W253" s="91">
        <v>0.88814409999999999</v>
      </c>
      <c r="X253" s="91">
        <v>0.48166379999999998</v>
      </c>
    </row>
    <row r="254" spans="1:24" x14ac:dyDescent="0.25">
      <c r="A254" s="91">
        <v>1.708801</v>
      </c>
      <c r="B254" s="91">
        <v>0.29120439999999997</v>
      </c>
      <c r="D254" s="91">
        <v>1.708801</v>
      </c>
      <c r="E254" s="91">
        <v>0.29120439999999997</v>
      </c>
      <c r="F254" s="91"/>
      <c r="G254" s="91"/>
      <c r="Q254" s="91">
        <v>0.26832820000000002</v>
      </c>
      <c r="R254" s="91">
        <v>2.0443090000000002</v>
      </c>
      <c r="S254" s="91">
        <v>0.26832820000000002</v>
      </c>
      <c r="U254" s="91">
        <v>2.0443090000000002</v>
      </c>
      <c r="V254" s="91">
        <v>0.26832820000000002</v>
      </c>
    </row>
    <row r="255" spans="1:24" x14ac:dyDescent="0.25">
      <c r="A255" s="91">
        <v>3.5065650000000002</v>
      </c>
      <c r="B255" s="91">
        <v>0.2828427</v>
      </c>
      <c r="D255" s="91">
        <v>3.5065650000000002</v>
      </c>
      <c r="E255" s="91">
        <v>0.2828427</v>
      </c>
      <c r="F255" s="91"/>
      <c r="G255" s="91"/>
      <c r="Q255" s="91">
        <v>0.63245549999999995</v>
      </c>
      <c r="R255" s="91">
        <v>0.66573269999999996</v>
      </c>
      <c r="S255" s="91">
        <v>0.63245549999999995</v>
      </c>
      <c r="W255" s="91">
        <v>0.66573269999999996</v>
      </c>
      <c r="X255" s="91">
        <v>0.63245549999999995</v>
      </c>
    </row>
    <row r="256" spans="1:24" x14ac:dyDescent="0.25">
      <c r="A256" s="91">
        <v>2.6969609999999999</v>
      </c>
      <c r="B256" s="91">
        <v>0.70767219999999997</v>
      </c>
      <c r="D256" s="91"/>
      <c r="E256" s="91"/>
      <c r="F256" s="91">
        <v>2.6969609999999999</v>
      </c>
      <c r="G256" s="91">
        <v>0.70767219999999997</v>
      </c>
      <c r="Q256" s="91">
        <v>0.34176010000000001</v>
      </c>
      <c r="R256" s="91">
        <v>0.86162640000000001</v>
      </c>
      <c r="S256" s="91">
        <v>0.34176010000000001</v>
      </c>
      <c r="W256" s="91">
        <v>0.86162640000000001</v>
      </c>
      <c r="X256" s="91">
        <v>0.34176010000000001</v>
      </c>
    </row>
    <row r="257" spans="1:24" x14ac:dyDescent="0.25">
      <c r="A257" s="91">
        <v>1.843909</v>
      </c>
      <c r="B257" s="91">
        <v>0.1788854</v>
      </c>
      <c r="D257" s="91">
        <v>1.843909</v>
      </c>
      <c r="E257" s="91">
        <v>0.1788854</v>
      </c>
      <c r="F257" s="91"/>
      <c r="G257" s="91"/>
      <c r="Q257" s="91">
        <v>0.33941130000000003</v>
      </c>
      <c r="R257" s="91">
        <v>0.68818599999999996</v>
      </c>
      <c r="S257" s="91">
        <v>0.33941130000000003</v>
      </c>
      <c r="W257" s="91">
        <v>0.68818599999999996</v>
      </c>
      <c r="X257" s="91">
        <v>0.33941130000000003</v>
      </c>
    </row>
    <row r="258" spans="1:24" x14ac:dyDescent="0.25">
      <c r="A258" s="91">
        <v>4.9517670000000003</v>
      </c>
      <c r="B258" s="91">
        <v>0.76</v>
      </c>
      <c r="D258" s="91">
        <v>4.9517670000000003</v>
      </c>
      <c r="E258" s="91">
        <v>0.76</v>
      </c>
      <c r="F258" s="91"/>
      <c r="G258" s="91"/>
      <c r="Q258" s="91">
        <v>0.80498449999999999</v>
      </c>
      <c r="R258" s="91">
        <v>1.091788</v>
      </c>
      <c r="S258" s="91">
        <v>0.80498449999999999</v>
      </c>
      <c r="W258" s="91">
        <v>1.091788</v>
      </c>
      <c r="X258" s="91">
        <v>0.80498449999999999</v>
      </c>
    </row>
    <row r="259" spans="1:24" x14ac:dyDescent="0.25">
      <c r="A259" s="91">
        <v>3.009585</v>
      </c>
      <c r="B259" s="91">
        <v>0.45607019999999998</v>
      </c>
      <c r="D259" s="91">
        <v>3.009585</v>
      </c>
      <c r="E259" s="91">
        <v>0.45607019999999998</v>
      </c>
      <c r="F259" s="91"/>
      <c r="G259" s="91"/>
      <c r="Q259" s="91">
        <v>0.2</v>
      </c>
      <c r="R259" s="91">
        <v>2.4906220000000001</v>
      </c>
      <c r="S259" s="91">
        <v>0.2</v>
      </c>
      <c r="U259" s="91">
        <v>2.4906220000000001</v>
      </c>
      <c r="V259" s="91">
        <v>0.2</v>
      </c>
    </row>
    <row r="260" spans="1:24" x14ac:dyDescent="0.25">
      <c r="A260" s="91">
        <v>7.5379569999999996</v>
      </c>
      <c r="B260" s="91">
        <v>0.30463089999999998</v>
      </c>
      <c r="D260" s="91">
        <v>7.5379569999999996</v>
      </c>
      <c r="E260" s="91">
        <v>0.30463089999999998</v>
      </c>
      <c r="F260" s="91"/>
      <c r="G260" s="91"/>
      <c r="Q260" s="91">
        <v>0.16970560000000001</v>
      </c>
      <c r="R260" s="91">
        <v>0.8</v>
      </c>
      <c r="S260" s="91">
        <v>0.16970560000000001</v>
      </c>
      <c r="W260" s="91">
        <v>0.8</v>
      </c>
      <c r="X260" s="91">
        <v>0.16970560000000001</v>
      </c>
    </row>
    <row r="261" spans="1:24" x14ac:dyDescent="0.25">
      <c r="A261" s="91">
        <v>4.6194369999999996</v>
      </c>
      <c r="B261" s="91">
        <v>0.2332381</v>
      </c>
      <c r="D261" s="91">
        <v>4.6194369999999996</v>
      </c>
      <c r="E261" s="91">
        <v>0.2332381</v>
      </c>
      <c r="F261" s="91"/>
      <c r="G261" s="91"/>
      <c r="Q261" s="91">
        <v>0.32249030000000001</v>
      </c>
      <c r="R261" s="91">
        <v>0.64498060000000002</v>
      </c>
      <c r="S261" s="91">
        <v>0.32249030000000001</v>
      </c>
      <c r="W261" s="91">
        <v>0.64498060000000002</v>
      </c>
      <c r="X261" s="91">
        <v>0.32249030000000001</v>
      </c>
    </row>
    <row r="262" spans="1:24" x14ac:dyDescent="0.25">
      <c r="A262" s="91">
        <v>4.0429690000000003</v>
      </c>
      <c r="B262" s="91">
        <v>0.75153179999999997</v>
      </c>
      <c r="D262" s="91">
        <v>4.0429690000000003</v>
      </c>
      <c r="E262" s="91">
        <v>0.75153179999999997</v>
      </c>
      <c r="F262" s="91"/>
      <c r="G262" s="91"/>
      <c r="Q262" s="91">
        <v>0.32249030000000001</v>
      </c>
      <c r="R262" s="91">
        <v>0.78587530000000005</v>
      </c>
      <c r="S262" s="91">
        <v>0.32249030000000001</v>
      </c>
      <c r="W262" s="91">
        <v>0.78587530000000005</v>
      </c>
      <c r="X262" s="91">
        <v>0.32249030000000001</v>
      </c>
    </row>
    <row r="263" spans="1:24" x14ac:dyDescent="0.25">
      <c r="A263" s="91">
        <v>2.406657</v>
      </c>
      <c r="B263" s="91">
        <v>0.65969690000000003</v>
      </c>
      <c r="D263" s="91"/>
      <c r="E263" s="91"/>
      <c r="F263" s="91">
        <v>2.406657</v>
      </c>
      <c r="G263" s="91">
        <v>0.65969690000000003</v>
      </c>
      <c r="Q263" s="91">
        <v>0.50596439999999998</v>
      </c>
      <c r="R263" s="91">
        <v>1.596997</v>
      </c>
      <c r="S263" s="91">
        <v>0.50596439999999998</v>
      </c>
      <c r="W263" s="91">
        <v>1.596997</v>
      </c>
      <c r="X263" s="91">
        <v>0.50596439999999998</v>
      </c>
    </row>
    <row r="264" spans="1:24" x14ac:dyDescent="0.25">
      <c r="A264" s="91">
        <v>1.520526</v>
      </c>
      <c r="B264" s="91">
        <v>0.3577709</v>
      </c>
      <c r="D264" s="91"/>
      <c r="E264" s="91"/>
      <c r="F264" s="91">
        <v>1.520526</v>
      </c>
      <c r="G264" s="91">
        <v>0.3577709</v>
      </c>
      <c r="Q264" s="91">
        <v>0.2039608</v>
      </c>
      <c r="R264" s="91">
        <v>0.73756359999999999</v>
      </c>
      <c r="S264" s="91">
        <v>0.2039608</v>
      </c>
      <c r="W264" s="91">
        <v>0.73756359999999999</v>
      </c>
      <c r="X264" s="91">
        <v>0.2039608</v>
      </c>
    </row>
    <row r="265" spans="1:24" x14ac:dyDescent="0.25">
      <c r="A265" s="91">
        <v>3.6055510000000002</v>
      </c>
      <c r="B265" s="91">
        <v>0.25298219999999999</v>
      </c>
      <c r="D265" s="91">
        <v>3.6055510000000002</v>
      </c>
      <c r="E265" s="91">
        <v>0.25298219999999999</v>
      </c>
      <c r="F265" s="91"/>
      <c r="G265" s="91"/>
      <c r="Q265" s="91">
        <v>0.16970560000000001</v>
      </c>
      <c r="R265" s="91">
        <v>0.2332381</v>
      </c>
      <c r="S265" s="91">
        <v>0.16970560000000001</v>
      </c>
      <c r="W265" s="91">
        <v>0.2332381</v>
      </c>
      <c r="X265" s="91">
        <v>0.16970560000000001</v>
      </c>
    </row>
    <row r="266" spans="1:24" x14ac:dyDescent="0.25">
      <c r="A266" s="91">
        <v>1.586443</v>
      </c>
      <c r="B266" s="91">
        <v>0.76941539999999997</v>
      </c>
      <c r="D266" s="91"/>
      <c r="E266" s="91"/>
      <c r="F266" s="91">
        <v>1.586443</v>
      </c>
      <c r="G266" s="91">
        <v>0.76941539999999997</v>
      </c>
      <c r="Q266" s="91">
        <v>0.25612499999999999</v>
      </c>
      <c r="R266" s="91">
        <v>0.62482000000000004</v>
      </c>
      <c r="S266" s="91">
        <v>0.25612499999999999</v>
      </c>
      <c r="W266" s="91">
        <v>0.62482000000000004</v>
      </c>
      <c r="X266" s="91">
        <v>0.25612499999999999</v>
      </c>
    </row>
    <row r="267" spans="1:24" x14ac:dyDescent="0.25">
      <c r="A267" s="91">
        <v>0.24</v>
      </c>
      <c r="B267" s="91">
        <v>0.16</v>
      </c>
      <c r="D267" s="91"/>
      <c r="E267" s="91"/>
      <c r="F267" s="91">
        <v>0.24</v>
      </c>
      <c r="G267" s="91">
        <v>0.16</v>
      </c>
      <c r="Q267" s="91">
        <v>0.48</v>
      </c>
      <c r="R267" s="91">
        <v>5.2100119999999999</v>
      </c>
      <c r="S267" s="91">
        <v>0.48</v>
      </c>
      <c r="U267" s="91">
        <v>5.2100119999999999</v>
      </c>
      <c r="V267" s="91">
        <v>0.48</v>
      </c>
    </row>
    <row r="268" spans="1:24" x14ac:dyDescent="0.25">
      <c r="A268" s="91">
        <v>0.44</v>
      </c>
      <c r="B268" s="91">
        <v>0.24331050000000001</v>
      </c>
      <c r="D268" s="91"/>
      <c r="E268" s="91"/>
      <c r="F268" s="91">
        <v>0.44</v>
      </c>
      <c r="G268" s="91">
        <v>0.24331050000000001</v>
      </c>
      <c r="Q268" s="91">
        <v>0.4118252</v>
      </c>
      <c r="R268" s="91">
        <v>5</v>
      </c>
      <c r="S268" s="91">
        <v>0.4118252</v>
      </c>
      <c r="U268" s="91">
        <v>5</v>
      </c>
      <c r="V268" s="91">
        <v>0.4118252</v>
      </c>
    </row>
    <row r="269" spans="1:24" x14ac:dyDescent="0.25">
      <c r="A269" s="91">
        <v>3.6565249999999998</v>
      </c>
      <c r="B269" s="91">
        <v>0.25612499999999999</v>
      </c>
      <c r="D269" s="91">
        <v>3.6565249999999998</v>
      </c>
      <c r="E269" s="91">
        <v>0.25612499999999999</v>
      </c>
      <c r="F269" s="91"/>
      <c r="G269" s="91"/>
      <c r="Q269" s="91">
        <v>0.32249030000000001</v>
      </c>
      <c r="R269" s="91">
        <v>0.5614268</v>
      </c>
      <c r="S269" s="91">
        <v>0.32249030000000001</v>
      </c>
      <c r="W269" s="91">
        <v>0.5614268</v>
      </c>
      <c r="X269" s="91">
        <v>0.32249030000000001</v>
      </c>
    </row>
    <row r="270" spans="1:24" x14ac:dyDescent="0.25">
      <c r="A270" s="91">
        <v>2.0099749999999998</v>
      </c>
      <c r="B270" s="91">
        <v>0.50911689999999998</v>
      </c>
      <c r="D270" s="91"/>
      <c r="E270" s="91"/>
      <c r="F270" s="91">
        <v>2.0099749999999998</v>
      </c>
      <c r="G270" s="91">
        <v>0.50911689999999998</v>
      </c>
      <c r="Q270" s="91">
        <v>0.2828427</v>
      </c>
      <c r="R270" s="91">
        <v>0.4118252</v>
      </c>
      <c r="S270" s="91">
        <v>0.2828427</v>
      </c>
      <c r="W270" s="91">
        <v>0.4118252</v>
      </c>
      <c r="X270" s="91">
        <v>0.2828427</v>
      </c>
    </row>
    <row r="271" spans="1:24" x14ac:dyDescent="0.25">
      <c r="A271" s="91">
        <v>0.76941539999999997</v>
      </c>
      <c r="B271" s="91">
        <v>0.32249030000000001</v>
      </c>
      <c r="D271" s="91"/>
      <c r="E271" s="91"/>
      <c r="F271" s="91">
        <v>0.76941539999999997</v>
      </c>
      <c r="G271" s="91">
        <v>0.32249030000000001</v>
      </c>
      <c r="Q271" s="91">
        <v>0.46818799999999999</v>
      </c>
      <c r="R271" s="91">
        <v>0.78790859999999996</v>
      </c>
      <c r="S271" s="91">
        <v>0.46818799999999999</v>
      </c>
      <c r="W271" s="91">
        <v>0.78790859999999996</v>
      </c>
      <c r="X271" s="91">
        <v>0.46818799999999999</v>
      </c>
    </row>
    <row r="272" spans="1:24" x14ac:dyDescent="0.25">
      <c r="A272" s="91">
        <v>0.71554180000000001</v>
      </c>
      <c r="B272" s="91">
        <v>0.29120439999999997</v>
      </c>
      <c r="D272" s="91"/>
      <c r="E272" s="91"/>
      <c r="F272" s="91">
        <v>0.71554180000000001</v>
      </c>
      <c r="G272" s="91">
        <v>0.29120439999999997</v>
      </c>
      <c r="Q272" s="91">
        <v>0.32984849999999999</v>
      </c>
      <c r="R272" s="91">
        <v>2.105232</v>
      </c>
      <c r="S272" s="91">
        <v>0.32984849999999999</v>
      </c>
      <c r="U272" s="91">
        <v>2.105232</v>
      </c>
      <c r="V272" s="91">
        <v>0.32984849999999999</v>
      </c>
    </row>
    <row r="273" spans="1:24" x14ac:dyDescent="0.25">
      <c r="A273" s="91">
        <v>0.43081320000000001</v>
      </c>
      <c r="B273" s="91">
        <v>0.2154066</v>
      </c>
      <c r="D273" s="91"/>
      <c r="E273" s="91"/>
      <c r="F273" s="91">
        <v>0.43081320000000001</v>
      </c>
      <c r="G273" s="91">
        <v>0.2154066</v>
      </c>
      <c r="Q273" s="91">
        <v>0.24331050000000001</v>
      </c>
      <c r="R273" s="91">
        <v>0.24331050000000001</v>
      </c>
      <c r="S273" s="91">
        <v>0.24331050000000001</v>
      </c>
      <c r="W273" s="91">
        <v>0.24331050000000001</v>
      </c>
      <c r="X273" s="91">
        <v>0.24331050000000001</v>
      </c>
    </row>
    <row r="274" spans="1:24" x14ac:dyDescent="0.25">
      <c r="A274" s="91">
        <v>2.280351</v>
      </c>
      <c r="B274" s="91">
        <v>0.34409299999999998</v>
      </c>
      <c r="D274" s="91">
        <v>2.280351</v>
      </c>
      <c r="E274" s="91">
        <v>0.34409299999999998</v>
      </c>
      <c r="F274" s="91"/>
      <c r="G274" s="91"/>
      <c r="Q274" s="91">
        <v>0.16492419999999999</v>
      </c>
      <c r="R274" s="91">
        <v>0.3577709</v>
      </c>
      <c r="S274" s="91">
        <v>0.16492419999999999</v>
      </c>
      <c r="W274" s="91">
        <v>0.3577709</v>
      </c>
      <c r="X274" s="91">
        <v>0.16492419999999999</v>
      </c>
    </row>
    <row r="275" spans="1:24" x14ac:dyDescent="0.25">
      <c r="A275" s="91">
        <v>2.813965</v>
      </c>
      <c r="B275" s="91">
        <v>0.2</v>
      </c>
      <c r="D275" s="91">
        <v>2.813965</v>
      </c>
      <c r="E275" s="91">
        <v>0.2</v>
      </c>
      <c r="F275" s="91"/>
      <c r="G275" s="91"/>
      <c r="Q275" s="91">
        <v>0.16970560000000001</v>
      </c>
      <c r="R275" s="91">
        <v>0.48166379999999998</v>
      </c>
      <c r="S275" s="91">
        <v>0.16970560000000001</v>
      </c>
      <c r="W275" s="91">
        <v>0.48166379999999998</v>
      </c>
      <c r="X275" s="91">
        <v>0.16970560000000001</v>
      </c>
    </row>
    <row r="276" spans="1:24" x14ac:dyDescent="0.25">
      <c r="A276" s="91">
        <v>14.626659999999999</v>
      </c>
      <c r="B276" s="91">
        <v>0.55713550000000001</v>
      </c>
      <c r="D276" s="91">
        <v>14.626659999999999</v>
      </c>
      <c r="E276" s="91">
        <v>0.55713550000000001</v>
      </c>
      <c r="F276" s="91"/>
      <c r="G276" s="91"/>
      <c r="Q276" s="91">
        <v>0.2039608</v>
      </c>
      <c r="R276" s="91">
        <v>0.24331050000000001</v>
      </c>
      <c r="S276" s="91">
        <v>0.2039608</v>
      </c>
      <c r="W276" s="91">
        <v>0.24331050000000001</v>
      </c>
      <c r="X276" s="91">
        <v>0.2039608</v>
      </c>
    </row>
    <row r="277" spans="1:24" x14ac:dyDescent="0.25">
      <c r="A277" s="91">
        <v>0.89442719999999998</v>
      </c>
      <c r="B277" s="91">
        <v>0.2039608</v>
      </c>
      <c r="D277" s="91"/>
      <c r="E277" s="91"/>
      <c r="F277" s="91">
        <v>0.89442719999999998</v>
      </c>
      <c r="G277" s="91">
        <v>0.2039608</v>
      </c>
      <c r="Q277" s="91">
        <v>0.1788854</v>
      </c>
      <c r="R277" s="91">
        <v>0.55713550000000001</v>
      </c>
      <c r="S277" s="91">
        <v>0.1788854</v>
      </c>
      <c r="W277" s="91">
        <v>0.55713550000000001</v>
      </c>
      <c r="X277" s="91">
        <v>0.1788854</v>
      </c>
    </row>
    <row r="278" spans="1:24" x14ac:dyDescent="0.25">
      <c r="A278" s="91">
        <v>5.614268</v>
      </c>
      <c r="B278" s="91">
        <v>0.80099940000000003</v>
      </c>
      <c r="D278" s="91">
        <v>5.614268</v>
      </c>
      <c r="E278" s="91">
        <v>0.80099940000000003</v>
      </c>
      <c r="F278" s="91"/>
      <c r="G278" s="91"/>
      <c r="Q278" s="91">
        <v>0.2828427</v>
      </c>
      <c r="R278" s="91">
        <v>0.2828427</v>
      </c>
      <c r="S278" s="91">
        <v>0.2828427</v>
      </c>
      <c r="W278" s="91">
        <v>0.2828427</v>
      </c>
      <c r="X278" s="91">
        <v>0.2828427</v>
      </c>
    </row>
    <row r="279" spans="1:24" x14ac:dyDescent="0.25">
      <c r="A279" s="91">
        <v>0.50119860000000005</v>
      </c>
      <c r="B279" s="91">
        <v>0.26832820000000002</v>
      </c>
      <c r="D279" s="91"/>
      <c r="E279" s="91"/>
      <c r="F279" s="91">
        <v>0.50119860000000005</v>
      </c>
      <c r="G279" s="91">
        <v>0.26832820000000002</v>
      </c>
      <c r="Q279" s="91">
        <v>0.16</v>
      </c>
      <c r="R279" s="91">
        <v>0.32984849999999999</v>
      </c>
      <c r="S279" s="91">
        <v>0.16</v>
      </c>
      <c r="W279" s="91">
        <v>0.32984849999999999</v>
      </c>
      <c r="X279" s="91">
        <v>0.16</v>
      </c>
    </row>
    <row r="280" spans="1:24" x14ac:dyDescent="0.25">
      <c r="A280" s="91">
        <v>0.40199499999999999</v>
      </c>
      <c r="B280" s="91">
        <v>0.2</v>
      </c>
      <c r="D280" s="91"/>
      <c r="E280" s="91"/>
      <c r="F280" s="91">
        <v>0.40199499999999999</v>
      </c>
      <c r="G280" s="91">
        <v>0.2</v>
      </c>
      <c r="Q280" s="91">
        <v>0.16970560000000001</v>
      </c>
      <c r="R280" s="91">
        <v>1.2191799999999999</v>
      </c>
      <c r="S280" s="91">
        <v>0.16970560000000001</v>
      </c>
      <c r="U280" s="91">
        <v>1.2191799999999999</v>
      </c>
      <c r="V280" s="91">
        <v>0.16970560000000001</v>
      </c>
    </row>
    <row r="281" spans="1:24" x14ac:dyDescent="0.25">
      <c r="A281" s="91">
        <v>0.32249030000000001</v>
      </c>
      <c r="B281" s="91">
        <v>0.31241000000000002</v>
      </c>
      <c r="D281" s="91"/>
      <c r="E281" s="91"/>
      <c r="F281" s="91">
        <v>0.32249030000000001</v>
      </c>
      <c r="G281" s="91">
        <v>0.31241000000000002</v>
      </c>
      <c r="Q281" s="91">
        <v>0.25298219999999999</v>
      </c>
      <c r="R281" s="91">
        <v>2.669232</v>
      </c>
      <c r="S281" s="91">
        <v>0.25298219999999999</v>
      </c>
      <c r="U281" s="91">
        <v>2.669232</v>
      </c>
      <c r="V281" s="91">
        <v>0.25298219999999999</v>
      </c>
    </row>
    <row r="282" spans="1:24" x14ac:dyDescent="0.25">
      <c r="A282" s="91">
        <v>0.46818799999999999</v>
      </c>
      <c r="B282" s="91">
        <v>0.1788854</v>
      </c>
      <c r="D282" s="91"/>
      <c r="E282" s="91"/>
      <c r="F282" s="91">
        <v>0.46818799999999999</v>
      </c>
      <c r="G282" s="91">
        <v>0.1788854</v>
      </c>
      <c r="Q282" s="91">
        <v>0.79699439999999999</v>
      </c>
      <c r="R282" s="91">
        <v>1.8426070000000001</v>
      </c>
      <c r="S282" s="91">
        <v>0.79699439999999999</v>
      </c>
      <c r="W282" s="91">
        <v>1.8426070000000001</v>
      </c>
      <c r="X282" s="91">
        <v>0.79699439999999999</v>
      </c>
    </row>
    <row r="283" spans="1:24" x14ac:dyDescent="0.25">
      <c r="A283" s="91">
        <v>6.5935730000000001</v>
      </c>
      <c r="B283" s="91">
        <v>0.25612499999999999</v>
      </c>
      <c r="D283" s="91">
        <v>6.5935730000000001</v>
      </c>
      <c r="E283" s="91">
        <v>0.25612499999999999</v>
      </c>
      <c r="F283" s="91"/>
      <c r="G283" s="91"/>
      <c r="Q283" s="91">
        <v>0.49477270000000001</v>
      </c>
      <c r="R283" s="91">
        <v>3.6067740000000001</v>
      </c>
      <c r="S283" s="91">
        <v>0.49477270000000001</v>
      </c>
      <c r="U283" s="91">
        <v>3.6067740000000001</v>
      </c>
      <c r="V283" s="91">
        <v>0.49477270000000001</v>
      </c>
    </row>
    <row r="284" spans="1:24" x14ac:dyDescent="0.25">
      <c r="A284" s="91">
        <v>0.7610519</v>
      </c>
      <c r="B284" s="91">
        <v>0.2828427</v>
      </c>
      <c r="D284" s="91"/>
      <c r="E284" s="91"/>
      <c r="F284" s="91">
        <v>0.7610519</v>
      </c>
      <c r="G284" s="91">
        <v>0.2828427</v>
      </c>
      <c r="Q284" s="91">
        <v>0.66573269999999996</v>
      </c>
      <c r="R284" s="91">
        <v>3.424617</v>
      </c>
      <c r="S284" s="91">
        <v>0.66573269999999996</v>
      </c>
      <c r="U284" s="91">
        <v>3.424617</v>
      </c>
      <c r="V284" s="91">
        <v>0.66573269999999996</v>
      </c>
    </row>
    <row r="285" spans="1:24" x14ac:dyDescent="0.25">
      <c r="A285" s="91">
        <v>0.3577709</v>
      </c>
      <c r="B285" s="91">
        <v>0.31241000000000002</v>
      </c>
      <c r="D285" s="91"/>
      <c r="E285" s="91"/>
      <c r="F285" s="91">
        <v>0.3577709</v>
      </c>
      <c r="G285" s="91">
        <v>0.31241000000000002</v>
      </c>
      <c r="Q285" s="91">
        <v>0.31241000000000002</v>
      </c>
      <c r="R285" s="91">
        <v>2.105232</v>
      </c>
      <c r="S285" s="91">
        <v>0.31241000000000002</v>
      </c>
      <c r="U285" s="91">
        <v>2.105232</v>
      </c>
      <c r="V285" s="91">
        <v>0.31241000000000002</v>
      </c>
    </row>
    <row r="286" spans="1:24" x14ac:dyDescent="0.25">
      <c r="A286" s="91">
        <v>6.5253969999999999</v>
      </c>
      <c r="B286" s="91">
        <v>0.2332381</v>
      </c>
      <c r="D286" s="91">
        <v>6.5253969999999999</v>
      </c>
      <c r="E286" s="91">
        <v>0.2332381</v>
      </c>
      <c r="F286" s="91"/>
      <c r="G286" s="91"/>
      <c r="Q286" s="91">
        <v>0.40199499999999999</v>
      </c>
      <c r="R286" s="91">
        <v>0.4079216</v>
      </c>
      <c r="S286" s="91">
        <v>0.40199499999999999</v>
      </c>
      <c r="W286" s="91">
        <v>0.4079216</v>
      </c>
      <c r="X286" s="91">
        <v>0.40199499999999999</v>
      </c>
    </row>
    <row r="287" spans="1:24" x14ac:dyDescent="0.25">
      <c r="A287" s="91">
        <v>3.8402080000000001</v>
      </c>
      <c r="B287" s="91">
        <v>0.44721359999999999</v>
      </c>
      <c r="D287" s="91">
        <v>3.8402080000000001</v>
      </c>
      <c r="E287" s="91">
        <v>0.44721359999999999</v>
      </c>
      <c r="F287" s="91"/>
      <c r="G287" s="91"/>
      <c r="Q287" s="91">
        <v>0.44721359999999999</v>
      </c>
      <c r="R287" s="91">
        <v>0.9414882</v>
      </c>
      <c r="S287" s="91">
        <v>0.44721359999999999</v>
      </c>
      <c r="W287" s="91">
        <v>0.9414882</v>
      </c>
      <c r="X287" s="91">
        <v>0.44721359999999999</v>
      </c>
    </row>
    <row r="288" spans="1:24" x14ac:dyDescent="0.25">
      <c r="A288" s="91">
        <v>4.5834479999999997</v>
      </c>
      <c r="B288" s="91">
        <v>0.43081320000000001</v>
      </c>
      <c r="D288" s="91">
        <v>4.5834479999999997</v>
      </c>
      <c r="E288" s="91">
        <v>0.43081320000000001</v>
      </c>
      <c r="F288" s="91"/>
      <c r="G288" s="91"/>
      <c r="Q288" s="91">
        <v>0.26832820000000002</v>
      </c>
      <c r="R288" s="91">
        <v>1.6473009999999999</v>
      </c>
      <c r="S288" s="91">
        <v>0.26832820000000002</v>
      </c>
      <c r="U288" s="91">
        <v>1.6473009999999999</v>
      </c>
      <c r="V288" s="91">
        <v>0.26832820000000002</v>
      </c>
    </row>
    <row r="289" spans="1:24" x14ac:dyDescent="0.25">
      <c r="A289" s="91">
        <v>3.3142119999999999</v>
      </c>
      <c r="B289" s="91">
        <v>0.3577709</v>
      </c>
      <c r="D289" s="91">
        <v>3.3142119999999999</v>
      </c>
      <c r="E289" s="91">
        <v>0.3577709</v>
      </c>
      <c r="F289" s="91"/>
      <c r="G289" s="91"/>
      <c r="Q289" s="91">
        <v>0.24</v>
      </c>
      <c r="R289" s="91">
        <v>0.37947330000000001</v>
      </c>
      <c r="S289" s="91">
        <v>0.24</v>
      </c>
      <c r="W289" s="91">
        <v>0.37947330000000001</v>
      </c>
      <c r="X289" s="91">
        <v>0.24</v>
      </c>
    </row>
    <row r="290" spans="1:24" x14ac:dyDescent="0.25">
      <c r="A290" s="91">
        <v>1.4277249999999999</v>
      </c>
      <c r="B290" s="91">
        <v>0.24331050000000001</v>
      </c>
      <c r="D290" s="91">
        <v>1.4277249999999999</v>
      </c>
      <c r="E290" s="91">
        <v>0.24331050000000001</v>
      </c>
      <c r="F290" s="91"/>
      <c r="G290" s="91"/>
      <c r="Q290" s="91">
        <v>0.36878179999999999</v>
      </c>
      <c r="R290" s="91">
        <v>1.4455450000000001</v>
      </c>
      <c r="S290" s="91">
        <v>0.36878179999999999</v>
      </c>
      <c r="W290" s="91">
        <v>1.4455450000000001</v>
      </c>
      <c r="X290" s="91">
        <v>0.36878179999999999</v>
      </c>
    </row>
    <row r="291" spans="1:24" x14ac:dyDescent="0.25">
      <c r="A291" s="91">
        <v>7.53233</v>
      </c>
      <c r="B291" s="91">
        <v>0.26832820000000002</v>
      </c>
      <c r="D291" s="91">
        <v>7.53233</v>
      </c>
      <c r="E291" s="91">
        <v>0.26832820000000002</v>
      </c>
      <c r="F291" s="91"/>
      <c r="G291" s="91"/>
      <c r="Q291" s="91">
        <v>0.28000000000000003</v>
      </c>
      <c r="R291" s="91">
        <v>0.92086920000000005</v>
      </c>
      <c r="S291" s="91">
        <v>0.28000000000000003</v>
      </c>
      <c r="W291" s="91">
        <v>0.92086920000000005</v>
      </c>
      <c r="X291" s="91">
        <v>0.28000000000000003</v>
      </c>
    </row>
    <row r="292" spans="1:24" x14ac:dyDescent="0.25">
      <c r="A292" s="91">
        <v>2.8713760000000002</v>
      </c>
      <c r="B292" s="91">
        <v>0.46818799999999999</v>
      </c>
      <c r="D292" s="91">
        <v>2.8713760000000002</v>
      </c>
      <c r="E292" s="91">
        <v>0.46818799999999999</v>
      </c>
      <c r="F292" s="91"/>
      <c r="G292" s="91"/>
      <c r="Q292" s="91">
        <v>0.16</v>
      </c>
      <c r="R292" s="91">
        <v>0.16492419999999999</v>
      </c>
      <c r="S292" s="91">
        <v>0.16</v>
      </c>
      <c r="W292" s="91">
        <v>0.16492419999999999</v>
      </c>
      <c r="X292" s="91">
        <v>0.16</v>
      </c>
    </row>
    <row r="293" spans="1:24" x14ac:dyDescent="0.25">
      <c r="A293" s="91">
        <v>0.28000000000000003</v>
      </c>
      <c r="B293" s="91">
        <v>0.16492419999999999</v>
      </c>
      <c r="D293" s="91"/>
      <c r="E293" s="91"/>
      <c r="F293" s="91">
        <v>0.28000000000000003</v>
      </c>
      <c r="G293" s="91">
        <v>0.16492419999999999</v>
      </c>
      <c r="Q293" s="91">
        <v>0.34409299999999998</v>
      </c>
      <c r="R293" s="91">
        <v>0.91214030000000001</v>
      </c>
      <c r="S293" s="91">
        <v>0.34409299999999998</v>
      </c>
      <c r="W293" s="91">
        <v>0.91214030000000001</v>
      </c>
      <c r="X293" s="91">
        <v>0.34409299999999998</v>
      </c>
    </row>
    <row r="294" spans="1:24" x14ac:dyDescent="0.25">
      <c r="A294" s="91">
        <v>0.32984849999999999</v>
      </c>
      <c r="B294" s="91">
        <v>0.16492419999999999</v>
      </c>
      <c r="D294" s="91"/>
      <c r="E294" s="91"/>
      <c r="F294" s="91">
        <v>0.32984849999999999</v>
      </c>
      <c r="G294" s="91">
        <v>0.16492419999999999</v>
      </c>
      <c r="Q294" s="91">
        <v>0.2</v>
      </c>
      <c r="R294" s="91">
        <v>0.28000000000000003</v>
      </c>
      <c r="S294" s="91">
        <v>0.2</v>
      </c>
      <c r="W294" s="91">
        <v>0.28000000000000003</v>
      </c>
      <c r="X294" s="91">
        <v>0.2</v>
      </c>
    </row>
    <row r="295" spans="1:24" x14ac:dyDescent="0.25">
      <c r="A295" s="91">
        <v>0.25298219999999999</v>
      </c>
      <c r="B295" s="91">
        <v>0.24</v>
      </c>
      <c r="D295" s="91"/>
      <c r="E295" s="91"/>
      <c r="F295" s="91">
        <v>0.25298219999999999</v>
      </c>
      <c r="G295" s="91">
        <v>0.24</v>
      </c>
      <c r="Q295" s="91">
        <v>0.16492419999999999</v>
      </c>
      <c r="R295" s="91">
        <v>0.2828427</v>
      </c>
      <c r="S295" s="91">
        <v>0.16492419999999999</v>
      </c>
      <c r="W295" s="91">
        <v>0.2828427</v>
      </c>
      <c r="X295" s="91">
        <v>0.16492419999999999</v>
      </c>
    </row>
    <row r="296" spans="1:24" x14ac:dyDescent="0.25">
      <c r="A296" s="91">
        <v>28.023230000000002</v>
      </c>
      <c r="B296" s="91">
        <v>0.28000000000000003</v>
      </c>
      <c r="D296" s="91">
        <v>28.023230000000002</v>
      </c>
      <c r="E296" s="91">
        <v>0.28000000000000003</v>
      </c>
      <c r="F296" s="91"/>
      <c r="G296" s="91"/>
      <c r="Q296" s="91">
        <v>0.24331050000000001</v>
      </c>
      <c r="R296" s="91">
        <v>0.25298219999999999</v>
      </c>
      <c r="S296" s="91">
        <v>0.24331050000000001</v>
      </c>
      <c r="W296" s="91">
        <v>0.25298219999999999</v>
      </c>
      <c r="X296" s="91">
        <v>0.24331050000000001</v>
      </c>
    </row>
    <row r="297" spans="1:24" x14ac:dyDescent="0.25">
      <c r="A297" s="91">
        <v>3.9673980000000002</v>
      </c>
      <c r="B297" s="91">
        <v>0.26832820000000002</v>
      </c>
      <c r="D297" s="91">
        <v>3.9673980000000002</v>
      </c>
      <c r="E297" s="91">
        <v>0.26832820000000002</v>
      </c>
      <c r="F297" s="91"/>
      <c r="G297" s="91"/>
      <c r="Q297" s="91">
        <v>0.25298219999999999</v>
      </c>
      <c r="R297" s="91">
        <v>0.30463089999999998</v>
      </c>
      <c r="S297" s="91">
        <v>0.25298219999999999</v>
      </c>
      <c r="W297" s="91">
        <v>0.30463089999999998</v>
      </c>
      <c r="X297" s="91">
        <v>0.25298219999999999</v>
      </c>
    </row>
    <row r="298" spans="1:24" x14ac:dyDescent="0.25">
      <c r="A298" s="91">
        <v>3.3026049999999998</v>
      </c>
      <c r="B298" s="91">
        <v>0.34176010000000001</v>
      </c>
      <c r="D298" s="91">
        <v>3.3026049999999998</v>
      </c>
      <c r="E298" s="91">
        <v>0.34176010000000001</v>
      </c>
      <c r="F298" s="91"/>
      <c r="G298" s="91"/>
      <c r="Q298" s="91">
        <v>0.2332381</v>
      </c>
      <c r="R298" s="91">
        <v>3.5112139999999998</v>
      </c>
      <c r="S298" s="91">
        <v>0.2332381</v>
      </c>
      <c r="U298" s="91">
        <v>3.5112139999999998</v>
      </c>
      <c r="V298" s="91">
        <v>0.2332381</v>
      </c>
    </row>
    <row r="299" spans="1:24" x14ac:dyDescent="0.25">
      <c r="A299" s="91">
        <v>2.8332310000000001</v>
      </c>
      <c r="B299" s="91">
        <v>0.2332381</v>
      </c>
      <c r="D299" s="91">
        <v>2.8332310000000001</v>
      </c>
      <c r="E299" s="91">
        <v>0.2332381</v>
      </c>
      <c r="F299" s="91"/>
      <c r="G299" s="91"/>
      <c r="Q299" s="91">
        <v>0.62482000000000004</v>
      </c>
      <c r="R299" s="91">
        <v>3.006659</v>
      </c>
      <c r="S299" s="91">
        <v>0.62482000000000004</v>
      </c>
      <c r="W299" s="91">
        <v>3.006659</v>
      </c>
      <c r="X299" s="91">
        <v>0.62482000000000004</v>
      </c>
    </row>
    <row r="300" spans="1:24" x14ac:dyDescent="0.25">
      <c r="A300" s="91">
        <v>0.60926179999999996</v>
      </c>
      <c r="B300" s="91">
        <v>0.14422209999999999</v>
      </c>
      <c r="D300" s="91"/>
      <c r="E300" s="91"/>
      <c r="F300" s="91">
        <v>0.60926179999999996</v>
      </c>
      <c r="G300" s="91">
        <v>0.14422209999999999</v>
      </c>
      <c r="Q300" s="91">
        <v>0.44721359999999999</v>
      </c>
      <c r="R300" s="91">
        <v>2.636968</v>
      </c>
      <c r="S300" s="91">
        <v>0.44721359999999999</v>
      </c>
      <c r="U300" s="91">
        <v>2.636968</v>
      </c>
      <c r="V300" s="91">
        <v>0.44721359999999999</v>
      </c>
    </row>
    <row r="301" spans="1:24" x14ac:dyDescent="0.25">
      <c r="A301" s="91">
        <v>8.6115270000000006</v>
      </c>
      <c r="B301" s="91">
        <v>0.8099383</v>
      </c>
      <c r="D301" s="91">
        <v>8.6115270000000006</v>
      </c>
      <c r="E301" s="91">
        <v>0.8099383</v>
      </c>
      <c r="F301" s="91"/>
      <c r="G301" s="91"/>
      <c r="Q301" s="91">
        <v>0.2332381</v>
      </c>
      <c r="R301" s="91">
        <v>2.2641550000000001</v>
      </c>
      <c r="S301" s="91">
        <v>0.2332381</v>
      </c>
      <c r="U301" s="91">
        <v>2.2641550000000001</v>
      </c>
      <c r="V301" s="91">
        <v>0.2332381</v>
      </c>
    </row>
    <row r="302" spans="1:24" x14ac:dyDescent="0.25">
      <c r="A302" s="91">
        <v>2.7856779999999999</v>
      </c>
      <c r="B302" s="91">
        <v>0.28844409999999998</v>
      </c>
      <c r="D302" s="91">
        <v>2.7856779999999999</v>
      </c>
      <c r="E302" s="91">
        <v>0.28844409999999998</v>
      </c>
      <c r="F302" s="91"/>
      <c r="G302" s="91"/>
      <c r="Q302" s="91">
        <v>0.4418144</v>
      </c>
      <c r="R302" s="91">
        <v>1.3350660000000001</v>
      </c>
      <c r="S302" s="91">
        <v>0.4418144</v>
      </c>
      <c r="W302" s="91">
        <v>1.3350660000000001</v>
      </c>
      <c r="X302" s="91">
        <v>0.4418144</v>
      </c>
    </row>
    <row r="303" spans="1:24" x14ac:dyDescent="0.25">
      <c r="A303" s="91">
        <v>3.1235879999999998</v>
      </c>
      <c r="B303" s="91">
        <v>0.2828427</v>
      </c>
      <c r="D303" s="91">
        <v>3.1235879999999998</v>
      </c>
      <c r="E303" s="91">
        <v>0.2828427</v>
      </c>
      <c r="F303" s="91"/>
      <c r="G303" s="91"/>
      <c r="Q303" s="91">
        <v>0.24</v>
      </c>
      <c r="R303" s="91">
        <v>0.44721359999999999</v>
      </c>
      <c r="S303" s="91">
        <v>0.24</v>
      </c>
      <c r="W303" s="91">
        <v>0.44721359999999999</v>
      </c>
      <c r="X303" s="91">
        <v>0.24</v>
      </c>
    </row>
    <row r="304" spans="1:24" x14ac:dyDescent="0.25">
      <c r="A304" s="91">
        <v>2.9551310000000002</v>
      </c>
      <c r="B304" s="91">
        <v>0.2</v>
      </c>
      <c r="D304" s="91">
        <v>2.9551310000000002</v>
      </c>
      <c r="E304" s="91">
        <v>0.2</v>
      </c>
      <c r="F304" s="91"/>
      <c r="G304" s="91"/>
      <c r="Q304" s="91">
        <v>0.1264911</v>
      </c>
      <c r="R304" s="91">
        <v>1.4560219999999999</v>
      </c>
      <c r="S304" s="91">
        <v>0.1264911</v>
      </c>
      <c r="U304" s="91">
        <v>1.4560219999999999</v>
      </c>
      <c r="V304" s="91">
        <v>0.1264911</v>
      </c>
    </row>
    <row r="305" spans="1:24" x14ac:dyDescent="0.25">
      <c r="A305" s="91">
        <v>0.84</v>
      </c>
      <c r="B305" s="91">
        <v>0.32249030000000001</v>
      </c>
      <c r="D305" s="91"/>
      <c r="E305" s="91"/>
      <c r="F305" s="91">
        <v>0.84</v>
      </c>
      <c r="G305" s="91">
        <v>0.32249030000000001</v>
      </c>
      <c r="Q305" s="91">
        <v>0.30463089999999998</v>
      </c>
      <c r="R305" s="91">
        <v>0.46818799999999999</v>
      </c>
      <c r="S305" s="91">
        <v>0.30463089999999998</v>
      </c>
      <c r="W305" s="91">
        <v>0.46818799999999999</v>
      </c>
      <c r="X305" s="91">
        <v>0.30463089999999998</v>
      </c>
    </row>
    <row r="306" spans="1:24" x14ac:dyDescent="0.25">
      <c r="A306" s="91">
        <v>2.201454</v>
      </c>
      <c r="B306" s="91">
        <v>0.3577709</v>
      </c>
      <c r="D306" s="91">
        <v>2.201454</v>
      </c>
      <c r="E306" s="91">
        <v>0.3577709</v>
      </c>
      <c r="F306" s="91"/>
      <c r="G306" s="91"/>
      <c r="Q306" s="91">
        <v>0.16</v>
      </c>
      <c r="R306" s="91">
        <v>0.24</v>
      </c>
      <c r="S306" s="91">
        <v>0.16</v>
      </c>
      <c r="W306" s="91">
        <v>0.24</v>
      </c>
      <c r="X306" s="91">
        <v>0.16</v>
      </c>
    </row>
    <row r="307" spans="1:24" x14ac:dyDescent="0.25">
      <c r="A307" s="91">
        <v>0.48332180000000002</v>
      </c>
      <c r="B307" s="91">
        <v>0.4079216</v>
      </c>
      <c r="D307" s="91"/>
      <c r="E307" s="91"/>
      <c r="F307" s="91">
        <v>0.48332180000000002</v>
      </c>
      <c r="G307" s="91">
        <v>0.4079216</v>
      </c>
      <c r="Q307" s="91">
        <v>0.32</v>
      </c>
      <c r="R307" s="91">
        <v>1.8867959999999999</v>
      </c>
      <c r="S307" s="91">
        <v>0.32</v>
      </c>
      <c r="U307" s="91">
        <v>1.8867959999999999</v>
      </c>
      <c r="V307" s="91">
        <v>0.32</v>
      </c>
    </row>
    <row r="308" spans="1:24" x14ac:dyDescent="0.25">
      <c r="A308" s="91">
        <v>3.0465719999999998</v>
      </c>
      <c r="B308" s="91">
        <v>0.4418144</v>
      </c>
      <c r="D308" s="91">
        <v>3.0465719999999998</v>
      </c>
      <c r="E308" s="91">
        <v>0.4418144</v>
      </c>
      <c r="F308" s="91"/>
      <c r="G308" s="91"/>
      <c r="Q308" s="91">
        <v>0.16492419999999999</v>
      </c>
      <c r="R308" s="91">
        <v>0.72111029999999998</v>
      </c>
      <c r="S308" s="91">
        <v>0.16492419999999999</v>
      </c>
      <c r="W308" s="91">
        <v>0.72111029999999998</v>
      </c>
      <c r="X308" s="91">
        <v>0.16492419999999999</v>
      </c>
    </row>
    <row r="309" spans="1:24" x14ac:dyDescent="0.25">
      <c r="A309" s="91">
        <v>0.54405879999999995</v>
      </c>
      <c r="B309" s="91">
        <v>0.26832820000000002</v>
      </c>
      <c r="D309" s="91"/>
      <c r="E309" s="91"/>
      <c r="F309" s="91">
        <v>0.54405879999999995</v>
      </c>
      <c r="G309" s="91">
        <v>0.26832820000000002</v>
      </c>
      <c r="Q309" s="91">
        <v>0.22627420000000001</v>
      </c>
      <c r="R309" s="91">
        <v>0.4326662</v>
      </c>
      <c r="S309" s="91">
        <v>0.22627420000000001</v>
      </c>
      <c r="W309" s="91">
        <v>0.4326662</v>
      </c>
      <c r="X309" s="91">
        <v>0.22627420000000001</v>
      </c>
    </row>
    <row r="310" spans="1:24" x14ac:dyDescent="0.25">
      <c r="A310" s="91">
        <v>0.72111029999999998</v>
      </c>
      <c r="B310" s="91">
        <v>0.46647620000000001</v>
      </c>
      <c r="D310" s="91"/>
      <c r="E310" s="91"/>
      <c r="F310" s="91">
        <v>0.72111029999999998</v>
      </c>
      <c r="G310" s="91">
        <v>0.46647620000000001</v>
      </c>
      <c r="Q310" s="91">
        <v>0.2332381</v>
      </c>
      <c r="R310" s="91">
        <v>1.03769</v>
      </c>
      <c r="S310" s="91">
        <v>0.2332381</v>
      </c>
      <c r="W310" s="91">
        <v>1.03769</v>
      </c>
      <c r="X310" s="91">
        <v>0.2332381</v>
      </c>
    </row>
    <row r="311" spans="1:24" x14ac:dyDescent="0.25">
      <c r="A311" s="91">
        <v>3.3851439999999999</v>
      </c>
      <c r="B311" s="91">
        <v>0.28844409999999998</v>
      </c>
      <c r="D311" s="91">
        <v>3.3851439999999999</v>
      </c>
      <c r="E311" s="91">
        <v>0.28844409999999998</v>
      </c>
      <c r="F311" s="91"/>
      <c r="G311" s="91"/>
      <c r="Q311" s="91">
        <v>0.2154066</v>
      </c>
      <c r="R311" s="91">
        <v>0.39597979999999999</v>
      </c>
      <c r="S311" s="91">
        <v>0.2154066</v>
      </c>
      <c r="W311" s="91">
        <v>0.39597979999999999</v>
      </c>
      <c r="X311" s="91">
        <v>0.2154066</v>
      </c>
    </row>
    <row r="312" spans="1:24" x14ac:dyDescent="0.25">
      <c r="A312" s="91">
        <v>4.32</v>
      </c>
      <c r="B312" s="91">
        <v>1.24</v>
      </c>
      <c r="D312" s="91"/>
      <c r="E312" s="91"/>
      <c r="F312" s="91">
        <v>4.32</v>
      </c>
      <c r="G312" s="91">
        <v>1.24</v>
      </c>
      <c r="Q312" s="91">
        <v>0.34176010000000001</v>
      </c>
      <c r="R312" s="91">
        <v>2.6076809999999999</v>
      </c>
      <c r="S312" s="91">
        <v>0.34176010000000001</v>
      </c>
      <c r="U312" s="91">
        <v>2.6076809999999999</v>
      </c>
      <c r="V312" s="91">
        <v>0.34176010000000001</v>
      </c>
    </row>
    <row r="313" spans="1:24" x14ac:dyDescent="0.25">
      <c r="A313" s="91">
        <v>2.1681330000000001</v>
      </c>
      <c r="B313" s="91">
        <v>0.16970560000000001</v>
      </c>
      <c r="D313" s="91">
        <v>2.1681330000000001</v>
      </c>
      <c r="E313" s="91">
        <v>0.16970560000000001</v>
      </c>
      <c r="F313" s="91"/>
      <c r="G313" s="91"/>
      <c r="Q313" s="91">
        <v>0.36878179999999999</v>
      </c>
      <c r="R313" s="91">
        <v>1.4</v>
      </c>
      <c r="S313" s="91">
        <v>0.36878179999999999</v>
      </c>
      <c r="W313" s="91">
        <v>1.4</v>
      </c>
      <c r="X313" s="91">
        <v>0.36878179999999999</v>
      </c>
    </row>
    <row r="314" spans="1:24" x14ac:dyDescent="0.25">
      <c r="A314" s="91">
        <v>2.164809</v>
      </c>
      <c r="B314" s="91">
        <v>0.30463089999999998</v>
      </c>
      <c r="D314" s="91">
        <v>2.164809</v>
      </c>
      <c r="E314" s="91">
        <v>0.30463089999999998</v>
      </c>
      <c r="F314" s="91"/>
      <c r="G314" s="91"/>
      <c r="Q314" s="91">
        <v>0.2154066</v>
      </c>
      <c r="R314" s="91">
        <v>0.25612499999999999</v>
      </c>
      <c r="S314" s="91">
        <v>0.2154066</v>
      </c>
      <c r="W314" s="91">
        <v>0.25612499999999999</v>
      </c>
      <c r="X314" s="91">
        <v>0.2154066</v>
      </c>
    </row>
    <row r="315" spans="1:24" x14ac:dyDescent="0.25">
      <c r="A315" s="91">
        <v>11.158810000000001</v>
      </c>
      <c r="B315" s="91">
        <v>0.48826219999999998</v>
      </c>
      <c r="D315" s="91">
        <v>11.158810000000001</v>
      </c>
      <c r="E315" s="91">
        <v>0.48826219999999998</v>
      </c>
      <c r="F315" s="91"/>
      <c r="G315" s="91"/>
      <c r="Q315" s="91">
        <v>0.2332381</v>
      </c>
      <c r="R315" s="91">
        <v>1.8</v>
      </c>
      <c r="S315" s="91">
        <v>0.2332381</v>
      </c>
      <c r="U315" s="91">
        <v>1.8</v>
      </c>
      <c r="V315" s="91">
        <v>0.2332381</v>
      </c>
    </row>
    <row r="316" spans="1:24" x14ac:dyDescent="0.25">
      <c r="A316" s="91">
        <v>6.5242339999999999</v>
      </c>
      <c r="B316" s="91">
        <v>0.2154066</v>
      </c>
      <c r="D316" s="91">
        <v>6.5242339999999999</v>
      </c>
      <c r="E316" s="91">
        <v>0.2154066</v>
      </c>
      <c r="F316" s="91"/>
      <c r="G316" s="91"/>
      <c r="Q316" s="91">
        <v>0.22627420000000001</v>
      </c>
      <c r="R316" s="91">
        <v>0.2332381</v>
      </c>
      <c r="S316" s="91">
        <v>0.22627420000000001</v>
      </c>
      <c r="W316" s="91">
        <v>0.2332381</v>
      </c>
      <c r="X316" s="91">
        <v>0.22627420000000001</v>
      </c>
    </row>
    <row r="317" spans="1:24" x14ac:dyDescent="0.25">
      <c r="A317" s="91">
        <v>3.7341790000000001</v>
      </c>
      <c r="B317" s="91">
        <v>0.31241000000000002</v>
      </c>
      <c r="D317" s="91">
        <v>3.7341790000000001</v>
      </c>
      <c r="E317" s="91">
        <v>0.31241000000000002</v>
      </c>
      <c r="F317" s="91"/>
      <c r="G317" s="91"/>
      <c r="Q317" s="91">
        <v>0.34409299999999998</v>
      </c>
      <c r="R317" s="91">
        <v>1.4142140000000001</v>
      </c>
      <c r="S317" s="91">
        <v>0.34409299999999998</v>
      </c>
      <c r="W317" s="91">
        <v>1.4142140000000001</v>
      </c>
      <c r="X317" s="91">
        <v>0.34409299999999998</v>
      </c>
    </row>
    <row r="318" spans="1:24" x14ac:dyDescent="0.25">
      <c r="A318" s="91">
        <v>1.8181309999999999</v>
      </c>
      <c r="B318" s="91">
        <v>0.64498060000000002</v>
      </c>
      <c r="D318" s="91"/>
      <c r="E318" s="91"/>
      <c r="F318" s="91">
        <v>1.8181309999999999</v>
      </c>
      <c r="G318" s="91">
        <v>0.64498060000000002</v>
      </c>
      <c r="Q318" s="91">
        <v>0.32249030000000001</v>
      </c>
      <c r="R318" s="91">
        <v>1.2880990000000001</v>
      </c>
      <c r="S318" s="91">
        <v>0.32249030000000001</v>
      </c>
      <c r="W318" s="91">
        <v>1.2880990000000001</v>
      </c>
      <c r="X318" s="91">
        <v>0.32249030000000001</v>
      </c>
    </row>
    <row r="319" spans="1:24" x14ac:dyDescent="0.25">
      <c r="A319" s="91">
        <v>0.68</v>
      </c>
      <c r="B319" s="91">
        <v>0.59464269999999997</v>
      </c>
      <c r="D319" s="91"/>
      <c r="E319" s="91"/>
      <c r="F319" s="91">
        <v>0.68</v>
      </c>
      <c r="G319" s="91">
        <v>0.59464269999999997</v>
      </c>
      <c r="Q319" s="91">
        <v>0.37947330000000001</v>
      </c>
      <c r="R319" s="91">
        <v>0.46818799999999999</v>
      </c>
      <c r="S319" s="91">
        <v>0.37947330000000001</v>
      </c>
      <c r="W319" s="91">
        <v>0.46818799999999999</v>
      </c>
      <c r="X319" s="91">
        <v>0.37947330000000001</v>
      </c>
    </row>
    <row r="320" spans="1:24" x14ac:dyDescent="0.25">
      <c r="A320" s="91">
        <v>2.6305890000000001</v>
      </c>
      <c r="B320" s="91">
        <v>0.60133190000000003</v>
      </c>
      <c r="D320" s="91"/>
      <c r="E320" s="91"/>
      <c r="F320" s="91">
        <v>2.6305890000000001</v>
      </c>
      <c r="G320" s="91">
        <v>0.60133190000000003</v>
      </c>
      <c r="Q320" s="91">
        <v>0.12</v>
      </c>
      <c r="R320" s="91">
        <v>0.2039608</v>
      </c>
      <c r="S320" s="91">
        <v>0.12</v>
      </c>
      <c r="W320" s="91">
        <v>0.2039608</v>
      </c>
      <c r="X320" s="91">
        <v>0.12</v>
      </c>
    </row>
    <row r="321" spans="1:24" x14ac:dyDescent="0.25">
      <c r="A321" s="91">
        <v>3.400941</v>
      </c>
      <c r="B321" s="91">
        <v>0.52</v>
      </c>
      <c r="D321" s="91">
        <v>3.400941</v>
      </c>
      <c r="E321" s="91">
        <v>0.52</v>
      </c>
      <c r="F321" s="91"/>
      <c r="G321" s="91"/>
      <c r="Q321" s="91">
        <v>0.25298219999999999</v>
      </c>
      <c r="R321" s="91">
        <v>2.1120610000000002</v>
      </c>
      <c r="S321" s="91">
        <v>0.25298219999999999</v>
      </c>
      <c r="U321" s="91">
        <v>2.1120610000000002</v>
      </c>
      <c r="V321" s="91">
        <v>0.25298219999999999</v>
      </c>
    </row>
    <row r="322" spans="1:24" x14ac:dyDescent="0.25">
      <c r="A322" s="91">
        <v>0.72111029999999998</v>
      </c>
      <c r="B322" s="91">
        <v>0.29120439999999997</v>
      </c>
      <c r="D322" s="91"/>
      <c r="E322" s="91"/>
      <c r="F322" s="91">
        <v>0.72111029999999998</v>
      </c>
      <c r="G322" s="91">
        <v>0.29120439999999997</v>
      </c>
      <c r="Q322" s="91">
        <v>0.28000000000000003</v>
      </c>
      <c r="R322" s="91">
        <v>0.88814409999999999</v>
      </c>
      <c r="S322" s="91">
        <v>0.28000000000000003</v>
      </c>
      <c r="W322" s="91">
        <v>0.88814409999999999</v>
      </c>
      <c r="X322" s="91">
        <v>0.28000000000000003</v>
      </c>
    </row>
    <row r="323" spans="1:24" x14ac:dyDescent="0.25">
      <c r="A323" s="91">
        <v>0.9616652</v>
      </c>
      <c r="B323" s="91">
        <v>0.2</v>
      </c>
      <c r="D323" s="91"/>
      <c r="E323" s="91"/>
      <c r="F323" s="91">
        <v>0.9616652</v>
      </c>
      <c r="G323" s="91">
        <v>0.2</v>
      </c>
      <c r="Q323" s="91">
        <v>0.2154066</v>
      </c>
      <c r="R323" s="91">
        <v>0.83522450000000004</v>
      </c>
      <c r="S323" s="91">
        <v>0.2154066</v>
      </c>
      <c r="W323" s="91">
        <v>0.83522450000000004</v>
      </c>
      <c r="X323" s="91">
        <v>0.2154066</v>
      </c>
    </row>
    <row r="324" spans="1:24" x14ac:dyDescent="0.25">
      <c r="A324" s="91">
        <v>1.242578</v>
      </c>
      <c r="B324" s="91">
        <v>0.2828427</v>
      </c>
      <c r="D324" s="91"/>
      <c r="E324" s="91"/>
      <c r="F324" s="91">
        <v>1.242578</v>
      </c>
      <c r="G324" s="91">
        <v>0.2828427</v>
      </c>
      <c r="Q324" s="91">
        <v>0.1788854</v>
      </c>
      <c r="R324" s="91">
        <v>0.89442719999999998</v>
      </c>
      <c r="S324" s="91">
        <v>0.1788854</v>
      </c>
      <c r="U324" s="91">
        <v>0.89442719999999998</v>
      </c>
      <c r="V324" s="91">
        <v>0.1788854</v>
      </c>
    </row>
    <row r="325" spans="1:24" x14ac:dyDescent="0.25">
      <c r="A325" s="91">
        <v>3.3190360000000001</v>
      </c>
      <c r="B325" s="91">
        <v>0.25612499999999999</v>
      </c>
      <c r="D325" s="91">
        <v>3.3190360000000001</v>
      </c>
      <c r="E325" s="91">
        <v>0.25612499999999999</v>
      </c>
      <c r="F325" s="91"/>
      <c r="G325" s="91"/>
      <c r="Q325" s="91">
        <v>0.14422209999999999</v>
      </c>
      <c r="R325" s="91">
        <v>0.61057349999999999</v>
      </c>
      <c r="S325" s="91">
        <v>0.14422209999999999</v>
      </c>
      <c r="W325" s="91">
        <v>0.61057349999999999</v>
      </c>
      <c r="X325" s="91">
        <v>0.14422209999999999</v>
      </c>
    </row>
    <row r="326" spans="1:24" x14ac:dyDescent="0.25">
      <c r="A326" s="91">
        <v>4.192374</v>
      </c>
      <c r="B326" s="91">
        <v>0.53366659999999999</v>
      </c>
      <c r="D326" s="91">
        <v>4.192374</v>
      </c>
      <c r="E326" s="91">
        <v>0.53366659999999999</v>
      </c>
      <c r="F326" s="91"/>
      <c r="G326" s="91"/>
      <c r="Q326" s="91">
        <v>0.70880180000000004</v>
      </c>
      <c r="R326" s="91">
        <v>2.747217</v>
      </c>
      <c r="S326" s="91">
        <v>0.70880180000000004</v>
      </c>
      <c r="W326" s="91">
        <v>2.747217</v>
      </c>
      <c r="X326" s="91">
        <v>0.70880180000000004</v>
      </c>
    </row>
    <row r="327" spans="1:24" x14ac:dyDescent="0.25">
      <c r="A327" s="91">
        <v>2.704958</v>
      </c>
      <c r="B327" s="91">
        <v>0.25612499999999999</v>
      </c>
      <c r="D327" s="91">
        <v>2.704958</v>
      </c>
      <c r="E327" s="91">
        <v>0.25612499999999999</v>
      </c>
      <c r="F327" s="91"/>
      <c r="G327" s="91"/>
      <c r="Q327" s="91">
        <v>0.26832820000000002</v>
      </c>
      <c r="R327" s="91">
        <v>4.9590319999999997</v>
      </c>
      <c r="S327" s="91">
        <v>0.26832820000000002</v>
      </c>
      <c r="U327" s="91">
        <v>4.9590319999999997</v>
      </c>
      <c r="V327" s="91">
        <v>0.26832820000000002</v>
      </c>
    </row>
    <row r="328" spans="1:24" x14ac:dyDescent="0.25">
      <c r="A328" s="91">
        <v>9.9786169999999998</v>
      </c>
      <c r="B328" s="91">
        <v>1.091788</v>
      </c>
      <c r="D328" s="91">
        <v>9.9786169999999998</v>
      </c>
      <c r="E328" s="91">
        <v>1.091788</v>
      </c>
      <c r="F328" s="91"/>
      <c r="G328" s="91"/>
      <c r="Q328" s="91">
        <v>0.33941130000000003</v>
      </c>
      <c r="R328" s="91">
        <v>0.62609899999999996</v>
      </c>
      <c r="S328" s="91">
        <v>0.33941130000000003</v>
      </c>
      <c r="W328" s="91">
        <v>0.62609899999999996</v>
      </c>
      <c r="X328" s="91">
        <v>0.33941130000000003</v>
      </c>
    </row>
    <row r="329" spans="1:24" x14ac:dyDescent="0.25">
      <c r="A329" s="91">
        <v>1.933287</v>
      </c>
      <c r="B329" s="91">
        <v>0.30463089999999998</v>
      </c>
      <c r="D329" s="91">
        <v>1.933287</v>
      </c>
      <c r="E329" s="91">
        <v>0.30463089999999998</v>
      </c>
      <c r="F329" s="91"/>
      <c r="G329" s="91"/>
      <c r="Q329" s="91">
        <v>0.2039608</v>
      </c>
      <c r="R329" s="91">
        <v>0.53366659999999999</v>
      </c>
      <c r="S329" s="91">
        <v>0.2039608</v>
      </c>
      <c r="W329" s="91">
        <v>0.53366659999999999</v>
      </c>
      <c r="X329" s="91">
        <v>0.2039608</v>
      </c>
    </row>
    <row r="330" spans="1:24" x14ac:dyDescent="0.25">
      <c r="A330" s="91">
        <v>1.4669700000000001</v>
      </c>
      <c r="B330" s="91">
        <v>0.32984849999999999</v>
      </c>
      <c r="D330" s="91"/>
      <c r="E330" s="91"/>
      <c r="F330" s="91">
        <v>1.4669700000000001</v>
      </c>
      <c r="G330" s="91">
        <v>0.32984849999999999</v>
      </c>
      <c r="Q330" s="91">
        <v>0.32</v>
      </c>
      <c r="R330" s="91">
        <v>0.4118252</v>
      </c>
      <c r="S330" s="91">
        <v>0.32</v>
      </c>
      <c r="W330" s="91">
        <v>0.4118252</v>
      </c>
      <c r="X330" s="91">
        <v>0.32</v>
      </c>
    </row>
    <row r="331" spans="1:24" x14ac:dyDescent="0.25">
      <c r="A331" s="91">
        <v>0.31241000000000002</v>
      </c>
      <c r="B331" s="91">
        <v>0.22627420000000001</v>
      </c>
      <c r="D331" s="91"/>
      <c r="E331" s="91"/>
      <c r="F331" s="91">
        <v>0.31241000000000002</v>
      </c>
      <c r="G331" s="91">
        <v>0.22627420000000001</v>
      </c>
      <c r="Q331" s="91">
        <v>0.26832820000000002</v>
      </c>
      <c r="R331" s="91">
        <v>0.44721359999999999</v>
      </c>
      <c r="S331" s="91">
        <v>0.26832820000000002</v>
      </c>
      <c r="W331" s="91">
        <v>0.44721359999999999</v>
      </c>
      <c r="X331" s="91">
        <v>0.26832820000000002</v>
      </c>
    </row>
    <row r="332" spans="1:24" x14ac:dyDescent="0.25">
      <c r="A332" s="91">
        <v>0.76941539999999997</v>
      </c>
      <c r="B332" s="91">
        <v>0.2039608</v>
      </c>
      <c r="D332" s="91"/>
      <c r="E332" s="91"/>
      <c r="F332" s="91">
        <v>0.76941539999999997</v>
      </c>
      <c r="G332" s="91">
        <v>0.2039608</v>
      </c>
      <c r="Q332" s="91">
        <v>0.2</v>
      </c>
      <c r="R332" s="91">
        <v>0.88090860000000004</v>
      </c>
      <c r="S332" s="91">
        <v>0.2</v>
      </c>
      <c r="W332" s="91">
        <v>0.88090860000000004</v>
      </c>
      <c r="X332" s="91">
        <v>0.2</v>
      </c>
    </row>
    <row r="333" spans="1:24" x14ac:dyDescent="0.25">
      <c r="A333" s="91">
        <v>0.69857000000000002</v>
      </c>
      <c r="B333" s="91">
        <v>0.41761229999999999</v>
      </c>
      <c r="D333" s="91"/>
      <c r="E333" s="91"/>
      <c r="F333" s="91">
        <v>0.69857000000000002</v>
      </c>
      <c r="G333" s="91">
        <v>0.41761229999999999</v>
      </c>
      <c r="Q333" s="91">
        <v>0.26832820000000002</v>
      </c>
      <c r="R333" s="91">
        <v>1.556406</v>
      </c>
      <c r="S333" s="91">
        <v>0.26832820000000002</v>
      </c>
      <c r="U333" s="91">
        <v>1.556406</v>
      </c>
      <c r="V333" s="91">
        <v>0.26832820000000002</v>
      </c>
    </row>
    <row r="334" spans="1:24" x14ac:dyDescent="0.25">
      <c r="A334" s="91">
        <v>2.1540659999999998</v>
      </c>
      <c r="B334" s="91">
        <v>0.46818799999999999</v>
      </c>
      <c r="D334" s="91"/>
      <c r="E334" s="91"/>
      <c r="F334" s="91">
        <v>2.1540659999999998</v>
      </c>
      <c r="G334" s="91">
        <v>0.46818799999999999</v>
      </c>
      <c r="Q334" s="91">
        <v>0.14422209999999999</v>
      </c>
      <c r="R334" s="91">
        <v>0.50911689999999998</v>
      </c>
      <c r="S334" s="91">
        <v>0.14422209999999999</v>
      </c>
      <c r="W334" s="91">
        <v>0.50911689999999998</v>
      </c>
      <c r="X334" s="91">
        <v>0.14422209999999999</v>
      </c>
    </row>
    <row r="335" spans="1:24" x14ac:dyDescent="0.25">
      <c r="A335" s="91">
        <v>0.71217980000000003</v>
      </c>
      <c r="B335" s="91">
        <v>0.4</v>
      </c>
      <c r="D335" s="91"/>
      <c r="E335" s="91"/>
      <c r="F335" s="91">
        <v>0.71217980000000003</v>
      </c>
      <c r="G335" s="91">
        <v>0.4</v>
      </c>
      <c r="Q335" s="91">
        <v>0.1788854</v>
      </c>
      <c r="R335" s="91">
        <v>1.0650820000000001</v>
      </c>
      <c r="S335" s="91">
        <v>0.1788854</v>
      </c>
      <c r="U335" s="91">
        <v>1.0650820000000001</v>
      </c>
      <c r="V335" s="91">
        <v>0.1788854</v>
      </c>
    </row>
    <row r="336" spans="1:24" x14ac:dyDescent="0.25">
      <c r="A336" s="91">
        <v>1.6994119999999999</v>
      </c>
      <c r="B336" s="91">
        <v>0.4326662</v>
      </c>
      <c r="D336" s="91"/>
      <c r="E336" s="91"/>
      <c r="F336" s="91">
        <v>1.6994119999999999</v>
      </c>
      <c r="G336" s="91">
        <v>0.4326662</v>
      </c>
      <c r="Q336" s="91">
        <v>0.2154066</v>
      </c>
      <c r="R336" s="91">
        <v>6.0107900000000001</v>
      </c>
      <c r="S336" s="91">
        <v>0.2154066</v>
      </c>
      <c r="U336" s="91">
        <v>6.0107900000000001</v>
      </c>
      <c r="V336" s="91">
        <v>0.2154066</v>
      </c>
    </row>
    <row r="337" spans="1:24" x14ac:dyDescent="0.25">
      <c r="A337" s="91">
        <v>1.2033290000000001</v>
      </c>
      <c r="B337" s="91">
        <v>0.41761229999999999</v>
      </c>
      <c r="D337" s="91"/>
      <c r="E337" s="91"/>
      <c r="F337" s="91">
        <v>1.2033290000000001</v>
      </c>
      <c r="G337" s="91">
        <v>0.41761229999999999</v>
      </c>
      <c r="Q337" s="91">
        <v>0.2332381</v>
      </c>
      <c r="R337" s="91">
        <v>17.568470000000001</v>
      </c>
      <c r="S337" s="91">
        <v>0.2332381</v>
      </c>
      <c r="U337" s="91">
        <v>17.568470000000001</v>
      </c>
      <c r="V337" s="91">
        <v>0.2332381</v>
      </c>
    </row>
    <row r="338" spans="1:24" x14ac:dyDescent="0.25">
      <c r="A338" s="91">
        <v>0.84758480000000003</v>
      </c>
      <c r="B338" s="91">
        <v>0.3577709</v>
      </c>
      <c r="D338" s="91"/>
      <c r="E338" s="91"/>
      <c r="F338" s="91">
        <v>0.84758480000000003</v>
      </c>
      <c r="G338" s="91">
        <v>0.3577709</v>
      </c>
      <c r="Q338" s="91">
        <v>0.7939773</v>
      </c>
      <c r="R338" s="91">
        <v>4.5263669999999996</v>
      </c>
      <c r="S338" s="91">
        <v>0.7939773</v>
      </c>
      <c r="U338" s="91">
        <v>4.5263669999999996</v>
      </c>
      <c r="V338" s="91">
        <v>0.7939773</v>
      </c>
    </row>
    <row r="339" spans="1:24" x14ac:dyDescent="0.25">
      <c r="A339" s="91">
        <v>2.3873000000000002</v>
      </c>
      <c r="B339" s="91">
        <v>0.24331050000000001</v>
      </c>
      <c r="D339" s="91">
        <v>2.3873000000000002</v>
      </c>
      <c r="E339" s="91">
        <v>0.24331050000000001</v>
      </c>
      <c r="F339" s="91"/>
      <c r="G339" s="91"/>
      <c r="Q339" s="91">
        <v>0.36</v>
      </c>
      <c r="R339" s="91">
        <v>0.6</v>
      </c>
      <c r="S339" s="91">
        <v>0.36</v>
      </c>
      <c r="W339" s="91">
        <v>0.6</v>
      </c>
      <c r="X339" s="91">
        <v>0.36</v>
      </c>
    </row>
    <row r="340" spans="1:24" x14ac:dyDescent="0.25">
      <c r="A340" s="91">
        <v>6.4510459999999998</v>
      </c>
      <c r="B340" s="91">
        <v>0.29120439999999997</v>
      </c>
      <c r="D340" s="91">
        <v>6.4510459999999998</v>
      </c>
      <c r="E340" s="91">
        <v>0.29120439999999997</v>
      </c>
      <c r="F340" s="91"/>
      <c r="G340" s="91"/>
      <c r="Q340" s="91">
        <v>0.25298219999999999</v>
      </c>
      <c r="R340" s="91">
        <v>1.507846</v>
      </c>
      <c r="S340" s="91">
        <v>0.25298219999999999</v>
      </c>
      <c r="U340" s="91">
        <v>1.507846</v>
      </c>
      <c r="V340" s="91">
        <v>0.25298219999999999</v>
      </c>
    </row>
    <row r="341" spans="1:24" x14ac:dyDescent="0.25">
      <c r="A341" s="91">
        <v>4.908442</v>
      </c>
      <c r="B341" s="91">
        <v>1.619877</v>
      </c>
      <c r="D341" s="91"/>
      <c r="E341" s="91"/>
      <c r="F341" s="91">
        <v>4.908442</v>
      </c>
      <c r="G341" s="91">
        <v>1.619877</v>
      </c>
      <c r="Q341" s="91">
        <v>0.25298219999999999</v>
      </c>
      <c r="R341" s="91">
        <v>0.37947330000000001</v>
      </c>
      <c r="S341" s="91">
        <v>0.25298219999999999</v>
      </c>
      <c r="W341" s="91">
        <v>0.37947330000000001</v>
      </c>
      <c r="X341" s="91">
        <v>0.25298219999999999</v>
      </c>
    </row>
    <row r="342" spans="1:24" x14ac:dyDescent="0.25">
      <c r="A342" s="91">
        <v>2.0372530000000002</v>
      </c>
      <c r="B342" s="91">
        <v>0.42520580000000002</v>
      </c>
      <c r="D342" s="91"/>
      <c r="E342" s="91"/>
      <c r="F342" s="91">
        <v>2.0372530000000002</v>
      </c>
      <c r="G342" s="91">
        <v>0.42520580000000002</v>
      </c>
      <c r="Q342" s="91">
        <v>0.24</v>
      </c>
      <c r="R342" s="91">
        <v>0.48166379999999998</v>
      </c>
      <c r="S342" s="91">
        <v>0.24</v>
      </c>
      <c r="W342" s="91">
        <v>0.48166379999999998</v>
      </c>
      <c r="X342" s="91">
        <v>0.24</v>
      </c>
    </row>
    <row r="343" spans="1:24" x14ac:dyDescent="0.25">
      <c r="A343" s="91">
        <v>1.5450569999999999</v>
      </c>
      <c r="B343" s="91">
        <v>0.37947330000000001</v>
      </c>
      <c r="D343" s="91"/>
      <c r="E343" s="91"/>
      <c r="F343" s="91">
        <v>1.5450569999999999</v>
      </c>
      <c r="G343" s="91">
        <v>0.37947330000000001</v>
      </c>
      <c r="Q343" s="91">
        <v>0.2828427</v>
      </c>
      <c r="R343" s="91">
        <v>0.96747090000000002</v>
      </c>
      <c r="S343" s="91">
        <v>0.2828427</v>
      </c>
      <c r="W343" s="91">
        <v>0.96747090000000002</v>
      </c>
      <c r="X343" s="91">
        <v>0.2828427</v>
      </c>
    </row>
    <row r="344" spans="1:24" x14ac:dyDescent="0.25">
      <c r="A344" s="91">
        <v>3.35094</v>
      </c>
      <c r="B344" s="91">
        <v>0.30463089999999998</v>
      </c>
      <c r="D344" s="91">
        <v>3.35094</v>
      </c>
      <c r="E344" s="91">
        <v>0.30463089999999998</v>
      </c>
      <c r="F344" s="91"/>
      <c r="G344" s="91"/>
      <c r="Q344" s="91">
        <v>0.25298219999999999</v>
      </c>
      <c r="R344" s="91">
        <v>0.53366659999999999</v>
      </c>
      <c r="S344" s="91">
        <v>0.25298219999999999</v>
      </c>
      <c r="W344" s="91">
        <v>0.53366659999999999</v>
      </c>
      <c r="X344" s="91">
        <v>0.25298219999999999</v>
      </c>
    </row>
    <row r="345" spans="1:24" x14ac:dyDescent="0.25">
      <c r="A345" s="91">
        <v>3.2397529999999999</v>
      </c>
      <c r="B345" s="91">
        <v>0.32249030000000001</v>
      </c>
      <c r="D345" s="91">
        <v>3.2397529999999999</v>
      </c>
      <c r="E345" s="91">
        <v>0.32249030000000001</v>
      </c>
      <c r="F345" s="91"/>
      <c r="G345" s="91"/>
      <c r="Q345" s="91">
        <v>0.36878179999999999</v>
      </c>
      <c r="R345" s="91">
        <v>0.63245549999999995</v>
      </c>
      <c r="S345" s="91">
        <v>0.36878179999999999</v>
      </c>
      <c r="W345" s="91">
        <v>0.63245549999999995</v>
      </c>
      <c r="X345" s="91">
        <v>0.36878179999999999</v>
      </c>
    </row>
    <row r="346" spans="1:24" x14ac:dyDescent="0.25">
      <c r="A346" s="91">
        <v>4.026313</v>
      </c>
      <c r="B346" s="91">
        <v>2.2032699999999998</v>
      </c>
      <c r="D346" s="91"/>
      <c r="E346" s="91"/>
      <c r="F346" s="91">
        <v>4.026313</v>
      </c>
      <c r="G346" s="91">
        <v>2.2032699999999998</v>
      </c>
      <c r="Q346" s="91">
        <v>0.8099383</v>
      </c>
      <c r="R346" s="91">
        <v>1.0983620000000001</v>
      </c>
      <c r="S346" s="91">
        <v>0.8099383</v>
      </c>
      <c r="W346" s="91">
        <v>1.0983620000000001</v>
      </c>
      <c r="X346" s="91">
        <v>0.8099383</v>
      </c>
    </row>
    <row r="347" spans="1:24" x14ac:dyDescent="0.25">
      <c r="A347" s="91">
        <v>0.2828427</v>
      </c>
      <c r="B347" s="91">
        <v>0.24</v>
      </c>
      <c r="D347" s="91"/>
      <c r="E347" s="91"/>
      <c r="F347" s="91">
        <v>0.2828427</v>
      </c>
      <c r="G347" s="91">
        <v>0.24</v>
      </c>
      <c r="Q347" s="91">
        <v>0.34409299999999998</v>
      </c>
      <c r="R347" s="91">
        <v>10.05247</v>
      </c>
      <c r="S347" s="91">
        <v>0.34409299999999998</v>
      </c>
      <c r="U347" s="91">
        <v>10.05247</v>
      </c>
      <c r="V347" s="91">
        <v>0.34409299999999998</v>
      </c>
    </row>
    <row r="348" spans="1:24" x14ac:dyDescent="0.25">
      <c r="A348" s="91">
        <v>0.3577709</v>
      </c>
      <c r="B348" s="91">
        <v>0.25298219999999999</v>
      </c>
      <c r="D348" s="91"/>
      <c r="E348" s="91"/>
      <c r="F348" s="91">
        <v>0.3577709</v>
      </c>
      <c r="G348" s="91">
        <v>0.25298219999999999</v>
      </c>
      <c r="Q348" s="91">
        <v>0.37735920000000001</v>
      </c>
      <c r="R348" s="91">
        <v>2.6205340000000001</v>
      </c>
      <c r="S348" s="91">
        <v>0.37735920000000001</v>
      </c>
      <c r="U348" s="91">
        <v>2.6205340000000001</v>
      </c>
      <c r="V348" s="91">
        <v>0.37735920000000001</v>
      </c>
    </row>
    <row r="349" spans="1:24" x14ac:dyDescent="0.25">
      <c r="A349" s="91">
        <v>6.8236210000000002</v>
      </c>
      <c r="B349" s="91">
        <v>0.41761229999999999</v>
      </c>
      <c r="D349" s="91">
        <v>6.8236210000000002</v>
      </c>
      <c r="E349" s="91">
        <v>0.41761229999999999</v>
      </c>
      <c r="F349" s="91"/>
      <c r="G349" s="91"/>
      <c r="Q349" s="91">
        <v>0.48826219999999998</v>
      </c>
      <c r="R349" s="91">
        <v>3.2409880000000002</v>
      </c>
      <c r="S349" s="91">
        <v>0.48826219999999998</v>
      </c>
      <c r="U349" s="91">
        <v>3.2409880000000002</v>
      </c>
      <c r="V349" s="91">
        <v>0.48826219999999998</v>
      </c>
    </row>
    <row r="350" spans="1:24" x14ac:dyDescent="0.25">
      <c r="A350" s="91">
        <v>8.8263320000000007</v>
      </c>
      <c r="B350" s="91">
        <v>0.24331050000000001</v>
      </c>
      <c r="D350" s="91">
        <v>8.8263320000000007</v>
      </c>
      <c r="E350" s="91">
        <v>0.24331050000000001</v>
      </c>
      <c r="F350" s="91"/>
      <c r="G350" s="91"/>
      <c r="Q350" s="91">
        <v>0.25612499999999999</v>
      </c>
      <c r="R350" s="91">
        <v>1.1537759999999999</v>
      </c>
      <c r="S350" s="91">
        <v>0.25612499999999999</v>
      </c>
      <c r="W350" s="91">
        <v>1.1537759999999999</v>
      </c>
      <c r="X350" s="91">
        <v>0.25612499999999999</v>
      </c>
    </row>
    <row r="351" spans="1:24" x14ac:dyDescent="0.25">
      <c r="A351" s="91">
        <v>4.4269920000000003</v>
      </c>
      <c r="B351" s="91">
        <v>0.25298219999999999</v>
      </c>
      <c r="D351" s="91">
        <v>4.4269920000000003</v>
      </c>
      <c r="E351" s="91">
        <v>0.25298219999999999</v>
      </c>
      <c r="F351" s="91"/>
      <c r="G351" s="91"/>
      <c r="Q351" s="91">
        <v>0.2154066</v>
      </c>
      <c r="R351" s="91">
        <v>1.665173</v>
      </c>
      <c r="S351" s="91">
        <v>0.2154066</v>
      </c>
      <c r="U351" s="91">
        <v>1.665173</v>
      </c>
      <c r="V351" s="91">
        <v>0.2154066</v>
      </c>
    </row>
    <row r="352" spans="1:24" x14ac:dyDescent="0.25">
      <c r="A352" s="91">
        <v>1.254178</v>
      </c>
      <c r="B352" s="91">
        <v>0.48332180000000002</v>
      </c>
      <c r="D352" s="91"/>
      <c r="E352" s="91"/>
      <c r="F352" s="91">
        <v>1.254178</v>
      </c>
      <c r="G352" s="91">
        <v>0.48332180000000002</v>
      </c>
      <c r="Q352" s="91">
        <v>0.2</v>
      </c>
      <c r="R352" s="91">
        <v>0.81584310000000004</v>
      </c>
      <c r="S352" s="91">
        <v>0.2</v>
      </c>
      <c r="W352" s="91">
        <v>0.81584310000000004</v>
      </c>
      <c r="X352" s="91">
        <v>0.2</v>
      </c>
    </row>
    <row r="353" spans="1:24" x14ac:dyDescent="0.25">
      <c r="A353" s="91">
        <v>6.783004</v>
      </c>
      <c r="B353" s="91">
        <v>0.30463089999999998</v>
      </c>
      <c r="D353" s="91">
        <v>6.783004</v>
      </c>
      <c r="E353" s="91">
        <v>0.30463089999999998</v>
      </c>
      <c r="F353" s="91"/>
      <c r="G353" s="91"/>
      <c r="Q353" s="91">
        <v>0.70767219999999997</v>
      </c>
      <c r="R353" s="91">
        <v>5.5755179999999998</v>
      </c>
      <c r="S353" s="91">
        <v>0.70767219999999997</v>
      </c>
      <c r="U353" s="91">
        <v>5.5755179999999998</v>
      </c>
      <c r="V353" s="91">
        <v>0.70767219999999997</v>
      </c>
    </row>
    <row r="354" spans="1:24" x14ac:dyDescent="0.25">
      <c r="A354" s="91">
        <v>2.9967920000000001</v>
      </c>
      <c r="B354" s="91">
        <v>0.76941539999999997</v>
      </c>
      <c r="D354" s="91"/>
      <c r="E354" s="91"/>
      <c r="F354" s="91">
        <v>2.9967920000000001</v>
      </c>
      <c r="G354" s="91">
        <v>0.76941539999999997</v>
      </c>
      <c r="Q354" s="91">
        <v>0.32</v>
      </c>
      <c r="R354" s="91">
        <v>0.36878179999999999</v>
      </c>
      <c r="S354" s="91">
        <v>0.32</v>
      </c>
      <c r="W354" s="91">
        <v>0.36878179999999999</v>
      </c>
      <c r="X354" s="91">
        <v>0.32</v>
      </c>
    </row>
    <row r="355" spans="1:24" x14ac:dyDescent="0.25">
      <c r="A355" s="91">
        <v>6.9628730000000001</v>
      </c>
      <c r="B355" s="91">
        <v>1.703174</v>
      </c>
      <c r="D355" s="91"/>
      <c r="E355" s="91"/>
      <c r="F355" s="91">
        <v>6.9628730000000001</v>
      </c>
      <c r="G355" s="91">
        <v>1.703174</v>
      </c>
      <c r="Q355" s="91">
        <v>0.1788854</v>
      </c>
      <c r="R355" s="91">
        <v>1.5283979999999999</v>
      </c>
      <c r="S355" s="91">
        <v>0.1788854</v>
      </c>
      <c r="U355" s="91">
        <v>1.5283979999999999</v>
      </c>
      <c r="V355" s="91">
        <v>0.1788854</v>
      </c>
    </row>
    <row r="356" spans="1:24" x14ac:dyDescent="0.25">
      <c r="A356" s="91">
        <v>1.2899609999999999</v>
      </c>
      <c r="B356" s="91">
        <v>1.122854</v>
      </c>
      <c r="D356" s="91"/>
      <c r="E356" s="91"/>
      <c r="F356" s="91">
        <v>1.2899609999999999</v>
      </c>
      <c r="G356" s="91">
        <v>1.122854</v>
      </c>
      <c r="Q356" s="91">
        <v>0.2039608</v>
      </c>
      <c r="R356" s="91">
        <v>0.25298219999999999</v>
      </c>
      <c r="S356" s="91">
        <v>0.2039608</v>
      </c>
      <c r="W356" s="91">
        <v>0.25298219999999999</v>
      </c>
      <c r="X356" s="91">
        <v>0.2039608</v>
      </c>
    </row>
    <row r="357" spans="1:24" x14ac:dyDescent="0.25">
      <c r="A357" s="91">
        <v>2.2574320000000001</v>
      </c>
      <c r="B357" s="91">
        <v>0.85510229999999998</v>
      </c>
      <c r="D357" s="91"/>
      <c r="E357" s="91"/>
      <c r="F357" s="91">
        <v>2.2574320000000001</v>
      </c>
      <c r="G357" s="91">
        <v>0.85510229999999998</v>
      </c>
      <c r="Q357" s="91">
        <v>0.24331050000000001</v>
      </c>
      <c r="R357" s="91">
        <v>0.41761229999999999</v>
      </c>
      <c r="S357" s="91">
        <v>0.24331050000000001</v>
      </c>
      <c r="W357" s="91">
        <v>0.41761229999999999</v>
      </c>
      <c r="X357" s="91">
        <v>0.24331050000000001</v>
      </c>
    </row>
    <row r="358" spans="1:24" x14ac:dyDescent="0.25">
      <c r="A358" s="91">
        <v>2.2743790000000002</v>
      </c>
      <c r="B358" s="91">
        <v>0.36878179999999999</v>
      </c>
      <c r="D358" s="91">
        <v>2.2743790000000002</v>
      </c>
      <c r="E358" s="91">
        <v>0.36878179999999999</v>
      </c>
      <c r="F358" s="91"/>
      <c r="G358" s="91"/>
      <c r="Q358" s="91">
        <v>0.2</v>
      </c>
      <c r="R358" s="91">
        <v>0.32249030000000001</v>
      </c>
      <c r="S358" s="91">
        <v>0.2</v>
      </c>
      <c r="W358" s="91">
        <v>0.32249030000000001</v>
      </c>
      <c r="X358" s="91">
        <v>0.2</v>
      </c>
    </row>
    <row r="359" spans="1:24" x14ac:dyDescent="0.25">
      <c r="A359" s="91">
        <v>2.97106</v>
      </c>
      <c r="B359" s="91">
        <v>0.2828427</v>
      </c>
      <c r="D359" s="91">
        <v>2.97106</v>
      </c>
      <c r="E359" s="91">
        <v>0.2828427</v>
      </c>
      <c r="F359" s="91"/>
      <c r="G359" s="91"/>
      <c r="Q359" s="91">
        <v>0.28844409999999998</v>
      </c>
      <c r="R359" s="91">
        <v>1.2553879999999999</v>
      </c>
      <c r="S359" s="91">
        <v>0.28844409999999998</v>
      </c>
      <c r="W359" s="91">
        <v>1.2553879999999999</v>
      </c>
      <c r="X359" s="91">
        <v>0.28844409999999998</v>
      </c>
    </row>
    <row r="360" spans="1:24" x14ac:dyDescent="0.25">
      <c r="A360" s="91">
        <v>1.5283979999999999</v>
      </c>
      <c r="B360" s="91">
        <v>0.24</v>
      </c>
      <c r="D360" s="91">
        <v>1.5283979999999999</v>
      </c>
      <c r="E360" s="91">
        <v>0.24</v>
      </c>
      <c r="F360" s="91"/>
      <c r="G360" s="91"/>
      <c r="Q360" s="91">
        <v>0.32249030000000001</v>
      </c>
      <c r="R360" s="91">
        <v>1.6623209999999999</v>
      </c>
      <c r="S360" s="91">
        <v>0.32249030000000001</v>
      </c>
      <c r="U360" s="91">
        <v>1.6623209999999999</v>
      </c>
      <c r="V360" s="91">
        <v>0.32249030000000001</v>
      </c>
    </row>
    <row r="361" spans="1:24" x14ac:dyDescent="0.25">
      <c r="A361" s="91">
        <v>7.9684379999999999</v>
      </c>
      <c r="B361" s="91">
        <v>0.44721359999999999</v>
      </c>
      <c r="D361" s="91">
        <v>7.9684379999999999</v>
      </c>
      <c r="E361" s="91">
        <v>0.44721359999999999</v>
      </c>
      <c r="F361" s="91"/>
      <c r="G361" s="91"/>
      <c r="Q361" s="91">
        <v>0.45607019999999998</v>
      </c>
      <c r="R361" s="91">
        <v>2.2610009999999998</v>
      </c>
      <c r="S361" s="91">
        <v>0.45607019999999998</v>
      </c>
      <c r="W361" s="91">
        <v>2.2610009999999998</v>
      </c>
      <c r="X361" s="91">
        <v>0.45607019999999998</v>
      </c>
    </row>
    <row r="362" spans="1:24" x14ac:dyDescent="0.25">
      <c r="A362" s="91">
        <v>2.467387</v>
      </c>
      <c r="B362" s="91">
        <v>0.46818799999999999</v>
      </c>
      <c r="D362" s="91">
        <v>2.467387</v>
      </c>
      <c r="E362" s="91">
        <v>0.46818799999999999</v>
      </c>
      <c r="F362" s="91"/>
      <c r="G362" s="91"/>
      <c r="Q362" s="91">
        <v>0.2</v>
      </c>
      <c r="R362" s="91">
        <v>1.9070400000000001</v>
      </c>
      <c r="S362" s="91">
        <v>0.2</v>
      </c>
      <c r="U362" s="91">
        <v>1.9070400000000001</v>
      </c>
      <c r="V362" s="91">
        <v>0.2</v>
      </c>
    </row>
    <row r="363" spans="1:24" x14ac:dyDescent="0.25">
      <c r="A363" s="91">
        <v>0.92779310000000004</v>
      </c>
      <c r="B363" s="91">
        <v>0.16492419999999999</v>
      </c>
      <c r="D363" s="91">
        <v>0.92779310000000004</v>
      </c>
      <c r="E363" s="91">
        <v>0.16492419999999999</v>
      </c>
      <c r="F363" s="91"/>
      <c r="G363" s="91"/>
      <c r="Q363" s="91">
        <v>0.31241000000000002</v>
      </c>
      <c r="R363" s="91">
        <v>1.4560219999999999</v>
      </c>
      <c r="S363" s="91">
        <v>0.31241000000000002</v>
      </c>
      <c r="W363" s="91">
        <v>1.4560219999999999</v>
      </c>
      <c r="X363" s="91">
        <v>0.31241000000000002</v>
      </c>
    </row>
    <row r="364" spans="1:24" x14ac:dyDescent="0.25">
      <c r="A364" s="91">
        <v>0.93723000000000001</v>
      </c>
      <c r="B364" s="91">
        <v>0.56850679999999998</v>
      </c>
      <c r="D364" s="91"/>
      <c r="E364" s="91"/>
      <c r="F364" s="91">
        <v>0.93723000000000001</v>
      </c>
      <c r="G364" s="91">
        <v>0.56850679999999998</v>
      </c>
      <c r="Q364" s="91">
        <v>0.37947330000000001</v>
      </c>
      <c r="R364" s="91">
        <v>3.1698580000000001</v>
      </c>
      <c r="S364" s="91">
        <v>0.37947330000000001</v>
      </c>
      <c r="U364" s="91">
        <v>3.1698580000000001</v>
      </c>
      <c r="V364" s="91">
        <v>0.37947330000000001</v>
      </c>
    </row>
    <row r="365" spans="1:24" x14ac:dyDescent="0.25">
      <c r="A365" s="91">
        <v>1.531013</v>
      </c>
      <c r="B365" s="91">
        <v>0.72111029999999998</v>
      </c>
      <c r="D365" s="91"/>
      <c r="E365" s="91"/>
      <c r="F365" s="91">
        <v>1.531013</v>
      </c>
      <c r="G365" s="91">
        <v>0.72111029999999998</v>
      </c>
      <c r="Q365" s="91">
        <v>0.2828427</v>
      </c>
      <c r="R365" s="91">
        <v>0.98061209999999999</v>
      </c>
      <c r="S365" s="91">
        <v>0.2828427</v>
      </c>
      <c r="W365" s="91">
        <v>0.98061209999999999</v>
      </c>
      <c r="X365" s="91">
        <v>0.2828427</v>
      </c>
    </row>
    <row r="366" spans="1:24" x14ac:dyDescent="0.25">
      <c r="A366" s="91">
        <v>0.4418144</v>
      </c>
      <c r="B366" s="91">
        <v>0.32249030000000001</v>
      </c>
      <c r="D366" s="91"/>
      <c r="E366" s="91"/>
      <c r="F366" s="91">
        <v>0.4418144</v>
      </c>
      <c r="G366" s="91">
        <v>0.32249030000000001</v>
      </c>
      <c r="Q366" s="91">
        <v>0.2</v>
      </c>
      <c r="R366" s="91">
        <v>0.68117550000000004</v>
      </c>
      <c r="S366" s="91">
        <v>0.2</v>
      </c>
      <c r="W366" s="91">
        <v>0.68117550000000004</v>
      </c>
      <c r="X366" s="91">
        <v>0.2</v>
      </c>
    </row>
    <row r="367" spans="1:24" x14ac:dyDescent="0.25">
      <c r="A367" s="91">
        <v>3.0643760000000002</v>
      </c>
      <c r="B367" s="91">
        <v>0.48826219999999998</v>
      </c>
      <c r="D367" s="91">
        <v>3.0643760000000002</v>
      </c>
      <c r="E367" s="91">
        <v>0.48826219999999998</v>
      </c>
      <c r="F367" s="91"/>
      <c r="G367" s="91"/>
      <c r="Q367" s="91">
        <v>0.2039608</v>
      </c>
      <c r="R367" s="91">
        <v>0.74726170000000003</v>
      </c>
      <c r="S367" s="91">
        <v>0.2039608</v>
      </c>
      <c r="W367" s="91">
        <v>0.74726170000000003</v>
      </c>
      <c r="X367" s="91">
        <v>0.2039608</v>
      </c>
    </row>
    <row r="368" spans="1:24" x14ac:dyDescent="0.25">
      <c r="A368" s="91">
        <v>1.48054</v>
      </c>
      <c r="B368" s="91">
        <v>0.8246211</v>
      </c>
      <c r="D368" s="91"/>
      <c r="E368" s="91"/>
      <c r="F368" s="91">
        <v>1.48054</v>
      </c>
      <c r="G368" s="91">
        <v>0.8246211</v>
      </c>
      <c r="Q368" s="91">
        <v>0.30463089999999998</v>
      </c>
      <c r="R368" s="91">
        <v>3.1128119999999999</v>
      </c>
      <c r="S368" s="91">
        <v>0.30463089999999998</v>
      </c>
      <c r="U368" s="91">
        <v>3.1128119999999999</v>
      </c>
      <c r="V368" s="91">
        <v>0.30463089999999998</v>
      </c>
    </row>
    <row r="369" spans="1:24" x14ac:dyDescent="0.25">
      <c r="A369" s="91">
        <v>0.68117550000000004</v>
      </c>
      <c r="B369" s="91">
        <v>0.32</v>
      </c>
      <c r="D369" s="91"/>
      <c r="E369" s="91"/>
      <c r="F369" s="91">
        <v>0.68117550000000004</v>
      </c>
      <c r="G369" s="91">
        <v>0.32</v>
      </c>
      <c r="Q369" s="91">
        <v>0.24</v>
      </c>
      <c r="R369" s="91">
        <v>1.122854</v>
      </c>
      <c r="S369" s="91">
        <v>0.24</v>
      </c>
      <c r="W369" s="91">
        <v>1.122854</v>
      </c>
      <c r="X369" s="91">
        <v>0.24</v>
      </c>
    </row>
    <row r="370" spans="1:24" x14ac:dyDescent="0.25">
      <c r="A370" s="91">
        <v>1.0182340000000001</v>
      </c>
      <c r="B370" s="91">
        <v>0.61057349999999999</v>
      </c>
      <c r="D370" s="91"/>
      <c r="E370" s="91"/>
      <c r="F370" s="91">
        <v>1.0182340000000001</v>
      </c>
      <c r="G370" s="91">
        <v>0.61057349999999999</v>
      </c>
      <c r="Q370" s="91">
        <v>0.2332381</v>
      </c>
      <c r="R370" s="91">
        <v>0.3577709</v>
      </c>
      <c r="S370" s="91">
        <v>0.2332381</v>
      </c>
      <c r="W370" s="91">
        <v>0.3577709</v>
      </c>
      <c r="X370" s="91">
        <v>0.2332381</v>
      </c>
    </row>
    <row r="371" spans="1:24" x14ac:dyDescent="0.25">
      <c r="A371" s="91">
        <v>0.9903535</v>
      </c>
      <c r="B371" s="91">
        <v>0.63245549999999995</v>
      </c>
      <c r="D371" s="91"/>
      <c r="E371" s="91"/>
      <c r="F371" s="91">
        <v>0.9903535</v>
      </c>
      <c r="G371" s="91">
        <v>0.63245549999999995</v>
      </c>
      <c r="Q371" s="91">
        <v>0.2828427</v>
      </c>
      <c r="R371" s="91">
        <v>1.162755</v>
      </c>
      <c r="S371" s="91">
        <v>0.2828427</v>
      </c>
      <c r="W371" s="91">
        <v>1.162755</v>
      </c>
      <c r="X371" s="91">
        <v>0.2828427</v>
      </c>
    </row>
    <row r="372" spans="1:24" x14ac:dyDescent="0.25">
      <c r="A372" s="91">
        <v>1.122854</v>
      </c>
      <c r="B372" s="91">
        <v>0.16</v>
      </c>
      <c r="D372" s="91">
        <v>1.122854</v>
      </c>
      <c r="E372" s="91">
        <v>0.16</v>
      </c>
      <c r="F372" s="91"/>
      <c r="G372" s="91"/>
      <c r="Q372" s="91">
        <v>0.24</v>
      </c>
      <c r="R372" s="91">
        <v>0.32984849999999999</v>
      </c>
      <c r="S372" s="91">
        <v>0.24</v>
      </c>
      <c r="W372" s="91">
        <v>0.32984849999999999</v>
      </c>
      <c r="X372" s="91">
        <v>0.24</v>
      </c>
    </row>
    <row r="373" spans="1:24" x14ac:dyDescent="0.25">
      <c r="A373" s="91">
        <v>3.032095</v>
      </c>
      <c r="B373" s="91">
        <v>0.26832820000000002</v>
      </c>
      <c r="D373" s="91">
        <v>3.032095</v>
      </c>
      <c r="E373" s="91">
        <v>0.26832820000000002</v>
      </c>
      <c r="F373" s="91"/>
      <c r="G373" s="91"/>
      <c r="Q373" s="91">
        <v>0.16</v>
      </c>
      <c r="R373" s="91">
        <v>0.24</v>
      </c>
      <c r="S373" s="91">
        <v>0.16</v>
      </c>
      <c r="W373" s="91">
        <v>0.24</v>
      </c>
      <c r="X373" s="91">
        <v>0.16</v>
      </c>
    </row>
    <row r="374" spans="1:24" x14ac:dyDescent="0.25">
      <c r="A374" s="91">
        <v>0.85603739999999995</v>
      </c>
      <c r="B374" s="91">
        <v>0.44721359999999999</v>
      </c>
      <c r="D374" s="91"/>
      <c r="E374" s="91"/>
      <c r="F374" s="91">
        <v>0.85603739999999995</v>
      </c>
      <c r="G374" s="91">
        <v>0.44721359999999999</v>
      </c>
      <c r="Q374" s="91">
        <v>0.16</v>
      </c>
      <c r="R374" s="91">
        <v>0.24331050000000001</v>
      </c>
      <c r="S374" s="91">
        <v>0.16</v>
      </c>
      <c r="W374" s="91">
        <v>0.24331050000000001</v>
      </c>
      <c r="X374" s="91">
        <v>0.16</v>
      </c>
    </row>
    <row r="375" spans="1:24" x14ac:dyDescent="0.25">
      <c r="A375" s="91">
        <v>3.0810390000000001</v>
      </c>
      <c r="B375" s="91">
        <v>0.24</v>
      </c>
      <c r="D375" s="91">
        <v>3.0810390000000001</v>
      </c>
      <c r="E375" s="91">
        <v>0.24</v>
      </c>
      <c r="F375" s="91"/>
      <c r="G375" s="91"/>
      <c r="Q375" s="91">
        <v>0.16492419999999999</v>
      </c>
      <c r="R375" s="91">
        <v>0.36878179999999999</v>
      </c>
      <c r="S375" s="91">
        <v>0.16492419999999999</v>
      </c>
      <c r="W375" s="91">
        <v>0.36878179999999999</v>
      </c>
      <c r="X375" s="91">
        <v>0.16492419999999999</v>
      </c>
    </row>
    <row r="376" spans="1:24" x14ac:dyDescent="0.25">
      <c r="A376" s="91">
        <v>6.7911710000000003</v>
      </c>
      <c r="B376" s="91">
        <v>0.33941130000000003</v>
      </c>
      <c r="D376" s="91">
        <v>6.7911710000000003</v>
      </c>
      <c r="E376" s="91">
        <v>0.33941130000000003</v>
      </c>
      <c r="F376" s="91"/>
      <c r="G376" s="91"/>
      <c r="Q376" s="91">
        <v>0.43081320000000001</v>
      </c>
      <c r="R376" s="91">
        <v>0.45607019999999998</v>
      </c>
      <c r="S376" s="91">
        <v>0.43081320000000001</v>
      </c>
      <c r="W376" s="91">
        <v>0.45607019999999998</v>
      </c>
      <c r="X376" s="91">
        <v>0.43081320000000001</v>
      </c>
    </row>
    <row r="377" spans="1:24" x14ac:dyDescent="0.25">
      <c r="A377" s="91">
        <v>3.4613290000000001</v>
      </c>
      <c r="B377" s="91">
        <v>0.2</v>
      </c>
      <c r="D377" s="91">
        <v>3.4613290000000001</v>
      </c>
      <c r="E377" s="91">
        <v>0.2</v>
      </c>
      <c r="F377" s="91"/>
      <c r="G377" s="91"/>
      <c r="Q377" s="91">
        <v>0.34409299999999998</v>
      </c>
      <c r="R377" s="91">
        <v>0.75471849999999996</v>
      </c>
      <c r="S377" s="91">
        <v>0.34409299999999998</v>
      </c>
      <c r="W377" s="91">
        <v>0.75471849999999996</v>
      </c>
      <c r="X377" s="91">
        <v>0.34409299999999998</v>
      </c>
    </row>
    <row r="378" spans="1:24" x14ac:dyDescent="0.25">
      <c r="A378" s="91">
        <v>6.06419</v>
      </c>
      <c r="B378" s="91">
        <v>0.5656854</v>
      </c>
      <c r="D378" s="91">
        <v>6.06419</v>
      </c>
      <c r="E378" s="91">
        <v>0.5656854</v>
      </c>
      <c r="F378" s="91"/>
      <c r="G378" s="91"/>
      <c r="Q378" s="91">
        <v>0.36878179999999999</v>
      </c>
      <c r="R378" s="91">
        <v>1.3588229999999999</v>
      </c>
      <c r="S378" s="91">
        <v>0.36878179999999999</v>
      </c>
      <c r="W378" s="91">
        <v>1.3588229999999999</v>
      </c>
      <c r="X378" s="91">
        <v>0.36878179999999999</v>
      </c>
    </row>
    <row r="379" spans="1:24" x14ac:dyDescent="0.25">
      <c r="A379" s="91">
        <v>3.3418559999999999</v>
      </c>
      <c r="B379" s="91">
        <v>0.32249030000000001</v>
      </c>
      <c r="D379" s="91">
        <v>3.3418559999999999</v>
      </c>
      <c r="E379" s="91">
        <v>0.32249030000000001</v>
      </c>
      <c r="F379" s="91"/>
      <c r="G379" s="91"/>
      <c r="Q379" s="91">
        <v>0.36878179999999999</v>
      </c>
      <c r="R379" s="91">
        <v>1.3202320000000001</v>
      </c>
      <c r="S379" s="91">
        <v>0.36878179999999999</v>
      </c>
      <c r="W379" s="91">
        <v>1.3202320000000001</v>
      </c>
      <c r="X379" s="91">
        <v>0.36878179999999999</v>
      </c>
    </row>
    <row r="380" spans="1:24" x14ac:dyDescent="0.25">
      <c r="A380" s="91">
        <v>2.1021890000000001</v>
      </c>
      <c r="B380" s="91">
        <v>0.41761229999999999</v>
      </c>
      <c r="D380" s="91">
        <v>2.1021890000000001</v>
      </c>
      <c r="E380" s="91">
        <v>0.41761229999999999</v>
      </c>
      <c r="F380" s="91"/>
      <c r="G380" s="91"/>
      <c r="Q380" s="91">
        <v>0.31241000000000002</v>
      </c>
      <c r="R380" s="91">
        <v>2.8939520000000001</v>
      </c>
      <c r="S380" s="91">
        <v>0.31241000000000002</v>
      </c>
      <c r="U380" s="91">
        <v>2.8939520000000001</v>
      </c>
      <c r="V380" s="91">
        <v>0.31241000000000002</v>
      </c>
    </row>
    <row r="381" spans="1:24" x14ac:dyDescent="0.25">
      <c r="A381" s="91">
        <v>0.95078910000000005</v>
      </c>
      <c r="B381" s="91">
        <v>0.52153620000000001</v>
      </c>
      <c r="D381" s="91"/>
      <c r="E381" s="91"/>
      <c r="F381" s="91">
        <v>0.95078910000000005</v>
      </c>
      <c r="G381" s="91">
        <v>0.52153620000000001</v>
      </c>
      <c r="Q381" s="91">
        <v>0.40199499999999999</v>
      </c>
      <c r="R381" s="91">
        <v>1.8817010000000001</v>
      </c>
      <c r="S381" s="91">
        <v>0.40199499999999999</v>
      </c>
      <c r="W381" s="91">
        <v>1.8817010000000001</v>
      </c>
      <c r="X381" s="91">
        <v>0.40199499999999999</v>
      </c>
    </row>
    <row r="382" spans="1:24" x14ac:dyDescent="0.25">
      <c r="A382" s="91">
        <v>7.7765040000000001</v>
      </c>
      <c r="B382" s="91">
        <v>0.24331050000000001</v>
      </c>
      <c r="D382" s="91">
        <v>7.7765040000000001</v>
      </c>
      <c r="E382" s="91">
        <v>0.24331050000000001</v>
      </c>
      <c r="F382" s="91"/>
      <c r="G382" s="91"/>
      <c r="Q382" s="91">
        <v>0.32249030000000001</v>
      </c>
      <c r="R382" s="91">
        <v>2.290851</v>
      </c>
      <c r="S382" s="91">
        <v>0.32249030000000001</v>
      </c>
      <c r="U382" s="91">
        <v>2.290851</v>
      </c>
      <c r="V382" s="91">
        <v>0.32249030000000001</v>
      </c>
    </row>
    <row r="383" spans="1:24" x14ac:dyDescent="0.25">
      <c r="A383" s="91">
        <v>2.4123019999999999</v>
      </c>
      <c r="B383" s="91">
        <v>0.32984849999999999</v>
      </c>
      <c r="D383" s="91">
        <v>2.4123019999999999</v>
      </c>
      <c r="E383" s="91">
        <v>0.32984849999999999</v>
      </c>
      <c r="F383" s="91"/>
      <c r="G383" s="91"/>
      <c r="Q383" s="91">
        <v>0.28844409999999998</v>
      </c>
      <c r="R383" s="91">
        <v>4.2275289999999996</v>
      </c>
      <c r="S383" s="91">
        <v>0.28844409999999998</v>
      </c>
      <c r="U383" s="91">
        <v>4.2275289999999996</v>
      </c>
      <c r="V383" s="91">
        <v>0.28844409999999998</v>
      </c>
    </row>
    <row r="384" spans="1:24" x14ac:dyDescent="0.25">
      <c r="A384" s="91">
        <v>3.4058769999999998</v>
      </c>
      <c r="B384" s="91">
        <v>0.36878179999999999</v>
      </c>
      <c r="D384" s="91">
        <v>3.4058769999999998</v>
      </c>
      <c r="E384" s="91">
        <v>0.36878179999999999</v>
      </c>
      <c r="F384" s="91"/>
      <c r="G384" s="91"/>
      <c r="Q384" s="91">
        <v>0.25298219999999999</v>
      </c>
      <c r="R384" s="91">
        <v>3.469179</v>
      </c>
      <c r="S384" s="91">
        <v>0.25298219999999999</v>
      </c>
      <c r="U384" s="91">
        <v>3.469179</v>
      </c>
      <c r="V384" s="91">
        <v>0.25298219999999999</v>
      </c>
    </row>
    <row r="385" spans="1:24" x14ac:dyDescent="0.25">
      <c r="A385" s="91">
        <v>0.73756359999999999</v>
      </c>
      <c r="B385" s="91">
        <v>0.32984849999999999</v>
      </c>
      <c r="D385" s="91"/>
      <c r="E385" s="91"/>
      <c r="F385" s="91">
        <v>0.73756359999999999</v>
      </c>
      <c r="G385" s="91">
        <v>0.32984849999999999</v>
      </c>
      <c r="Q385" s="91">
        <v>0.25612499999999999</v>
      </c>
      <c r="R385" s="91">
        <v>0.88814409999999999</v>
      </c>
      <c r="S385" s="91">
        <v>0.25612499999999999</v>
      </c>
      <c r="W385" s="91">
        <v>0.88814409999999999</v>
      </c>
      <c r="X385" s="91">
        <v>0.25612499999999999</v>
      </c>
    </row>
    <row r="386" spans="1:24" x14ac:dyDescent="0.25">
      <c r="A386" s="91">
        <v>1.760454</v>
      </c>
      <c r="B386" s="91">
        <v>0.28000000000000003</v>
      </c>
      <c r="D386" s="91">
        <v>1.760454</v>
      </c>
      <c r="E386" s="91">
        <v>0.28000000000000003</v>
      </c>
      <c r="F386" s="91"/>
      <c r="G386" s="91"/>
      <c r="Q386" s="91">
        <v>0.64498060000000002</v>
      </c>
      <c r="R386" s="91">
        <v>1.8417380000000001</v>
      </c>
      <c r="S386" s="91">
        <v>0.64498060000000002</v>
      </c>
      <c r="W386" s="91">
        <v>1.8417380000000001</v>
      </c>
      <c r="X386" s="91">
        <v>0.64498060000000002</v>
      </c>
    </row>
    <row r="387" spans="1:24" x14ac:dyDescent="0.25">
      <c r="A387" s="91">
        <v>2.3199999999999998</v>
      </c>
      <c r="B387" s="91">
        <v>1.767258</v>
      </c>
      <c r="D387" s="91"/>
      <c r="E387" s="91"/>
      <c r="F387" s="91">
        <v>2.3199999999999998</v>
      </c>
      <c r="G387" s="91">
        <v>1.767258</v>
      </c>
      <c r="Q387" s="91">
        <v>0.22627420000000001</v>
      </c>
      <c r="R387" s="91">
        <v>0.59464269999999997</v>
      </c>
      <c r="S387" s="91">
        <v>0.22627420000000001</v>
      </c>
      <c r="W387" s="91">
        <v>0.59464269999999997</v>
      </c>
      <c r="X387" s="91">
        <v>0.22627420000000001</v>
      </c>
    </row>
    <row r="388" spans="1:24" x14ac:dyDescent="0.25">
      <c r="A388" s="91">
        <v>0.8246211</v>
      </c>
      <c r="B388" s="91">
        <v>0.24331050000000001</v>
      </c>
      <c r="D388" s="91"/>
      <c r="E388" s="91"/>
      <c r="F388" s="91">
        <v>0.8246211</v>
      </c>
      <c r="G388" s="91">
        <v>0.24331050000000001</v>
      </c>
      <c r="Q388" s="91">
        <v>0.24</v>
      </c>
      <c r="R388" s="91">
        <v>0.34176010000000001</v>
      </c>
      <c r="S388" s="91">
        <v>0.24</v>
      </c>
      <c r="W388" s="91">
        <v>0.34176010000000001</v>
      </c>
      <c r="X388" s="91">
        <v>0.24</v>
      </c>
    </row>
    <row r="389" spans="1:24" x14ac:dyDescent="0.25">
      <c r="A389" s="91">
        <v>0.32</v>
      </c>
      <c r="B389" s="91">
        <v>0.24</v>
      </c>
      <c r="D389" s="91"/>
      <c r="E389" s="91"/>
      <c r="F389" s="91">
        <v>0.32</v>
      </c>
      <c r="G389" s="91">
        <v>0.24</v>
      </c>
      <c r="Q389" s="91">
        <v>0.25298219999999999</v>
      </c>
      <c r="R389" s="91">
        <v>0.84758480000000003</v>
      </c>
      <c r="S389" s="91">
        <v>0.25298219999999999</v>
      </c>
      <c r="W389" s="91">
        <v>0.84758480000000003</v>
      </c>
      <c r="X389" s="91">
        <v>0.25298219999999999</v>
      </c>
    </row>
    <row r="390" spans="1:24" x14ac:dyDescent="0.25">
      <c r="A390" s="91">
        <v>0.91301699999999997</v>
      </c>
      <c r="B390" s="91">
        <v>0.30463089999999998</v>
      </c>
      <c r="D390" s="91"/>
      <c r="E390" s="91"/>
      <c r="F390" s="91">
        <v>0.91301699999999997</v>
      </c>
      <c r="G390" s="91">
        <v>0.30463089999999998</v>
      </c>
      <c r="Q390" s="91">
        <v>0.32984849999999999</v>
      </c>
      <c r="R390" s="91">
        <v>0.44721359999999999</v>
      </c>
      <c r="S390" s="91">
        <v>0.32984849999999999</v>
      </c>
      <c r="W390" s="91">
        <v>0.44721359999999999</v>
      </c>
      <c r="X390" s="91">
        <v>0.32984849999999999</v>
      </c>
    </row>
    <row r="391" spans="1:24" x14ac:dyDescent="0.25">
      <c r="A391" s="91">
        <v>3.531345</v>
      </c>
      <c r="B391" s="91">
        <v>0.32249030000000001</v>
      </c>
      <c r="D391" s="91">
        <v>3.531345</v>
      </c>
      <c r="E391" s="91">
        <v>0.32249030000000001</v>
      </c>
      <c r="F391" s="91"/>
      <c r="G391" s="91"/>
      <c r="Q391" s="91">
        <v>0.26832820000000002</v>
      </c>
      <c r="R391" s="91">
        <v>0.43081320000000001</v>
      </c>
      <c r="S391" s="91">
        <v>0.26832820000000002</v>
      </c>
      <c r="W391" s="91">
        <v>0.43081320000000001</v>
      </c>
      <c r="X391" s="91">
        <v>0.26832820000000002</v>
      </c>
    </row>
    <row r="392" spans="1:24" x14ac:dyDescent="0.25">
      <c r="A392" s="91">
        <v>5.5713549999999996</v>
      </c>
      <c r="B392" s="91">
        <v>0.57271280000000002</v>
      </c>
      <c r="D392" s="91">
        <v>5.5713549999999996</v>
      </c>
      <c r="E392" s="91">
        <v>0.57271280000000002</v>
      </c>
      <c r="F392" s="91"/>
      <c r="G392" s="91"/>
      <c r="Q392" s="91">
        <v>0.28000000000000003</v>
      </c>
      <c r="R392" s="91">
        <v>0.4418144</v>
      </c>
      <c r="S392" s="91">
        <v>0.28000000000000003</v>
      </c>
      <c r="W392" s="91">
        <v>0.4418144</v>
      </c>
      <c r="X392" s="91">
        <v>0.28000000000000003</v>
      </c>
    </row>
    <row r="393" spans="1:24" x14ac:dyDescent="0.25">
      <c r="A393" s="91">
        <v>1.9534579999999999</v>
      </c>
      <c r="B393" s="91">
        <v>0.45254830000000001</v>
      </c>
      <c r="D393" s="91"/>
      <c r="E393" s="91"/>
      <c r="F393" s="91">
        <v>1.9534579999999999</v>
      </c>
      <c r="G393" s="91">
        <v>0.45254830000000001</v>
      </c>
      <c r="Q393" s="91">
        <v>0.26832820000000002</v>
      </c>
      <c r="R393" s="91">
        <v>0.61057349999999999</v>
      </c>
      <c r="S393" s="91">
        <v>0.26832820000000002</v>
      </c>
      <c r="W393" s="91">
        <v>0.61057349999999999</v>
      </c>
      <c r="X393" s="91">
        <v>0.26832820000000002</v>
      </c>
    </row>
    <row r="394" spans="1:24" x14ac:dyDescent="0.25">
      <c r="A394" s="91">
        <v>12.87838</v>
      </c>
      <c r="B394" s="91">
        <v>1.114271</v>
      </c>
      <c r="D394" s="91">
        <v>12.87838</v>
      </c>
      <c r="E394" s="91">
        <v>1.114271</v>
      </c>
      <c r="F394" s="91"/>
      <c r="G394" s="91"/>
      <c r="Q394" s="91">
        <v>0.4118252</v>
      </c>
      <c r="R394" s="91">
        <v>1.6975279999999999</v>
      </c>
      <c r="S394" s="91">
        <v>0.4118252</v>
      </c>
      <c r="W394" s="91">
        <v>1.6975279999999999</v>
      </c>
      <c r="X394" s="91">
        <v>0.4118252</v>
      </c>
    </row>
    <row r="395" spans="1:24" x14ac:dyDescent="0.25">
      <c r="A395" s="91">
        <v>1.395421</v>
      </c>
      <c r="B395" s="91">
        <v>0.34409299999999998</v>
      </c>
      <c r="D395" s="91"/>
      <c r="E395" s="91"/>
      <c r="F395" s="91">
        <v>1.395421</v>
      </c>
      <c r="G395" s="91">
        <v>0.34409299999999998</v>
      </c>
      <c r="Q395" s="91">
        <v>0.22627420000000001</v>
      </c>
      <c r="R395" s="91">
        <v>0.37735920000000001</v>
      </c>
      <c r="S395" s="91">
        <v>0.22627420000000001</v>
      </c>
      <c r="W395" s="91">
        <v>0.37735920000000001</v>
      </c>
      <c r="X395" s="91">
        <v>0.22627420000000001</v>
      </c>
    </row>
    <row r="396" spans="1:24" x14ac:dyDescent="0.25">
      <c r="A396" s="91">
        <v>1.0983620000000001</v>
      </c>
      <c r="B396" s="91">
        <v>0.32984849999999999</v>
      </c>
      <c r="D396" s="91"/>
      <c r="E396" s="91"/>
      <c r="F396" s="91">
        <v>1.0983620000000001</v>
      </c>
      <c r="G396" s="91">
        <v>0.32984849999999999</v>
      </c>
      <c r="Q396" s="91">
        <v>0.32249030000000001</v>
      </c>
      <c r="R396" s="91">
        <v>0.87726850000000001</v>
      </c>
      <c r="S396" s="91">
        <v>0.32249030000000001</v>
      </c>
      <c r="W396" s="91">
        <v>0.87726850000000001</v>
      </c>
      <c r="X396" s="91">
        <v>0.32249030000000001</v>
      </c>
    </row>
    <row r="397" spans="1:24" x14ac:dyDescent="0.25">
      <c r="A397" s="91">
        <v>1.4361060000000001</v>
      </c>
      <c r="B397" s="91">
        <v>0.2039608</v>
      </c>
      <c r="D397" s="91">
        <v>1.4361060000000001</v>
      </c>
      <c r="E397" s="91">
        <v>0.2039608</v>
      </c>
      <c r="F397" s="91"/>
      <c r="G397" s="91"/>
      <c r="Q397" s="91">
        <v>0.2</v>
      </c>
      <c r="R397" s="91">
        <v>0.44</v>
      </c>
      <c r="S397" s="91">
        <v>0.2</v>
      </c>
      <c r="W397" s="91">
        <v>0.44</v>
      </c>
      <c r="X397" s="91">
        <v>0.2</v>
      </c>
    </row>
    <row r="398" spans="1:24" x14ac:dyDescent="0.25">
      <c r="A398" s="91">
        <v>1.0127189999999999</v>
      </c>
      <c r="B398" s="91">
        <v>0.2039608</v>
      </c>
      <c r="D398" s="91"/>
      <c r="E398" s="91"/>
      <c r="F398" s="91">
        <v>1.0127189999999999</v>
      </c>
      <c r="G398" s="91">
        <v>0.2039608</v>
      </c>
      <c r="Q398" s="91">
        <v>0.32</v>
      </c>
      <c r="R398" s="91">
        <v>1.0127189999999999</v>
      </c>
      <c r="S398" s="91">
        <v>0.32</v>
      </c>
      <c r="W398" s="91">
        <v>1.0127189999999999</v>
      </c>
      <c r="X398" s="91">
        <v>0.32</v>
      </c>
    </row>
    <row r="399" spans="1:24" x14ac:dyDescent="0.25">
      <c r="A399" s="91">
        <v>4.3616510000000002</v>
      </c>
      <c r="B399" s="91">
        <v>0.52611790000000003</v>
      </c>
      <c r="D399" s="91">
        <v>4.3616510000000002</v>
      </c>
      <c r="E399" s="91">
        <v>0.52611790000000003</v>
      </c>
      <c r="F399" s="91"/>
      <c r="G399" s="91"/>
      <c r="Q399" s="91">
        <v>0.3577709</v>
      </c>
      <c r="R399" s="91">
        <v>3.7850229999999998</v>
      </c>
      <c r="S399" s="91">
        <v>0.3577709</v>
      </c>
      <c r="U399" s="91">
        <v>3.7850229999999998</v>
      </c>
      <c r="V399" s="91">
        <v>0.3577709</v>
      </c>
    </row>
    <row r="400" spans="1:24" x14ac:dyDescent="0.25">
      <c r="A400" s="91">
        <v>2.7040709999999999</v>
      </c>
      <c r="B400" s="91">
        <v>0.46647620000000001</v>
      </c>
      <c r="D400" s="91">
        <v>2.7040709999999999</v>
      </c>
      <c r="E400" s="91">
        <v>0.46647620000000001</v>
      </c>
      <c r="F400" s="91"/>
      <c r="G400" s="91"/>
      <c r="Q400" s="91">
        <v>0.1788854</v>
      </c>
      <c r="R400" s="91">
        <v>0.25612499999999999</v>
      </c>
      <c r="S400" s="91">
        <v>0.1788854</v>
      </c>
      <c r="W400" s="91">
        <v>0.25612499999999999</v>
      </c>
      <c r="X400" s="91">
        <v>0.1788854</v>
      </c>
    </row>
    <row r="401" spans="1:24" x14ac:dyDescent="0.25">
      <c r="A401" s="91">
        <v>3.7363080000000002</v>
      </c>
      <c r="B401" s="91">
        <v>0.28844409999999998</v>
      </c>
      <c r="D401" s="91">
        <v>3.7363080000000002</v>
      </c>
      <c r="E401" s="91">
        <v>0.28844409999999998</v>
      </c>
      <c r="F401" s="91"/>
      <c r="G401" s="91"/>
      <c r="Q401" s="91">
        <v>0.2</v>
      </c>
      <c r="R401" s="91">
        <v>0.2039608</v>
      </c>
      <c r="S401" s="91">
        <v>0.2</v>
      </c>
      <c r="W401" s="91">
        <v>0.2039608</v>
      </c>
      <c r="X401" s="91">
        <v>0.2</v>
      </c>
    </row>
    <row r="402" spans="1:24" x14ac:dyDescent="0.25">
      <c r="A402" s="91">
        <v>1.771779</v>
      </c>
      <c r="B402" s="91">
        <v>0.37735920000000001</v>
      </c>
      <c r="D402" s="91"/>
      <c r="E402" s="91"/>
      <c r="F402" s="91">
        <v>1.771779</v>
      </c>
      <c r="G402" s="91">
        <v>0.37735920000000001</v>
      </c>
      <c r="Q402" s="91">
        <v>0.2</v>
      </c>
      <c r="R402" s="91">
        <v>0.53814499999999998</v>
      </c>
      <c r="S402" s="91">
        <v>0.2</v>
      </c>
      <c r="W402" s="91">
        <v>0.53814499999999998</v>
      </c>
      <c r="X402" s="91">
        <v>0.2</v>
      </c>
    </row>
    <row r="403" spans="1:24" x14ac:dyDescent="0.25">
      <c r="A403" s="91">
        <v>3.7472120000000002</v>
      </c>
      <c r="B403" s="91">
        <v>0.36878179999999999</v>
      </c>
      <c r="D403" s="91">
        <v>3.7472120000000002</v>
      </c>
      <c r="E403" s="91">
        <v>0.36878179999999999</v>
      </c>
      <c r="F403" s="91"/>
      <c r="G403" s="91"/>
      <c r="Q403" s="91">
        <v>0.14422209999999999</v>
      </c>
      <c r="R403" s="91">
        <v>0.45607019999999998</v>
      </c>
      <c r="S403" s="91">
        <v>0.14422209999999999</v>
      </c>
      <c r="W403" s="91">
        <v>0.45607019999999998</v>
      </c>
      <c r="X403" s="91">
        <v>0.14422209999999999</v>
      </c>
    </row>
    <row r="404" spans="1:24" x14ac:dyDescent="0.25">
      <c r="A404" s="91">
        <v>0.32</v>
      </c>
      <c r="B404" s="91">
        <v>0.28000000000000003</v>
      </c>
      <c r="D404" s="91"/>
      <c r="E404" s="91"/>
      <c r="F404" s="91">
        <v>0.32</v>
      </c>
      <c r="G404" s="91">
        <v>0.28000000000000003</v>
      </c>
      <c r="Q404" s="91">
        <v>0.30463089999999998</v>
      </c>
      <c r="R404" s="91">
        <v>1.221147</v>
      </c>
      <c r="S404" s="91">
        <v>0.30463089999999998</v>
      </c>
      <c r="W404" s="91">
        <v>1.221147</v>
      </c>
      <c r="X404" s="91">
        <v>0.30463089999999998</v>
      </c>
    </row>
    <row r="405" spans="1:24" x14ac:dyDescent="0.25">
      <c r="A405" s="91">
        <v>0.52611790000000003</v>
      </c>
      <c r="B405" s="91">
        <v>0.16</v>
      </c>
      <c r="D405" s="91"/>
      <c r="E405" s="91"/>
      <c r="F405" s="91">
        <v>0.52611790000000003</v>
      </c>
      <c r="G405" s="91">
        <v>0.16</v>
      </c>
      <c r="Q405" s="91">
        <v>0.37947330000000001</v>
      </c>
      <c r="R405" s="91">
        <v>4.8703180000000001</v>
      </c>
      <c r="S405" s="91">
        <v>0.37947330000000001</v>
      </c>
      <c r="U405" s="91">
        <v>4.8703180000000001</v>
      </c>
      <c r="V405" s="91">
        <v>0.37947330000000001</v>
      </c>
    </row>
    <row r="406" spans="1:24" x14ac:dyDescent="0.25">
      <c r="A406" s="91">
        <v>1.431084</v>
      </c>
      <c r="B406" s="91">
        <v>0.25612499999999999</v>
      </c>
      <c r="D406" s="91">
        <v>1.431084</v>
      </c>
      <c r="E406" s="91">
        <v>0.25612499999999999</v>
      </c>
      <c r="F406" s="91"/>
      <c r="G406" s="91"/>
      <c r="Q406" s="91">
        <v>0.45607019999999998</v>
      </c>
      <c r="R406" s="91">
        <v>6.5440050000000003</v>
      </c>
      <c r="S406" s="91">
        <v>0.45607019999999998</v>
      </c>
      <c r="U406" s="91">
        <v>6.5440050000000003</v>
      </c>
      <c r="V406" s="91">
        <v>0.45607019999999998</v>
      </c>
    </row>
    <row r="407" spans="1:24" x14ac:dyDescent="0.25">
      <c r="A407" s="91">
        <v>2.4828030000000001</v>
      </c>
      <c r="B407" s="91">
        <v>0.62609899999999996</v>
      </c>
      <c r="D407" s="91"/>
      <c r="E407" s="91"/>
      <c r="F407" s="91">
        <v>2.4828030000000001</v>
      </c>
      <c r="G407" s="91">
        <v>0.62609899999999996</v>
      </c>
      <c r="Q407" s="91">
        <v>0.69050710000000004</v>
      </c>
      <c r="R407" s="91">
        <v>1.319394</v>
      </c>
      <c r="S407" s="91">
        <v>0.69050710000000004</v>
      </c>
      <c r="W407" s="91">
        <v>1.319394</v>
      </c>
      <c r="X407" s="91">
        <v>0.69050710000000004</v>
      </c>
    </row>
    <row r="408" spans="1:24" x14ac:dyDescent="0.25">
      <c r="A408" s="91">
        <v>7.8146779999999998</v>
      </c>
      <c r="B408" s="91">
        <v>0.59464269999999997</v>
      </c>
      <c r="D408" s="91">
        <v>7.8146779999999998</v>
      </c>
      <c r="E408" s="91">
        <v>0.59464269999999997</v>
      </c>
      <c r="F408" s="91"/>
      <c r="G408" s="91"/>
      <c r="Q408" s="91">
        <v>0.4</v>
      </c>
      <c r="R408" s="91">
        <v>0.45607019999999998</v>
      </c>
      <c r="S408" s="91">
        <v>0.4</v>
      </c>
      <c r="W408" s="91">
        <v>0.45607019999999998</v>
      </c>
      <c r="X408" s="91">
        <v>0.4</v>
      </c>
    </row>
    <row r="409" spans="1:24" x14ac:dyDescent="0.25">
      <c r="A409" s="91">
        <v>13.106170000000001</v>
      </c>
      <c r="B409" s="91">
        <v>0.48826219999999998</v>
      </c>
      <c r="D409" s="91">
        <v>13.106170000000001</v>
      </c>
      <c r="E409" s="91">
        <v>0.48826219999999998</v>
      </c>
      <c r="F409" s="91"/>
      <c r="G409" s="91"/>
      <c r="Q409" s="91">
        <v>0.2828427</v>
      </c>
      <c r="R409" s="91">
        <v>0.32249030000000001</v>
      </c>
      <c r="S409" s="91">
        <v>0.2828427</v>
      </c>
      <c r="W409" s="91">
        <v>0.32249030000000001</v>
      </c>
      <c r="X409" s="91">
        <v>0.2828427</v>
      </c>
    </row>
    <row r="410" spans="1:24" x14ac:dyDescent="0.25">
      <c r="A410" s="91">
        <v>27.0288</v>
      </c>
      <c r="B410" s="91">
        <v>0.1788854</v>
      </c>
      <c r="D410" s="91">
        <v>27.0288</v>
      </c>
      <c r="E410" s="91">
        <v>0.1788854</v>
      </c>
      <c r="F410" s="91"/>
      <c r="G410" s="91"/>
      <c r="Q410" s="91">
        <v>0.44</v>
      </c>
      <c r="R410" s="91">
        <v>1.1313709999999999</v>
      </c>
      <c r="S410" s="91">
        <v>0.44</v>
      </c>
      <c r="W410" s="91">
        <v>1.1313709999999999</v>
      </c>
      <c r="X410" s="91">
        <v>0.44</v>
      </c>
    </row>
    <row r="411" spans="1:24" x14ac:dyDescent="0.25">
      <c r="A411" s="91">
        <v>4.2916819999999998</v>
      </c>
      <c r="B411" s="91">
        <v>0.52153620000000001</v>
      </c>
      <c r="D411" s="91">
        <v>4.2916819999999998</v>
      </c>
      <c r="E411" s="91">
        <v>0.52153620000000001</v>
      </c>
      <c r="F411" s="91"/>
      <c r="G411" s="91"/>
      <c r="Q411" s="91">
        <v>0.31241000000000002</v>
      </c>
      <c r="R411" s="91">
        <v>0.73756359999999999</v>
      </c>
      <c r="S411" s="91">
        <v>0.31241000000000002</v>
      </c>
      <c r="W411" s="91">
        <v>0.73756359999999999</v>
      </c>
      <c r="X411" s="91">
        <v>0.31241000000000002</v>
      </c>
    </row>
    <row r="412" spans="1:24" x14ac:dyDescent="0.25">
      <c r="A412" s="91">
        <v>2.6683330000000001</v>
      </c>
      <c r="B412" s="91">
        <v>0.8099383</v>
      </c>
      <c r="D412" s="91"/>
      <c r="E412" s="91"/>
      <c r="F412" s="91">
        <v>2.6683330000000001</v>
      </c>
      <c r="G412" s="91">
        <v>0.8099383</v>
      </c>
      <c r="Q412" s="91">
        <v>0.39597979999999999</v>
      </c>
      <c r="R412" s="91">
        <v>0.76837489999999997</v>
      </c>
      <c r="S412" s="91">
        <v>0.39597979999999999</v>
      </c>
      <c r="W412" s="91">
        <v>0.76837489999999997</v>
      </c>
      <c r="X412" s="91">
        <v>0.39597979999999999</v>
      </c>
    </row>
    <row r="413" spans="1:24" x14ac:dyDescent="0.25">
      <c r="A413" s="91">
        <v>1.324236</v>
      </c>
      <c r="B413" s="91">
        <v>0.40199499999999999</v>
      </c>
      <c r="D413" s="91"/>
      <c r="E413" s="91"/>
      <c r="F413" s="91">
        <v>1.324236</v>
      </c>
      <c r="G413" s="91">
        <v>0.40199499999999999</v>
      </c>
      <c r="Q413" s="91">
        <v>0.29120439999999997</v>
      </c>
      <c r="R413" s="91">
        <v>0.63245549999999995</v>
      </c>
      <c r="S413" s="91">
        <v>0.29120439999999997</v>
      </c>
      <c r="W413" s="91">
        <v>0.63245549999999995</v>
      </c>
      <c r="X413" s="91">
        <v>0.29120439999999997</v>
      </c>
    </row>
    <row r="414" spans="1:24" x14ac:dyDescent="0.25">
      <c r="A414" s="91">
        <v>2.762607</v>
      </c>
      <c r="B414" s="91">
        <v>0.48166379999999998</v>
      </c>
      <c r="D414" s="91">
        <v>2.762607</v>
      </c>
      <c r="E414" s="91">
        <v>0.48166379999999998</v>
      </c>
      <c r="F414" s="91"/>
      <c r="G414" s="91"/>
      <c r="Q414" s="91">
        <v>0.16</v>
      </c>
      <c r="R414" s="91">
        <v>0.2</v>
      </c>
      <c r="S414" s="91">
        <v>0.16</v>
      </c>
      <c r="W414" s="91">
        <v>0.2</v>
      </c>
      <c r="X414" s="91">
        <v>0.16</v>
      </c>
    </row>
    <row r="415" spans="1:24" x14ac:dyDescent="0.25">
      <c r="A415" s="91">
        <v>4.1434290000000003</v>
      </c>
      <c r="B415" s="91">
        <v>0.32249030000000001</v>
      </c>
      <c r="D415" s="91">
        <v>4.1434290000000003</v>
      </c>
      <c r="E415" s="91">
        <v>0.32249030000000001</v>
      </c>
      <c r="F415" s="91"/>
      <c r="G415" s="91"/>
      <c r="Q415" s="91">
        <v>0.40199499999999999</v>
      </c>
      <c r="R415" s="91">
        <v>1.4669700000000001</v>
      </c>
      <c r="S415" s="91">
        <v>0.40199499999999999</v>
      </c>
      <c r="W415" s="91">
        <v>1.4669700000000001</v>
      </c>
      <c r="X415" s="91">
        <v>0.40199499999999999</v>
      </c>
    </row>
    <row r="416" spans="1:24" x14ac:dyDescent="0.25">
      <c r="A416" s="91">
        <v>4.3268459999999997</v>
      </c>
      <c r="B416" s="91">
        <v>0.26832820000000002</v>
      </c>
      <c r="D416" s="91">
        <v>4.3268459999999997</v>
      </c>
      <c r="E416" s="91">
        <v>0.26832820000000002</v>
      </c>
      <c r="F416" s="91"/>
      <c r="G416" s="91"/>
      <c r="Q416" s="91">
        <v>0.1264911</v>
      </c>
      <c r="R416" s="91">
        <v>0.3577709</v>
      </c>
      <c r="S416" s="91">
        <v>0.1264911</v>
      </c>
      <c r="W416" s="91">
        <v>0.3577709</v>
      </c>
      <c r="X416" s="91">
        <v>0.1264911</v>
      </c>
    </row>
    <row r="417" spans="1:24" x14ac:dyDescent="0.25">
      <c r="A417" s="91">
        <v>6.366161</v>
      </c>
      <c r="B417" s="91">
        <v>1.6492420000000001</v>
      </c>
      <c r="D417" s="91"/>
      <c r="E417" s="91"/>
      <c r="F417" s="91">
        <v>6.366161</v>
      </c>
      <c r="G417" s="91">
        <v>1.6492420000000001</v>
      </c>
      <c r="Q417" s="91">
        <v>0.26832820000000002</v>
      </c>
      <c r="R417" s="91">
        <v>0.78892329999999999</v>
      </c>
      <c r="S417" s="91">
        <v>0.26832820000000002</v>
      </c>
      <c r="W417" s="91">
        <v>0.78892329999999999</v>
      </c>
      <c r="X417" s="91">
        <v>0.26832820000000002</v>
      </c>
    </row>
    <row r="418" spans="1:24" x14ac:dyDescent="0.25">
      <c r="A418" s="91">
        <v>1.592482</v>
      </c>
      <c r="B418" s="91">
        <v>1.2502800000000001</v>
      </c>
      <c r="D418" s="91"/>
      <c r="E418" s="91"/>
      <c r="F418" s="91">
        <v>1.592482</v>
      </c>
      <c r="G418" s="91">
        <v>1.2502800000000001</v>
      </c>
      <c r="Q418" s="91">
        <v>0.16</v>
      </c>
      <c r="R418" s="91">
        <v>0.2</v>
      </c>
      <c r="S418" s="91">
        <v>0.16</v>
      </c>
      <c r="W418" s="91">
        <v>0.2</v>
      </c>
      <c r="X418" s="91">
        <v>0.16</v>
      </c>
    </row>
    <row r="419" spans="1:24" x14ac:dyDescent="0.25">
      <c r="A419" s="91">
        <v>6.5907809999999998</v>
      </c>
      <c r="B419" s="91">
        <v>0.36878179999999999</v>
      </c>
      <c r="D419" s="91">
        <v>6.5907809999999998</v>
      </c>
      <c r="E419" s="91">
        <v>0.36878179999999999</v>
      </c>
      <c r="F419" s="91"/>
      <c r="G419" s="91"/>
      <c r="Q419" s="91">
        <v>0.1788854</v>
      </c>
      <c r="R419" s="91">
        <v>1.0198039999999999</v>
      </c>
      <c r="S419" s="91">
        <v>0.1788854</v>
      </c>
      <c r="U419" s="91">
        <v>1.0198039999999999</v>
      </c>
      <c r="V419" s="91">
        <v>0.1788854</v>
      </c>
    </row>
    <row r="420" spans="1:24" x14ac:dyDescent="0.25">
      <c r="A420" s="91">
        <v>2.7073230000000001</v>
      </c>
      <c r="B420" s="91">
        <v>0.81584310000000004</v>
      </c>
      <c r="D420" s="91"/>
      <c r="E420" s="91"/>
      <c r="F420" s="91">
        <v>2.7073230000000001</v>
      </c>
      <c r="G420" s="91">
        <v>0.81584310000000004</v>
      </c>
      <c r="Q420" s="91">
        <v>0.3577709</v>
      </c>
      <c r="R420" s="91">
        <v>2.887213</v>
      </c>
      <c r="S420" s="91">
        <v>0.3577709</v>
      </c>
      <c r="U420" s="91">
        <v>2.887213</v>
      </c>
      <c r="V420" s="91">
        <v>0.3577709</v>
      </c>
    </row>
    <row r="421" spans="1:24" x14ac:dyDescent="0.25">
      <c r="A421" s="91">
        <v>1.8880680000000001</v>
      </c>
      <c r="B421" s="91">
        <v>0.28844409999999998</v>
      </c>
      <c r="D421" s="91">
        <v>1.8880680000000001</v>
      </c>
      <c r="E421" s="91">
        <v>0.28844409999999998</v>
      </c>
      <c r="F421" s="91"/>
      <c r="G421" s="91"/>
      <c r="Q421" s="91">
        <v>0.30463089999999998</v>
      </c>
      <c r="R421" s="91">
        <v>8.1988289999999999</v>
      </c>
      <c r="S421" s="91">
        <v>0.30463089999999998</v>
      </c>
      <c r="U421" s="91">
        <v>8.1988289999999999</v>
      </c>
      <c r="V421" s="91">
        <v>0.30463089999999998</v>
      </c>
    </row>
    <row r="422" spans="1:24" x14ac:dyDescent="0.25">
      <c r="A422" s="91">
        <v>0.9935794</v>
      </c>
      <c r="B422" s="91">
        <v>0.25612499999999999</v>
      </c>
      <c r="D422" s="91"/>
      <c r="E422" s="91"/>
      <c r="F422" s="91">
        <v>0.9935794</v>
      </c>
      <c r="G422" s="91">
        <v>0.25612499999999999</v>
      </c>
      <c r="Q422" s="91">
        <v>0.76941539999999997</v>
      </c>
      <c r="R422" s="91">
        <v>1.56</v>
      </c>
      <c r="S422" s="91">
        <v>0.76941539999999997</v>
      </c>
      <c r="W422" s="91">
        <v>1.56</v>
      </c>
      <c r="X422" s="91">
        <v>0.76941539999999997</v>
      </c>
    </row>
    <row r="423" spans="1:24" x14ac:dyDescent="0.25">
      <c r="A423" s="91">
        <v>1.84954</v>
      </c>
      <c r="B423" s="91">
        <v>0.43081320000000001</v>
      </c>
      <c r="D423" s="91"/>
      <c r="E423" s="91"/>
      <c r="F423" s="91">
        <v>1.84954</v>
      </c>
      <c r="G423" s="91">
        <v>0.43081320000000001</v>
      </c>
      <c r="Q423" s="91">
        <v>0.22627420000000001</v>
      </c>
      <c r="R423" s="91">
        <v>3.676955</v>
      </c>
      <c r="S423" s="91">
        <v>0.22627420000000001</v>
      </c>
      <c r="U423" s="91">
        <v>3.676955</v>
      </c>
      <c r="V423" s="91">
        <v>0.22627420000000001</v>
      </c>
    </row>
    <row r="424" spans="1:24" x14ac:dyDescent="0.25">
      <c r="A424" s="91">
        <v>3.4168989999999999</v>
      </c>
      <c r="B424" s="91">
        <v>0.44721359999999999</v>
      </c>
      <c r="D424" s="91">
        <v>3.4168989999999999</v>
      </c>
      <c r="E424" s="91">
        <v>0.44721359999999999</v>
      </c>
      <c r="F424" s="91"/>
      <c r="G424" s="91"/>
      <c r="Q424" s="91">
        <v>0.43081320000000001</v>
      </c>
      <c r="R424" s="91">
        <v>1.129248</v>
      </c>
      <c r="S424" s="91">
        <v>0.43081320000000001</v>
      </c>
      <c r="W424" s="91">
        <v>1.129248</v>
      </c>
      <c r="X424" s="91">
        <v>0.43081320000000001</v>
      </c>
    </row>
    <row r="425" spans="1:24" x14ac:dyDescent="0.25">
      <c r="A425" s="91">
        <v>12.36317</v>
      </c>
      <c r="B425" s="91">
        <v>0.26832820000000002</v>
      </c>
      <c r="D425" s="91">
        <v>12.36317</v>
      </c>
      <c r="E425" s="91">
        <v>0.26832820000000002</v>
      </c>
      <c r="F425" s="91"/>
      <c r="G425" s="91"/>
      <c r="Q425" s="91">
        <v>0.37947330000000001</v>
      </c>
      <c r="R425" s="91">
        <v>0.98061209999999999</v>
      </c>
      <c r="S425" s="91">
        <v>0.37947330000000001</v>
      </c>
      <c r="W425" s="91">
        <v>0.98061209999999999</v>
      </c>
      <c r="X425" s="91">
        <v>0.37947330000000001</v>
      </c>
    </row>
    <row r="426" spans="1:24" x14ac:dyDescent="0.25">
      <c r="A426" s="91">
        <v>1.278124</v>
      </c>
      <c r="B426" s="91">
        <v>0.32249030000000001</v>
      </c>
      <c r="D426" s="91"/>
      <c r="E426" s="91"/>
      <c r="F426" s="91">
        <v>1.278124</v>
      </c>
      <c r="G426" s="91">
        <v>0.32249030000000001</v>
      </c>
      <c r="Q426" s="91">
        <v>0.33941130000000003</v>
      </c>
      <c r="R426" s="91">
        <v>0.8207314</v>
      </c>
      <c r="S426" s="91">
        <v>0.33941130000000003</v>
      </c>
      <c r="W426" s="91">
        <v>0.8207314</v>
      </c>
      <c r="X426" s="91">
        <v>0.33941130000000003</v>
      </c>
    </row>
    <row r="427" spans="1:24" x14ac:dyDescent="0.25">
      <c r="A427" s="91">
        <v>1.557947</v>
      </c>
      <c r="B427" s="91">
        <v>0.34409299999999998</v>
      </c>
      <c r="D427" s="91"/>
      <c r="E427" s="91"/>
      <c r="F427" s="91">
        <v>1.557947</v>
      </c>
      <c r="G427" s="91">
        <v>0.34409299999999998</v>
      </c>
      <c r="Q427" s="91">
        <v>0.16492419999999999</v>
      </c>
      <c r="R427" s="91">
        <v>1.796886</v>
      </c>
      <c r="S427" s="91">
        <v>0.16492419999999999</v>
      </c>
      <c r="U427" s="91">
        <v>1.796886</v>
      </c>
      <c r="V427" s="91">
        <v>0.16492419999999999</v>
      </c>
    </row>
    <row r="428" spans="1:24" x14ac:dyDescent="0.25">
      <c r="A428" s="91">
        <v>0.89442719999999998</v>
      </c>
      <c r="B428" s="91">
        <v>0.30463089999999998</v>
      </c>
      <c r="D428" s="91"/>
      <c r="E428" s="91"/>
      <c r="F428" s="91">
        <v>0.89442719999999998</v>
      </c>
      <c r="G428" s="91">
        <v>0.30463089999999998</v>
      </c>
      <c r="Q428" s="91">
        <v>0.3577709</v>
      </c>
      <c r="R428" s="91">
        <v>12.43286</v>
      </c>
      <c r="S428" s="91">
        <v>0.3577709</v>
      </c>
      <c r="U428" s="91">
        <v>12.43286</v>
      </c>
      <c r="V428" s="91">
        <v>0.3577709</v>
      </c>
    </row>
    <row r="429" spans="1:24" x14ac:dyDescent="0.25">
      <c r="A429" s="91">
        <v>1.5435030000000001</v>
      </c>
      <c r="B429" s="91">
        <v>0.55569780000000002</v>
      </c>
      <c r="D429" s="91"/>
      <c r="E429" s="91"/>
      <c r="F429" s="91">
        <v>1.5435030000000001</v>
      </c>
      <c r="G429" s="91">
        <v>0.55569780000000002</v>
      </c>
      <c r="Q429" s="91">
        <v>0.4326662</v>
      </c>
      <c r="R429" s="91">
        <v>0.5656854</v>
      </c>
      <c r="S429" s="91">
        <v>0.4326662</v>
      </c>
      <c r="W429" s="91">
        <v>0.5656854</v>
      </c>
      <c r="X429" s="91">
        <v>0.4326662</v>
      </c>
    </row>
    <row r="430" spans="1:24" x14ac:dyDescent="0.25">
      <c r="A430" s="91">
        <v>1.6321760000000001</v>
      </c>
      <c r="B430" s="91">
        <v>0.2</v>
      </c>
      <c r="D430" s="91">
        <v>1.6321760000000001</v>
      </c>
      <c r="E430" s="91">
        <v>0.2</v>
      </c>
      <c r="F430" s="91"/>
      <c r="G430" s="91"/>
      <c r="Q430" s="91">
        <v>0.2828427</v>
      </c>
      <c r="R430" s="91">
        <v>0.5614268</v>
      </c>
      <c r="S430" s="91">
        <v>0.2828427</v>
      </c>
      <c r="W430" s="91">
        <v>0.5614268</v>
      </c>
      <c r="X430" s="91">
        <v>0.2828427</v>
      </c>
    </row>
    <row r="431" spans="1:24" x14ac:dyDescent="0.25">
      <c r="A431" s="91">
        <v>1.5221469999999999</v>
      </c>
      <c r="B431" s="91">
        <v>0.50596439999999998</v>
      </c>
      <c r="D431" s="91"/>
      <c r="E431" s="91"/>
      <c r="F431" s="91">
        <v>1.5221469999999999</v>
      </c>
      <c r="G431" s="91">
        <v>0.50596439999999998</v>
      </c>
      <c r="Q431" s="91">
        <v>0.28000000000000003</v>
      </c>
      <c r="R431" s="91">
        <v>1.1200000000000001</v>
      </c>
      <c r="S431" s="91">
        <v>0.28000000000000003</v>
      </c>
      <c r="W431" s="91">
        <v>1.1200000000000001</v>
      </c>
      <c r="X431" s="91">
        <v>0.28000000000000003</v>
      </c>
    </row>
    <row r="432" spans="1:24" x14ac:dyDescent="0.25">
      <c r="A432" s="91">
        <v>5.0346869999999999</v>
      </c>
      <c r="B432" s="91">
        <v>0.37947330000000001</v>
      </c>
      <c r="D432" s="91">
        <v>5.0346869999999999</v>
      </c>
      <c r="E432" s="91">
        <v>0.37947330000000001</v>
      </c>
      <c r="F432" s="91"/>
      <c r="G432" s="91"/>
      <c r="Q432" s="91">
        <v>0.34409299999999998</v>
      </c>
      <c r="R432" s="91">
        <v>0.4326662</v>
      </c>
      <c r="S432" s="91">
        <v>0.34409299999999998</v>
      </c>
      <c r="W432" s="91">
        <v>0.4326662</v>
      </c>
      <c r="X432" s="91">
        <v>0.34409299999999998</v>
      </c>
    </row>
    <row r="433" spans="1:24" x14ac:dyDescent="0.25">
      <c r="A433" s="91">
        <v>1.991052</v>
      </c>
      <c r="B433" s="91">
        <v>0.31241000000000002</v>
      </c>
      <c r="D433" s="91">
        <v>1.991052</v>
      </c>
      <c r="E433" s="91">
        <v>0.31241000000000002</v>
      </c>
      <c r="F433" s="91"/>
      <c r="G433" s="91"/>
      <c r="Q433" s="91">
        <v>0.2</v>
      </c>
      <c r="R433" s="91">
        <v>0.44721359999999999</v>
      </c>
      <c r="S433" s="91">
        <v>0.2</v>
      </c>
      <c r="W433" s="91">
        <v>0.44721359999999999</v>
      </c>
      <c r="X433" s="91">
        <v>0.2</v>
      </c>
    </row>
    <row r="434" spans="1:24" x14ac:dyDescent="0.25">
      <c r="A434" s="91">
        <v>23.057780000000001</v>
      </c>
      <c r="B434" s="91">
        <v>0.36878179999999999</v>
      </c>
      <c r="D434" s="91">
        <v>23.057780000000001</v>
      </c>
      <c r="E434" s="91">
        <v>0.36878179999999999</v>
      </c>
      <c r="F434" s="91"/>
      <c r="G434" s="91"/>
      <c r="Q434" s="91">
        <v>0.2</v>
      </c>
      <c r="R434" s="91">
        <v>0.75894660000000003</v>
      </c>
      <c r="S434" s="91">
        <v>0.2</v>
      </c>
      <c r="W434" s="91">
        <v>0.75894660000000003</v>
      </c>
      <c r="X434" s="91">
        <v>0.2</v>
      </c>
    </row>
    <row r="435" spans="1:24" x14ac:dyDescent="0.25">
      <c r="A435" s="91">
        <v>8.4636600000000008</v>
      </c>
      <c r="B435" s="91">
        <v>0.32249030000000001</v>
      </c>
      <c r="D435" s="91">
        <v>8.4636600000000008</v>
      </c>
      <c r="E435" s="91">
        <v>0.32249030000000001</v>
      </c>
      <c r="F435" s="91"/>
      <c r="G435" s="91"/>
      <c r="Q435" s="91">
        <v>0.49477270000000001</v>
      </c>
      <c r="R435" s="91">
        <v>0.83522450000000004</v>
      </c>
      <c r="S435" s="91">
        <v>0.49477270000000001</v>
      </c>
      <c r="W435" s="91">
        <v>0.83522450000000004</v>
      </c>
      <c r="X435" s="91">
        <v>0.49477270000000001</v>
      </c>
    </row>
    <row r="436" spans="1:24" x14ac:dyDescent="0.25">
      <c r="A436" s="91">
        <v>0.95078910000000005</v>
      </c>
      <c r="B436" s="91">
        <v>0.32984849999999999</v>
      </c>
      <c r="D436" s="91"/>
      <c r="E436" s="91"/>
      <c r="F436" s="91">
        <v>0.95078910000000005</v>
      </c>
      <c r="G436" s="91">
        <v>0.32984849999999999</v>
      </c>
      <c r="Q436" s="91">
        <v>0.28844409999999998</v>
      </c>
      <c r="R436" s="91">
        <v>1.1537759999999999</v>
      </c>
      <c r="S436" s="91">
        <v>0.28844409999999998</v>
      </c>
      <c r="W436" s="91">
        <v>1.1537759999999999</v>
      </c>
      <c r="X436" s="91">
        <v>0.28844409999999998</v>
      </c>
    </row>
    <row r="437" spans="1:24" x14ac:dyDescent="0.25">
      <c r="A437" s="91">
        <v>3.896665</v>
      </c>
      <c r="B437" s="91">
        <v>0.45607019999999998</v>
      </c>
      <c r="D437" s="91">
        <v>3.896665</v>
      </c>
      <c r="E437" s="91">
        <v>0.45607019999999998</v>
      </c>
      <c r="F437" s="91"/>
      <c r="G437" s="91"/>
      <c r="Q437" s="91">
        <v>0.4</v>
      </c>
      <c r="R437" s="91">
        <v>2.0063900000000001</v>
      </c>
      <c r="S437" s="91">
        <v>0.4</v>
      </c>
      <c r="U437" s="91">
        <v>2.0063900000000001</v>
      </c>
      <c r="V437" s="91">
        <v>0.4</v>
      </c>
    </row>
    <row r="438" spans="1:24" x14ac:dyDescent="0.25">
      <c r="A438" s="91">
        <v>3.1066379999999998</v>
      </c>
      <c r="B438" s="91">
        <v>0.24331050000000001</v>
      </c>
      <c r="D438" s="91">
        <v>3.1066379999999998</v>
      </c>
      <c r="E438" s="91">
        <v>0.24331050000000001</v>
      </c>
      <c r="F438" s="91"/>
      <c r="G438" s="91"/>
      <c r="Q438" s="91">
        <v>0.22627420000000001</v>
      </c>
      <c r="R438" s="91">
        <v>1.608975</v>
      </c>
      <c r="S438" s="91">
        <v>0.22627420000000001</v>
      </c>
      <c r="U438" s="91">
        <v>1.608975</v>
      </c>
      <c r="V438" s="91">
        <v>0.22627420000000001</v>
      </c>
    </row>
    <row r="439" spans="1:24" x14ac:dyDescent="0.25">
      <c r="A439" s="91">
        <v>3.7064270000000001</v>
      </c>
      <c r="B439" s="91">
        <v>0.2828427</v>
      </c>
      <c r="D439" s="91">
        <v>3.7064270000000001</v>
      </c>
      <c r="E439" s="91">
        <v>0.2828427</v>
      </c>
      <c r="F439" s="91"/>
      <c r="G439" s="91"/>
      <c r="Q439" s="91">
        <v>0.48332180000000002</v>
      </c>
      <c r="R439" s="91">
        <v>0.75471849999999996</v>
      </c>
      <c r="S439" s="91">
        <v>0.48332180000000002</v>
      </c>
      <c r="W439" s="91">
        <v>0.75471849999999996</v>
      </c>
      <c r="X439" s="91">
        <v>0.48332180000000002</v>
      </c>
    </row>
    <row r="440" spans="1:24" x14ac:dyDescent="0.25">
      <c r="A440" s="91">
        <v>3.4928499999999998</v>
      </c>
      <c r="B440" s="91">
        <v>0.32249030000000001</v>
      </c>
      <c r="D440" s="91">
        <v>3.4928499999999998</v>
      </c>
      <c r="E440" s="91">
        <v>0.32249030000000001</v>
      </c>
      <c r="F440" s="91"/>
      <c r="G440" s="91"/>
      <c r="Q440" s="91">
        <v>0.37947330000000001</v>
      </c>
      <c r="R440" s="91">
        <v>4.6173590000000004</v>
      </c>
      <c r="S440" s="91">
        <v>0.37947330000000001</v>
      </c>
      <c r="U440" s="91">
        <v>4.6173590000000004</v>
      </c>
      <c r="V440" s="91">
        <v>0.37947330000000001</v>
      </c>
    </row>
    <row r="441" spans="1:24" x14ac:dyDescent="0.25">
      <c r="A441" s="91">
        <v>6.7601180000000003</v>
      </c>
      <c r="B441" s="91">
        <v>0.32</v>
      </c>
      <c r="D441" s="91">
        <v>6.7601180000000003</v>
      </c>
      <c r="E441" s="91">
        <v>0.32</v>
      </c>
      <c r="F441" s="91"/>
      <c r="G441" s="91"/>
      <c r="Q441" s="91">
        <v>0.32</v>
      </c>
      <c r="R441" s="91">
        <v>1.7204649999999999</v>
      </c>
      <c r="S441" s="91">
        <v>0.32</v>
      </c>
      <c r="U441" s="91">
        <v>1.7204649999999999</v>
      </c>
      <c r="V441" s="91">
        <v>0.32</v>
      </c>
    </row>
    <row r="442" spans="1:24" x14ac:dyDescent="0.25">
      <c r="A442" s="91">
        <v>1.1661900000000001</v>
      </c>
      <c r="B442" s="91">
        <v>0.28000000000000003</v>
      </c>
      <c r="D442" s="91"/>
      <c r="E442" s="91"/>
      <c r="F442" s="91">
        <v>1.1661900000000001</v>
      </c>
      <c r="G442" s="91">
        <v>0.28000000000000003</v>
      </c>
      <c r="Q442" s="91">
        <v>0.16</v>
      </c>
      <c r="R442" s="91">
        <v>0.28000000000000003</v>
      </c>
      <c r="S442" s="91">
        <v>0.16</v>
      </c>
      <c r="W442" s="91">
        <v>0.28000000000000003</v>
      </c>
      <c r="X442" s="91">
        <v>0.16</v>
      </c>
    </row>
    <row r="443" spans="1:24" x14ac:dyDescent="0.25">
      <c r="A443" s="91">
        <v>0.28000000000000003</v>
      </c>
      <c r="B443" s="91">
        <v>0.2</v>
      </c>
      <c r="D443" s="91"/>
      <c r="E443" s="91"/>
      <c r="F443" s="91">
        <v>0.28000000000000003</v>
      </c>
      <c r="G443" s="91">
        <v>0.2</v>
      </c>
      <c r="Q443" s="91">
        <v>0.1788854</v>
      </c>
      <c r="R443" s="91">
        <v>0.2039608</v>
      </c>
      <c r="S443" s="91">
        <v>0.1788854</v>
      </c>
      <c r="W443" s="91">
        <v>0.2039608</v>
      </c>
      <c r="X443" s="91">
        <v>0.1788854</v>
      </c>
    </row>
    <row r="444" spans="1:24" x14ac:dyDescent="0.25">
      <c r="A444" s="91">
        <v>0.32249030000000001</v>
      </c>
      <c r="B444" s="91">
        <v>0.25298219999999999</v>
      </c>
      <c r="D444" s="91"/>
      <c r="E444" s="91"/>
      <c r="F444" s="91">
        <v>0.32249030000000001</v>
      </c>
      <c r="G444" s="91">
        <v>0.25298219999999999</v>
      </c>
      <c r="Q444" s="91">
        <v>0.1788854</v>
      </c>
      <c r="R444" s="91">
        <v>1.557947</v>
      </c>
      <c r="S444" s="91">
        <v>0.1788854</v>
      </c>
      <c r="U444" s="91">
        <v>1.557947</v>
      </c>
      <c r="V444" s="91">
        <v>0.1788854</v>
      </c>
    </row>
    <row r="445" spans="1:24" x14ac:dyDescent="0.25">
      <c r="A445" s="91">
        <v>4.8899900000000001</v>
      </c>
      <c r="B445" s="91">
        <v>0.36878179999999999</v>
      </c>
      <c r="D445" s="91">
        <v>4.8899900000000001</v>
      </c>
      <c r="E445" s="91">
        <v>0.36878179999999999</v>
      </c>
      <c r="F445" s="91"/>
      <c r="G445" s="91"/>
      <c r="Q445" s="298">
        <v>0.3577709</v>
      </c>
      <c r="R445" s="298">
        <v>1.5388310000000001</v>
      </c>
      <c r="S445" s="298">
        <v>0.3577709</v>
      </c>
      <c r="W445" s="91">
        <v>1.5388310000000001</v>
      </c>
      <c r="X445" s="91">
        <v>0.3577709</v>
      </c>
    </row>
    <row r="446" spans="1:24" x14ac:dyDescent="0.25">
      <c r="A446" s="91">
        <v>7.8546800000000001</v>
      </c>
      <c r="B446" s="91">
        <v>0.61057349999999999</v>
      </c>
      <c r="D446" s="91">
        <v>7.8546800000000001</v>
      </c>
      <c r="E446" s="91">
        <v>0.61057349999999999</v>
      </c>
      <c r="F446" s="91"/>
      <c r="G446" s="91"/>
      <c r="Q446" s="91">
        <v>0.2061856</v>
      </c>
      <c r="R446" s="91">
        <v>0.2332381</v>
      </c>
      <c r="S446" s="91">
        <v>0.2061856</v>
      </c>
      <c r="T446" t="s">
        <v>423</v>
      </c>
      <c r="W446" s="91">
        <v>0.2332381</v>
      </c>
      <c r="X446" s="91">
        <v>0.2061856</v>
      </c>
    </row>
    <row r="447" spans="1:24" x14ac:dyDescent="0.25">
      <c r="A447" s="91">
        <v>1.6404879999999999</v>
      </c>
      <c r="B447" s="91">
        <v>1.48054</v>
      </c>
      <c r="D447" s="91"/>
      <c r="E447" s="91"/>
      <c r="F447" s="91">
        <v>1.6404879999999999</v>
      </c>
      <c r="G447" s="91">
        <v>1.48054</v>
      </c>
      <c r="Q447" s="91">
        <v>0.4</v>
      </c>
      <c r="R447" s="91">
        <v>1.64195</v>
      </c>
      <c r="S447" s="91">
        <v>0.4</v>
      </c>
      <c r="W447" s="91">
        <v>1.64195</v>
      </c>
      <c r="X447" s="91">
        <v>0.4</v>
      </c>
    </row>
    <row r="448" spans="1:24" x14ac:dyDescent="0.25">
      <c r="A448" s="91">
        <v>3.2181980000000001</v>
      </c>
      <c r="B448" s="91">
        <v>0.2332381</v>
      </c>
      <c r="D448" s="91">
        <v>3.2181980000000001</v>
      </c>
      <c r="E448" s="91">
        <v>0.2332381</v>
      </c>
      <c r="F448" s="91"/>
      <c r="G448" s="91"/>
      <c r="Q448" s="91">
        <v>0.28844409999999998</v>
      </c>
      <c r="R448" s="91">
        <v>0.97652439999999996</v>
      </c>
      <c r="S448" s="91">
        <v>0.28844409999999998</v>
      </c>
      <c r="W448" s="91">
        <v>0.97652439999999996</v>
      </c>
      <c r="X448" s="91">
        <v>0.28844409999999998</v>
      </c>
    </row>
    <row r="449" spans="1:24" x14ac:dyDescent="0.25">
      <c r="A449" s="91">
        <v>1.234828</v>
      </c>
      <c r="B449" s="91">
        <v>0.57271280000000002</v>
      </c>
      <c r="D449" s="91"/>
      <c r="E449" s="91"/>
      <c r="F449" s="91">
        <v>1.234828</v>
      </c>
      <c r="G449" s="91">
        <v>0.57271280000000002</v>
      </c>
      <c r="Q449" s="91">
        <v>0.22627420000000001</v>
      </c>
      <c r="R449" s="91">
        <v>0.37947330000000001</v>
      </c>
      <c r="S449" s="91">
        <v>0.22627420000000001</v>
      </c>
      <c r="W449" s="91">
        <v>0.37947330000000001</v>
      </c>
      <c r="X449" s="91">
        <v>0.22627420000000001</v>
      </c>
    </row>
    <row r="450" spans="1:24" x14ac:dyDescent="0.25">
      <c r="A450" s="91">
        <v>3.741444</v>
      </c>
      <c r="B450" s="91">
        <v>0.8236504</v>
      </c>
      <c r="D450" s="91"/>
      <c r="E450" s="91"/>
      <c r="F450" s="91">
        <v>3.741444</v>
      </c>
      <c r="G450" s="91">
        <v>0.8236504</v>
      </c>
      <c r="Q450" s="91">
        <v>0.45254830000000001</v>
      </c>
      <c r="R450" s="91">
        <v>1.3588229999999999</v>
      </c>
      <c r="S450" s="91">
        <v>0.45254830000000001</v>
      </c>
      <c r="W450" s="91">
        <v>1.3588229999999999</v>
      </c>
      <c r="X450" s="91">
        <v>0.45254830000000001</v>
      </c>
    </row>
    <row r="451" spans="1:24" x14ac:dyDescent="0.25">
      <c r="A451" s="91">
        <v>1.568694</v>
      </c>
      <c r="B451" s="91">
        <v>0.26832820000000002</v>
      </c>
      <c r="D451" s="91">
        <v>1.568694</v>
      </c>
      <c r="E451" s="91">
        <v>0.26832820000000002</v>
      </c>
      <c r="F451" s="91"/>
      <c r="G451" s="91"/>
      <c r="Q451" s="91">
        <v>0.16970560000000001</v>
      </c>
      <c r="R451" s="91">
        <v>0.53814499999999998</v>
      </c>
      <c r="S451" s="91">
        <v>0.16970560000000001</v>
      </c>
      <c r="W451" s="91">
        <v>0.53814499999999998</v>
      </c>
      <c r="X451" s="91">
        <v>0.16970560000000001</v>
      </c>
    </row>
    <row r="452" spans="1:24" x14ac:dyDescent="0.25">
      <c r="A452" s="91">
        <v>2.2687439999999999</v>
      </c>
      <c r="B452" s="91">
        <v>0.36878179999999999</v>
      </c>
      <c r="D452" s="91">
        <v>2.2687439999999999</v>
      </c>
      <c r="E452" s="91">
        <v>0.36878179999999999</v>
      </c>
      <c r="F452" s="91"/>
      <c r="G452" s="91"/>
      <c r="Q452" s="91">
        <v>0.24</v>
      </c>
      <c r="R452" s="91">
        <v>1.0007999999999999</v>
      </c>
      <c r="S452" s="91">
        <v>0.24</v>
      </c>
      <c r="W452" s="91">
        <v>1.0007999999999999</v>
      </c>
      <c r="X452" s="91">
        <v>0.24</v>
      </c>
    </row>
    <row r="453" spans="1:24" x14ac:dyDescent="0.25">
      <c r="A453" s="91">
        <v>2.972137</v>
      </c>
      <c r="B453" s="91">
        <v>0.2332381</v>
      </c>
      <c r="D453" s="91">
        <v>2.972137</v>
      </c>
      <c r="E453" s="91">
        <v>0.2332381</v>
      </c>
      <c r="F453" s="91"/>
      <c r="G453" s="91"/>
      <c r="Q453" s="91">
        <v>0.29120439999999997</v>
      </c>
      <c r="R453" s="91">
        <v>0.89888820000000003</v>
      </c>
      <c r="S453" s="91">
        <v>0.29120439999999997</v>
      </c>
      <c r="W453" s="91">
        <v>0.89888820000000003</v>
      </c>
      <c r="X453" s="91">
        <v>0.29120439999999997</v>
      </c>
    </row>
    <row r="454" spans="1:24" x14ac:dyDescent="0.25">
      <c r="A454" s="91">
        <v>9.6368320000000001</v>
      </c>
      <c r="B454" s="91">
        <v>0.65115279999999998</v>
      </c>
      <c r="D454" s="91">
        <v>9.6368320000000001</v>
      </c>
      <c r="E454" s="91">
        <v>0.65115279999999998</v>
      </c>
      <c r="F454" s="91"/>
      <c r="G454" s="91"/>
      <c r="Q454" s="91">
        <v>0.45607019999999998</v>
      </c>
      <c r="R454" s="91">
        <v>0.76419890000000001</v>
      </c>
      <c r="S454" s="91">
        <v>0.45607019999999998</v>
      </c>
      <c r="W454" s="91">
        <v>0.76419890000000001</v>
      </c>
      <c r="X454" s="91">
        <v>0.45607019999999998</v>
      </c>
    </row>
    <row r="455" spans="1:24" x14ac:dyDescent="0.25">
      <c r="A455" s="91">
        <v>1.917081</v>
      </c>
      <c r="B455" s="91">
        <v>0.34409299999999998</v>
      </c>
      <c r="D455" s="91">
        <v>1.917081</v>
      </c>
      <c r="E455" s="91">
        <v>0.34409299999999998</v>
      </c>
      <c r="F455" s="91"/>
      <c r="G455" s="91"/>
      <c r="Q455" s="91">
        <v>0.24</v>
      </c>
      <c r="R455" s="91">
        <v>0.32984849999999999</v>
      </c>
      <c r="S455" s="91">
        <v>0.24</v>
      </c>
      <c r="W455" s="91">
        <v>0.32984849999999999</v>
      </c>
      <c r="X455" s="91">
        <v>0.24</v>
      </c>
    </row>
    <row r="456" spans="1:24" x14ac:dyDescent="0.25">
      <c r="A456" s="91">
        <v>3.7608510000000002</v>
      </c>
      <c r="B456" s="91">
        <v>0.32984849999999999</v>
      </c>
      <c r="D456" s="91">
        <v>3.7608510000000002</v>
      </c>
      <c r="E456" s="91">
        <v>0.32984849999999999</v>
      </c>
      <c r="F456" s="91"/>
      <c r="G456" s="91"/>
      <c r="Q456" s="91">
        <v>0.2</v>
      </c>
      <c r="R456" s="91">
        <v>1.4449909999999999</v>
      </c>
      <c r="S456" s="91">
        <v>0.2</v>
      </c>
      <c r="U456" s="91">
        <v>1.4449909999999999</v>
      </c>
      <c r="V456" s="91">
        <v>0.2</v>
      </c>
    </row>
    <row r="457" spans="1:24" x14ac:dyDescent="0.25">
      <c r="A457" s="91">
        <v>1.783928</v>
      </c>
      <c r="B457" s="91">
        <v>0.45607019999999998</v>
      </c>
      <c r="D457" s="91"/>
      <c r="E457" s="91"/>
      <c r="F457" s="91">
        <v>1.783928</v>
      </c>
      <c r="G457" s="91">
        <v>0.45607019999999998</v>
      </c>
      <c r="Q457" s="91">
        <v>0.2039608</v>
      </c>
      <c r="R457" s="91">
        <v>0.32</v>
      </c>
      <c r="S457" s="91">
        <v>0.2039608</v>
      </c>
      <c r="W457" s="91">
        <v>0.32</v>
      </c>
      <c r="X457" s="91">
        <v>0.2039608</v>
      </c>
    </row>
    <row r="458" spans="1:24" x14ac:dyDescent="0.25">
      <c r="A458" s="91">
        <v>0.52153620000000001</v>
      </c>
      <c r="B458" s="91">
        <v>0.30463089999999998</v>
      </c>
      <c r="D458" s="91"/>
      <c r="E458" s="91"/>
      <c r="F458" s="91">
        <v>0.52153620000000001</v>
      </c>
      <c r="G458" s="91">
        <v>0.30463089999999998</v>
      </c>
      <c r="Q458" s="91">
        <v>0.2</v>
      </c>
      <c r="R458" s="91">
        <v>0.73539109999999996</v>
      </c>
      <c r="S458" s="91">
        <v>0.2</v>
      </c>
      <c r="W458" s="91">
        <v>0.73539109999999996</v>
      </c>
      <c r="X458" s="91">
        <v>0.2</v>
      </c>
    </row>
    <row r="459" spans="1:24" x14ac:dyDescent="0.25">
      <c r="A459" s="91">
        <v>0.70767219999999997</v>
      </c>
      <c r="B459" s="91">
        <v>0.2332381</v>
      </c>
      <c r="D459" s="91"/>
      <c r="E459" s="91"/>
      <c r="F459" s="91">
        <v>0.70767219999999997</v>
      </c>
      <c r="G459" s="91">
        <v>0.2332381</v>
      </c>
      <c r="Q459" s="91">
        <v>0.24331050000000001</v>
      </c>
      <c r="R459" s="91">
        <v>0.28000000000000003</v>
      </c>
      <c r="S459" s="91">
        <v>0.24331050000000001</v>
      </c>
      <c r="W459" s="91">
        <v>0.28000000000000003</v>
      </c>
      <c r="X459" s="91">
        <v>0.24331050000000001</v>
      </c>
    </row>
    <row r="460" spans="1:24" x14ac:dyDescent="0.25">
      <c r="A460" s="91">
        <v>0.48662100000000003</v>
      </c>
      <c r="B460" s="91">
        <v>0.12</v>
      </c>
      <c r="D460" s="91"/>
      <c r="E460" s="91"/>
      <c r="F460" s="91">
        <v>0.48662100000000003</v>
      </c>
      <c r="G460" s="91">
        <v>0.12</v>
      </c>
      <c r="Q460" s="91">
        <v>0.32984849999999999</v>
      </c>
      <c r="R460" s="91">
        <v>1.4455450000000001</v>
      </c>
      <c r="S460" s="91">
        <v>0.32984849999999999</v>
      </c>
      <c r="W460" s="91">
        <v>1.4455450000000001</v>
      </c>
      <c r="X460" s="91">
        <v>0.32984849999999999</v>
      </c>
    </row>
    <row r="461" spans="1:24" x14ac:dyDescent="0.25">
      <c r="A461" s="91">
        <v>6.0890719999999998</v>
      </c>
      <c r="B461" s="91">
        <v>0.33941130000000003</v>
      </c>
      <c r="D461" s="91">
        <v>6.0890719999999998</v>
      </c>
      <c r="E461" s="91">
        <v>0.33941130000000003</v>
      </c>
      <c r="F461" s="91"/>
      <c r="G461" s="91"/>
      <c r="Q461" s="91">
        <v>0.26832820000000002</v>
      </c>
      <c r="R461" s="91">
        <v>1.29244</v>
      </c>
      <c r="S461" s="91">
        <v>0.26832820000000002</v>
      </c>
      <c r="W461" s="91">
        <v>1.29244</v>
      </c>
      <c r="X461" s="91">
        <v>0.26832820000000002</v>
      </c>
    </row>
    <row r="462" spans="1:24" x14ac:dyDescent="0.25">
      <c r="A462" s="91">
        <v>1.7910889999999999</v>
      </c>
      <c r="B462" s="91">
        <v>0.2154066</v>
      </c>
      <c r="D462" s="91">
        <v>1.7910889999999999</v>
      </c>
      <c r="E462" s="91">
        <v>0.2154066</v>
      </c>
      <c r="F462" s="91"/>
      <c r="G462" s="91"/>
      <c r="Q462" s="91">
        <v>0.2332381</v>
      </c>
      <c r="R462" s="91">
        <v>0.50119860000000005</v>
      </c>
      <c r="S462" s="91">
        <v>0.2332381</v>
      </c>
      <c r="W462" s="91">
        <v>0.50119860000000005</v>
      </c>
      <c r="X462" s="91">
        <v>0.2332381</v>
      </c>
    </row>
    <row r="463" spans="1:24" x14ac:dyDescent="0.25">
      <c r="A463" s="91">
        <v>7.15374</v>
      </c>
      <c r="B463" s="91">
        <v>0.9024411</v>
      </c>
      <c r="D463" s="91">
        <v>7.15374</v>
      </c>
      <c r="E463" s="91">
        <v>0.9024411</v>
      </c>
      <c r="F463" s="91"/>
      <c r="G463" s="91"/>
      <c r="Q463" s="91">
        <v>0.2332381</v>
      </c>
      <c r="R463" s="91">
        <v>0.65604879999999999</v>
      </c>
      <c r="S463" s="91">
        <v>0.2332381</v>
      </c>
      <c r="W463" s="91">
        <v>0.65604879999999999</v>
      </c>
      <c r="X463" s="91">
        <v>0.2332381</v>
      </c>
    </row>
    <row r="464" spans="1:24" x14ac:dyDescent="0.25">
      <c r="A464" s="91">
        <v>0.8</v>
      </c>
      <c r="B464" s="91">
        <v>0.28000000000000003</v>
      </c>
      <c r="D464" s="91"/>
      <c r="E464" s="91"/>
      <c r="F464" s="91">
        <v>0.8</v>
      </c>
      <c r="G464" s="91">
        <v>0.28000000000000003</v>
      </c>
      <c r="Q464" s="91">
        <v>0.25298219999999999</v>
      </c>
      <c r="R464" s="91">
        <v>7.7835720000000004</v>
      </c>
      <c r="S464" s="91">
        <v>0.25298219999999999</v>
      </c>
      <c r="U464" s="91">
        <v>7.7835720000000004</v>
      </c>
      <c r="V464" s="91">
        <v>0.25298219999999999</v>
      </c>
    </row>
    <row r="465" spans="1:24" x14ac:dyDescent="0.25">
      <c r="A465" s="91">
        <v>0.76837489999999997</v>
      </c>
      <c r="B465" s="91">
        <v>0.31241000000000002</v>
      </c>
      <c r="D465" s="91"/>
      <c r="E465" s="91"/>
      <c r="F465" s="91">
        <v>0.76837489999999997</v>
      </c>
      <c r="G465" s="91">
        <v>0.31241000000000002</v>
      </c>
      <c r="Q465" s="91">
        <v>0.29120439999999997</v>
      </c>
      <c r="R465" s="91">
        <v>2.8523670000000001</v>
      </c>
      <c r="S465" s="91">
        <v>0.29120439999999997</v>
      </c>
      <c r="U465" s="91">
        <v>2.8523670000000001</v>
      </c>
      <c r="V465" s="91">
        <v>0.29120439999999997</v>
      </c>
    </row>
    <row r="466" spans="1:24" x14ac:dyDescent="0.25">
      <c r="A466" s="91">
        <v>1.4022840000000001</v>
      </c>
      <c r="B466" s="91">
        <v>0.16</v>
      </c>
      <c r="D466" s="91">
        <v>1.4022840000000001</v>
      </c>
      <c r="E466" s="91">
        <v>0.16</v>
      </c>
      <c r="F466" s="91"/>
      <c r="G466" s="91"/>
      <c r="Q466" s="91">
        <v>0.2332381</v>
      </c>
      <c r="R466" s="91">
        <v>1.4322010000000001</v>
      </c>
      <c r="S466" s="91">
        <v>0.2332381</v>
      </c>
      <c r="U466" s="91">
        <v>1.4322010000000001</v>
      </c>
      <c r="V466" s="91">
        <v>0.2332381</v>
      </c>
    </row>
    <row r="467" spans="1:24" x14ac:dyDescent="0.25">
      <c r="A467" s="91">
        <v>8.8688219999999998</v>
      </c>
      <c r="B467" s="91">
        <v>0.54405879999999995</v>
      </c>
      <c r="D467" s="91">
        <v>8.8688219999999998</v>
      </c>
      <c r="E467" s="91">
        <v>0.54405879999999995</v>
      </c>
      <c r="F467" s="91"/>
      <c r="G467" s="91"/>
      <c r="Q467" s="91">
        <v>0.2332381</v>
      </c>
      <c r="R467" s="91">
        <v>0.85041169999999999</v>
      </c>
      <c r="S467" s="91">
        <v>0.2332381</v>
      </c>
      <c r="W467" s="91">
        <v>0.85041169999999999</v>
      </c>
      <c r="X467" s="91">
        <v>0.2332381</v>
      </c>
    </row>
    <row r="468" spans="1:24" x14ac:dyDescent="0.25">
      <c r="A468" s="91">
        <v>0.44721359999999999</v>
      </c>
      <c r="B468" s="91">
        <v>0.2039608</v>
      </c>
      <c r="D468" s="91"/>
      <c r="E468" s="91"/>
      <c r="F468" s="91">
        <v>0.44721359999999999</v>
      </c>
      <c r="G468" s="91">
        <v>0.2039608</v>
      </c>
      <c r="Q468" s="91">
        <v>0.31241000000000002</v>
      </c>
      <c r="R468" s="91">
        <v>0.45607019999999998</v>
      </c>
      <c r="S468" s="91">
        <v>0.31241000000000002</v>
      </c>
      <c r="W468" s="91">
        <v>0.45607019999999998</v>
      </c>
      <c r="X468" s="91">
        <v>0.31241000000000002</v>
      </c>
    </row>
    <row r="469" spans="1:24" x14ac:dyDescent="0.25">
      <c r="A469" s="91">
        <v>2.043526</v>
      </c>
      <c r="B469" s="91">
        <v>0.16970560000000001</v>
      </c>
      <c r="D469" s="91">
        <v>2.043526</v>
      </c>
      <c r="E469" s="91">
        <v>0.16970560000000001</v>
      </c>
      <c r="F469" s="91"/>
      <c r="G469" s="91"/>
      <c r="Q469" s="91">
        <v>0.2154066</v>
      </c>
      <c r="R469" s="91">
        <v>1.4338759999999999</v>
      </c>
      <c r="S469" s="91">
        <v>0.2154066</v>
      </c>
      <c r="U469" s="91">
        <v>1.4338759999999999</v>
      </c>
      <c r="V469" s="91">
        <v>0.2154066</v>
      </c>
    </row>
    <row r="470" spans="1:24" x14ac:dyDescent="0.25">
      <c r="A470" s="91">
        <v>0.36878179999999999</v>
      </c>
      <c r="B470" s="91">
        <v>0.1131371</v>
      </c>
      <c r="D470" s="91"/>
      <c r="E470" s="91"/>
      <c r="F470" s="91">
        <v>0.36878179999999999</v>
      </c>
      <c r="G470" s="91">
        <v>0.1131371</v>
      </c>
      <c r="Q470" s="91">
        <v>0.2154066</v>
      </c>
      <c r="R470" s="91">
        <v>0.46818799999999999</v>
      </c>
      <c r="S470" s="91">
        <v>0.2154066</v>
      </c>
      <c r="W470" s="91">
        <v>0.46818799999999999</v>
      </c>
      <c r="X470" s="91">
        <v>0.2154066</v>
      </c>
    </row>
    <row r="471" spans="1:24" x14ac:dyDescent="0.25">
      <c r="A471" s="91">
        <v>3.6975669999999998</v>
      </c>
      <c r="B471" s="91">
        <v>0.36221540000000002</v>
      </c>
      <c r="D471" s="91">
        <v>3.6975669999999998</v>
      </c>
      <c r="E471" s="91">
        <v>0.36221540000000002</v>
      </c>
      <c r="F471" s="91"/>
      <c r="G471" s="91"/>
      <c r="Q471" s="91">
        <v>0.12</v>
      </c>
      <c r="R471" s="91">
        <v>0.16</v>
      </c>
      <c r="S471" s="91">
        <v>0.12</v>
      </c>
      <c r="W471" s="91">
        <v>0.16</v>
      </c>
      <c r="X471" s="91">
        <v>0.12</v>
      </c>
    </row>
    <row r="472" spans="1:24" x14ac:dyDescent="0.25">
      <c r="A472" s="91">
        <v>1.5929850000000001</v>
      </c>
      <c r="B472" s="91">
        <v>0.26832820000000002</v>
      </c>
      <c r="D472" s="91">
        <v>1.5929850000000001</v>
      </c>
      <c r="E472" s="91">
        <v>0.26832820000000002</v>
      </c>
      <c r="F472" s="91"/>
      <c r="G472" s="91"/>
      <c r="Q472" s="91">
        <v>0.2</v>
      </c>
      <c r="R472" s="91">
        <v>0.52153620000000001</v>
      </c>
      <c r="S472" s="91">
        <v>0.2</v>
      </c>
      <c r="W472" s="91">
        <v>0.52153620000000001</v>
      </c>
      <c r="X472" s="91">
        <v>0.2</v>
      </c>
    </row>
    <row r="473" spans="1:24" x14ac:dyDescent="0.25">
      <c r="A473" s="91">
        <v>0.57688819999999996</v>
      </c>
      <c r="B473" s="91">
        <v>0.32984849999999999</v>
      </c>
      <c r="D473" s="91"/>
      <c r="E473" s="91"/>
      <c r="F473" s="91">
        <v>0.57688819999999996</v>
      </c>
      <c r="G473" s="91">
        <v>0.32984849999999999</v>
      </c>
      <c r="Q473" s="91">
        <v>0.32249030000000001</v>
      </c>
      <c r="R473" s="91">
        <v>0.57271280000000002</v>
      </c>
      <c r="S473" s="91">
        <v>0.32249030000000001</v>
      </c>
      <c r="W473" s="91">
        <v>0.57271280000000002</v>
      </c>
      <c r="X473" s="91">
        <v>0.32249030000000001</v>
      </c>
    </row>
    <row r="474" spans="1:24" x14ac:dyDescent="0.25">
      <c r="A474" s="91">
        <v>3.015692</v>
      </c>
      <c r="B474" s="91">
        <v>0.3577709</v>
      </c>
      <c r="D474" s="91">
        <v>3.015692</v>
      </c>
      <c r="E474" s="91">
        <v>0.3577709</v>
      </c>
      <c r="F474" s="91"/>
      <c r="G474" s="91"/>
      <c r="Q474" s="91">
        <v>0.2</v>
      </c>
      <c r="R474" s="91">
        <v>0.8246211</v>
      </c>
      <c r="S474" s="91">
        <v>0.2</v>
      </c>
      <c r="W474" s="91">
        <v>0.8246211</v>
      </c>
      <c r="X474" s="91">
        <v>0.2</v>
      </c>
    </row>
    <row r="475" spans="1:24" x14ac:dyDescent="0.25">
      <c r="A475" s="91">
        <v>1.0468999999999999</v>
      </c>
      <c r="B475" s="91">
        <v>0.79195959999999999</v>
      </c>
      <c r="D475" s="91"/>
      <c r="E475" s="91"/>
      <c r="F475" s="91">
        <v>1.0468999999999999</v>
      </c>
      <c r="G475" s="91">
        <v>0.79195959999999999</v>
      </c>
      <c r="Q475" s="91">
        <v>0.28000000000000003</v>
      </c>
      <c r="R475" s="91">
        <v>0.2828427</v>
      </c>
      <c r="S475" s="91">
        <v>0.28000000000000003</v>
      </c>
      <c r="W475" s="91">
        <v>0.2828427</v>
      </c>
      <c r="X475" s="91">
        <v>0.28000000000000003</v>
      </c>
    </row>
    <row r="476" spans="1:24" x14ac:dyDescent="0.25">
      <c r="A476" s="91">
        <v>0.33941130000000003</v>
      </c>
      <c r="B476" s="91">
        <v>0.2154066</v>
      </c>
      <c r="D476" s="91"/>
      <c r="E476" s="91"/>
      <c r="F476" s="91">
        <v>0.33941130000000003</v>
      </c>
      <c r="G476" s="91">
        <v>0.2154066</v>
      </c>
      <c r="Q476" s="91">
        <v>0.14422209999999999</v>
      </c>
      <c r="R476" s="91">
        <v>0.4</v>
      </c>
      <c r="S476" s="91">
        <v>0.14422209999999999</v>
      </c>
      <c r="W476" s="91">
        <v>0.4</v>
      </c>
      <c r="X476" s="91">
        <v>0.14422209999999999</v>
      </c>
    </row>
    <row r="477" spans="1:24" x14ac:dyDescent="0.25">
      <c r="A477" s="91">
        <v>0.2828427</v>
      </c>
      <c r="B477" s="91">
        <v>0.14422209999999999</v>
      </c>
      <c r="D477" s="91"/>
      <c r="E477" s="91"/>
      <c r="F477" s="91">
        <v>0.2828427</v>
      </c>
      <c r="G477" s="91">
        <v>0.14422209999999999</v>
      </c>
      <c r="Q477" s="91">
        <v>0.25298219999999999</v>
      </c>
      <c r="R477" s="91">
        <v>0.28844409999999998</v>
      </c>
      <c r="S477" s="91">
        <v>0.25298219999999999</v>
      </c>
      <c r="W477" s="91">
        <v>0.28844409999999998</v>
      </c>
      <c r="X477" s="91">
        <v>0.25298219999999999</v>
      </c>
    </row>
    <row r="478" spans="1:24" x14ac:dyDescent="0.25">
      <c r="A478" s="91">
        <v>0.31241000000000002</v>
      </c>
      <c r="B478" s="91">
        <v>0.2</v>
      </c>
      <c r="D478" s="91"/>
      <c r="E478" s="91"/>
      <c r="F478" s="91">
        <v>0.31241000000000002</v>
      </c>
      <c r="G478" s="91">
        <v>0.2</v>
      </c>
      <c r="Q478" s="91">
        <v>0.16492419999999999</v>
      </c>
      <c r="R478" s="91">
        <v>0.3577709</v>
      </c>
      <c r="S478" s="91">
        <v>0.16492419999999999</v>
      </c>
      <c r="W478" s="91">
        <v>0.3577709</v>
      </c>
      <c r="X478" s="91">
        <v>0.16492419999999999</v>
      </c>
    </row>
    <row r="479" spans="1:24" x14ac:dyDescent="0.25">
      <c r="A479" s="91">
        <v>0.65604879999999999</v>
      </c>
      <c r="B479" s="91">
        <v>0.25612499999999999</v>
      </c>
      <c r="D479" s="91"/>
      <c r="E479" s="91"/>
      <c r="F479" s="91">
        <v>0.65604879999999999</v>
      </c>
      <c r="G479" s="91">
        <v>0.25612499999999999</v>
      </c>
      <c r="Q479" s="91">
        <v>0.2828427</v>
      </c>
      <c r="R479" s="91">
        <v>3.5525769999999999</v>
      </c>
      <c r="S479" s="91">
        <v>0.2828427</v>
      </c>
      <c r="U479" s="91">
        <v>3.5525769999999999</v>
      </c>
      <c r="V479" s="91">
        <v>0.2828427</v>
      </c>
    </row>
    <row r="480" spans="1:24" x14ac:dyDescent="0.25">
      <c r="A480" s="91">
        <v>0.53366659999999999</v>
      </c>
      <c r="B480" s="91">
        <v>0.2039608</v>
      </c>
      <c r="D480" s="91"/>
      <c r="E480" s="91"/>
      <c r="F480" s="91">
        <v>0.53366659999999999</v>
      </c>
      <c r="G480" s="91">
        <v>0.2039608</v>
      </c>
      <c r="Q480" s="91">
        <v>0.28000000000000003</v>
      </c>
      <c r="R480" s="91">
        <v>0.32249030000000001</v>
      </c>
      <c r="S480" s="91">
        <v>0.28000000000000003</v>
      </c>
      <c r="W480" s="91">
        <v>0.32249030000000001</v>
      </c>
      <c r="X480" s="91">
        <v>0.28000000000000003</v>
      </c>
    </row>
    <row r="481" spans="1:24" x14ac:dyDescent="0.25">
      <c r="A481" s="91">
        <v>3.2273149999999999</v>
      </c>
      <c r="B481" s="91">
        <v>0.4118252</v>
      </c>
      <c r="D481" s="91">
        <v>3.2273149999999999</v>
      </c>
      <c r="E481" s="91">
        <v>0.4118252</v>
      </c>
      <c r="F481" s="91"/>
      <c r="G481" s="91"/>
      <c r="Q481" s="91">
        <v>0.34409299999999998</v>
      </c>
      <c r="R481" s="91">
        <v>0.6</v>
      </c>
      <c r="S481" s="91">
        <v>0.34409299999999998</v>
      </c>
      <c r="W481" s="91">
        <v>0.6</v>
      </c>
      <c r="X481" s="91">
        <v>0.34409299999999998</v>
      </c>
    </row>
    <row r="482" spans="1:24" x14ac:dyDescent="0.25">
      <c r="A482" s="91">
        <v>1.980348</v>
      </c>
      <c r="B482" s="91">
        <v>0.30463089999999998</v>
      </c>
      <c r="D482" s="91">
        <v>1.980348</v>
      </c>
      <c r="E482" s="91">
        <v>0.30463089999999998</v>
      </c>
      <c r="F482" s="91"/>
      <c r="G482" s="91"/>
      <c r="Q482" s="91">
        <v>0.34176010000000001</v>
      </c>
      <c r="R482" s="91">
        <v>0.57271280000000002</v>
      </c>
      <c r="S482" s="91">
        <v>0.34176010000000001</v>
      </c>
      <c r="W482" s="91">
        <v>0.57271280000000002</v>
      </c>
      <c r="X482" s="91">
        <v>0.34176010000000001</v>
      </c>
    </row>
    <row r="483" spans="1:24" x14ac:dyDescent="0.25">
      <c r="A483" s="91">
        <v>2.355394</v>
      </c>
      <c r="B483" s="91">
        <v>0.25298219999999999</v>
      </c>
      <c r="D483" s="91">
        <v>2.355394</v>
      </c>
      <c r="E483" s="91">
        <v>0.25298219999999999</v>
      </c>
      <c r="F483" s="91"/>
      <c r="G483" s="91"/>
      <c r="Q483" s="91">
        <v>0.28000000000000003</v>
      </c>
      <c r="R483" s="91">
        <v>0.52</v>
      </c>
      <c r="S483" s="91">
        <v>0.28000000000000003</v>
      </c>
      <c r="W483" s="91">
        <v>0.52</v>
      </c>
      <c r="X483" s="91">
        <v>0.28000000000000003</v>
      </c>
    </row>
    <row r="484" spans="1:24" x14ac:dyDescent="0.25">
      <c r="A484" s="91">
        <v>1.4579519999999999</v>
      </c>
      <c r="B484" s="91">
        <v>0.2828427</v>
      </c>
      <c r="D484" s="91">
        <v>1.4579519999999999</v>
      </c>
      <c r="E484" s="91">
        <v>0.2828427</v>
      </c>
      <c r="F484" s="91"/>
      <c r="G484" s="91"/>
      <c r="Q484" s="91">
        <v>0.36878179999999999</v>
      </c>
      <c r="R484" s="91">
        <v>0.76837489999999997</v>
      </c>
      <c r="S484" s="91">
        <v>0.36878179999999999</v>
      </c>
      <c r="W484" s="91">
        <v>0.76837489999999997</v>
      </c>
      <c r="X484" s="91">
        <v>0.36878179999999999</v>
      </c>
    </row>
    <row r="485" spans="1:24" x14ac:dyDescent="0.25">
      <c r="A485" s="91">
        <v>4.1883650000000001</v>
      </c>
      <c r="B485" s="91">
        <v>0.30463089999999998</v>
      </c>
      <c r="D485" s="91">
        <v>4.1883650000000001</v>
      </c>
      <c r="E485" s="91">
        <v>0.30463089999999998</v>
      </c>
      <c r="F485" s="91"/>
      <c r="G485" s="91"/>
      <c r="Q485" s="91">
        <v>0.4418144</v>
      </c>
      <c r="R485" s="91">
        <v>0.68117550000000004</v>
      </c>
      <c r="S485" s="91">
        <v>0.4418144</v>
      </c>
      <c r="W485" s="91">
        <v>0.68117550000000004</v>
      </c>
      <c r="X485" s="91">
        <v>0.4418144</v>
      </c>
    </row>
    <row r="486" spans="1:24" x14ac:dyDescent="0.25">
      <c r="A486" s="91">
        <v>3.0591499999999998</v>
      </c>
      <c r="B486" s="91">
        <v>0.25298219999999999</v>
      </c>
      <c r="D486" s="91">
        <v>3.0591499999999998</v>
      </c>
      <c r="E486" s="91">
        <v>0.25298219999999999</v>
      </c>
      <c r="F486" s="91"/>
      <c r="G486" s="91"/>
      <c r="Q486" s="91">
        <v>0.44721359999999999</v>
      </c>
      <c r="R486" s="91">
        <v>2.1835749999999998</v>
      </c>
      <c r="S486" s="91">
        <v>0.44721359999999999</v>
      </c>
      <c r="W486" s="91">
        <v>2.1835749999999998</v>
      </c>
      <c r="X486" s="91">
        <v>0.44721359999999999</v>
      </c>
    </row>
    <row r="487" spans="1:24" x14ac:dyDescent="0.25">
      <c r="A487" s="91">
        <v>2.8173750000000002</v>
      </c>
      <c r="B487" s="91">
        <v>0.32984849999999999</v>
      </c>
      <c r="D487" s="91">
        <v>2.8173750000000002</v>
      </c>
      <c r="E487" s="91">
        <v>0.32984849999999999</v>
      </c>
      <c r="F487" s="91"/>
      <c r="G487" s="91"/>
      <c r="Q487" s="91">
        <v>0.26832820000000002</v>
      </c>
      <c r="R487" s="91">
        <v>0.53665629999999998</v>
      </c>
      <c r="S487" s="91">
        <v>0.26832820000000002</v>
      </c>
      <c r="W487" s="91">
        <v>0.53665629999999998</v>
      </c>
      <c r="X487" s="91">
        <v>0.26832820000000002</v>
      </c>
    </row>
    <row r="488" spans="1:24" x14ac:dyDescent="0.25">
      <c r="A488" s="91">
        <v>2.1751320000000001</v>
      </c>
      <c r="B488" s="91">
        <v>0.36878179999999999</v>
      </c>
      <c r="D488" s="91">
        <v>2.1751320000000001</v>
      </c>
      <c r="E488" s="91">
        <v>0.36878179999999999</v>
      </c>
      <c r="F488" s="91"/>
      <c r="G488" s="91"/>
      <c r="Q488" s="91">
        <v>0.3577709</v>
      </c>
      <c r="R488" s="91">
        <v>0.77665949999999995</v>
      </c>
      <c r="S488" s="91">
        <v>0.3577709</v>
      </c>
      <c r="W488" s="91">
        <v>0.77665949999999995</v>
      </c>
      <c r="X488" s="91">
        <v>0.3577709</v>
      </c>
    </row>
    <row r="489" spans="1:24" x14ac:dyDescent="0.25">
      <c r="A489" s="91">
        <v>9.2431160000000006</v>
      </c>
      <c r="B489" s="91">
        <v>0.69971419999999995</v>
      </c>
      <c r="D489" s="91">
        <v>9.2431160000000006</v>
      </c>
      <c r="E489" s="91">
        <v>0.69971419999999995</v>
      </c>
      <c r="F489" s="91"/>
      <c r="G489" s="91"/>
      <c r="Q489" s="91">
        <v>0.29120439999999997</v>
      </c>
      <c r="R489" s="91">
        <v>0.30463089999999998</v>
      </c>
      <c r="S489" s="91">
        <v>0.29120439999999997</v>
      </c>
      <c r="W489" s="91">
        <v>0.30463089999999998</v>
      </c>
      <c r="X489" s="91">
        <v>0.29120439999999997</v>
      </c>
    </row>
    <row r="490" spans="1:24" x14ac:dyDescent="0.25">
      <c r="A490" s="91">
        <v>1.002397</v>
      </c>
      <c r="B490" s="91">
        <v>0.25612499999999999</v>
      </c>
      <c r="D490" s="91"/>
      <c r="E490" s="91"/>
      <c r="F490" s="91">
        <v>1.002397</v>
      </c>
      <c r="G490" s="91">
        <v>0.25612499999999999</v>
      </c>
      <c r="Q490" s="91">
        <v>0.30463089999999998</v>
      </c>
      <c r="R490" s="91">
        <v>2.5793810000000001</v>
      </c>
      <c r="S490" s="91">
        <v>0.30463089999999998</v>
      </c>
      <c r="U490" s="91">
        <v>2.5793810000000001</v>
      </c>
      <c r="V490" s="91">
        <v>0.30463089999999998</v>
      </c>
    </row>
    <row r="491" spans="1:24" x14ac:dyDescent="0.25">
      <c r="A491" s="91">
        <v>0.63245549999999995</v>
      </c>
      <c r="B491" s="91">
        <v>0.41761229999999999</v>
      </c>
      <c r="D491" s="91"/>
      <c r="E491" s="91"/>
      <c r="F491" s="91">
        <v>0.63245549999999995</v>
      </c>
      <c r="G491" s="91">
        <v>0.41761229999999999</v>
      </c>
      <c r="Q491" s="91">
        <v>0.4</v>
      </c>
      <c r="R491" s="91">
        <v>33.364019999999996</v>
      </c>
      <c r="S491" s="91">
        <v>0.4</v>
      </c>
      <c r="U491" s="91">
        <v>33.364019999999996</v>
      </c>
      <c r="V491" s="91">
        <v>0.4</v>
      </c>
    </row>
    <row r="492" spans="1:24" x14ac:dyDescent="0.25">
      <c r="A492" s="91">
        <v>8.3664100000000001</v>
      </c>
      <c r="B492" s="91">
        <v>0.52</v>
      </c>
      <c r="D492" s="91">
        <v>8.3664100000000001</v>
      </c>
      <c r="E492" s="91">
        <v>0.52</v>
      </c>
      <c r="F492" s="91"/>
      <c r="G492" s="91"/>
      <c r="Q492" s="91">
        <v>0.77665949999999995</v>
      </c>
      <c r="R492" s="91">
        <v>4.3799270000000003</v>
      </c>
      <c r="S492" s="91">
        <v>0.77665949999999995</v>
      </c>
      <c r="U492" s="91">
        <v>4.3799270000000003</v>
      </c>
      <c r="V492" s="91">
        <v>0.77665949999999995</v>
      </c>
    </row>
    <row r="493" spans="1:24" x14ac:dyDescent="0.25">
      <c r="A493" s="91">
        <v>5.7961619999999998</v>
      </c>
      <c r="B493" s="91">
        <v>0.44721359999999999</v>
      </c>
      <c r="D493" s="91">
        <v>5.7961619999999998</v>
      </c>
      <c r="E493" s="91">
        <v>0.44721359999999999</v>
      </c>
      <c r="F493" s="91"/>
      <c r="G493" s="91"/>
      <c r="Q493" s="91">
        <v>0.31241000000000002</v>
      </c>
      <c r="R493" s="91">
        <v>15.451890000000001</v>
      </c>
      <c r="S493" s="91">
        <v>0.31241000000000002</v>
      </c>
      <c r="U493" s="91">
        <v>15.451890000000001</v>
      </c>
      <c r="V493" s="91">
        <v>0.31241000000000002</v>
      </c>
    </row>
    <row r="494" spans="1:24" x14ac:dyDescent="0.25">
      <c r="A494" s="91">
        <v>5.9276980000000004</v>
      </c>
      <c r="B494" s="91">
        <v>0.22627420000000001</v>
      </c>
      <c r="D494" s="91">
        <v>5.9276980000000004</v>
      </c>
      <c r="E494" s="91">
        <v>0.22627420000000001</v>
      </c>
      <c r="F494" s="91"/>
      <c r="G494" s="91"/>
      <c r="Q494" s="91">
        <v>0.2039608</v>
      </c>
      <c r="R494" s="91">
        <v>1.96367</v>
      </c>
      <c r="S494" s="91">
        <v>0.2039608</v>
      </c>
      <c r="U494" s="91">
        <v>1.96367</v>
      </c>
      <c r="V494" s="91">
        <v>0.2039608</v>
      </c>
    </row>
    <row r="495" spans="1:24" x14ac:dyDescent="0.25">
      <c r="A495" s="91">
        <v>1.507846</v>
      </c>
      <c r="B495" s="91">
        <v>0.32</v>
      </c>
      <c r="D495" s="91"/>
      <c r="E495" s="91"/>
      <c r="F495" s="91">
        <v>1.507846</v>
      </c>
      <c r="G495" s="91">
        <v>0.32</v>
      </c>
      <c r="Q495" s="91">
        <v>0.26832820000000002</v>
      </c>
      <c r="R495" s="91">
        <v>3.5709939999999998</v>
      </c>
      <c r="S495" s="91">
        <v>0.26832820000000002</v>
      </c>
      <c r="U495" s="91">
        <v>3.5709939999999998</v>
      </c>
      <c r="V495" s="91">
        <v>0.26832820000000002</v>
      </c>
    </row>
    <row r="496" spans="1:24" x14ac:dyDescent="0.25">
      <c r="A496" s="91">
        <v>4.0407919999999997</v>
      </c>
      <c r="B496" s="91">
        <v>0.62482000000000004</v>
      </c>
      <c r="D496" s="91">
        <v>4.0407919999999997</v>
      </c>
      <c r="E496" s="91">
        <v>0.62482000000000004</v>
      </c>
      <c r="F496" s="91"/>
      <c r="G496" s="91"/>
      <c r="Q496" s="91">
        <v>0.31241000000000002</v>
      </c>
      <c r="R496" s="91">
        <v>2.1651790000000002</v>
      </c>
      <c r="S496" s="91">
        <v>0.31241000000000002</v>
      </c>
      <c r="U496" s="91">
        <v>2.1651790000000002</v>
      </c>
      <c r="V496" s="91">
        <v>0.31241000000000002</v>
      </c>
    </row>
    <row r="497" spans="1:24" x14ac:dyDescent="0.25">
      <c r="A497" s="91">
        <v>0.97406369999999998</v>
      </c>
      <c r="B497" s="91">
        <v>0.2154066</v>
      </c>
      <c r="D497" s="91"/>
      <c r="E497" s="91"/>
      <c r="F497" s="91">
        <v>0.97406369999999998</v>
      </c>
      <c r="G497" s="91">
        <v>0.2154066</v>
      </c>
      <c r="Q497" s="91">
        <v>0.26832820000000002</v>
      </c>
      <c r="R497" s="91">
        <v>3.7139739999999999</v>
      </c>
      <c r="S497" s="91">
        <v>0.26832820000000002</v>
      </c>
      <c r="U497" s="91">
        <v>3.7139739999999999</v>
      </c>
      <c r="V497" s="91">
        <v>0.26832820000000002</v>
      </c>
    </row>
    <row r="498" spans="1:24" x14ac:dyDescent="0.25">
      <c r="A498" s="91">
        <v>1.1661900000000001</v>
      </c>
      <c r="B498" s="91">
        <v>0.2828427</v>
      </c>
      <c r="D498" s="91"/>
      <c r="E498" s="91"/>
      <c r="F498" s="91">
        <v>1.1661900000000001</v>
      </c>
      <c r="G498" s="91">
        <v>0.2828427</v>
      </c>
      <c r="Q498" s="91">
        <v>0.28000000000000003</v>
      </c>
      <c r="R498" s="91">
        <v>2.2432120000000002</v>
      </c>
      <c r="S498" s="91">
        <v>0.28000000000000003</v>
      </c>
      <c r="U498" s="91">
        <v>2.2432120000000002</v>
      </c>
      <c r="V498" s="91">
        <v>0.28000000000000003</v>
      </c>
    </row>
    <row r="499" spans="1:24" x14ac:dyDescent="0.25">
      <c r="A499" s="91">
        <v>0.24331050000000001</v>
      </c>
      <c r="B499" s="91">
        <v>0.24</v>
      </c>
      <c r="D499" s="91"/>
      <c r="E499" s="91"/>
      <c r="F499" s="91">
        <v>0.24331050000000001</v>
      </c>
      <c r="G499" s="91">
        <v>0.24</v>
      </c>
      <c r="Q499" s="91">
        <v>0.28000000000000003</v>
      </c>
      <c r="R499" s="91">
        <v>1.400571</v>
      </c>
      <c r="S499" s="91">
        <v>0.28000000000000003</v>
      </c>
      <c r="U499" s="91">
        <v>1.400571</v>
      </c>
      <c r="V499" s="91">
        <v>0.28000000000000003</v>
      </c>
    </row>
    <row r="500" spans="1:24" x14ac:dyDescent="0.25">
      <c r="A500" s="91">
        <v>2.1614810000000002</v>
      </c>
      <c r="B500" s="91">
        <v>0.2</v>
      </c>
      <c r="D500" s="91">
        <v>2.1614810000000002</v>
      </c>
      <c r="E500" s="91">
        <v>0.2</v>
      </c>
      <c r="F500" s="91"/>
      <c r="G500" s="91"/>
      <c r="Q500" s="91">
        <v>0.1788854</v>
      </c>
      <c r="R500" s="91">
        <v>0.84380089999999996</v>
      </c>
      <c r="S500" s="91">
        <v>0.1788854</v>
      </c>
      <c r="W500" s="91">
        <v>0.84380089999999996</v>
      </c>
      <c r="X500" s="91">
        <v>0.1788854</v>
      </c>
    </row>
    <row r="501" spans="1:24" x14ac:dyDescent="0.25">
      <c r="A501" s="91">
        <v>5.1013719999999996</v>
      </c>
      <c r="B501" s="91">
        <v>0.64498060000000002</v>
      </c>
      <c r="D501" s="91">
        <v>5.1013719999999996</v>
      </c>
      <c r="E501" s="91">
        <v>0.64498060000000002</v>
      </c>
      <c r="F501" s="91"/>
      <c r="G501" s="91"/>
      <c r="Q501" s="91">
        <v>0.34409299999999998</v>
      </c>
      <c r="R501" s="91">
        <v>0.45607019999999998</v>
      </c>
      <c r="S501" s="91">
        <v>0.34409299999999998</v>
      </c>
      <c r="W501" s="91">
        <v>0.45607019999999998</v>
      </c>
      <c r="X501" s="91">
        <v>0.34409299999999998</v>
      </c>
    </row>
    <row r="502" spans="1:24" x14ac:dyDescent="0.25">
      <c r="A502" s="91">
        <v>0.77252829999999995</v>
      </c>
      <c r="B502" s="91">
        <v>0.37947330000000001</v>
      </c>
      <c r="D502" s="91"/>
      <c r="E502" s="91"/>
      <c r="F502" s="91">
        <v>0.77252829999999995</v>
      </c>
      <c r="G502" s="91">
        <v>0.37947330000000001</v>
      </c>
      <c r="Q502" s="91">
        <v>0.33941130000000003</v>
      </c>
      <c r="R502" s="91">
        <v>0.6788225</v>
      </c>
      <c r="S502" s="91">
        <v>0.33941130000000003</v>
      </c>
      <c r="W502" s="91">
        <v>0.6788225</v>
      </c>
      <c r="X502" s="91">
        <v>0.33941130000000003</v>
      </c>
    </row>
    <row r="503" spans="1:24" x14ac:dyDescent="0.25">
      <c r="A503" s="91">
        <v>1.144028</v>
      </c>
      <c r="B503" s="91">
        <v>0.2332381</v>
      </c>
      <c r="D503" s="91"/>
      <c r="E503" s="91"/>
      <c r="F503" s="91">
        <v>1.144028</v>
      </c>
      <c r="G503" s="91">
        <v>0.2332381</v>
      </c>
      <c r="Q503" s="91">
        <v>0.1788854</v>
      </c>
      <c r="R503" s="91">
        <v>0.48332180000000002</v>
      </c>
      <c r="S503" s="91">
        <v>0.1788854</v>
      </c>
      <c r="W503" s="91">
        <v>0.48332180000000002</v>
      </c>
      <c r="X503" s="91">
        <v>0.1788854</v>
      </c>
    </row>
    <row r="504" spans="1:24" x14ac:dyDescent="0.25">
      <c r="A504" s="91">
        <v>9.3654679999999999</v>
      </c>
      <c r="B504" s="91">
        <v>0.32</v>
      </c>
      <c r="D504" s="91">
        <v>9.3654679999999999</v>
      </c>
      <c r="E504" s="91">
        <v>0.32</v>
      </c>
      <c r="F504" s="91"/>
      <c r="G504" s="91"/>
      <c r="Q504" s="91">
        <v>0.4</v>
      </c>
      <c r="R504" s="91">
        <v>10.25319</v>
      </c>
      <c r="S504" s="91">
        <v>0.4</v>
      </c>
      <c r="U504" s="91">
        <v>10.25319</v>
      </c>
      <c r="V504" s="91">
        <v>0.4</v>
      </c>
    </row>
    <row r="505" spans="1:24" x14ac:dyDescent="0.25">
      <c r="A505" s="91">
        <v>3.34903</v>
      </c>
      <c r="B505" s="91">
        <v>0.64124879999999995</v>
      </c>
      <c r="D505" s="91">
        <v>3.34903</v>
      </c>
      <c r="E505" s="91">
        <v>0.64124879999999995</v>
      </c>
      <c r="F505" s="91"/>
      <c r="G505" s="91"/>
      <c r="Q505" s="91">
        <v>0.44721359999999999</v>
      </c>
      <c r="R505" s="91">
        <v>0.73756359999999999</v>
      </c>
      <c r="S505" s="91">
        <v>0.44721359999999999</v>
      </c>
      <c r="W505" s="91">
        <v>0.73756359999999999</v>
      </c>
      <c r="X505" s="91">
        <v>0.44721359999999999</v>
      </c>
    </row>
    <row r="506" spans="1:24" x14ac:dyDescent="0.25">
      <c r="A506" s="91">
        <v>1.4091130000000001</v>
      </c>
      <c r="B506" s="91">
        <v>0.32249030000000001</v>
      </c>
      <c r="D506" s="91"/>
      <c r="E506" s="91"/>
      <c r="F506" s="91">
        <v>1.4091130000000001</v>
      </c>
      <c r="G506" s="91">
        <v>0.32249030000000001</v>
      </c>
      <c r="Q506" s="91">
        <v>0.32249030000000001</v>
      </c>
      <c r="R506" s="91">
        <v>1.0673330000000001</v>
      </c>
      <c r="S506" s="91">
        <v>0.32249030000000001</v>
      </c>
      <c r="W506" s="91">
        <v>1.0673330000000001</v>
      </c>
      <c r="X506" s="91">
        <v>0.32249030000000001</v>
      </c>
    </row>
    <row r="507" spans="1:24" x14ac:dyDescent="0.25">
      <c r="A507" s="91">
        <v>16.241610000000001</v>
      </c>
      <c r="B507" s="91">
        <v>0.63245549999999995</v>
      </c>
      <c r="D507" s="91">
        <v>16.241610000000001</v>
      </c>
      <c r="E507" s="91">
        <v>0.63245549999999995</v>
      </c>
      <c r="F507" s="91"/>
      <c r="G507" s="91"/>
      <c r="Q507" s="91">
        <v>0.24</v>
      </c>
      <c r="R507" s="91">
        <v>0.85510229999999998</v>
      </c>
      <c r="S507" s="91">
        <v>0.24</v>
      </c>
      <c r="W507" s="91">
        <v>0.85510229999999998</v>
      </c>
      <c r="X507" s="91">
        <v>0.24</v>
      </c>
    </row>
    <row r="508" spans="1:24" x14ac:dyDescent="0.25">
      <c r="A508" s="91">
        <v>24.764589999999998</v>
      </c>
      <c r="B508" s="91">
        <v>0.74404300000000001</v>
      </c>
      <c r="D508" s="91">
        <v>24.764589999999998</v>
      </c>
      <c r="E508" s="91">
        <v>0.74404300000000001</v>
      </c>
      <c r="F508" s="91"/>
      <c r="G508" s="91"/>
      <c r="Q508" s="91">
        <v>0.43081320000000001</v>
      </c>
      <c r="R508" s="91">
        <v>0.60926179999999996</v>
      </c>
      <c r="S508" s="91">
        <v>0.43081320000000001</v>
      </c>
      <c r="W508" s="91">
        <v>0.60926179999999996</v>
      </c>
      <c r="X508" s="91">
        <v>0.43081320000000001</v>
      </c>
    </row>
    <row r="509" spans="1:24" x14ac:dyDescent="0.25">
      <c r="A509" s="91">
        <v>2.2032699999999998</v>
      </c>
      <c r="B509" s="91">
        <v>0.3577709</v>
      </c>
      <c r="D509" s="91">
        <v>2.2032699999999998</v>
      </c>
      <c r="E509" s="91">
        <v>0.3577709</v>
      </c>
      <c r="F509" s="91"/>
      <c r="G509" s="91"/>
      <c r="Q509" s="91">
        <v>0.1788854</v>
      </c>
      <c r="R509" s="91">
        <v>0.39395429999999998</v>
      </c>
      <c r="S509" s="91">
        <v>0.1788854</v>
      </c>
      <c r="W509" s="91">
        <v>0.39395429999999998</v>
      </c>
      <c r="X509" s="91">
        <v>0.1788854</v>
      </c>
    </row>
    <row r="510" spans="1:24" x14ac:dyDescent="0.25">
      <c r="A510" s="91">
        <v>3.6871670000000001</v>
      </c>
      <c r="B510" s="91">
        <v>0.37735920000000001</v>
      </c>
      <c r="D510" s="91">
        <v>3.6871670000000001</v>
      </c>
      <c r="E510" s="91">
        <v>0.37735920000000001</v>
      </c>
      <c r="F510" s="91"/>
      <c r="G510" s="91"/>
      <c r="Q510" s="91">
        <v>0.32984849999999999</v>
      </c>
      <c r="R510" s="91">
        <v>0.45607019999999998</v>
      </c>
      <c r="S510" s="91">
        <v>0.32984849999999999</v>
      </c>
      <c r="W510" s="91">
        <v>0.45607019999999998</v>
      </c>
      <c r="X510" s="91">
        <v>0.32984849999999999</v>
      </c>
    </row>
    <row r="511" spans="1:24" x14ac:dyDescent="0.25">
      <c r="A511" s="91">
        <v>4.7438380000000002</v>
      </c>
      <c r="B511" s="91">
        <v>0.25298219999999999</v>
      </c>
      <c r="D511" s="91">
        <v>4.7438380000000002</v>
      </c>
      <c r="E511" s="91">
        <v>0.25298219999999999</v>
      </c>
      <c r="F511" s="91"/>
      <c r="G511" s="91"/>
      <c r="Q511" s="91">
        <v>0.2828427</v>
      </c>
      <c r="R511" s="91">
        <v>1.5388310000000001</v>
      </c>
      <c r="S511" s="91">
        <v>0.2828427</v>
      </c>
      <c r="U511" s="91">
        <v>1.5388310000000001</v>
      </c>
      <c r="V511" s="91">
        <v>0.2828427</v>
      </c>
    </row>
    <row r="512" spans="1:24" x14ac:dyDescent="0.25">
      <c r="A512" s="91">
        <v>9.957751</v>
      </c>
      <c r="B512" s="91">
        <v>0.37947330000000001</v>
      </c>
      <c r="D512" s="91">
        <v>9.957751</v>
      </c>
      <c r="E512" s="91">
        <v>0.37947330000000001</v>
      </c>
      <c r="F512" s="91"/>
      <c r="G512" s="91"/>
      <c r="Q512" s="91">
        <v>0.4418144</v>
      </c>
      <c r="R512" s="91">
        <v>1.216553</v>
      </c>
      <c r="S512" s="91">
        <v>0.4418144</v>
      </c>
      <c r="W512" s="91">
        <v>1.216553</v>
      </c>
      <c r="X512" s="91">
        <v>0.4418144</v>
      </c>
    </row>
    <row r="513" spans="1:24" x14ac:dyDescent="0.25">
      <c r="A513" s="91">
        <v>1.2553879999999999</v>
      </c>
      <c r="B513" s="91">
        <v>0.26832820000000002</v>
      </c>
      <c r="D513" s="91"/>
      <c r="E513" s="91"/>
      <c r="F513" s="91">
        <v>1.2553879999999999</v>
      </c>
      <c r="G513" s="91">
        <v>0.26832820000000002</v>
      </c>
      <c r="Q513" s="91">
        <v>0.32249030000000001</v>
      </c>
      <c r="R513" s="91">
        <v>0.63245549999999995</v>
      </c>
      <c r="S513" s="91">
        <v>0.32249030000000001</v>
      </c>
      <c r="W513" s="91">
        <v>0.63245549999999995</v>
      </c>
      <c r="X513" s="91">
        <v>0.32249030000000001</v>
      </c>
    </row>
    <row r="514" spans="1:24" x14ac:dyDescent="0.25">
      <c r="A514" s="91">
        <v>0.45254830000000001</v>
      </c>
      <c r="B514" s="91">
        <v>0.2</v>
      </c>
      <c r="D514" s="91"/>
      <c r="E514" s="91"/>
      <c r="F514" s="91">
        <v>0.45254830000000001</v>
      </c>
      <c r="G514" s="91">
        <v>0.2</v>
      </c>
      <c r="Q514" s="91">
        <v>0.30463089999999998</v>
      </c>
      <c r="R514" s="91">
        <v>0.59059289999999998</v>
      </c>
      <c r="S514" s="91">
        <v>0.30463089999999998</v>
      </c>
      <c r="W514" s="91">
        <v>0.59059289999999998</v>
      </c>
      <c r="X514" s="91">
        <v>0.30463089999999998</v>
      </c>
    </row>
    <row r="515" spans="1:24" x14ac:dyDescent="0.25">
      <c r="A515" s="91">
        <v>1.120714</v>
      </c>
      <c r="B515" s="91">
        <v>0.28000000000000003</v>
      </c>
      <c r="D515" s="91"/>
      <c r="E515" s="91"/>
      <c r="F515" s="91">
        <v>1.120714</v>
      </c>
      <c r="G515" s="91">
        <v>0.28000000000000003</v>
      </c>
      <c r="Q515" s="91">
        <v>0.2828427</v>
      </c>
      <c r="R515" s="91">
        <v>0.37947330000000001</v>
      </c>
      <c r="S515" s="91">
        <v>0.2828427</v>
      </c>
      <c r="W515" s="91">
        <v>0.37947330000000001</v>
      </c>
      <c r="X515" s="91">
        <v>0.2828427</v>
      </c>
    </row>
    <row r="516" spans="1:24" x14ac:dyDescent="0.25">
      <c r="A516" s="91">
        <v>0.63245549999999995</v>
      </c>
      <c r="B516" s="91">
        <v>0.26832820000000002</v>
      </c>
      <c r="D516" s="91"/>
      <c r="E516" s="91"/>
      <c r="F516" s="91">
        <v>0.63245549999999995</v>
      </c>
      <c r="G516" s="91">
        <v>0.26832820000000002</v>
      </c>
      <c r="Q516" s="91">
        <v>0.1788854</v>
      </c>
      <c r="R516" s="91">
        <v>0.68818599999999996</v>
      </c>
      <c r="S516" s="91">
        <v>0.1788854</v>
      </c>
      <c r="W516" s="91">
        <v>0.68818599999999996</v>
      </c>
      <c r="X516" s="91">
        <v>0.1788854</v>
      </c>
    </row>
    <row r="517" spans="1:24" x14ac:dyDescent="0.25">
      <c r="A517" s="91">
        <v>5.9410429999999996</v>
      </c>
      <c r="B517" s="91">
        <v>0.77252829999999995</v>
      </c>
      <c r="D517" s="91">
        <v>5.9410429999999996</v>
      </c>
      <c r="E517" s="91">
        <v>0.77252829999999995</v>
      </c>
      <c r="F517" s="91"/>
      <c r="G517" s="91"/>
      <c r="Q517" s="91">
        <v>0.55713550000000001</v>
      </c>
      <c r="R517" s="91">
        <v>0.97406369999999998</v>
      </c>
      <c r="S517" s="91">
        <v>0.55713550000000001</v>
      </c>
      <c r="W517" s="91">
        <v>0.97406369999999998</v>
      </c>
      <c r="X517" s="91">
        <v>0.55713550000000001</v>
      </c>
    </row>
    <row r="518" spans="1:24" x14ac:dyDescent="0.25">
      <c r="A518" s="91">
        <v>4.8525460000000002</v>
      </c>
      <c r="B518" s="91">
        <v>0.51224990000000004</v>
      </c>
      <c r="D518" s="91">
        <v>4.8525460000000002</v>
      </c>
      <c r="E518" s="91">
        <v>0.51224990000000004</v>
      </c>
      <c r="F518" s="91"/>
      <c r="G518" s="91"/>
      <c r="Q518" s="91">
        <v>0.14422209999999999</v>
      </c>
      <c r="R518" s="91">
        <v>0.72111029999999998</v>
      </c>
      <c r="S518" s="91">
        <v>0.14422209999999999</v>
      </c>
      <c r="W518" s="91">
        <v>0.72111029999999998</v>
      </c>
      <c r="X518" s="91">
        <v>0.14422209999999999</v>
      </c>
    </row>
    <row r="519" spans="1:24" x14ac:dyDescent="0.25">
      <c r="A519" s="91">
        <v>1.9241619999999999</v>
      </c>
      <c r="B519" s="91">
        <v>0.4</v>
      </c>
      <c r="D519" s="91"/>
      <c r="E519" s="91"/>
      <c r="F519" s="91">
        <v>1.9241619999999999</v>
      </c>
      <c r="G519" s="91">
        <v>0.4</v>
      </c>
      <c r="Q519" s="91">
        <v>0.24</v>
      </c>
      <c r="R519" s="91">
        <v>1.5736429999999999</v>
      </c>
      <c r="S519" s="91">
        <v>0.24</v>
      </c>
      <c r="U519" s="91">
        <v>1.5736429999999999</v>
      </c>
      <c r="V519" s="91">
        <v>0.24</v>
      </c>
    </row>
    <row r="520" spans="1:24" x14ac:dyDescent="0.25">
      <c r="A520" s="91">
        <v>0.57688819999999996</v>
      </c>
      <c r="B520" s="91">
        <v>0.48166379999999998</v>
      </c>
      <c r="D520" s="91"/>
      <c r="E520" s="91"/>
      <c r="F520" s="91">
        <v>0.57688819999999996</v>
      </c>
      <c r="G520" s="91">
        <v>0.48166379999999998</v>
      </c>
      <c r="Q520" s="91">
        <v>0.44721359999999999</v>
      </c>
      <c r="R520" s="91">
        <v>1.8611819999999999</v>
      </c>
      <c r="S520" s="91">
        <v>0.44721359999999999</v>
      </c>
      <c r="W520" s="91">
        <v>1.8611819999999999</v>
      </c>
      <c r="X520" s="91">
        <v>0.44721359999999999</v>
      </c>
    </row>
    <row r="521" spans="1:24" x14ac:dyDescent="0.25">
      <c r="A521" s="91">
        <v>1.4153439999999999</v>
      </c>
      <c r="B521" s="91">
        <v>0.33941130000000003</v>
      </c>
      <c r="D521" s="91"/>
      <c r="E521" s="91"/>
      <c r="F521" s="91">
        <v>1.4153439999999999</v>
      </c>
      <c r="G521" s="91">
        <v>0.33941130000000003</v>
      </c>
      <c r="Q521" s="91">
        <v>0.40199499999999999</v>
      </c>
      <c r="R521" s="91">
        <v>2.0960920000000001</v>
      </c>
      <c r="S521" s="91">
        <v>0.40199499999999999</v>
      </c>
      <c r="U521" s="91">
        <v>2.0960920000000001</v>
      </c>
      <c r="V521" s="91">
        <v>0.40199499999999999</v>
      </c>
    </row>
    <row r="522" spans="1:24" x14ac:dyDescent="0.25">
      <c r="A522" s="91">
        <v>0.90509669999999998</v>
      </c>
      <c r="B522" s="91">
        <v>0.22627420000000001</v>
      </c>
      <c r="D522" s="91"/>
      <c r="E522" s="91"/>
      <c r="F522" s="91">
        <v>0.90509669999999998</v>
      </c>
      <c r="G522" s="91">
        <v>0.22627420000000001</v>
      </c>
      <c r="Q522" s="91">
        <v>0.3577709</v>
      </c>
      <c r="R522" s="91">
        <v>1.1461239999999999</v>
      </c>
      <c r="S522" s="91">
        <v>0.3577709</v>
      </c>
      <c r="W522" s="91">
        <v>1.1461239999999999</v>
      </c>
      <c r="X522" s="91">
        <v>0.3577709</v>
      </c>
    </row>
    <row r="523" spans="1:24" x14ac:dyDescent="0.25">
      <c r="A523" s="91">
        <v>0.32249030000000001</v>
      </c>
      <c r="B523" s="91">
        <v>0.28000000000000003</v>
      </c>
      <c r="D523" s="91"/>
      <c r="E523" s="91"/>
      <c r="F523" s="91">
        <v>0.32249030000000001</v>
      </c>
      <c r="G523" s="91">
        <v>0.28000000000000003</v>
      </c>
      <c r="Q523" s="91">
        <v>0.2154066</v>
      </c>
      <c r="R523" s="91">
        <v>3.5065650000000002</v>
      </c>
      <c r="S523" s="91">
        <v>0.2154066</v>
      </c>
      <c r="U523" s="91">
        <v>3.5065650000000002</v>
      </c>
      <c r="V523" s="91">
        <v>0.2154066</v>
      </c>
    </row>
    <row r="524" spans="1:24" x14ac:dyDescent="0.25">
      <c r="A524" s="91">
        <v>1.5367500000000001</v>
      </c>
      <c r="B524" s="91">
        <v>0.65604879999999999</v>
      </c>
      <c r="D524" s="91"/>
      <c r="E524" s="91"/>
      <c r="F524" s="91">
        <v>1.5367500000000001</v>
      </c>
      <c r="G524" s="91">
        <v>0.65604879999999999</v>
      </c>
      <c r="Q524" s="91">
        <v>0.25612499999999999</v>
      </c>
      <c r="R524" s="91">
        <v>0.31241000000000002</v>
      </c>
      <c r="S524" s="91">
        <v>0.25612499999999999</v>
      </c>
      <c r="W524" s="91">
        <v>0.31241000000000002</v>
      </c>
      <c r="X524" s="91">
        <v>0.25612499999999999</v>
      </c>
    </row>
    <row r="525" spans="1:24" x14ac:dyDescent="0.25">
      <c r="A525" s="91">
        <v>2.0063900000000001</v>
      </c>
      <c r="B525" s="91">
        <v>0.37947330000000001</v>
      </c>
      <c r="D525" s="91">
        <v>2.0063900000000001</v>
      </c>
      <c r="E525" s="91">
        <v>0.37947330000000001</v>
      </c>
      <c r="F525" s="91"/>
      <c r="G525" s="91"/>
      <c r="Q525" s="91">
        <v>0.2154066</v>
      </c>
      <c r="R525" s="91">
        <v>0.87361319999999998</v>
      </c>
      <c r="S525" s="91">
        <v>0.2154066</v>
      </c>
      <c r="W525" s="91">
        <v>0.87361319999999998</v>
      </c>
      <c r="X525" s="91">
        <v>0.2154066</v>
      </c>
    </row>
    <row r="526" spans="1:24" x14ac:dyDescent="0.25">
      <c r="A526" s="91">
        <v>0.92</v>
      </c>
      <c r="B526" s="91">
        <v>0.36</v>
      </c>
      <c r="D526" s="91"/>
      <c r="E526" s="91"/>
      <c r="F526" s="91">
        <v>0.92</v>
      </c>
      <c r="G526" s="91">
        <v>0.36</v>
      </c>
      <c r="Q526" s="91">
        <v>0.32984849999999999</v>
      </c>
      <c r="R526" s="91">
        <v>4.0872479999999998</v>
      </c>
      <c r="S526" s="91">
        <v>0.32984849999999999</v>
      </c>
      <c r="U526" s="91">
        <v>4.0872479999999998</v>
      </c>
      <c r="V526" s="91">
        <v>0.32984849999999999</v>
      </c>
    </row>
    <row r="527" spans="1:24" x14ac:dyDescent="0.25">
      <c r="A527" s="91">
        <v>1.7910889999999999</v>
      </c>
      <c r="B527" s="91">
        <v>0.34409299999999998</v>
      </c>
      <c r="D527" s="91">
        <v>1.7910889999999999</v>
      </c>
      <c r="E527" s="91">
        <v>0.34409299999999998</v>
      </c>
      <c r="F527" s="91"/>
      <c r="G527" s="91"/>
      <c r="Q527" s="91">
        <v>0.46647620000000001</v>
      </c>
      <c r="R527" s="91">
        <v>0.95414880000000002</v>
      </c>
      <c r="S527" s="91">
        <v>0.46647620000000001</v>
      </c>
      <c r="W527" s="91">
        <v>0.95414880000000002</v>
      </c>
      <c r="X527" s="91">
        <v>0.46647620000000001</v>
      </c>
    </row>
    <row r="528" spans="1:24" x14ac:dyDescent="0.25">
      <c r="A528" s="91">
        <v>0.48</v>
      </c>
      <c r="B528" s="91">
        <v>0.16</v>
      </c>
      <c r="D528" s="91"/>
      <c r="E528" s="91"/>
      <c r="F528" s="91">
        <v>0.48</v>
      </c>
      <c r="G528" s="91">
        <v>0.16</v>
      </c>
      <c r="Q528" s="91">
        <v>0.2828427</v>
      </c>
      <c r="R528" s="91">
        <v>1.1892849999999999</v>
      </c>
      <c r="S528" s="91">
        <v>0.2828427</v>
      </c>
      <c r="W528" s="91">
        <v>1.1892849999999999</v>
      </c>
      <c r="X528" s="91">
        <v>0.2828427</v>
      </c>
    </row>
    <row r="529" spans="1:24" x14ac:dyDescent="0.25">
      <c r="A529" s="91">
        <v>1.2496400000000001</v>
      </c>
      <c r="B529" s="91">
        <v>0.25612499999999999</v>
      </c>
      <c r="D529" s="91"/>
      <c r="E529" s="91"/>
      <c r="F529" s="91">
        <v>1.2496400000000001</v>
      </c>
      <c r="G529" s="91">
        <v>0.25612499999999999</v>
      </c>
      <c r="Q529" s="91">
        <v>0.16</v>
      </c>
      <c r="R529" s="91">
        <v>0.2828427</v>
      </c>
      <c r="S529" s="91">
        <v>0.16</v>
      </c>
      <c r="W529" s="91">
        <v>0.2828427</v>
      </c>
      <c r="X529" s="91">
        <v>0.16</v>
      </c>
    </row>
    <row r="530" spans="1:24" x14ac:dyDescent="0.25">
      <c r="A530" s="91">
        <v>3.1508729999999998</v>
      </c>
      <c r="B530" s="91">
        <v>0.74404300000000001</v>
      </c>
      <c r="D530" s="91"/>
      <c r="E530" s="91"/>
      <c r="F530" s="91">
        <v>3.1508729999999998</v>
      </c>
      <c r="G530" s="91">
        <v>0.74404300000000001</v>
      </c>
      <c r="Q530" s="91">
        <v>0.33941130000000003</v>
      </c>
      <c r="R530" s="91">
        <v>13.519310000000001</v>
      </c>
      <c r="S530" s="91">
        <v>0.33941130000000003</v>
      </c>
      <c r="U530" s="91">
        <v>13.519310000000001</v>
      </c>
      <c r="V530" s="91">
        <v>0.33941130000000003</v>
      </c>
    </row>
    <row r="531" spans="1:24" x14ac:dyDescent="0.25">
      <c r="A531" s="91">
        <v>3.3105889999999998</v>
      </c>
      <c r="B531" s="91">
        <v>0.71554180000000001</v>
      </c>
      <c r="D531" s="91"/>
      <c r="E531" s="91"/>
      <c r="F531" s="91">
        <v>3.3105889999999998</v>
      </c>
      <c r="G531" s="91">
        <v>0.71554180000000001</v>
      </c>
      <c r="Q531" s="91">
        <v>0.16970560000000001</v>
      </c>
      <c r="R531" s="91">
        <v>3.6975669999999998</v>
      </c>
      <c r="S531" s="91">
        <v>0.16970560000000001</v>
      </c>
      <c r="U531" s="91">
        <v>3.6975669999999998</v>
      </c>
      <c r="V531" s="91">
        <v>0.16970560000000001</v>
      </c>
    </row>
    <row r="532" spans="1:24" x14ac:dyDescent="0.25">
      <c r="A532" s="298">
        <v>1.1461239999999999</v>
      </c>
      <c r="B532" s="298">
        <v>0.2154066</v>
      </c>
      <c r="D532" s="91">
        <v>1.1461239999999999</v>
      </c>
      <c r="E532" s="91">
        <v>0.2154066</v>
      </c>
      <c r="F532" s="91"/>
      <c r="G532" s="91"/>
      <c r="Q532" s="91">
        <v>0.8</v>
      </c>
      <c r="R532" s="91">
        <v>4.5942569999999998</v>
      </c>
      <c r="S532" s="91">
        <v>0.8</v>
      </c>
      <c r="U532" s="91">
        <v>4.5942569999999998</v>
      </c>
      <c r="V532" s="91">
        <v>0.8</v>
      </c>
    </row>
    <row r="533" spans="1:24" x14ac:dyDescent="0.25">
      <c r="A533" s="91">
        <v>14.755240000000001</v>
      </c>
      <c r="B533" s="91">
        <v>0.53366659999999999</v>
      </c>
      <c r="C533" t="s">
        <v>422</v>
      </c>
      <c r="D533" s="91">
        <v>14.755240000000001</v>
      </c>
      <c r="E533" s="91">
        <v>0.53366659999999999</v>
      </c>
      <c r="F533" s="91"/>
      <c r="G533" s="91"/>
      <c r="Q533" s="91">
        <v>0.48166379999999998</v>
      </c>
      <c r="R533" s="91">
        <v>0.76</v>
      </c>
      <c r="S533" s="91">
        <v>0.48166379999999998</v>
      </c>
      <c r="W533" s="91">
        <v>0.76</v>
      </c>
      <c r="X533" s="91">
        <v>0.48166379999999998</v>
      </c>
    </row>
    <row r="534" spans="1:24" x14ac:dyDescent="0.25">
      <c r="A534" s="91">
        <v>3.5473509999999999</v>
      </c>
      <c r="B534" s="91">
        <v>0.76941539999999997</v>
      </c>
      <c r="D534" s="91"/>
      <c r="E534" s="91"/>
      <c r="F534" s="91">
        <v>3.5473509999999999</v>
      </c>
      <c r="G534" s="91">
        <v>0.76941539999999997</v>
      </c>
      <c r="Q534" s="91">
        <v>0.2039608</v>
      </c>
      <c r="R534" s="91">
        <v>13.120979999999999</v>
      </c>
      <c r="S534" s="91">
        <v>0.2039608</v>
      </c>
      <c r="U534" s="91">
        <v>13.120979999999999</v>
      </c>
      <c r="V534" s="91">
        <v>0.2039608</v>
      </c>
    </row>
    <row r="535" spans="1:24" x14ac:dyDescent="0.25">
      <c r="A535" s="91">
        <v>2.3733740000000001</v>
      </c>
      <c r="B535" s="91">
        <v>0.84</v>
      </c>
      <c r="D535" s="91"/>
      <c r="E535" s="91"/>
      <c r="F535" s="91">
        <v>2.3733740000000001</v>
      </c>
      <c r="G535" s="91">
        <v>0.84</v>
      </c>
      <c r="Q535" s="91">
        <v>0.37735920000000001</v>
      </c>
      <c r="R535" s="91">
        <v>2.7402190000000002</v>
      </c>
      <c r="S535" s="91">
        <v>0.37735920000000001</v>
      </c>
      <c r="U535" s="91">
        <v>2.7402190000000002</v>
      </c>
      <c r="V535" s="91">
        <v>0.37735920000000001</v>
      </c>
    </row>
    <row r="536" spans="1:24" x14ac:dyDescent="0.25">
      <c r="A536" s="91">
        <v>12.910080000000001</v>
      </c>
      <c r="B536" s="91">
        <v>0.4326662</v>
      </c>
      <c r="D536" s="91">
        <v>12.910080000000001</v>
      </c>
      <c r="E536" s="91">
        <v>0.4326662</v>
      </c>
      <c r="F536" s="91"/>
      <c r="G536" s="91"/>
      <c r="Q536" s="91">
        <v>0.42520580000000002</v>
      </c>
      <c r="R536" s="91">
        <v>2.9048919999999998</v>
      </c>
      <c r="S536" s="91">
        <v>0.42520580000000002</v>
      </c>
      <c r="U536" s="91">
        <v>2.9048919999999998</v>
      </c>
      <c r="V536" s="91">
        <v>0.42520580000000002</v>
      </c>
    </row>
    <row r="537" spans="1:24" x14ac:dyDescent="0.25">
      <c r="A537" s="91">
        <v>3.9308010000000002</v>
      </c>
      <c r="B537" s="91">
        <v>0.94826160000000004</v>
      </c>
      <c r="D537" s="91"/>
      <c r="E537" s="91"/>
      <c r="F537" s="91">
        <v>3.9308010000000002</v>
      </c>
      <c r="G537" s="91">
        <v>0.94826160000000004</v>
      </c>
      <c r="Q537" s="91">
        <v>0.2154066</v>
      </c>
      <c r="R537" s="91">
        <v>0.73430240000000002</v>
      </c>
      <c r="S537" s="91">
        <v>0.2154066</v>
      </c>
      <c r="W537" s="91">
        <v>0.73430240000000002</v>
      </c>
      <c r="X537" s="91">
        <v>0.2154066</v>
      </c>
    </row>
    <row r="538" spans="1:24" x14ac:dyDescent="0.25">
      <c r="A538" s="91">
        <v>1.9464840000000001</v>
      </c>
      <c r="B538" s="91">
        <v>0.4</v>
      </c>
      <c r="D538" s="91"/>
      <c r="E538" s="91"/>
      <c r="F538" s="91">
        <v>1.9464840000000001</v>
      </c>
      <c r="G538" s="91">
        <v>0.4</v>
      </c>
      <c r="Q538" s="91">
        <v>0.31241000000000002</v>
      </c>
      <c r="R538" s="91">
        <v>6.4534019999999996</v>
      </c>
      <c r="S538" s="91">
        <v>0.31241000000000002</v>
      </c>
      <c r="U538" s="91">
        <v>6.4534019999999996</v>
      </c>
      <c r="V538" s="91">
        <v>0.31241000000000002</v>
      </c>
    </row>
    <row r="539" spans="1:24" x14ac:dyDescent="0.25">
      <c r="A539" s="91">
        <v>3.9827629999999998</v>
      </c>
      <c r="B539" s="91">
        <v>0.37735920000000001</v>
      </c>
      <c r="D539" s="91">
        <v>3.9827629999999998</v>
      </c>
      <c r="E539" s="91">
        <v>0.37735920000000001</v>
      </c>
      <c r="F539" s="91"/>
      <c r="G539" s="91"/>
      <c r="Q539" s="91">
        <v>0.24331050000000001</v>
      </c>
      <c r="R539" s="91">
        <v>0.36221540000000002</v>
      </c>
      <c r="S539" s="91">
        <v>0.24331050000000001</v>
      </c>
      <c r="W539" s="91">
        <v>0.36221540000000002</v>
      </c>
      <c r="X539" s="91">
        <v>0.24331050000000001</v>
      </c>
    </row>
    <row r="540" spans="1:24" x14ac:dyDescent="0.25">
      <c r="A540" s="91">
        <v>5.4212910000000001</v>
      </c>
      <c r="B540" s="91">
        <v>0.30463089999999998</v>
      </c>
      <c r="D540" s="91">
        <v>5.4212910000000001</v>
      </c>
      <c r="E540" s="91">
        <v>0.30463089999999998</v>
      </c>
      <c r="F540" s="91"/>
      <c r="G540" s="91"/>
      <c r="Q540" s="91">
        <v>0.2332381</v>
      </c>
      <c r="R540" s="91">
        <v>0.48166379999999998</v>
      </c>
      <c r="S540" s="91">
        <v>0.2332381</v>
      </c>
      <c r="W540" s="91">
        <v>0.48166379999999998</v>
      </c>
      <c r="X540" s="91">
        <v>0.2332381</v>
      </c>
    </row>
    <row r="541" spans="1:24" x14ac:dyDescent="0.25">
      <c r="A541" s="91">
        <v>1.5839190000000001</v>
      </c>
      <c r="B541" s="91">
        <v>0.22627420000000001</v>
      </c>
      <c r="D541" s="91">
        <v>1.5839190000000001</v>
      </c>
      <c r="E541" s="91">
        <v>0.22627420000000001</v>
      </c>
      <c r="F541" s="91"/>
      <c r="G541" s="91"/>
      <c r="Q541" s="91">
        <v>0.2039608</v>
      </c>
      <c r="R541" s="91">
        <v>1.4886239999999999</v>
      </c>
      <c r="S541" s="91">
        <v>0.2039608</v>
      </c>
      <c r="U541" s="91">
        <v>1.4886239999999999</v>
      </c>
      <c r="V541" s="91">
        <v>0.2039608</v>
      </c>
    </row>
    <row r="542" spans="1:24" x14ac:dyDescent="0.25">
      <c r="A542" s="91">
        <v>2.0803850000000002</v>
      </c>
      <c r="B542" s="91">
        <v>0.31241000000000002</v>
      </c>
      <c r="D542" s="91">
        <v>2.0803850000000002</v>
      </c>
      <c r="E542" s="91">
        <v>0.31241000000000002</v>
      </c>
      <c r="F542" s="91"/>
      <c r="G542" s="91"/>
      <c r="Q542" s="91">
        <v>0.4079216</v>
      </c>
      <c r="R542" s="91">
        <v>1.533101</v>
      </c>
      <c r="S542" s="91">
        <v>0.4079216</v>
      </c>
      <c r="W542" s="91">
        <v>1.533101</v>
      </c>
      <c r="X542" s="91">
        <v>0.4079216</v>
      </c>
    </row>
    <row r="543" spans="1:24" x14ac:dyDescent="0.25">
      <c r="A543" s="91">
        <v>5.1065449999999997</v>
      </c>
      <c r="B543" s="91">
        <v>0.34409299999999998</v>
      </c>
      <c r="D543" s="91">
        <v>5.1065449999999997</v>
      </c>
      <c r="E543" s="91">
        <v>0.34409299999999998</v>
      </c>
      <c r="F543" s="91"/>
      <c r="G543" s="91"/>
      <c r="Q543" s="91">
        <v>0.48332180000000002</v>
      </c>
      <c r="R543" s="91">
        <v>1.431084</v>
      </c>
      <c r="S543" s="91">
        <v>0.48332180000000002</v>
      </c>
      <c r="W543" s="91">
        <v>1.431084</v>
      </c>
      <c r="X543" s="91">
        <v>0.48332180000000002</v>
      </c>
    </row>
    <row r="544" spans="1:24" x14ac:dyDescent="0.25">
      <c r="A544" s="91">
        <v>1.332066</v>
      </c>
      <c r="B544" s="91">
        <v>0.31241000000000002</v>
      </c>
      <c r="D544" s="91"/>
      <c r="E544" s="91"/>
      <c r="F544" s="91">
        <v>1.332066</v>
      </c>
      <c r="G544" s="91">
        <v>0.31241000000000002</v>
      </c>
      <c r="Q544" s="91">
        <v>0.28000000000000003</v>
      </c>
      <c r="R544" s="91">
        <v>2.442949</v>
      </c>
      <c r="S544" s="91">
        <v>0.28000000000000003</v>
      </c>
      <c r="U544" s="91">
        <v>2.442949</v>
      </c>
      <c r="V544" s="91">
        <v>0.28000000000000003</v>
      </c>
    </row>
    <row r="545" spans="1:24" x14ac:dyDescent="0.25">
      <c r="A545" s="91">
        <v>0.92086920000000005</v>
      </c>
      <c r="B545" s="91">
        <v>0.34409299999999998</v>
      </c>
      <c r="D545" s="91"/>
      <c r="E545" s="91"/>
      <c r="F545" s="91">
        <v>0.92086920000000005</v>
      </c>
      <c r="G545" s="91">
        <v>0.34409299999999998</v>
      </c>
      <c r="Q545" s="91">
        <v>0.2039608</v>
      </c>
      <c r="R545" s="91">
        <v>0.36</v>
      </c>
      <c r="S545" s="91">
        <v>0.2039608</v>
      </c>
      <c r="W545" s="91">
        <v>0.36</v>
      </c>
      <c r="X545" s="91">
        <v>0.2039608</v>
      </c>
    </row>
    <row r="546" spans="1:24" x14ac:dyDescent="0.25">
      <c r="A546" s="91">
        <v>0.4118252</v>
      </c>
      <c r="B546" s="91">
        <v>0.14422209999999999</v>
      </c>
      <c r="D546" s="91"/>
      <c r="E546" s="91"/>
      <c r="F546" s="91">
        <v>0.4118252</v>
      </c>
      <c r="G546" s="91">
        <v>0.14422209999999999</v>
      </c>
      <c r="Q546" s="91">
        <v>0.32249030000000001</v>
      </c>
      <c r="R546" s="91">
        <v>0.92779310000000004</v>
      </c>
      <c r="S546" s="91">
        <v>0.32249030000000001</v>
      </c>
      <c r="W546" s="91">
        <v>0.92779310000000004</v>
      </c>
      <c r="X546" s="91">
        <v>0.32249030000000001</v>
      </c>
    </row>
    <row r="547" spans="1:24" x14ac:dyDescent="0.25">
      <c r="A547" s="91">
        <v>6.783156</v>
      </c>
      <c r="B547" s="91">
        <v>0.48332180000000002</v>
      </c>
      <c r="D547" s="91">
        <v>6.783156</v>
      </c>
      <c r="E547" s="91">
        <v>0.48332180000000002</v>
      </c>
      <c r="F547" s="91"/>
      <c r="G547" s="91"/>
      <c r="Q547" s="91">
        <v>0.29120439999999997</v>
      </c>
      <c r="R547" s="91">
        <v>1.2322340000000001</v>
      </c>
      <c r="S547" s="91">
        <v>0.29120439999999997</v>
      </c>
      <c r="W547" s="91">
        <v>1.2322340000000001</v>
      </c>
      <c r="X547" s="91">
        <v>0.29120439999999997</v>
      </c>
    </row>
    <row r="548" spans="1:24" x14ac:dyDescent="0.25">
      <c r="A548" s="91">
        <v>0.75153179999999997</v>
      </c>
      <c r="B548" s="91">
        <v>0.37947330000000001</v>
      </c>
      <c r="D548" s="91"/>
      <c r="E548" s="91"/>
      <c r="F548" s="91">
        <v>0.75153179999999997</v>
      </c>
      <c r="G548" s="91">
        <v>0.37947330000000001</v>
      </c>
      <c r="Q548" s="91">
        <v>0.46818799999999999</v>
      </c>
      <c r="R548" s="91">
        <v>0.86162640000000001</v>
      </c>
      <c r="S548" s="91">
        <v>0.46818799999999999</v>
      </c>
      <c r="W548" s="91">
        <v>0.86162640000000001</v>
      </c>
      <c r="X548" s="91">
        <v>0.46818799999999999</v>
      </c>
    </row>
    <row r="549" spans="1:24" x14ac:dyDescent="0.25">
      <c r="A549" s="91">
        <v>0.83522450000000004</v>
      </c>
      <c r="B549" s="91">
        <v>0.41761229999999999</v>
      </c>
      <c r="D549" s="91"/>
      <c r="E549" s="91"/>
      <c r="F549" s="91">
        <v>0.83522450000000004</v>
      </c>
      <c r="G549" s="91">
        <v>0.41761229999999999</v>
      </c>
      <c r="Q549" s="91">
        <v>0.34409299999999998</v>
      </c>
      <c r="R549" s="91">
        <v>0.48332180000000002</v>
      </c>
      <c r="S549" s="91">
        <v>0.34409299999999998</v>
      </c>
      <c r="W549" s="91">
        <v>0.48332180000000002</v>
      </c>
      <c r="X549" s="91">
        <v>0.34409299999999998</v>
      </c>
    </row>
    <row r="550" spans="1:24" x14ac:dyDescent="0.25">
      <c r="A550" s="91">
        <v>2.44</v>
      </c>
      <c r="B550" s="91">
        <v>0.4</v>
      </c>
      <c r="D550" s="91">
        <v>2.44</v>
      </c>
      <c r="E550" s="91">
        <v>0.4</v>
      </c>
      <c r="F550" s="91"/>
      <c r="G550" s="91"/>
      <c r="Q550" s="91">
        <v>0.3577709</v>
      </c>
      <c r="R550" s="91">
        <v>6.1472600000000002</v>
      </c>
      <c r="S550" s="91">
        <v>0.3577709</v>
      </c>
      <c r="U550" s="91">
        <v>6.1472600000000002</v>
      </c>
      <c r="V550" s="91">
        <v>0.3577709</v>
      </c>
    </row>
    <row r="551" spans="1:24" x14ac:dyDescent="0.25">
      <c r="A551" s="91">
        <v>1.2649109999999999</v>
      </c>
      <c r="B551" s="91">
        <v>0.25612499999999999</v>
      </c>
      <c r="D551" s="91"/>
      <c r="E551" s="91"/>
      <c r="F551" s="91">
        <v>1.2649109999999999</v>
      </c>
      <c r="G551" s="91">
        <v>0.25612499999999999</v>
      </c>
      <c r="Q551" s="91">
        <v>0.25612499999999999</v>
      </c>
      <c r="R551" s="91">
        <v>1.08074</v>
      </c>
      <c r="S551" s="91">
        <v>0.25612499999999999</v>
      </c>
      <c r="W551" s="91">
        <v>1.08074</v>
      </c>
      <c r="X551" s="91">
        <v>0.25612499999999999</v>
      </c>
    </row>
    <row r="552" spans="1:24" x14ac:dyDescent="0.25">
      <c r="A552" s="91">
        <v>2.8523670000000001</v>
      </c>
      <c r="B552" s="91">
        <v>0.25298219999999999</v>
      </c>
      <c r="D552" s="91">
        <v>2.8523670000000001</v>
      </c>
      <c r="E552" s="91">
        <v>0.25298219999999999</v>
      </c>
      <c r="F552" s="91"/>
      <c r="G552" s="91"/>
      <c r="Q552" s="91">
        <v>0.52153620000000001</v>
      </c>
      <c r="R552" s="91">
        <v>2.3721719999999999</v>
      </c>
      <c r="S552" s="91">
        <v>0.52153620000000001</v>
      </c>
      <c r="W552" s="91">
        <v>2.3721719999999999</v>
      </c>
      <c r="X552" s="91">
        <v>0.52153620000000001</v>
      </c>
    </row>
    <row r="553" spans="1:24" x14ac:dyDescent="0.25">
      <c r="A553" s="91">
        <v>0.84</v>
      </c>
      <c r="B553" s="91">
        <v>0.36221540000000002</v>
      </c>
      <c r="D553" s="91"/>
      <c r="E553" s="91"/>
      <c r="F553" s="91">
        <v>0.84</v>
      </c>
      <c r="G553" s="91">
        <v>0.36221540000000002</v>
      </c>
      <c r="Q553" s="91">
        <v>0.29120439999999997</v>
      </c>
      <c r="R553" s="91">
        <v>0.88543769999999999</v>
      </c>
      <c r="S553" s="91">
        <v>0.29120439999999997</v>
      </c>
      <c r="W553" s="91">
        <v>0.88543769999999999</v>
      </c>
      <c r="X553" s="91">
        <v>0.29120439999999997</v>
      </c>
    </row>
    <row r="554" spans="1:24" x14ac:dyDescent="0.25">
      <c r="A554" s="91">
        <v>1.162755</v>
      </c>
      <c r="B554" s="91">
        <v>0.4</v>
      </c>
      <c r="D554" s="91"/>
      <c r="E554" s="91"/>
      <c r="F554" s="91">
        <v>1.162755</v>
      </c>
      <c r="G554" s="91">
        <v>0.4</v>
      </c>
      <c r="Q554" s="91">
        <v>0.2039608</v>
      </c>
      <c r="R554" s="91">
        <v>1.8594619999999999</v>
      </c>
      <c r="S554" s="91">
        <v>0.2039608</v>
      </c>
      <c r="U554" s="91">
        <v>1.8594619999999999</v>
      </c>
      <c r="V554" s="91">
        <v>0.2039608</v>
      </c>
    </row>
    <row r="555" spans="1:24" x14ac:dyDescent="0.25">
      <c r="A555" s="91">
        <v>0.31241000000000002</v>
      </c>
      <c r="B555" s="91">
        <v>0.2332381</v>
      </c>
      <c r="D555" s="91"/>
      <c r="E555" s="91"/>
      <c r="F555" s="91">
        <v>0.31241000000000002</v>
      </c>
      <c r="G555" s="91">
        <v>0.2332381</v>
      </c>
      <c r="Q555" s="91">
        <v>0.46818799999999999</v>
      </c>
      <c r="R555" s="91">
        <v>0.69857000000000002</v>
      </c>
      <c r="S555" s="91">
        <v>0.46818799999999999</v>
      </c>
      <c r="W555" s="91">
        <v>0.69857000000000002</v>
      </c>
      <c r="X555" s="91">
        <v>0.46818799999999999</v>
      </c>
    </row>
    <row r="556" spans="1:24" x14ac:dyDescent="0.25">
      <c r="A556" s="91">
        <v>7.8011280000000003</v>
      </c>
      <c r="B556" s="91">
        <v>0.83522450000000004</v>
      </c>
      <c r="D556" s="91">
        <v>7.8011280000000003</v>
      </c>
      <c r="E556" s="91">
        <v>0.83522450000000004</v>
      </c>
      <c r="F556" s="91"/>
      <c r="G556" s="91"/>
      <c r="Q556" s="91">
        <v>0.33941130000000003</v>
      </c>
      <c r="R556" s="91">
        <v>0.89888820000000003</v>
      </c>
      <c r="S556" s="91">
        <v>0.33941130000000003</v>
      </c>
      <c r="W556" s="91">
        <v>0.89888820000000003</v>
      </c>
      <c r="X556" s="91">
        <v>0.33941130000000003</v>
      </c>
    </row>
    <row r="557" spans="1:24" x14ac:dyDescent="0.25">
      <c r="A557" s="91">
        <v>1.1661900000000001</v>
      </c>
      <c r="B557" s="91">
        <v>0.2</v>
      </c>
      <c r="D557" s="91">
        <v>1.1661900000000001</v>
      </c>
      <c r="E557" s="91">
        <v>0.2</v>
      </c>
      <c r="F557" s="91"/>
      <c r="G557" s="91"/>
      <c r="Q557" s="91">
        <v>0.36221540000000002</v>
      </c>
      <c r="R557" s="91">
        <v>6.9824919999999997</v>
      </c>
      <c r="S557" s="91">
        <v>0.36221540000000002</v>
      </c>
      <c r="U557" s="91">
        <v>6.9824919999999997</v>
      </c>
      <c r="V557" s="91">
        <v>0.36221540000000002</v>
      </c>
    </row>
    <row r="558" spans="1:24" x14ac:dyDescent="0.25">
      <c r="A558" s="91">
        <v>0.72111029999999998</v>
      </c>
      <c r="B558" s="91">
        <v>0.32249030000000001</v>
      </c>
      <c r="D558" s="91"/>
      <c r="E558" s="91"/>
      <c r="F558" s="91">
        <v>0.72111029999999998</v>
      </c>
      <c r="G558" s="91">
        <v>0.32249030000000001</v>
      </c>
      <c r="Q558" s="91">
        <v>0.51224990000000004</v>
      </c>
      <c r="R558" s="91">
        <v>1.2</v>
      </c>
      <c r="S558" s="91">
        <v>0.51224990000000004</v>
      </c>
      <c r="W558" s="91">
        <v>1.2</v>
      </c>
      <c r="X558" s="91">
        <v>0.51224990000000004</v>
      </c>
    </row>
    <row r="559" spans="1:24" x14ac:dyDescent="0.25">
      <c r="A559" s="91">
        <v>0.68117550000000004</v>
      </c>
      <c r="B559" s="91">
        <v>0.16</v>
      </c>
      <c r="D559" s="91"/>
      <c r="E559" s="91"/>
      <c r="F559" s="91">
        <v>0.68117550000000004</v>
      </c>
      <c r="G559" s="91">
        <v>0.16</v>
      </c>
      <c r="Q559" s="91">
        <v>0.56000000000000005</v>
      </c>
      <c r="R559" s="91">
        <v>1.4821610000000001</v>
      </c>
      <c r="S559" s="91">
        <v>0.56000000000000005</v>
      </c>
      <c r="W559" s="91">
        <v>1.4821610000000001</v>
      </c>
      <c r="X559" s="91">
        <v>0.56000000000000005</v>
      </c>
    </row>
    <row r="560" spans="1:24" x14ac:dyDescent="0.25">
      <c r="A560" s="91">
        <v>0.24</v>
      </c>
      <c r="B560" s="91">
        <v>0.16492419999999999</v>
      </c>
      <c r="D560" s="91"/>
      <c r="E560" s="91"/>
      <c r="F560" s="91">
        <v>0.24</v>
      </c>
      <c r="G560" s="91">
        <v>0.16492419999999999</v>
      </c>
      <c r="Q560" s="91">
        <v>0.26832820000000002</v>
      </c>
      <c r="R560" s="91">
        <v>0.68</v>
      </c>
      <c r="S560" s="91">
        <v>0.26832820000000002</v>
      </c>
      <c r="W560" s="91">
        <v>0.68</v>
      </c>
      <c r="X560" s="91">
        <v>0.26832820000000002</v>
      </c>
    </row>
    <row r="561" spans="1:24" x14ac:dyDescent="0.25">
      <c r="A561" s="91">
        <v>0.73756359999999999</v>
      </c>
      <c r="B561" s="91">
        <v>0.2039608</v>
      </c>
      <c r="D561" s="91"/>
      <c r="E561" s="91"/>
      <c r="F561" s="91">
        <v>0.73756359999999999</v>
      </c>
      <c r="G561" s="91">
        <v>0.2039608</v>
      </c>
      <c r="Q561" s="91">
        <v>0.2039608</v>
      </c>
      <c r="R561" s="91">
        <v>0.28000000000000003</v>
      </c>
      <c r="S561" s="91">
        <v>0.2039608</v>
      </c>
      <c r="W561" s="91">
        <v>0.28000000000000003</v>
      </c>
      <c r="X561" s="91">
        <v>0.2039608</v>
      </c>
    </row>
    <row r="562" spans="1:24" x14ac:dyDescent="0.25">
      <c r="A562" s="91">
        <v>0.89888820000000003</v>
      </c>
      <c r="B562" s="91">
        <v>0.1788854</v>
      </c>
      <c r="D562" s="91">
        <v>0.89888820000000003</v>
      </c>
      <c r="E562" s="91">
        <v>0.1788854</v>
      </c>
      <c r="F562" s="91"/>
      <c r="G562" s="91"/>
      <c r="Q562" s="91">
        <v>0.2828427</v>
      </c>
      <c r="R562" s="91">
        <v>7.3456770000000002</v>
      </c>
      <c r="S562" s="91">
        <v>0.2828427</v>
      </c>
      <c r="U562" s="91">
        <v>7.3456770000000002</v>
      </c>
      <c r="V562" s="91">
        <v>0.2828427</v>
      </c>
    </row>
    <row r="563" spans="1:24" x14ac:dyDescent="0.25">
      <c r="A563" s="91">
        <v>0.90686270000000002</v>
      </c>
      <c r="B563" s="91">
        <v>0.2332381</v>
      </c>
      <c r="D563" s="91"/>
      <c r="E563" s="91"/>
      <c r="F563" s="91">
        <v>0.90686270000000002</v>
      </c>
      <c r="G563" s="91">
        <v>0.2332381</v>
      </c>
      <c r="Q563" s="91">
        <v>0.2828427</v>
      </c>
      <c r="R563" s="91">
        <v>8.4466909999999995</v>
      </c>
      <c r="S563" s="91">
        <v>0.2828427</v>
      </c>
      <c r="U563" s="91">
        <v>8.4466909999999995</v>
      </c>
      <c r="V563" s="91">
        <v>0.2828427</v>
      </c>
    </row>
    <row r="564" spans="1:24" x14ac:dyDescent="0.25">
      <c r="A564" s="91">
        <v>0.68117550000000004</v>
      </c>
      <c r="B564" s="91">
        <v>0.29120439999999997</v>
      </c>
      <c r="D564" s="91"/>
      <c r="E564" s="91"/>
      <c r="F564" s="91">
        <v>0.68117550000000004</v>
      </c>
      <c r="G564" s="91">
        <v>0.29120439999999997</v>
      </c>
      <c r="Q564" s="91">
        <v>0.32984849999999999</v>
      </c>
      <c r="R564" s="91">
        <v>3.4253179999999999</v>
      </c>
      <c r="S564" s="91">
        <v>0.32984849999999999</v>
      </c>
      <c r="U564" s="91">
        <v>3.4253179999999999</v>
      </c>
      <c r="V564" s="91">
        <v>0.32984849999999999</v>
      </c>
    </row>
    <row r="565" spans="1:24" x14ac:dyDescent="0.25">
      <c r="A565" s="91">
        <v>1.043072</v>
      </c>
      <c r="B565" s="91">
        <v>0.72</v>
      </c>
      <c r="D565" s="91"/>
      <c r="E565" s="91"/>
      <c r="F565" s="91">
        <v>1.043072</v>
      </c>
      <c r="G565" s="91">
        <v>0.72</v>
      </c>
      <c r="Q565" s="91">
        <v>1.1648179999999999</v>
      </c>
      <c r="R565" s="91">
        <v>7.6386390000000004</v>
      </c>
      <c r="S565" s="91">
        <v>1.1648179999999999</v>
      </c>
      <c r="U565" s="91">
        <v>7.6386390000000004</v>
      </c>
      <c r="V565" s="91">
        <v>1.1648179999999999</v>
      </c>
    </row>
    <row r="566" spans="1:24" x14ac:dyDescent="0.25">
      <c r="A566" s="91">
        <v>1.440555</v>
      </c>
      <c r="B566" s="91">
        <v>1.24</v>
      </c>
      <c r="D566" s="91"/>
      <c r="E566" s="91"/>
      <c r="F566" s="91">
        <v>1.440555</v>
      </c>
      <c r="G566" s="91">
        <v>1.24</v>
      </c>
      <c r="Q566" s="91">
        <v>0.28000000000000003</v>
      </c>
      <c r="R566" s="91">
        <v>1.4091130000000001</v>
      </c>
      <c r="S566" s="91">
        <v>0.28000000000000003</v>
      </c>
      <c r="U566" s="91">
        <v>1.4091130000000001</v>
      </c>
      <c r="V566" s="91">
        <v>0.28000000000000003</v>
      </c>
    </row>
    <row r="567" spans="1:24" x14ac:dyDescent="0.25">
      <c r="A567" s="91">
        <v>6.2920389999999999</v>
      </c>
      <c r="B567" s="91">
        <v>0.2039608</v>
      </c>
      <c r="D567" s="91">
        <v>6.2920389999999999</v>
      </c>
      <c r="E567" s="91">
        <v>0.2039608</v>
      </c>
      <c r="F567" s="91"/>
      <c r="G567" s="91"/>
      <c r="Q567" s="91">
        <v>0.85603739999999995</v>
      </c>
      <c r="R567" s="91">
        <v>4.1761229999999996</v>
      </c>
      <c r="S567" s="91">
        <v>0.85603739999999995</v>
      </c>
      <c r="W567" s="91">
        <v>4.1761229999999996</v>
      </c>
      <c r="X567" s="91">
        <v>0.85603739999999995</v>
      </c>
    </row>
    <row r="568" spans="1:24" x14ac:dyDescent="0.25">
      <c r="A568" s="91">
        <v>21.500720000000001</v>
      </c>
      <c r="B568" s="91">
        <v>0.24</v>
      </c>
      <c r="D568" s="91">
        <v>21.500720000000001</v>
      </c>
      <c r="E568" s="91">
        <v>0.24</v>
      </c>
      <c r="F568" s="91"/>
      <c r="G568" s="91"/>
      <c r="Q568" s="91">
        <v>0.34176010000000001</v>
      </c>
      <c r="R568" s="91">
        <v>5.6462380000000003</v>
      </c>
      <c r="S568" s="91">
        <v>0.34176010000000001</v>
      </c>
      <c r="U568" s="91">
        <v>5.6462380000000003</v>
      </c>
      <c r="V568" s="91">
        <v>0.34176010000000001</v>
      </c>
    </row>
    <row r="569" spans="1:24" x14ac:dyDescent="0.25">
      <c r="A569" s="91">
        <v>0.83522450000000004</v>
      </c>
      <c r="B569" s="91">
        <v>0.48166379999999998</v>
      </c>
      <c r="D569" s="91"/>
      <c r="E569" s="91"/>
      <c r="F569" s="91">
        <v>0.83522450000000004</v>
      </c>
      <c r="G569" s="91">
        <v>0.48166379999999998</v>
      </c>
      <c r="Q569" s="91">
        <v>0.52</v>
      </c>
      <c r="R569" s="91">
        <v>1.891877</v>
      </c>
      <c r="S569" s="91">
        <v>0.52</v>
      </c>
      <c r="W569" s="91">
        <v>1.891877</v>
      </c>
      <c r="X569" s="91">
        <v>0.52</v>
      </c>
    </row>
    <row r="570" spans="1:24" x14ac:dyDescent="0.25">
      <c r="A570" s="91">
        <v>3.1292170000000001</v>
      </c>
      <c r="B570" s="91">
        <v>0.60926179999999996</v>
      </c>
      <c r="D570" s="91">
        <v>3.1292170000000001</v>
      </c>
      <c r="E570" s="91">
        <v>0.60926179999999996</v>
      </c>
      <c r="F570" s="91"/>
      <c r="G570" s="91"/>
      <c r="Q570" s="91">
        <v>0.24</v>
      </c>
      <c r="R570" s="91">
        <v>1.7204649999999999</v>
      </c>
      <c r="S570" s="91">
        <v>0.24</v>
      </c>
      <c r="U570" s="91">
        <v>1.7204649999999999</v>
      </c>
      <c r="V570" s="91">
        <v>0.24</v>
      </c>
    </row>
    <row r="571" spans="1:24" x14ac:dyDescent="0.25">
      <c r="A571" s="91">
        <v>4.6441359999999996</v>
      </c>
      <c r="B571" s="91">
        <v>0.73756359999999999</v>
      </c>
      <c r="D571" s="91">
        <v>4.6441359999999996</v>
      </c>
      <c r="E571" s="91">
        <v>0.73756359999999999</v>
      </c>
      <c r="F571" s="91"/>
      <c r="G571" s="91"/>
      <c r="Q571" s="91">
        <v>0.24</v>
      </c>
      <c r="R571" s="91">
        <v>0.88090860000000004</v>
      </c>
      <c r="S571" s="91">
        <v>0.24</v>
      </c>
      <c r="W571" s="91">
        <v>0.88090860000000004</v>
      </c>
      <c r="X571" s="91">
        <v>0.24</v>
      </c>
    </row>
    <row r="572" spans="1:24" x14ac:dyDescent="0.25">
      <c r="A572" s="91">
        <v>3.3773360000000001</v>
      </c>
      <c r="B572" s="91">
        <v>0.9616652</v>
      </c>
      <c r="D572" s="91"/>
      <c r="E572" s="91"/>
      <c r="F572" s="91">
        <v>3.3773360000000001</v>
      </c>
      <c r="G572" s="91">
        <v>0.9616652</v>
      </c>
      <c r="Q572" s="91">
        <v>0.2332381</v>
      </c>
      <c r="R572" s="91">
        <v>0.36878179999999999</v>
      </c>
      <c r="S572" s="91">
        <v>0.2332381</v>
      </c>
      <c r="W572" s="91">
        <v>0.36878179999999999</v>
      </c>
      <c r="X572" s="91">
        <v>0.2332381</v>
      </c>
    </row>
    <row r="573" spans="1:24" x14ac:dyDescent="0.25">
      <c r="A573" s="91">
        <v>1.7713270000000001</v>
      </c>
      <c r="B573" s="91">
        <v>0.37947330000000001</v>
      </c>
      <c r="D573" s="91"/>
      <c r="E573" s="91"/>
      <c r="F573" s="91">
        <v>1.7713270000000001</v>
      </c>
      <c r="G573" s="91">
        <v>0.37947330000000001</v>
      </c>
      <c r="Q573" s="91">
        <v>0.16492419999999999</v>
      </c>
      <c r="R573" s="91">
        <v>0.2828427</v>
      </c>
      <c r="S573" s="91">
        <v>0.16492419999999999</v>
      </c>
      <c r="W573" s="91">
        <v>0.2828427</v>
      </c>
      <c r="X573" s="91">
        <v>0.16492419999999999</v>
      </c>
    </row>
    <row r="574" spans="1:24" x14ac:dyDescent="0.25">
      <c r="A574" s="91">
        <v>5.9504619999999999</v>
      </c>
      <c r="B574" s="91">
        <v>0.59464269999999997</v>
      </c>
      <c r="D574" s="91">
        <v>5.9504619999999999</v>
      </c>
      <c r="E574" s="91">
        <v>0.59464269999999997</v>
      </c>
      <c r="F574" s="91"/>
      <c r="G574" s="91"/>
      <c r="Q574" s="91">
        <v>0.16</v>
      </c>
      <c r="R574" s="91">
        <v>0.4</v>
      </c>
      <c r="S574" s="91">
        <v>0.16</v>
      </c>
      <c r="W574" s="91">
        <v>0.4</v>
      </c>
      <c r="X574" s="91">
        <v>0.16</v>
      </c>
    </row>
    <row r="575" spans="1:24" x14ac:dyDescent="0.25">
      <c r="A575" s="91">
        <v>5.5806810000000002</v>
      </c>
      <c r="B575" s="91">
        <v>0.24</v>
      </c>
      <c r="D575" s="91">
        <v>5.5806810000000002</v>
      </c>
      <c r="E575" s="91">
        <v>0.24</v>
      </c>
      <c r="F575" s="91"/>
      <c r="G575" s="91"/>
      <c r="Q575" s="91">
        <v>0.16492419999999999</v>
      </c>
      <c r="R575" s="91">
        <v>5.0274450000000002</v>
      </c>
      <c r="S575" s="91">
        <v>0.16492419999999999</v>
      </c>
      <c r="U575" s="91">
        <v>5.0274450000000002</v>
      </c>
      <c r="V575" s="91">
        <v>0.16492419999999999</v>
      </c>
    </row>
    <row r="576" spans="1:24" x14ac:dyDescent="0.25">
      <c r="A576" s="91">
        <v>1.05603</v>
      </c>
      <c r="B576" s="91">
        <v>0.29120439999999997</v>
      </c>
      <c r="D576" s="91"/>
      <c r="E576" s="91"/>
      <c r="F576" s="91">
        <v>1.05603</v>
      </c>
      <c r="G576" s="91">
        <v>0.29120439999999997</v>
      </c>
      <c r="Q576" s="91">
        <v>0.2154066</v>
      </c>
      <c r="R576" s="91">
        <v>1.0770329999999999</v>
      </c>
      <c r="S576" s="91">
        <v>0.2154066</v>
      </c>
      <c r="U576" s="91">
        <v>1.0770329999999999</v>
      </c>
      <c r="V576" s="91">
        <v>0.2154066</v>
      </c>
    </row>
    <row r="577" spans="1:24" x14ac:dyDescent="0.25">
      <c r="A577" s="91">
        <v>0.97324200000000005</v>
      </c>
      <c r="B577" s="91">
        <v>0.24</v>
      </c>
      <c r="D577" s="91"/>
      <c r="E577" s="91"/>
      <c r="F577" s="91">
        <v>0.97324200000000005</v>
      </c>
      <c r="G577" s="91">
        <v>0.24</v>
      </c>
      <c r="Q577" s="91">
        <v>0.16492419999999999</v>
      </c>
      <c r="R577" s="91">
        <v>0.72111029999999998</v>
      </c>
      <c r="S577" s="91">
        <v>0.16492419999999999</v>
      </c>
      <c r="W577" s="91">
        <v>0.72111029999999998</v>
      </c>
      <c r="X577" s="91">
        <v>0.16492419999999999</v>
      </c>
    </row>
    <row r="578" spans="1:24" x14ac:dyDescent="0.25">
      <c r="A578" s="91">
        <v>7.4227759999999998</v>
      </c>
      <c r="B578" s="91">
        <v>0.28844409999999998</v>
      </c>
      <c r="D578" s="91">
        <v>7.4227759999999998</v>
      </c>
      <c r="E578" s="91">
        <v>0.28844409999999998</v>
      </c>
      <c r="F578" s="91"/>
      <c r="G578" s="91"/>
      <c r="Q578" s="91">
        <v>0.36878179999999999</v>
      </c>
      <c r="R578" s="91">
        <v>0.41761229999999999</v>
      </c>
      <c r="S578" s="91">
        <v>0.36878179999999999</v>
      </c>
      <c r="W578" s="91">
        <v>0.41761229999999999</v>
      </c>
      <c r="X578" s="91">
        <v>0.36878179999999999</v>
      </c>
    </row>
    <row r="579" spans="1:24" x14ac:dyDescent="0.25">
      <c r="A579" s="91">
        <v>3.0053290000000001</v>
      </c>
      <c r="B579" s="91">
        <v>0.34409299999999998</v>
      </c>
      <c r="D579" s="91">
        <v>3.0053290000000001</v>
      </c>
      <c r="E579" s="91">
        <v>0.34409299999999998</v>
      </c>
      <c r="F579" s="91"/>
      <c r="G579" s="91"/>
      <c r="Q579" s="91">
        <v>0.46818799999999999</v>
      </c>
      <c r="R579" s="91">
        <v>0.71554180000000001</v>
      </c>
      <c r="S579" s="91">
        <v>0.46818799999999999</v>
      </c>
      <c r="W579" s="91">
        <v>0.71554180000000001</v>
      </c>
      <c r="X579" s="91">
        <v>0.46818799999999999</v>
      </c>
    </row>
    <row r="580" spans="1:24" x14ac:dyDescent="0.25">
      <c r="A580" s="91">
        <v>4.7155909999999999</v>
      </c>
      <c r="B580" s="91">
        <v>0.4326662</v>
      </c>
      <c r="D580" s="91">
        <v>4.7155909999999999</v>
      </c>
      <c r="E580" s="91">
        <v>0.4326662</v>
      </c>
      <c r="F580" s="91"/>
      <c r="G580" s="91"/>
      <c r="Q580" s="91">
        <v>0.59464269999999997</v>
      </c>
      <c r="R580" s="91">
        <v>1.4751270000000001</v>
      </c>
      <c r="S580" s="91">
        <v>0.59464269999999997</v>
      </c>
      <c r="W580" s="91">
        <v>1.4751270000000001</v>
      </c>
      <c r="X580" s="91">
        <v>0.59464269999999997</v>
      </c>
    </row>
    <row r="581" spans="1:24" x14ac:dyDescent="0.25">
      <c r="A581" s="91">
        <v>0.87817990000000001</v>
      </c>
      <c r="B581" s="91">
        <v>0.2332381</v>
      </c>
      <c r="D581" s="91"/>
      <c r="E581" s="91"/>
      <c r="F581" s="91">
        <v>0.87817990000000001</v>
      </c>
      <c r="G581" s="91">
        <v>0.2332381</v>
      </c>
      <c r="Q581" s="91">
        <v>0.2332381</v>
      </c>
      <c r="R581" s="91">
        <v>2.1525799999999999</v>
      </c>
      <c r="S581" s="91">
        <v>0.2332381</v>
      </c>
      <c r="U581" s="91">
        <v>2.1525799999999999</v>
      </c>
      <c r="V581" s="91">
        <v>0.2332381</v>
      </c>
    </row>
    <row r="582" spans="1:24" x14ac:dyDescent="0.25">
      <c r="A582" s="91">
        <v>0.55569780000000002</v>
      </c>
      <c r="B582" s="91">
        <v>0.32984849999999999</v>
      </c>
      <c r="D582" s="91"/>
      <c r="E582" s="91"/>
      <c r="F582" s="91">
        <v>0.55569780000000002</v>
      </c>
      <c r="G582" s="91">
        <v>0.32984849999999999</v>
      </c>
      <c r="Q582" s="91">
        <v>0.32</v>
      </c>
      <c r="R582" s="91">
        <v>2.2432120000000002</v>
      </c>
      <c r="S582" s="91">
        <v>0.32</v>
      </c>
      <c r="U582" s="91">
        <v>2.2432120000000002</v>
      </c>
      <c r="V582" s="91">
        <v>0.32</v>
      </c>
    </row>
    <row r="583" spans="1:24" x14ac:dyDescent="0.25">
      <c r="A583" s="91">
        <v>0.32249030000000001</v>
      </c>
      <c r="B583" s="91">
        <v>0.16</v>
      </c>
      <c r="D583" s="91"/>
      <c r="E583" s="91"/>
      <c r="F583" s="91">
        <v>0.32249030000000001</v>
      </c>
      <c r="G583" s="91">
        <v>0.16</v>
      </c>
      <c r="Q583" s="91">
        <v>0.25298219999999999</v>
      </c>
      <c r="R583" s="91">
        <v>1.2553879999999999</v>
      </c>
      <c r="S583" s="91">
        <v>0.25298219999999999</v>
      </c>
      <c r="W583" s="91">
        <v>1.2553879999999999</v>
      </c>
      <c r="X583" s="91">
        <v>0.25298219999999999</v>
      </c>
    </row>
    <row r="584" spans="1:24" x14ac:dyDescent="0.25">
      <c r="A584" s="91">
        <v>0.39597979999999999</v>
      </c>
      <c r="B584" s="91">
        <v>0.33941130000000003</v>
      </c>
      <c r="D584" s="91"/>
      <c r="E584" s="91"/>
      <c r="F584" s="91">
        <v>0.39597979999999999</v>
      </c>
      <c r="G584" s="91">
        <v>0.33941130000000003</v>
      </c>
      <c r="Q584" s="91">
        <v>0.36878179999999999</v>
      </c>
      <c r="R584" s="91">
        <v>0.91214030000000001</v>
      </c>
      <c r="S584" s="91">
        <v>0.36878179999999999</v>
      </c>
      <c r="W584" s="91">
        <v>0.91214030000000001</v>
      </c>
      <c r="X584" s="91">
        <v>0.36878179999999999</v>
      </c>
    </row>
    <row r="585" spans="1:24" x14ac:dyDescent="0.25">
      <c r="A585" s="91">
        <v>1.6970559999999999</v>
      </c>
      <c r="B585" s="91">
        <v>0.24331050000000001</v>
      </c>
      <c r="D585" s="91">
        <v>1.6970559999999999</v>
      </c>
      <c r="E585" s="91">
        <v>0.24331050000000001</v>
      </c>
      <c r="F585" s="91"/>
      <c r="G585" s="91"/>
      <c r="Q585" s="91">
        <v>0.44721359999999999</v>
      </c>
      <c r="R585" s="91">
        <v>0.58240879999999995</v>
      </c>
      <c r="S585" s="91">
        <v>0.44721359999999999</v>
      </c>
      <c r="W585" s="91">
        <v>0.58240879999999995</v>
      </c>
      <c r="X585" s="91">
        <v>0.44721359999999999</v>
      </c>
    </row>
    <row r="586" spans="1:24" x14ac:dyDescent="0.25">
      <c r="A586" s="91">
        <v>1.32484</v>
      </c>
      <c r="B586" s="91">
        <v>0.96747090000000002</v>
      </c>
      <c r="D586" s="91"/>
      <c r="E586" s="91"/>
      <c r="F586" s="91">
        <v>1.32484</v>
      </c>
      <c r="G586" s="91">
        <v>0.96747090000000002</v>
      </c>
      <c r="Q586" s="91">
        <v>0.14422209999999999</v>
      </c>
      <c r="R586" s="91">
        <v>0.8</v>
      </c>
      <c r="S586" s="91">
        <v>0.14422209999999999</v>
      </c>
      <c r="U586" s="91">
        <v>0.8</v>
      </c>
      <c r="V586" s="91">
        <v>0.14422209999999999</v>
      </c>
    </row>
    <row r="587" spans="1:24" x14ac:dyDescent="0.25">
      <c r="A587" s="91">
        <v>1.47187</v>
      </c>
      <c r="B587" s="91">
        <v>0.31241000000000002</v>
      </c>
      <c r="D587" s="91"/>
      <c r="E587" s="91"/>
      <c r="F587" s="91">
        <v>1.47187</v>
      </c>
      <c r="G587" s="91">
        <v>0.31241000000000002</v>
      </c>
      <c r="Q587" s="91">
        <v>0.24</v>
      </c>
      <c r="R587" s="91">
        <v>0.4418144</v>
      </c>
      <c r="S587" s="91">
        <v>0.24</v>
      </c>
      <c r="W587" s="91">
        <v>0.4418144</v>
      </c>
      <c r="X587" s="91">
        <v>0.24</v>
      </c>
    </row>
    <row r="588" spans="1:24" x14ac:dyDescent="0.25">
      <c r="A588" s="91">
        <v>0.74404300000000001</v>
      </c>
      <c r="B588" s="91">
        <v>0.2</v>
      </c>
      <c r="D588" s="91"/>
      <c r="E588" s="91"/>
      <c r="F588" s="91">
        <v>0.74404300000000001</v>
      </c>
      <c r="G588" s="91">
        <v>0.2</v>
      </c>
      <c r="Q588" s="91">
        <v>0.16</v>
      </c>
      <c r="R588" s="91">
        <v>0.2828427</v>
      </c>
      <c r="S588" s="91">
        <v>0.16</v>
      </c>
      <c r="W588" s="91">
        <v>0.2828427</v>
      </c>
      <c r="X588" s="91">
        <v>0.16</v>
      </c>
    </row>
    <row r="589" spans="1:24" x14ac:dyDescent="0.25">
      <c r="A589" s="91">
        <v>2.508356</v>
      </c>
      <c r="B589" s="91">
        <v>0.54405879999999995</v>
      </c>
      <c r="D589" s="91"/>
      <c r="E589" s="91"/>
      <c r="F589" s="91">
        <v>2.508356</v>
      </c>
      <c r="G589" s="91">
        <v>0.54405879999999995</v>
      </c>
      <c r="Q589" s="91">
        <v>0.28000000000000003</v>
      </c>
      <c r="R589" s="91">
        <v>0.44</v>
      </c>
      <c r="S589" s="91">
        <v>0.28000000000000003</v>
      </c>
      <c r="W589" s="91">
        <v>0.44</v>
      </c>
      <c r="X589" s="91">
        <v>0.28000000000000003</v>
      </c>
    </row>
    <row r="590" spans="1:24" x14ac:dyDescent="0.25">
      <c r="A590" s="91">
        <v>8.8136790000000005</v>
      </c>
      <c r="B590" s="91">
        <v>0.32249030000000001</v>
      </c>
      <c r="D590" s="91">
        <v>8.8136790000000005</v>
      </c>
      <c r="E590" s="91">
        <v>0.32249030000000001</v>
      </c>
      <c r="F590" s="91"/>
      <c r="G590" s="91"/>
      <c r="Q590" s="91">
        <v>0.84095180000000003</v>
      </c>
      <c r="R590" s="91">
        <v>0.84852810000000001</v>
      </c>
      <c r="S590" s="91">
        <v>0.84095180000000003</v>
      </c>
      <c r="W590" s="91">
        <v>0.84852810000000001</v>
      </c>
      <c r="X590" s="91">
        <v>0.84095180000000003</v>
      </c>
    </row>
    <row r="591" spans="1:24" x14ac:dyDescent="0.25">
      <c r="A591" s="91">
        <v>2.674458</v>
      </c>
      <c r="B591" s="91">
        <v>0.25612499999999999</v>
      </c>
      <c r="D591" s="91">
        <v>2.674458</v>
      </c>
      <c r="E591" s="91">
        <v>0.25612499999999999</v>
      </c>
      <c r="F591" s="91"/>
      <c r="G591" s="91"/>
      <c r="Q591" s="91">
        <v>0.28000000000000003</v>
      </c>
      <c r="R591" s="91">
        <v>0.32</v>
      </c>
      <c r="S591" s="91">
        <v>0.28000000000000003</v>
      </c>
      <c r="W591" s="91">
        <v>0.32</v>
      </c>
      <c r="X591" s="91">
        <v>0.28000000000000003</v>
      </c>
    </row>
    <row r="592" spans="1:24" x14ac:dyDescent="0.25">
      <c r="A592" s="91">
        <v>7.9025850000000002</v>
      </c>
      <c r="B592" s="91">
        <v>0.3577709</v>
      </c>
      <c r="D592" s="91">
        <v>7.9025850000000002</v>
      </c>
      <c r="E592" s="91">
        <v>0.3577709</v>
      </c>
      <c r="F592" s="91"/>
      <c r="G592" s="91"/>
      <c r="Q592" s="91">
        <v>0.59464269999999997</v>
      </c>
      <c r="R592" s="91">
        <v>0.64621980000000001</v>
      </c>
      <c r="S592" s="91">
        <v>0.59464269999999997</v>
      </c>
      <c r="W592" s="91">
        <v>0.64621980000000001</v>
      </c>
      <c r="X592" s="91">
        <v>0.59464269999999997</v>
      </c>
    </row>
    <row r="593" spans="1:24" x14ac:dyDescent="0.25">
      <c r="A593" s="91">
        <v>2.3775620000000002</v>
      </c>
      <c r="B593" s="91">
        <v>1.1320779999999999</v>
      </c>
      <c r="D593" s="91"/>
      <c r="E593" s="91"/>
      <c r="F593" s="91">
        <v>2.3775620000000002</v>
      </c>
      <c r="G593" s="91">
        <v>1.1320779999999999</v>
      </c>
      <c r="Q593" s="91">
        <v>0.53665629999999998</v>
      </c>
      <c r="R593" s="91">
        <v>4.5650849999999998</v>
      </c>
      <c r="S593" s="91">
        <v>0.53665629999999998</v>
      </c>
      <c r="U593" s="91">
        <v>4.5650849999999998</v>
      </c>
      <c r="V593" s="91">
        <v>0.53665629999999998</v>
      </c>
    </row>
    <row r="594" spans="1:24" x14ac:dyDescent="0.25">
      <c r="A594" s="91">
        <v>5.813777</v>
      </c>
      <c r="B594" s="91">
        <v>0.93295229999999996</v>
      </c>
      <c r="D594" s="91">
        <v>5.813777</v>
      </c>
      <c r="E594" s="91">
        <v>0.93295229999999996</v>
      </c>
      <c r="F594" s="91"/>
      <c r="G594" s="91"/>
      <c r="Q594" s="91">
        <v>0.48662100000000003</v>
      </c>
      <c r="R594" s="91">
        <v>3.4409299999999998</v>
      </c>
      <c r="S594" s="91">
        <v>0.48662100000000003</v>
      </c>
      <c r="U594" s="91">
        <v>3.4409299999999998</v>
      </c>
      <c r="V594" s="91">
        <v>0.48662100000000003</v>
      </c>
    </row>
    <row r="595" spans="1:24" x14ac:dyDescent="0.25">
      <c r="A595" s="91">
        <v>2.2010909999999999</v>
      </c>
      <c r="B595" s="91">
        <v>0.4079216</v>
      </c>
      <c r="D595" s="91">
        <v>2.2010909999999999</v>
      </c>
      <c r="E595" s="91">
        <v>0.4079216</v>
      </c>
      <c r="F595" s="91"/>
      <c r="G595" s="91"/>
      <c r="Q595" s="91">
        <v>0.2828427</v>
      </c>
      <c r="R595" s="91">
        <v>1.0221549999999999</v>
      </c>
      <c r="S595" s="91">
        <v>0.2828427</v>
      </c>
      <c r="W595" s="91">
        <v>1.0221549999999999</v>
      </c>
      <c r="X595" s="91">
        <v>0.2828427</v>
      </c>
    </row>
    <row r="596" spans="1:24" x14ac:dyDescent="0.25">
      <c r="A596" s="91">
        <v>4.1091119999999997</v>
      </c>
      <c r="B596" s="91">
        <v>0.25298219999999999</v>
      </c>
      <c r="D596" s="91">
        <v>4.1091119999999997</v>
      </c>
      <c r="E596" s="91">
        <v>0.25298219999999999</v>
      </c>
      <c r="F596" s="91"/>
      <c r="G596" s="91"/>
      <c r="Q596" s="91">
        <v>0.68818599999999996</v>
      </c>
      <c r="R596" s="91">
        <v>5.7846690000000001</v>
      </c>
      <c r="S596" s="91">
        <v>0.68818599999999996</v>
      </c>
      <c r="U596" s="91">
        <v>5.7846690000000001</v>
      </c>
      <c r="V596" s="91">
        <v>0.68818599999999996</v>
      </c>
    </row>
    <row r="597" spans="1:24" x14ac:dyDescent="0.25">
      <c r="A597" s="91">
        <v>5.0913259999999996</v>
      </c>
      <c r="B597" s="91">
        <v>0.32984849999999999</v>
      </c>
      <c r="D597" s="91">
        <v>5.0913259999999996</v>
      </c>
      <c r="E597" s="91">
        <v>0.32984849999999999</v>
      </c>
      <c r="F597" s="91"/>
      <c r="G597" s="91"/>
      <c r="Q597" s="91">
        <v>0.39597979999999999</v>
      </c>
      <c r="R597" s="91">
        <v>3.720215</v>
      </c>
      <c r="S597" s="91">
        <v>0.39597979999999999</v>
      </c>
      <c r="U597" s="91">
        <v>3.720215</v>
      </c>
      <c r="V597" s="91">
        <v>0.39597979999999999</v>
      </c>
    </row>
    <row r="598" spans="1:24" x14ac:dyDescent="0.25">
      <c r="A598" s="91">
        <v>3.07402</v>
      </c>
      <c r="B598" s="91">
        <v>0.4118252</v>
      </c>
      <c r="D598" s="91">
        <v>3.07402</v>
      </c>
      <c r="E598" s="91">
        <v>0.4118252</v>
      </c>
      <c r="F598" s="91"/>
      <c r="G598" s="91"/>
      <c r="Q598" s="91">
        <v>0.64124879999999995</v>
      </c>
      <c r="R598" s="91">
        <v>3.5525769999999999</v>
      </c>
      <c r="S598" s="91">
        <v>0.64124879999999995</v>
      </c>
      <c r="U598" s="91">
        <v>3.5525769999999999</v>
      </c>
      <c r="V598" s="91">
        <v>0.64124879999999995</v>
      </c>
    </row>
    <row r="599" spans="1:24" x14ac:dyDescent="0.25">
      <c r="A599" s="91">
        <v>5.2240979999999997</v>
      </c>
      <c r="B599" s="91">
        <v>0.68352029999999997</v>
      </c>
      <c r="D599" s="91">
        <v>5.2240979999999997</v>
      </c>
      <c r="E599" s="91">
        <v>0.68352029999999997</v>
      </c>
      <c r="F599" s="91"/>
      <c r="G599" s="91"/>
      <c r="Q599" s="91">
        <v>0.1788854</v>
      </c>
      <c r="R599" s="91">
        <v>2.8968950000000002</v>
      </c>
      <c r="S599" s="91">
        <v>0.1788854</v>
      </c>
      <c r="U599" s="91">
        <v>2.8968950000000002</v>
      </c>
      <c r="V599" s="91">
        <v>0.1788854</v>
      </c>
    </row>
    <row r="600" spans="1:24" x14ac:dyDescent="0.25">
      <c r="A600" s="91">
        <v>12.47237</v>
      </c>
      <c r="B600" s="91">
        <v>0.41761229999999999</v>
      </c>
      <c r="D600" s="91">
        <v>12.47237</v>
      </c>
      <c r="E600" s="91">
        <v>0.41761229999999999</v>
      </c>
      <c r="F600" s="91"/>
      <c r="G600" s="91"/>
      <c r="Q600" s="91">
        <v>0.32984849999999999</v>
      </c>
      <c r="R600" s="91">
        <v>0.57271280000000002</v>
      </c>
      <c r="S600" s="91">
        <v>0.32984849999999999</v>
      </c>
      <c r="W600" s="91">
        <v>0.57271280000000002</v>
      </c>
      <c r="X600" s="91">
        <v>0.32984849999999999</v>
      </c>
    </row>
    <row r="601" spans="1:24" x14ac:dyDescent="0.25">
      <c r="A601" s="91">
        <v>1.043072</v>
      </c>
      <c r="B601" s="91">
        <v>0.32249030000000001</v>
      </c>
      <c r="D601" s="91"/>
      <c r="E601" s="91"/>
      <c r="F601" s="91">
        <v>1.043072</v>
      </c>
      <c r="G601" s="91">
        <v>0.32249030000000001</v>
      </c>
      <c r="Q601" s="91">
        <v>0.4418144</v>
      </c>
      <c r="R601" s="91">
        <v>0.80398999999999998</v>
      </c>
      <c r="S601" s="91">
        <v>0.4418144</v>
      </c>
      <c r="W601" s="91">
        <v>0.80398999999999998</v>
      </c>
      <c r="X601" s="91">
        <v>0.4418144</v>
      </c>
    </row>
    <row r="602" spans="1:24" x14ac:dyDescent="0.25">
      <c r="A602" s="91">
        <v>1.5440210000000001</v>
      </c>
      <c r="B602" s="91">
        <v>0.2332381</v>
      </c>
      <c r="D602" s="91">
        <v>1.5440210000000001</v>
      </c>
      <c r="E602" s="91">
        <v>0.2332381</v>
      </c>
      <c r="F602" s="91"/>
      <c r="G602" s="91"/>
      <c r="Q602" s="91">
        <v>0.16</v>
      </c>
      <c r="R602" s="91">
        <v>0.48166379999999998</v>
      </c>
      <c r="S602" s="91">
        <v>0.16</v>
      </c>
      <c r="W602" s="91">
        <v>0.48166379999999998</v>
      </c>
      <c r="X602" s="91">
        <v>0.16</v>
      </c>
    </row>
    <row r="603" spans="1:24" x14ac:dyDescent="0.25">
      <c r="A603" s="91">
        <v>1.4204220000000001</v>
      </c>
      <c r="B603" s="91">
        <v>0.28844409999999998</v>
      </c>
      <c r="D603" s="91"/>
      <c r="E603" s="91"/>
      <c r="F603" s="91">
        <v>1.4204220000000001</v>
      </c>
      <c r="G603" s="91">
        <v>0.28844409999999998</v>
      </c>
      <c r="Q603" s="91">
        <v>0.12</v>
      </c>
      <c r="R603" s="91">
        <v>0.24331050000000001</v>
      </c>
      <c r="S603" s="91">
        <v>0.12</v>
      </c>
      <c r="W603" s="91">
        <v>0.24331050000000001</v>
      </c>
      <c r="X603" s="91">
        <v>0.12</v>
      </c>
    </row>
    <row r="604" spans="1:24" x14ac:dyDescent="0.25">
      <c r="A604" s="91">
        <v>1.783928</v>
      </c>
      <c r="B604" s="91">
        <v>0.31241000000000002</v>
      </c>
      <c r="D604" s="91">
        <v>1.783928</v>
      </c>
      <c r="E604" s="91">
        <v>0.31241000000000002</v>
      </c>
      <c r="F604" s="91"/>
      <c r="G604" s="91"/>
      <c r="Q604" s="91">
        <v>0.1</v>
      </c>
      <c r="R604" s="91">
        <v>0.2332381</v>
      </c>
      <c r="S604" s="91">
        <v>0.1</v>
      </c>
      <c r="T604" t="s">
        <v>427</v>
      </c>
      <c r="W604" s="91">
        <v>0.2332381</v>
      </c>
      <c r="X604" s="91">
        <v>0.1</v>
      </c>
    </row>
    <row r="605" spans="1:24" x14ac:dyDescent="0.25">
      <c r="A605" s="91">
        <v>10.77427</v>
      </c>
      <c r="B605" s="91">
        <v>0.55569780000000002</v>
      </c>
      <c r="D605" s="91">
        <v>10.77427</v>
      </c>
      <c r="E605" s="91">
        <v>0.55569780000000002</v>
      </c>
      <c r="F605" s="91"/>
      <c r="G605" s="91"/>
      <c r="Q605" s="91">
        <v>0.2154066</v>
      </c>
      <c r="R605" s="91">
        <v>0.42520580000000002</v>
      </c>
      <c r="S605" s="91">
        <v>0.2154066</v>
      </c>
      <c r="W605" s="91">
        <v>0.42520580000000002</v>
      </c>
      <c r="X605" s="91">
        <v>0.2154066</v>
      </c>
    </row>
    <row r="606" spans="1:24" x14ac:dyDescent="0.25">
      <c r="A606" s="91">
        <v>5.0730659999999999</v>
      </c>
      <c r="B606" s="91">
        <v>0.4</v>
      </c>
      <c r="D606" s="91">
        <v>5.0730659999999999</v>
      </c>
      <c r="E606" s="91">
        <v>0.4</v>
      </c>
      <c r="F606" s="91"/>
      <c r="G606" s="91"/>
      <c r="Q606" s="91">
        <v>0.16492419999999999</v>
      </c>
      <c r="R606" s="91">
        <v>0.2332381</v>
      </c>
      <c r="S606" s="91">
        <v>0.16492419999999999</v>
      </c>
      <c r="W606" s="91">
        <v>0.2332381</v>
      </c>
      <c r="X606" s="91">
        <v>0.16492419999999999</v>
      </c>
    </row>
    <row r="607" spans="1:24" x14ac:dyDescent="0.25">
      <c r="A607" s="91">
        <v>1.4560219999999999</v>
      </c>
      <c r="B607" s="91">
        <v>0.29120439999999997</v>
      </c>
      <c r="D607" s="91">
        <v>1.4560219999999999</v>
      </c>
      <c r="E607" s="91">
        <v>0.29120439999999997</v>
      </c>
      <c r="F607" s="91"/>
      <c r="G607" s="91"/>
      <c r="Q607" s="91">
        <v>0.1264911</v>
      </c>
      <c r="R607" s="91">
        <v>0.2154066</v>
      </c>
      <c r="S607" s="91">
        <v>0.1264911</v>
      </c>
      <c r="W607" s="91">
        <v>0.2154066</v>
      </c>
      <c r="X607" s="91">
        <v>0.1264911</v>
      </c>
    </row>
    <row r="608" spans="1:24" x14ac:dyDescent="0.25">
      <c r="A608" s="91">
        <v>1.7366630000000001</v>
      </c>
      <c r="B608" s="91">
        <v>0.36878179999999999</v>
      </c>
      <c r="D608" s="91"/>
      <c r="E608" s="91"/>
      <c r="F608" s="91">
        <v>1.7366630000000001</v>
      </c>
      <c r="G608" s="91">
        <v>0.36878179999999999</v>
      </c>
      <c r="Q608" s="91">
        <v>0.24</v>
      </c>
      <c r="R608" s="91">
        <v>0.28000000000000003</v>
      </c>
      <c r="S608" s="91">
        <v>0.24</v>
      </c>
      <c r="W608" s="91">
        <v>0.28000000000000003</v>
      </c>
      <c r="X608" s="91">
        <v>0.24</v>
      </c>
    </row>
    <row r="609" spans="1:24" x14ac:dyDescent="0.25">
      <c r="A609" s="91">
        <v>1.5450569999999999</v>
      </c>
      <c r="B609" s="91">
        <v>1.1005450000000001</v>
      </c>
      <c r="D609" s="91"/>
      <c r="E609" s="91"/>
      <c r="F609" s="91">
        <v>1.5450569999999999</v>
      </c>
      <c r="G609" s="91">
        <v>1.1005450000000001</v>
      </c>
      <c r="Q609" s="91">
        <v>0.5656854</v>
      </c>
      <c r="R609" s="91">
        <v>1.2751870000000001</v>
      </c>
      <c r="S609" s="91">
        <v>0.5656854</v>
      </c>
      <c r="W609" s="91">
        <v>1.2751870000000001</v>
      </c>
      <c r="X609" s="91">
        <v>0.5656854</v>
      </c>
    </row>
    <row r="610" spans="1:24" x14ac:dyDescent="0.25">
      <c r="A610" s="91">
        <v>0.90509669999999998</v>
      </c>
      <c r="B610" s="91">
        <v>0.8099383</v>
      </c>
      <c r="D610" s="91"/>
      <c r="E610" s="91"/>
      <c r="F610" s="91">
        <v>0.90509669999999998</v>
      </c>
      <c r="G610" s="91">
        <v>0.8099383</v>
      </c>
      <c r="Q610" s="91">
        <v>0.40199499999999999</v>
      </c>
      <c r="R610" s="91">
        <v>2.2090719999999999</v>
      </c>
      <c r="S610" s="91">
        <v>0.40199499999999999</v>
      </c>
      <c r="U610" s="91">
        <v>2.2090719999999999</v>
      </c>
      <c r="V610" s="91">
        <v>0.40199499999999999</v>
      </c>
    </row>
    <row r="611" spans="1:24" x14ac:dyDescent="0.25">
      <c r="A611" s="91">
        <v>1.395421</v>
      </c>
      <c r="B611" s="91">
        <v>0.2332381</v>
      </c>
      <c r="D611" s="91">
        <v>1.395421</v>
      </c>
      <c r="E611" s="91">
        <v>0.2332381</v>
      </c>
      <c r="F611" s="91"/>
      <c r="G611" s="91"/>
      <c r="Q611" s="91">
        <v>0.63245549999999995</v>
      </c>
      <c r="R611" s="91">
        <v>4.28803</v>
      </c>
      <c r="S611" s="91">
        <v>0.63245549999999995</v>
      </c>
      <c r="U611" s="91">
        <v>4.28803</v>
      </c>
      <c r="V611" s="91">
        <v>0.63245549999999995</v>
      </c>
    </row>
    <row r="612" spans="1:24" x14ac:dyDescent="0.25">
      <c r="A612" s="91">
        <v>0.84380089999999996</v>
      </c>
      <c r="B612" s="91">
        <v>0.63245549999999995</v>
      </c>
      <c r="D612" s="91"/>
      <c r="E612" s="91"/>
      <c r="F612" s="91">
        <v>0.84380089999999996</v>
      </c>
      <c r="G612" s="91">
        <v>0.63245549999999995</v>
      </c>
      <c r="Q612" s="91">
        <v>0.36</v>
      </c>
      <c r="R612" s="91">
        <v>0.48166379999999998</v>
      </c>
      <c r="S612" s="91">
        <v>0.36</v>
      </c>
      <c r="W612" s="91">
        <v>0.48166379999999998</v>
      </c>
      <c r="X612" s="91">
        <v>0.36</v>
      </c>
    </row>
    <row r="613" spans="1:24" x14ac:dyDescent="0.25">
      <c r="A613" s="91">
        <v>0.88814409999999999</v>
      </c>
      <c r="B613" s="91">
        <v>0.26832820000000002</v>
      </c>
      <c r="D613" s="91"/>
      <c r="E613" s="91"/>
      <c r="F613" s="91">
        <v>0.88814409999999999</v>
      </c>
      <c r="G613" s="91">
        <v>0.26832820000000002</v>
      </c>
      <c r="Q613" s="91">
        <v>0.43081320000000001</v>
      </c>
      <c r="R613" s="91">
        <v>1.917081</v>
      </c>
      <c r="S613" s="91">
        <v>0.43081320000000001</v>
      </c>
      <c r="W613" s="91">
        <v>1.917081</v>
      </c>
      <c r="X613" s="91">
        <v>0.43081320000000001</v>
      </c>
    </row>
    <row r="614" spans="1:24" x14ac:dyDescent="0.25">
      <c r="A614" s="91">
        <v>0.24</v>
      </c>
      <c r="B614" s="91">
        <v>0.24</v>
      </c>
      <c r="D614" s="91"/>
      <c r="E614" s="91"/>
      <c r="F614" s="91">
        <v>0.24</v>
      </c>
      <c r="G614" s="91">
        <v>0.24</v>
      </c>
      <c r="Q614" s="91">
        <v>0.25298219999999999</v>
      </c>
      <c r="R614" s="91">
        <v>0.42520580000000002</v>
      </c>
      <c r="S614" s="91">
        <v>0.25298219999999999</v>
      </c>
      <c r="W614" s="91">
        <v>0.42520580000000002</v>
      </c>
      <c r="X614" s="91">
        <v>0.25298219999999999</v>
      </c>
    </row>
    <row r="615" spans="1:24" x14ac:dyDescent="0.25">
      <c r="A615" s="91">
        <v>2.432118</v>
      </c>
      <c r="B615" s="91">
        <v>0.4</v>
      </c>
      <c r="D615" s="91">
        <v>2.432118</v>
      </c>
      <c r="E615" s="91">
        <v>0.4</v>
      </c>
      <c r="F615" s="91"/>
      <c r="G615" s="91"/>
      <c r="Q615" s="91">
        <v>0.39395429999999998</v>
      </c>
      <c r="R615" s="91">
        <v>0.59059289999999998</v>
      </c>
      <c r="S615" s="91">
        <v>0.39395429999999998</v>
      </c>
      <c r="W615" s="91">
        <v>0.59059289999999998</v>
      </c>
      <c r="X615" s="91">
        <v>0.39395429999999998</v>
      </c>
    </row>
    <row r="616" spans="1:24" x14ac:dyDescent="0.25">
      <c r="A616" s="91">
        <v>0.98792709999999995</v>
      </c>
      <c r="B616" s="91">
        <v>0.16492419999999999</v>
      </c>
      <c r="D616" s="91">
        <v>0.98792709999999995</v>
      </c>
      <c r="E616" s="91">
        <v>0.16492419999999999</v>
      </c>
      <c r="F616" s="91"/>
      <c r="G616" s="91"/>
      <c r="Q616" s="91">
        <v>0.32</v>
      </c>
      <c r="R616" s="91">
        <v>1.162755</v>
      </c>
      <c r="S616" s="91">
        <v>0.32</v>
      </c>
      <c r="W616" s="91">
        <v>1.162755</v>
      </c>
      <c r="X616" s="91">
        <v>0.32</v>
      </c>
    </row>
    <row r="617" spans="1:24" x14ac:dyDescent="0.25">
      <c r="A617" s="91">
        <v>0.73539109999999996</v>
      </c>
      <c r="B617" s="91">
        <v>0.60926179999999996</v>
      </c>
      <c r="D617" s="91"/>
      <c r="E617" s="91"/>
      <c r="F617" s="91">
        <v>0.73539109999999996</v>
      </c>
      <c r="G617" s="91">
        <v>0.60926179999999996</v>
      </c>
      <c r="Q617" s="91">
        <v>0.65115279999999998</v>
      </c>
      <c r="R617" s="91">
        <v>4.4344109999999999</v>
      </c>
      <c r="S617" s="91">
        <v>0.65115279999999998</v>
      </c>
      <c r="U617" s="91">
        <v>4.4344109999999999</v>
      </c>
      <c r="V617" s="91">
        <v>0.65115279999999998</v>
      </c>
    </row>
    <row r="618" spans="1:24" x14ac:dyDescent="0.25">
      <c r="A618" s="91">
        <v>2.9415640000000001</v>
      </c>
      <c r="B618" s="91">
        <v>0.62609899999999996</v>
      </c>
      <c r="D618" s="91"/>
      <c r="E618" s="91"/>
      <c r="F618" s="91">
        <v>2.9415640000000001</v>
      </c>
      <c r="G618" s="91">
        <v>0.62609899999999996</v>
      </c>
      <c r="Q618" s="91">
        <v>0.12</v>
      </c>
      <c r="R618" s="91">
        <v>0.48662100000000003</v>
      </c>
      <c r="S618" s="91">
        <v>0.12</v>
      </c>
      <c r="W618" s="91">
        <v>0.48662100000000003</v>
      </c>
      <c r="X618" s="91">
        <v>0.12</v>
      </c>
    </row>
    <row r="619" spans="1:24" x14ac:dyDescent="0.25">
      <c r="A619" s="91">
        <v>1.557947</v>
      </c>
      <c r="B619" s="91">
        <v>0.2154066</v>
      </c>
      <c r="D619" s="91">
        <v>1.557947</v>
      </c>
      <c r="E619" s="91">
        <v>0.2154066</v>
      </c>
      <c r="F619" s="91"/>
      <c r="G619" s="91"/>
      <c r="Q619" s="91">
        <v>0.33941130000000003</v>
      </c>
      <c r="R619" s="91">
        <v>0.91214030000000001</v>
      </c>
      <c r="S619" s="91">
        <v>0.33941130000000003</v>
      </c>
      <c r="W619" s="91">
        <v>0.91214030000000001</v>
      </c>
      <c r="X619" s="91">
        <v>0.33941130000000003</v>
      </c>
    </row>
    <row r="620" spans="1:24" x14ac:dyDescent="0.25">
      <c r="A620" s="91">
        <v>0.41761229999999999</v>
      </c>
      <c r="B620" s="91">
        <v>0.2828427</v>
      </c>
      <c r="D620" s="91"/>
      <c r="E620" s="91"/>
      <c r="F620" s="91">
        <v>0.41761229999999999</v>
      </c>
      <c r="G620" s="91">
        <v>0.2828427</v>
      </c>
      <c r="Q620" s="91">
        <v>1.5727679999999999</v>
      </c>
      <c r="R620" s="91">
        <v>1.7366630000000001</v>
      </c>
      <c r="S620" s="91">
        <v>1.5727679999999999</v>
      </c>
      <c r="W620" s="91">
        <v>1.7366630000000001</v>
      </c>
      <c r="X620" s="91">
        <v>1.5727679999999999</v>
      </c>
    </row>
    <row r="621" spans="1:24" x14ac:dyDescent="0.25">
      <c r="A621" s="91">
        <v>0.2154066</v>
      </c>
      <c r="B621" s="91">
        <v>0.12</v>
      </c>
      <c r="D621" s="91"/>
      <c r="E621" s="91"/>
      <c r="F621" s="91">
        <v>0.2154066</v>
      </c>
      <c r="G621" s="91">
        <v>0.12</v>
      </c>
      <c r="Q621" s="91">
        <v>0.30463089999999998</v>
      </c>
      <c r="R621" s="91">
        <v>0.55569780000000002</v>
      </c>
      <c r="S621" s="91">
        <v>0.30463089999999998</v>
      </c>
      <c r="W621" s="91">
        <v>0.55569780000000002</v>
      </c>
      <c r="X621" s="91">
        <v>0.30463089999999998</v>
      </c>
    </row>
    <row r="622" spans="1:24" x14ac:dyDescent="0.25">
      <c r="A622" s="91">
        <v>0.2828427</v>
      </c>
      <c r="B622" s="91">
        <v>0.1788854</v>
      </c>
      <c r="D622" s="91"/>
      <c r="E622" s="91"/>
      <c r="F622" s="91">
        <v>0.2828427</v>
      </c>
      <c r="G622" s="91">
        <v>0.1788854</v>
      </c>
      <c r="Q622" s="91">
        <v>0.1788854</v>
      </c>
      <c r="R622" s="91">
        <v>3.2557640000000001</v>
      </c>
      <c r="S622" s="91">
        <v>0.1788854</v>
      </c>
      <c r="U622" s="91">
        <v>3.2557640000000001</v>
      </c>
      <c r="V622" s="91">
        <v>0.1788854</v>
      </c>
    </row>
    <row r="623" spans="1:24" x14ac:dyDescent="0.25">
      <c r="A623" s="91">
        <v>0.46647620000000001</v>
      </c>
      <c r="B623" s="91">
        <v>0.22627420000000001</v>
      </c>
      <c r="D623" s="91"/>
      <c r="E623" s="91"/>
      <c r="F623" s="91">
        <v>0.46647620000000001</v>
      </c>
      <c r="G623" s="91">
        <v>0.22627420000000001</v>
      </c>
      <c r="Q623" s="91">
        <v>0.25612499999999999</v>
      </c>
      <c r="R623" s="91">
        <v>1.08074</v>
      </c>
      <c r="S623" s="91">
        <v>0.25612499999999999</v>
      </c>
      <c r="W623" s="91">
        <v>1.08074</v>
      </c>
      <c r="X623" s="91">
        <v>0.25612499999999999</v>
      </c>
    </row>
    <row r="624" spans="1:24" x14ac:dyDescent="0.25">
      <c r="A624" s="91">
        <v>11.28289</v>
      </c>
      <c r="B624" s="91">
        <v>0.24</v>
      </c>
      <c r="D624" s="91">
        <v>11.28289</v>
      </c>
      <c r="E624" s="91">
        <v>0.24</v>
      </c>
      <c r="F624" s="91"/>
      <c r="G624" s="91"/>
      <c r="Q624" s="91">
        <v>0.2</v>
      </c>
      <c r="R624" s="91">
        <v>0.4118252</v>
      </c>
      <c r="S624" s="91">
        <v>0.2</v>
      </c>
      <c r="W624" s="91">
        <v>0.4118252</v>
      </c>
      <c r="X624" s="91">
        <v>0.2</v>
      </c>
    </row>
    <row r="625" spans="1:24" x14ac:dyDescent="0.25">
      <c r="A625" s="91">
        <v>5.6047120000000001</v>
      </c>
      <c r="B625" s="91">
        <v>0.34176010000000001</v>
      </c>
      <c r="D625" s="91">
        <v>5.6047120000000001</v>
      </c>
      <c r="E625" s="91">
        <v>0.34176010000000001</v>
      </c>
      <c r="F625" s="91"/>
      <c r="G625" s="91"/>
      <c r="Q625" s="91">
        <v>0.24331050000000001</v>
      </c>
      <c r="R625" s="91">
        <v>0.2828427</v>
      </c>
      <c r="S625" s="91">
        <v>0.24331050000000001</v>
      </c>
      <c r="W625" s="91">
        <v>0.2828427</v>
      </c>
      <c r="X625" s="91">
        <v>0.24331050000000001</v>
      </c>
    </row>
    <row r="626" spans="1:24" x14ac:dyDescent="0.25">
      <c r="A626" s="91">
        <v>2.200364</v>
      </c>
      <c r="B626" s="91">
        <v>0.68</v>
      </c>
      <c r="D626" s="91"/>
      <c r="E626" s="91"/>
      <c r="F626" s="91">
        <v>2.200364</v>
      </c>
      <c r="G626" s="91">
        <v>0.68</v>
      </c>
      <c r="Q626" s="91">
        <v>0.25298219999999999</v>
      </c>
      <c r="R626" s="91">
        <v>0.37947330000000001</v>
      </c>
      <c r="S626" s="91">
        <v>0.25298219999999999</v>
      </c>
      <c r="W626" s="91">
        <v>0.37947330000000001</v>
      </c>
      <c r="X626" s="91">
        <v>0.25298219999999999</v>
      </c>
    </row>
    <row r="627" spans="1:24" x14ac:dyDescent="0.25">
      <c r="A627" s="91">
        <v>4.753946</v>
      </c>
      <c r="B627" s="91">
        <v>0.30463089999999998</v>
      </c>
      <c r="D627" s="91">
        <v>4.753946</v>
      </c>
      <c r="E627" s="91">
        <v>0.30463089999999998</v>
      </c>
      <c r="F627" s="91"/>
      <c r="G627" s="91"/>
      <c r="Q627" s="91">
        <v>0.1788854</v>
      </c>
      <c r="R627" s="91">
        <v>0.3577709</v>
      </c>
      <c r="S627" s="91">
        <v>0.1788854</v>
      </c>
      <c r="W627" s="91">
        <v>0.3577709</v>
      </c>
      <c r="X627" s="91">
        <v>0.1788854</v>
      </c>
    </row>
    <row r="628" spans="1:24" x14ac:dyDescent="0.25">
      <c r="A628" s="91">
        <v>1.1764349999999999</v>
      </c>
      <c r="B628" s="91">
        <v>0.4118252</v>
      </c>
      <c r="D628" s="91"/>
      <c r="E628" s="91"/>
      <c r="F628" s="91">
        <v>1.1764349999999999</v>
      </c>
      <c r="G628" s="91">
        <v>0.4118252</v>
      </c>
      <c r="Q628" s="91">
        <v>0.33941130000000003</v>
      </c>
      <c r="R628" s="91">
        <v>0.94826160000000004</v>
      </c>
      <c r="S628" s="91">
        <v>0.33941130000000003</v>
      </c>
      <c r="W628" s="91">
        <v>0.94826160000000004</v>
      </c>
      <c r="X628" s="91">
        <v>0.33941130000000003</v>
      </c>
    </row>
    <row r="629" spans="1:24" x14ac:dyDescent="0.25">
      <c r="A629" s="91">
        <v>3.3142119999999999</v>
      </c>
      <c r="B629" s="91">
        <v>0.4118252</v>
      </c>
      <c r="D629" s="91">
        <v>3.3142119999999999</v>
      </c>
      <c r="E629" s="91">
        <v>0.4118252</v>
      </c>
      <c r="F629" s="91"/>
      <c r="G629" s="91"/>
      <c r="Q629" s="91">
        <v>0.24331050000000001</v>
      </c>
      <c r="R629" s="91">
        <v>0.28000000000000003</v>
      </c>
      <c r="S629" s="91">
        <v>0.24331050000000001</v>
      </c>
      <c r="W629" s="91">
        <v>0.28000000000000003</v>
      </c>
      <c r="X629" s="91">
        <v>0.24331050000000001</v>
      </c>
    </row>
    <row r="630" spans="1:24" x14ac:dyDescent="0.25">
      <c r="A630" s="91">
        <v>0.95078910000000005</v>
      </c>
      <c r="B630" s="91">
        <v>0.2154066</v>
      </c>
      <c r="D630" s="91"/>
      <c r="E630" s="91"/>
      <c r="F630" s="91">
        <v>0.95078910000000005</v>
      </c>
      <c r="G630" s="91">
        <v>0.2154066</v>
      </c>
      <c r="Q630" s="91">
        <v>0.29120439999999997</v>
      </c>
      <c r="R630" s="91">
        <v>2.1850399999999999</v>
      </c>
      <c r="S630" s="91">
        <v>0.29120439999999997</v>
      </c>
      <c r="U630" s="91">
        <v>2.1850399999999999</v>
      </c>
      <c r="V630" s="91">
        <v>0.29120439999999997</v>
      </c>
    </row>
    <row r="631" spans="1:24" x14ac:dyDescent="0.25">
      <c r="A631" s="91">
        <v>2.4331049999999999</v>
      </c>
      <c r="B631" s="91">
        <v>0.36878179999999999</v>
      </c>
      <c r="D631" s="91">
        <v>2.4331049999999999</v>
      </c>
      <c r="E631" s="91">
        <v>0.36878179999999999</v>
      </c>
      <c r="F631" s="91"/>
      <c r="G631" s="91"/>
      <c r="Q631" s="91">
        <v>0.2828427</v>
      </c>
      <c r="R631" s="91">
        <v>0.59464269999999997</v>
      </c>
      <c r="S631" s="91">
        <v>0.2828427</v>
      </c>
      <c r="W631" s="91">
        <v>0.59464269999999997</v>
      </c>
      <c r="X631" s="91">
        <v>0.2828427</v>
      </c>
    </row>
    <row r="632" spans="1:24" x14ac:dyDescent="0.25">
      <c r="A632" s="91">
        <v>0.39395429999999998</v>
      </c>
      <c r="B632" s="91">
        <v>0.22627420000000001</v>
      </c>
      <c r="D632" s="91"/>
      <c r="E632" s="91"/>
      <c r="F632" s="91">
        <v>0.39395429999999998</v>
      </c>
      <c r="G632" s="91">
        <v>0.22627420000000001</v>
      </c>
      <c r="Q632" s="91">
        <v>0.24</v>
      </c>
      <c r="R632" s="91">
        <v>0.34176010000000001</v>
      </c>
      <c r="S632" s="91">
        <v>0.24</v>
      </c>
      <c r="W632" s="91">
        <v>0.34176010000000001</v>
      </c>
      <c r="X632" s="91">
        <v>0.24</v>
      </c>
    </row>
    <row r="633" spans="1:24" x14ac:dyDescent="0.25">
      <c r="A633" s="91">
        <v>0.76837489999999997</v>
      </c>
      <c r="B633" s="91">
        <v>0.45607019999999998</v>
      </c>
      <c r="D633" s="91"/>
      <c r="E633" s="91"/>
      <c r="F633" s="91">
        <v>0.76837489999999997</v>
      </c>
      <c r="G633" s="91">
        <v>0.45607019999999998</v>
      </c>
      <c r="Q633" s="91">
        <v>0.24331050000000001</v>
      </c>
      <c r="R633" s="91">
        <v>0.50596439999999998</v>
      </c>
      <c r="S633" s="91">
        <v>0.24331050000000001</v>
      </c>
      <c r="W633" s="91">
        <v>0.50596439999999998</v>
      </c>
      <c r="X633" s="91">
        <v>0.24331050000000001</v>
      </c>
    </row>
    <row r="634" spans="1:24" x14ac:dyDescent="0.25">
      <c r="A634" s="91">
        <v>1.3416410000000001</v>
      </c>
      <c r="B634" s="91">
        <v>0.30463089999999998</v>
      </c>
      <c r="D634" s="91"/>
      <c r="E634" s="91"/>
      <c r="F634" s="91">
        <v>1.3416410000000001</v>
      </c>
      <c r="G634" s="91">
        <v>0.30463089999999998</v>
      </c>
      <c r="Q634" s="91">
        <v>0.16492419999999999</v>
      </c>
      <c r="R634" s="91">
        <v>0.24</v>
      </c>
      <c r="S634" s="91">
        <v>0.16492419999999999</v>
      </c>
      <c r="W634" s="91">
        <v>0.24</v>
      </c>
      <c r="X634" s="91">
        <v>0.16492419999999999</v>
      </c>
    </row>
    <row r="635" spans="1:24" x14ac:dyDescent="0.25">
      <c r="A635" s="91">
        <v>2.8085580000000001</v>
      </c>
      <c r="B635" s="91">
        <v>0.3577709</v>
      </c>
      <c r="D635" s="91">
        <v>2.8085580000000001</v>
      </c>
      <c r="E635" s="91">
        <v>0.3577709</v>
      </c>
      <c r="F635" s="91"/>
      <c r="G635" s="91"/>
      <c r="Q635" s="91">
        <v>0.2332381</v>
      </c>
      <c r="R635" s="91">
        <v>0.46104489999999998</v>
      </c>
      <c r="S635" s="91">
        <v>0.2332381</v>
      </c>
      <c r="W635" s="91">
        <v>0.46104489999999998</v>
      </c>
      <c r="X635" s="91">
        <v>0.2332381</v>
      </c>
    </row>
    <row r="636" spans="1:24" x14ac:dyDescent="0.25">
      <c r="A636" s="91">
        <v>3.6977829999999998</v>
      </c>
      <c r="B636" s="91">
        <v>0.16492419999999999</v>
      </c>
      <c r="D636" s="91">
        <v>3.6977829999999998</v>
      </c>
      <c r="E636" s="91">
        <v>0.16492419999999999</v>
      </c>
      <c r="F636" s="91"/>
      <c r="G636" s="91"/>
      <c r="Q636" s="91">
        <v>0.39395429999999998</v>
      </c>
      <c r="R636" s="91">
        <v>2.290851</v>
      </c>
      <c r="S636" s="91">
        <v>0.39395429999999998</v>
      </c>
      <c r="U636" s="91">
        <v>2.290851</v>
      </c>
      <c r="V636" s="91">
        <v>0.39395429999999998</v>
      </c>
    </row>
    <row r="637" spans="1:24" x14ac:dyDescent="0.25">
      <c r="A637" s="91">
        <v>1.0198039999999999</v>
      </c>
      <c r="B637" s="91">
        <v>0.2828427</v>
      </c>
      <c r="D637" s="91"/>
      <c r="E637" s="91"/>
      <c r="F637" s="91">
        <v>1.0198039999999999</v>
      </c>
      <c r="G637" s="91">
        <v>0.2828427</v>
      </c>
      <c r="Q637" s="91">
        <v>0.52153620000000001</v>
      </c>
      <c r="R637" s="91">
        <v>4.0895970000000004</v>
      </c>
      <c r="S637" s="91">
        <v>0.52153620000000001</v>
      </c>
      <c r="U637" s="91">
        <v>4.0895970000000004</v>
      </c>
      <c r="V637" s="91">
        <v>0.52153620000000001</v>
      </c>
    </row>
    <row r="638" spans="1:24" x14ac:dyDescent="0.25">
      <c r="A638" s="91">
        <v>0.59059289999999998</v>
      </c>
      <c r="B638" s="91">
        <v>0.2332381</v>
      </c>
      <c r="D638" s="91"/>
      <c r="E638" s="91"/>
      <c r="F638" s="91">
        <v>0.59059289999999998</v>
      </c>
      <c r="G638" s="91">
        <v>0.2332381</v>
      </c>
      <c r="Q638" s="91">
        <v>0.32249030000000001</v>
      </c>
      <c r="R638" s="91">
        <v>1.0095540000000001</v>
      </c>
      <c r="S638" s="91">
        <v>0.32249030000000001</v>
      </c>
      <c r="W638" s="91">
        <v>1.0095540000000001</v>
      </c>
      <c r="X638" s="91">
        <v>0.32249030000000001</v>
      </c>
    </row>
    <row r="639" spans="1:24" x14ac:dyDescent="0.25">
      <c r="A639" s="91">
        <v>1.840435</v>
      </c>
      <c r="B639" s="91">
        <v>0.24</v>
      </c>
      <c r="D639" s="91">
        <v>1.840435</v>
      </c>
      <c r="E639" s="91">
        <v>0.24</v>
      </c>
      <c r="F639" s="91"/>
      <c r="G639" s="91"/>
      <c r="Q639" s="91">
        <v>0.16970560000000001</v>
      </c>
      <c r="R639" s="91">
        <v>0.45254830000000001</v>
      </c>
      <c r="S639" s="91">
        <v>0.16970560000000001</v>
      </c>
      <c r="W639" s="91">
        <v>0.45254830000000001</v>
      </c>
      <c r="X639" s="91">
        <v>0.16970560000000001</v>
      </c>
    </row>
    <row r="640" spans="1:24" x14ac:dyDescent="0.25">
      <c r="A640" s="91">
        <v>24.057980000000001</v>
      </c>
      <c r="B640" s="91">
        <v>0.46818799999999999</v>
      </c>
      <c r="D640" s="91">
        <v>24.057980000000001</v>
      </c>
      <c r="E640" s="91">
        <v>0.46818799999999999</v>
      </c>
      <c r="F640" s="91"/>
      <c r="G640" s="91"/>
      <c r="Q640" s="91">
        <v>0.28000000000000003</v>
      </c>
      <c r="R640" s="91">
        <v>0.68468969999999996</v>
      </c>
      <c r="S640" s="91">
        <v>0.28000000000000003</v>
      </c>
      <c r="W640" s="91">
        <v>0.68468969999999996</v>
      </c>
      <c r="X640" s="91">
        <v>0.28000000000000003</v>
      </c>
    </row>
    <row r="641" spans="1:24" x14ac:dyDescent="0.25">
      <c r="A641" s="91">
        <v>2.3800819999999998</v>
      </c>
      <c r="B641" s="91">
        <v>0.51224990000000004</v>
      </c>
      <c r="D641" s="91"/>
      <c r="E641" s="91"/>
      <c r="F641" s="91">
        <v>2.3800819999999998</v>
      </c>
      <c r="G641" s="91">
        <v>0.51224990000000004</v>
      </c>
      <c r="Q641" s="91">
        <v>0.16</v>
      </c>
      <c r="R641" s="91">
        <v>0.24331050000000001</v>
      </c>
      <c r="S641" s="91">
        <v>0.16</v>
      </c>
      <c r="W641" s="91">
        <v>0.24331050000000001</v>
      </c>
      <c r="X641" s="91">
        <v>0.16</v>
      </c>
    </row>
    <row r="642" spans="1:24" x14ac:dyDescent="0.25">
      <c r="A642" s="91">
        <v>10.20566</v>
      </c>
      <c r="B642" s="91">
        <v>0.41761229999999999</v>
      </c>
      <c r="D642" s="91">
        <v>10.20566</v>
      </c>
      <c r="E642" s="91">
        <v>0.41761229999999999</v>
      </c>
      <c r="F642" s="91"/>
      <c r="G642" s="91"/>
      <c r="Q642" s="91">
        <v>0.43081320000000001</v>
      </c>
      <c r="R642" s="91">
        <v>0.73539109999999996</v>
      </c>
      <c r="S642" s="91">
        <v>0.43081320000000001</v>
      </c>
      <c r="W642" s="91">
        <v>0.73539109999999996</v>
      </c>
      <c r="X642" s="91">
        <v>0.43081320000000001</v>
      </c>
    </row>
    <row r="643" spans="1:24" x14ac:dyDescent="0.25">
      <c r="A643" s="91">
        <v>2.2610009999999998</v>
      </c>
      <c r="B643" s="91">
        <v>0.36</v>
      </c>
      <c r="D643" s="91">
        <v>2.2610009999999998</v>
      </c>
      <c r="E643" s="91">
        <v>0.36</v>
      </c>
      <c r="F643" s="91"/>
      <c r="G643" s="91"/>
      <c r="Q643" s="91">
        <v>0.16492419999999999</v>
      </c>
      <c r="R643" s="91">
        <v>0.34409299999999998</v>
      </c>
      <c r="S643" s="91">
        <v>0.16492419999999999</v>
      </c>
      <c r="W643" s="91">
        <v>0.34409299999999998</v>
      </c>
      <c r="X643" s="91">
        <v>0.16492419999999999</v>
      </c>
    </row>
    <row r="644" spans="1:24" x14ac:dyDescent="0.25">
      <c r="A644" s="91">
        <v>1.3441650000000001</v>
      </c>
      <c r="B644" s="91">
        <v>0.29120439999999997</v>
      </c>
      <c r="D644" s="91"/>
      <c r="E644" s="91"/>
      <c r="F644" s="91">
        <v>1.3441650000000001</v>
      </c>
      <c r="G644" s="91">
        <v>0.29120439999999997</v>
      </c>
      <c r="Q644" s="91">
        <v>0.25298219999999999</v>
      </c>
      <c r="R644" s="91">
        <v>15.4931</v>
      </c>
      <c r="S644" s="91">
        <v>0.25298219999999999</v>
      </c>
      <c r="U644" s="91">
        <v>15.4931</v>
      </c>
      <c r="V644" s="91">
        <v>0.25298219999999999</v>
      </c>
    </row>
    <row r="645" spans="1:24" x14ac:dyDescent="0.25">
      <c r="A645" s="91">
        <v>11.094340000000001</v>
      </c>
      <c r="B645" s="91">
        <v>0.25612499999999999</v>
      </c>
      <c r="D645" s="91">
        <v>11.094340000000001</v>
      </c>
      <c r="E645" s="91">
        <v>0.25612499999999999</v>
      </c>
      <c r="F645" s="91"/>
      <c r="G645" s="91"/>
      <c r="Q645" s="91">
        <v>0.48332180000000002</v>
      </c>
      <c r="R645" s="91">
        <v>11.35192</v>
      </c>
      <c r="S645" s="91">
        <v>0.48332180000000002</v>
      </c>
      <c r="U645" s="91">
        <v>11.35192</v>
      </c>
      <c r="V645" s="91">
        <v>0.48332180000000002</v>
      </c>
    </row>
    <row r="646" spans="1:24" x14ac:dyDescent="0.25">
      <c r="A646" s="91">
        <v>31.785029999999999</v>
      </c>
      <c r="B646" s="91">
        <v>0.1788854</v>
      </c>
      <c r="D646" s="91">
        <v>31.785029999999999</v>
      </c>
      <c r="E646" s="91">
        <v>0.1788854</v>
      </c>
      <c r="F646" s="91"/>
      <c r="G646" s="91"/>
      <c r="Q646" s="91">
        <v>0.39597979999999999</v>
      </c>
      <c r="R646" s="91">
        <v>12.745200000000001</v>
      </c>
      <c r="S646" s="91">
        <v>0.39597979999999999</v>
      </c>
      <c r="U646" s="91">
        <v>12.745200000000001</v>
      </c>
      <c r="V646" s="91">
        <v>0.39597979999999999</v>
      </c>
    </row>
    <row r="647" spans="1:24" x14ac:dyDescent="0.25">
      <c r="A647" s="91">
        <v>5.0911689999999998</v>
      </c>
      <c r="B647" s="91">
        <v>0.2</v>
      </c>
      <c r="D647" s="91">
        <v>5.0911689999999998</v>
      </c>
      <c r="E647" s="91">
        <v>0.2</v>
      </c>
      <c r="F647" s="91"/>
      <c r="G647" s="91"/>
      <c r="Q647" s="91">
        <v>0.28844409999999998</v>
      </c>
      <c r="R647" s="91">
        <v>1.0153460000000001</v>
      </c>
      <c r="S647" s="91">
        <v>0.28844409999999998</v>
      </c>
      <c r="W647" s="91">
        <v>1.0153460000000001</v>
      </c>
      <c r="X647" s="91">
        <v>0.28844409999999998</v>
      </c>
    </row>
    <row r="648" spans="1:24" x14ac:dyDescent="0.25">
      <c r="A648" s="91">
        <v>5.0612250000000003</v>
      </c>
      <c r="B648" s="91">
        <v>0.3577709</v>
      </c>
      <c r="D648" s="91">
        <v>5.0612250000000003</v>
      </c>
      <c r="E648" s="91">
        <v>0.3577709</v>
      </c>
      <c r="F648" s="91"/>
      <c r="G648" s="91"/>
      <c r="Q648" s="91">
        <v>0.32249030000000001</v>
      </c>
      <c r="R648" s="91">
        <v>8.2491210000000006</v>
      </c>
      <c r="S648" s="91">
        <v>0.32249030000000001</v>
      </c>
      <c r="U648" s="91">
        <v>8.2491210000000006</v>
      </c>
      <c r="V648" s="91">
        <v>0.32249030000000001</v>
      </c>
    </row>
    <row r="649" spans="1:24" x14ac:dyDescent="0.25">
      <c r="A649" s="91">
        <v>2.5187300000000001</v>
      </c>
      <c r="B649" s="91">
        <v>0.80498449999999999</v>
      </c>
      <c r="D649" s="91"/>
      <c r="E649" s="91"/>
      <c r="F649" s="91">
        <v>2.5187300000000001</v>
      </c>
      <c r="G649" s="91">
        <v>0.80498449999999999</v>
      </c>
      <c r="Q649" s="91">
        <v>0.2039608</v>
      </c>
      <c r="R649" s="91">
        <v>3.4912459999999998</v>
      </c>
      <c r="S649" s="91">
        <v>0.2039608</v>
      </c>
      <c r="U649" s="91">
        <v>3.4912459999999998</v>
      </c>
      <c r="V649" s="91">
        <v>0.2039608</v>
      </c>
    </row>
    <row r="650" spans="1:24" x14ac:dyDescent="0.25">
      <c r="A650" s="91">
        <v>3</v>
      </c>
      <c r="B650" s="91">
        <v>2.4383599999999999</v>
      </c>
      <c r="D650" s="91"/>
      <c r="E650" s="91"/>
      <c r="F650" s="91">
        <v>3</v>
      </c>
      <c r="G650" s="91">
        <v>2.4383599999999999</v>
      </c>
      <c r="Q650" s="91">
        <v>0.2154066</v>
      </c>
      <c r="R650" s="91">
        <v>2.7226460000000001</v>
      </c>
      <c r="S650" s="91">
        <v>0.2154066</v>
      </c>
      <c r="U650" s="91">
        <v>2.7226460000000001</v>
      </c>
      <c r="V650" s="91">
        <v>0.2154066</v>
      </c>
    </row>
    <row r="651" spans="1:24" x14ac:dyDescent="0.25">
      <c r="A651" s="91">
        <v>1.9481269999999999</v>
      </c>
      <c r="B651" s="91">
        <v>0.5656854</v>
      </c>
      <c r="D651" s="91"/>
      <c r="E651" s="91"/>
      <c r="F651" s="91">
        <v>1.9481269999999999</v>
      </c>
      <c r="G651" s="91">
        <v>0.5656854</v>
      </c>
      <c r="Q651" s="91">
        <v>0.4418144</v>
      </c>
      <c r="R651" s="91">
        <v>0.80398999999999998</v>
      </c>
      <c r="S651" s="91">
        <v>0.4418144</v>
      </c>
      <c r="W651" s="91">
        <v>0.80398999999999998</v>
      </c>
      <c r="X651" s="91">
        <v>0.4418144</v>
      </c>
    </row>
    <row r="652" spans="1:24" x14ac:dyDescent="0.25">
      <c r="A652" s="91">
        <v>2.0368599999999999</v>
      </c>
      <c r="B652" s="91">
        <v>0.4</v>
      </c>
      <c r="D652" s="91">
        <v>2.0368599999999999</v>
      </c>
      <c r="E652" s="91">
        <v>0.4</v>
      </c>
      <c r="F652" s="91"/>
      <c r="G652" s="91"/>
      <c r="Q652" s="91">
        <v>0.30463089999999998</v>
      </c>
      <c r="R652" s="91">
        <v>12.131019999999999</v>
      </c>
      <c r="S652" s="91">
        <v>0.30463089999999998</v>
      </c>
      <c r="U652" s="91">
        <v>12.131019999999999</v>
      </c>
      <c r="V652" s="91">
        <v>0.30463089999999998</v>
      </c>
    </row>
    <row r="653" spans="1:24" x14ac:dyDescent="0.25">
      <c r="A653" s="91">
        <v>4.7247430000000001</v>
      </c>
      <c r="B653" s="91">
        <v>0.4079216</v>
      </c>
      <c r="D653" s="91">
        <v>4.7247430000000001</v>
      </c>
      <c r="E653" s="91">
        <v>0.4079216</v>
      </c>
      <c r="F653" s="91"/>
      <c r="G653" s="91"/>
      <c r="Q653" s="91">
        <v>0.29120439999999997</v>
      </c>
      <c r="R653" s="91">
        <v>4.6173590000000004</v>
      </c>
      <c r="S653" s="91">
        <v>0.29120439999999997</v>
      </c>
      <c r="U653" s="91">
        <v>4.6173590000000004</v>
      </c>
      <c r="V653" s="91">
        <v>0.29120439999999997</v>
      </c>
    </row>
    <row r="654" spans="1:24" x14ac:dyDescent="0.25">
      <c r="A654" s="91">
        <v>1.2322340000000001</v>
      </c>
      <c r="B654" s="91">
        <v>0.24331050000000001</v>
      </c>
      <c r="D654" s="91">
        <v>1.2322340000000001</v>
      </c>
      <c r="E654" s="91">
        <v>0.24331050000000001</v>
      </c>
      <c r="F654" s="91"/>
      <c r="G654" s="91"/>
      <c r="Q654" s="91">
        <v>0.57271280000000002</v>
      </c>
      <c r="R654" s="91">
        <v>7.4426880000000004</v>
      </c>
      <c r="S654" s="91">
        <v>0.57271280000000002</v>
      </c>
      <c r="U654" s="91">
        <v>7.4426880000000004</v>
      </c>
      <c r="V654" s="91">
        <v>0.57271280000000002</v>
      </c>
    </row>
    <row r="655" spans="1:24" x14ac:dyDescent="0.25">
      <c r="A655" s="91">
        <v>1.0650820000000001</v>
      </c>
      <c r="B655" s="91">
        <v>0.2</v>
      </c>
      <c r="D655" s="91">
        <v>1.0650820000000001</v>
      </c>
      <c r="E655" s="91">
        <v>0.2</v>
      </c>
      <c r="F655" s="91"/>
      <c r="G655" s="91"/>
      <c r="Q655" s="91">
        <v>0.41761229999999999</v>
      </c>
      <c r="R655" s="91">
        <v>0.86348130000000001</v>
      </c>
      <c r="S655" s="91">
        <v>0.41761229999999999</v>
      </c>
      <c r="W655" s="91">
        <v>0.86348130000000001</v>
      </c>
      <c r="X655" s="91">
        <v>0.41761229999999999</v>
      </c>
    </row>
    <row r="656" spans="1:24" x14ac:dyDescent="0.25">
      <c r="A656" s="91">
        <v>0.8207314</v>
      </c>
      <c r="B656" s="91">
        <v>0.34409299999999998</v>
      </c>
      <c r="D656" s="91"/>
      <c r="E656" s="91"/>
      <c r="F656" s="91">
        <v>0.8207314</v>
      </c>
      <c r="G656" s="91">
        <v>0.34409299999999998</v>
      </c>
      <c r="Q656" s="91">
        <v>0.44</v>
      </c>
      <c r="R656" s="91">
        <v>0.72</v>
      </c>
      <c r="S656" s="91">
        <v>0.44</v>
      </c>
      <c r="W656" s="91">
        <v>0.72</v>
      </c>
      <c r="X656" s="91">
        <v>0.44</v>
      </c>
    </row>
    <row r="657" spans="1:24" x14ac:dyDescent="0.25">
      <c r="A657" s="91">
        <v>0.6</v>
      </c>
      <c r="B657" s="91">
        <v>0.34409299999999998</v>
      </c>
      <c r="D657" s="91"/>
      <c r="E657" s="91"/>
      <c r="F657" s="91">
        <v>0.6</v>
      </c>
      <c r="G657" s="91">
        <v>0.34409299999999998</v>
      </c>
      <c r="Q657" s="91">
        <v>0.63245549999999995</v>
      </c>
      <c r="R657" s="91">
        <v>0.93723000000000001</v>
      </c>
      <c r="S657" s="91">
        <v>0.63245549999999995</v>
      </c>
      <c r="W657" s="91">
        <v>0.93723000000000001</v>
      </c>
      <c r="X657" s="91">
        <v>0.63245549999999995</v>
      </c>
    </row>
    <row r="658" spans="1:24" x14ac:dyDescent="0.25">
      <c r="A658" s="91">
        <v>0.32249030000000001</v>
      </c>
      <c r="B658" s="91">
        <v>0.16492419999999999</v>
      </c>
      <c r="D658" s="91"/>
      <c r="E658" s="91"/>
      <c r="F658" s="91">
        <v>0.32249030000000001</v>
      </c>
      <c r="G658" s="91">
        <v>0.16492419999999999</v>
      </c>
      <c r="Q658" s="91">
        <v>0.14422209999999999</v>
      </c>
      <c r="R658" s="91">
        <v>0.28844409999999998</v>
      </c>
      <c r="S658" s="91">
        <v>0.14422209999999999</v>
      </c>
      <c r="W658" s="91">
        <v>0.28844409999999998</v>
      </c>
      <c r="X658" s="91">
        <v>0.14422209999999999</v>
      </c>
    </row>
    <row r="659" spans="1:24" x14ac:dyDescent="0.25">
      <c r="A659" s="91">
        <v>0.62482000000000004</v>
      </c>
      <c r="B659" s="91">
        <v>0.2332381</v>
      </c>
      <c r="D659" s="91"/>
      <c r="E659" s="91"/>
      <c r="F659" s="91">
        <v>0.62482000000000004</v>
      </c>
      <c r="G659" s="91">
        <v>0.2332381</v>
      </c>
      <c r="Q659" s="91">
        <v>0.1788854</v>
      </c>
      <c r="R659" s="91">
        <v>0.2332381</v>
      </c>
      <c r="S659" s="91">
        <v>0.1788854</v>
      </c>
      <c r="W659" s="91">
        <v>0.2332381</v>
      </c>
      <c r="X659" s="91">
        <v>0.1788854</v>
      </c>
    </row>
    <row r="660" spans="1:24" x14ac:dyDescent="0.25">
      <c r="A660" s="91">
        <v>1.0198039999999999</v>
      </c>
      <c r="B660" s="91">
        <v>0.25612499999999999</v>
      </c>
      <c r="D660" s="91"/>
      <c r="E660" s="91"/>
      <c r="F660" s="91">
        <v>1.0198039999999999</v>
      </c>
      <c r="G660" s="91">
        <v>0.25612499999999999</v>
      </c>
      <c r="Q660" s="91">
        <v>0.2</v>
      </c>
      <c r="R660" s="91">
        <v>0.2828427</v>
      </c>
      <c r="S660" s="91">
        <v>0.2</v>
      </c>
      <c r="W660" s="91">
        <v>0.2828427</v>
      </c>
      <c r="X660" s="91">
        <v>0.2</v>
      </c>
    </row>
    <row r="661" spans="1:24" x14ac:dyDescent="0.25">
      <c r="A661" s="91">
        <v>1.3693789999999999</v>
      </c>
      <c r="B661" s="91">
        <v>0.2</v>
      </c>
      <c r="D661" s="91">
        <v>1.3693789999999999</v>
      </c>
      <c r="E661" s="91">
        <v>0.2</v>
      </c>
      <c r="F661" s="91"/>
      <c r="G661" s="91"/>
      <c r="Q661" s="91">
        <v>0.34176010000000001</v>
      </c>
      <c r="R661" s="91">
        <v>0.46818799999999999</v>
      </c>
      <c r="S661" s="91">
        <v>0.34176010000000001</v>
      </c>
      <c r="W661" s="91">
        <v>0.46818799999999999</v>
      </c>
      <c r="X661" s="91">
        <v>0.34176010000000001</v>
      </c>
    </row>
    <row r="662" spans="1:24" x14ac:dyDescent="0.25">
      <c r="A662" s="91">
        <v>0.28000000000000003</v>
      </c>
      <c r="B662" s="91">
        <v>0.12</v>
      </c>
      <c r="D662" s="91"/>
      <c r="E662" s="91"/>
      <c r="F662" s="91">
        <v>0.28000000000000003</v>
      </c>
      <c r="G662" s="91">
        <v>0.12</v>
      </c>
      <c r="Q662" s="91">
        <v>0.2332381</v>
      </c>
      <c r="R662" s="91">
        <v>7.5701280000000004</v>
      </c>
      <c r="S662" s="91">
        <v>0.2332381</v>
      </c>
      <c r="U662" s="91">
        <v>7.5701280000000004</v>
      </c>
      <c r="V662" s="91">
        <v>0.2332381</v>
      </c>
    </row>
    <row r="663" spans="1:24" x14ac:dyDescent="0.25">
      <c r="A663" s="91">
        <v>0.2</v>
      </c>
      <c r="B663" s="91">
        <v>0.2</v>
      </c>
      <c r="D663" s="91"/>
      <c r="E663" s="91"/>
      <c r="F663" s="91">
        <v>0.2</v>
      </c>
      <c r="G663" s="91">
        <v>0.2</v>
      </c>
      <c r="Q663" s="91">
        <v>0.25612499999999999</v>
      </c>
      <c r="R663" s="91">
        <v>12.604329999999999</v>
      </c>
      <c r="S663" s="91">
        <v>0.25612499999999999</v>
      </c>
      <c r="U663" s="91">
        <v>12.604329999999999</v>
      </c>
      <c r="V663" s="91">
        <v>0.25612499999999999</v>
      </c>
    </row>
    <row r="664" spans="1:24" x14ac:dyDescent="0.25">
      <c r="A664" s="91">
        <v>2.4166089999999998</v>
      </c>
      <c r="B664" s="91">
        <v>0.25298219999999999</v>
      </c>
      <c r="D664" s="91">
        <v>2.4166089999999998</v>
      </c>
      <c r="E664" s="91">
        <v>0.25298219999999999</v>
      </c>
      <c r="F664" s="91"/>
      <c r="G664" s="91"/>
      <c r="Q664" s="91">
        <v>0.2</v>
      </c>
      <c r="R664" s="91">
        <v>5.7573610000000004</v>
      </c>
      <c r="S664" s="91">
        <v>0.2</v>
      </c>
      <c r="U664" s="91">
        <v>5.7573610000000004</v>
      </c>
      <c r="V664" s="91">
        <v>0.2</v>
      </c>
    </row>
    <row r="665" spans="1:24" x14ac:dyDescent="0.25">
      <c r="A665" s="91">
        <v>7.5286119999999999</v>
      </c>
      <c r="B665" s="91">
        <v>0.4326662</v>
      </c>
      <c r="D665" s="91">
        <v>7.5286119999999999</v>
      </c>
      <c r="E665" s="91">
        <v>0.4326662</v>
      </c>
      <c r="F665" s="91"/>
      <c r="G665" s="91"/>
      <c r="Q665" s="91">
        <v>0.24331050000000001</v>
      </c>
      <c r="R665" s="91">
        <v>1.9604079999999999</v>
      </c>
      <c r="S665" s="91">
        <v>0.24331050000000001</v>
      </c>
      <c r="U665" s="91">
        <v>1.9604079999999999</v>
      </c>
      <c r="V665" s="91">
        <v>0.24331050000000001</v>
      </c>
    </row>
    <row r="666" spans="1:24" x14ac:dyDescent="0.25">
      <c r="A666" s="91">
        <v>3.6619120000000001</v>
      </c>
      <c r="B666" s="91">
        <v>0.2828427</v>
      </c>
      <c r="D666" s="91">
        <v>3.6619120000000001</v>
      </c>
      <c r="E666" s="91">
        <v>0.2828427</v>
      </c>
      <c r="F666" s="91"/>
      <c r="G666" s="91"/>
      <c r="Q666" s="91">
        <v>0.37947330000000001</v>
      </c>
      <c r="R666" s="91">
        <v>3.57077</v>
      </c>
      <c r="S666" s="91">
        <v>0.37947330000000001</v>
      </c>
      <c r="U666" s="91">
        <v>3.57077</v>
      </c>
      <c r="V666" s="91">
        <v>0.37947330000000001</v>
      </c>
    </row>
    <row r="667" spans="1:24" x14ac:dyDescent="0.25">
      <c r="A667" s="91">
        <v>7.1911060000000004</v>
      </c>
      <c r="B667" s="91">
        <v>0.39395429999999998</v>
      </c>
      <c r="D667" s="91">
        <v>7.1911060000000004</v>
      </c>
      <c r="E667" s="91">
        <v>0.39395429999999998</v>
      </c>
      <c r="F667" s="91"/>
      <c r="G667" s="91"/>
      <c r="Q667" s="91">
        <v>0.32249030000000001</v>
      </c>
      <c r="R667" s="91">
        <v>1.920833</v>
      </c>
      <c r="S667" s="91">
        <v>0.32249030000000001</v>
      </c>
      <c r="U667" s="91">
        <v>1.920833</v>
      </c>
      <c r="V667" s="91">
        <v>0.32249030000000001</v>
      </c>
    </row>
    <row r="668" spans="1:24" x14ac:dyDescent="0.25">
      <c r="A668" s="91">
        <v>3.2249029999999999</v>
      </c>
      <c r="B668" s="91">
        <v>0.8099383</v>
      </c>
      <c r="D668" s="91"/>
      <c r="E668" s="91"/>
      <c r="F668" s="91">
        <v>3.2249029999999999</v>
      </c>
      <c r="G668" s="91">
        <v>0.8099383</v>
      </c>
      <c r="Q668" s="91">
        <v>0.24331050000000001</v>
      </c>
      <c r="R668" s="91">
        <v>0.36221540000000002</v>
      </c>
      <c r="S668" s="91">
        <v>0.24331050000000001</v>
      </c>
      <c r="W668" s="91">
        <v>0.36221540000000002</v>
      </c>
      <c r="X668" s="91">
        <v>0.24331050000000001</v>
      </c>
    </row>
    <row r="669" spans="1:24" x14ac:dyDescent="0.25">
      <c r="A669" s="91">
        <v>5.8001379999999996</v>
      </c>
      <c r="B669" s="91">
        <v>0.36</v>
      </c>
      <c r="D669" s="91">
        <v>5.8001379999999996</v>
      </c>
      <c r="E669" s="91">
        <v>0.36</v>
      </c>
      <c r="F669" s="91"/>
      <c r="G669" s="91"/>
      <c r="Q669" s="91">
        <v>0.2332381</v>
      </c>
      <c r="R669" s="91">
        <v>4.2951139999999999</v>
      </c>
      <c r="S669" s="91">
        <v>0.2332381</v>
      </c>
      <c r="U669" s="91">
        <v>4.2951139999999999</v>
      </c>
      <c r="V669" s="91">
        <v>0.2332381</v>
      </c>
    </row>
    <row r="670" spans="1:24" x14ac:dyDescent="0.25">
      <c r="A670" s="91">
        <v>0.8207314</v>
      </c>
      <c r="B670" s="91">
        <v>0.26832820000000002</v>
      </c>
      <c r="D670" s="91"/>
      <c r="E670" s="91"/>
      <c r="F670" s="91">
        <v>0.8207314</v>
      </c>
      <c r="G670" s="91">
        <v>0.26832820000000002</v>
      </c>
      <c r="Q670" s="91">
        <v>0.8099383</v>
      </c>
      <c r="R670" s="91">
        <v>4.3631180000000001</v>
      </c>
      <c r="S670" s="91">
        <v>0.8099383</v>
      </c>
      <c r="U670" s="91">
        <v>4.3631180000000001</v>
      </c>
      <c r="V670" s="91">
        <v>0.8099383</v>
      </c>
    </row>
    <row r="671" spans="1:24" x14ac:dyDescent="0.25">
      <c r="A671" s="91">
        <v>4.3384790000000004</v>
      </c>
      <c r="B671" s="91">
        <v>0.30463089999999998</v>
      </c>
      <c r="D671" s="91">
        <v>4.3384790000000004</v>
      </c>
      <c r="E671" s="91">
        <v>0.30463089999999998</v>
      </c>
      <c r="F671" s="91"/>
      <c r="G671" s="91"/>
      <c r="Q671" s="91">
        <v>0.28844409999999998</v>
      </c>
      <c r="R671" s="91">
        <v>0.91214030000000001</v>
      </c>
      <c r="S671" s="91">
        <v>0.28844409999999998</v>
      </c>
      <c r="W671" s="91">
        <v>0.91214030000000001</v>
      </c>
      <c r="X671" s="91">
        <v>0.28844409999999998</v>
      </c>
    </row>
    <row r="672" spans="1:24" x14ac:dyDescent="0.25">
      <c r="A672" s="91">
        <v>1.9481269999999999</v>
      </c>
      <c r="B672" s="91">
        <v>0.29120439999999997</v>
      </c>
      <c r="D672" s="91">
        <v>1.9481269999999999</v>
      </c>
      <c r="E672" s="91">
        <v>0.29120439999999997</v>
      </c>
      <c r="F672" s="91"/>
      <c r="G672" s="91"/>
      <c r="Q672" s="91">
        <v>0.44</v>
      </c>
      <c r="R672" s="91">
        <v>0.52153620000000001</v>
      </c>
      <c r="S672" s="91">
        <v>0.44</v>
      </c>
      <c r="W672" s="91">
        <v>0.52153620000000001</v>
      </c>
      <c r="X672" s="91">
        <v>0.44</v>
      </c>
    </row>
    <row r="673" spans="1:24" x14ac:dyDescent="0.25">
      <c r="A673" s="91">
        <v>8.7628869999999992</v>
      </c>
      <c r="B673" s="91">
        <v>0.4118252</v>
      </c>
      <c r="D673" s="91">
        <v>8.7628869999999992</v>
      </c>
      <c r="E673" s="91">
        <v>0.4118252</v>
      </c>
      <c r="F673" s="91"/>
      <c r="G673" s="91"/>
      <c r="Q673" s="91">
        <v>0.24331050000000001</v>
      </c>
      <c r="R673" s="91">
        <v>1.4821610000000001</v>
      </c>
      <c r="S673" s="91">
        <v>0.24331050000000001</v>
      </c>
      <c r="U673" s="91">
        <v>1.4821610000000001</v>
      </c>
      <c r="V673" s="91">
        <v>0.24331050000000001</v>
      </c>
    </row>
    <row r="674" spans="1:24" x14ac:dyDescent="0.25">
      <c r="A674" s="91">
        <v>7.8327520000000002</v>
      </c>
      <c r="B674" s="91">
        <v>0.4118252</v>
      </c>
      <c r="D674" s="91">
        <v>7.8327520000000002</v>
      </c>
      <c r="E674" s="91">
        <v>0.4118252</v>
      </c>
      <c r="F674" s="91"/>
      <c r="G674" s="91"/>
      <c r="Q674" s="91">
        <v>0.16492419999999999</v>
      </c>
      <c r="R674" s="91">
        <v>0.39395429999999998</v>
      </c>
      <c r="S674" s="91">
        <v>0.16492419999999999</v>
      </c>
      <c r="W674" s="91">
        <v>0.39395429999999998</v>
      </c>
      <c r="X674" s="91">
        <v>0.16492419999999999</v>
      </c>
    </row>
    <row r="675" spans="1:24" x14ac:dyDescent="0.25">
      <c r="A675" s="91">
        <v>1.874887</v>
      </c>
      <c r="B675" s="91">
        <v>0.2332381</v>
      </c>
      <c r="D675" s="91">
        <v>1.874887</v>
      </c>
      <c r="E675" s="91">
        <v>0.2332381</v>
      </c>
      <c r="F675" s="91"/>
      <c r="G675" s="91"/>
      <c r="Q675" s="91">
        <v>0.37947330000000001</v>
      </c>
      <c r="R675" s="91">
        <v>0.87361319999999998</v>
      </c>
      <c r="S675" s="91">
        <v>0.37947330000000001</v>
      </c>
      <c r="W675" s="91">
        <v>0.87361319999999998</v>
      </c>
      <c r="X675" s="91">
        <v>0.37947330000000001</v>
      </c>
    </row>
    <row r="676" spans="1:24" x14ac:dyDescent="0.25">
      <c r="A676" s="91">
        <v>2.1044710000000002</v>
      </c>
      <c r="B676" s="91">
        <v>0.4418144</v>
      </c>
      <c r="D676" s="91"/>
      <c r="E676" s="91"/>
      <c r="F676" s="91">
        <v>2.1044710000000002</v>
      </c>
      <c r="G676" s="91">
        <v>0.4418144</v>
      </c>
      <c r="Q676" s="91">
        <v>0.2828427</v>
      </c>
      <c r="R676" s="91">
        <v>0.50596439999999998</v>
      </c>
      <c r="S676" s="91">
        <v>0.2828427</v>
      </c>
      <c r="W676" s="91">
        <v>0.50596439999999998</v>
      </c>
      <c r="X676" s="91">
        <v>0.2828427</v>
      </c>
    </row>
    <row r="677" spans="1:24" x14ac:dyDescent="0.25">
      <c r="A677" s="91">
        <v>5.4599630000000001</v>
      </c>
      <c r="B677" s="91">
        <v>0.28844409999999998</v>
      </c>
      <c r="D677" s="91">
        <v>5.4599630000000001</v>
      </c>
      <c r="E677" s="91">
        <v>0.28844409999999998</v>
      </c>
      <c r="F677" s="91"/>
      <c r="G677" s="91"/>
      <c r="Q677" s="91">
        <v>0.32</v>
      </c>
      <c r="R677" s="91">
        <v>0.49477270000000001</v>
      </c>
      <c r="S677" s="91">
        <v>0.32</v>
      </c>
      <c r="W677" s="91">
        <v>0.49477270000000001</v>
      </c>
      <c r="X677" s="91">
        <v>0.32</v>
      </c>
    </row>
    <row r="678" spans="1:24" x14ac:dyDescent="0.25">
      <c r="A678" s="91">
        <v>0.77665949999999995</v>
      </c>
      <c r="B678" s="91">
        <v>0.25612499999999999</v>
      </c>
      <c r="D678" s="91"/>
      <c r="E678" s="91"/>
      <c r="F678" s="91">
        <v>0.77665949999999995</v>
      </c>
      <c r="G678" s="91">
        <v>0.25612499999999999</v>
      </c>
      <c r="Q678" s="91">
        <v>0.2</v>
      </c>
      <c r="R678" s="91">
        <v>0.28000000000000003</v>
      </c>
      <c r="S678" s="91">
        <v>0.2</v>
      </c>
      <c r="W678" s="91">
        <v>0.28000000000000003</v>
      </c>
      <c r="X678" s="91">
        <v>0.2</v>
      </c>
    </row>
    <row r="679" spans="1:24" x14ac:dyDescent="0.25">
      <c r="A679" s="91">
        <v>1.1377170000000001</v>
      </c>
      <c r="B679" s="91">
        <v>0.57271280000000002</v>
      </c>
      <c r="D679" s="91"/>
      <c r="E679" s="91"/>
      <c r="F679" s="91">
        <v>1.1377170000000001</v>
      </c>
      <c r="G679" s="91">
        <v>0.57271280000000002</v>
      </c>
      <c r="Q679" s="91">
        <v>0.32249030000000001</v>
      </c>
      <c r="R679" s="91">
        <v>4.4628579999999998</v>
      </c>
      <c r="S679" s="91">
        <v>0.32249030000000001</v>
      </c>
      <c r="U679" s="91">
        <v>4.4628579999999998</v>
      </c>
      <c r="V679" s="91">
        <v>0.32249030000000001</v>
      </c>
    </row>
    <row r="680" spans="1:24" x14ac:dyDescent="0.25">
      <c r="A680" s="91">
        <v>2.2090719999999999</v>
      </c>
      <c r="B680" s="91">
        <v>0.2332381</v>
      </c>
      <c r="D680" s="91">
        <v>2.2090719999999999</v>
      </c>
      <c r="E680" s="91">
        <v>0.2332381</v>
      </c>
      <c r="F680" s="91"/>
      <c r="G680" s="91"/>
      <c r="Q680" s="91">
        <v>0.29120439999999997</v>
      </c>
      <c r="R680" s="91">
        <v>2.200364</v>
      </c>
      <c r="S680" s="91">
        <v>0.29120439999999997</v>
      </c>
      <c r="U680" s="91">
        <v>2.200364</v>
      </c>
      <c r="V680" s="91">
        <v>0.29120439999999997</v>
      </c>
    </row>
    <row r="681" spans="1:24" x14ac:dyDescent="0.25">
      <c r="A681" s="91">
        <v>0.46647620000000001</v>
      </c>
      <c r="B681" s="91">
        <v>0.1788854</v>
      </c>
      <c r="D681" s="91"/>
      <c r="E681" s="91"/>
      <c r="F681" s="91">
        <v>0.46647620000000001</v>
      </c>
      <c r="G681" s="91">
        <v>0.1788854</v>
      </c>
      <c r="Q681" s="91">
        <v>0.45607019999999998</v>
      </c>
      <c r="R681" s="91">
        <v>5.9922620000000002</v>
      </c>
      <c r="S681" s="91">
        <v>0.45607019999999998</v>
      </c>
      <c r="U681" s="91">
        <v>5.9922620000000002</v>
      </c>
      <c r="V681" s="91">
        <v>0.45607019999999998</v>
      </c>
    </row>
    <row r="682" spans="1:24" x14ac:dyDescent="0.25">
      <c r="A682" s="91">
        <v>13.879289999999999</v>
      </c>
      <c r="B682" s="91">
        <v>0.32984849999999999</v>
      </c>
      <c r="D682" s="91">
        <v>13.879289999999999</v>
      </c>
      <c r="E682" s="91">
        <v>0.32984849999999999</v>
      </c>
      <c r="F682" s="91"/>
      <c r="G682" s="91"/>
      <c r="Q682" s="91">
        <v>0.2</v>
      </c>
      <c r="R682" s="91">
        <v>0.36</v>
      </c>
      <c r="S682" s="91">
        <v>0.2</v>
      </c>
      <c r="W682" s="91">
        <v>0.36</v>
      </c>
      <c r="X682" s="91">
        <v>0.2</v>
      </c>
    </row>
    <row r="683" spans="1:24" x14ac:dyDescent="0.25">
      <c r="A683" s="91">
        <v>13.53031</v>
      </c>
      <c r="B683" s="91">
        <v>0.60926179999999996</v>
      </c>
      <c r="D683" s="91">
        <v>13.53031</v>
      </c>
      <c r="E683" s="91">
        <v>0.60926179999999996</v>
      </c>
      <c r="F683" s="91"/>
      <c r="G683" s="91"/>
      <c r="Q683" s="91">
        <v>0.2</v>
      </c>
      <c r="R683" s="91">
        <v>1.240645</v>
      </c>
      <c r="S683" s="91">
        <v>0.2</v>
      </c>
      <c r="U683" s="91">
        <v>1.240645</v>
      </c>
      <c r="V683" s="91">
        <v>0.2</v>
      </c>
    </row>
    <row r="684" spans="1:24" x14ac:dyDescent="0.25">
      <c r="A684" s="91">
        <v>2.934072</v>
      </c>
      <c r="B684" s="91">
        <v>0.4</v>
      </c>
      <c r="D684" s="91">
        <v>2.934072</v>
      </c>
      <c r="E684" s="91">
        <v>0.4</v>
      </c>
      <c r="F684" s="91"/>
      <c r="G684" s="91"/>
      <c r="Q684" s="91">
        <v>0.26832820000000002</v>
      </c>
      <c r="R684" s="91">
        <v>0.46818799999999999</v>
      </c>
      <c r="S684" s="91">
        <v>0.26832820000000002</v>
      </c>
      <c r="W684" s="91">
        <v>0.46818799999999999</v>
      </c>
      <c r="X684" s="91">
        <v>0.26832820000000002</v>
      </c>
    </row>
    <row r="685" spans="1:24" x14ac:dyDescent="0.25">
      <c r="A685" s="91">
        <v>1.13842</v>
      </c>
      <c r="B685" s="91">
        <v>0.4326662</v>
      </c>
      <c r="D685" s="91"/>
      <c r="E685" s="91"/>
      <c r="F685" s="91">
        <v>1.13842</v>
      </c>
      <c r="G685" s="91">
        <v>0.4326662</v>
      </c>
      <c r="Q685" s="91">
        <v>0.36</v>
      </c>
      <c r="R685" s="91">
        <v>2.48129</v>
      </c>
      <c r="S685" s="91">
        <v>0.36</v>
      </c>
      <c r="U685" s="91">
        <v>2.48129</v>
      </c>
      <c r="V685" s="91">
        <v>0.36</v>
      </c>
    </row>
    <row r="686" spans="1:24" x14ac:dyDescent="0.25">
      <c r="A686" s="91">
        <v>1.5727679999999999</v>
      </c>
      <c r="B686" s="91">
        <v>0.50596439999999998</v>
      </c>
      <c r="D686" s="91"/>
      <c r="E686" s="91"/>
      <c r="F686" s="91">
        <v>1.5727679999999999</v>
      </c>
      <c r="G686" s="91">
        <v>0.50596439999999998</v>
      </c>
      <c r="Q686" s="91">
        <v>0.50911689999999998</v>
      </c>
      <c r="R686" s="91">
        <v>1.4153439999999999</v>
      </c>
      <c r="S686" s="91">
        <v>0.50911689999999998</v>
      </c>
      <c r="W686" s="91">
        <v>1.4153439999999999</v>
      </c>
      <c r="X686" s="91">
        <v>0.50911689999999998</v>
      </c>
    </row>
    <row r="687" spans="1:24" x14ac:dyDescent="0.25">
      <c r="A687" s="91">
        <v>3.578827</v>
      </c>
      <c r="B687" s="91">
        <v>0.41761229999999999</v>
      </c>
      <c r="D687" s="91">
        <v>3.578827</v>
      </c>
      <c r="E687" s="91">
        <v>0.41761229999999999</v>
      </c>
      <c r="F687" s="91"/>
      <c r="G687" s="91"/>
      <c r="Q687" s="91">
        <v>0.1</v>
      </c>
      <c r="R687" s="91">
        <v>1.0407690000000001</v>
      </c>
      <c r="S687" s="91">
        <v>0.1</v>
      </c>
      <c r="T687" t="s">
        <v>428</v>
      </c>
      <c r="U687" s="91">
        <v>1.0407690000000001</v>
      </c>
      <c r="V687" s="91">
        <v>0.1</v>
      </c>
    </row>
    <row r="688" spans="1:24" x14ac:dyDescent="0.25">
      <c r="A688" s="91">
        <v>3.2919299999999998</v>
      </c>
      <c r="B688" s="91">
        <v>1.3102670000000001</v>
      </c>
      <c r="D688" s="91"/>
      <c r="E688" s="91"/>
      <c r="F688" s="91">
        <v>3.2919299999999998</v>
      </c>
      <c r="G688" s="91">
        <v>1.3102670000000001</v>
      </c>
      <c r="Q688" s="91">
        <v>0.28844409999999998</v>
      </c>
      <c r="R688" s="91">
        <v>1.242578</v>
      </c>
      <c r="S688" s="91">
        <v>0.28844409999999998</v>
      </c>
      <c r="W688" s="91">
        <v>1.242578</v>
      </c>
      <c r="X688" s="91">
        <v>0.28844409999999998</v>
      </c>
    </row>
    <row r="689" spans="1:24" x14ac:dyDescent="0.25">
      <c r="A689" s="91">
        <v>7.5848269999999998</v>
      </c>
      <c r="B689" s="91">
        <v>0.2</v>
      </c>
      <c r="D689" s="91">
        <v>7.5848269999999998</v>
      </c>
      <c r="E689" s="91">
        <v>0.2</v>
      </c>
      <c r="F689" s="91"/>
      <c r="G689" s="91"/>
      <c r="Q689" s="91">
        <v>0.2828427</v>
      </c>
      <c r="R689" s="91">
        <v>0.46647620000000001</v>
      </c>
      <c r="S689" s="91">
        <v>0.2828427</v>
      </c>
      <c r="W689" s="91">
        <v>0.46647620000000001</v>
      </c>
      <c r="X689" s="91">
        <v>0.2828427</v>
      </c>
    </row>
    <row r="690" spans="1:24" x14ac:dyDescent="0.25">
      <c r="A690" s="91">
        <v>2.9861010000000001</v>
      </c>
      <c r="B690" s="91">
        <v>1.3059860000000001</v>
      </c>
      <c r="D690" s="91"/>
      <c r="E690" s="91"/>
      <c r="F690" s="91">
        <v>2.9861010000000001</v>
      </c>
      <c r="G690" s="91">
        <v>1.3059860000000001</v>
      </c>
      <c r="Q690" s="91">
        <v>0.52153620000000001</v>
      </c>
      <c r="R690" s="91">
        <v>1.6560189999999999</v>
      </c>
      <c r="S690" s="91">
        <v>0.52153620000000001</v>
      </c>
      <c r="W690" s="91">
        <v>1.6560189999999999</v>
      </c>
      <c r="X690" s="91">
        <v>0.52153620000000001</v>
      </c>
    </row>
    <row r="691" spans="1:24" x14ac:dyDescent="0.25">
      <c r="A691" s="91">
        <v>1.4647870000000001</v>
      </c>
      <c r="B691" s="91">
        <v>0.32249030000000001</v>
      </c>
      <c r="D691" s="91"/>
      <c r="E691" s="91"/>
      <c r="F691" s="91">
        <v>1.4647870000000001</v>
      </c>
      <c r="G691" s="91">
        <v>0.32249030000000001</v>
      </c>
      <c r="Q691" s="91">
        <v>0.25298219999999999</v>
      </c>
      <c r="R691" s="91">
        <v>0.32984849999999999</v>
      </c>
      <c r="S691" s="91">
        <v>0.25298219999999999</v>
      </c>
      <c r="W691" s="91">
        <v>0.32984849999999999</v>
      </c>
      <c r="X691" s="91">
        <v>0.25298219999999999</v>
      </c>
    </row>
    <row r="692" spans="1:24" x14ac:dyDescent="0.25">
      <c r="A692" s="91">
        <v>3.7608510000000002</v>
      </c>
      <c r="B692" s="91">
        <v>0.30463089999999998</v>
      </c>
      <c r="D692" s="91">
        <v>3.7608510000000002</v>
      </c>
      <c r="E692" s="91">
        <v>0.30463089999999998</v>
      </c>
      <c r="F692" s="91"/>
      <c r="G692" s="91"/>
      <c r="Q692" s="91">
        <v>1.1872659999999999</v>
      </c>
      <c r="R692" s="91">
        <v>1.2899609999999999</v>
      </c>
      <c r="S692" s="91">
        <v>1.1872659999999999</v>
      </c>
      <c r="W692" s="91">
        <v>1.2899609999999999</v>
      </c>
      <c r="X692" s="91">
        <v>1.1872659999999999</v>
      </c>
    </row>
    <row r="693" spans="1:24" x14ac:dyDescent="0.25">
      <c r="A693" s="91">
        <v>1.2185239999999999</v>
      </c>
      <c r="B693" s="91">
        <v>0.48332180000000002</v>
      </c>
      <c r="D693" s="91"/>
      <c r="E693" s="91"/>
      <c r="F693" s="91">
        <v>1.2185239999999999</v>
      </c>
      <c r="G693" s="91">
        <v>0.48332180000000002</v>
      </c>
      <c r="Q693" s="91">
        <v>0.24331050000000001</v>
      </c>
      <c r="R693" s="91">
        <v>4.4521280000000001</v>
      </c>
      <c r="S693" s="91">
        <v>0.24331050000000001</v>
      </c>
      <c r="U693" s="91">
        <v>4.4521280000000001</v>
      </c>
      <c r="V693" s="91">
        <v>0.24331050000000001</v>
      </c>
    </row>
    <row r="694" spans="1:24" x14ac:dyDescent="0.25">
      <c r="A694" s="91">
        <v>1.5717509999999999</v>
      </c>
      <c r="B694" s="91">
        <v>0.25298219999999999</v>
      </c>
      <c r="D694" s="91">
        <v>1.5717509999999999</v>
      </c>
      <c r="E694" s="91">
        <v>0.25298219999999999</v>
      </c>
      <c r="F694" s="91"/>
      <c r="G694" s="91"/>
      <c r="Q694" s="91">
        <v>0.45607019999999998</v>
      </c>
      <c r="R694" s="91">
        <v>0.87817990000000001</v>
      </c>
      <c r="S694" s="91">
        <v>0.45607019999999998</v>
      </c>
      <c r="W694" s="91">
        <v>0.87817990000000001</v>
      </c>
      <c r="X694" s="91">
        <v>0.45607019999999998</v>
      </c>
    </row>
    <row r="695" spans="1:24" x14ac:dyDescent="0.25">
      <c r="A695" s="91">
        <v>2.7247020000000002</v>
      </c>
      <c r="B695" s="91">
        <v>0.1788854</v>
      </c>
      <c r="D695" s="91">
        <v>2.7247020000000002</v>
      </c>
      <c r="E695" s="91">
        <v>0.1788854</v>
      </c>
      <c r="F695" s="91"/>
      <c r="G695" s="91"/>
      <c r="Q695" s="91">
        <v>0.4418144</v>
      </c>
      <c r="R695" s="91">
        <v>8.613664</v>
      </c>
      <c r="S695" s="91">
        <v>0.4418144</v>
      </c>
      <c r="U695" s="91">
        <v>8.613664</v>
      </c>
      <c r="V695" s="91">
        <v>0.4418144</v>
      </c>
    </row>
    <row r="696" spans="1:24" x14ac:dyDescent="0.25">
      <c r="A696" s="91">
        <v>2.7448860000000002</v>
      </c>
      <c r="B696" s="91">
        <v>0.16970560000000001</v>
      </c>
      <c r="D696" s="91">
        <v>2.7448860000000002</v>
      </c>
      <c r="E696" s="91">
        <v>0.16970560000000001</v>
      </c>
      <c r="F696" s="91"/>
      <c r="G696" s="91"/>
      <c r="Q696" s="91">
        <v>0.44721359999999999</v>
      </c>
      <c r="R696" s="91">
        <v>1.1063449999999999</v>
      </c>
      <c r="S696" s="91">
        <v>0.44721359999999999</v>
      </c>
      <c r="W696" s="91">
        <v>1.1063449999999999</v>
      </c>
      <c r="X696" s="91">
        <v>0.44721359999999999</v>
      </c>
    </row>
    <row r="697" spans="1:24" x14ac:dyDescent="0.25">
      <c r="A697" s="91">
        <v>2.2360679999999999</v>
      </c>
      <c r="B697" s="91">
        <v>1.624315</v>
      </c>
      <c r="D697" s="91"/>
      <c r="E697" s="91"/>
      <c r="F697" s="91">
        <v>2.2360679999999999</v>
      </c>
      <c r="G697" s="91">
        <v>1.624315</v>
      </c>
      <c r="Q697" s="91">
        <v>0.32249030000000001</v>
      </c>
      <c r="R697" s="91">
        <v>1.0567880000000001</v>
      </c>
      <c r="S697" s="91">
        <v>0.32249030000000001</v>
      </c>
      <c r="W697" s="91">
        <v>1.0567880000000001</v>
      </c>
      <c r="X697" s="91">
        <v>0.32249030000000001</v>
      </c>
    </row>
    <row r="698" spans="1:24" x14ac:dyDescent="0.25">
      <c r="A698" s="91">
        <v>1.584929</v>
      </c>
      <c r="B698" s="91">
        <v>0.44721359999999999</v>
      </c>
      <c r="D698" s="91"/>
      <c r="E698" s="91"/>
      <c r="F698" s="91">
        <v>1.584929</v>
      </c>
      <c r="G698" s="91">
        <v>0.44721359999999999</v>
      </c>
      <c r="Q698" s="91">
        <v>0.31241000000000002</v>
      </c>
      <c r="R698" s="91">
        <v>2.0999050000000001</v>
      </c>
      <c r="S698" s="91">
        <v>0.31241000000000002</v>
      </c>
      <c r="U698" s="91">
        <v>2.0999050000000001</v>
      </c>
      <c r="V698" s="91">
        <v>0.31241000000000002</v>
      </c>
    </row>
    <row r="699" spans="1:24" x14ac:dyDescent="0.25">
      <c r="A699" s="91">
        <v>3.9729079999999999</v>
      </c>
      <c r="B699" s="91">
        <v>0.72111029999999998</v>
      </c>
      <c r="D699" s="91">
        <v>3.9729079999999999</v>
      </c>
      <c r="E699" s="91">
        <v>0.72111029999999998</v>
      </c>
      <c r="F699" s="91"/>
      <c r="G699" s="91"/>
      <c r="Q699" s="91">
        <v>0.88814409999999999</v>
      </c>
      <c r="R699" s="91">
        <v>1.557947</v>
      </c>
      <c r="S699" s="91">
        <v>0.88814409999999999</v>
      </c>
      <c r="W699" s="91">
        <v>1.557947</v>
      </c>
      <c r="X699" s="91">
        <v>0.88814409999999999</v>
      </c>
    </row>
    <row r="700" spans="1:24" x14ac:dyDescent="0.25">
      <c r="A700" s="91">
        <v>6.9908510000000001</v>
      </c>
      <c r="B700" s="91">
        <v>0.44721359999999999</v>
      </c>
      <c r="D700" s="91">
        <v>6.9908510000000001</v>
      </c>
      <c r="E700" s="91">
        <v>0.44721359999999999</v>
      </c>
      <c r="F700" s="91"/>
      <c r="G700" s="91"/>
      <c r="Q700" s="91">
        <v>0.60926179999999996</v>
      </c>
      <c r="R700" s="91">
        <v>1.062826</v>
      </c>
      <c r="S700" s="91">
        <v>0.60926179999999996</v>
      </c>
      <c r="W700" s="91">
        <v>1.062826</v>
      </c>
      <c r="X700" s="91">
        <v>0.60926179999999996</v>
      </c>
    </row>
    <row r="701" spans="1:24" x14ac:dyDescent="0.25">
      <c r="A701" s="91">
        <v>2.1868699999999999</v>
      </c>
      <c r="B701" s="91">
        <v>0.4118252</v>
      </c>
      <c r="D701" s="91">
        <v>2.1868699999999999</v>
      </c>
      <c r="E701" s="91">
        <v>0.4118252</v>
      </c>
      <c r="F701" s="91"/>
      <c r="G701" s="91"/>
      <c r="Q701" s="91">
        <v>0.30463089999999998</v>
      </c>
      <c r="R701" s="91">
        <v>1.3416410000000001</v>
      </c>
      <c r="S701" s="91">
        <v>0.30463089999999998</v>
      </c>
      <c r="W701" s="91">
        <v>1.3416410000000001</v>
      </c>
      <c r="X701" s="91">
        <v>0.30463089999999998</v>
      </c>
    </row>
    <row r="702" spans="1:24" x14ac:dyDescent="0.25">
      <c r="A702" s="91">
        <v>1.216553</v>
      </c>
      <c r="B702" s="91">
        <v>0.53814499999999998</v>
      </c>
      <c r="D702" s="91"/>
      <c r="E702" s="91"/>
      <c r="F702" s="91">
        <v>1.216553</v>
      </c>
      <c r="G702" s="91">
        <v>0.53814499999999998</v>
      </c>
      <c r="Q702" s="91">
        <v>0.28000000000000003</v>
      </c>
      <c r="R702" s="91">
        <v>0.49477270000000001</v>
      </c>
      <c r="S702" s="91">
        <v>0.28000000000000003</v>
      </c>
      <c r="W702" s="91">
        <v>0.49477270000000001</v>
      </c>
      <c r="X702" s="91">
        <v>0.28000000000000003</v>
      </c>
    </row>
    <row r="703" spans="1:24" x14ac:dyDescent="0.25">
      <c r="A703" s="91">
        <v>9.1670719999999992</v>
      </c>
      <c r="B703" s="91">
        <v>0.44</v>
      </c>
      <c r="D703" s="91">
        <v>9.1670719999999992</v>
      </c>
      <c r="E703" s="91">
        <v>0.44</v>
      </c>
      <c r="F703" s="91"/>
      <c r="G703" s="91"/>
      <c r="Q703" s="91">
        <v>0.25298219999999999</v>
      </c>
      <c r="R703" s="91">
        <v>0.29120439999999997</v>
      </c>
      <c r="S703" s="91">
        <v>0.25298219999999999</v>
      </c>
      <c r="W703" s="91">
        <v>0.29120439999999997</v>
      </c>
      <c r="X703" s="91">
        <v>0.25298219999999999</v>
      </c>
    </row>
    <row r="704" spans="1:24" x14ac:dyDescent="0.25">
      <c r="A704" s="91">
        <v>3.151634</v>
      </c>
      <c r="B704" s="91">
        <v>0.2154066</v>
      </c>
      <c r="D704" s="91">
        <v>3.151634</v>
      </c>
      <c r="E704" s="91">
        <v>0.2154066</v>
      </c>
      <c r="F704" s="91"/>
      <c r="G704" s="91"/>
      <c r="Q704" s="91">
        <v>0.31241000000000002</v>
      </c>
      <c r="R704" s="91">
        <v>0.66211779999999998</v>
      </c>
      <c r="S704" s="91">
        <v>0.31241000000000002</v>
      </c>
      <c r="W704" s="91">
        <v>0.66211779999999998</v>
      </c>
      <c r="X704" s="91">
        <v>0.31241000000000002</v>
      </c>
    </row>
    <row r="705" spans="1:24" x14ac:dyDescent="0.25">
      <c r="A705" s="91">
        <v>1.775387</v>
      </c>
      <c r="B705" s="91">
        <v>0.36878179999999999</v>
      </c>
      <c r="D705" s="91"/>
      <c r="E705" s="91"/>
      <c r="F705" s="91">
        <v>1.775387</v>
      </c>
      <c r="G705" s="91">
        <v>0.36878179999999999</v>
      </c>
      <c r="Q705" s="91">
        <v>0.26832820000000002</v>
      </c>
      <c r="R705" s="91">
        <v>0.42520580000000002</v>
      </c>
      <c r="S705" s="91">
        <v>0.26832820000000002</v>
      </c>
      <c r="W705" s="91">
        <v>0.42520580000000002</v>
      </c>
      <c r="X705" s="91">
        <v>0.26832820000000002</v>
      </c>
    </row>
    <row r="706" spans="1:24" x14ac:dyDescent="0.25">
      <c r="A706" s="91">
        <v>7.047269</v>
      </c>
      <c r="B706" s="91">
        <v>0.68117550000000004</v>
      </c>
      <c r="D706" s="91">
        <v>7.047269</v>
      </c>
      <c r="E706" s="91">
        <v>0.68117550000000004</v>
      </c>
      <c r="F706" s="91"/>
      <c r="G706" s="91"/>
      <c r="Q706" s="91">
        <v>0.4</v>
      </c>
      <c r="R706" s="91">
        <v>0.69971419999999995</v>
      </c>
      <c r="S706" s="91">
        <v>0.4</v>
      </c>
      <c r="W706" s="91">
        <v>0.69971419999999995</v>
      </c>
      <c r="X706" s="91">
        <v>0.4</v>
      </c>
    </row>
    <row r="707" spans="1:24" x14ac:dyDescent="0.25">
      <c r="A707" s="91">
        <v>2.221711</v>
      </c>
      <c r="B707" s="91">
        <v>0.2154066</v>
      </c>
      <c r="D707" s="91">
        <v>2.221711</v>
      </c>
      <c r="E707" s="91">
        <v>0.2154066</v>
      </c>
      <c r="F707" s="91"/>
      <c r="G707" s="91"/>
      <c r="Q707" s="91">
        <v>0.48826219999999998</v>
      </c>
      <c r="R707" s="91">
        <v>0.53814499999999998</v>
      </c>
      <c r="S707" s="91">
        <v>0.48826219999999998</v>
      </c>
      <c r="W707" s="91">
        <v>0.53814499999999998</v>
      </c>
      <c r="X707" s="91">
        <v>0.48826219999999998</v>
      </c>
    </row>
    <row r="708" spans="1:24" x14ac:dyDescent="0.25">
      <c r="A708" s="91">
        <v>2.2719149999999999</v>
      </c>
      <c r="B708" s="91">
        <v>0.39395429999999998</v>
      </c>
      <c r="D708" s="91">
        <v>2.2719149999999999</v>
      </c>
      <c r="E708" s="91">
        <v>0.39395429999999998</v>
      </c>
      <c r="F708" s="91"/>
      <c r="G708" s="91"/>
      <c r="Q708" s="91">
        <v>0.2332381</v>
      </c>
      <c r="R708" s="91">
        <v>1.4886239999999999</v>
      </c>
      <c r="S708" s="91">
        <v>0.2332381</v>
      </c>
      <c r="U708" s="91">
        <v>1.4886239999999999</v>
      </c>
      <c r="V708" s="91">
        <v>0.2332381</v>
      </c>
    </row>
    <row r="709" spans="1:24" x14ac:dyDescent="0.25">
      <c r="A709" s="91">
        <v>2.7437200000000002</v>
      </c>
      <c r="B709" s="91">
        <v>0.48662100000000003</v>
      </c>
      <c r="D709" s="91">
        <v>2.7437200000000002</v>
      </c>
      <c r="E709" s="91">
        <v>0.48662100000000003</v>
      </c>
      <c r="F709" s="91"/>
      <c r="G709" s="91"/>
      <c r="Q709" s="91">
        <v>0.4</v>
      </c>
      <c r="R709" s="91">
        <v>0.66573269999999996</v>
      </c>
      <c r="S709" s="91">
        <v>0.4</v>
      </c>
      <c r="W709" s="91">
        <v>0.66573269999999996</v>
      </c>
      <c r="X709" s="91">
        <v>0.4</v>
      </c>
    </row>
    <row r="710" spans="1:24" x14ac:dyDescent="0.25">
      <c r="A710" s="91">
        <v>1.0198039999999999</v>
      </c>
      <c r="B710" s="91">
        <v>0.2039608</v>
      </c>
      <c r="D710" s="91">
        <v>1.0198039999999999</v>
      </c>
      <c r="E710" s="91">
        <v>0.2039608</v>
      </c>
      <c r="F710" s="91"/>
      <c r="G710" s="91"/>
      <c r="Q710" s="91">
        <v>0.2828427</v>
      </c>
      <c r="R710" s="91">
        <v>0.32249030000000001</v>
      </c>
      <c r="S710" s="91">
        <v>0.2828427</v>
      </c>
      <c r="W710" s="91">
        <v>0.32249030000000001</v>
      </c>
      <c r="X710" s="91">
        <v>0.2828427</v>
      </c>
    </row>
    <row r="711" spans="1:24" x14ac:dyDescent="0.25">
      <c r="A711" s="91">
        <v>1.36</v>
      </c>
      <c r="B711" s="91">
        <v>0.26832820000000002</v>
      </c>
      <c r="D711" s="91">
        <v>1.36</v>
      </c>
      <c r="E711" s="91">
        <v>0.26832820000000002</v>
      </c>
      <c r="F711" s="91"/>
      <c r="G711" s="91"/>
      <c r="Q711" s="91">
        <v>0.16492419999999999</v>
      </c>
      <c r="R711" s="91">
        <v>1.507846</v>
      </c>
      <c r="S711" s="91">
        <v>0.16492419999999999</v>
      </c>
      <c r="U711" s="91">
        <v>1.507846</v>
      </c>
      <c r="V711" s="91">
        <v>0.16492419999999999</v>
      </c>
    </row>
    <row r="712" spans="1:24" x14ac:dyDescent="0.25">
      <c r="A712" s="91">
        <v>0.70880180000000004</v>
      </c>
      <c r="B712" s="91">
        <v>0.29120439999999997</v>
      </c>
      <c r="D712" s="91"/>
      <c r="E712" s="91"/>
      <c r="F712" s="91">
        <v>0.70880180000000004</v>
      </c>
      <c r="G712" s="91">
        <v>0.29120439999999997</v>
      </c>
      <c r="Q712" s="91">
        <v>0.63245549999999995</v>
      </c>
      <c r="R712" s="91">
        <v>0.68352029999999997</v>
      </c>
      <c r="S712" s="91">
        <v>0.63245549999999995</v>
      </c>
      <c r="W712" s="91">
        <v>0.68352029999999997</v>
      </c>
      <c r="X712" s="91">
        <v>0.63245549999999995</v>
      </c>
    </row>
    <row r="713" spans="1:24" x14ac:dyDescent="0.25">
      <c r="A713" s="91">
        <v>2.2263869999999999</v>
      </c>
      <c r="B713" s="91">
        <v>0.32984849999999999</v>
      </c>
      <c r="D713" s="91">
        <v>2.2263869999999999</v>
      </c>
      <c r="E713" s="91">
        <v>0.32984849999999999</v>
      </c>
      <c r="F713" s="91"/>
      <c r="G713" s="91"/>
      <c r="Q713" s="91">
        <v>0.36</v>
      </c>
      <c r="R713" s="91">
        <v>1.170982</v>
      </c>
      <c r="S713" s="91">
        <v>0.36</v>
      </c>
      <c r="W713" s="91">
        <v>1.170982</v>
      </c>
      <c r="X713" s="91">
        <v>0.36</v>
      </c>
    </row>
    <row r="714" spans="1:24" x14ac:dyDescent="0.25">
      <c r="A714" s="91">
        <v>1.4560219999999999</v>
      </c>
      <c r="B714" s="91">
        <v>0.3577709</v>
      </c>
      <c r="D714" s="91"/>
      <c r="E714" s="91"/>
      <c r="F714" s="91">
        <v>1.4560219999999999</v>
      </c>
      <c r="G714" s="91">
        <v>0.3577709</v>
      </c>
      <c r="Q714" s="297">
        <v>0.2</v>
      </c>
      <c r="R714" s="297">
        <v>0.4118252</v>
      </c>
      <c r="S714" s="297">
        <v>0.2</v>
      </c>
      <c r="W714" s="91">
        <v>0.4118252</v>
      </c>
      <c r="X714" s="91">
        <v>0.2</v>
      </c>
    </row>
    <row r="715" spans="1:24" x14ac:dyDescent="0.25">
      <c r="A715" s="91">
        <v>2.2432120000000002</v>
      </c>
      <c r="B715" s="91">
        <v>0.44</v>
      </c>
      <c r="D715" s="91">
        <v>2.2432120000000002</v>
      </c>
      <c r="E715" s="91">
        <v>0.44</v>
      </c>
      <c r="F715" s="91"/>
      <c r="G715" s="91"/>
      <c r="Q715" s="91">
        <v>0.34409299999999998</v>
      </c>
      <c r="R715" s="91">
        <v>2.3299789999999998</v>
      </c>
      <c r="S715" s="91">
        <v>0.34409299999999998</v>
      </c>
      <c r="T715" t="s">
        <v>429</v>
      </c>
      <c r="U715" s="91">
        <v>2.3299789999999998</v>
      </c>
      <c r="V715" s="91">
        <v>0.34409299999999998</v>
      </c>
    </row>
    <row r="716" spans="1:24" x14ac:dyDescent="0.25">
      <c r="A716" s="91">
        <v>2.08</v>
      </c>
      <c r="B716" s="91">
        <v>0.37947330000000001</v>
      </c>
      <c r="D716" s="91">
        <v>2.08</v>
      </c>
      <c r="E716" s="91">
        <v>0.37947330000000001</v>
      </c>
      <c r="F716" s="91"/>
      <c r="G716" s="91"/>
      <c r="Q716" s="91">
        <v>0.31241000000000002</v>
      </c>
      <c r="R716" s="91">
        <v>0.50911689999999998</v>
      </c>
      <c r="S716" s="91">
        <v>0.31241000000000002</v>
      </c>
      <c r="W716" s="91">
        <v>0.50911689999999998</v>
      </c>
      <c r="X716" s="91">
        <v>0.31241000000000002</v>
      </c>
    </row>
    <row r="717" spans="1:24" x14ac:dyDescent="0.25">
      <c r="A717" s="91">
        <v>1.44</v>
      </c>
      <c r="B717" s="91">
        <v>0.1</v>
      </c>
      <c r="C717" t="s">
        <v>424</v>
      </c>
      <c r="D717" s="91">
        <v>1.44</v>
      </c>
      <c r="E717" s="91">
        <v>0.1</v>
      </c>
      <c r="F717" s="91"/>
      <c r="G717" s="91"/>
      <c r="Q717" s="91">
        <v>0.25298219999999999</v>
      </c>
      <c r="R717" s="91">
        <v>1.891877</v>
      </c>
      <c r="S717" s="91">
        <v>0.25298219999999999</v>
      </c>
      <c r="U717" s="91">
        <v>1.891877</v>
      </c>
      <c r="V717" s="91">
        <v>0.25298219999999999</v>
      </c>
    </row>
    <row r="718" spans="1:24" x14ac:dyDescent="0.25">
      <c r="A718" s="91">
        <v>1.712075</v>
      </c>
      <c r="B718" s="91">
        <v>0.86162640000000001</v>
      </c>
      <c r="D718" s="91"/>
      <c r="E718" s="91"/>
      <c r="F718" s="91">
        <v>1.712075</v>
      </c>
      <c r="G718" s="91">
        <v>0.86162640000000001</v>
      </c>
      <c r="Q718" s="91">
        <v>0.2</v>
      </c>
      <c r="R718" s="91">
        <v>1.7311270000000001</v>
      </c>
      <c r="S718" s="91">
        <v>0.2</v>
      </c>
      <c r="U718" s="91">
        <v>1.7311270000000001</v>
      </c>
      <c r="V718" s="91">
        <v>0.2</v>
      </c>
    </row>
    <row r="719" spans="1:24" x14ac:dyDescent="0.25">
      <c r="A719" s="91">
        <v>2.7305679999999999</v>
      </c>
      <c r="B719" s="91">
        <v>0.4326662</v>
      </c>
      <c r="D719" s="91">
        <v>2.7305679999999999</v>
      </c>
      <c r="E719" s="91">
        <v>0.4326662</v>
      </c>
      <c r="F719" s="91"/>
      <c r="G719" s="91"/>
      <c r="Q719" s="91">
        <v>0.4</v>
      </c>
      <c r="R719" s="91">
        <v>0.56850679999999998</v>
      </c>
      <c r="S719" s="91">
        <v>0.4</v>
      </c>
      <c r="W719" s="91">
        <v>0.56850679999999998</v>
      </c>
      <c r="X719" s="91">
        <v>0.4</v>
      </c>
    </row>
    <row r="720" spans="1:24" x14ac:dyDescent="0.25">
      <c r="A720" s="91">
        <v>4.68</v>
      </c>
      <c r="B720" s="91">
        <v>0.52</v>
      </c>
      <c r="D720" s="91">
        <v>4.68</v>
      </c>
      <c r="E720" s="91">
        <v>0.52</v>
      </c>
      <c r="F720" s="91"/>
      <c r="G720" s="91"/>
      <c r="Q720" s="91">
        <v>0.1788854</v>
      </c>
      <c r="R720" s="91">
        <v>0.46647620000000001</v>
      </c>
      <c r="S720" s="91">
        <v>0.1788854</v>
      </c>
      <c r="W720" s="91">
        <v>0.46647620000000001</v>
      </c>
      <c r="X720" s="91">
        <v>0.1788854</v>
      </c>
    </row>
    <row r="721" spans="1:24" x14ac:dyDescent="0.25">
      <c r="A721" s="91">
        <v>2.074608</v>
      </c>
      <c r="B721" s="91">
        <v>0.16492419999999999</v>
      </c>
      <c r="D721" s="91">
        <v>2.074608</v>
      </c>
      <c r="E721" s="91">
        <v>0.16492419999999999</v>
      </c>
      <c r="F721" s="91"/>
      <c r="G721" s="91"/>
      <c r="Q721" s="91">
        <v>0.2</v>
      </c>
      <c r="R721" s="91">
        <v>0.56000000000000005</v>
      </c>
      <c r="S721" s="91">
        <v>0.2</v>
      </c>
      <c r="W721" s="91">
        <v>0.56000000000000005</v>
      </c>
      <c r="X721" s="91">
        <v>0.2</v>
      </c>
    </row>
    <row r="722" spans="1:24" x14ac:dyDescent="0.25">
      <c r="A722" s="91">
        <v>3.4560089999999999</v>
      </c>
      <c r="B722" s="91">
        <v>0.16492419999999999</v>
      </c>
      <c r="D722" s="91">
        <v>3.4560089999999999</v>
      </c>
      <c r="E722" s="91">
        <v>0.16492419999999999</v>
      </c>
      <c r="F722" s="91"/>
      <c r="G722" s="91"/>
      <c r="Q722" s="91">
        <v>0.32</v>
      </c>
      <c r="R722" s="91">
        <v>0.36</v>
      </c>
      <c r="S722" s="91">
        <v>0.32</v>
      </c>
      <c r="W722" s="91">
        <v>0.36</v>
      </c>
      <c r="X722" s="91">
        <v>0.32</v>
      </c>
    </row>
    <row r="723" spans="1:24" x14ac:dyDescent="0.25">
      <c r="A723" s="91">
        <v>0.72111029999999998</v>
      </c>
      <c r="B723" s="91">
        <v>0.22627420000000001</v>
      </c>
      <c r="D723" s="91"/>
      <c r="E723" s="91"/>
      <c r="F723" s="91">
        <v>0.72111029999999998</v>
      </c>
      <c r="G723" s="91">
        <v>0.22627420000000001</v>
      </c>
      <c r="Q723" s="91">
        <v>0.29120439999999997</v>
      </c>
      <c r="R723" s="91">
        <v>1.582403</v>
      </c>
      <c r="S723" s="91">
        <v>0.29120439999999997</v>
      </c>
      <c r="U723" s="91">
        <v>1.582403</v>
      </c>
      <c r="V723" s="91">
        <v>0.29120439999999997</v>
      </c>
    </row>
    <row r="724" spans="1:24" x14ac:dyDescent="0.25">
      <c r="A724" s="91">
        <v>8.081448</v>
      </c>
      <c r="B724" s="91">
        <v>0.59464269999999997</v>
      </c>
      <c r="D724" s="91">
        <v>8.081448</v>
      </c>
      <c r="E724" s="91">
        <v>0.59464269999999997</v>
      </c>
      <c r="F724" s="91"/>
      <c r="G724" s="91"/>
      <c r="Q724" s="91">
        <v>0.34409299999999998</v>
      </c>
      <c r="R724" s="91">
        <v>1.8260339999999999</v>
      </c>
      <c r="S724" s="91">
        <v>0.34409299999999998</v>
      </c>
      <c r="U724" s="91">
        <v>1.8260339999999999</v>
      </c>
      <c r="V724" s="91">
        <v>0.34409299999999998</v>
      </c>
    </row>
    <row r="725" spans="1:24" x14ac:dyDescent="0.25">
      <c r="A725" s="91">
        <v>6.4743579999999996</v>
      </c>
      <c r="B725" s="91">
        <v>0.37735920000000001</v>
      </c>
      <c r="D725" s="91">
        <v>6.4743579999999996</v>
      </c>
      <c r="E725" s="91">
        <v>0.37735920000000001</v>
      </c>
      <c r="F725" s="91"/>
      <c r="G725" s="91"/>
      <c r="Q725" s="91">
        <v>0.28844409999999998</v>
      </c>
      <c r="R725" s="91">
        <v>0.78892329999999999</v>
      </c>
      <c r="S725" s="91">
        <v>0.28844409999999998</v>
      </c>
      <c r="W725" s="91">
        <v>0.78892329999999999</v>
      </c>
      <c r="X725" s="91">
        <v>0.28844409999999998</v>
      </c>
    </row>
    <row r="726" spans="1:24" x14ac:dyDescent="0.25">
      <c r="A726" s="91">
        <v>12.76895</v>
      </c>
      <c r="B726" s="91">
        <v>0.57271280000000002</v>
      </c>
      <c r="D726" s="91">
        <v>12.76895</v>
      </c>
      <c r="E726" s="91">
        <v>0.57271280000000002</v>
      </c>
      <c r="F726" s="91"/>
      <c r="G726" s="91"/>
      <c r="Q726" s="91">
        <v>0.16970560000000001</v>
      </c>
      <c r="R726" s="91">
        <v>1.302306</v>
      </c>
      <c r="S726" s="91">
        <v>0.16970560000000001</v>
      </c>
      <c r="U726" s="91">
        <v>1.302306</v>
      </c>
      <c r="V726" s="91">
        <v>0.16970560000000001</v>
      </c>
    </row>
    <row r="727" spans="1:24" x14ac:dyDescent="0.25">
      <c r="A727" s="91">
        <v>4.1081380000000003</v>
      </c>
      <c r="B727" s="91">
        <v>0.4</v>
      </c>
      <c r="D727" s="91">
        <v>4.1081380000000003</v>
      </c>
      <c r="E727" s="91">
        <v>0.4</v>
      </c>
      <c r="F727" s="91"/>
      <c r="G727" s="91"/>
      <c r="Q727" s="91">
        <v>0.12</v>
      </c>
      <c r="R727" s="91">
        <v>0.28000000000000003</v>
      </c>
      <c r="S727" s="91">
        <v>0.12</v>
      </c>
      <c r="W727" s="91">
        <v>0.28000000000000003</v>
      </c>
      <c r="X727" s="91">
        <v>0.12</v>
      </c>
    </row>
    <row r="728" spans="1:24" x14ac:dyDescent="0.25">
      <c r="A728" s="91">
        <v>1.4598629999999999</v>
      </c>
      <c r="B728" s="91">
        <v>0.55713550000000001</v>
      </c>
      <c r="D728" s="91"/>
      <c r="E728" s="91"/>
      <c r="F728" s="91">
        <v>1.4598629999999999</v>
      </c>
      <c r="G728" s="91">
        <v>0.55713550000000001</v>
      </c>
      <c r="Q728" s="91">
        <v>0.25298219999999999</v>
      </c>
      <c r="R728" s="91">
        <v>0.32249030000000001</v>
      </c>
      <c r="S728" s="91">
        <v>0.25298219999999999</v>
      </c>
      <c r="W728" s="91">
        <v>0.32249030000000001</v>
      </c>
      <c r="X728" s="91">
        <v>0.25298219999999999</v>
      </c>
    </row>
    <row r="729" spans="1:24" x14ac:dyDescent="0.25">
      <c r="A729" s="91">
        <v>2.5715370000000002</v>
      </c>
      <c r="B729" s="91">
        <v>0.39395429999999998</v>
      </c>
      <c r="D729" s="91">
        <v>2.5715370000000002</v>
      </c>
      <c r="E729" s="91">
        <v>0.39395429999999998</v>
      </c>
      <c r="F729" s="91"/>
      <c r="G729" s="91"/>
      <c r="Q729" s="91">
        <v>0.25612499999999999</v>
      </c>
      <c r="R729" s="91">
        <v>0.26832820000000002</v>
      </c>
      <c r="S729" s="91">
        <v>0.25612499999999999</v>
      </c>
      <c r="W729" s="91">
        <v>0.26832820000000002</v>
      </c>
      <c r="X729" s="91">
        <v>0.25612499999999999</v>
      </c>
    </row>
    <row r="730" spans="1:24" x14ac:dyDescent="0.25">
      <c r="A730" s="91">
        <v>3.6619120000000001</v>
      </c>
      <c r="B730" s="91">
        <v>1.1264099999999999</v>
      </c>
      <c r="D730" s="91"/>
      <c r="E730" s="91"/>
      <c r="F730" s="91">
        <v>3.6619120000000001</v>
      </c>
      <c r="G730" s="91">
        <v>1.1264099999999999</v>
      </c>
      <c r="Q730" s="91">
        <v>0.43081320000000001</v>
      </c>
      <c r="R730" s="91">
        <v>0.54405879999999995</v>
      </c>
      <c r="S730" s="91">
        <v>0.43081320000000001</v>
      </c>
      <c r="W730" s="91">
        <v>0.54405879999999995</v>
      </c>
      <c r="X730" s="91">
        <v>0.43081320000000001</v>
      </c>
    </row>
    <row r="731" spans="1:24" x14ac:dyDescent="0.25">
      <c r="A731" s="91">
        <v>1.4751270000000001</v>
      </c>
      <c r="B731" s="91">
        <v>0.29120439999999997</v>
      </c>
      <c r="D731" s="91">
        <v>1.4751270000000001</v>
      </c>
      <c r="E731" s="91">
        <v>0.29120439999999997</v>
      </c>
      <c r="F731" s="91"/>
      <c r="G731" s="91"/>
      <c r="Q731" s="91">
        <v>0.31241000000000002</v>
      </c>
      <c r="R731" s="91">
        <v>0.33941130000000003</v>
      </c>
      <c r="S731" s="91">
        <v>0.31241000000000002</v>
      </c>
      <c r="W731" s="91">
        <v>0.33941130000000003</v>
      </c>
      <c r="X731" s="91">
        <v>0.31241000000000002</v>
      </c>
    </row>
    <row r="732" spans="1:24" x14ac:dyDescent="0.25">
      <c r="A732" s="91">
        <v>5.930936</v>
      </c>
      <c r="B732" s="91">
        <v>0.5614268</v>
      </c>
      <c r="D732" s="91">
        <v>5.930936</v>
      </c>
      <c r="E732" s="91">
        <v>0.5614268</v>
      </c>
      <c r="F732" s="91"/>
      <c r="G732" s="91"/>
      <c r="Q732" s="91">
        <v>0.42520580000000002</v>
      </c>
      <c r="R732" s="91">
        <v>0.77665949999999995</v>
      </c>
      <c r="S732" s="91">
        <v>0.42520580000000002</v>
      </c>
      <c r="W732" s="91">
        <v>0.77665949999999995</v>
      </c>
      <c r="X732" s="91">
        <v>0.42520580000000002</v>
      </c>
    </row>
    <row r="733" spans="1:24" x14ac:dyDescent="0.25">
      <c r="A733" s="91">
        <v>0.98061209999999999</v>
      </c>
      <c r="B733" s="91">
        <v>0.73756359999999999</v>
      </c>
      <c r="D733" s="91"/>
      <c r="E733" s="91"/>
      <c r="F733" s="91">
        <v>0.98061209999999999</v>
      </c>
      <c r="G733" s="91">
        <v>0.73756359999999999</v>
      </c>
      <c r="Q733" s="91">
        <v>0.29120439999999997</v>
      </c>
      <c r="R733" s="91">
        <v>0.8246211</v>
      </c>
      <c r="S733" s="91">
        <v>0.29120439999999997</v>
      </c>
      <c r="W733" s="91">
        <v>0.8246211</v>
      </c>
      <c r="X733" s="91">
        <v>0.29120439999999997</v>
      </c>
    </row>
    <row r="734" spans="1:24" x14ac:dyDescent="0.25">
      <c r="A734" s="91">
        <v>0.48662100000000003</v>
      </c>
      <c r="B734" s="91">
        <v>0.34176010000000001</v>
      </c>
      <c r="D734" s="91"/>
      <c r="E734" s="91"/>
      <c r="F734" s="91">
        <v>0.48662100000000003</v>
      </c>
      <c r="G734" s="91">
        <v>0.34176010000000001</v>
      </c>
      <c r="Q734" s="91">
        <v>0.34409299999999998</v>
      </c>
      <c r="R734" s="91">
        <v>1.5533189999999999</v>
      </c>
      <c r="S734" s="91">
        <v>0.34409299999999998</v>
      </c>
      <c r="W734" s="91">
        <v>1.5533189999999999</v>
      </c>
      <c r="X734" s="91">
        <v>0.34409299999999998</v>
      </c>
    </row>
    <row r="735" spans="1:24" x14ac:dyDescent="0.25">
      <c r="A735" s="91">
        <v>1.223765</v>
      </c>
      <c r="B735" s="91">
        <v>0.40199499999999999</v>
      </c>
      <c r="D735" s="91"/>
      <c r="E735" s="91"/>
      <c r="F735" s="91">
        <v>1.223765</v>
      </c>
      <c r="G735" s="91">
        <v>0.40199499999999999</v>
      </c>
      <c r="Q735" s="91">
        <v>1.1200000000000001</v>
      </c>
      <c r="R735" s="91">
        <v>1.200666</v>
      </c>
      <c r="S735" s="91">
        <v>1.1200000000000001</v>
      </c>
      <c r="W735" s="91">
        <v>1.200666</v>
      </c>
      <c r="X735" s="91">
        <v>1.1200000000000001</v>
      </c>
    </row>
    <row r="736" spans="1:24" x14ac:dyDescent="0.25">
      <c r="A736" s="91">
        <v>0.68</v>
      </c>
      <c r="B736" s="91">
        <v>0.32249030000000001</v>
      </c>
      <c r="D736" s="91"/>
      <c r="E736" s="91"/>
      <c r="F736" s="91">
        <v>0.68</v>
      </c>
      <c r="G736" s="91">
        <v>0.32249030000000001</v>
      </c>
      <c r="Q736" s="91">
        <v>0.60926179999999996</v>
      </c>
      <c r="R736" s="91">
        <v>4.2409429999999997</v>
      </c>
      <c r="S736" s="91">
        <v>0.60926179999999996</v>
      </c>
      <c r="U736" s="91">
        <v>4.2409429999999997</v>
      </c>
      <c r="V736" s="91">
        <v>0.60926179999999996</v>
      </c>
    </row>
    <row r="737" spans="1:24" x14ac:dyDescent="0.25">
      <c r="A737" s="91">
        <v>9.9200809999999997</v>
      </c>
      <c r="B737" s="91">
        <v>0.36878179999999999</v>
      </c>
      <c r="D737" s="91">
        <v>9.9200809999999997</v>
      </c>
      <c r="E737" s="91">
        <v>0.36878179999999999</v>
      </c>
      <c r="F737" s="91"/>
      <c r="G737" s="91"/>
      <c r="Q737" s="91">
        <v>0.34409299999999998</v>
      </c>
      <c r="R737" s="91">
        <v>2.8085580000000001</v>
      </c>
      <c r="S737" s="91">
        <v>0.34409299999999998</v>
      </c>
      <c r="U737" s="91">
        <v>2.8085580000000001</v>
      </c>
      <c r="V737" s="91">
        <v>0.34409299999999998</v>
      </c>
    </row>
    <row r="738" spans="1:24" x14ac:dyDescent="0.25">
      <c r="A738" s="91">
        <v>0.54405879999999995</v>
      </c>
      <c r="B738" s="91">
        <v>0.14422209999999999</v>
      </c>
      <c r="D738" s="91"/>
      <c r="E738" s="91"/>
      <c r="F738" s="91">
        <v>0.54405879999999995</v>
      </c>
      <c r="G738" s="91">
        <v>0.14422209999999999</v>
      </c>
      <c r="Q738" s="91">
        <v>0.53665629999999998</v>
      </c>
      <c r="R738" s="91">
        <v>2.0035970000000001</v>
      </c>
      <c r="S738" s="91">
        <v>0.53665629999999998</v>
      </c>
      <c r="W738" s="91">
        <v>2.0035970000000001</v>
      </c>
      <c r="X738" s="91">
        <v>0.53665629999999998</v>
      </c>
    </row>
    <row r="739" spans="1:24" x14ac:dyDescent="0.25">
      <c r="A739" s="91">
        <v>1.9604079999999999</v>
      </c>
      <c r="B739" s="91">
        <v>0.44</v>
      </c>
      <c r="D739" s="91"/>
      <c r="E739" s="91"/>
      <c r="F739" s="91">
        <v>1.9604079999999999</v>
      </c>
      <c r="G739" s="91">
        <v>0.44</v>
      </c>
      <c r="Q739" s="91">
        <v>0.62482000000000004</v>
      </c>
      <c r="R739" s="91">
        <v>7.1290950000000004</v>
      </c>
      <c r="S739" s="91">
        <v>0.62482000000000004</v>
      </c>
      <c r="U739" s="91">
        <v>7.1290950000000004</v>
      </c>
      <c r="V739" s="91">
        <v>0.62482000000000004</v>
      </c>
    </row>
    <row r="740" spans="1:24" x14ac:dyDescent="0.25">
      <c r="A740" s="91">
        <v>1.2880990000000001</v>
      </c>
      <c r="B740" s="91">
        <v>0.81584310000000004</v>
      </c>
      <c r="D740" s="91"/>
      <c r="E740" s="91"/>
      <c r="F740" s="91">
        <v>1.2880990000000001</v>
      </c>
      <c r="G740" s="91">
        <v>0.81584310000000004</v>
      </c>
      <c r="Q740" s="91">
        <v>0.25298219999999999</v>
      </c>
      <c r="R740" s="91">
        <v>0.62609899999999996</v>
      </c>
      <c r="S740" s="91">
        <v>0.25298219999999999</v>
      </c>
      <c r="W740" s="91">
        <v>0.62609899999999996</v>
      </c>
      <c r="X740" s="91">
        <v>0.25298219999999999</v>
      </c>
    </row>
    <row r="741" spans="1:24" x14ac:dyDescent="0.25">
      <c r="A741" s="91">
        <v>3.961414</v>
      </c>
      <c r="B741" s="91">
        <v>0.70767219999999997</v>
      </c>
      <c r="D741" s="91">
        <v>3.961414</v>
      </c>
      <c r="E741" s="91">
        <v>0.70767219999999997</v>
      </c>
      <c r="F741" s="91"/>
      <c r="G741" s="91"/>
      <c r="Q741" s="91">
        <v>0.1788854</v>
      </c>
      <c r="R741" s="91">
        <v>8.4372480000000003</v>
      </c>
      <c r="S741" s="91">
        <v>0.1788854</v>
      </c>
      <c r="U741" s="91">
        <v>8.4372480000000003</v>
      </c>
      <c r="V741" s="91">
        <v>0.1788854</v>
      </c>
    </row>
    <row r="742" spans="1:24" x14ac:dyDescent="0.25">
      <c r="A742" s="91">
        <v>2.1603699999999999</v>
      </c>
      <c r="B742" s="91">
        <v>0.4</v>
      </c>
      <c r="D742" s="91">
        <v>2.1603699999999999</v>
      </c>
      <c r="E742" s="91">
        <v>0.4</v>
      </c>
      <c r="F742" s="91"/>
      <c r="G742" s="91"/>
      <c r="Q742" s="91">
        <v>0.65604879999999999</v>
      </c>
      <c r="R742" s="91">
        <v>2.7854139999999998</v>
      </c>
      <c r="S742" s="91">
        <v>0.65604879999999999</v>
      </c>
      <c r="W742" s="91">
        <v>2.7854139999999998</v>
      </c>
      <c r="X742" s="91">
        <v>0.65604879999999999</v>
      </c>
    </row>
    <row r="743" spans="1:24" x14ac:dyDescent="0.25">
      <c r="A743" s="91">
        <v>2.2775430000000001</v>
      </c>
      <c r="B743" s="91">
        <v>0.55569780000000002</v>
      </c>
      <c r="D743" s="91"/>
      <c r="E743" s="91"/>
      <c r="F743" s="91">
        <v>2.2775430000000001</v>
      </c>
      <c r="G743" s="91">
        <v>0.55569780000000002</v>
      </c>
      <c r="Q743" s="91">
        <v>0.3577709</v>
      </c>
      <c r="R743" s="91">
        <v>3.880728</v>
      </c>
      <c r="S743" s="91">
        <v>0.3577709</v>
      </c>
      <c r="U743" s="91">
        <v>3.880728</v>
      </c>
      <c r="V743" s="91">
        <v>0.3577709</v>
      </c>
    </row>
    <row r="744" spans="1:24" x14ac:dyDescent="0.25">
      <c r="A744" s="91">
        <v>0.96</v>
      </c>
      <c r="B744" s="91">
        <v>0.28000000000000003</v>
      </c>
      <c r="D744" s="91"/>
      <c r="E744" s="91"/>
      <c r="F744" s="91">
        <v>0.96</v>
      </c>
      <c r="G744" s="91">
        <v>0.28000000000000003</v>
      </c>
      <c r="Q744" s="91">
        <v>0.4</v>
      </c>
      <c r="R744" s="91">
        <v>1.710205</v>
      </c>
      <c r="S744" s="91">
        <v>0.4</v>
      </c>
      <c r="W744" s="91">
        <v>1.710205</v>
      </c>
      <c r="X744" s="91">
        <v>0.4</v>
      </c>
    </row>
    <row r="745" spans="1:24" x14ac:dyDescent="0.25">
      <c r="A745" s="91">
        <v>2.7611590000000001</v>
      </c>
      <c r="B745" s="91">
        <v>0.97652439999999996</v>
      </c>
      <c r="D745" s="91"/>
      <c r="E745" s="91"/>
      <c r="F745" s="91">
        <v>2.7611590000000001</v>
      </c>
      <c r="G745" s="91">
        <v>0.97652439999999996</v>
      </c>
      <c r="Q745" s="91">
        <v>0.2</v>
      </c>
      <c r="R745" s="91">
        <v>0.43081320000000001</v>
      </c>
      <c r="S745" s="91">
        <v>0.2</v>
      </c>
      <c r="W745" s="91">
        <v>0.43081320000000001</v>
      </c>
      <c r="X745" s="91">
        <v>0.2</v>
      </c>
    </row>
    <row r="746" spans="1:24" x14ac:dyDescent="0.25">
      <c r="A746" s="91">
        <v>3.7957869999999998</v>
      </c>
      <c r="B746" s="91">
        <v>0.52</v>
      </c>
      <c r="D746" s="91">
        <v>3.7957869999999998</v>
      </c>
      <c r="E746" s="91">
        <v>0.52</v>
      </c>
      <c r="F746" s="91"/>
      <c r="G746" s="91"/>
      <c r="Q746" s="91">
        <v>0.25612499999999999</v>
      </c>
      <c r="R746" s="91">
        <v>1.34937</v>
      </c>
      <c r="S746" s="91">
        <v>0.25612499999999999</v>
      </c>
      <c r="U746" s="91">
        <v>1.34937</v>
      </c>
      <c r="V746" s="91">
        <v>0.25612499999999999</v>
      </c>
    </row>
    <row r="747" spans="1:24" x14ac:dyDescent="0.25">
      <c r="A747" s="91">
        <v>0.71217980000000003</v>
      </c>
      <c r="B747" s="91">
        <v>0.46647620000000001</v>
      </c>
      <c r="D747" s="91"/>
      <c r="E747" s="91"/>
      <c r="F747" s="91">
        <v>0.71217980000000003</v>
      </c>
      <c r="G747" s="91">
        <v>0.46647620000000001</v>
      </c>
      <c r="Q747" s="91">
        <v>0.26832820000000002</v>
      </c>
      <c r="R747" s="91">
        <v>2.5656189999999999</v>
      </c>
      <c r="S747" s="91">
        <v>0.26832820000000002</v>
      </c>
      <c r="U747" s="91">
        <v>2.5656189999999999</v>
      </c>
      <c r="V747" s="91">
        <v>0.26832820000000002</v>
      </c>
    </row>
    <row r="748" spans="1:24" x14ac:dyDescent="0.25">
      <c r="A748" s="91">
        <v>1.1377170000000001</v>
      </c>
      <c r="B748" s="91">
        <v>0.2039608</v>
      </c>
      <c r="D748" s="91">
        <v>1.1377170000000001</v>
      </c>
      <c r="E748" s="91">
        <v>0.2039608</v>
      </c>
      <c r="F748" s="91"/>
      <c r="G748" s="91"/>
      <c r="Q748" s="91">
        <v>0.24</v>
      </c>
      <c r="R748" s="91">
        <v>0.32</v>
      </c>
      <c r="S748" s="91">
        <v>0.24</v>
      </c>
      <c r="W748" s="91">
        <v>0.32</v>
      </c>
      <c r="X748" s="91">
        <v>0.24</v>
      </c>
    </row>
    <row r="749" spans="1:24" x14ac:dyDescent="0.25">
      <c r="A749" s="91">
        <v>1.7556069999999999</v>
      </c>
      <c r="B749" s="91">
        <v>0.62482000000000004</v>
      </c>
      <c r="D749" s="91"/>
      <c r="E749" s="91"/>
      <c r="F749" s="91">
        <v>1.7556069999999999</v>
      </c>
      <c r="G749" s="91">
        <v>0.62482000000000004</v>
      </c>
      <c r="Q749" s="91">
        <v>0.3577709</v>
      </c>
      <c r="R749" s="91">
        <v>2.381596</v>
      </c>
      <c r="S749" s="91">
        <v>0.3577709</v>
      </c>
      <c r="U749" s="91">
        <v>2.381596</v>
      </c>
      <c r="V749" s="91">
        <v>0.3577709</v>
      </c>
    </row>
    <row r="750" spans="1:24" x14ac:dyDescent="0.25">
      <c r="A750" s="91">
        <v>4.7757670000000001</v>
      </c>
      <c r="B750" s="91">
        <v>0.36878179999999999</v>
      </c>
      <c r="D750" s="91">
        <v>4.7757670000000001</v>
      </c>
      <c r="E750" s="91">
        <v>0.36878179999999999</v>
      </c>
      <c r="F750" s="91"/>
      <c r="G750" s="91"/>
      <c r="Q750" s="91">
        <v>0.32249030000000001</v>
      </c>
      <c r="R750" s="91">
        <v>0.66211779999999998</v>
      </c>
      <c r="S750" s="91">
        <v>0.32249030000000001</v>
      </c>
      <c r="W750" s="91">
        <v>0.66211779999999998</v>
      </c>
      <c r="X750" s="91">
        <v>0.32249030000000001</v>
      </c>
    </row>
    <row r="751" spans="1:24" x14ac:dyDescent="0.25">
      <c r="A751" s="91">
        <v>3.0056449999999999</v>
      </c>
      <c r="B751" s="91">
        <v>0.52153620000000001</v>
      </c>
      <c r="D751" s="91">
        <v>3.0056449999999999</v>
      </c>
      <c r="E751" s="91">
        <v>0.52153620000000001</v>
      </c>
      <c r="F751" s="91"/>
      <c r="G751" s="91"/>
      <c r="Q751" s="91">
        <v>0.36</v>
      </c>
      <c r="R751" s="91">
        <v>0.44</v>
      </c>
      <c r="S751" s="91">
        <v>0.36</v>
      </c>
      <c r="W751" s="91">
        <v>0.44</v>
      </c>
      <c r="X751" s="91">
        <v>0.36</v>
      </c>
    </row>
    <row r="752" spans="1:24" x14ac:dyDescent="0.25">
      <c r="A752" s="91">
        <v>3.20025</v>
      </c>
      <c r="B752" s="91">
        <v>0.4118252</v>
      </c>
      <c r="D752" s="91">
        <v>3.20025</v>
      </c>
      <c r="E752" s="91">
        <v>0.4118252</v>
      </c>
      <c r="F752" s="91"/>
      <c r="G752" s="91"/>
      <c r="Q752" s="91">
        <v>0.2332381</v>
      </c>
      <c r="R752" s="91">
        <v>0.45607019999999998</v>
      </c>
      <c r="S752" s="91">
        <v>0.2332381</v>
      </c>
      <c r="W752" s="91">
        <v>0.45607019999999998</v>
      </c>
      <c r="X752" s="91">
        <v>0.2332381</v>
      </c>
    </row>
    <row r="753" spans="1:24" x14ac:dyDescent="0.25">
      <c r="A753" s="91">
        <v>2.9502540000000002</v>
      </c>
      <c r="B753" s="91">
        <v>1.4560219999999999</v>
      </c>
      <c r="D753" s="91"/>
      <c r="E753" s="91"/>
      <c r="F753" s="91">
        <v>2.9502540000000002</v>
      </c>
      <c r="G753" s="91">
        <v>1.4560219999999999</v>
      </c>
      <c r="Q753" s="91">
        <v>0.2</v>
      </c>
      <c r="R753" s="91">
        <v>8.5538299999999996</v>
      </c>
      <c r="S753" s="91">
        <v>0.2</v>
      </c>
      <c r="U753" s="91">
        <v>8.5538299999999996</v>
      </c>
      <c r="V753" s="91">
        <v>0.2</v>
      </c>
    </row>
    <row r="754" spans="1:24" x14ac:dyDescent="0.25">
      <c r="A754" s="91">
        <v>2.2090719999999999</v>
      </c>
      <c r="B754" s="91">
        <v>0.32984849999999999</v>
      </c>
      <c r="D754" s="91">
        <v>2.2090719999999999</v>
      </c>
      <c r="E754" s="91">
        <v>0.32984849999999999</v>
      </c>
      <c r="F754" s="91"/>
      <c r="G754" s="91"/>
      <c r="Q754" s="91">
        <v>0.25612499999999999</v>
      </c>
      <c r="R754" s="91">
        <v>2.5864259999999999</v>
      </c>
      <c r="S754" s="91">
        <v>0.25612499999999999</v>
      </c>
      <c r="U754" s="91">
        <v>2.5864259999999999</v>
      </c>
      <c r="V754" s="91">
        <v>0.25612499999999999</v>
      </c>
    </row>
    <row r="755" spans="1:24" x14ac:dyDescent="0.25">
      <c r="A755" s="91">
        <v>1.6880759999999999</v>
      </c>
      <c r="B755" s="91">
        <v>0.66573269999999996</v>
      </c>
      <c r="D755" s="91"/>
      <c r="E755" s="91"/>
      <c r="F755" s="91">
        <v>1.6880759999999999</v>
      </c>
      <c r="G755" s="91">
        <v>0.66573269999999996</v>
      </c>
      <c r="Q755" s="91">
        <v>0.2154066</v>
      </c>
      <c r="R755" s="91">
        <v>2.7957109999999998</v>
      </c>
      <c r="S755" s="91">
        <v>0.2154066</v>
      </c>
      <c r="U755" s="91">
        <v>2.7957109999999998</v>
      </c>
      <c r="V755" s="91">
        <v>0.2154066</v>
      </c>
    </row>
    <row r="756" spans="1:24" x14ac:dyDescent="0.25">
      <c r="A756" s="91">
        <v>9.4685159999999993</v>
      </c>
      <c r="B756" s="91">
        <v>0.2039608</v>
      </c>
      <c r="D756" s="91">
        <v>9.4685159999999993</v>
      </c>
      <c r="E756" s="91">
        <v>0.2039608</v>
      </c>
      <c r="F756" s="91"/>
      <c r="G756" s="91"/>
      <c r="Q756" s="91">
        <v>0.29120439999999997</v>
      </c>
      <c r="R756" s="91">
        <v>1.679047</v>
      </c>
      <c r="S756" s="91">
        <v>0.29120439999999997</v>
      </c>
      <c r="U756" s="91">
        <v>1.679047</v>
      </c>
      <c r="V756" s="91">
        <v>0.29120439999999997</v>
      </c>
    </row>
    <row r="757" spans="1:24" x14ac:dyDescent="0.25">
      <c r="A757" s="91">
        <v>1.2033290000000001</v>
      </c>
      <c r="B757" s="91">
        <v>0.2154066</v>
      </c>
      <c r="D757" s="91">
        <v>1.2033290000000001</v>
      </c>
      <c r="E757" s="91">
        <v>0.2154066</v>
      </c>
      <c r="F757" s="91"/>
      <c r="G757" s="91"/>
      <c r="Q757" s="91">
        <v>0.6</v>
      </c>
      <c r="R757" s="91">
        <v>3.4178359999999999</v>
      </c>
      <c r="S757" s="91">
        <v>0.6</v>
      </c>
      <c r="U757" s="91">
        <v>3.4178359999999999</v>
      </c>
      <c r="V757" s="91">
        <v>0.6</v>
      </c>
    </row>
    <row r="758" spans="1:24" x14ac:dyDescent="0.25">
      <c r="A758" s="91">
        <v>1.8611819999999999</v>
      </c>
      <c r="B758" s="91">
        <v>0.2039608</v>
      </c>
      <c r="D758" s="91">
        <v>1.8611819999999999</v>
      </c>
      <c r="E758" s="91">
        <v>0.2039608</v>
      </c>
      <c r="F758" s="91"/>
      <c r="G758" s="91"/>
      <c r="Q758" s="91">
        <v>0.16492419999999999</v>
      </c>
      <c r="R758" s="91">
        <v>0.4079216</v>
      </c>
      <c r="S758" s="91">
        <v>0.16492419999999999</v>
      </c>
      <c r="W758" s="91">
        <v>0.4079216</v>
      </c>
      <c r="X758" s="91">
        <v>0.16492419999999999</v>
      </c>
    </row>
    <row r="759" spans="1:24" x14ac:dyDescent="0.25">
      <c r="A759" s="91">
        <v>2.2489110000000001</v>
      </c>
      <c r="B759" s="91">
        <v>0.34409299999999998</v>
      </c>
      <c r="D759" s="91">
        <v>2.2489110000000001</v>
      </c>
      <c r="E759" s="91">
        <v>0.34409299999999998</v>
      </c>
      <c r="F759" s="91"/>
      <c r="G759" s="91"/>
      <c r="Q759" s="91">
        <v>0.16</v>
      </c>
      <c r="R759" s="91">
        <v>0.6</v>
      </c>
      <c r="S759" s="91">
        <v>0.16</v>
      </c>
      <c r="W759" s="91">
        <v>0.6</v>
      </c>
      <c r="X759" s="91">
        <v>0.16</v>
      </c>
    </row>
    <row r="760" spans="1:24" x14ac:dyDescent="0.25">
      <c r="A760" s="91">
        <v>3.885151</v>
      </c>
      <c r="B760" s="91">
        <v>0.28000000000000003</v>
      </c>
      <c r="D760" s="91">
        <v>3.885151</v>
      </c>
      <c r="E760" s="91">
        <v>0.28000000000000003</v>
      </c>
      <c r="F760" s="91"/>
      <c r="G760" s="91"/>
      <c r="Q760" s="91">
        <v>0.2332381</v>
      </c>
      <c r="R760" s="91">
        <v>3.7761360000000002</v>
      </c>
      <c r="S760" s="91">
        <v>0.2332381</v>
      </c>
      <c r="U760" s="91">
        <v>3.7761360000000002</v>
      </c>
      <c r="V760" s="91">
        <v>0.2332381</v>
      </c>
    </row>
    <row r="761" spans="1:24" x14ac:dyDescent="0.25">
      <c r="A761" s="91">
        <v>1.082959</v>
      </c>
      <c r="B761" s="91">
        <v>0.64124879999999995</v>
      </c>
      <c r="D761" s="91"/>
      <c r="E761" s="91"/>
      <c r="F761" s="91">
        <v>1.082959</v>
      </c>
      <c r="G761" s="91">
        <v>0.64124879999999995</v>
      </c>
      <c r="Q761" s="91">
        <v>0.28000000000000003</v>
      </c>
      <c r="R761" s="91">
        <v>0.52</v>
      </c>
      <c r="S761" s="91">
        <v>0.28000000000000003</v>
      </c>
      <c r="W761" s="91">
        <v>0.52</v>
      </c>
      <c r="X761" s="91">
        <v>0.28000000000000003</v>
      </c>
    </row>
    <row r="762" spans="1:24" x14ac:dyDescent="0.25">
      <c r="A762" s="91">
        <v>0.51224990000000004</v>
      </c>
      <c r="B762" s="91">
        <v>0.46647620000000001</v>
      </c>
      <c r="D762" s="91"/>
      <c r="E762" s="91"/>
      <c r="F762" s="91">
        <v>0.51224990000000004</v>
      </c>
      <c r="G762" s="91">
        <v>0.46647620000000001</v>
      </c>
      <c r="Q762" s="91">
        <v>0.2</v>
      </c>
      <c r="R762" s="91">
        <v>0.65969690000000003</v>
      </c>
      <c r="S762" s="91">
        <v>0.2</v>
      </c>
      <c r="W762" s="91">
        <v>0.65969690000000003</v>
      </c>
      <c r="X762" s="91">
        <v>0.2</v>
      </c>
    </row>
    <row r="763" spans="1:24" x14ac:dyDescent="0.25">
      <c r="A763" s="91">
        <v>0.54405879999999995</v>
      </c>
      <c r="B763" s="91">
        <v>0.28844409999999998</v>
      </c>
      <c r="D763" s="91"/>
      <c r="E763" s="91"/>
      <c r="F763" s="91">
        <v>0.54405879999999995</v>
      </c>
      <c r="G763" s="91">
        <v>0.28844409999999998</v>
      </c>
      <c r="Q763" s="91">
        <v>0.50596439999999998</v>
      </c>
      <c r="R763" s="91">
        <v>5.0924079999999998</v>
      </c>
      <c r="S763" s="91">
        <v>0.50596439999999998</v>
      </c>
      <c r="U763" s="91">
        <v>5.0924079999999998</v>
      </c>
      <c r="V763" s="91">
        <v>0.50596439999999998</v>
      </c>
    </row>
    <row r="764" spans="1:24" x14ac:dyDescent="0.25">
      <c r="A764" s="91">
        <v>0.48662100000000003</v>
      </c>
      <c r="B764" s="91">
        <v>0.29120439999999997</v>
      </c>
      <c r="D764" s="91"/>
      <c r="E764" s="91"/>
      <c r="F764" s="91">
        <v>0.48662100000000003</v>
      </c>
      <c r="G764" s="91">
        <v>0.29120439999999997</v>
      </c>
      <c r="Q764" s="91">
        <v>0.32249030000000001</v>
      </c>
      <c r="R764" s="91">
        <v>1.4886239999999999</v>
      </c>
      <c r="S764" s="91">
        <v>0.32249030000000001</v>
      </c>
      <c r="W764" s="91">
        <v>1.4886239999999999</v>
      </c>
      <c r="X764" s="91">
        <v>0.32249030000000001</v>
      </c>
    </row>
    <row r="765" spans="1:24" x14ac:dyDescent="0.25">
      <c r="A765" s="91">
        <v>0.40199499999999999</v>
      </c>
      <c r="B765" s="91">
        <v>0.24</v>
      </c>
      <c r="D765" s="91"/>
      <c r="E765" s="91"/>
      <c r="F765" s="91">
        <v>0.40199499999999999</v>
      </c>
      <c r="G765" s="91">
        <v>0.24</v>
      </c>
      <c r="Q765" s="91">
        <v>0.26832820000000002</v>
      </c>
      <c r="R765" s="91">
        <v>1.240645</v>
      </c>
      <c r="S765" s="91">
        <v>0.26832820000000002</v>
      </c>
      <c r="W765" s="91">
        <v>1.240645</v>
      </c>
      <c r="X765" s="91">
        <v>0.26832820000000002</v>
      </c>
    </row>
    <row r="766" spans="1:24" x14ac:dyDescent="0.25">
      <c r="A766" s="91">
        <v>12.4031</v>
      </c>
      <c r="B766" s="91">
        <v>0.34409299999999998</v>
      </c>
      <c r="D766" s="91">
        <v>12.4031</v>
      </c>
      <c r="E766" s="91">
        <v>0.34409299999999998</v>
      </c>
      <c r="F766" s="91"/>
      <c r="G766" s="91"/>
      <c r="Q766" s="91">
        <v>0.2828427</v>
      </c>
      <c r="R766" s="91">
        <v>0.39597979999999999</v>
      </c>
      <c r="S766" s="91">
        <v>0.2828427</v>
      </c>
      <c r="W766" s="91">
        <v>0.39597979999999999</v>
      </c>
      <c r="X766" s="91">
        <v>0.2828427</v>
      </c>
    </row>
    <row r="767" spans="1:24" x14ac:dyDescent="0.25">
      <c r="A767" s="91">
        <v>11.709820000000001</v>
      </c>
      <c r="B767" s="91">
        <v>0.24331050000000001</v>
      </c>
      <c r="D767" s="91">
        <v>11.709820000000001</v>
      </c>
      <c r="E767" s="91">
        <v>0.24331050000000001</v>
      </c>
      <c r="F767" s="91"/>
      <c r="G767" s="91"/>
      <c r="Q767" s="91">
        <v>0.24331050000000001</v>
      </c>
      <c r="R767" s="91">
        <v>0.84852810000000001</v>
      </c>
      <c r="S767" s="91">
        <v>0.24331050000000001</v>
      </c>
      <c r="W767" s="91">
        <v>0.84852810000000001</v>
      </c>
      <c r="X767" s="91">
        <v>0.24331050000000001</v>
      </c>
    </row>
    <row r="768" spans="1:24" x14ac:dyDescent="0.25">
      <c r="A768" s="91">
        <v>16.395610000000001</v>
      </c>
      <c r="B768" s="91">
        <v>0.36878179999999999</v>
      </c>
      <c r="D768" s="91">
        <v>16.395610000000001</v>
      </c>
      <c r="E768" s="91">
        <v>0.36878179999999999</v>
      </c>
      <c r="F768" s="91"/>
      <c r="G768" s="91"/>
      <c r="Q768" s="91">
        <v>0.14422209999999999</v>
      </c>
      <c r="R768" s="91">
        <v>0.2828427</v>
      </c>
      <c r="S768" s="91">
        <v>0.14422209999999999</v>
      </c>
      <c r="W768" s="91">
        <v>0.2828427</v>
      </c>
      <c r="X768" s="91">
        <v>0.14422209999999999</v>
      </c>
    </row>
    <row r="769" spans="1:24" x14ac:dyDescent="0.25">
      <c r="A769" s="91">
        <v>4.1870279999999998</v>
      </c>
      <c r="B769" s="91">
        <v>0.58240879999999995</v>
      </c>
      <c r="D769" s="91">
        <v>4.1870279999999998</v>
      </c>
      <c r="E769" s="91">
        <v>0.58240879999999995</v>
      </c>
      <c r="F769" s="91"/>
      <c r="G769" s="91"/>
      <c r="Q769" s="91">
        <v>0.2</v>
      </c>
      <c r="R769" s="91">
        <v>0.52</v>
      </c>
      <c r="S769" s="91">
        <v>0.2</v>
      </c>
      <c r="W769" s="91">
        <v>0.52</v>
      </c>
      <c r="X769" s="91">
        <v>0.2</v>
      </c>
    </row>
    <row r="770" spans="1:24" x14ac:dyDescent="0.25">
      <c r="A770" s="91">
        <v>2.0497800000000002</v>
      </c>
      <c r="B770" s="91">
        <v>1</v>
      </c>
      <c r="D770" s="91"/>
      <c r="E770" s="91"/>
      <c r="F770" s="91">
        <v>2.0497800000000002</v>
      </c>
      <c r="G770" s="91">
        <v>1</v>
      </c>
      <c r="Q770" s="91">
        <v>0.16970560000000001</v>
      </c>
      <c r="R770" s="91">
        <v>0.65115279999999998</v>
      </c>
      <c r="S770" s="91">
        <v>0.16970560000000001</v>
      </c>
      <c r="W770" s="91">
        <v>0.65115279999999998</v>
      </c>
      <c r="X770" s="91">
        <v>0.16970560000000001</v>
      </c>
    </row>
    <row r="771" spans="1:24" x14ac:dyDescent="0.25">
      <c r="A771" s="91">
        <v>9.0262729999999998</v>
      </c>
      <c r="B771" s="91">
        <v>0.41761229999999999</v>
      </c>
      <c r="D771" s="91">
        <v>9.0262729999999998</v>
      </c>
      <c r="E771" s="91">
        <v>0.41761229999999999</v>
      </c>
      <c r="F771" s="91"/>
      <c r="G771" s="91"/>
      <c r="Q771" s="91">
        <v>0.53814499999999998</v>
      </c>
      <c r="R771" s="91">
        <v>1.895257</v>
      </c>
      <c r="S771" s="91">
        <v>0.53814499999999998</v>
      </c>
      <c r="W771" s="91">
        <v>1.895257</v>
      </c>
      <c r="X771" s="91">
        <v>0.53814499999999998</v>
      </c>
    </row>
    <row r="772" spans="1:24" x14ac:dyDescent="0.25">
      <c r="A772" s="91">
        <v>2.0987619999999998</v>
      </c>
      <c r="B772" s="91">
        <v>0.36221540000000002</v>
      </c>
      <c r="D772" s="91">
        <v>2.0987619999999998</v>
      </c>
      <c r="E772" s="91">
        <v>0.36221540000000002</v>
      </c>
      <c r="F772" s="91"/>
      <c r="G772" s="91"/>
      <c r="Q772" s="91">
        <v>0.2</v>
      </c>
      <c r="R772" s="91">
        <v>0.36</v>
      </c>
      <c r="S772" s="91">
        <v>0.2</v>
      </c>
      <c r="W772" s="91">
        <v>0.36</v>
      </c>
      <c r="X772" s="91">
        <v>0.2</v>
      </c>
    </row>
    <row r="773" spans="1:24" x14ac:dyDescent="0.25">
      <c r="A773" s="91">
        <v>1.4142140000000001</v>
      </c>
      <c r="B773" s="91">
        <v>0.2332381</v>
      </c>
      <c r="D773" s="91">
        <v>1.4142140000000001</v>
      </c>
      <c r="E773" s="91">
        <v>0.2332381</v>
      </c>
      <c r="F773" s="91"/>
      <c r="G773" s="91"/>
      <c r="Q773" s="91">
        <v>0.4</v>
      </c>
      <c r="R773" s="91">
        <v>0.64124879999999995</v>
      </c>
      <c r="S773" s="91">
        <v>0.4</v>
      </c>
      <c r="W773" s="91">
        <v>0.64124879999999995</v>
      </c>
      <c r="X773" s="91">
        <v>0.4</v>
      </c>
    </row>
    <row r="774" spans="1:24" x14ac:dyDescent="0.25">
      <c r="A774" s="91">
        <v>1.7055199999999999</v>
      </c>
      <c r="B774" s="91">
        <v>0.14422209999999999</v>
      </c>
      <c r="D774" s="91">
        <v>1.7055199999999999</v>
      </c>
      <c r="E774" s="91">
        <v>0.14422209999999999</v>
      </c>
      <c r="F774" s="91"/>
      <c r="G774" s="91"/>
      <c r="Q774" s="91">
        <v>0.36221540000000002</v>
      </c>
      <c r="R774" s="91">
        <v>8.1662719999999993</v>
      </c>
      <c r="S774" s="91">
        <v>0.36221540000000002</v>
      </c>
      <c r="U774" s="91">
        <v>8.1662719999999993</v>
      </c>
      <c r="V774" s="91">
        <v>0.36221540000000002</v>
      </c>
    </row>
    <row r="775" spans="1:24" x14ac:dyDescent="0.25">
      <c r="A775" s="91">
        <v>0.89442719999999998</v>
      </c>
      <c r="B775" s="91">
        <v>0.14422209999999999</v>
      </c>
      <c r="D775" s="91">
        <v>0.89442719999999998</v>
      </c>
      <c r="E775" s="91">
        <v>0.14422209999999999</v>
      </c>
      <c r="F775" s="91"/>
      <c r="G775" s="91"/>
      <c r="Q775" s="91">
        <v>0.32249030000000001</v>
      </c>
      <c r="R775" s="91">
        <v>0.92779310000000004</v>
      </c>
      <c r="S775" s="91">
        <v>0.32249030000000001</v>
      </c>
      <c r="W775" s="91">
        <v>0.92779310000000004</v>
      </c>
      <c r="X775" s="91">
        <v>0.32249030000000001</v>
      </c>
    </row>
    <row r="776" spans="1:24" x14ac:dyDescent="0.25">
      <c r="A776" s="91">
        <v>2.5730919999999999</v>
      </c>
      <c r="B776" s="91">
        <v>0.40199499999999999</v>
      </c>
      <c r="D776" s="91">
        <v>2.5730919999999999</v>
      </c>
      <c r="E776" s="91">
        <v>0.40199499999999999</v>
      </c>
      <c r="F776" s="91"/>
      <c r="G776" s="91"/>
      <c r="Q776" s="91">
        <v>0.2</v>
      </c>
      <c r="R776" s="91">
        <v>1.07629</v>
      </c>
      <c r="S776" s="91">
        <v>0.2</v>
      </c>
      <c r="U776" s="91">
        <v>1.07629</v>
      </c>
      <c r="V776" s="91">
        <v>0.2</v>
      </c>
    </row>
    <row r="777" spans="1:24" x14ac:dyDescent="0.25">
      <c r="A777" s="91">
        <v>2.2574320000000001</v>
      </c>
      <c r="B777" s="91">
        <v>0.12</v>
      </c>
      <c r="D777" s="91">
        <v>2.2574320000000001</v>
      </c>
      <c r="E777" s="91">
        <v>0.12</v>
      </c>
      <c r="F777" s="91"/>
      <c r="G777" s="91"/>
      <c r="Q777" s="91">
        <v>0.32249030000000001</v>
      </c>
      <c r="R777" s="91">
        <v>3.1009679999999999</v>
      </c>
      <c r="S777" s="91">
        <v>0.32249030000000001</v>
      </c>
      <c r="U777" s="91">
        <v>3.1009679999999999</v>
      </c>
      <c r="V777" s="91">
        <v>0.32249030000000001</v>
      </c>
    </row>
    <row r="778" spans="1:24" x14ac:dyDescent="0.25">
      <c r="A778" s="91">
        <v>2.1614810000000002</v>
      </c>
      <c r="B778" s="91">
        <v>0.2828427</v>
      </c>
      <c r="D778" s="91">
        <v>2.1614810000000002</v>
      </c>
      <c r="E778" s="91">
        <v>0.2828427</v>
      </c>
      <c r="F778" s="91"/>
      <c r="G778" s="91"/>
      <c r="Q778" s="91">
        <v>0.2828427</v>
      </c>
      <c r="R778" s="91">
        <v>2.4481830000000002</v>
      </c>
      <c r="S778" s="91">
        <v>0.2828427</v>
      </c>
      <c r="U778" s="91">
        <v>2.4481830000000002</v>
      </c>
      <c r="V778" s="91">
        <v>0.2828427</v>
      </c>
    </row>
    <row r="779" spans="1:24" x14ac:dyDescent="0.25">
      <c r="A779" s="91">
        <v>0.2828427</v>
      </c>
      <c r="B779" s="91">
        <v>0.16</v>
      </c>
      <c r="D779" s="91"/>
      <c r="E779" s="91"/>
      <c r="F779" s="91">
        <v>0.2828427</v>
      </c>
      <c r="G779" s="91">
        <v>0.16</v>
      </c>
      <c r="Q779" s="91">
        <v>0.52</v>
      </c>
      <c r="R779" s="91">
        <v>0.98792709999999995</v>
      </c>
      <c r="S779" s="91">
        <v>0.52</v>
      </c>
      <c r="W779" s="91">
        <v>0.98792709999999995</v>
      </c>
      <c r="X779" s="91">
        <v>0.52</v>
      </c>
    </row>
    <row r="780" spans="1:24" x14ac:dyDescent="0.25">
      <c r="A780" s="91">
        <v>1.1005450000000001</v>
      </c>
      <c r="B780" s="91">
        <v>0.29120439999999997</v>
      </c>
      <c r="D780" s="91"/>
      <c r="E780" s="91"/>
      <c r="F780" s="91">
        <v>1.1005450000000001</v>
      </c>
      <c r="G780" s="91">
        <v>0.29120439999999997</v>
      </c>
      <c r="Q780" s="91">
        <v>0.25298219999999999</v>
      </c>
      <c r="R780" s="91">
        <v>0.73539109999999996</v>
      </c>
      <c r="S780" s="91">
        <v>0.25298219999999999</v>
      </c>
      <c r="W780" s="91">
        <v>0.73539109999999996</v>
      </c>
      <c r="X780" s="91">
        <v>0.25298219999999999</v>
      </c>
    </row>
    <row r="781" spans="1:24" x14ac:dyDescent="0.25">
      <c r="A781" s="91">
        <v>0.48166379999999998</v>
      </c>
      <c r="B781" s="91">
        <v>0.2</v>
      </c>
      <c r="D781" s="91"/>
      <c r="E781" s="91"/>
      <c r="F781" s="91">
        <v>0.48166379999999998</v>
      </c>
      <c r="G781" s="91">
        <v>0.2</v>
      </c>
      <c r="Q781" s="91">
        <v>0.39395429999999998</v>
      </c>
      <c r="R781" s="91">
        <v>6.1662309999999998</v>
      </c>
      <c r="S781" s="91">
        <v>0.39395429999999998</v>
      </c>
      <c r="U781" s="91">
        <v>6.1662309999999998</v>
      </c>
      <c r="V781" s="91">
        <v>0.39395429999999998</v>
      </c>
    </row>
    <row r="782" spans="1:24" x14ac:dyDescent="0.25">
      <c r="A782" s="91">
        <v>0.42520580000000002</v>
      </c>
      <c r="B782" s="91">
        <v>0.2154066</v>
      </c>
      <c r="D782" s="91"/>
      <c r="E782" s="91"/>
      <c r="F782" s="91">
        <v>0.42520580000000002</v>
      </c>
      <c r="G782" s="91">
        <v>0.2154066</v>
      </c>
      <c r="Q782" s="91">
        <v>0.56000000000000005</v>
      </c>
      <c r="R782" s="91">
        <v>0.8</v>
      </c>
      <c r="S782" s="91">
        <v>0.56000000000000005</v>
      </c>
      <c r="W782" s="91">
        <v>0.8</v>
      </c>
      <c r="X782" s="91">
        <v>0.56000000000000005</v>
      </c>
    </row>
    <row r="783" spans="1:24" x14ac:dyDescent="0.25">
      <c r="A783" s="91">
        <v>0.45607019999999998</v>
      </c>
      <c r="B783" s="91">
        <v>0.2</v>
      </c>
      <c r="D783" s="91"/>
      <c r="E783" s="91"/>
      <c r="F783" s="91">
        <v>0.45607019999999998</v>
      </c>
      <c r="G783" s="91">
        <v>0.2</v>
      </c>
      <c r="Q783" s="91">
        <v>0.12</v>
      </c>
      <c r="R783" s="91">
        <v>0.2828427</v>
      </c>
      <c r="S783" s="91">
        <v>0.12</v>
      </c>
      <c r="W783" s="91">
        <v>0.2828427</v>
      </c>
      <c r="X783" s="91">
        <v>0.12</v>
      </c>
    </row>
    <row r="784" spans="1:24" x14ac:dyDescent="0.25">
      <c r="A784" s="91">
        <v>0.98386989999999996</v>
      </c>
      <c r="B784" s="91">
        <v>0.1788854</v>
      </c>
      <c r="D784" s="91">
        <v>0.98386989999999996</v>
      </c>
      <c r="E784" s="91">
        <v>0.1788854</v>
      </c>
      <c r="F784" s="91"/>
      <c r="G784" s="91"/>
      <c r="Q784" s="91">
        <v>0.1264911</v>
      </c>
      <c r="R784" s="91">
        <v>0.30463089999999998</v>
      </c>
      <c r="S784" s="91">
        <v>0.1264911</v>
      </c>
      <c r="W784" s="91">
        <v>0.30463089999999998</v>
      </c>
      <c r="X784" s="91">
        <v>0.1264911</v>
      </c>
    </row>
    <row r="785" spans="1:24" x14ac:dyDescent="0.25">
      <c r="A785" s="91">
        <v>1.494523</v>
      </c>
      <c r="B785" s="91">
        <v>0.29120439999999997</v>
      </c>
      <c r="D785" s="91">
        <v>1.494523</v>
      </c>
      <c r="E785" s="91">
        <v>0.29120439999999997</v>
      </c>
      <c r="F785" s="91"/>
      <c r="G785" s="91"/>
      <c r="Q785" s="91">
        <v>0.25298219999999999</v>
      </c>
      <c r="R785" s="91">
        <v>7.8309810000000004</v>
      </c>
      <c r="S785" s="91">
        <v>0.25298219999999999</v>
      </c>
      <c r="U785" s="91">
        <v>7.8309810000000004</v>
      </c>
      <c r="V785" s="91">
        <v>0.25298219999999999</v>
      </c>
    </row>
    <row r="786" spans="1:24" x14ac:dyDescent="0.25">
      <c r="A786" s="91">
        <v>5.11843</v>
      </c>
      <c r="B786" s="91">
        <v>0.39395429999999998</v>
      </c>
      <c r="D786" s="91">
        <v>5.11843</v>
      </c>
      <c r="E786" s="91">
        <v>0.39395429999999998</v>
      </c>
      <c r="F786" s="91"/>
      <c r="G786" s="91"/>
      <c r="Q786" s="91">
        <v>0.52</v>
      </c>
      <c r="R786" s="91">
        <v>0.92783510000000002</v>
      </c>
      <c r="S786" s="91">
        <v>0.52</v>
      </c>
      <c r="W786" s="91">
        <v>0.92783510000000002</v>
      </c>
      <c r="X786" s="91">
        <v>0.52</v>
      </c>
    </row>
    <row r="787" spans="1:24" x14ac:dyDescent="0.25">
      <c r="A787" s="91">
        <v>8.0418979999999998</v>
      </c>
      <c r="B787" s="91">
        <v>0.4</v>
      </c>
      <c r="D787" s="91">
        <v>8.0418979999999998</v>
      </c>
      <c r="E787" s="91">
        <v>0.4</v>
      </c>
      <c r="F787" s="91"/>
      <c r="G787" s="91"/>
      <c r="Q787" s="91">
        <v>0.24331050000000001</v>
      </c>
      <c r="R787" s="91">
        <v>2.0463330000000002</v>
      </c>
      <c r="S787" s="91">
        <v>0.24331050000000001</v>
      </c>
      <c r="U787" s="91">
        <v>2.0463330000000002</v>
      </c>
      <c r="V787" s="91">
        <v>0.24331050000000001</v>
      </c>
    </row>
    <row r="788" spans="1:24" x14ac:dyDescent="0.25">
      <c r="A788" s="91">
        <v>2.289031</v>
      </c>
      <c r="B788" s="91">
        <v>0.39395429999999998</v>
      </c>
      <c r="D788" s="91">
        <v>2.289031</v>
      </c>
      <c r="E788" s="91">
        <v>0.39395429999999998</v>
      </c>
      <c r="F788" s="91"/>
      <c r="G788" s="91"/>
      <c r="Q788" s="91">
        <v>0.28000000000000003</v>
      </c>
      <c r="R788" s="91">
        <v>2.636968</v>
      </c>
      <c r="S788" s="91">
        <v>0.28000000000000003</v>
      </c>
      <c r="U788" s="91">
        <v>2.636968</v>
      </c>
      <c r="V788" s="91">
        <v>0.28000000000000003</v>
      </c>
    </row>
    <row r="789" spans="1:24" x14ac:dyDescent="0.25">
      <c r="A789" s="91">
        <v>4.2966319999999998</v>
      </c>
      <c r="B789" s="91">
        <v>0.44</v>
      </c>
      <c r="D789" s="91">
        <v>4.2966319999999998</v>
      </c>
      <c r="E789" s="91">
        <v>0.44</v>
      </c>
      <c r="F789" s="91"/>
      <c r="G789" s="91"/>
      <c r="Q789" s="91">
        <v>0.32</v>
      </c>
      <c r="R789" s="91">
        <v>3.2419750000000001</v>
      </c>
      <c r="S789" s="91">
        <v>0.32</v>
      </c>
      <c r="U789" s="91">
        <v>3.2419750000000001</v>
      </c>
      <c r="V789" s="91">
        <v>0.32</v>
      </c>
    </row>
    <row r="790" spans="1:24" x14ac:dyDescent="0.25">
      <c r="A790" s="91">
        <v>2.7205879999999998</v>
      </c>
      <c r="B790" s="91">
        <v>0.48166379999999998</v>
      </c>
      <c r="D790" s="91">
        <v>2.7205879999999998</v>
      </c>
      <c r="E790" s="91">
        <v>0.48166379999999998</v>
      </c>
      <c r="F790" s="91"/>
      <c r="G790" s="91"/>
      <c r="Q790" s="91">
        <v>0.53814499999999998</v>
      </c>
      <c r="R790" s="91">
        <v>3.1292170000000001</v>
      </c>
      <c r="S790" s="91">
        <v>0.53814499999999998</v>
      </c>
      <c r="U790" s="91">
        <v>3.1292170000000001</v>
      </c>
      <c r="V790" s="91">
        <v>0.53814499999999998</v>
      </c>
    </row>
    <row r="791" spans="1:24" x14ac:dyDescent="0.25">
      <c r="A791" s="91">
        <v>2.4086509999999999</v>
      </c>
      <c r="B791" s="91">
        <v>0.28000000000000003</v>
      </c>
      <c r="D791" s="91">
        <v>2.4086509999999999</v>
      </c>
      <c r="E791" s="91">
        <v>0.28000000000000003</v>
      </c>
      <c r="F791" s="91"/>
      <c r="G791" s="91"/>
      <c r="Q791" s="91">
        <v>0.4079216</v>
      </c>
      <c r="R791" s="91">
        <v>0.92</v>
      </c>
      <c r="S791" s="91">
        <v>0.4079216</v>
      </c>
      <c r="W791" s="91">
        <v>0.92</v>
      </c>
      <c r="X791" s="91">
        <v>0.4079216</v>
      </c>
    </row>
    <row r="792" spans="1:24" x14ac:dyDescent="0.25">
      <c r="A792" s="91">
        <v>5.1224990000000004</v>
      </c>
      <c r="B792" s="91">
        <v>0.36878179999999999</v>
      </c>
      <c r="D792" s="91">
        <v>5.1224990000000004</v>
      </c>
      <c r="E792" s="91">
        <v>0.36878179999999999</v>
      </c>
      <c r="F792" s="91"/>
      <c r="G792" s="91"/>
      <c r="Q792" s="91">
        <v>0.2039608</v>
      </c>
      <c r="R792" s="91">
        <v>0.52</v>
      </c>
      <c r="S792" s="91">
        <v>0.2039608</v>
      </c>
      <c r="W792" s="91">
        <v>0.52</v>
      </c>
      <c r="X792" s="91">
        <v>0.2039608</v>
      </c>
    </row>
    <row r="793" spans="1:24" x14ac:dyDescent="0.25">
      <c r="A793" s="91">
        <v>4.2123629999999999</v>
      </c>
      <c r="B793" s="91">
        <v>0.28844409999999998</v>
      </c>
      <c r="D793" s="91">
        <v>4.2123629999999999</v>
      </c>
      <c r="E793" s="91">
        <v>0.28844409999999998</v>
      </c>
      <c r="F793" s="91"/>
      <c r="G793" s="91"/>
      <c r="Q793" s="91">
        <v>0.28000000000000003</v>
      </c>
      <c r="R793" s="91">
        <v>1.200666</v>
      </c>
      <c r="S793" s="91">
        <v>0.28000000000000003</v>
      </c>
      <c r="W793" s="91">
        <v>1.200666</v>
      </c>
      <c r="X793" s="91">
        <v>0.28000000000000003</v>
      </c>
    </row>
    <row r="794" spans="1:24" x14ac:dyDescent="0.25">
      <c r="A794" s="91">
        <v>0.45607019999999998</v>
      </c>
      <c r="B794" s="91">
        <v>0.32</v>
      </c>
      <c r="D794" s="91"/>
      <c r="E794" s="91"/>
      <c r="F794" s="91">
        <v>0.45607019999999998</v>
      </c>
      <c r="G794" s="91">
        <v>0.32</v>
      </c>
      <c r="Q794" s="91">
        <v>0.30463089999999998</v>
      </c>
      <c r="R794" s="91">
        <v>1.8646180000000001</v>
      </c>
      <c r="S794" s="91">
        <v>0.30463089999999998</v>
      </c>
      <c r="U794" s="91">
        <v>1.8646180000000001</v>
      </c>
      <c r="V794" s="91">
        <v>0.30463089999999998</v>
      </c>
    </row>
    <row r="795" spans="1:24" x14ac:dyDescent="0.25">
      <c r="A795" s="91">
        <v>2.076921</v>
      </c>
      <c r="B795" s="91">
        <v>0.45607019999999998</v>
      </c>
      <c r="D795" s="91"/>
      <c r="E795" s="91"/>
      <c r="F795" s="91">
        <v>2.076921</v>
      </c>
      <c r="G795" s="91">
        <v>0.45607019999999998</v>
      </c>
      <c r="Q795" s="91">
        <v>0.32</v>
      </c>
      <c r="R795" s="91">
        <v>0.4</v>
      </c>
      <c r="S795" s="91">
        <v>0.32</v>
      </c>
      <c r="W795" s="91">
        <v>0.4</v>
      </c>
      <c r="X795" s="91">
        <v>0.32</v>
      </c>
    </row>
    <row r="796" spans="1:24" x14ac:dyDescent="0.25">
      <c r="A796" s="91">
        <v>5.9353850000000001</v>
      </c>
      <c r="B796" s="91">
        <v>0.48826219999999998</v>
      </c>
      <c r="D796" s="91">
        <v>5.9353850000000001</v>
      </c>
      <c r="E796" s="91">
        <v>0.48826219999999998</v>
      </c>
      <c r="F796" s="91"/>
      <c r="G796" s="91"/>
      <c r="Q796" s="91">
        <v>0.36878179999999999</v>
      </c>
      <c r="R796" s="91">
        <v>1.9481269999999999</v>
      </c>
      <c r="S796" s="91">
        <v>0.36878179999999999</v>
      </c>
      <c r="U796" s="91">
        <v>1.9481269999999999</v>
      </c>
      <c r="V796" s="91">
        <v>0.36878179999999999</v>
      </c>
    </row>
    <row r="797" spans="1:24" x14ac:dyDescent="0.25">
      <c r="A797" s="91">
        <v>0.24331050000000001</v>
      </c>
      <c r="B797" s="91">
        <v>0.16</v>
      </c>
      <c r="D797" s="91"/>
      <c r="E797" s="91"/>
      <c r="F797" s="91">
        <v>0.24331050000000001</v>
      </c>
      <c r="G797" s="91">
        <v>0.16</v>
      </c>
      <c r="Q797" s="91">
        <v>0.28844409999999998</v>
      </c>
      <c r="R797" s="91">
        <v>0.34409299999999998</v>
      </c>
      <c r="S797" s="91">
        <v>0.28844409999999998</v>
      </c>
      <c r="W797" s="91">
        <v>0.34409299999999998</v>
      </c>
      <c r="X797" s="91">
        <v>0.28844409999999998</v>
      </c>
    </row>
    <row r="798" spans="1:24" x14ac:dyDescent="0.25">
      <c r="A798" s="91">
        <v>1</v>
      </c>
      <c r="B798" s="91">
        <v>0.25612499999999999</v>
      </c>
      <c r="D798" s="91"/>
      <c r="E798" s="91"/>
      <c r="F798" s="91">
        <v>1</v>
      </c>
      <c r="G798" s="91">
        <v>0.25612499999999999</v>
      </c>
      <c r="Q798" s="91">
        <v>0.2</v>
      </c>
      <c r="R798" s="91">
        <v>3.483676</v>
      </c>
      <c r="S798" s="91">
        <v>0.2</v>
      </c>
      <c r="U798" s="91">
        <v>3.483676</v>
      </c>
      <c r="V798" s="91">
        <v>0.2</v>
      </c>
    </row>
    <row r="799" spans="1:24" x14ac:dyDescent="0.25">
      <c r="A799" s="91">
        <v>0.77252829999999995</v>
      </c>
      <c r="B799" s="91">
        <v>0.55569780000000002</v>
      </c>
      <c r="D799" s="91"/>
      <c r="E799" s="91"/>
      <c r="F799" s="91">
        <v>0.77252829999999995</v>
      </c>
      <c r="G799" s="91">
        <v>0.55569780000000002</v>
      </c>
      <c r="Q799" s="91">
        <v>0.4</v>
      </c>
      <c r="R799" s="91">
        <v>0.52611790000000003</v>
      </c>
      <c r="S799" s="91">
        <v>0.4</v>
      </c>
      <c r="W799" s="91">
        <v>0.52611790000000003</v>
      </c>
      <c r="X799" s="91">
        <v>0.4</v>
      </c>
    </row>
    <row r="800" spans="1:24" x14ac:dyDescent="0.25">
      <c r="A800" s="91">
        <v>1.4243600000000001</v>
      </c>
      <c r="B800" s="91">
        <v>0.56850679999999998</v>
      </c>
      <c r="D800" s="91"/>
      <c r="E800" s="91"/>
      <c r="F800" s="91">
        <v>1.4243600000000001</v>
      </c>
      <c r="G800" s="91">
        <v>0.56850679999999998</v>
      </c>
      <c r="Q800" s="91">
        <v>0.2</v>
      </c>
      <c r="R800" s="91">
        <v>3.352611</v>
      </c>
      <c r="S800" s="91">
        <v>0.2</v>
      </c>
      <c r="U800" s="91">
        <v>3.352611</v>
      </c>
      <c r="V800" s="91">
        <v>0.2</v>
      </c>
    </row>
    <row r="801" spans="1:24" x14ac:dyDescent="0.25">
      <c r="A801" s="91">
        <v>8.5093709999999998</v>
      </c>
      <c r="B801" s="91">
        <v>0.32249030000000001</v>
      </c>
      <c r="D801" s="91">
        <v>8.5093709999999998</v>
      </c>
      <c r="E801" s="91">
        <v>0.32249030000000001</v>
      </c>
      <c r="F801" s="91"/>
      <c r="G801" s="91"/>
      <c r="Q801" s="91">
        <v>0.37735920000000001</v>
      </c>
      <c r="R801" s="91">
        <v>5.6816899999999997</v>
      </c>
      <c r="S801" s="91">
        <v>0.37735920000000001</v>
      </c>
      <c r="U801" s="91">
        <v>5.6816899999999997</v>
      </c>
      <c r="V801" s="91">
        <v>0.37735920000000001</v>
      </c>
    </row>
    <row r="802" spans="1:24" x14ac:dyDescent="0.25">
      <c r="A802" s="91">
        <v>4.7523429999999998</v>
      </c>
      <c r="B802" s="91">
        <v>0.1788854</v>
      </c>
      <c r="D802" s="91">
        <v>4.7523429999999998</v>
      </c>
      <c r="E802" s="91">
        <v>0.1788854</v>
      </c>
      <c r="F802" s="91"/>
      <c r="G802" s="91"/>
      <c r="Q802" s="91">
        <v>0.14422209999999999</v>
      </c>
      <c r="R802" s="91">
        <v>0.68818599999999996</v>
      </c>
      <c r="S802" s="91">
        <v>0.14422209999999999</v>
      </c>
      <c r="W802" s="91">
        <v>0.68818599999999996</v>
      </c>
      <c r="X802" s="91">
        <v>0.14422209999999999</v>
      </c>
    </row>
    <row r="803" spans="1:24" x14ac:dyDescent="0.25">
      <c r="A803" s="91">
        <v>15.040240000000001</v>
      </c>
      <c r="B803" s="91">
        <v>0.36</v>
      </c>
      <c r="D803" s="91">
        <v>15.040240000000001</v>
      </c>
      <c r="E803" s="91">
        <v>0.36</v>
      </c>
      <c r="F803" s="91"/>
      <c r="G803" s="91"/>
      <c r="Q803" s="91">
        <v>0.25298219999999999</v>
      </c>
      <c r="R803" s="91">
        <v>1.6443840000000001</v>
      </c>
      <c r="S803" s="91">
        <v>0.25298219999999999</v>
      </c>
      <c r="U803" s="91">
        <v>1.6443840000000001</v>
      </c>
      <c r="V803" s="91">
        <v>0.25298219999999999</v>
      </c>
    </row>
    <row r="804" spans="1:24" x14ac:dyDescent="0.25">
      <c r="A804" s="91">
        <v>7.5370629999999998</v>
      </c>
      <c r="B804" s="91">
        <v>0.4</v>
      </c>
      <c r="D804" s="91">
        <v>7.5370629999999998</v>
      </c>
      <c r="E804" s="91">
        <v>0.4</v>
      </c>
      <c r="F804" s="91"/>
      <c r="G804" s="91"/>
      <c r="Q804" s="91">
        <v>0.45607019999999998</v>
      </c>
      <c r="R804" s="91">
        <v>1.8611819999999999</v>
      </c>
      <c r="S804" s="91">
        <v>0.45607019999999998</v>
      </c>
      <c r="W804" s="91">
        <v>1.8611819999999999</v>
      </c>
      <c r="X804" s="91">
        <v>0.45607019999999998</v>
      </c>
    </row>
    <row r="805" spans="1:24" x14ac:dyDescent="0.25">
      <c r="A805" s="91">
        <v>3.67103</v>
      </c>
      <c r="B805" s="91">
        <v>0.43081320000000001</v>
      </c>
      <c r="D805" s="91">
        <v>3.67103</v>
      </c>
      <c r="E805" s="91">
        <v>0.43081320000000001</v>
      </c>
      <c r="F805" s="91"/>
      <c r="G805" s="91"/>
      <c r="Q805" s="91">
        <v>0.49477270000000001</v>
      </c>
      <c r="R805" s="91">
        <v>1.0770329999999999</v>
      </c>
      <c r="S805" s="91">
        <v>0.49477270000000001</v>
      </c>
      <c r="W805" s="91">
        <v>1.0770329999999999</v>
      </c>
      <c r="X805" s="91">
        <v>0.49477270000000001</v>
      </c>
    </row>
    <row r="806" spans="1:24" x14ac:dyDescent="0.25">
      <c r="A806" s="91">
        <v>4.6241110000000001</v>
      </c>
      <c r="B806" s="91">
        <v>1.3440240000000001</v>
      </c>
      <c r="D806" s="91"/>
      <c r="E806" s="91"/>
      <c r="F806" s="91">
        <v>4.6241110000000001</v>
      </c>
      <c r="G806" s="91">
        <v>1.3440240000000001</v>
      </c>
      <c r="Q806" s="91">
        <v>0.2828427</v>
      </c>
      <c r="R806" s="91">
        <v>1.855586</v>
      </c>
      <c r="S806" s="91">
        <v>0.2828427</v>
      </c>
      <c r="U806" s="91">
        <v>1.855586</v>
      </c>
      <c r="V806" s="91">
        <v>0.2828427</v>
      </c>
    </row>
    <row r="807" spans="1:24" x14ac:dyDescent="0.25">
      <c r="A807" s="91">
        <v>6.979857</v>
      </c>
      <c r="B807" s="91">
        <v>0.30463089999999998</v>
      </c>
      <c r="D807" s="91">
        <v>6.979857</v>
      </c>
      <c r="E807" s="91">
        <v>0.30463089999999998</v>
      </c>
      <c r="F807" s="91"/>
      <c r="G807" s="91"/>
      <c r="Q807" s="91">
        <v>0.24</v>
      </c>
      <c r="R807" s="91">
        <v>0.76</v>
      </c>
      <c r="S807" s="91">
        <v>0.24</v>
      </c>
      <c r="W807" s="91">
        <v>0.76</v>
      </c>
      <c r="X807" s="91">
        <v>0.24</v>
      </c>
    </row>
    <row r="808" spans="1:24" x14ac:dyDescent="0.25">
      <c r="A808" s="91">
        <v>5.9846469999999998</v>
      </c>
      <c r="B808" s="91">
        <v>0.72443080000000004</v>
      </c>
      <c r="D808" s="91">
        <v>5.9846469999999998</v>
      </c>
      <c r="E808" s="91">
        <v>0.72443080000000004</v>
      </c>
      <c r="F808" s="91"/>
      <c r="G808" s="91"/>
      <c r="Q808" s="91">
        <v>0.48</v>
      </c>
      <c r="R808" s="91">
        <v>1.2</v>
      </c>
      <c r="S808" s="91">
        <v>0.48</v>
      </c>
      <c r="W808" s="91">
        <v>1.2</v>
      </c>
      <c r="X808" s="91">
        <v>0.48</v>
      </c>
    </row>
    <row r="809" spans="1:24" x14ac:dyDescent="0.25">
      <c r="A809" s="91">
        <v>9.7134129999999992</v>
      </c>
      <c r="B809" s="91">
        <v>0.29120439999999997</v>
      </c>
      <c r="D809" s="91">
        <v>9.7134129999999992</v>
      </c>
      <c r="E809" s="91">
        <v>0.29120439999999997</v>
      </c>
      <c r="F809" s="91"/>
      <c r="G809" s="91"/>
      <c r="Q809" s="91">
        <v>0.2828427</v>
      </c>
      <c r="R809" s="91">
        <v>0.37735920000000001</v>
      </c>
      <c r="S809" s="91">
        <v>0.2828427</v>
      </c>
      <c r="W809" s="91">
        <v>0.37735920000000001</v>
      </c>
      <c r="X809" s="91">
        <v>0.2828427</v>
      </c>
    </row>
    <row r="810" spans="1:24" x14ac:dyDescent="0.25">
      <c r="A810" s="91">
        <v>6.8104630000000004</v>
      </c>
      <c r="B810" s="91">
        <v>0.53814499999999998</v>
      </c>
      <c r="D810" s="91">
        <v>6.8104630000000004</v>
      </c>
      <c r="E810" s="91">
        <v>0.53814499999999998</v>
      </c>
      <c r="F810" s="91"/>
      <c r="G810" s="91"/>
      <c r="Q810" s="91">
        <v>0.32</v>
      </c>
      <c r="R810" s="91">
        <v>1.1200000000000001</v>
      </c>
      <c r="S810" s="91">
        <v>0.32</v>
      </c>
      <c r="W810" s="91">
        <v>1.1200000000000001</v>
      </c>
      <c r="X810" s="91">
        <v>0.32</v>
      </c>
    </row>
    <row r="811" spans="1:24" x14ac:dyDescent="0.25">
      <c r="A811" s="91">
        <v>2.7340810000000002</v>
      </c>
      <c r="B811" s="91">
        <v>0.28000000000000003</v>
      </c>
      <c r="D811" s="91">
        <v>2.7340810000000002</v>
      </c>
      <c r="E811" s="91">
        <v>0.28000000000000003</v>
      </c>
      <c r="F811" s="91"/>
      <c r="G811" s="91"/>
      <c r="Q811" s="91">
        <v>0.16</v>
      </c>
      <c r="R811" s="91">
        <v>0.24</v>
      </c>
      <c r="S811" s="91">
        <v>0.16</v>
      </c>
      <c r="W811" s="91">
        <v>0.24</v>
      </c>
      <c r="X811" s="91">
        <v>0.16</v>
      </c>
    </row>
    <row r="812" spans="1:24" x14ac:dyDescent="0.25">
      <c r="A812" s="91">
        <v>0.88090860000000004</v>
      </c>
      <c r="B812" s="91">
        <v>0.28000000000000003</v>
      </c>
      <c r="D812" s="91"/>
      <c r="E812" s="91"/>
      <c r="F812" s="91">
        <v>0.88090860000000004</v>
      </c>
      <c r="G812" s="91">
        <v>0.28000000000000003</v>
      </c>
      <c r="Q812" s="91">
        <v>0.36</v>
      </c>
      <c r="R812" s="91">
        <v>2.0017</v>
      </c>
      <c r="S812" s="91">
        <v>0.36</v>
      </c>
      <c r="U812" s="91">
        <v>2.0017</v>
      </c>
      <c r="V812" s="91">
        <v>0.36</v>
      </c>
    </row>
    <row r="813" spans="1:24" x14ac:dyDescent="0.25">
      <c r="A813" s="91">
        <v>2.6076809999999999</v>
      </c>
      <c r="B813" s="91">
        <v>0.26832820000000002</v>
      </c>
      <c r="D813" s="91">
        <v>2.6076809999999999</v>
      </c>
      <c r="E813" s="91">
        <v>0.26832820000000002</v>
      </c>
      <c r="F813" s="91"/>
      <c r="G813" s="91"/>
      <c r="Q813" s="91">
        <v>0.2828427</v>
      </c>
      <c r="R813" s="91">
        <v>2.6826850000000002</v>
      </c>
      <c r="S813" s="91">
        <v>0.2828427</v>
      </c>
      <c r="U813" s="91">
        <v>2.6826850000000002</v>
      </c>
      <c r="V813" s="91">
        <v>0.2828427</v>
      </c>
    </row>
    <row r="814" spans="1:24" x14ac:dyDescent="0.25">
      <c r="A814" s="91">
        <v>2.0099749999999998</v>
      </c>
      <c r="B814" s="91">
        <v>0.1131371</v>
      </c>
      <c r="D814" s="91">
        <v>2.0099749999999998</v>
      </c>
      <c r="E814" s="91">
        <v>0.1131371</v>
      </c>
      <c r="F814" s="91"/>
      <c r="G814" s="91"/>
      <c r="Q814" s="91">
        <v>0.26832820000000002</v>
      </c>
      <c r="R814" s="91">
        <v>0.54405879999999995</v>
      </c>
      <c r="S814" s="91">
        <v>0.26832820000000002</v>
      </c>
      <c r="W814" s="91">
        <v>0.54405879999999995</v>
      </c>
      <c r="X814" s="91">
        <v>0.26832820000000002</v>
      </c>
    </row>
    <row r="815" spans="1:24" x14ac:dyDescent="0.25">
      <c r="A815" s="91">
        <v>4.3262919999999996</v>
      </c>
      <c r="B815" s="91">
        <v>0.34176010000000001</v>
      </c>
      <c r="D815" s="91">
        <v>4.3262919999999996</v>
      </c>
      <c r="E815" s="91">
        <v>0.34176010000000001</v>
      </c>
      <c r="F815" s="91"/>
      <c r="G815" s="91"/>
      <c r="Q815" s="91">
        <v>0.4</v>
      </c>
      <c r="R815" s="91">
        <v>1.2</v>
      </c>
      <c r="S815" s="91">
        <v>0.4</v>
      </c>
      <c r="W815" s="91">
        <v>1.2</v>
      </c>
      <c r="X815" s="91">
        <v>0.4</v>
      </c>
    </row>
    <row r="816" spans="1:24" x14ac:dyDescent="0.25">
      <c r="A816" s="91">
        <v>2.0242529999999999</v>
      </c>
      <c r="B816" s="91">
        <v>0.34409299999999998</v>
      </c>
      <c r="D816" s="91">
        <v>2.0242529999999999</v>
      </c>
      <c r="E816" s="91">
        <v>0.34409299999999998</v>
      </c>
      <c r="F816" s="91"/>
      <c r="G816" s="91"/>
      <c r="Q816" s="91">
        <v>0.2</v>
      </c>
      <c r="R816" s="91">
        <v>0.2</v>
      </c>
      <c r="S816" s="91">
        <v>0.2</v>
      </c>
      <c r="W816" s="91">
        <v>0.2</v>
      </c>
      <c r="X816" s="91">
        <v>0.2</v>
      </c>
    </row>
    <row r="817" spans="1:24" x14ac:dyDescent="0.25">
      <c r="A817" s="91">
        <v>1.1200000000000001</v>
      </c>
      <c r="B817" s="91">
        <v>0.7610519</v>
      </c>
      <c r="D817" s="91"/>
      <c r="E817" s="91"/>
      <c r="F817" s="91">
        <v>1.1200000000000001</v>
      </c>
      <c r="G817" s="91">
        <v>0.7610519</v>
      </c>
      <c r="Q817" s="91">
        <v>0.32</v>
      </c>
      <c r="R817" s="91">
        <v>0.5614268</v>
      </c>
      <c r="S817" s="91">
        <v>0.32</v>
      </c>
      <c r="W817" s="91">
        <v>0.5614268</v>
      </c>
      <c r="X817" s="91">
        <v>0.32</v>
      </c>
    </row>
    <row r="818" spans="1:24" x14ac:dyDescent="0.25">
      <c r="A818" s="91">
        <v>7.2217450000000003</v>
      </c>
      <c r="B818" s="91">
        <v>0.36221540000000002</v>
      </c>
      <c r="D818" s="91">
        <v>7.2217450000000003</v>
      </c>
      <c r="E818" s="91">
        <v>0.36221540000000002</v>
      </c>
      <c r="F818" s="91"/>
      <c r="G818" s="91"/>
      <c r="Q818" s="91">
        <v>0.2154066</v>
      </c>
      <c r="R818" s="91">
        <v>0.30463089999999998</v>
      </c>
      <c r="S818" s="91">
        <v>0.2154066</v>
      </c>
      <c r="W818" s="91">
        <v>0.30463089999999998</v>
      </c>
      <c r="X818" s="91">
        <v>0.2154066</v>
      </c>
    </row>
    <row r="819" spans="1:24" x14ac:dyDescent="0.25">
      <c r="A819" s="91">
        <v>1.6804760000000001</v>
      </c>
      <c r="B819" s="91">
        <v>0.25612499999999999</v>
      </c>
      <c r="D819" s="91">
        <v>1.6804760000000001</v>
      </c>
      <c r="E819" s="91">
        <v>0.25612499999999999</v>
      </c>
      <c r="F819" s="91"/>
      <c r="G819" s="91"/>
      <c r="Q819" s="91">
        <v>0.2828427</v>
      </c>
      <c r="R819" s="91">
        <v>2.0143490000000002</v>
      </c>
      <c r="S819" s="91">
        <v>0.2828427</v>
      </c>
      <c r="U819" s="91">
        <v>2.0143490000000002</v>
      </c>
      <c r="V819" s="91">
        <v>0.2828427</v>
      </c>
    </row>
    <row r="820" spans="1:24" x14ac:dyDescent="0.25">
      <c r="A820" s="91">
        <v>3.1317729999999999</v>
      </c>
      <c r="B820" s="91">
        <v>0.2332381</v>
      </c>
      <c r="D820" s="91">
        <v>3.1317729999999999</v>
      </c>
      <c r="E820" s="91">
        <v>0.2332381</v>
      </c>
      <c r="F820" s="91"/>
      <c r="G820" s="91"/>
      <c r="Q820" s="91">
        <v>0.31241000000000002</v>
      </c>
      <c r="R820" s="91">
        <v>0.76837489999999997</v>
      </c>
      <c r="S820" s="91">
        <v>0.31241000000000002</v>
      </c>
      <c r="W820" s="91">
        <v>0.76837489999999997</v>
      </c>
      <c r="X820" s="91">
        <v>0.31241000000000002</v>
      </c>
    </row>
    <row r="821" spans="1:24" x14ac:dyDescent="0.25">
      <c r="A821" s="91">
        <v>1.3885240000000001</v>
      </c>
      <c r="B821" s="91">
        <v>0.28000000000000003</v>
      </c>
      <c r="D821" s="91"/>
      <c r="E821" s="91"/>
      <c r="F821" s="91">
        <v>1.3885240000000001</v>
      </c>
      <c r="G821" s="91">
        <v>0.28000000000000003</v>
      </c>
      <c r="Q821" s="91">
        <v>0.2828427</v>
      </c>
      <c r="R821" s="91">
        <v>1.8101929999999999</v>
      </c>
      <c r="S821" s="91">
        <v>0.2828427</v>
      </c>
      <c r="U821" s="91">
        <v>1.8101929999999999</v>
      </c>
      <c r="V821" s="91">
        <v>0.2828427</v>
      </c>
    </row>
    <row r="822" spans="1:24" x14ac:dyDescent="0.25">
      <c r="A822" s="91">
        <v>4.6168389999999997</v>
      </c>
      <c r="B822" s="91">
        <v>0.31241000000000002</v>
      </c>
      <c r="D822" s="91">
        <v>4.6168389999999997</v>
      </c>
      <c r="E822" s="91">
        <v>0.31241000000000002</v>
      </c>
      <c r="F822" s="91"/>
      <c r="G822" s="91"/>
      <c r="Q822" s="91">
        <v>0.36</v>
      </c>
      <c r="R822" s="91">
        <v>0.36</v>
      </c>
      <c r="S822" s="91">
        <v>0.36</v>
      </c>
      <c r="W822" s="91">
        <v>0.36</v>
      </c>
      <c r="X822" s="91">
        <v>0.36</v>
      </c>
    </row>
    <row r="823" spans="1:24" x14ac:dyDescent="0.25">
      <c r="A823" s="91">
        <v>1.08074</v>
      </c>
      <c r="B823" s="91">
        <v>0.16</v>
      </c>
      <c r="D823" s="91">
        <v>1.08074</v>
      </c>
      <c r="E823" s="91">
        <v>0.16</v>
      </c>
      <c r="F823" s="91"/>
      <c r="G823" s="91"/>
      <c r="Q823" s="91">
        <v>0.24331050000000001</v>
      </c>
      <c r="R823" s="91">
        <v>0.58240879999999995</v>
      </c>
      <c r="S823" s="91">
        <v>0.24331050000000001</v>
      </c>
      <c r="W823" s="91">
        <v>0.58240879999999995</v>
      </c>
      <c r="X823" s="91">
        <v>0.24331050000000001</v>
      </c>
    </row>
    <row r="824" spans="1:24" x14ac:dyDescent="0.25">
      <c r="A824" s="91">
        <v>1.32</v>
      </c>
      <c r="B824" s="91">
        <v>0.56000000000000005</v>
      </c>
      <c r="D824" s="91"/>
      <c r="E824" s="91"/>
      <c r="F824" s="91">
        <v>1.32</v>
      </c>
      <c r="G824" s="91">
        <v>0.56000000000000005</v>
      </c>
      <c r="Q824" s="91">
        <v>0.33941130000000003</v>
      </c>
      <c r="R824" s="91">
        <v>0.42520580000000002</v>
      </c>
      <c r="S824" s="91">
        <v>0.33941130000000003</v>
      </c>
      <c r="W824" s="91">
        <v>0.42520580000000002</v>
      </c>
      <c r="X824" s="91">
        <v>0.33941130000000003</v>
      </c>
    </row>
    <row r="825" spans="1:24" x14ac:dyDescent="0.25">
      <c r="A825" s="91">
        <v>0.28000000000000003</v>
      </c>
      <c r="B825" s="91">
        <v>0.24</v>
      </c>
      <c r="D825" s="91"/>
      <c r="E825" s="91"/>
      <c r="F825" s="91">
        <v>0.28000000000000003</v>
      </c>
      <c r="G825" s="91">
        <v>0.24</v>
      </c>
      <c r="Q825" s="91">
        <v>0.36221540000000002</v>
      </c>
      <c r="R825" s="91">
        <v>0.6</v>
      </c>
      <c r="S825" s="91">
        <v>0.36221540000000002</v>
      </c>
      <c r="W825" s="91">
        <v>0.6</v>
      </c>
      <c r="X825" s="91">
        <v>0.36221540000000002</v>
      </c>
    </row>
    <row r="826" spans="1:24" x14ac:dyDescent="0.25">
      <c r="A826" s="91">
        <v>0.68818599999999996</v>
      </c>
      <c r="B826" s="91">
        <v>0.4</v>
      </c>
      <c r="D826" s="91"/>
      <c r="E826" s="91"/>
      <c r="F826" s="91">
        <v>0.68818599999999996</v>
      </c>
      <c r="G826" s="91">
        <v>0.4</v>
      </c>
      <c r="Q826" s="91">
        <v>0.2828427</v>
      </c>
      <c r="R826" s="91">
        <v>0.4079216</v>
      </c>
      <c r="S826" s="91">
        <v>0.2828427</v>
      </c>
      <c r="W826" s="91">
        <v>0.4079216</v>
      </c>
      <c r="X826" s="91">
        <v>0.2828427</v>
      </c>
    </row>
    <row r="827" spans="1:24" x14ac:dyDescent="0.25">
      <c r="A827" s="91">
        <v>3.07402</v>
      </c>
      <c r="B827" s="91">
        <v>0.2332381</v>
      </c>
      <c r="D827" s="91">
        <v>3.07402</v>
      </c>
      <c r="E827" s="91">
        <v>0.2332381</v>
      </c>
      <c r="F827" s="91"/>
      <c r="G827" s="91"/>
      <c r="Q827" s="91">
        <v>0.32249030000000001</v>
      </c>
      <c r="R827" s="91">
        <v>0.48662100000000003</v>
      </c>
      <c r="S827" s="91">
        <v>0.32249030000000001</v>
      </c>
      <c r="W827" s="91">
        <v>0.48662100000000003</v>
      </c>
      <c r="X827" s="91">
        <v>0.32249030000000001</v>
      </c>
    </row>
    <row r="828" spans="1:24" x14ac:dyDescent="0.25">
      <c r="A828" s="91">
        <v>0.88543769999999999</v>
      </c>
      <c r="B828" s="91">
        <v>0.1788854</v>
      </c>
      <c r="D828" s="91"/>
      <c r="E828" s="91"/>
      <c r="F828" s="91">
        <v>0.88543769999999999</v>
      </c>
      <c r="G828" s="91">
        <v>0.1788854</v>
      </c>
      <c r="Q828" s="91">
        <v>0.24331050000000001</v>
      </c>
      <c r="R828" s="91">
        <v>0.32249030000000001</v>
      </c>
      <c r="S828" s="91">
        <v>0.24331050000000001</v>
      </c>
      <c r="W828" s="91">
        <v>0.32249030000000001</v>
      </c>
      <c r="X828" s="91">
        <v>0.24331050000000001</v>
      </c>
    </row>
    <row r="829" spans="1:24" x14ac:dyDescent="0.25">
      <c r="A829" s="91">
        <v>0.39597979999999999</v>
      </c>
      <c r="B829" s="91">
        <v>0.25612499999999999</v>
      </c>
      <c r="D829" s="91"/>
      <c r="E829" s="91"/>
      <c r="F829" s="91">
        <v>0.39597979999999999</v>
      </c>
      <c r="G829" s="91">
        <v>0.25612499999999999</v>
      </c>
      <c r="Q829" s="91">
        <v>0.2039608</v>
      </c>
      <c r="R829" s="91">
        <v>0.29120439999999997</v>
      </c>
      <c r="S829" s="91">
        <v>0.2039608</v>
      </c>
      <c r="W829" s="91">
        <v>0.29120439999999997</v>
      </c>
      <c r="X829" s="91">
        <v>0.2039608</v>
      </c>
    </row>
    <row r="830" spans="1:24" x14ac:dyDescent="0.25">
      <c r="A830" s="91">
        <v>1.708801</v>
      </c>
      <c r="B830" s="91">
        <v>0.36878179999999999</v>
      </c>
      <c r="D830" s="91"/>
      <c r="E830" s="91"/>
      <c r="F830" s="91">
        <v>1.708801</v>
      </c>
      <c r="G830" s="91">
        <v>0.36878179999999999</v>
      </c>
      <c r="Q830" s="91">
        <v>0.34409299999999998</v>
      </c>
      <c r="R830" s="91">
        <v>6.7137070000000003</v>
      </c>
      <c r="S830" s="91">
        <v>0.34409299999999998</v>
      </c>
      <c r="U830" s="91">
        <v>6.7137070000000003</v>
      </c>
      <c r="V830" s="91">
        <v>0.34409299999999998</v>
      </c>
    </row>
    <row r="831" spans="1:24" x14ac:dyDescent="0.25">
      <c r="A831" s="91">
        <v>0.6</v>
      </c>
      <c r="B831" s="91">
        <v>0.24</v>
      </c>
      <c r="D831" s="91"/>
      <c r="E831" s="91"/>
      <c r="F831" s="91">
        <v>0.6</v>
      </c>
      <c r="G831" s="91">
        <v>0.24</v>
      </c>
      <c r="Q831" s="91">
        <v>0.5614268</v>
      </c>
      <c r="R831" s="91">
        <v>3.8832979999999999</v>
      </c>
      <c r="S831" s="91">
        <v>0.5614268</v>
      </c>
      <c r="U831" s="91">
        <v>3.8832979999999999</v>
      </c>
      <c r="V831" s="91">
        <v>0.5614268</v>
      </c>
    </row>
    <row r="832" spans="1:24" x14ac:dyDescent="0.25">
      <c r="A832" s="91">
        <v>0.36</v>
      </c>
      <c r="B832" s="91">
        <v>0.24</v>
      </c>
      <c r="D832" s="91"/>
      <c r="E832" s="91"/>
      <c r="F832" s="91">
        <v>0.36</v>
      </c>
      <c r="G832" s="91">
        <v>0.24</v>
      </c>
      <c r="Q832" s="91">
        <v>0.25612499999999999</v>
      </c>
      <c r="R832" s="91">
        <v>0.48826219999999998</v>
      </c>
      <c r="S832" s="91">
        <v>0.25612499999999999</v>
      </c>
      <c r="W832" s="91">
        <v>0.48826219999999998</v>
      </c>
      <c r="X832" s="91">
        <v>0.25612499999999999</v>
      </c>
    </row>
    <row r="833" spans="1:24" x14ac:dyDescent="0.25">
      <c r="A833" s="91">
        <v>0.33941130000000003</v>
      </c>
      <c r="B833" s="91">
        <v>0.2</v>
      </c>
      <c r="D833" s="91"/>
      <c r="E833" s="91"/>
      <c r="F833" s="91">
        <v>0.33941130000000003</v>
      </c>
      <c r="G833" s="91">
        <v>0.2</v>
      </c>
      <c r="Q833" s="91">
        <v>0.2</v>
      </c>
      <c r="R833" s="91">
        <v>1.0770329999999999</v>
      </c>
      <c r="S833" s="91">
        <v>0.2</v>
      </c>
      <c r="U833" s="91">
        <v>1.0770329999999999</v>
      </c>
      <c r="V833" s="91">
        <v>0.2</v>
      </c>
    </row>
    <row r="834" spans="1:24" x14ac:dyDescent="0.25">
      <c r="A834" s="91">
        <v>2.9890469999999998</v>
      </c>
      <c r="B834" s="91">
        <v>0.29120439999999997</v>
      </c>
      <c r="D834" s="91">
        <v>2.9890469999999998</v>
      </c>
      <c r="E834" s="91">
        <v>0.29120439999999997</v>
      </c>
      <c r="F834" s="91"/>
      <c r="G834" s="91"/>
      <c r="Q834" s="91">
        <v>0.2332381</v>
      </c>
      <c r="R834" s="91">
        <v>4.6818799999999996</v>
      </c>
      <c r="S834" s="91">
        <v>0.2332381</v>
      </c>
      <c r="U834" s="91">
        <v>4.6818799999999996</v>
      </c>
      <c r="V834" s="91">
        <v>0.2332381</v>
      </c>
    </row>
    <row r="835" spans="1:24" x14ac:dyDescent="0.25">
      <c r="A835" s="91">
        <v>1.3763719999999999</v>
      </c>
      <c r="B835" s="91">
        <v>0.34409299999999998</v>
      </c>
      <c r="D835" s="91"/>
      <c r="E835" s="91"/>
      <c r="F835" s="91">
        <v>1.3763719999999999</v>
      </c>
      <c r="G835" s="91">
        <v>0.34409299999999998</v>
      </c>
      <c r="Q835" s="91">
        <v>0.57271280000000002</v>
      </c>
      <c r="R835" s="91">
        <v>0.76419890000000001</v>
      </c>
      <c r="S835" s="91">
        <v>0.57271280000000002</v>
      </c>
      <c r="W835" s="91">
        <v>0.76419890000000001</v>
      </c>
      <c r="X835" s="91">
        <v>0.57271280000000002</v>
      </c>
    </row>
    <row r="836" spans="1:24" x14ac:dyDescent="0.25">
      <c r="A836" s="91">
        <v>1.592482</v>
      </c>
      <c r="B836" s="91">
        <v>0.24331050000000001</v>
      </c>
      <c r="D836" s="91">
        <v>1.592482</v>
      </c>
      <c r="E836" s="91">
        <v>0.24331050000000001</v>
      </c>
      <c r="F836" s="91"/>
      <c r="G836" s="91"/>
      <c r="Q836" s="91">
        <v>0.2</v>
      </c>
      <c r="R836" s="91">
        <v>0.28000000000000003</v>
      </c>
      <c r="S836" s="91">
        <v>0.2</v>
      </c>
      <c r="W836" s="91">
        <v>0.28000000000000003</v>
      </c>
      <c r="X836" s="91">
        <v>0.2</v>
      </c>
    </row>
    <row r="837" spans="1:24" x14ac:dyDescent="0.25">
      <c r="A837" s="91">
        <v>1.5929850000000001</v>
      </c>
      <c r="B837" s="91">
        <v>0.32249030000000001</v>
      </c>
      <c r="D837" s="91"/>
      <c r="E837" s="91"/>
      <c r="F837" s="91">
        <v>1.5929850000000001</v>
      </c>
      <c r="G837" s="91">
        <v>0.32249030000000001</v>
      </c>
      <c r="Q837" s="91">
        <v>0.36878179999999999</v>
      </c>
      <c r="R837" s="91">
        <v>1.4579519999999999</v>
      </c>
      <c r="S837" s="91">
        <v>0.36878179999999999</v>
      </c>
      <c r="W837" s="91">
        <v>1.4579519999999999</v>
      </c>
      <c r="X837" s="91">
        <v>0.36878179999999999</v>
      </c>
    </row>
    <row r="838" spans="1:24" x14ac:dyDescent="0.25">
      <c r="A838" s="91">
        <v>2.8011430000000002</v>
      </c>
      <c r="B838" s="91">
        <v>0.28000000000000003</v>
      </c>
      <c r="D838" s="91">
        <v>2.8011430000000002</v>
      </c>
      <c r="E838" s="91">
        <v>0.28000000000000003</v>
      </c>
      <c r="F838" s="91"/>
      <c r="G838" s="91"/>
      <c r="Q838" s="91">
        <v>0.22627420000000001</v>
      </c>
      <c r="R838" s="91">
        <v>4.3795890000000002</v>
      </c>
      <c r="S838" s="91">
        <v>0.22627420000000001</v>
      </c>
      <c r="U838" s="91">
        <v>4.3795890000000002</v>
      </c>
      <c r="V838" s="91">
        <v>0.22627420000000001</v>
      </c>
    </row>
    <row r="839" spans="1:24" x14ac:dyDescent="0.25">
      <c r="A839" s="91">
        <v>2.2995649999999999</v>
      </c>
      <c r="B839" s="91">
        <v>1.1933149999999999</v>
      </c>
      <c r="D839" s="91"/>
      <c r="E839" s="91"/>
      <c r="F839" s="91">
        <v>2.2995649999999999</v>
      </c>
      <c r="G839" s="91">
        <v>1.1933149999999999</v>
      </c>
      <c r="Q839" s="91">
        <v>0.30463089999999998</v>
      </c>
      <c r="R839" s="91">
        <v>3.4560089999999999</v>
      </c>
      <c r="S839" s="91">
        <v>0.30463089999999998</v>
      </c>
      <c r="U839" s="91">
        <v>3.4560089999999999</v>
      </c>
      <c r="V839" s="91">
        <v>0.30463089999999998</v>
      </c>
    </row>
    <row r="840" spans="1:24" x14ac:dyDescent="0.25">
      <c r="A840" s="91">
        <v>1.114271</v>
      </c>
      <c r="B840" s="91">
        <v>0.2828427</v>
      </c>
      <c r="D840" s="91"/>
      <c r="E840" s="91"/>
      <c r="F840" s="91">
        <v>1.114271</v>
      </c>
      <c r="G840" s="91">
        <v>0.2828427</v>
      </c>
      <c r="Q840" s="91">
        <v>0.48826219999999998</v>
      </c>
      <c r="R840" s="91">
        <v>1.1933149999999999</v>
      </c>
      <c r="S840" s="91">
        <v>0.48826219999999998</v>
      </c>
      <c r="W840" s="91">
        <v>1.1933149999999999</v>
      </c>
      <c r="X840" s="91">
        <v>0.48826219999999998</v>
      </c>
    </row>
    <row r="841" spans="1:24" x14ac:dyDescent="0.25">
      <c r="A841" s="91">
        <v>0.32</v>
      </c>
      <c r="B841" s="91">
        <v>0.2</v>
      </c>
      <c r="D841" s="91"/>
      <c r="E841" s="91"/>
      <c r="F841" s="91">
        <v>0.32</v>
      </c>
      <c r="G841" s="91">
        <v>0.2</v>
      </c>
      <c r="Q841" s="91">
        <v>0.32</v>
      </c>
      <c r="R841" s="91">
        <v>1.48</v>
      </c>
      <c r="S841" s="91">
        <v>0.32</v>
      </c>
      <c r="W841" s="91">
        <v>1.48</v>
      </c>
      <c r="X841" s="91">
        <v>0.32</v>
      </c>
    </row>
    <row r="842" spans="1:24" x14ac:dyDescent="0.25">
      <c r="A842" s="91">
        <v>9.8560149999999993</v>
      </c>
      <c r="B842" s="91">
        <v>0.32249030000000001</v>
      </c>
      <c r="D842" s="91">
        <v>9.8560149999999993</v>
      </c>
      <c r="E842" s="91">
        <v>0.32249030000000001</v>
      </c>
      <c r="F842" s="91"/>
      <c r="G842" s="91"/>
      <c r="Q842" s="91">
        <v>0.52</v>
      </c>
      <c r="R842" s="91">
        <v>1.801777</v>
      </c>
      <c r="S842" s="91">
        <v>0.52</v>
      </c>
      <c r="W842" s="91">
        <v>1.801777</v>
      </c>
      <c r="X842" s="91">
        <v>0.52</v>
      </c>
    </row>
    <row r="843" spans="1:24" x14ac:dyDescent="0.25">
      <c r="A843" s="91">
        <v>4.2492349999999997</v>
      </c>
      <c r="B843" s="91">
        <v>0.41761229999999999</v>
      </c>
      <c r="D843" s="91">
        <v>4.2492349999999997</v>
      </c>
      <c r="E843" s="91">
        <v>0.41761229999999999</v>
      </c>
      <c r="F843" s="91"/>
      <c r="G843" s="91"/>
      <c r="Q843" s="91">
        <v>0.2</v>
      </c>
      <c r="R843" s="91">
        <v>0.28000000000000003</v>
      </c>
      <c r="S843" s="91">
        <v>0.2</v>
      </c>
      <c r="W843" s="91">
        <v>0.28000000000000003</v>
      </c>
      <c r="X843" s="91">
        <v>0.2</v>
      </c>
    </row>
    <row r="844" spans="1:24" x14ac:dyDescent="0.25">
      <c r="A844" s="91">
        <v>4.0542319999999998</v>
      </c>
      <c r="B844" s="91">
        <v>0.4118252</v>
      </c>
      <c r="D844" s="91">
        <v>4.0542319999999998</v>
      </c>
      <c r="E844" s="91">
        <v>0.4118252</v>
      </c>
      <c r="F844" s="91"/>
      <c r="G844" s="91"/>
      <c r="Q844" s="91">
        <v>0.44</v>
      </c>
      <c r="R844" s="91">
        <v>0.6</v>
      </c>
      <c r="S844" s="91">
        <v>0.44</v>
      </c>
      <c r="W844" s="91">
        <v>0.6</v>
      </c>
      <c r="X844" s="91">
        <v>0.44</v>
      </c>
    </row>
    <row r="845" spans="1:24" x14ac:dyDescent="0.25">
      <c r="A845" s="91">
        <v>0.71554180000000001</v>
      </c>
      <c r="B845" s="91">
        <v>0.33941130000000003</v>
      </c>
      <c r="D845" s="91"/>
      <c r="E845" s="91"/>
      <c r="F845" s="91">
        <v>0.71554180000000001</v>
      </c>
      <c r="G845" s="91">
        <v>0.33941130000000003</v>
      </c>
      <c r="Q845" s="91">
        <v>0.24</v>
      </c>
      <c r="R845" s="91">
        <v>0.5656854</v>
      </c>
      <c r="S845" s="91">
        <v>0.24</v>
      </c>
      <c r="W845" s="91">
        <v>0.5656854</v>
      </c>
      <c r="X845" s="91">
        <v>0.24</v>
      </c>
    </row>
    <row r="846" spans="1:24" x14ac:dyDescent="0.25">
      <c r="A846" s="91">
        <v>1.129248</v>
      </c>
      <c r="B846" s="91">
        <v>0.57271280000000002</v>
      </c>
      <c r="D846" s="91"/>
      <c r="E846" s="91"/>
      <c r="F846" s="91">
        <v>1.129248</v>
      </c>
      <c r="G846" s="91">
        <v>0.57271280000000002</v>
      </c>
      <c r="Q846" s="91">
        <v>0.2</v>
      </c>
      <c r="R846" s="91">
        <v>0.53814499999999998</v>
      </c>
      <c r="S846" s="91">
        <v>0.2</v>
      </c>
      <c r="W846" s="91">
        <v>0.53814499999999998</v>
      </c>
      <c r="X846" s="91">
        <v>0.2</v>
      </c>
    </row>
    <row r="847" spans="1:24" x14ac:dyDescent="0.25">
      <c r="A847" s="91">
        <v>9.7508970000000001</v>
      </c>
      <c r="B847" s="91">
        <v>0.69857000000000002</v>
      </c>
      <c r="D847" s="91">
        <v>9.7508970000000001</v>
      </c>
      <c r="E847" s="91">
        <v>0.69857000000000002</v>
      </c>
      <c r="F847" s="91"/>
      <c r="G847" s="91"/>
      <c r="Q847" s="91">
        <v>0.34176010000000001</v>
      </c>
      <c r="R847" s="91">
        <v>0.60133190000000003</v>
      </c>
      <c r="S847" s="91">
        <v>0.34176010000000001</v>
      </c>
      <c r="W847" s="91">
        <v>0.60133190000000003</v>
      </c>
      <c r="X847" s="91">
        <v>0.34176010000000001</v>
      </c>
    </row>
    <row r="848" spans="1:24" x14ac:dyDescent="0.25">
      <c r="A848" s="91">
        <v>2.20871</v>
      </c>
      <c r="B848" s="91">
        <v>0.2332381</v>
      </c>
      <c r="D848" s="91">
        <v>2.20871</v>
      </c>
      <c r="E848" s="91">
        <v>0.2332381</v>
      </c>
      <c r="F848" s="91"/>
      <c r="G848" s="91"/>
      <c r="Q848" s="91">
        <v>0.72111029999999998</v>
      </c>
      <c r="R848" s="91">
        <v>1.7204649999999999</v>
      </c>
      <c r="S848" s="91">
        <v>0.72111029999999998</v>
      </c>
      <c r="W848" s="91">
        <v>1.7204649999999999</v>
      </c>
      <c r="X848" s="91">
        <v>0.72111029999999998</v>
      </c>
    </row>
    <row r="849" spans="1:24" x14ac:dyDescent="0.25">
      <c r="A849" s="91">
        <v>5.6405669999999999</v>
      </c>
      <c r="B849" s="91">
        <v>1.838695</v>
      </c>
      <c r="D849" s="91"/>
      <c r="E849" s="91"/>
      <c r="F849" s="91">
        <v>5.6405669999999999</v>
      </c>
      <c r="G849" s="91">
        <v>1.838695</v>
      </c>
      <c r="Q849" s="91">
        <v>0.34176010000000001</v>
      </c>
      <c r="R849" s="91">
        <v>0.98792709999999995</v>
      </c>
      <c r="S849" s="91">
        <v>0.34176010000000001</v>
      </c>
      <c r="W849" s="91">
        <v>0.98792709999999995</v>
      </c>
      <c r="X849" s="91">
        <v>0.34176010000000001</v>
      </c>
    </row>
    <row r="850" spans="1:24" x14ac:dyDescent="0.25">
      <c r="A850" s="91">
        <v>1.2496400000000001</v>
      </c>
      <c r="B850" s="91">
        <v>0.33941130000000003</v>
      </c>
      <c r="D850" s="91"/>
      <c r="E850" s="91"/>
      <c r="F850" s="91">
        <v>1.2496400000000001</v>
      </c>
      <c r="G850" s="91">
        <v>0.33941130000000003</v>
      </c>
      <c r="Q850" s="91">
        <v>0.52</v>
      </c>
      <c r="R850" s="91">
        <v>1.04</v>
      </c>
      <c r="S850" s="91">
        <v>0.52</v>
      </c>
      <c r="W850" s="91">
        <v>1.04</v>
      </c>
      <c r="X850" s="91">
        <v>0.52</v>
      </c>
    </row>
    <row r="851" spans="1:24" x14ac:dyDescent="0.25">
      <c r="A851" s="91">
        <v>2.2645089999999999</v>
      </c>
      <c r="B851" s="91">
        <v>0.16492419999999999</v>
      </c>
      <c r="D851" s="91">
        <v>2.2645089999999999</v>
      </c>
      <c r="E851" s="91">
        <v>0.16492419999999999</v>
      </c>
      <c r="F851" s="91"/>
      <c r="G851" s="91"/>
      <c r="Q851" s="91">
        <v>0.45607019999999998</v>
      </c>
      <c r="R851" s="91">
        <v>3.9971990000000002</v>
      </c>
      <c r="S851" s="91">
        <v>0.45607019999999998</v>
      </c>
      <c r="U851" s="91">
        <v>3.9971990000000002</v>
      </c>
      <c r="V851" s="91">
        <v>0.45607019999999998</v>
      </c>
    </row>
    <row r="852" spans="1:24" x14ac:dyDescent="0.25">
      <c r="A852" s="91">
        <v>3.3380230000000002</v>
      </c>
      <c r="B852" s="91">
        <v>0.2828427</v>
      </c>
      <c r="D852" s="91">
        <v>3.3380230000000002</v>
      </c>
      <c r="E852" s="91">
        <v>0.2828427</v>
      </c>
      <c r="F852" s="91"/>
      <c r="G852" s="91"/>
      <c r="Q852" s="91">
        <v>0.25612499999999999</v>
      </c>
      <c r="R852" s="91">
        <v>0.37735920000000001</v>
      </c>
      <c r="S852" s="91">
        <v>0.25612499999999999</v>
      </c>
      <c r="W852" s="91">
        <v>0.37735920000000001</v>
      </c>
      <c r="X852" s="91">
        <v>0.25612499999999999</v>
      </c>
    </row>
    <row r="853" spans="1:24" x14ac:dyDescent="0.25">
      <c r="A853" s="91">
        <v>0.16</v>
      </c>
      <c r="B853" s="91">
        <v>0.16</v>
      </c>
      <c r="D853" s="91"/>
      <c r="E853" s="91"/>
      <c r="F853" s="91">
        <v>0.16</v>
      </c>
      <c r="G853" s="91">
        <v>0.16</v>
      </c>
      <c r="Q853" s="91">
        <v>0.28844409999999998</v>
      </c>
      <c r="R853" s="91">
        <v>0.61057349999999999</v>
      </c>
      <c r="S853" s="91">
        <v>0.28844409999999998</v>
      </c>
      <c r="W853" s="91">
        <v>0.61057349999999999</v>
      </c>
      <c r="X853" s="91">
        <v>0.28844409999999998</v>
      </c>
    </row>
    <row r="854" spans="1:24" x14ac:dyDescent="0.25">
      <c r="A854" s="91">
        <v>0.28000000000000003</v>
      </c>
      <c r="B854" s="91">
        <v>0.24</v>
      </c>
      <c r="D854" s="91"/>
      <c r="E854" s="91"/>
      <c r="F854" s="91">
        <v>0.28000000000000003</v>
      </c>
      <c r="G854" s="91">
        <v>0.24</v>
      </c>
      <c r="Q854" s="91">
        <v>0.30463089999999998</v>
      </c>
      <c r="R854" s="91">
        <v>4.7605040000000001</v>
      </c>
      <c r="S854" s="91">
        <v>0.30463089999999998</v>
      </c>
      <c r="U854" s="91">
        <v>4.7605040000000001</v>
      </c>
      <c r="V854" s="91">
        <v>0.30463089999999998</v>
      </c>
    </row>
    <row r="855" spans="1:24" x14ac:dyDescent="0.25">
      <c r="A855" s="91">
        <v>2.1747450000000002</v>
      </c>
      <c r="B855" s="91">
        <v>0.57271280000000002</v>
      </c>
      <c r="D855" s="91"/>
      <c r="E855" s="91"/>
      <c r="F855" s="91">
        <v>2.1747450000000002</v>
      </c>
      <c r="G855" s="91">
        <v>0.57271280000000002</v>
      </c>
      <c r="Q855" s="91">
        <v>0.39597979999999999</v>
      </c>
      <c r="R855" s="91">
        <v>2.5174590000000001</v>
      </c>
      <c r="S855" s="91">
        <v>0.39597979999999999</v>
      </c>
      <c r="U855" s="91">
        <v>2.5174590000000001</v>
      </c>
      <c r="V855" s="91">
        <v>0.39597979999999999</v>
      </c>
    </row>
    <row r="856" spans="1:24" x14ac:dyDescent="0.25">
      <c r="A856" s="91">
        <v>10.92784</v>
      </c>
      <c r="B856" s="91">
        <v>0.33941130000000003</v>
      </c>
      <c r="D856" s="91">
        <v>10.92784</v>
      </c>
      <c r="E856" s="91">
        <v>0.33941130000000003</v>
      </c>
      <c r="F856" s="91"/>
      <c r="G856" s="91"/>
      <c r="Q856" s="91">
        <v>0.48826219999999998</v>
      </c>
      <c r="R856" s="91">
        <v>2.920274</v>
      </c>
      <c r="S856" s="91">
        <v>0.48826219999999998</v>
      </c>
      <c r="U856" s="91">
        <v>2.920274</v>
      </c>
      <c r="V856" s="91">
        <v>0.48826219999999998</v>
      </c>
    </row>
    <row r="857" spans="1:24" x14ac:dyDescent="0.25">
      <c r="A857" s="91">
        <v>1.7616499999999999</v>
      </c>
      <c r="B857" s="91">
        <v>1.0007999999999999</v>
      </c>
      <c r="D857" s="91"/>
      <c r="E857" s="91"/>
      <c r="F857" s="91">
        <v>1.7616499999999999</v>
      </c>
      <c r="G857" s="91">
        <v>1.0007999999999999</v>
      </c>
      <c r="Q857" s="91">
        <v>0.2154066</v>
      </c>
      <c r="R857" s="91">
        <v>0.69857000000000002</v>
      </c>
      <c r="S857" s="91">
        <v>0.2154066</v>
      </c>
      <c r="W857" s="91">
        <v>0.69857000000000002</v>
      </c>
      <c r="X857" s="91">
        <v>0.2154066</v>
      </c>
    </row>
    <row r="858" spans="1:24" x14ac:dyDescent="0.25">
      <c r="A858" s="91">
        <v>3.2211799999999999</v>
      </c>
      <c r="B858" s="91">
        <v>0.64498060000000002</v>
      </c>
      <c r="D858" s="91"/>
      <c r="E858" s="91"/>
      <c r="F858" s="91">
        <v>3.2211799999999999</v>
      </c>
      <c r="G858" s="91">
        <v>0.64498060000000002</v>
      </c>
      <c r="Q858" s="91">
        <v>0.29120439999999997</v>
      </c>
      <c r="R858" s="91">
        <v>3.544009</v>
      </c>
      <c r="S858" s="91">
        <v>0.29120439999999997</v>
      </c>
      <c r="U858" s="91">
        <v>3.544009</v>
      </c>
      <c r="V858" s="91">
        <v>0.29120439999999997</v>
      </c>
    </row>
    <row r="859" spans="1:24" x14ac:dyDescent="0.25">
      <c r="A859" s="91">
        <v>6.5468159999999997</v>
      </c>
      <c r="B859" s="91">
        <v>0.4118252</v>
      </c>
      <c r="D859" s="91">
        <v>6.5468159999999997</v>
      </c>
      <c r="E859" s="91">
        <v>0.4118252</v>
      </c>
      <c r="F859" s="91"/>
      <c r="G859" s="91"/>
      <c r="Q859" s="91">
        <v>0.24</v>
      </c>
      <c r="R859" s="91">
        <v>0.32</v>
      </c>
      <c r="S859" s="91">
        <v>0.24</v>
      </c>
      <c r="W859" s="91">
        <v>0.32</v>
      </c>
      <c r="X859" s="91">
        <v>0.24</v>
      </c>
    </row>
    <row r="860" spans="1:24" x14ac:dyDescent="0.25">
      <c r="A860" s="91">
        <v>2.889983</v>
      </c>
      <c r="B860" s="91">
        <v>0.30463089999999998</v>
      </c>
      <c r="D860" s="91">
        <v>2.889983</v>
      </c>
      <c r="E860" s="91">
        <v>0.30463089999999998</v>
      </c>
      <c r="F860" s="91"/>
      <c r="G860" s="91"/>
      <c r="Q860" s="91">
        <v>0.59059289999999998</v>
      </c>
      <c r="R860" s="91">
        <v>1.9241619999999999</v>
      </c>
      <c r="S860" s="91">
        <v>0.59059289999999998</v>
      </c>
      <c r="W860" s="91">
        <v>1.9241619999999999</v>
      </c>
      <c r="X860" s="91">
        <v>0.59059289999999998</v>
      </c>
    </row>
    <row r="861" spans="1:24" x14ac:dyDescent="0.25">
      <c r="A861" s="91">
        <v>1.4427749999999999</v>
      </c>
      <c r="B861" s="91">
        <v>1.0770329999999999</v>
      </c>
      <c r="D861" s="91"/>
      <c r="E861" s="91"/>
      <c r="F861" s="91">
        <v>1.4427749999999999</v>
      </c>
      <c r="G861" s="91">
        <v>1.0770329999999999</v>
      </c>
      <c r="Q861" s="91">
        <v>0.36878179999999999</v>
      </c>
      <c r="R861" s="91">
        <v>10.29377</v>
      </c>
      <c r="S861" s="91">
        <v>0.36878179999999999</v>
      </c>
      <c r="U861" s="91">
        <v>10.29377</v>
      </c>
      <c r="V861" s="91">
        <v>0.36878179999999999</v>
      </c>
    </row>
    <row r="862" spans="1:24" x14ac:dyDescent="0.25">
      <c r="A862" s="91">
        <v>4.2379239999999996</v>
      </c>
      <c r="B862" s="91">
        <v>0.60530980000000001</v>
      </c>
      <c r="D862" s="91">
        <v>4.2379239999999996</v>
      </c>
      <c r="E862" s="91">
        <v>0.60530980000000001</v>
      </c>
      <c r="F862" s="91"/>
      <c r="G862" s="91"/>
      <c r="Q862" s="91">
        <v>0.30463089999999998</v>
      </c>
      <c r="R862" s="91">
        <v>3.151634</v>
      </c>
      <c r="S862" s="91">
        <v>0.30463089999999998</v>
      </c>
      <c r="U862" s="91">
        <v>3.151634</v>
      </c>
      <c r="V862" s="91">
        <v>0.30463089999999998</v>
      </c>
    </row>
    <row r="863" spans="1:24" x14ac:dyDescent="0.25">
      <c r="A863" s="91">
        <v>5.0856659999999998</v>
      </c>
      <c r="B863" s="91">
        <v>0.8236504</v>
      </c>
      <c r="D863" s="91">
        <v>5.0856659999999998</v>
      </c>
      <c r="E863" s="91">
        <v>0.8236504</v>
      </c>
      <c r="F863" s="91"/>
      <c r="G863" s="91"/>
      <c r="Q863" s="91">
        <v>0.16970560000000001</v>
      </c>
      <c r="R863" s="91">
        <v>4.8662099999999997</v>
      </c>
      <c r="S863" s="91">
        <v>0.16970560000000001</v>
      </c>
      <c r="U863" s="91">
        <v>4.8662099999999997</v>
      </c>
      <c r="V863" s="91">
        <v>0.16970560000000001</v>
      </c>
    </row>
    <row r="864" spans="1:24" x14ac:dyDescent="0.25">
      <c r="A864" s="91">
        <v>1.4243600000000001</v>
      </c>
      <c r="B864" s="91">
        <v>0.28844409999999998</v>
      </c>
      <c r="D864" s="91"/>
      <c r="E864" s="91"/>
      <c r="F864" s="91">
        <v>1.4243600000000001</v>
      </c>
      <c r="G864" s="91">
        <v>0.28844409999999998</v>
      </c>
      <c r="Q864" s="91">
        <v>0.36878179999999999</v>
      </c>
      <c r="R864" s="91">
        <v>2.687452</v>
      </c>
      <c r="S864" s="91">
        <v>0.36878179999999999</v>
      </c>
      <c r="U864" s="91">
        <v>2.687452</v>
      </c>
      <c r="V864" s="91">
        <v>0.36878179999999999</v>
      </c>
    </row>
    <row r="865" spans="1:24" x14ac:dyDescent="0.25">
      <c r="A865" s="91">
        <v>1.4449909999999999</v>
      </c>
      <c r="B865" s="91">
        <v>0.25612499999999999</v>
      </c>
      <c r="D865" s="91">
        <v>1.4449909999999999</v>
      </c>
      <c r="E865" s="91">
        <v>0.25612499999999999</v>
      </c>
      <c r="F865" s="91"/>
      <c r="G865" s="91"/>
      <c r="Q865" s="91">
        <v>0.4</v>
      </c>
      <c r="R865" s="91">
        <v>0.72</v>
      </c>
      <c r="S865" s="91">
        <v>0.4</v>
      </c>
      <c r="W865" s="91">
        <v>0.72</v>
      </c>
      <c r="X865" s="91">
        <v>0.4</v>
      </c>
    </row>
    <row r="866" spans="1:24" x14ac:dyDescent="0.25">
      <c r="A866" s="91">
        <v>3.4458090000000001</v>
      </c>
      <c r="B866" s="91">
        <v>0.24331050000000001</v>
      </c>
      <c r="D866" s="91">
        <v>3.4458090000000001</v>
      </c>
      <c r="E866" s="91">
        <v>0.24331050000000001</v>
      </c>
      <c r="F866" s="91"/>
      <c r="G866" s="91"/>
      <c r="Q866" s="91">
        <v>0.2332381</v>
      </c>
      <c r="R866" s="91">
        <v>0.34409299999999998</v>
      </c>
      <c r="S866" s="91">
        <v>0.2332381</v>
      </c>
      <c r="W866" s="91">
        <v>0.34409299999999998</v>
      </c>
      <c r="X866" s="91">
        <v>0.2332381</v>
      </c>
    </row>
    <row r="867" spans="1:24" x14ac:dyDescent="0.25">
      <c r="A867" s="91">
        <v>3.8775249999999999</v>
      </c>
      <c r="B867" s="91">
        <v>0.73756359999999999</v>
      </c>
      <c r="D867" s="91">
        <v>3.8775249999999999</v>
      </c>
      <c r="E867" s="91">
        <v>0.73756359999999999</v>
      </c>
      <c r="F867" s="91"/>
      <c r="G867" s="91"/>
      <c r="Q867" s="91">
        <v>0.36221540000000002</v>
      </c>
      <c r="R867" s="91">
        <v>0.64124879999999995</v>
      </c>
      <c r="S867" s="91">
        <v>0.36221540000000002</v>
      </c>
      <c r="W867" s="91">
        <v>0.64124879999999995</v>
      </c>
      <c r="X867" s="91">
        <v>0.36221540000000002</v>
      </c>
    </row>
    <row r="868" spans="1:24" x14ac:dyDescent="0.25">
      <c r="A868" s="91">
        <v>0.36</v>
      </c>
      <c r="B868" s="91">
        <v>0.2</v>
      </c>
      <c r="D868" s="91"/>
      <c r="E868" s="91"/>
      <c r="F868" s="91">
        <v>0.36</v>
      </c>
      <c r="G868" s="91">
        <v>0.2</v>
      </c>
      <c r="Q868" s="91">
        <v>0.24</v>
      </c>
      <c r="R868" s="91">
        <v>0.32</v>
      </c>
      <c r="S868" s="91">
        <v>0.24</v>
      </c>
      <c r="W868" s="91">
        <v>0.32</v>
      </c>
      <c r="X868" s="91">
        <v>0.24</v>
      </c>
    </row>
    <row r="869" spans="1:24" x14ac:dyDescent="0.25">
      <c r="A869" s="91">
        <v>0.95414880000000002</v>
      </c>
      <c r="B869" s="91">
        <v>0.4</v>
      </c>
      <c r="D869" s="91"/>
      <c r="E869" s="91"/>
      <c r="F869" s="91">
        <v>0.95414880000000002</v>
      </c>
      <c r="G869" s="91">
        <v>0.4</v>
      </c>
      <c r="Q869" s="91">
        <v>0.29120439999999997</v>
      </c>
      <c r="R869" s="91">
        <v>0.63245549999999995</v>
      </c>
      <c r="S869" s="91">
        <v>0.29120439999999997</v>
      </c>
      <c r="W869" s="91">
        <v>0.63245549999999995</v>
      </c>
      <c r="X869" s="91">
        <v>0.29120439999999997</v>
      </c>
    </row>
    <row r="870" spans="1:24" x14ac:dyDescent="0.25">
      <c r="A870" s="91">
        <v>4.095656</v>
      </c>
      <c r="B870" s="91">
        <v>0.44721359999999999</v>
      </c>
      <c r="D870" s="91">
        <v>4.095656</v>
      </c>
      <c r="E870" s="91">
        <v>0.44721359999999999</v>
      </c>
      <c r="F870" s="91"/>
      <c r="G870" s="91"/>
      <c r="Q870" s="91">
        <v>0.25612499999999999</v>
      </c>
      <c r="R870" s="91">
        <v>0.65604879999999999</v>
      </c>
      <c r="S870" s="91">
        <v>0.25612499999999999</v>
      </c>
      <c r="W870" s="91">
        <v>0.65604879999999999</v>
      </c>
      <c r="X870" s="91">
        <v>0.25612499999999999</v>
      </c>
    </row>
    <row r="871" spans="1:24" x14ac:dyDescent="0.25">
      <c r="A871" s="91">
        <v>0.69971419999999995</v>
      </c>
      <c r="B871" s="91">
        <v>0.32249030000000001</v>
      </c>
      <c r="D871" s="91"/>
      <c r="E871" s="91"/>
      <c r="F871" s="91">
        <v>0.69971419999999995</v>
      </c>
      <c r="G871" s="91">
        <v>0.32249030000000001</v>
      </c>
      <c r="Q871" s="91">
        <v>0.4118252</v>
      </c>
      <c r="R871" s="91">
        <v>0.55569780000000002</v>
      </c>
      <c r="S871" s="91">
        <v>0.4118252</v>
      </c>
      <c r="W871" s="91">
        <v>0.55569780000000002</v>
      </c>
      <c r="X871" s="91">
        <v>0.4118252</v>
      </c>
    </row>
    <row r="872" spans="1:24" x14ac:dyDescent="0.25">
      <c r="A872" s="91">
        <v>11.246259999999999</v>
      </c>
      <c r="B872" s="91">
        <v>0.25298219999999999</v>
      </c>
      <c r="D872" s="91">
        <v>11.246259999999999</v>
      </c>
      <c r="E872" s="91">
        <v>0.25298219999999999</v>
      </c>
      <c r="F872" s="91"/>
      <c r="G872" s="91"/>
      <c r="Q872" s="91">
        <v>0.22627420000000001</v>
      </c>
      <c r="R872" s="91">
        <v>0.76419890000000001</v>
      </c>
      <c r="S872" s="91">
        <v>0.22627420000000001</v>
      </c>
      <c r="W872" s="91">
        <v>0.76419890000000001</v>
      </c>
      <c r="X872" s="91">
        <v>0.22627420000000001</v>
      </c>
    </row>
    <row r="873" spans="1:24" x14ac:dyDescent="0.25">
      <c r="A873" s="91">
        <v>2.0497800000000002</v>
      </c>
      <c r="B873" s="91">
        <v>0.32249030000000001</v>
      </c>
      <c r="D873" s="91">
        <v>2.0497800000000002</v>
      </c>
      <c r="E873" s="91">
        <v>0.32249030000000001</v>
      </c>
      <c r="F873" s="91"/>
      <c r="G873" s="91"/>
      <c r="Q873" s="91">
        <v>0.25298219999999999</v>
      </c>
      <c r="R873" s="91">
        <v>0.30463089999999998</v>
      </c>
      <c r="S873" s="91">
        <v>0.25298219999999999</v>
      </c>
      <c r="W873" s="91">
        <v>0.30463089999999998</v>
      </c>
      <c r="X873" s="91">
        <v>0.25298219999999999</v>
      </c>
    </row>
    <row r="874" spans="1:24" x14ac:dyDescent="0.25">
      <c r="A874" s="91">
        <v>1.0198039999999999</v>
      </c>
      <c r="B874" s="91">
        <v>0.34176010000000001</v>
      </c>
      <c r="D874" s="91"/>
      <c r="E874" s="91"/>
      <c r="F874" s="91">
        <v>1.0198039999999999</v>
      </c>
      <c r="G874" s="91">
        <v>0.34176010000000001</v>
      </c>
      <c r="Q874" s="91">
        <v>0.2</v>
      </c>
      <c r="R874" s="91">
        <v>1.9451510000000001</v>
      </c>
      <c r="S874" s="91">
        <v>0.2</v>
      </c>
      <c r="U874" s="91">
        <v>1.9451510000000001</v>
      </c>
      <c r="V874" s="91">
        <v>0.2</v>
      </c>
    </row>
    <row r="875" spans="1:24" x14ac:dyDescent="0.25">
      <c r="A875" s="91">
        <v>0.59059289999999998</v>
      </c>
      <c r="B875" s="91">
        <v>0.2154066</v>
      </c>
      <c r="D875" s="91"/>
      <c r="E875" s="91"/>
      <c r="F875" s="91">
        <v>0.59059289999999998</v>
      </c>
      <c r="G875" s="91">
        <v>0.2154066</v>
      </c>
      <c r="Q875" s="91">
        <v>0.34176010000000001</v>
      </c>
      <c r="R875" s="91">
        <v>3.0170180000000002</v>
      </c>
      <c r="S875" s="91">
        <v>0.34176010000000001</v>
      </c>
      <c r="U875" s="91">
        <v>3.0170180000000002</v>
      </c>
      <c r="V875" s="91">
        <v>0.34176010000000001</v>
      </c>
    </row>
    <row r="876" spans="1:24" x14ac:dyDescent="0.25">
      <c r="A876" s="91">
        <v>3.0307750000000002</v>
      </c>
      <c r="B876" s="91">
        <v>0.41761229999999999</v>
      </c>
      <c r="D876" s="91">
        <v>3.0307750000000002</v>
      </c>
      <c r="E876" s="91">
        <v>0.41761229999999999</v>
      </c>
      <c r="F876" s="91"/>
      <c r="G876" s="91"/>
      <c r="Q876" s="91">
        <v>0.46647620000000001</v>
      </c>
      <c r="R876" s="91">
        <v>5.0990200000000003</v>
      </c>
      <c r="S876" s="91">
        <v>0.46647620000000001</v>
      </c>
      <c r="U876" s="91">
        <v>5.0990200000000003</v>
      </c>
      <c r="V876" s="91">
        <v>0.46647620000000001</v>
      </c>
    </row>
    <row r="877" spans="1:24" x14ac:dyDescent="0.25">
      <c r="A877" s="91">
        <v>1.914158</v>
      </c>
      <c r="B877" s="91">
        <v>0.68117550000000004</v>
      </c>
      <c r="D877" s="91"/>
      <c r="E877" s="91"/>
      <c r="F877" s="91">
        <v>1.914158</v>
      </c>
      <c r="G877" s="91">
        <v>0.68117550000000004</v>
      </c>
      <c r="Q877" s="91">
        <v>0.36221540000000002</v>
      </c>
      <c r="R877" s="91">
        <v>2.1384110000000001</v>
      </c>
      <c r="S877" s="91">
        <v>0.36221540000000002</v>
      </c>
      <c r="U877" s="91">
        <v>2.1384110000000001</v>
      </c>
      <c r="V877" s="91">
        <v>0.36221540000000002</v>
      </c>
    </row>
    <row r="878" spans="1:24" x14ac:dyDescent="0.25">
      <c r="A878" s="91">
        <v>1.568184</v>
      </c>
      <c r="B878" s="91">
        <v>0.50911689999999998</v>
      </c>
      <c r="D878" s="91"/>
      <c r="E878" s="91"/>
      <c r="F878" s="91">
        <v>1.568184</v>
      </c>
      <c r="G878" s="91">
        <v>0.50911689999999998</v>
      </c>
      <c r="Q878" s="91">
        <v>0.2154066</v>
      </c>
      <c r="R878" s="91">
        <v>1.1063449999999999</v>
      </c>
      <c r="S878" s="91">
        <v>0.2154066</v>
      </c>
      <c r="U878" s="91">
        <v>1.1063449999999999</v>
      </c>
      <c r="V878" s="91">
        <v>0.2154066</v>
      </c>
    </row>
    <row r="879" spans="1:24" x14ac:dyDescent="0.25">
      <c r="A879" s="91">
        <v>2.5005600000000001</v>
      </c>
      <c r="B879" s="91">
        <v>0.60133190000000003</v>
      </c>
      <c r="D879" s="91"/>
      <c r="E879" s="91"/>
      <c r="F879" s="91">
        <v>2.5005600000000001</v>
      </c>
      <c r="G879" s="91">
        <v>0.60133190000000003</v>
      </c>
      <c r="Q879" s="91">
        <v>0.2</v>
      </c>
      <c r="R879" s="91">
        <v>0.7610519</v>
      </c>
      <c r="S879" s="91">
        <v>0.2</v>
      </c>
      <c r="W879" s="91">
        <v>0.7610519</v>
      </c>
      <c r="X879" s="91">
        <v>0.2</v>
      </c>
    </row>
    <row r="880" spans="1:24" x14ac:dyDescent="0.25">
      <c r="A880" s="91">
        <v>1.840435</v>
      </c>
      <c r="B880" s="91">
        <v>0.12</v>
      </c>
      <c r="D880" s="91">
        <v>1.840435</v>
      </c>
      <c r="E880" s="91">
        <v>0.12</v>
      </c>
      <c r="F880" s="91"/>
      <c r="G880" s="91"/>
      <c r="Q880" s="91">
        <v>0.2828427</v>
      </c>
      <c r="R880" s="91">
        <v>1.36</v>
      </c>
      <c r="S880" s="91">
        <v>0.2828427</v>
      </c>
      <c r="W880" s="91">
        <v>1.36</v>
      </c>
      <c r="X880" s="91">
        <v>0.2828427</v>
      </c>
    </row>
    <row r="881" spans="1:24" x14ac:dyDescent="0.25">
      <c r="A881" s="91">
        <v>7.827439</v>
      </c>
      <c r="B881" s="91">
        <v>0.3577709</v>
      </c>
      <c r="D881" s="91">
        <v>7.827439</v>
      </c>
      <c r="E881" s="91">
        <v>0.3577709</v>
      </c>
      <c r="F881" s="91"/>
      <c r="G881" s="91"/>
      <c r="Q881" s="91">
        <v>0.24</v>
      </c>
      <c r="R881" s="91">
        <v>0.28000000000000003</v>
      </c>
      <c r="S881" s="91">
        <v>0.24</v>
      </c>
      <c r="W881" s="91">
        <v>0.28000000000000003</v>
      </c>
      <c r="X881" s="91">
        <v>0.24</v>
      </c>
    </row>
    <row r="882" spans="1:24" x14ac:dyDescent="0.25">
      <c r="A882" s="91">
        <v>1.007174</v>
      </c>
      <c r="B882" s="91">
        <v>0.28000000000000003</v>
      </c>
      <c r="D882" s="91"/>
      <c r="E882" s="91"/>
      <c r="F882" s="91">
        <v>1.007174</v>
      </c>
      <c r="G882" s="91">
        <v>0.28000000000000003</v>
      </c>
      <c r="Q882" s="91">
        <v>0.16970560000000001</v>
      </c>
      <c r="R882" s="91">
        <v>1.3885240000000001</v>
      </c>
      <c r="S882" s="91">
        <v>0.16970560000000001</v>
      </c>
      <c r="U882" s="91">
        <v>1.3885240000000001</v>
      </c>
      <c r="V882" s="91">
        <v>0.16970560000000001</v>
      </c>
    </row>
    <row r="883" spans="1:24" x14ac:dyDescent="0.25">
      <c r="A883" s="91">
        <v>2.8002859999999998</v>
      </c>
      <c r="B883" s="91">
        <v>0.45254830000000001</v>
      </c>
      <c r="D883" s="91">
        <v>2.8002859999999998</v>
      </c>
      <c r="E883" s="91">
        <v>0.45254830000000001</v>
      </c>
      <c r="F883" s="91"/>
      <c r="G883" s="91"/>
      <c r="Q883" s="91">
        <v>0.46818799999999999</v>
      </c>
      <c r="R883" s="91">
        <v>2.280351</v>
      </c>
      <c r="S883" s="91">
        <v>0.46818799999999999</v>
      </c>
      <c r="W883" s="91">
        <v>2.280351</v>
      </c>
      <c r="X883" s="91">
        <v>0.46818799999999999</v>
      </c>
    </row>
    <row r="884" spans="1:24" x14ac:dyDescent="0.25">
      <c r="A884" s="91">
        <v>4.5734890000000004</v>
      </c>
      <c r="B884" s="91">
        <v>2.8025699999999998</v>
      </c>
      <c r="D884" s="91"/>
      <c r="E884" s="91"/>
      <c r="F884" s="91">
        <v>4.5734890000000004</v>
      </c>
      <c r="G884" s="91">
        <v>2.8025699999999998</v>
      </c>
      <c r="Q884" s="91">
        <v>0.44</v>
      </c>
      <c r="R884" s="91">
        <v>0.76</v>
      </c>
      <c r="S884" s="91">
        <v>0.44</v>
      </c>
      <c r="W884" s="91">
        <v>0.76</v>
      </c>
      <c r="X884" s="91">
        <v>0.44</v>
      </c>
    </row>
    <row r="885" spans="1:24" x14ac:dyDescent="0.25">
      <c r="A885" s="91">
        <v>1.400571</v>
      </c>
      <c r="B885" s="91">
        <v>0.40199499999999999</v>
      </c>
      <c r="D885" s="91"/>
      <c r="E885" s="91"/>
      <c r="F885" s="91">
        <v>1.400571</v>
      </c>
      <c r="G885" s="91">
        <v>0.40199499999999999</v>
      </c>
      <c r="Q885" s="91">
        <v>0.25298219999999999</v>
      </c>
      <c r="R885" s="91">
        <v>0.57271280000000002</v>
      </c>
      <c r="S885" s="91">
        <v>0.25298219999999999</v>
      </c>
      <c r="W885" s="91">
        <v>0.57271280000000002</v>
      </c>
      <c r="X885" s="91">
        <v>0.25298219999999999</v>
      </c>
    </row>
    <row r="886" spans="1:24" x14ac:dyDescent="0.25">
      <c r="A886" s="91">
        <v>1.985951</v>
      </c>
      <c r="B886" s="91">
        <v>0.37735920000000001</v>
      </c>
      <c r="D886" s="91">
        <v>1.985951</v>
      </c>
      <c r="E886" s="91">
        <v>0.37735920000000001</v>
      </c>
      <c r="F886" s="91"/>
      <c r="G886" s="91"/>
      <c r="Q886" s="91">
        <v>0.16</v>
      </c>
      <c r="R886" s="91">
        <v>0.36221540000000002</v>
      </c>
      <c r="S886" s="91">
        <v>0.16</v>
      </c>
      <c r="W886" s="91">
        <v>0.36221540000000002</v>
      </c>
      <c r="X886" s="91">
        <v>0.16</v>
      </c>
    </row>
    <row r="887" spans="1:24" x14ac:dyDescent="0.25">
      <c r="A887" s="91">
        <v>1.0407690000000001</v>
      </c>
      <c r="B887" s="91">
        <v>0.36221540000000002</v>
      </c>
      <c r="D887" s="91"/>
      <c r="E887" s="91"/>
      <c r="F887" s="91">
        <v>1.0407690000000001</v>
      </c>
      <c r="G887" s="91">
        <v>0.36221540000000002</v>
      </c>
      <c r="Q887" s="91">
        <v>0.2332381</v>
      </c>
      <c r="R887" s="91">
        <v>1.8441799999999999</v>
      </c>
      <c r="S887" s="91">
        <v>0.2332381</v>
      </c>
      <c r="U887" s="91">
        <v>1.8441799999999999</v>
      </c>
      <c r="V887" s="91">
        <v>0.2332381</v>
      </c>
    </row>
    <row r="888" spans="1:24" x14ac:dyDescent="0.25">
      <c r="A888" s="91">
        <v>0.30463089999999998</v>
      </c>
      <c r="B888" s="91">
        <v>0.29120439999999997</v>
      </c>
      <c r="D888" s="91"/>
      <c r="E888" s="91"/>
      <c r="F888" s="91">
        <v>0.30463089999999998</v>
      </c>
      <c r="G888" s="91">
        <v>0.29120439999999997</v>
      </c>
      <c r="Q888" s="91">
        <v>0.3577709</v>
      </c>
      <c r="R888" s="91">
        <v>2.6283609999999999</v>
      </c>
      <c r="S888" s="91">
        <v>0.3577709</v>
      </c>
      <c r="U888" s="91">
        <v>2.6283609999999999</v>
      </c>
      <c r="V888" s="91">
        <v>0.3577709</v>
      </c>
    </row>
    <row r="889" spans="1:24" x14ac:dyDescent="0.25">
      <c r="A889" s="91">
        <v>13.13655</v>
      </c>
      <c r="B889" s="91">
        <v>0.56000000000000005</v>
      </c>
      <c r="D889" s="91">
        <v>13.13655</v>
      </c>
      <c r="E889" s="91">
        <v>0.56000000000000005</v>
      </c>
      <c r="F889" s="91"/>
      <c r="G889" s="91"/>
      <c r="Q889" s="91">
        <v>0.24</v>
      </c>
      <c r="R889" s="91">
        <v>5.4910819999999996</v>
      </c>
      <c r="S889" s="91">
        <v>0.24</v>
      </c>
      <c r="U889" s="91">
        <v>5.4910819999999996</v>
      </c>
      <c r="V889" s="91">
        <v>0.24</v>
      </c>
    </row>
    <row r="890" spans="1:24" x14ac:dyDescent="0.25">
      <c r="A890" s="91">
        <v>1.202258</v>
      </c>
      <c r="B890" s="91">
        <v>0.4118252</v>
      </c>
      <c r="D890" s="91"/>
      <c r="E890" s="91"/>
      <c r="F890" s="91">
        <v>1.202258</v>
      </c>
      <c r="G890" s="91">
        <v>0.4118252</v>
      </c>
      <c r="Q890" s="91">
        <v>0.26832820000000002</v>
      </c>
      <c r="R890" s="91">
        <v>3.3908109999999998</v>
      </c>
      <c r="S890" s="91">
        <v>0.26832820000000002</v>
      </c>
      <c r="U890" s="91">
        <v>3.3908109999999998</v>
      </c>
      <c r="V890" s="91">
        <v>0.26832820000000002</v>
      </c>
    </row>
    <row r="891" spans="1:24" x14ac:dyDescent="0.25">
      <c r="A891" s="91">
        <v>2.5462039999999999</v>
      </c>
      <c r="B891" s="91">
        <v>0.75471849999999996</v>
      </c>
      <c r="D891" s="91"/>
      <c r="E891" s="91"/>
      <c r="F891" s="91">
        <v>2.5462039999999999</v>
      </c>
      <c r="G891" s="91">
        <v>0.75471849999999996</v>
      </c>
      <c r="Q891" s="91">
        <v>0.4079216</v>
      </c>
      <c r="R891" s="91">
        <v>2.81169</v>
      </c>
      <c r="S891" s="91">
        <v>0.4079216</v>
      </c>
      <c r="U891" s="91">
        <v>2.81169</v>
      </c>
      <c r="V891" s="91">
        <v>0.4079216</v>
      </c>
    </row>
    <row r="892" spans="1:24" x14ac:dyDescent="0.25">
      <c r="A892" s="91">
        <v>3.6834769999999999</v>
      </c>
      <c r="B892" s="91">
        <v>0.7610519</v>
      </c>
      <c r="D892" s="91"/>
      <c r="E892" s="91"/>
      <c r="F892" s="91">
        <v>3.6834769999999999</v>
      </c>
      <c r="G892" s="91">
        <v>0.7610519</v>
      </c>
      <c r="Q892" s="91">
        <v>0.25612499999999999</v>
      </c>
      <c r="R892" s="91">
        <v>5.8048260000000003</v>
      </c>
      <c r="S892" s="91">
        <v>0.25612499999999999</v>
      </c>
      <c r="U892" s="91">
        <v>5.8048260000000003</v>
      </c>
      <c r="V892" s="91">
        <v>0.25612499999999999</v>
      </c>
    </row>
    <row r="893" spans="1:24" x14ac:dyDescent="0.25">
      <c r="A893" s="91">
        <v>4.3826929999999997</v>
      </c>
      <c r="B893" s="91">
        <v>0.4326662</v>
      </c>
      <c r="D893" s="91">
        <v>4.3826929999999997</v>
      </c>
      <c r="E893" s="91">
        <v>0.4326662</v>
      </c>
      <c r="F893" s="91"/>
      <c r="G893" s="91"/>
      <c r="Q893" s="91">
        <v>0.2</v>
      </c>
      <c r="R893" s="91">
        <v>5.0515739999999996</v>
      </c>
      <c r="S893" s="91">
        <v>0.2</v>
      </c>
      <c r="U893" s="91">
        <v>5.0515739999999996</v>
      </c>
      <c r="V893" s="91">
        <v>0.2</v>
      </c>
    </row>
    <row r="894" spans="1:24" x14ac:dyDescent="0.25">
      <c r="A894" s="91">
        <v>2.8182260000000001</v>
      </c>
      <c r="B894" s="91">
        <v>0.50119860000000005</v>
      </c>
      <c r="D894" s="91">
        <v>2.8182260000000001</v>
      </c>
      <c r="E894" s="91">
        <v>0.50119860000000005</v>
      </c>
      <c r="F894" s="91"/>
      <c r="G894" s="91"/>
      <c r="Q894" s="91">
        <v>0.34176010000000001</v>
      </c>
      <c r="R894" s="91">
        <v>6.452286</v>
      </c>
      <c r="S894" s="91">
        <v>0.34176010000000001</v>
      </c>
      <c r="U894" s="91">
        <v>6.452286</v>
      </c>
      <c r="V894" s="91">
        <v>0.34176010000000001</v>
      </c>
    </row>
    <row r="895" spans="1:24" x14ac:dyDescent="0.25">
      <c r="A895" s="91">
        <v>2.8408449999999998</v>
      </c>
      <c r="B895" s="91">
        <v>0.68468969999999996</v>
      </c>
      <c r="D895" s="91"/>
      <c r="E895" s="91"/>
      <c r="F895" s="91">
        <v>2.8408449999999998</v>
      </c>
      <c r="G895" s="91">
        <v>0.68468969999999996</v>
      </c>
      <c r="Q895" s="91">
        <v>0.2</v>
      </c>
      <c r="R895" s="91">
        <v>0.76419890000000001</v>
      </c>
      <c r="S895" s="91">
        <v>0.2</v>
      </c>
      <c r="W895" s="91">
        <v>0.76419890000000001</v>
      </c>
      <c r="X895" s="91">
        <v>0.2</v>
      </c>
    </row>
    <row r="896" spans="1:24" x14ac:dyDescent="0.25">
      <c r="A896" s="91">
        <v>0.98386989999999996</v>
      </c>
      <c r="B896" s="91">
        <v>0.52</v>
      </c>
      <c r="D896" s="91"/>
      <c r="E896" s="91"/>
      <c r="F896" s="91">
        <v>0.98386989999999996</v>
      </c>
      <c r="G896" s="91">
        <v>0.52</v>
      </c>
      <c r="Q896" s="91">
        <v>0.24331050000000001</v>
      </c>
      <c r="R896" s="91">
        <v>4.3224070000000001</v>
      </c>
      <c r="S896" s="91">
        <v>0.24331050000000001</v>
      </c>
      <c r="U896" s="91">
        <v>4.3224070000000001</v>
      </c>
      <c r="V896" s="91">
        <v>0.24331050000000001</v>
      </c>
    </row>
    <row r="897" spans="1:24" x14ac:dyDescent="0.25">
      <c r="A897" s="91">
        <v>4.2460329999999997</v>
      </c>
      <c r="B897" s="91">
        <v>0.22627420000000001</v>
      </c>
      <c r="D897" s="91">
        <v>4.2460329999999997</v>
      </c>
      <c r="E897" s="91">
        <v>0.22627420000000001</v>
      </c>
      <c r="F897" s="91"/>
      <c r="G897" s="91"/>
      <c r="Q897" s="91">
        <v>0.2</v>
      </c>
      <c r="R897" s="91">
        <v>0.44721359999999999</v>
      </c>
      <c r="S897" s="91">
        <v>0.2</v>
      </c>
      <c r="W897" s="91">
        <v>0.44721359999999999</v>
      </c>
      <c r="X897" s="91">
        <v>0.2</v>
      </c>
    </row>
    <row r="898" spans="1:24" x14ac:dyDescent="0.25">
      <c r="A898" s="91">
        <v>0.96</v>
      </c>
      <c r="B898" s="91">
        <v>0.28000000000000003</v>
      </c>
      <c r="D898" s="91"/>
      <c r="E898" s="91"/>
      <c r="F898" s="91">
        <v>0.96</v>
      </c>
      <c r="G898" s="91">
        <v>0.28000000000000003</v>
      </c>
      <c r="Q898" s="91">
        <v>0.1788854</v>
      </c>
      <c r="R898" s="91">
        <v>0.8246211</v>
      </c>
      <c r="S898" s="91">
        <v>0.1788854</v>
      </c>
      <c r="W898" s="91">
        <v>0.8246211</v>
      </c>
      <c r="X898" s="91">
        <v>0.1788854</v>
      </c>
    </row>
    <row r="899" spans="1:24" x14ac:dyDescent="0.25">
      <c r="A899" s="91">
        <v>1.901578</v>
      </c>
      <c r="B899" s="91">
        <v>0.29120439999999997</v>
      </c>
      <c r="D899" s="91">
        <v>1.901578</v>
      </c>
      <c r="E899" s="91">
        <v>0.29120439999999997</v>
      </c>
      <c r="F899" s="91"/>
      <c r="G899" s="91"/>
      <c r="Q899" s="91">
        <v>0.1788854</v>
      </c>
      <c r="R899" s="91">
        <v>0.64621980000000001</v>
      </c>
      <c r="S899" s="91">
        <v>0.1788854</v>
      </c>
      <c r="W899" s="91">
        <v>0.64621980000000001</v>
      </c>
      <c r="X899" s="91">
        <v>0.1788854</v>
      </c>
    </row>
    <row r="900" spans="1:24" x14ac:dyDescent="0.25">
      <c r="A900" s="91">
        <v>2.2303359999999999</v>
      </c>
      <c r="B900" s="91">
        <v>0.65604879999999999</v>
      </c>
      <c r="D900" s="91"/>
      <c r="E900" s="91"/>
      <c r="F900" s="91">
        <v>2.2303359999999999</v>
      </c>
      <c r="G900" s="91">
        <v>0.65604879999999999</v>
      </c>
      <c r="Q900" s="91">
        <v>0.24331050000000001</v>
      </c>
      <c r="R900" s="91">
        <v>1.0198039999999999</v>
      </c>
      <c r="S900" s="91">
        <v>0.24331050000000001</v>
      </c>
      <c r="W900" s="91">
        <v>1.0198039999999999</v>
      </c>
      <c r="X900" s="91">
        <v>0.24331050000000001</v>
      </c>
    </row>
    <row r="901" spans="1:24" x14ac:dyDescent="0.25">
      <c r="A901" s="91">
        <v>1.6321760000000001</v>
      </c>
      <c r="B901" s="91">
        <v>0.25298219999999999</v>
      </c>
      <c r="D901" s="91">
        <v>1.6321760000000001</v>
      </c>
      <c r="E901" s="91">
        <v>0.25298219999999999</v>
      </c>
      <c r="F901" s="91"/>
      <c r="G901" s="91"/>
      <c r="Q901" s="91">
        <v>0.31241000000000002</v>
      </c>
      <c r="R901" s="91">
        <v>2.0099749999999998</v>
      </c>
      <c r="S901" s="91">
        <v>0.31241000000000002</v>
      </c>
      <c r="U901" s="91">
        <v>2.0099749999999998</v>
      </c>
      <c r="V901" s="91">
        <v>0.31241000000000002</v>
      </c>
    </row>
    <row r="902" spans="1:24" x14ac:dyDescent="0.25">
      <c r="A902" s="91">
        <v>0.68117550000000004</v>
      </c>
      <c r="B902" s="91">
        <v>0.36878179999999999</v>
      </c>
      <c r="D902" s="91"/>
      <c r="E902" s="91"/>
      <c r="F902" s="91">
        <v>0.68117550000000004</v>
      </c>
      <c r="G902" s="91">
        <v>0.36878179999999999</v>
      </c>
      <c r="Q902" s="91">
        <v>0.5656854</v>
      </c>
      <c r="R902" s="91">
        <v>2.0937999999999999</v>
      </c>
      <c r="S902" s="91">
        <v>0.5656854</v>
      </c>
      <c r="W902" s="91">
        <v>2.0937999999999999</v>
      </c>
      <c r="X902" s="91">
        <v>0.5656854</v>
      </c>
    </row>
    <row r="903" spans="1:24" x14ac:dyDescent="0.25">
      <c r="A903" s="91">
        <v>0.96</v>
      </c>
      <c r="B903" s="91">
        <v>0.4</v>
      </c>
      <c r="D903" s="91"/>
      <c r="E903" s="91"/>
      <c r="F903" s="91">
        <v>0.96</v>
      </c>
      <c r="G903" s="91">
        <v>0.4</v>
      </c>
      <c r="Q903" s="91">
        <v>0.24331050000000001</v>
      </c>
      <c r="R903" s="91">
        <v>0.28000000000000003</v>
      </c>
      <c r="S903" s="91">
        <v>0.24331050000000001</v>
      </c>
      <c r="W903" s="91">
        <v>0.28000000000000003</v>
      </c>
      <c r="X903" s="91">
        <v>0.24331050000000001</v>
      </c>
    </row>
    <row r="904" spans="1:24" x14ac:dyDescent="0.25">
      <c r="A904" s="91">
        <v>1.137014</v>
      </c>
      <c r="B904" s="91">
        <v>0.34409299999999998</v>
      </c>
      <c r="D904" s="91"/>
      <c r="E904" s="91"/>
      <c r="F904" s="91">
        <v>1.137014</v>
      </c>
      <c r="G904" s="91">
        <v>0.34409299999999998</v>
      </c>
      <c r="Q904" s="91">
        <v>0.16</v>
      </c>
      <c r="R904" s="91">
        <v>0.26832820000000002</v>
      </c>
      <c r="S904" s="91">
        <v>0.16</v>
      </c>
      <c r="W904" s="91">
        <v>0.26832820000000002</v>
      </c>
      <c r="X904" s="91">
        <v>0.16</v>
      </c>
    </row>
    <row r="905" spans="1:24" x14ac:dyDescent="0.25">
      <c r="A905" s="91">
        <v>4.9608059999999998</v>
      </c>
      <c r="B905" s="91">
        <v>0.32249030000000001</v>
      </c>
      <c r="D905" s="91">
        <v>4.9608059999999998</v>
      </c>
      <c r="E905" s="91">
        <v>0.32249030000000001</v>
      </c>
      <c r="F905" s="91"/>
      <c r="G905" s="91"/>
      <c r="Q905" s="91">
        <v>0.25612499999999999</v>
      </c>
      <c r="R905" s="91">
        <v>0.36878179999999999</v>
      </c>
      <c r="S905" s="91">
        <v>0.25612499999999999</v>
      </c>
      <c r="W905" s="91">
        <v>0.36878179999999999</v>
      </c>
      <c r="X905" s="91">
        <v>0.25612499999999999</v>
      </c>
    </row>
    <row r="906" spans="1:24" x14ac:dyDescent="0.25">
      <c r="A906" s="91">
        <v>1.4322010000000001</v>
      </c>
      <c r="B906" s="91">
        <v>0.48826219999999998</v>
      </c>
      <c r="D906" s="91"/>
      <c r="E906" s="91"/>
      <c r="F906" s="91">
        <v>1.4322010000000001</v>
      </c>
      <c r="G906" s="91">
        <v>0.48826219999999998</v>
      </c>
      <c r="Q906" s="91">
        <v>0.1788854</v>
      </c>
      <c r="R906" s="91">
        <v>1.073313</v>
      </c>
      <c r="S906" s="91">
        <v>0.1788854</v>
      </c>
      <c r="U906" s="91">
        <v>1.073313</v>
      </c>
      <c r="V906" s="91">
        <v>0.1788854</v>
      </c>
    </row>
    <row r="907" spans="1:24" x14ac:dyDescent="0.25">
      <c r="A907" s="91">
        <v>1.216553</v>
      </c>
      <c r="B907" s="91">
        <v>0.5656854</v>
      </c>
      <c r="D907" s="91"/>
      <c r="E907" s="91"/>
      <c r="F907" s="91">
        <v>1.216553</v>
      </c>
      <c r="G907" s="91">
        <v>0.5656854</v>
      </c>
      <c r="Q907" s="91">
        <v>0.25612499999999999</v>
      </c>
      <c r="R907" s="91">
        <v>0.69857000000000002</v>
      </c>
      <c r="S907" s="91">
        <v>0.25612499999999999</v>
      </c>
      <c r="W907" s="91">
        <v>0.69857000000000002</v>
      </c>
      <c r="X907" s="91">
        <v>0.25612499999999999</v>
      </c>
    </row>
    <row r="908" spans="1:24" x14ac:dyDescent="0.25">
      <c r="A908" s="91">
        <v>2.894685</v>
      </c>
      <c r="B908" s="91">
        <v>0.34176010000000001</v>
      </c>
      <c r="D908" s="91">
        <v>2.894685</v>
      </c>
      <c r="E908" s="91">
        <v>0.34176010000000001</v>
      </c>
      <c r="F908" s="91"/>
      <c r="G908" s="91"/>
      <c r="Q908" s="91">
        <v>0.26832820000000002</v>
      </c>
      <c r="R908" s="91">
        <v>0.73756359999999999</v>
      </c>
      <c r="S908" s="91">
        <v>0.26832820000000002</v>
      </c>
      <c r="W908" s="91">
        <v>0.73756359999999999</v>
      </c>
      <c r="X908" s="91">
        <v>0.26832820000000002</v>
      </c>
    </row>
    <row r="909" spans="1:24" x14ac:dyDescent="0.25">
      <c r="A909" s="91">
        <v>0.83234609999999998</v>
      </c>
      <c r="B909" s="91">
        <v>0.37735920000000001</v>
      </c>
      <c r="D909" s="91"/>
      <c r="E909" s="91"/>
      <c r="F909" s="91">
        <v>0.83234609999999998</v>
      </c>
      <c r="G909" s="91">
        <v>0.37735920000000001</v>
      </c>
      <c r="Q909" s="91">
        <v>0.2828427</v>
      </c>
      <c r="R909" s="91">
        <v>0.60133190000000003</v>
      </c>
      <c r="S909" s="91">
        <v>0.2828427</v>
      </c>
      <c r="W909" s="91">
        <v>0.60133190000000003</v>
      </c>
      <c r="X909" s="91">
        <v>0.2828427</v>
      </c>
    </row>
    <row r="910" spans="1:24" x14ac:dyDescent="0.25">
      <c r="A910" s="91">
        <v>9.6472999999999995</v>
      </c>
      <c r="B910" s="91">
        <v>0.2332381</v>
      </c>
      <c r="D910" s="91">
        <v>9.6472999999999995</v>
      </c>
      <c r="E910" s="91">
        <v>0.2332381</v>
      </c>
      <c r="F910" s="91"/>
      <c r="G910" s="91"/>
      <c r="Q910" s="91">
        <v>0.25298219999999999</v>
      </c>
      <c r="R910" s="91">
        <v>0.57271280000000002</v>
      </c>
      <c r="S910" s="91">
        <v>0.25298219999999999</v>
      </c>
      <c r="W910" s="91">
        <v>0.57271280000000002</v>
      </c>
      <c r="X910" s="91">
        <v>0.25298219999999999</v>
      </c>
    </row>
    <row r="911" spans="1:24" x14ac:dyDescent="0.25">
      <c r="A911" s="91">
        <v>2.7448860000000002</v>
      </c>
      <c r="B911" s="91">
        <v>0.71217980000000003</v>
      </c>
      <c r="D911" s="91"/>
      <c r="E911" s="91"/>
      <c r="F911" s="91">
        <v>2.7448860000000002</v>
      </c>
      <c r="G911" s="91">
        <v>0.71217980000000003</v>
      </c>
      <c r="Q911" s="91">
        <v>0.37947330000000001</v>
      </c>
      <c r="R911" s="91">
        <v>0.97406369999999998</v>
      </c>
      <c r="S911" s="91">
        <v>0.37947330000000001</v>
      </c>
      <c r="W911" s="91">
        <v>0.97406369999999998</v>
      </c>
      <c r="X911" s="91">
        <v>0.37947330000000001</v>
      </c>
    </row>
    <row r="912" spans="1:24" x14ac:dyDescent="0.25">
      <c r="A912" s="91">
        <v>2.3148219999999999</v>
      </c>
      <c r="B912" s="91">
        <v>1.1157060000000001</v>
      </c>
      <c r="D912" s="91"/>
      <c r="E912" s="91"/>
      <c r="F912" s="91">
        <v>2.3148219999999999</v>
      </c>
      <c r="G912" s="91">
        <v>1.1157060000000001</v>
      </c>
      <c r="Q912" s="91">
        <v>0.32</v>
      </c>
      <c r="R912" s="91">
        <v>0.72111029999999998</v>
      </c>
      <c r="S912" s="91">
        <v>0.32</v>
      </c>
      <c r="W912" s="91">
        <v>0.72111029999999998</v>
      </c>
      <c r="X912" s="91">
        <v>0.32</v>
      </c>
    </row>
    <row r="913" spans="1:24" x14ac:dyDescent="0.25">
      <c r="A913" s="91">
        <v>0.49477270000000001</v>
      </c>
      <c r="B913" s="91">
        <v>0.28000000000000003</v>
      </c>
      <c r="D913" s="91"/>
      <c r="E913" s="91"/>
      <c r="F913" s="91">
        <v>0.49477270000000001</v>
      </c>
      <c r="G913" s="91">
        <v>0.28000000000000003</v>
      </c>
      <c r="Q913" s="91">
        <v>0.2154066</v>
      </c>
      <c r="R913" s="91">
        <v>0.71554180000000001</v>
      </c>
      <c r="S913" s="91">
        <v>0.2154066</v>
      </c>
      <c r="W913" s="91">
        <v>0.71554180000000001</v>
      </c>
      <c r="X913" s="91">
        <v>0.2154066</v>
      </c>
    </row>
    <row r="914" spans="1:24" x14ac:dyDescent="0.25">
      <c r="A914" s="91">
        <v>0.34176010000000001</v>
      </c>
      <c r="B914" s="91">
        <v>0.1264911</v>
      </c>
      <c r="D914" s="91"/>
      <c r="E914" s="91"/>
      <c r="F914" s="91">
        <v>0.34176010000000001</v>
      </c>
      <c r="G914" s="91">
        <v>0.1264911</v>
      </c>
      <c r="Q914" s="91">
        <v>0.22627420000000001</v>
      </c>
      <c r="R914" s="91">
        <v>4.7824390000000001</v>
      </c>
      <c r="S914" s="91">
        <v>0.22627420000000001</v>
      </c>
      <c r="U914" s="91">
        <v>4.7824390000000001</v>
      </c>
      <c r="V914" s="91">
        <v>0.22627420000000001</v>
      </c>
    </row>
    <row r="915" spans="1:24" x14ac:dyDescent="0.25">
      <c r="A915" s="297">
        <v>0.30463089999999998</v>
      </c>
      <c r="B915" s="297">
        <v>0.2039608</v>
      </c>
      <c r="D915" s="91"/>
      <c r="E915" s="91"/>
      <c r="F915" s="91">
        <v>0.30463089999999998</v>
      </c>
      <c r="G915" s="91">
        <v>0.2039608</v>
      </c>
      <c r="Q915" s="91">
        <v>0.5656854</v>
      </c>
      <c r="R915" s="91">
        <v>1.0650820000000001</v>
      </c>
      <c r="S915" s="91">
        <v>0.5656854</v>
      </c>
      <c r="W915" s="91">
        <v>1.0650820000000001</v>
      </c>
      <c r="X915" s="91">
        <v>0.5656854</v>
      </c>
    </row>
    <row r="916" spans="1:24" x14ac:dyDescent="0.25">
      <c r="A916" s="91">
        <v>2.4956119999999999</v>
      </c>
      <c r="B916" s="91">
        <v>0.48332180000000002</v>
      </c>
      <c r="C916" t="s">
        <v>423</v>
      </c>
      <c r="D916" s="91">
        <v>2.4956119999999999</v>
      </c>
      <c r="E916" s="91">
        <v>0.48332180000000002</v>
      </c>
      <c r="F916" s="91"/>
      <c r="G916" s="91"/>
      <c r="Q916" s="91">
        <v>0.2039608</v>
      </c>
      <c r="R916" s="91">
        <v>0.93380940000000001</v>
      </c>
      <c r="S916" s="91">
        <v>0.2039608</v>
      </c>
      <c r="W916" s="91">
        <v>0.93380940000000001</v>
      </c>
      <c r="X916" s="91">
        <v>0.2039608</v>
      </c>
    </row>
    <row r="917" spans="1:24" x14ac:dyDescent="0.25">
      <c r="A917" s="91">
        <v>2.560772</v>
      </c>
      <c r="B917" s="91">
        <v>0.31241000000000002</v>
      </c>
      <c r="D917" s="91">
        <v>2.560772</v>
      </c>
      <c r="E917" s="91">
        <v>0.31241000000000002</v>
      </c>
      <c r="F917" s="91"/>
      <c r="G917" s="91"/>
      <c r="Q917" s="91">
        <v>0.28000000000000003</v>
      </c>
      <c r="R917" s="91">
        <v>3.7208600000000001</v>
      </c>
      <c r="S917" s="91">
        <v>0.28000000000000003</v>
      </c>
      <c r="U917" s="91">
        <v>3.7208600000000001</v>
      </c>
      <c r="V917" s="91">
        <v>0.28000000000000003</v>
      </c>
    </row>
    <row r="918" spans="1:24" x14ac:dyDescent="0.25">
      <c r="A918" s="91">
        <v>3.5799439999999998</v>
      </c>
      <c r="B918" s="91">
        <v>0.68117550000000004</v>
      </c>
      <c r="D918" s="91">
        <v>3.5799439999999998</v>
      </c>
      <c r="E918" s="91">
        <v>0.68117550000000004</v>
      </c>
      <c r="F918" s="91"/>
      <c r="G918" s="91"/>
      <c r="Q918" s="91">
        <v>0.54405879999999995</v>
      </c>
      <c r="R918" s="91">
        <v>6.6686129999999997</v>
      </c>
      <c r="S918" s="91">
        <v>0.54405879999999995</v>
      </c>
      <c r="U918" s="91">
        <v>6.6686129999999997</v>
      </c>
      <c r="V918" s="91">
        <v>0.54405879999999995</v>
      </c>
    </row>
    <row r="919" spans="1:24" x14ac:dyDescent="0.25">
      <c r="A919" s="91">
        <v>1.34937</v>
      </c>
      <c r="B919" s="91">
        <v>0.22627420000000001</v>
      </c>
      <c r="D919" s="91">
        <v>1.34937</v>
      </c>
      <c r="E919" s="91">
        <v>0.22627420000000001</v>
      </c>
      <c r="F919" s="91"/>
      <c r="G919" s="91"/>
      <c r="Q919" s="91">
        <v>0.24</v>
      </c>
      <c r="R919" s="91">
        <v>0.32249030000000001</v>
      </c>
      <c r="S919" s="91">
        <v>0.24</v>
      </c>
      <c r="W919" s="91">
        <v>0.32249030000000001</v>
      </c>
      <c r="X919" s="91">
        <v>0.24</v>
      </c>
    </row>
    <row r="920" spans="1:24" x14ac:dyDescent="0.25">
      <c r="A920" s="91">
        <v>3.8466610000000001</v>
      </c>
      <c r="B920" s="91">
        <v>0.2039608</v>
      </c>
      <c r="D920" s="91">
        <v>3.8466610000000001</v>
      </c>
      <c r="E920" s="91">
        <v>0.2039608</v>
      </c>
      <c r="F920" s="91"/>
      <c r="G920" s="91"/>
      <c r="Q920" s="91">
        <v>0.44</v>
      </c>
      <c r="R920" s="91">
        <v>0.52611790000000003</v>
      </c>
      <c r="S920" s="91">
        <v>0.44</v>
      </c>
      <c r="W920" s="91">
        <v>0.52611790000000003</v>
      </c>
      <c r="X920" s="91">
        <v>0.44</v>
      </c>
    </row>
    <row r="921" spans="1:24" x14ac:dyDescent="0.25">
      <c r="A921" s="91">
        <v>3.626789</v>
      </c>
      <c r="B921" s="91">
        <v>0.48166379999999998</v>
      </c>
      <c r="D921" s="91">
        <v>3.626789</v>
      </c>
      <c r="E921" s="91">
        <v>0.48166379999999998</v>
      </c>
      <c r="F921" s="91"/>
      <c r="G921" s="91"/>
      <c r="Q921" s="91">
        <v>0.25298219999999999</v>
      </c>
      <c r="R921" s="91">
        <v>0.6</v>
      </c>
      <c r="S921" s="91">
        <v>0.25298219999999999</v>
      </c>
      <c r="W921" s="91">
        <v>0.6</v>
      </c>
      <c r="X921" s="91">
        <v>0.25298219999999999</v>
      </c>
    </row>
    <row r="922" spans="1:24" x14ac:dyDescent="0.25">
      <c r="A922" s="91">
        <v>2.173292</v>
      </c>
      <c r="B922" s="91">
        <v>0.2828427</v>
      </c>
      <c r="D922" s="91">
        <v>2.173292</v>
      </c>
      <c r="E922" s="91">
        <v>0.2828427</v>
      </c>
      <c r="F922" s="91"/>
      <c r="G922" s="91"/>
      <c r="Q922" s="91">
        <v>0.2332381</v>
      </c>
      <c r="R922" s="91">
        <v>0.69971419999999995</v>
      </c>
      <c r="S922" s="91">
        <v>0.2332381</v>
      </c>
      <c r="W922" s="91">
        <v>0.69971419999999995</v>
      </c>
      <c r="X922" s="91">
        <v>0.2332381</v>
      </c>
    </row>
    <row r="923" spans="1:24" x14ac:dyDescent="0.25">
      <c r="A923" s="91">
        <v>1.912067</v>
      </c>
      <c r="B923" s="91">
        <v>0.24331050000000001</v>
      </c>
      <c r="D923" s="91">
        <v>1.912067</v>
      </c>
      <c r="E923" s="91">
        <v>0.24331050000000001</v>
      </c>
      <c r="F923" s="91"/>
      <c r="G923" s="91"/>
      <c r="Q923" s="91">
        <v>0.24331050000000001</v>
      </c>
      <c r="R923" s="91">
        <v>1.4361060000000001</v>
      </c>
      <c r="S923" s="91">
        <v>0.24331050000000001</v>
      </c>
      <c r="U923" s="91">
        <v>1.4361060000000001</v>
      </c>
      <c r="V923" s="91">
        <v>0.24331050000000001</v>
      </c>
    </row>
    <row r="924" spans="1:24" x14ac:dyDescent="0.25">
      <c r="A924" s="91">
        <v>0.4</v>
      </c>
      <c r="B924" s="91">
        <v>0.32</v>
      </c>
      <c r="D924" s="91"/>
      <c r="E924" s="91"/>
      <c r="F924" s="91">
        <v>0.4</v>
      </c>
      <c r="G924" s="91">
        <v>0.32</v>
      </c>
      <c r="Q924" s="91">
        <v>0.2</v>
      </c>
      <c r="R924" s="91">
        <v>1.27122</v>
      </c>
      <c r="S924" s="91">
        <v>0.2</v>
      </c>
      <c r="U924" s="91">
        <v>1.27122</v>
      </c>
      <c r="V924" s="91">
        <v>0.2</v>
      </c>
    </row>
    <row r="925" spans="1:24" x14ac:dyDescent="0.25">
      <c r="A925" s="91">
        <v>1.2033290000000001</v>
      </c>
      <c r="B925" s="91">
        <v>0.28844409999999998</v>
      </c>
      <c r="D925" s="91"/>
      <c r="E925" s="91"/>
      <c r="F925" s="91">
        <v>1.2033290000000001</v>
      </c>
      <c r="G925" s="91">
        <v>0.28844409999999998</v>
      </c>
      <c r="Q925" s="91">
        <v>0.32249030000000001</v>
      </c>
      <c r="R925" s="91">
        <v>1.1092340000000001</v>
      </c>
      <c r="S925" s="91">
        <v>0.32249030000000001</v>
      </c>
      <c r="W925" s="91">
        <v>1.1092340000000001</v>
      </c>
      <c r="X925" s="91">
        <v>0.32249030000000001</v>
      </c>
    </row>
    <row r="926" spans="1:24" x14ac:dyDescent="0.25">
      <c r="A926" s="91">
        <v>0.64621980000000001</v>
      </c>
      <c r="B926" s="91">
        <v>0.32249030000000001</v>
      </c>
      <c r="D926" s="91"/>
      <c r="E926" s="91"/>
      <c r="F926" s="91">
        <v>0.64621980000000001</v>
      </c>
      <c r="G926" s="91">
        <v>0.32249030000000001</v>
      </c>
      <c r="Q926" s="91">
        <v>0.32984849999999999</v>
      </c>
      <c r="R926" s="91">
        <v>1.523155</v>
      </c>
      <c r="S926" s="91">
        <v>0.32984849999999999</v>
      </c>
      <c r="W926" s="91">
        <v>1.523155</v>
      </c>
      <c r="X926" s="91">
        <v>0.32984849999999999</v>
      </c>
    </row>
    <row r="927" spans="1:24" x14ac:dyDescent="0.25">
      <c r="A927" s="91">
        <v>0.53665629999999998</v>
      </c>
      <c r="B927" s="91">
        <v>0.39395429999999998</v>
      </c>
      <c r="D927" s="91"/>
      <c r="E927" s="91"/>
      <c r="F927" s="91">
        <v>0.53665629999999998</v>
      </c>
      <c r="G927" s="91">
        <v>0.39395429999999998</v>
      </c>
      <c r="Q927" s="91">
        <v>0.25612499999999999</v>
      </c>
      <c r="R927" s="91">
        <v>1.0650820000000001</v>
      </c>
      <c r="S927" s="91">
        <v>0.25612499999999999</v>
      </c>
      <c r="W927" s="91">
        <v>1.0650820000000001</v>
      </c>
      <c r="X927" s="91">
        <v>0.25612499999999999</v>
      </c>
    </row>
    <row r="928" spans="1:24" x14ac:dyDescent="0.25">
      <c r="A928" s="91">
        <v>2.6563129999999999</v>
      </c>
      <c r="B928" s="91">
        <v>0.41761229999999999</v>
      </c>
      <c r="D928" s="91">
        <v>2.6563129999999999</v>
      </c>
      <c r="E928" s="91">
        <v>0.41761229999999999</v>
      </c>
      <c r="F928" s="91"/>
      <c r="G928" s="91"/>
      <c r="Q928" s="91">
        <v>0.4326662</v>
      </c>
      <c r="R928" s="91">
        <v>0.8236504</v>
      </c>
      <c r="S928" s="91">
        <v>0.4326662</v>
      </c>
      <c r="W928" s="91">
        <v>0.8236504</v>
      </c>
      <c r="X928" s="91">
        <v>0.4326662</v>
      </c>
    </row>
    <row r="929" spans="1:24" x14ac:dyDescent="0.25">
      <c r="A929" s="91">
        <v>1.234828</v>
      </c>
      <c r="B929" s="91">
        <v>0.14422209999999999</v>
      </c>
      <c r="D929" s="91">
        <v>1.234828</v>
      </c>
      <c r="E929" s="91">
        <v>0.14422209999999999</v>
      </c>
      <c r="F929" s="91"/>
      <c r="G929" s="91"/>
      <c r="Q929" s="91">
        <v>0.4</v>
      </c>
      <c r="R929" s="91">
        <v>0.52153620000000001</v>
      </c>
      <c r="S929" s="91">
        <v>0.4</v>
      </c>
      <c r="W929" s="91">
        <v>0.52153620000000001</v>
      </c>
      <c r="X929" s="91">
        <v>0.4</v>
      </c>
    </row>
    <row r="930" spans="1:24" x14ac:dyDescent="0.25">
      <c r="A930" s="91">
        <v>0.46818799999999999</v>
      </c>
      <c r="B930" s="91">
        <v>0.36878179999999999</v>
      </c>
      <c r="D930" s="91"/>
      <c r="E930" s="91"/>
      <c r="F930" s="91">
        <v>0.46818799999999999</v>
      </c>
      <c r="G930" s="91">
        <v>0.36878179999999999</v>
      </c>
      <c r="Q930" s="91">
        <v>0.28844409999999998</v>
      </c>
      <c r="R930" s="91">
        <v>0.85603739999999995</v>
      </c>
      <c r="S930" s="91">
        <v>0.28844409999999998</v>
      </c>
      <c r="W930" s="91">
        <v>0.85603739999999995</v>
      </c>
      <c r="X930" s="91">
        <v>0.28844409999999998</v>
      </c>
    </row>
    <row r="931" spans="1:24" x14ac:dyDescent="0.25">
      <c r="A931" s="91">
        <v>7.6755199999999997</v>
      </c>
      <c r="B931" s="91">
        <v>0.2332381</v>
      </c>
      <c r="D931" s="91">
        <v>7.6755199999999997</v>
      </c>
      <c r="E931" s="91">
        <v>0.2332381</v>
      </c>
      <c r="F931" s="91"/>
      <c r="G931" s="91"/>
      <c r="Q931" s="91">
        <v>0.34409299999999998</v>
      </c>
      <c r="R931" s="91">
        <v>1.043072</v>
      </c>
      <c r="S931" s="91">
        <v>0.34409299999999998</v>
      </c>
      <c r="W931" s="91">
        <v>1.043072</v>
      </c>
      <c r="X931" s="91">
        <v>0.34409299999999998</v>
      </c>
    </row>
    <row r="932" spans="1:24" x14ac:dyDescent="0.25">
      <c r="A932" s="91">
        <v>1.0007999999999999</v>
      </c>
      <c r="B932" s="91">
        <v>0.24</v>
      </c>
      <c r="D932" s="91"/>
      <c r="E932" s="91"/>
      <c r="F932" s="91">
        <v>1.0007999999999999</v>
      </c>
      <c r="G932" s="91">
        <v>0.24</v>
      </c>
      <c r="Q932" s="91">
        <v>0.26832820000000002</v>
      </c>
      <c r="R932" s="91">
        <v>1.807097</v>
      </c>
      <c r="S932" s="91">
        <v>0.26832820000000002</v>
      </c>
      <c r="U932" s="91">
        <v>1.807097</v>
      </c>
      <c r="V932" s="91">
        <v>0.26832820000000002</v>
      </c>
    </row>
    <row r="933" spans="1:24" x14ac:dyDescent="0.25">
      <c r="A933" s="91">
        <v>10.0024</v>
      </c>
      <c r="B933" s="91">
        <v>0.4326662</v>
      </c>
      <c r="D933" s="91">
        <v>10.0024</v>
      </c>
      <c r="E933" s="91">
        <v>0.4326662</v>
      </c>
      <c r="F933" s="91"/>
      <c r="G933" s="91"/>
      <c r="Q933" s="91">
        <v>0.4118252</v>
      </c>
      <c r="R933" s="91">
        <v>1.449414</v>
      </c>
      <c r="S933" s="91">
        <v>0.4118252</v>
      </c>
      <c r="W933" s="91">
        <v>1.449414</v>
      </c>
      <c r="X933" s="91">
        <v>0.4118252</v>
      </c>
    </row>
    <row r="934" spans="1:24" x14ac:dyDescent="0.25">
      <c r="A934" s="91">
        <v>7.8195649999999999</v>
      </c>
      <c r="B934" s="91">
        <v>0.45607019999999998</v>
      </c>
      <c r="D934" s="91">
        <v>7.8195649999999999</v>
      </c>
      <c r="E934" s="91">
        <v>0.45607019999999998</v>
      </c>
      <c r="F934" s="91"/>
      <c r="G934" s="91"/>
      <c r="Q934" s="91">
        <v>0.44</v>
      </c>
      <c r="R934" s="91">
        <v>1.08</v>
      </c>
      <c r="S934" s="91">
        <v>0.44</v>
      </c>
      <c r="W934" s="91">
        <v>1.08</v>
      </c>
      <c r="X934" s="91">
        <v>0.44</v>
      </c>
    </row>
    <row r="935" spans="1:24" x14ac:dyDescent="0.25">
      <c r="A935" s="91">
        <v>1.84</v>
      </c>
      <c r="B935" s="91">
        <v>0.24</v>
      </c>
      <c r="D935" s="91">
        <v>1.84</v>
      </c>
      <c r="E935" s="91">
        <v>0.24</v>
      </c>
      <c r="F935" s="91"/>
      <c r="G935" s="91"/>
      <c r="Q935" s="91">
        <v>0.34409299999999998</v>
      </c>
      <c r="R935" s="91">
        <v>4.0083909999999996</v>
      </c>
      <c r="S935" s="91">
        <v>0.34409299999999998</v>
      </c>
      <c r="U935" s="91">
        <v>4.0083909999999996</v>
      </c>
      <c r="V935" s="91">
        <v>0.34409299999999998</v>
      </c>
    </row>
    <row r="936" spans="1:24" x14ac:dyDescent="0.25">
      <c r="A936" s="91">
        <v>1.0198039999999999</v>
      </c>
      <c r="B936" s="91">
        <v>0.28844409999999998</v>
      </c>
      <c r="D936" s="91"/>
      <c r="E936" s="91"/>
      <c r="F936" s="91">
        <v>1.0198039999999999</v>
      </c>
      <c r="G936" s="91">
        <v>0.28844409999999998</v>
      </c>
      <c r="Q936" s="91">
        <v>0.37947330000000001</v>
      </c>
      <c r="R936" s="91">
        <v>0.68818599999999996</v>
      </c>
      <c r="S936" s="91">
        <v>0.37947330000000001</v>
      </c>
      <c r="W936" s="91">
        <v>0.68818599999999996</v>
      </c>
      <c r="X936" s="91">
        <v>0.37947330000000001</v>
      </c>
    </row>
    <row r="937" spans="1:24" x14ac:dyDescent="0.25">
      <c r="A937" s="91">
        <v>4.569464</v>
      </c>
      <c r="B937" s="91">
        <v>0.4326662</v>
      </c>
      <c r="D937" s="91">
        <v>4.569464</v>
      </c>
      <c r="E937" s="91">
        <v>0.4326662</v>
      </c>
      <c r="F937" s="91"/>
      <c r="G937" s="91"/>
      <c r="Q937" s="91">
        <v>0.24331050000000001</v>
      </c>
      <c r="R937" s="91">
        <v>0.53366659999999999</v>
      </c>
      <c r="S937" s="91">
        <v>0.24331050000000001</v>
      </c>
      <c r="W937" s="91">
        <v>0.53366659999999999</v>
      </c>
      <c r="X937" s="91">
        <v>0.24331050000000001</v>
      </c>
    </row>
    <row r="938" spans="1:24" x14ac:dyDescent="0.25">
      <c r="A938" s="91">
        <v>9.2486540000000002</v>
      </c>
      <c r="B938" s="91">
        <v>0.44</v>
      </c>
      <c r="D938" s="91">
        <v>9.2486540000000002</v>
      </c>
      <c r="E938" s="91">
        <v>0.44</v>
      </c>
      <c r="F938" s="91"/>
      <c r="G938" s="91"/>
      <c r="Q938" s="91">
        <v>0.32249030000000001</v>
      </c>
      <c r="R938" s="91">
        <v>4.7757670000000001</v>
      </c>
      <c r="S938" s="91">
        <v>0.32249030000000001</v>
      </c>
      <c r="U938" s="91">
        <v>4.7757670000000001</v>
      </c>
      <c r="V938" s="91">
        <v>0.32249030000000001</v>
      </c>
    </row>
    <row r="939" spans="1:24" x14ac:dyDescent="0.25">
      <c r="A939" s="91">
        <v>4.3296190000000001</v>
      </c>
      <c r="B939" s="91">
        <v>0.26832820000000002</v>
      </c>
      <c r="D939" s="91">
        <v>4.3296190000000001</v>
      </c>
      <c r="E939" s="91">
        <v>0.26832820000000002</v>
      </c>
      <c r="F939" s="91"/>
      <c r="G939" s="91"/>
      <c r="Q939" s="91">
        <v>0.32249030000000001</v>
      </c>
      <c r="R939" s="91">
        <v>17.020299999999999</v>
      </c>
      <c r="S939" s="91">
        <v>0.32249030000000001</v>
      </c>
      <c r="U939" s="91">
        <v>17.020299999999999</v>
      </c>
      <c r="V939" s="91">
        <v>0.32249030000000001</v>
      </c>
    </row>
    <row r="940" spans="1:24" x14ac:dyDescent="0.25">
      <c r="A940" s="91">
        <v>0.79195959999999999</v>
      </c>
      <c r="B940" s="91">
        <v>0.4</v>
      </c>
      <c r="D940" s="91"/>
      <c r="E940" s="91"/>
      <c r="F940" s="91">
        <v>0.79195959999999999</v>
      </c>
      <c r="G940" s="91">
        <v>0.4</v>
      </c>
      <c r="Q940" s="91">
        <v>0.36</v>
      </c>
      <c r="R940" s="91">
        <v>2.1828419999999999</v>
      </c>
      <c r="S940" s="91">
        <v>0.36</v>
      </c>
      <c r="U940" s="91">
        <v>2.1828419999999999</v>
      </c>
      <c r="V940" s="91">
        <v>0.36</v>
      </c>
    </row>
    <row r="941" spans="1:24" x14ac:dyDescent="0.25">
      <c r="A941" s="91">
        <v>2.9591889999999998</v>
      </c>
      <c r="B941" s="91">
        <v>0.4079216</v>
      </c>
      <c r="D941" s="91">
        <v>2.9591889999999998</v>
      </c>
      <c r="E941" s="91">
        <v>0.4079216</v>
      </c>
      <c r="F941" s="91"/>
      <c r="G941" s="91"/>
      <c r="Q941" s="91">
        <v>0.36</v>
      </c>
      <c r="R941" s="91">
        <v>4.6731569999999998</v>
      </c>
      <c r="S941" s="91">
        <v>0.36</v>
      </c>
      <c r="U941" s="91">
        <v>4.6731569999999998</v>
      </c>
      <c r="V941" s="91">
        <v>0.36</v>
      </c>
    </row>
    <row r="942" spans="1:24" x14ac:dyDescent="0.25">
      <c r="A942" s="91">
        <v>7.48</v>
      </c>
      <c r="B942" s="91">
        <v>0.4</v>
      </c>
      <c r="D942" s="91">
        <v>7.48</v>
      </c>
      <c r="E942" s="91">
        <v>0.4</v>
      </c>
      <c r="F942" s="91"/>
      <c r="G942" s="91"/>
      <c r="Q942" s="91">
        <v>0.28000000000000003</v>
      </c>
      <c r="R942" s="91">
        <v>0.76419890000000001</v>
      </c>
      <c r="S942" s="91">
        <v>0.28000000000000003</v>
      </c>
      <c r="W942" s="91">
        <v>0.76419890000000001</v>
      </c>
      <c r="X942" s="91">
        <v>0.28000000000000003</v>
      </c>
    </row>
    <row r="943" spans="1:24" x14ac:dyDescent="0.25">
      <c r="A943" s="91">
        <v>1.9386589999999999</v>
      </c>
      <c r="B943" s="91">
        <v>0.34176010000000001</v>
      </c>
      <c r="D943" s="91">
        <v>1.9386589999999999</v>
      </c>
      <c r="E943" s="91">
        <v>0.34176010000000001</v>
      </c>
      <c r="F943" s="91"/>
      <c r="G943" s="91"/>
      <c r="Q943" s="91">
        <v>0.25298219999999999</v>
      </c>
      <c r="R943" s="91">
        <v>3.2574839999999998</v>
      </c>
      <c r="S943" s="91">
        <v>0.25298219999999999</v>
      </c>
      <c r="U943" s="91">
        <v>3.2574839999999998</v>
      </c>
      <c r="V943" s="91">
        <v>0.25298219999999999</v>
      </c>
    </row>
    <row r="944" spans="1:24" x14ac:dyDescent="0.25">
      <c r="A944" s="91">
        <v>2.9772470000000002</v>
      </c>
      <c r="B944" s="91">
        <v>0.12</v>
      </c>
      <c r="D944" s="91">
        <v>2.9772470000000002</v>
      </c>
      <c r="E944" s="91">
        <v>0.12</v>
      </c>
      <c r="F944" s="91"/>
      <c r="G944" s="91"/>
      <c r="Q944" s="91">
        <v>0.28000000000000003</v>
      </c>
      <c r="R944" s="91">
        <v>0.92086920000000005</v>
      </c>
      <c r="S944" s="91">
        <v>0.28000000000000003</v>
      </c>
      <c r="W944" s="91">
        <v>0.92086920000000005</v>
      </c>
      <c r="X944" s="91">
        <v>0.28000000000000003</v>
      </c>
    </row>
    <row r="945" spans="1:24" x14ac:dyDescent="0.25">
      <c r="A945" s="91">
        <v>1.3206059999999999</v>
      </c>
      <c r="B945" s="91">
        <v>0.32249030000000001</v>
      </c>
      <c r="D945" s="91"/>
      <c r="E945" s="91"/>
      <c r="F945" s="91">
        <v>1.3206059999999999</v>
      </c>
      <c r="G945" s="91">
        <v>0.32249030000000001</v>
      </c>
      <c r="Q945" s="91">
        <v>0.25612499999999999</v>
      </c>
      <c r="R945" s="91">
        <v>0.8246211</v>
      </c>
      <c r="S945" s="91">
        <v>0.25612499999999999</v>
      </c>
      <c r="W945" s="91">
        <v>0.8246211</v>
      </c>
      <c r="X945" s="91">
        <v>0.25612499999999999</v>
      </c>
    </row>
    <row r="946" spans="1:24" x14ac:dyDescent="0.25">
      <c r="A946" s="91">
        <v>8.4517450000000007</v>
      </c>
      <c r="B946" s="91">
        <v>1.4499660000000001</v>
      </c>
      <c r="D946" s="91">
        <v>8.4517450000000007</v>
      </c>
      <c r="E946" s="91">
        <v>1.4499660000000001</v>
      </c>
      <c r="F946" s="91"/>
      <c r="G946" s="91"/>
      <c r="Q946" s="91">
        <v>0.2</v>
      </c>
      <c r="R946" s="91">
        <v>0.59059289999999998</v>
      </c>
      <c r="S946" s="91">
        <v>0.2</v>
      </c>
      <c r="W946" s="91">
        <v>0.59059289999999998</v>
      </c>
      <c r="X946" s="91">
        <v>0.2</v>
      </c>
    </row>
    <row r="947" spans="1:24" x14ac:dyDescent="0.25">
      <c r="A947" s="91">
        <v>3.3761519999999998</v>
      </c>
      <c r="B947" s="91">
        <v>0.2332381</v>
      </c>
      <c r="D947" s="91">
        <v>3.3761519999999998</v>
      </c>
      <c r="E947" s="91">
        <v>0.2332381</v>
      </c>
      <c r="F947" s="91"/>
      <c r="G947" s="91"/>
      <c r="Q947" s="91">
        <v>0.28844409999999998</v>
      </c>
      <c r="R947" s="91">
        <v>0.52153620000000001</v>
      </c>
      <c r="S947" s="91">
        <v>0.28844409999999998</v>
      </c>
      <c r="W947" s="91">
        <v>0.52153620000000001</v>
      </c>
      <c r="X947" s="91">
        <v>0.28844409999999998</v>
      </c>
    </row>
    <row r="948" spans="1:24" x14ac:dyDescent="0.25">
      <c r="A948" s="91">
        <v>2.6086010000000002</v>
      </c>
      <c r="B948" s="91">
        <v>0.75471849999999996</v>
      </c>
      <c r="D948" s="91"/>
      <c r="E948" s="91"/>
      <c r="F948" s="91">
        <v>2.6086010000000002</v>
      </c>
      <c r="G948" s="91">
        <v>0.75471849999999996</v>
      </c>
      <c r="Q948" s="91">
        <v>0.2</v>
      </c>
      <c r="R948" s="91">
        <v>0.32</v>
      </c>
      <c r="S948" s="91">
        <v>0.2</v>
      </c>
      <c r="W948" s="91">
        <v>0.32</v>
      </c>
      <c r="X948" s="91">
        <v>0.2</v>
      </c>
    </row>
    <row r="949" spans="1:24" x14ac:dyDescent="0.25">
      <c r="A949" s="91">
        <v>1.13842</v>
      </c>
      <c r="B949" s="91">
        <v>0.53665629999999998</v>
      </c>
      <c r="D949" s="91"/>
      <c r="E949" s="91"/>
      <c r="F949" s="91">
        <v>1.13842</v>
      </c>
      <c r="G949" s="91">
        <v>0.53665629999999998</v>
      </c>
      <c r="Q949" s="91">
        <v>0.28844409999999998</v>
      </c>
      <c r="R949" s="91">
        <v>0.4</v>
      </c>
      <c r="S949" s="91">
        <v>0.28844409999999998</v>
      </c>
      <c r="W949" s="91">
        <v>0.4</v>
      </c>
      <c r="X949" s="91">
        <v>0.28844409999999998</v>
      </c>
    </row>
    <row r="950" spans="1:24" x14ac:dyDescent="0.25">
      <c r="A950" s="91">
        <v>0.73756359999999999</v>
      </c>
      <c r="B950" s="91">
        <v>0.4</v>
      </c>
      <c r="D950" s="91"/>
      <c r="E950" s="91"/>
      <c r="F950" s="91">
        <v>0.73756359999999999</v>
      </c>
      <c r="G950" s="91">
        <v>0.4</v>
      </c>
      <c r="Q950" s="91">
        <v>0.34409299999999998</v>
      </c>
      <c r="R950" s="91">
        <v>1.6183940000000001</v>
      </c>
      <c r="S950" s="91">
        <v>0.34409299999999998</v>
      </c>
      <c r="W950" s="91">
        <v>1.6183940000000001</v>
      </c>
      <c r="X950" s="91">
        <v>0.34409299999999998</v>
      </c>
    </row>
    <row r="951" spans="1:24" x14ac:dyDescent="0.25">
      <c r="A951" s="91">
        <v>1.3885240000000001</v>
      </c>
      <c r="B951" s="91">
        <v>0.62482000000000004</v>
      </c>
      <c r="D951" s="91"/>
      <c r="E951" s="91"/>
      <c r="F951" s="91">
        <v>1.3885240000000001</v>
      </c>
      <c r="G951" s="91">
        <v>0.62482000000000004</v>
      </c>
      <c r="Q951" s="91">
        <v>0.56000000000000005</v>
      </c>
      <c r="R951" s="91">
        <v>0.6</v>
      </c>
      <c r="S951" s="91">
        <v>0.56000000000000005</v>
      </c>
      <c r="W951" s="91">
        <v>0.6</v>
      </c>
      <c r="X951" s="91">
        <v>0.56000000000000005</v>
      </c>
    </row>
    <row r="952" spans="1:24" x14ac:dyDescent="0.25">
      <c r="A952" s="91">
        <v>2.442949</v>
      </c>
      <c r="B952" s="91">
        <v>0.72443080000000004</v>
      </c>
      <c r="D952" s="91"/>
      <c r="E952" s="91"/>
      <c r="F952" s="91">
        <v>2.442949</v>
      </c>
      <c r="G952" s="91">
        <v>0.72443080000000004</v>
      </c>
      <c r="Q952" s="91">
        <v>0.25298219999999999</v>
      </c>
      <c r="R952" s="91">
        <v>0.28000000000000003</v>
      </c>
      <c r="S952" s="91">
        <v>0.25298219999999999</v>
      </c>
      <c r="W952" s="91">
        <v>0.28000000000000003</v>
      </c>
      <c r="X952" s="91">
        <v>0.25298219999999999</v>
      </c>
    </row>
    <row r="953" spans="1:24" x14ac:dyDescent="0.25">
      <c r="A953" s="91">
        <v>3.9459089999999999</v>
      </c>
      <c r="B953" s="91">
        <v>0.92347170000000001</v>
      </c>
      <c r="D953" s="91"/>
      <c r="E953" s="91"/>
      <c r="F953" s="91">
        <v>3.9459089999999999</v>
      </c>
      <c r="G953" s="91">
        <v>0.92347170000000001</v>
      </c>
      <c r="Q953" s="91">
        <v>0.36878179999999999</v>
      </c>
      <c r="R953" s="91">
        <v>0.92779310000000004</v>
      </c>
      <c r="S953" s="91">
        <v>0.36878179999999999</v>
      </c>
      <c r="W953" s="91">
        <v>0.92779310000000004</v>
      </c>
      <c r="X953" s="91">
        <v>0.36878179999999999</v>
      </c>
    </row>
    <row r="954" spans="1:24" x14ac:dyDescent="0.25">
      <c r="A954" s="91">
        <v>28.638649999999998</v>
      </c>
      <c r="B954" s="91">
        <v>0.2154066</v>
      </c>
      <c r="D954" s="91">
        <v>28.638649999999998</v>
      </c>
      <c r="E954" s="91">
        <v>0.2154066</v>
      </c>
      <c r="F954" s="91"/>
      <c r="G954" s="91"/>
      <c r="Q954" s="91">
        <v>0.2154066</v>
      </c>
      <c r="R954" s="91">
        <v>0.84758480000000003</v>
      </c>
      <c r="S954" s="91">
        <v>0.2154066</v>
      </c>
      <c r="W954" s="91">
        <v>0.84758480000000003</v>
      </c>
      <c r="X954" s="91">
        <v>0.2154066</v>
      </c>
    </row>
    <row r="955" spans="1:24" x14ac:dyDescent="0.25">
      <c r="A955" s="91">
        <v>2.7741669999999998</v>
      </c>
      <c r="B955" s="91">
        <v>0.43081320000000001</v>
      </c>
      <c r="D955" s="91">
        <v>2.7741669999999998</v>
      </c>
      <c r="E955" s="91">
        <v>0.43081320000000001</v>
      </c>
      <c r="F955" s="91"/>
      <c r="G955" s="91"/>
      <c r="Q955" s="91">
        <v>0.16</v>
      </c>
      <c r="R955" s="91">
        <v>0.2828427</v>
      </c>
      <c r="S955" s="91">
        <v>0.16</v>
      </c>
      <c r="W955" s="91">
        <v>0.2828427</v>
      </c>
      <c r="X955" s="91">
        <v>0.16</v>
      </c>
    </row>
    <row r="956" spans="1:24" x14ac:dyDescent="0.25">
      <c r="A956" s="91">
        <v>4.648441</v>
      </c>
      <c r="B956" s="91">
        <v>3.1194869999999999</v>
      </c>
      <c r="D956" s="91"/>
      <c r="E956" s="91"/>
      <c r="F956" s="91">
        <v>4.648441</v>
      </c>
      <c r="G956" s="91">
        <v>3.1194869999999999</v>
      </c>
      <c r="Q956" s="91">
        <v>0.36878179999999999</v>
      </c>
      <c r="R956" s="91">
        <v>10.06578</v>
      </c>
      <c r="S956" s="91">
        <v>0.36878179999999999</v>
      </c>
      <c r="U956" s="91">
        <v>10.06578</v>
      </c>
      <c r="V956" s="91">
        <v>0.36878179999999999</v>
      </c>
    </row>
    <row r="957" spans="1:24" x14ac:dyDescent="0.25">
      <c r="A957" s="91">
        <v>1.278124</v>
      </c>
      <c r="B957" s="91">
        <v>0.86533230000000005</v>
      </c>
      <c r="D957" s="91"/>
      <c r="E957" s="91"/>
      <c r="F957" s="91">
        <v>1.278124</v>
      </c>
      <c r="G957" s="91">
        <v>0.86533230000000005</v>
      </c>
      <c r="Q957" s="91">
        <v>0.1788854</v>
      </c>
      <c r="R957" s="91">
        <v>1.4686049999999999</v>
      </c>
      <c r="S957" s="91">
        <v>0.1788854</v>
      </c>
      <c r="U957" s="91">
        <v>1.4686049999999999</v>
      </c>
      <c r="V957" s="91">
        <v>0.1788854</v>
      </c>
    </row>
    <row r="958" spans="1:24" x14ac:dyDescent="0.25">
      <c r="A958" s="91">
        <v>1.386218</v>
      </c>
      <c r="B958" s="91">
        <v>0.31241000000000002</v>
      </c>
      <c r="D958" s="91"/>
      <c r="E958" s="91"/>
      <c r="F958" s="91">
        <v>1.386218</v>
      </c>
      <c r="G958" s="91">
        <v>0.31241000000000002</v>
      </c>
      <c r="Q958" s="91">
        <v>0.16970560000000001</v>
      </c>
      <c r="R958" s="91">
        <v>0.53814499999999998</v>
      </c>
      <c r="S958" s="91">
        <v>0.16970560000000001</v>
      </c>
      <c r="W958" s="91">
        <v>0.53814499999999998</v>
      </c>
      <c r="X958" s="91">
        <v>0.16970560000000001</v>
      </c>
    </row>
    <row r="959" spans="1:24" x14ac:dyDescent="0.25">
      <c r="A959" s="91">
        <v>1.6492420000000001</v>
      </c>
      <c r="B959" s="91">
        <v>0.2039608</v>
      </c>
      <c r="D959" s="91">
        <v>1.6492420000000001</v>
      </c>
      <c r="E959" s="91">
        <v>0.2039608</v>
      </c>
      <c r="F959" s="91"/>
      <c r="G959" s="91"/>
      <c r="Q959" s="91">
        <v>0.25612499999999999</v>
      </c>
      <c r="R959" s="91">
        <v>0.75471849999999996</v>
      </c>
      <c r="S959" s="91">
        <v>0.25612499999999999</v>
      </c>
      <c r="W959" s="91">
        <v>0.75471849999999996</v>
      </c>
      <c r="X959" s="91">
        <v>0.25612499999999999</v>
      </c>
    </row>
    <row r="960" spans="1:24" x14ac:dyDescent="0.25">
      <c r="A960" s="91">
        <v>3.740802</v>
      </c>
      <c r="B960" s="91">
        <v>0.3577709</v>
      </c>
      <c r="D960" s="91">
        <v>3.740802</v>
      </c>
      <c r="E960" s="91">
        <v>0.3577709</v>
      </c>
      <c r="F960" s="91"/>
      <c r="G960" s="91"/>
      <c r="Q960" s="91">
        <v>0.4</v>
      </c>
      <c r="R960" s="91">
        <v>4.2</v>
      </c>
      <c r="S960" s="91">
        <v>0.4</v>
      </c>
      <c r="U960" s="91">
        <v>4.2</v>
      </c>
      <c r="V960" s="91">
        <v>0.4</v>
      </c>
    </row>
    <row r="961" spans="1:24" x14ac:dyDescent="0.25">
      <c r="A961" s="91">
        <v>0.72111029999999998</v>
      </c>
      <c r="B961" s="91">
        <v>0.44721359999999999</v>
      </c>
      <c r="D961" s="91"/>
      <c r="E961" s="91"/>
      <c r="F961" s="91">
        <v>0.72111029999999998</v>
      </c>
      <c r="G961" s="91">
        <v>0.44721359999999999</v>
      </c>
      <c r="Q961" s="91">
        <v>0.16</v>
      </c>
      <c r="R961" s="91">
        <v>0.4418144</v>
      </c>
      <c r="S961" s="91">
        <v>0.16</v>
      </c>
      <c r="W961" s="91">
        <v>0.4418144</v>
      </c>
      <c r="X961" s="91">
        <v>0.16</v>
      </c>
    </row>
    <row r="962" spans="1:24" x14ac:dyDescent="0.25">
      <c r="A962" s="91">
        <v>0.76837489999999997</v>
      </c>
      <c r="B962" s="91">
        <v>0.39395429999999998</v>
      </c>
      <c r="D962" s="91"/>
      <c r="E962" s="91"/>
      <c r="F962" s="91">
        <v>0.76837489999999997</v>
      </c>
      <c r="G962" s="91">
        <v>0.39395429999999998</v>
      </c>
      <c r="Q962" s="91">
        <v>0.2</v>
      </c>
      <c r="R962" s="91">
        <v>0.2828427</v>
      </c>
      <c r="S962" s="91">
        <v>0.2</v>
      </c>
      <c r="W962" s="91">
        <v>0.2828427</v>
      </c>
      <c r="X962" s="91">
        <v>0.2</v>
      </c>
    </row>
    <row r="963" spans="1:24" x14ac:dyDescent="0.25">
      <c r="A963" s="91">
        <v>0.66211779999999998</v>
      </c>
      <c r="B963" s="91">
        <v>0.41761229999999999</v>
      </c>
      <c r="D963" s="91"/>
      <c r="E963" s="91"/>
      <c r="F963" s="91">
        <v>0.66211779999999998</v>
      </c>
      <c r="G963" s="91">
        <v>0.41761229999999999</v>
      </c>
      <c r="Q963" s="91">
        <v>0.52153620000000001</v>
      </c>
      <c r="R963" s="91">
        <v>5.9015550000000001</v>
      </c>
      <c r="S963" s="91">
        <v>0.52153620000000001</v>
      </c>
      <c r="U963" s="91">
        <v>5.9015550000000001</v>
      </c>
      <c r="V963" s="91">
        <v>0.52153620000000001</v>
      </c>
    </row>
    <row r="964" spans="1:24" x14ac:dyDescent="0.25">
      <c r="A964" s="91">
        <v>1.2705900000000001</v>
      </c>
      <c r="B964" s="91">
        <v>0.2332381</v>
      </c>
      <c r="D964" s="91">
        <v>1.2705900000000001</v>
      </c>
      <c r="E964" s="91">
        <v>0.2332381</v>
      </c>
      <c r="F964" s="91"/>
      <c r="G964" s="91"/>
      <c r="Q964" s="91">
        <v>0.37947330000000001</v>
      </c>
      <c r="R964" s="91">
        <v>2.9529649999999998</v>
      </c>
      <c r="S964" s="91">
        <v>0.37947330000000001</v>
      </c>
      <c r="U964" s="91">
        <v>2.9529649999999998</v>
      </c>
      <c r="V964" s="91">
        <v>0.37947330000000001</v>
      </c>
    </row>
    <row r="965" spans="1:24" x14ac:dyDescent="0.25">
      <c r="A965" s="91">
        <v>3.0965790000000002</v>
      </c>
      <c r="B965" s="91">
        <v>0.32249030000000001</v>
      </c>
      <c r="D965" s="91">
        <v>3.0965790000000002</v>
      </c>
      <c r="E965" s="91">
        <v>0.32249030000000001</v>
      </c>
      <c r="F965" s="91"/>
      <c r="G965" s="91"/>
      <c r="Q965" s="91">
        <v>0.45607019999999998</v>
      </c>
      <c r="R965" s="91">
        <v>3.5709939999999998</v>
      </c>
      <c r="S965" s="91">
        <v>0.45607019999999998</v>
      </c>
      <c r="U965" s="91">
        <v>3.5709939999999998</v>
      </c>
      <c r="V965" s="91">
        <v>0.45607019999999998</v>
      </c>
    </row>
    <row r="966" spans="1:24" x14ac:dyDescent="0.25">
      <c r="A966" s="91">
        <v>1.606487</v>
      </c>
      <c r="B966" s="91">
        <v>0.25298219999999999</v>
      </c>
      <c r="D966" s="91">
        <v>1.606487</v>
      </c>
      <c r="E966" s="91">
        <v>0.25298219999999999</v>
      </c>
      <c r="F966" s="91"/>
      <c r="G966" s="91"/>
      <c r="Q966" s="91">
        <v>0.2</v>
      </c>
      <c r="R966" s="91">
        <v>1.4538230000000001</v>
      </c>
      <c r="S966" s="91">
        <v>0.2</v>
      </c>
      <c r="U966" s="91">
        <v>1.4538230000000001</v>
      </c>
      <c r="V966" s="91">
        <v>0.2</v>
      </c>
    </row>
    <row r="967" spans="1:24" x14ac:dyDescent="0.25">
      <c r="A967" s="91">
        <v>1.797776</v>
      </c>
      <c r="B967" s="91">
        <v>0.32249030000000001</v>
      </c>
      <c r="D967" s="91">
        <v>1.797776</v>
      </c>
      <c r="E967" s="91">
        <v>0.32249030000000001</v>
      </c>
      <c r="F967" s="91"/>
      <c r="G967" s="91"/>
      <c r="Q967" s="91">
        <v>0.2</v>
      </c>
      <c r="R967" s="91">
        <v>0.4</v>
      </c>
      <c r="S967" s="91">
        <v>0.2</v>
      </c>
      <c r="W967" s="91">
        <v>0.4</v>
      </c>
      <c r="X967" s="91">
        <v>0.2</v>
      </c>
    </row>
    <row r="968" spans="1:24" x14ac:dyDescent="0.25">
      <c r="A968" s="91">
        <v>6.96563</v>
      </c>
      <c r="B968" s="91">
        <v>0.28844409999999998</v>
      </c>
      <c r="D968" s="91">
        <v>6.96563</v>
      </c>
      <c r="E968" s="91">
        <v>0.28844409999999998</v>
      </c>
      <c r="F968" s="91"/>
      <c r="G968" s="91"/>
      <c r="Q968" s="91">
        <v>0.2154066</v>
      </c>
      <c r="R968" s="91">
        <v>3.577709</v>
      </c>
      <c r="S968" s="91">
        <v>0.2154066</v>
      </c>
      <c r="U968" s="91">
        <v>3.577709</v>
      </c>
      <c r="V968" s="91">
        <v>0.2154066</v>
      </c>
    </row>
    <row r="969" spans="1:24" x14ac:dyDescent="0.25">
      <c r="A969" s="91">
        <v>2.378571</v>
      </c>
      <c r="B969" s="91">
        <v>0.45607019999999998</v>
      </c>
      <c r="D969" s="91">
        <v>2.378571</v>
      </c>
      <c r="E969" s="91">
        <v>0.45607019999999998</v>
      </c>
      <c r="F969" s="91"/>
      <c r="G969" s="91"/>
      <c r="Q969" s="91">
        <v>0.48662100000000003</v>
      </c>
      <c r="R969" s="91">
        <v>0.9024411</v>
      </c>
      <c r="S969" s="91">
        <v>0.48662100000000003</v>
      </c>
      <c r="W969" s="91">
        <v>0.9024411</v>
      </c>
      <c r="X969" s="91">
        <v>0.48662100000000003</v>
      </c>
    </row>
    <row r="970" spans="1:24" x14ac:dyDescent="0.25">
      <c r="A970" s="91">
        <v>2.120377</v>
      </c>
      <c r="B970" s="91">
        <v>0.28000000000000003</v>
      </c>
      <c r="D970" s="91">
        <v>2.120377</v>
      </c>
      <c r="E970" s="91">
        <v>0.28000000000000003</v>
      </c>
      <c r="F970" s="91"/>
      <c r="G970" s="91"/>
      <c r="Q970" s="91">
        <v>0.2332381</v>
      </c>
      <c r="R970" s="91">
        <v>0.37735920000000001</v>
      </c>
      <c r="S970" s="91">
        <v>0.2332381</v>
      </c>
      <c r="W970" s="91">
        <v>0.37735920000000001</v>
      </c>
      <c r="X970" s="91">
        <v>0.2332381</v>
      </c>
    </row>
    <row r="971" spans="1:24" x14ac:dyDescent="0.25">
      <c r="A971" s="91">
        <v>0.96747090000000002</v>
      </c>
      <c r="B971" s="91">
        <v>0.2332381</v>
      </c>
      <c r="D971" s="91"/>
      <c r="E971" s="91"/>
      <c r="F971" s="91">
        <v>0.96747090000000002</v>
      </c>
      <c r="G971" s="91">
        <v>0.2332381</v>
      </c>
      <c r="Q971" s="91">
        <v>0.2154066</v>
      </c>
      <c r="R971" s="91">
        <v>1.634136</v>
      </c>
      <c r="S971" s="91">
        <v>0.2154066</v>
      </c>
      <c r="U971" s="91">
        <v>1.634136</v>
      </c>
      <c r="V971" s="91">
        <v>0.2154066</v>
      </c>
    </row>
    <row r="972" spans="1:24" x14ac:dyDescent="0.25">
      <c r="A972" s="91">
        <v>1.930803</v>
      </c>
      <c r="B972" s="91">
        <v>0.50911689999999998</v>
      </c>
      <c r="D972" s="91"/>
      <c r="E972" s="91"/>
      <c r="F972" s="91">
        <v>1.930803</v>
      </c>
      <c r="G972" s="91">
        <v>0.50911689999999998</v>
      </c>
      <c r="Q972" s="91">
        <v>0.2828427</v>
      </c>
      <c r="R972" s="91">
        <v>1.4751270000000001</v>
      </c>
      <c r="S972" s="91">
        <v>0.2828427</v>
      </c>
      <c r="U972" s="91">
        <v>1.4751270000000001</v>
      </c>
      <c r="V972" s="91">
        <v>0.2828427</v>
      </c>
    </row>
    <row r="973" spans="1:24" x14ac:dyDescent="0.25">
      <c r="A973" s="91">
        <v>1.1764349999999999</v>
      </c>
      <c r="B973" s="91">
        <v>0.34409299999999998</v>
      </c>
      <c r="D973" s="91"/>
      <c r="E973" s="91"/>
      <c r="F973" s="91">
        <v>1.1764349999999999</v>
      </c>
      <c r="G973" s="91">
        <v>0.34409299999999998</v>
      </c>
      <c r="Q973" s="91">
        <v>0.30463089999999998</v>
      </c>
      <c r="R973" s="91">
        <v>1.503064</v>
      </c>
      <c r="S973" s="91">
        <v>0.30463089999999998</v>
      </c>
      <c r="W973" s="91">
        <v>1.503064</v>
      </c>
      <c r="X973" s="91">
        <v>0.30463089999999998</v>
      </c>
    </row>
    <row r="974" spans="1:24" x14ac:dyDescent="0.25">
      <c r="A974" s="91">
        <v>2.2740269999999998</v>
      </c>
      <c r="B974" s="91">
        <v>0.48166379999999998</v>
      </c>
      <c r="D974" s="91"/>
      <c r="E974" s="91"/>
      <c r="F974" s="91">
        <v>2.2740269999999998</v>
      </c>
      <c r="G974" s="91">
        <v>0.48166379999999998</v>
      </c>
      <c r="Q974" s="91">
        <v>0.14422209999999999</v>
      </c>
      <c r="R974" s="91">
        <v>0.36</v>
      </c>
      <c r="S974" s="91">
        <v>0.14422209999999999</v>
      </c>
      <c r="W974" s="91">
        <v>0.36</v>
      </c>
      <c r="X974" s="91">
        <v>0.14422209999999999</v>
      </c>
    </row>
    <row r="975" spans="1:24" x14ac:dyDescent="0.25">
      <c r="A975" s="91">
        <v>0.87726850000000001</v>
      </c>
      <c r="B975" s="91">
        <v>0.14422209999999999</v>
      </c>
      <c r="D975" s="91">
        <v>0.87726850000000001</v>
      </c>
      <c r="E975" s="91">
        <v>0.14422209999999999</v>
      </c>
      <c r="F975" s="91"/>
      <c r="G975" s="91"/>
      <c r="Q975" s="91">
        <v>0.3577709</v>
      </c>
      <c r="R975" s="91">
        <v>0.55569780000000002</v>
      </c>
      <c r="S975" s="91">
        <v>0.3577709</v>
      </c>
      <c r="W975" s="91">
        <v>0.55569780000000002</v>
      </c>
      <c r="X975" s="91">
        <v>0.3577709</v>
      </c>
    </row>
    <row r="976" spans="1:24" x14ac:dyDescent="0.25">
      <c r="A976" s="91">
        <v>1.8417380000000001</v>
      </c>
      <c r="B976" s="91">
        <v>0.24</v>
      </c>
      <c r="D976" s="91">
        <v>1.8417380000000001</v>
      </c>
      <c r="E976" s="91">
        <v>0.24</v>
      </c>
      <c r="F976" s="91"/>
      <c r="G976" s="91"/>
      <c r="Q976" s="91">
        <v>0.36</v>
      </c>
      <c r="R976" s="91">
        <v>0.72111029999999998</v>
      </c>
      <c r="S976" s="91">
        <v>0.36</v>
      </c>
      <c r="W976" s="91">
        <v>0.72111029999999998</v>
      </c>
      <c r="X976" s="91">
        <v>0.36</v>
      </c>
    </row>
    <row r="977" spans="1:24" x14ac:dyDescent="0.25">
      <c r="A977" s="91">
        <v>1.08074</v>
      </c>
      <c r="B977" s="91">
        <v>0.1788854</v>
      </c>
      <c r="D977" s="91">
        <v>1.08074</v>
      </c>
      <c r="E977" s="91">
        <v>0.1788854</v>
      </c>
      <c r="F977" s="91"/>
      <c r="G977" s="91"/>
      <c r="Q977" s="91">
        <v>0.45607019999999998</v>
      </c>
      <c r="R977" s="91">
        <v>1.0468999999999999</v>
      </c>
      <c r="S977" s="91">
        <v>0.45607019999999998</v>
      </c>
      <c r="W977" s="91">
        <v>1.0468999999999999</v>
      </c>
      <c r="X977" s="91">
        <v>0.45607019999999998</v>
      </c>
    </row>
    <row r="978" spans="1:24" x14ac:dyDescent="0.25">
      <c r="A978" s="91">
        <v>1.0198039999999999</v>
      </c>
      <c r="B978" s="91">
        <v>0.2828427</v>
      </c>
      <c r="D978" s="91"/>
      <c r="E978" s="91"/>
      <c r="F978" s="91">
        <v>1.0198039999999999</v>
      </c>
      <c r="G978" s="91">
        <v>0.2828427</v>
      </c>
      <c r="Q978" s="91">
        <v>0.55569780000000002</v>
      </c>
      <c r="R978" s="91">
        <v>2.222791</v>
      </c>
      <c r="S978" s="91">
        <v>0.55569780000000002</v>
      </c>
      <c r="W978" s="91">
        <v>2.222791</v>
      </c>
      <c r="X978" s="91">
        <v>0.55569780000000002</v>
      </c>
    </row>
    <row r="979" spans="1:24" x14ac:dyDescent="0.25">
      <c r="A979" s="91">
        <v>1.3815930000000001</v>
      </c>
      <c r="B979" s="91">
        <v>0.34176010000000001</v>
      </c>
      <c r="D979" s="91"/>
      <c r="E979" s="91"/>
      <c r="F979" s="91">
        <v>1.3815930000000001</v>
      </c>
      <c r="G979" s="91">
        <v>0.34176010000000001</v>
      </c>
      <c r="Q979" s="297">
        <v>0.1264911</v>
      </c>
      <c r="R979" s="297">
        <v>0.29120439999999997</v>
      </c>
      <c r="S979" s="297">
        <v>0.1264911</v>
      </c>
      <c r="W979" s="91">
        <v>0.29120439999999997</v>
      </c>
      <c r="X979" s="91">
        <v>0.1264911</v>
      </c>
    </row>
    <row r="980" spans="1:24" x14ac:dyDescent="0.25">
      <c r="A980" s="91">
        <v>3.544009</v>
      </c>
      <c r="B980" s="91">
        <v>0.5656854</v>
      </c>
      <c r="D980" s="91">
        <v>3.544009</v>
      </c>
      <c r="E980" s="91">
        <v>0.5656854</v>
      </c>
      <c r="F980" s="91"/>
      <c r="G980" s="91"/>
      <c r="Q980" s="91">
        <v>0.32249030000000001</v>
      </c>
      <c r="R980" s="91">
        <v>1.5984989999999999</v>
      </c>
      <c r="S980" s="91">
        <v>0.32249030000000001</v>
      </c>
      <c r="T980" t="s">
        <v>430</v>
      </c>
      <c r="W980" s="91">
        <v>1.5984989999999999</v>
      </c>
      <c r="X980" s="91">
        <v>0.32249030000000001</v>
      </c>
    </row>
    <row r="981" spans="1:24" x14ac:dyDescent="0.25">
      <c r="A981" s="91">
        <v>1.6752309999999999</v>
      </c>
      <c r="B981" s="91">
        <v>0.46647620000000001</v>
      </c>
      <c r="D981" s="91"/>
      <c r="E981" s="91"/>
      <c r="F981" s="91">
        <v>1.6752309999999999</v>
      </c>
      <c r="G981" s="91">
        <v>0.46647620000000001</v>
      </c>
      <c r="Q981" s="91">
        <v>0.36878179999999999</v>
      </c>
      <c r="R981" s="91">
        <v>0.53814499999999998</v>
      </c>
      <c r="S981" s="91">
        <v>0.36878179999999999</v>
      </c>
      <c r="W981" s="91">
        <v>0.53814499999999998</v>
      </c>
      <c r="X981" s="91">
        <v>0.36878179999999999</v>
      </c>
    </row>
    <row r="982" spans="1:24" x14ac:dyDescent="0.25">
      <c r="A982" s="91">
        <v>0.87817990000000001</v>
      </c>
      <c r="B982" s="91">
        <v>0.43081320000000001</v>
      </c>
      <c r="D982" s="91"/>
      <c r="E982" s="91"/>
      <c r="F982" s="91">
        <v>0.87817990000000001</v>
      </c>
      <c r="G982" s="91">
        <v>0.43081320000000001</v>
      </c>
      <c r="Q982" s="91">
        <v>0.16492419999999999</v>
      </c>
      <c r="R982" s="91">
        <v>0.36878179999999999</v>
      </c>
      <c r="S982" s="91">
        <v>0.16492419999999999</v>
      </c>
      <c r="W982" s="91">
        <v>0.36878179999999999</v>
      </c>
      <c r="X982" s="91">
        <v>0.16492419999999999</v>
      </c>
    </row>
    <row r="983" spans="1:24" x14ac:dyDescent="0.25">
      <c r="A983" s="91">
        <v>2.9134169999999999</v>
      </c>
      <c r="B983" s="91">
        <v>0.32249030000000001</v>
      </c>
      <c r="D983" s="91">
        <v>2.9134169999999999</v>
      </c>
      <c r="E983" s="91">
        <v>0.32249030000000001</v>
      </c>
      <c r="F983" s="91"/>
      <c r="G983" s="91"/>
      <c r="Q983" s="91">
        <v>0.28844409999999998</v>
      </c>
      <c r="R983" s="91">
        <v>0.92086920000000005</v>
      </c>
      <c r="S983" s="91">
        <v>0.28844409999999998</v>
      </c>
      <c r="W983" s="91">
        <v>0.92086920000000005</v>
      </c>
      <c r="X983" s="91">
        <v>0.28844409999999998</v>
      </c>
    </row>
    <row r="984" spans="1:24" x14ac:dyDescent="0.25">
      <c r="A984" s="91">
        <v>6.6558849999999996</v>
      </c>
      <c r="B984" s="91">
        <v>0.4079216</v>
      </c>
      <c r="D984" s="91">
        <v>6.6558849999999996</v>
      </c>
      <c r="E984" s="91">
        <v>0.4079216</v>
      </c>
      <c r="F984" s="91"/>
      <c r="G984" s="91"/>
      <c r="Q984" s="91">
        <v>0.26832820000000002</v>
      </c>
      <c r="R984" s="91">
        <v>0.91389279999999995</v>
      </c>
      <c r="S984" s="91">
        <v>0.26832820000000002</v>
      </c>
      <c r="W984" s="91">
        <v>0.91389279999999995</v>
      </c>
      <c r="X984" s="91">
        <v>0.26832820000000002</v>
      </c>
    </row>
    <row r="985" spans="1:24" x14ac:dyDescent="0.25">
      <c r="A985" s="91">
        <v>4.2153999999999998</v>
      </c>
      <c r="B985" s="91">
        <v>0.2828427</v>
      </c>
      <c r="D985" s="91">
        <v>4.2153999999999998</v>
      </c>
      <c r="E985" s="91">
        <v>0.2828427</v>
      </c>
      <c r="F985" s="91"/>
      <c r="G985" s="91"/>
      <c r="Q985" s="91">
        <v>0.29120439999999997</v>
      </c>
      <c r="R985" s="91">
        <v>1.2185239999999999</v>
      </c>
      <c r="S985" s="91">
        <v>0.29120439999999997</v>
      </c>
      <c r="W985" s="91">
        <v>1.2185239999999999</v>
      </c>
      <c r="X985" s="91">
        <v>0.29120439999999997</v>
      </c>
    </row>
    <row r="986" spans="1:24" x14ac:dyDescent="0.25">
      <c r="A986" s="91">
        <v>0.73539109999999996</v>
      </c>
      <c r="B986" s="91">
        <v>0.62482000000000004</v>
      </c>
      <c r="D986" s="91"/>
      <c r="E986" s="91"/>
      <c r="F986" s="91">
        <v>0.73539109999999996</v>
      </c>
      <c r="G986" s="91">
        <v>0.62482000000000004</v>
      </c>
      <c r="Q986" s="91">
        <v>0.34176010000000001</v>
      </c>
      <c r="R986" s="91">
        <v>3.127427</v>
      </c>
      <c r="S986" s="91">
        <v>0.34176010000000001</v>
      </c>
      <c r="U986" s="91">
        <v>3.127427</v>
      </c>
      <c r="V986" s="91">
        <v>0.34176010000000001</v>
      </c>
    </row>
    <row r="987" spans="1:24" x14ac:dyDescent="0.25">
      <c r="A987" s="91">
        <v>1.0007999999999999</v>
      </c>
      <c r="B987" s="91">
        <v>0.32</v>
      </c>
      <c r="D987" s="91"/>
      <c r="E987" s="91"/>
      <c r="F987" s="91">
        <v>1.0007999999999999</v>
      </c>
      <c r="G987" s="91">
        <v>0.32</v>
      </c>
      <c r="Q987" s="91">
        <v>0.32249030000000001</v>
      </c>
      <c r="R987" s="91">
        <v>0.61057349999999999</v>
      </c>
      <c r="S987" s="91">
        <v>0.32249030000000001</v>
      </c>
      <c r="W987" s="91">
        <v>0.61057349999999999</v>
      </c>
      <c r="X987" s="91">
        <v>0.32249030000000001</v>
      </c>
    </row>
    <row r="988" spans="1:24" x14ac:dyDescent="0.25">
      <c r="A988" s="91">
        <v>1.0770329999999999</v>
      </c>
      <c r="B988" s="91">
        <v>0.2</v>
      </c>
      <c r="D988" s="91">
        <v>1.0770329999999999</v>
      </c>
      <c r="E988" s="91">
        <v>0.2</v>
      </c>
      <c r="F988" s="91"/>
      <c r="G988" s="91"/>
      <c r="Q988" s="91">
        <v>0.37947330000000001</v>
      </c>
      <c r="R988" s="91">
        <v>0.75153179999999997</v>
      </c>
      <c r="S988" s="91">
        <v>0.37947330000000001</v>
      </c>
      <c r="W988" s="91">
        <v>0.75153179999999997</v>
      </c>
      <c r="X988" s="91">
        <v>0.37947330000000001</v>
      </c>
    </row>
    <row r="989" spans="1:24" x14ac:dyDescent="0.25">
      <c r="A989" s="91">
        <v>1.7681629999999999</v>
      </c>
      <c r="B989" s="91">
        <v>0.33941130000000003</v>
      </c>
      <c r="D989" s="91">
        <v>1.7681629999999999</v>
      </c>
      <c r="E989" s="91">
        <v>0.33941130000000003</v>
      </c>
      <c r="F989" s="91"/>
      <c r="G989" s="91"/>
      <c r="Q989" s="91">
        <v>0.25612499999999999</v>
      </c>
      <c r="R989" s="91">
        <v>4.1046319999999996</v>
      </c>
      <c r="S989" s="91">
        <v>0.25612499999999999</v>
      </c>
      <c r="U989" s="91">
        <v>4.1046319999999996</v>
      </c>
      <c r="V989" s="91">
        <v>0.25612499999999999</v>
      </c>
    </row>
    <row r="990" spans="1:24" x14ac:dyDescent="0.25">
      <c r="A990" s="91">
        <v>2.3667699999999998</v>
      </c>
      <c r="B990" s="91">
        <v>0.25298219999999999</v>
      </c>
      <c r="D990" s="91">
        <v>2.3667699999999998</v>
      </c>
      <c r="E990" s="91">
        <v>0.25298219999999999</v>
      </c>
      <c r="F990" s="91"/>
      <c r="G990" s="91"/>
      <c r="Q990" s="91">
        <v>0.2</v>
      </c>
      <c r="R990" s="91">
        <v>0.68</v>
      </c>
      <c r="S990" s="91">
        <v>0.2</v>
      </c>
      <c r="W990" s="91">
        <v>0.68</v>
      </c>
      <c r="X990" s="91">
        <v>0.2</v>
      </c>
    </row>
    <row r="991" spans="1:24" x14ac:dyDescent="0.25">
      <c r="A991" s="91">
        <v>2.42685</v>
      </c>
      <c r="B991" s="91">
        <v>0.4418144</v>
      </c>
      <c r="D991" s="91">
        <v>2.42685</v>
      </c>
      <c r="E991" s="91">
        <v>0.4418144</v>
      </c>
      <c r="F991" s="91"/>
      <c r="G991" s="91"/>
      <c r="Q991" s="91">
        <v>0.40199499999999999</v>
      </c>
      <c r="R991" s="91">
        <v>0.76</v>
      </c>
      <c r="S991" s="91">
        <v>0.40199499999999999</v>
      </c>
      <c r="W991" s="91">
        <v>0.76</v>
      </c>
      <c r="X991" s="91">
        <v>0.40199499999999999</v>
      </c>
    </row>
    <row r="992" spans="1:24" x14ac:dyDescent="0.25">
      <c r="A992" s="91">
        <v>3.007457</v>
      </c>
      <c r="B992" s="91">
        <v>0.16492419999999999</v>
      </c>
      <c r="D992" s="91">
        <v>3.007457</v>
      </c>
      <c r="E992" s="91">
        <v>0.16492419999999999</v>
      </c>
      <c r="F992" s="91"/>
      <c r="G992" s="91"/>
      <c r="Q992" s="91">
        <v>0.45607019999999998</v>
      </c>
      <c r="R992" s="91">
        <v>2.0179200000000002</v>
      </c>
      <c r="S992" s="91">
        <v>0.45607019999999998</v>
      </c>
      <c r="W992" s="91">
        <v>2.0179200000000002</v>
      </c>
      <c r="X992" s="91">
        <v>0.45607019999999998</v>
      </c>
    </row>
    <row r="993" spans="1:24" x14ac:dyDescent="0.25">
      <c r="A993" s="91">
        <v>1.2496400000000001</v>
      </c>
      <c r="B993" s="91">
        <v>0.36878179999999999</v>
      </c>
      <c r="D993" s="91"/>
      <c r="E993" s="91"/>
      <c r="F993" s="91">
        <v>1.2496400000000001</v>
      </c>
      <c r="G993" s="91">
        <v>0.36878179999999999</v>
      </c>
      <c r="Q993" s="91">
        <v>0.56000000000000005</v>
      </c>
      <c r="R993" s="91">
        <v>1.1606890000000001</v>
      </c>
      <c r="S993" s="91">
        <v>0.56000000000000005</v>
      </c>
      <c r="W993" s="91">
        <v>1.1606890000000001</v>
      </c>
      <c r="X993" s="91">
        <v>0.56000000000000005</v>
      </c>
    </row>
    <row r="994" spans="1:24" x14ac:dyDescent="0.25">
      <c r="A994" s="91">
        <v>1.506254</v>
      </c>
      <c r="B994" s="91">
        <v>0.6</v>
      </c>
      <c r="D994" s="91"/>
      <c r="E994" s="91"/>
      <c r="F994" s="91">
        <v>1.506254</v>
      </c>
      <c r="G994" s="91">
        <v>0.6</v>
      </c>
      <c r="Q994" s="91">
        <v>0.30463089999999998</v>
      </c>
      <c r="R994" s="91">
        <v>14.228300000000001</v>
      </c>
      <c r="S994" s="91">
        <v>0.30463089999999998</v>
      </c>
      <c r="U994" s="91">
        <v>14.228300000000001</v>
      </c>
      <c r="V994" s="91">
        <v>0.30463089999999998</v>
      </c>
    </row>
    <row r="995" spans="1:24" x14ac:dyDescent="0.25">
      <c r="A995" s="91">
        <v>2.5864259999999999</v>
      </c>
      <c r="B995" s="91">
        <v>0.1788854</v>
      </c>
      <c r="D995" s="91">
        <v>2.5864259999999999</v>
      </c>
      <c r="E995" s="91">
        <v>0.1788854</v>
      </c>
      <c r="F995" s="91"/>
      <c r="G995" s="91"/>
      <c r="Q995" s="91">
        <v>0.36</v>
      </c>
      <c r="R995" s="91">
        <v>3.8360400000000001</v>
      </c>
      <c r="S995" s="91">
        <v>0.36</v>
      </c>
      <c r="U995" s="91">
        <v>3.8360400000000001</v>
      </c>
      <c r="V995" s="91">
        <v>0.36</v>
      </c>
    </row>
    <row r="996" spans="1:24" x14ac:dyDescent="0.25">
      <c r="A996" s="91">
        <v>1.6492420000000001</v>
      </c>
      <c r="B996" s="91">
        <v>0.2154066</v>
      </c>
      <c r="D996" s="91">
        <v>1.6492420000000001</v>
      </c>
      <c r="E996" s="91">
        <v>0.2154066</v>
      </c>
      <c r="F996" s="91"/>
      <c r="G996" s="91"/>
      <c r="Q996" s="91">
        <v>0.40199499999999999</v>
      </c>
      <c r="R996" s="91">
        <v>9.4978730000000002</v>
      </c>
      <c r="S996" s="91">
        <v>0.40199499999999999</v>
      </c>
      <c r="U996" s="91">
        <v>9.4978730000000002</v>
      </c>
      <c r="V996" s="91">
        <v>0.40199499999999999</v>
      </c>
    </row>
    <row r="997" spans="1:24" x14ac:dyDescent="0.25">
      <c r="A997" s="91">
        <v>1.1454260000000001</v>
      </c>
      <c r="B997" s="91">
        <v>0.30463089999999998</v>
      </c>
      <c r="D997" s="91"/>
      <c r="E997" s="91"/>
      <c r="F997" s="91">
        <v>1.1454260000000001</v>
      </c>
      <c r="G997" s="91">
        <v>0.30463089999999998</v>
      </c>
      <c r="Q997" s="91">
        <v>0.28000000000000003</v>
      </c>
      <c r="R997" s="91">
        <v>2.3203450000000001</v>
      </c>
      <c r="S997" s="91">
        <v>0.28000000000000003</v>
      </c>
      <c r="U997" s="91">
        <v>2.3203450000000001</v>
      </c>
      <c r="V997" s="91">
        <v>0.28000000000000003</v>
      </c>
    </row>
    <row r="998" spans="1:24" x14ac:dyDescent="0.25">
      <c r="A998" s="91">
        <v>0.53814499999999998</v>
      </c>
      <c r="B998" s="91">
        <v>0.26832820000000002</v>
      </c>
      <c r="D998" s="91"/>
      <c r="E998" s="91"/>
      <c r="F998" s="91">
        <v>0.53814499999999998</v>
      </c>
      <c r="G998" s="91">
        <v>0.26832820000000002</v>
      </c>
      <c r="Q998" s="91">
        <v>0.31241000000000002</v>
      </c>
      <c r="R998" s="91">
        <v>1.0881179999999999</v>
      </c>
      <c r="S998" s="91">
        <v>0.31241000000000002</v>
      </c>
      <c r="W998" s="91">
        <v>1.0881179999999999</v>
      </c>
      <c r="X998" s="91">
        <v>0.31241000000000002</v>
      </c>
    </row>
    <row r="999" spans="1:24" x14ac:dyDescent="0.25">
      <c r="A999" s="91">
        <v>13.82405</v>
      </c>
      <c r="B999" s="91">
        <v>0.87726850000000001</v>
      </c>
      <c r="D999" s="91">
        <v>13.82405</v>
      </c>
      <c r="E999" s="91">
        <v>0.87726850000000001</v>
      </c>
      <c r="F999" s="91"/>
      <c r="G999" s="91"/>
      <c r="Q999" s="91">
        <v>0.25612499999999999</v>
      </c>
      <c r="R999" s="91">
        <v>1.162755</v>
      </c>
      <c r="S999" s="91">
        <v>0.25612499999999999</v>
      </c>
      <c r="W999" s="91">
        <v>1.162755</v>
      </c>
      <c r="X999" s="91">
        <v>0.25612499999999999</v>
      </c>
    </row>
    <row r="1000" spans="1:24" x14ac:dyDescent="0.25">
      <c r="A1000" s="91">
        <v>1.03607</v>
      </c>
      <c r="B1000" s="91">
        <v>0.4</v>
      </c>
      <c r="D1000" s="91"/>
      <c r="E1000" s="91"/>
      <c r="F1000" s="91">
        <v>1.03607</v>
      </c>
      <c r="G1000" s="91">
        <v>0.4</v>
      </c>
      <c r="Q1000" s="91">
        <v>0.4118252</v>
      </c>
      <c r="R1000" s="91">
        <v>0.63245549999999995</v>
      </c>
      <c r="S1000" s="91">
        <v>0.4118252</v>
      </c>
      <c r="W1000" s="91">
        <v>0.63245549999999995</v>
      </c>
      <c r="X1000" s="91">
        <v>0.4118252</v>
      </c>
    </row>
    <row r="1001" spans="1:24" x14ac:dyDescent="0.25">
      <c r="A1001" s="91">
        <v>2.0195050000000001</v>
      </c>
      <c r="B1001" s="91">
        <v>0.36221540000000002</v>
      </c>
      <c r="D1001" s="91">
        <v>2.0195050000000001</v>
      </c>
      <c r="E1001" s="91">
        <v>0.36221540000000002</v>
      </c>
      <c r="F1001" s="91"/>
      <c r="G1001" s="91"/>
      <c r="Q1001" s="91">
        <v>0.25298219999999999</v>
      </c>
      <c r="R1001" s="91">
        <v>3.4150260000000001</v>
      </c>
      <c r="S1001" s="91">
        <v>0.25298219999999999</v>
      </c>
      <c r="U1001" s="91">
        <v>3.4150260000000001</v>
      </c>
      <c r="V1001" s="91">
        <v>0.25298219999999999</v>
      </c>
    </row>
    <row r="1002" spans="1:24" x14ac:dyDescent="0.25">
      <c r="A1002" s="91">
        <v>4.4545709999999996</v>
      </c>
      <c r="B1002" s="91">
        <v>1.6819040000000001</v>
      </c>
      <c r="D1002" s="91"/>
      <c r="E1002" s="91"/>
      <c r="F1002" s="91">
        <v>4.4545709999999996</v>
      </c>
      <c r="G1002" s="91">
        <v>1.6819040000000001</v>
      </c>
      <c r="Q1002" s="91">
        <v>0.31241000000000002</v>
      </c>
      <c r="R1002" s="91">
        <v>1.0182340000000001</v>
      </c>
      <c r="S1002" s="91">
        <v>0.31241000000000002</v>
      </c>
      <c r="W1002" s="91">
        <v>1.0182340000000001</v>
      </c>
      <c r="X1002" s="91">
        <v>0.31241000000000002</v>
      </c>
    </row>
    <row r="1003" spans="1:24" x14ac:dyDescent="0.25">
      <c r="A1003" s="91">
        <v>4.8703180000000001</v>
      </c>
      <c r="B1003" s="91">
        <v>0.88</v>
      </c>
      <c r="D1003" s="91">
        <v>4.8703180000000001</v>
      </c>
      <c r="E1003" s="91">
        <v>0.88</v>
      </c>
      <c r="F1003" s="91"/>
      <c r="G1003" s="91"/>
      <c r="Q1003" s="91">
        <v>0.30463089999999998</v>
      </c>
      <c r="R1003" s="91">
        <v>1.9697720000000001</v>
      </c>
      <c r="S1003" s="91">
        <v>0.30463089999999998</v>
      </c>
      <c r="U1003" s="91">
        <v>1.9697720000000001</v>
      </c>
      <c r="V1003" s="91">
        <v>0.30463089999999998</v>
      </c>
    </row>
    <row r="1004" spans="1:24" x14ac:dyDescent="0.25">
      <c r="A1004" s="91">
        <v>2.4764490000000001</v>
      </c>
      <c r="B1004" s="91">
        <v>0.37735920000000001</v>
      </c>
      <c r="D1004" s="91">
        <v>2.4764490000000001</v>
      </c>
      <c r="E1004" s="91">
        <v>0.37735920000000001</v>
      </c>
      <c r="F1004" s="91"/>
      <c r="G1004" s="91"/>
      <c r="Q1004" s="91">
        <v>0.30463089999999998</v>
      </c>
      <c r="R1004" s="91">
        <v>0.46818799999999999</v>
      </c>
      <c r="S1004" s="91">
        <v>0.30463089999999998</v>
      </c>
      <c r="W1004" s="91">
        <v>0.46818799999999999</v>
      </c>
      <c r="X1004" s="91">
        <v>0.30463089999999998</v>
      </c>
    </row>
    <row r="1005" spans="1:24" x14ac:dyDescent="0.25">
      <c r="A1005" s="91">
        <v>1.073313</v>
      </c>
      <c r="B1005" s="91">
        <v>0.25612499999999999</v>
      </c>
      <c r="D1005" s="91"/>
      <c r="E1005" s="91"/>
      <c r="F1005" s="91">
        <v>1.073313</v>
      </c>
      <c r="G1005" s="91">
        <v>0.25612499999999999</v>
      </c>
      <c r="Q1005" s="91">
        <v>0.30463089999999998</v>
      </c>
      <c r="R1005" s="91">
        <v>0.37947330000000001</v>
      </c>
      <c r="S1005" s="91">
        <v>0.30463089999999998</v>
      </c>
      <c r="W1005" s="91">
        <v>0.37947330000000001</v>
      </c>
      <c r="X1005" s="91">
        <v>0.30463089999999998</v>
      </c>
    </row>
    <row r="1006" spans="1:24" x14ac:dyDescent="0.25">
      <c r="A1006" s="91">
        <v>0.69857000000000002</v>
      </c>
      <c r="B1006" s="91">
        <v>0.24331050000000001</v>
      </c>
      <c r="D1006" s="91"/>
      <c r="E1006" s="91"/>
      <c r="F1006" s="91">
        <v>0.69857000000000002</v>
      </c>
      <c r="G1006" s="91">
        <v>0.24331050000000001</v>
      </c>
      <c r="Q1006" s="91">
        <v>0.6</v>
      </c>
      <c r="R1006" s="91">
        <v>2.7164679999999999</v>
      </c>
      <c r="S1006" s="91">
        <v>0.6</v>
      </c>
      <c r="W1006" s="91">
        <v>2.7164679999999999</v>
      </c>
      <c r="X1006" s="91">
        <v>0.6</v>
      </c>
    </row>
    <row r="1007" spans="1:24" x14ac:dyDescent="0.25">
      <c r="A1007" s="91">
        <v>0.9616652</v>
      </c>
      <c r="B1007" s="91">
        <v>0.84852810000000001</v>
      </c>
      <c r="D1007" s="91"/>
      <c r="E1007" s="91"/>
      <c r="F1007" s="91">
        <v>0.9616652</v>
      </c>
      <c r="G1007" s="91">
        <v>0.84852810000000001</v>
      </c>
      <c r="Q1007" s="91">
        <v>0.2</v>
      </c>
      <c r="R1007" s="91">
        <v>0.44721359999999999</v>
      </c>
      <c r="S1007" s="91">
        <v>0.2</v>
      </c>
      <c r="W1007" s="91">
        <v>0.44721359999999999</v>
      </c>
      <c r="X1007" s="91">
        <v>0.2</v>
      </c>
    </row>
    <row r="1008" spans="1:24" x14ac:dyDescent="0.25">
      <c r="A1008" s="91">
        <v>0.84758480000000003</v>
      </c>
      <c r="B1008" s="91">
        <v>0.1264911</v>
      </c>
      <c r="D1008" s="91">
        <v>0.84758480000000003</v>
      </c>
      <c r="E1008" s="91">
        <v>0.1264911</v>
      </c>
      <c r="F1008" s="91"/>
      <c r="G1008" s="91"/>
      <c r="Q1008" s="91">
        <v>0.2154066</v>
      </c>
      <c r="R1008" s="91">
        <v>3.8075709999999998</v>
      </c>
      <c r="S1008" s="91">
        <v>0.2154066</v>
      </c>
      <c r="U1008" s="91">
        <v>3.8075709999999998</v>
      </c>
      <c r="V1008" s="91">
        <v>0.2154066</v>
      </c>
    </row>
    <row r="1009" spans="1:24" x14ac:dyDescent="0.25">
      <c r="A1009" s="91">
        <v>0.45607019999999998</v>
      </c>
      <c r="B1009" s="91">
        <v>0.16970560000000001</v>
      </c>
      <c r="D1009" s="91"/>
      <c r="E1009" s="91"/>
      <c r="F1009" s="91">
        <v>0.45607019999999998</v>
      </c>
      <c r="G1009" s="91">
        <v>0.16970560000000001</v>
      </c>
      <c r="Q1009" s="91">
        <v>8.94427E-2</v>
      </c>
      <c r="R1009" s="91">
        <v>0.75471849999999996</v>
      </c>
      <c r="S1009" s="91">
        <v>0.1</v>
      </c>
      <c r="T1009" t="s">
        <v>442</v>
      </c>
      <c r="U1009" s="91">
        <v>0.75471849999999996</v>
      </c>
      <c r="V1009" s="91">
        <v>0.1</v>
      </c>
    </row>
    <row r="1010" spans="1:24" x14ac:dyDescent="0.25">
      <c r="A1010" s="91">
        <v>0.36878179999999999</v>
      </c>
      <c r="B1010" s="91">
        <v>0.28844409999999998</v>
      </c>
      <c r="D1010" s="91"/>
      <c r="E1010" s="91"/>
      <c r="F1010" s="91">
        <v>0.36878179999999999</v>
      </c>
      <c r="G1010" s="91">
        <v>0.28844409999999998</v>
      </c>
      <c r="Q1010" s="91">
        <v>0.48826219999999998</v>
      </c>
      <c r="R1010" s="91">
        <v>0.76419890000000001</v>
      </c>
      <c r="S1010" s="91">
        <v>0.48826219999999998</v>
      </c>
      <c r="W1010" s="91">
        <v>0.76419890000000001</v>
      </c>
      <c r="X1010" s="91">
        <v>0.48826219999999998</v>
      </c>
    </row>
    <row r="1011" spans="1:24" x14ac:dyDescent="0.25">
      <c r="A1011" s="91">
        <v>0.48</v>
      </c>
      <c r="B1011" s="91">
        <v>0.24</v>
      </c>
      <c r="D1011" s="91"/>
      <c r="E1011" s="91"/>
      <c r="F1011" s="91">
        <v>0.48</v>
      </c>
      <c r="G1011" s="91">
        <v>0.24</v>
      </c>
      <c r="Q1011" s="91">
        <v>0.24</v>
      </c>
      <c r="R1011" s="91">
        <v>0.24</v>
      </c>
      <c r="S1011" s="91">
        <v>0.24</v>
      </c>
      <c r="W1011" s="91">
        <v>0.24</v>
      </c>
      <c r="X1011" s="91">
        <v>0.24</v>
      </c>
    </row>
    <row r="1012" spans="1:24" x14ac:dyDescent="0.25">
      <c r="A1012" s="91">
        <v>0.48332180000000002</v>
      </c>
      <c r="B1012" s="91">
        <v>0.32984849999999999</v>
      </c>
      <c r="D1012" s="91"/>
      <c r="E1012" s="91"/>
      <c r="F1012" s="91">
        <v>0.48332180000000002</v>
      </c>
      <c r="G1012" s="91">
        <v>0.32984849999999999</v>
      </c>
      <c r="Q1012" s="91">
        <v>0.72443080000000004</v>
      </c>
      <c r="R1012" s="91">
        <v>4.7235579999999997</v>
      </c>
      <c r="S1012" s="91">
        <v>0.72443080000000004</v>
      </c>
      <c r="U1012" s="91">
        <v>4.7235579999999997</v>
      </c>
      <c r="V1012" s="91">
        <v>0.72443080000000004</v>
      </c>
    </row>
    <row r="1013" spans="1:24" x14ac:dyDescent="0.25">
      <c r="A1013" s="91">
        <v>3.6067740000000001</v>
      </c>
      <c r="B1013" s="91">
        <v>1.980707</v>
      </c>
      <c r="D1013" s="91"/>
      <c r="E1013" s="91"/>
      <c r="F1013" s="91">
        <v>3.6067740000000001</v>
      </c>
      <c r="G1013" s="91">
        <v>1.980707</v>
      </c>
      <c r="Q1013" s="91">
        <v>0.16970560000000001</v>
      </c>
      <c r="R1013" s="91">
        <v>3.0265490000000002</v>
      </c>
      <c r="S1013" s="91">
        <v>0.16970560000000001</v>
      </c>
      <c r="U1013" s="91">
        <v>3.0265490000000002</v>
      </c>
      <c r="V1013" s="91">
        <v>0.16970560000000001</v>
      </c>
    </row>
    <row r="1014" spans="1:24" x14ac:dyDescent="0.25">
      <c r="A1014" s="91">
        <v>4.9485349999999997</v>
      </c>
      <c r="B1014" s="91">
        <v>0.26832820000000002</v>
      </c>
      <c r="D1014" s="91">
        <v>4.9485349999999997</v>
      </c>
      <c r="E1014" s="91">
        <v>0.26832820000000002</v>
      </c>
      <c r="F1014" s="91"/>
      <c r="G1014" s="91"/>
      <c r="Q1014" s="91">
        <v>0.71554180000000001</v>
      </c>
      <c r="R1014" s="91">
        <v>0.86348130000000001</v>
      </c>
      <c r="S1014" s="91">
        <v>0.71554180000000001</v>
      </c>
      <c r="W1014" s="91">
        <v>0.86348130000000001</v>
      </c>
      <c r="X1014" s="91">
        <v>0.71554180000000001</v>
      </c>
    </row>
    <row r="1015" spans="1:24" x14ac:dyDescent="0.25">
      <c r="A1015" s="91">
        <v>5.0990200000000003</v>
      </c>
      <c r="B1015" s="91">
        <v>0.36878179999999999</v>
      </c>
      <c r="D1015" s="91">
        <v>5.0990200000000003</v>
      </c>
      <c r="E1015" s="91">
        <v>0.36878179999999999</v>
      </c>
      <c r="F1015" s="91"/>
      <c r="G1015" s="91"/>
      <c r="Q1015" s="91">
        <v>0.53366659999999999</v>
      </c>
      <c r="R1015" s="91">
        <v>1.1648179999999999</v>
      </c>
      <c r="S1015" s="91">
        <v>0.53366659999999999</v>
      </c>
      <c r="W1015" s="91">
        <v>1.1648179999999999</v>
      </c>
      <c r="X1015" s="91">
        <v>0.53366659999999999</v>
      </c>
    </row>
    <row r="1016" spans="1:24" x14ac:dyDescent="0.25">
      <c r="A1016" s="91">
        <v>5.0349180000000002</v>
      </c>
      <c r="B1016" s="91">
        <v>0.62225399999999997</v>
      </c>
      <c r="D1016" s="91">
        <v>5.0349180000000002</v>
      </c>
      <c r="E1016" s="91">
        <v>0.62225399999999997</v>
      </c>
      <c r="F1016" s="91"/>
      <c r="G1016" s="91"/>
      <c r="Q1016" s="91">
        <v>0.25298219999999999</v>
      </c>
      <c r="R1016" s="91">
        <v>0.8089499</v>
      </c>
      <c r="S1016" s="91">
        <v>0.25298219999999999</v>
      </c>
      <c r="W1016" s="91">
        <v>0.8089499</v>
      </c>
      <c r="X1016" s="91">
        <v>0.25298219999999999</v>
      </c>
    </row>
    <row r="1017" spans="1:24" x14ac:dyDescent="0.25">
      <c r="A1017" s="91">
        <v>2.0880610000000002</v>
      </c>
      <c r="B1017" s="91">
        <v>0.37947330000000001</v>
      </c>
      <c r="D1017" s="91">
        <v>2.0880610000000002</v>
      </c>
      <c r="E1017" s="91">
        <v>0.37947330000000001</v>
      </c>
      <c r="F1017" s="91"/>
      <c r="G1017" s="91"/>
      <c r="Q1017" s="91">
        <v>0.25612499999999999</v>
      </c>
      <c r="R1017" s="91">
        <v>0.73756359999999999</v>
      </c>
      <c r="S1017" s="91">
        <v>0.25612499999999999</v>
      </c>
      <c r="W1017" s="91">
        <v>0.73756359999999999</v>
      </c>
      <c r="X1017" s="91">
        <v>0.25612499999999999</v>
      </c>
    </row>
    <row r="1018" spans="1:24" x14ac:dyDescent="0.25">
      <c r="A1018" s="91">
        <v>1.36</v>
      </c>
      <c r="B1018" s="91">
        <v>0.34176010000000001</v>
      </c>
      <c r="D1018" s="91"/>
      <c r="E1018" s="91"/>
      <c r="F1018" s="91">
        <v>1.36</v>
      </c>
      <c r="G1018" s="91">
        <v>0.34176010000000001</v>
      </c>
      <c r="Q1018" s="91">
        <v>0.24</v>
      </c>
      <c r="R1018" s="91">
        <v>0.36221540000000002</v>
      </c>
      <c r="S1018" s="91">
        <v>0.24</v>
      </c>
      <c r="W1018" s="91">
        <v>0.36221540000000002</v>
      </c>
      <c r="X1018" s="91">
        <v>0.24</v>
      </c>
    </row>
    <row r="1019" spans="1:24" x14ac:dyDescent="0.25">
      <c r="A1019" s="91">
        <v>1.2033290000000001</v>
      </c>
      <c r="B1019" s="91">
        <v>0.16492419999999999</v>
      </c>
      <c r="D1019" s="91">
        <v>1.2033290000000001</v>
      </c>
      <c r="E1019" s="91">
        <v>0.16492419999999999</v>
      </c>
      <c r="F1019" s="91"/>
      <c r="G1019" s="91"/>
      <c r="Q1019" s="91">
        <v>0.37735920000000001</v>
      </c>
      <c r="R1019" s="91">
        <v>1.2066699999999999</v>
      </c>
      <c r="S1019" s="91">
        <v>0.37735920000000001</v>
      </c>
      <c r="W1019" s="91">
        <v>1.2066699999999999</v>
      </c>
      <c r="X1019" s="91">
        <v>0.37735920000000001</v>
      </c>
    </row>
    <row r="1020" spans="1:24" x14ac:dyDescent="0.25">
      <c r="A1020" s="91">
        <v>2.3385470000000002</v>
      </c>
      <c r="B1020" s="91">
        <v>0.16492419999999999</v>
      </c>
      <c r="D1020" s="91">
        <v>2.3385470000000002</v>
      </c>
      <c r="E1020" s="91">
        <v>0.16492419999999999</v>
      </c>
      <c r="F1020" s="91"/>
      <c r="G1020" s="91"/>
      <c r="Q1020" s="91">
        <v>0.34176010000000001</v>
      </c>
      <c r="R1020" s="91">
        <v>1.8</v>
      </c>
      <c r="S1020" s="91">
        <v>0.34176010000000001</v>
      </c>
      <c r="U1020" s="91">
        <v>1.8</v>
      </c>
      <c r="V1020" s="91">
        <v>0.34176010000000001</v>
      </c>
    </row>
    <row r="1021" spans="1:24" x14ac:dyDescent="0.25">
      <c r="A1021" s="91">
        <v>0.8246211</v>
      </c>
      <c r="B1021" s="91">
        <v>0.31241000000000002</v>
      </c>
      <c r="D1021" s="91"/>
      <c r="E1021" s="91"/>
      <c r="F1021" s="91">
        <v>0.8246211</v>
      </c>
      <c r="G1021" s="91">
        <v>0.31241000000000002</v>
      </c>
      <c r="Q1021" s="91">
        <v>0.25298219999999999</v>
      </c>
      <c r="R1021" s="91">
        <v>3.7938900000000002</v>
      </c>
      <c r="S1021" s="91">
        <v>0.25298219999999999</v>
      </c>
      <c r="U1021" s="91">
        <v>3.7938900000000002</v>
      </c>
      <c r="V1021" s="91">
        <v>0.25298219999999999</v>
      </c>
    </row>
    <row r="1022" spans="1:24" x14ac:dyDescent="0.25">
      <c r="A1022" s="91">
        <v>1.659397</v>
      </c>
      <c r="B1022" s="91">
        <v>0.41761229999999999</v>
      </c>
      <c r="D1022" s="91"/>
      <c r="E1022" s="91"/>
      <c r="F1022" s="91">
        <v>1.659397</v>
      </c>
      <c r="G1022" s="91">
        <v>0.41761229999999999</v>
      </c>
      <c r="Q1022" s="91">
        <v>0.36</v>
      </c>
      <c r="R1022" s="91">
        <v>5.0806300000000002</v>
      </c>
      <c r="S1022" s="91">
        <v>0.36</v>
      </c>
      <c r="U1022" s="91">
        <v>5.0806300000000002</v>
      </c>
      <c r="V1022" s="91">
        <v>0.36</v>
      </c>
    </row>
    <row r="1023" spans="1:24" x14ac:dyDescent="0.25">
      <c r="A1023" s="91">
        <v>1.4322109999999999</v>
      </c>
      <c r="B1023" s="91">
        <v>0.4118252</v>
      </c>
      <c r="D1023" s="91"/>
      <c r="E1023" s="91"/>
      <c r="F1023" s="91">
        <v>1.4322109999999999</v>
      </c>
      <c r="G1023" s="91">
        <v>0.4118252</v>
      </c>
      <c r="Q1023" s="91">
        <v>0.28000000000000003</v>
      </c>
      <c r="R1023" s="91">
        <v>2.9224649999999999</v>
      </c>
      <c r="S1023" s="91">
        <v>0.28000000000000003</v>
      </c>
      <c r="U1023" s="91">
        <v>2.9224649999999999</v>
      </c>
      <c r="V1023" s="91">
        <v>0.28000000000000003</v>
      </c>
    </row>
    <row r="1024" spans="1:24" x14ac:dyDescent="0.25">
      <c r="A1024" s="91">
        <v>4.6539450000000002</v>
      </c>
      <c r="B1024" s="91">
        <v>0.26832820000000002</v>
      </c>
      <c r="D1024" s="91">
        <v>4.6539450000000002</v>
      </c>
      <c r="E1024" s="91">
        <v>0.26832820000000002</v>
      </c>
      <c r="F1024" s="91"/>
      <c r="G1024" s="91"/>
      <c r="Q1024" s="91">
        <v>0.57688819999999996</v>
      </c>
      <c r="R1024" s="91">
        <v>3.08026</v>
      </c>
      <c r="S1024" s="91">
        <v>0.57688819999999996</v>
      </c>
      <c r="U1024" s="91">
        <v>3.08026</v>
      </c>
      <c r="V1024" s="91">
        <v>0.57688819999999996</v>
      </c>
    </row>
    <row r="1025" spans="1:24" x14ac:dyDescent="0.25">
      <c r="A1025" s="91">
        <v>2.6318049999999999</v>
      </c>
      <c r="B1025" s="91">
        <v>0.39395429999999998</v>
      </c>
      <c r="D1025" s="91">
        <v>2.6318049999999999</v>
      </c>
      <c r="E1025" s="91">
        <v>0.39395429999999998</v>
      </c>
      <c r="F1025" s="91"/>
      <c r="G1025" s="91"/>
      <c r="Q1025" s="91">
        <v>0.2828427</v>
      </c>
      <c r="R1025" s="91">
        <v>0.71217980000000003</v>
      </c>
      <c r="S1025" s="91">
        <v>0.2828427</v>
      </c>
      <c r="W1025" s="91">
        <v>0.71217980000000003</v>
      </c>
      <c r="X1025" s="91">
        <v>0.2828427</v>
      </c>
    </row>
    <row r="1026" spans="1:24" x14ac:dyDescent="0.25">
      <c r="A1026" s="91">
        <v>1.1461239999999999</v>
      </c>
      <c r="B1026" s="91">
        <v>0.37735920000000001</v>
      </c>
      <c r="D1026" s="91"/>
      <c r="E1026" s="91"/>
      <c r="F1026" s="91">
        <v>1.1461239999999999</v>
      </c>
      <c r="G1026" s="91">
        <v>0.37735920000000001</v>
      </c>
      <c r="Q1026" s="91">
        <v>0.24</v>
      </c>
      <c r="R1026" s="91">
        <v>0.2828427</v>
      </c>
      <c r="S1026" s="91">
        <v>0.24</v>
      </c>
      <c r="W1026" s="91">
        <v>0.2828427</v>
      </c>
      <c r="X1026" s="91">
        <v>0.24</v>
      </c>
    </row>
    <row r="1027" spans="1:24" x14ac:dyDescent="0.25">
      <c r="A1027" s="91">
        <v>1.2322340000000001</v>
      </c>
      <c r="B1027" s="91">
        <v>0.2039608</v>
      </c>
      <c r="D1027" s="91">
        <v>1.2322340000000001</v>
      </c>
      <c r="E1027" s="91">
        <v>0.2039608</v>
      </c>
      <c r="F1027" s="91"/>
      <c r="G1027" s="91"/>
      <c r="Q1027" s="91">
        <v>0.2039608</v>
      </c>
      <c r="R1027" s="91">
        <v>0.2828427</v>
      </c>
      <c r="S1027" s="91">
        <v>0.2039608</v>
      </c>
      <c r="W1027" s="91">
        <v>0.2828427</v>
      </c>
      <c r="X1027" s="91">
        <v>0.2039608</v>
      </c>
    </row>
    <row r="1028" spans="1:24" x14ac:dyDescent="0.25">
      <c r="A1028" s="91">
        <v>0.63245549999999995</v>
      </c>
      <c r="B1028" s="91">
        <v>0.28000000000000003</v>
      </c>
      <c r="D1028" s="91"/>
      <c r="E1028" s="91"/>
      <c r="F1028" s="91">
        <v>0.63245549999999995</v>
      </c>
      <c r="G1028" s="91">
        <v>0.28000000000000003</v>
      </c>
      <c r="Q1028" s="91">
        <v>0.32984849999999999</v>
      </c>
      <c r="R1028" s="91">
        <v>6.4418629999999997</v>
      </c>
      <c r="S1028" s="91">
        <v>0.32984849999999999</v>
      </c>
      <c r="U1028" s="91">
        <v>6.4418629999999997</v>
      </c>
      <c r="V1028" s="91">
        <v>0.32984849999999999</v>
      </c>
    </row>
    <row r="1029" spans="1:24" x14ac:dyDescent="0.25">
      <c r="A1029" s="91">
        <v>1.556406</v>
      </c>
      <c r="B1029" s="91">
        <v>0.3577709</v>
      </c>
      <c r="D1029" s="91"/>
      <c r="E1029" s="91"/>
      <c r="F1029" s="91">
        <v>1.556406</v>
      </c>
      <c r="G1029" s="91">
        <v>0.3577709</v>
      </c>
      <c r="Q1029" s="91">
        <v>0.40199499999999999</v>
      </c>
      <c r="R1029" s="91">
        <v>0.72993149999999996</v>
      </c>
      <c r="S1029" s="91">
        <v>0.40199499999999999</v>
      </c>
      <c r="W1029" s="91">
        <v>0.72993149999999996</v>
      </c>
      <c r="X1029" s="91">
        <v>0.40199499999999999</v>
      </c>
    </row>
    <row r="1030" spans="1:24" x14ac:dyDescent="0.25">
      <c r="A1030" s="91">
        <v>5.6091350000000002</v>
      </c>
      <c r="B1030" s="91">
        <v>0.5656854</v>
      </c>
      <c r="D1030" s="91">
        <v>5.6091350000000002</v>
      </c>
      <c r="E1030" s="91">
        <v>0.5656854</v>
      </c>
      <c r="F1030" s="91"/>
      <c r="G1030" s="91"/>
      <c r="Q1030" s="91">
        <v>0.26832820000000002</v>
      </c>
      <c r="R1030" s="91">
        <v>0.68818599999999996</v>
      </c>
      <c r="S1030" s="91">
        <v>0.26832820000000002</v>
      </c>
      <c r="W1030" s="91">
        <v>0.68818599999999996</v>
      </c>
      <c r="X1030" s="91">
        <v>0.26832820000000002</v>
      </c>
    </row>
    <row r="1031" spans="1:24" x14ac:dyDescent="0.25">
      <c r="A1031" s="91">
        <v>0.8099383</v>
      </c>
      <c r="B1031" s="91">
        <v>0.3577709</v>
      </c>
      <c r="D1031" s="91"/>
      <c r="E1031" s="91"/>
      <c r="F1031" s="91">
        <v>0.8099383</v>
      </c>
      <c r="G1031" s="91">
        <v>0.3577709</v>
      </c>
      <c r="Q1031" s="91">
        <v>0.36</v>
      </c>
      <c r="R1031" s="91">
        <v>0.52153620000000001</v>
      </c>
      <c r="S1031" s="91">
        <v>0.36</v>
      </c>
      <c r="W1031" s="91">
        <v>0.52153620000000001</v>
      </c>
      <c r="X1031" s="91">
        <v>0.36</v>
      </c>
    </row>
    <row r="1032" spans="1:24" x14ac:dyDescent="0.25">
      <c r="A1032" s="91">
        <v>2.874717</v>
      </c>
      <c r="B1032" s="91">
        <v>0.28844409999999998</v>
      </c>
      <c r="D1032" s="91">
        <v>2.874717</v>
      </c>
      <c r="E1032" s="91">
        <v>0.28844409999999998</v>
      </c>
      <c r="F1032" s="91"/>
      <c r="G1032" s="91"/>
      <c r="Q1032" s="91">
        <v>0.12</v>
      </c>
      <c r="R1032" s="91">
        <v>0.45607019999999998</v>
      </c>
      <c r="S1032" s="91">
        <v>0.12</v>
      </c>
      <c r="W1032" s="91">
        <v>0.45607019999999998</v>
      </c>
      <c r="X1032" s="91">
        <v>0.12</v>
      </c>
    </row>
    <row r="1033" spans="1:24" x14ac:dyDescent="0.25">
      <c r="A1033" s="91">
        <v>1.240645</v>
      </c>
      <c r="B1033" s="91">
        <v>0.26832820000000002</v>
      </c>
      <c r="D1033" s="91"/>
      <c r="E1033" s="91"/>
      <c r="F1033" s="91">
        <v>1.240645</v>
      </c>
      <c r="G1033" s="91">
        <v>0.26832820000000002</v>
      </c>
      <c r="Q1033" s="91">
        <v>0.32</v>
      </c>
      <c r="R1033" s="91">
        <v>0.52153620000000001</v>
      </c>
      <c r="S1033" s="91">
        <v>0.32</v>
      </c>
      <c r="W1033" s="91">
        <v>0.52153620000000001</v>
      </c>
      <c r="X1033" s="91">
        <v>0.32</v>
      </c>
    </row>
    <row r="1034" spans="1:24" x14ac:dyDescent="0.25">
      <c r="A1034" s="91">
        <v>0.32984849999999999</v>
      </c>
      <c r="B1034" s="91">
        <v>0.2</v>
      </c>
      <c r="D1034" s="91"/>
      <c r="E1034" s="91"/>
      <c r="F1034" s="91">
        <v>0.32984849999999999</v>
      </c>
      <c r="G1034" s="91">
        <v>0.2</v>
      </c>
      <c r="Q1034" s="91">
        <v>0.24331050000000001</v>
      </c>
      <c r="R1034" s="91">
        <v>0.37947330000000001</v>
      </c>
      <c r="S1034" s="91">
        <v>0.24331050000000001</v>
      </c>
      <c r="W1034" s="91">
        <v>0.37947330000000001</v>
      </c>
      <c r="X1034" s="91">
        <v>0.24331050000000001</v>
      </c>
    </row>
    <row r="1035" spans="1:24" x14ac:dyDescent="0.25">
      <c r="A1035" s="91">
        <v>0.4</v>
      </c>
      <c r="B1035" s="91">
        <v>0.2332381</v>
      </c>
      <c r="D1035" s="91"/>
      <c r="E1035" s="91"/>
      <c r="F1035" s="91">
        <v>0.4</v>
      </c>
      <c r="G1035" s="91">
        <v>0.2332381</v>
      </c>
      <c r="Q1035" s="91">
        <v>0.54405879999999995</v>
      </c>
      <c r="R1035" s="91">
        <v>0.9903535</v>
      </c>
      <c r="S1035" s="91">
        <v>0.54405879999999995</v>
      </c>
      <c r="W1035" s="91">
        <v>0.9903535</v>
      </c>
      <c r="X1035" s="91">
        <v>0.54405879999999995</v>
      </c>
    </row>
    <row r="1036" spans="1:24" x14ac:dyDescent="0.25">
      <c r="A1036" s="91">
        <v>0.5656854</v>
      </c>
      <c r="B1036" s="91">
        <v>0.16</v>
      </c>
      <c r="D1036" s="91"/>
      <c r="E1036" s="91"/>
      <c r="F1036" s="91">
        <v>0.5656854</v>
      </c>
      <c r="G1036" s="91">
        <v>0.16</v>
      </c>
      <c r="Q1036" s="91">
        <v>0.29120439999999997</v>
      </c>
      <c r="R1036" s="91">
        <v>0.39395429999999998</v>
      </c>
      <c r="S1036" s="91">
        <v>0.29120439999999997</v>
      </c>
      <c r="W1036" s="91">
        <v>0.39395429999999998</v>
      </c>
      <c r="X1036" s="91">
        <v>0.29120439999999997</v>
      </c>
    </row>
    <row r="1037" spans="1:24" x14ac:dyDescent="0.25">
      <c r="A1037" s="91">
        <v>0.28000000000000003</v>
      </c>
      <c r="B1037" s="91">
        <v>0.2</v>
      </c>
      <c r="D1037" s="91"/>
      <c r="E1037" s="91"/>
      <c r="F1037" s="91">
        <v>0.28000000000000003</v>
      </c>
      <c r="G1037" s="91">
        <v>0.2</v>
      </c>
      <c r="Q1037" s="91">
        <v>0.2</v>
      </c>
      <c r="R1037" s="91">
        <v>0.80099940000000003</v>
      </c>
      <c r="S1037" s="91">
        <v>0.2</v>
      </c>
      <c r="W1037" s="91">
        <v>0.80099940000000003</v>
      </c>
      <c r="X1037" s="91">
        <v>0.2</v>
      </c>
    </row>
    <row r="1038" spans="1:24" x14ac:dyDescent="0.25">
      <c r="A1038" s="91">
        <v>0.4418144</v>
      </c>
      <c r="B1038" s="91">
        <v>0.24</v>
      </c>
      <c r="D1038" s="91"/>
      <c r="E1038" s="91"/>
      <c r="F1038" s="91">
        <v>0.4418144</v>
      </c>
      <c r="G1038" s="91">
        <v>0.24</v>
      </c>
      <c r="Q1038" s="91">
        <v>0.4</v>
      </c>
      <c r="R1038" s="91">
        <v>0.51224990000000004</v>
      </c>
      <c r="S1038" s="91">
        <v>0.4</v>
      </c>
      <c r="W1038" s="91">
        <v>0.51224990000000004</v>
      </c>
      <c r="X1038" s="91">
        <v>0.4</v>
      </c>
    </row>
    <row r="1039" spans="1:24" x14ac:dyDescent="0.25">
      <c r="A1039" s="91">
        <v>1.2502800000000001</v>
      </c>
      <c r="B1039" s="91">
        <v>0.24331050000000001</v>
      </c>
      <c r="D1039" s="91">
        <v>1.2502800000000001</v>
      </c>
      <c r="E1039" s="91">
        <v>0.24331050000000001</v>
      </c>
      <c r="F1039" s="91"/>
      <c r="G1039" s="91"/>
      <c r="Q1039" s="91">
        <v>0.32</v>
      </c>
      <c r="R1039" s="91">
        <v>1.440555</v>
      </c>
      <c r="S1039" s="91">
        <v>0.32</v>
      </c>
      <c r="W1039" s="91">
        <v>1.440555</v>
      </c>
      <c r="X1039" s="91">
        <v>0.32</v>
      </c>
    </row>
    <row r="1040" spans="1:24" x14ac:dyDescent="0.25">
      <c r="A1040" s="91">
        <v>2.451775</v>
      </c>
      <c r="B1040" s="91">
        <v>0.2</v>
      </c>
      <c r="D1040" s="91">
        <v>2.451775</v>
      </c>
      <c r="E1040" s="91">
        <v>0.2</v>
      </c>
      <c r="F1040" s="91"/>
      <c r="G1040" s="91"/>
      <c r="Q1040" s="91">
        <v>0.52</v>
      </c>
      <c r="R1040" s="91">
        <v>10.94581</v>
      </c>
      <c r="S1040" s="91">
        <v>0.52</v>
      </c>
      <c r="U1040" s="91">
        <v>10.94581</v>
      </c>
      <c r="V1040" s="91">
        <v>0.52</v>
      </c>
    </row>
    <row r="1041" spans="1:24" x14ac:dyDescent="0.25">
      <c r="A1041" s="91">
        <v>2.1562929999999998</v>
      </c>
      <c r="B1041" s="91">
        <v>0.37735920000000001</v>
      </c>
      <c r="D1041" s="91">
        <v>2.1562929999999998</v>
      </c>
      <c r="E1041" s="91">
        <v>0.37735920000000001</v>
      </c>
      <c r="F1041" s="91"/>
      <c r="G1041" s="91"/>
      <c r="Q1041" s="91">
        <v>0.28844409999999998</v>
      </c>
      <c r="R1041" s="91">
        <v>5.2332780000000003</v>
      </c>
      <c r="S1041" s="91">
        <v>0.28844409999999998</v>
      </c>
      <c r="U1041" s="91">
        <v>5.2332780000000003</v>
      </c>
      <c r="V1041" s="91">
        <v>0.28844409999999998</v>
      </c>
    </row>
    <row r="1042" spans="1:24" x14ac:dyDescent="0.25">
      <c r="A1042" s="91">
        <v>4.4801789999999997</v>
      </c>
      <c r="B1042" s="91">
        <v>1.0007999999999999</v>
      </c>
      <c r="D1042" s="91"/>
      <c r="E1042" s="91"/>
      <c r="F1042" s="91">
        <v>4.4801789999999997</v>
      </c>
      <c r="G1042" s="91">
        <v>1.0007999999999999</v>
      </c>
      <c r="Q1042" s="91">
        <v>0.3577709</v>
      </c>
      <c r="R1042" s="91">
        <v>1.6458429999999999</v>
      </c>
      <c r="S1042" s="91">
        <v>0.3577709</v>
      </c>
      <c r="W1042" s="91">
        <v>1.6458429999999999</v>
      </c>
      <c r="X1042" s="91">
        <v>0.3577709</v>
      </c>
    </row>
    <row r="1043" spans="1:24" x14ac:dyDescent="0.25">
      <c r="A1043" s="91">
        <v>2.5864259999999999</v>
      </c>
      <c r="B1043" s="91">
        <v>0.28844409999999998</v>
      </c>
      <c r="D1043" s="91">
        <v>2.5864259999999999</v>
      </c>
      <c r="E1043" s="91">
        <v>0.28844409999999998</v>
      </c>
      <c r="F1043" s="91"/>
      <c r="G1043" s="91"/>
      <c r="Q1043" s="91">
        <v>0.46647620000000001</v>
      </c>
      <c r="R1043" s="91">
        <v>1.03769</v>
      </c>
      <c r="S1043" s="91">
        <v>0.46647620000000001</v>
      </c>
      <c r="W1043" s="91">
        <v>1.03769</v>
      </c>
      <c r="X1043" s="91">
        <v>0.46647620000000001</v>
      </c>
    </row>
    <row r="1044" spans="1:24" x14ac:dyDescent="0.25">
      <c r="A1044" s="91">
        <v>11.2087</v>
      </c>
      <c r="B1044" s="91">
        <v>0.2828427</v>
      </c>
      <c r="D1044" s="91">
        <v>11.2087</v>
      </c>
      <c r="E1044" s="91">
        <v>0.2828427</v>
      </c>
      <c r="F1044" s="91"/>
      <c r="G1044" s="91"/>
      <c r="Q1044" s="91">
        <v>0.25612499999999999</v>
      </c>
      <c r="R1044" s="91">
        <v>1.3763719999999999</v>
      </c>
      <c r="S1044" s="91">
        <v>0.25612499999999999</v>
      </c>
      <c r="U1044" s="91">
        <v>1.3763719999999999</v>
      </c>
      <c r="V1044" s="91">
        <v>0.25612499999999999</v>
      </c>
    </row>
    <row r="1045" spans="1:24" x14ac:dyDescent="0.25">
      <c r="A1045" s="91">
        <v>5.9078549999999996</v>
      </c>
      <c r="B1045" s="91">
        <v>0.31241000000000002</v>
      </c>
      <c r="D1045" s="91">
        <v>5.9078549999999996</v>
      </c>
      <c r="E1045" s="91">
        <v>0.31241000000000002</v>
      </c>
      <c r="F1045" s="91"/>
      <c r="G1045" s="91"/>
      <c r="Q1045" s="91">
        <v>0.4</v>
      </c>
      <c r="R1045" s="91">
        <v>1.2</v>
      </c>
      <c r="S1045" s="91">
        <v>0.4</v>
      </c>
      <c r="W1045" s="91">
        <v>1.2</v>
      </c>
      <c r="X1045" s="91">
        <v>0.4</v>
      </c>
    </row>
    <row r="1046" spans="1:24" x14ac:dyDescent="0.25">
      <c r="A1046" s="91">
        <v>3.7403740000000001</v>
      </c>
      <c r="B1046" s="91">
        <v>0.53366659999999999</v>
      </c>
      <c r="D1046" s="91">
        <v>3.7403740000000001</v>
      </c>
      <c r="E1046" s="91">
        <v>0.53366659999999999</v>
      </c>
      <c r="F1046" s="91"/>
      <c r="G1046" s="91"/>
      <c r="Q1046" s="91">
        <v>0.2828427</v>
      </c>
      <c r="R1046" s="91">
        <v>0.44</v>
      </c>
      <c r="S1046" s="91">
        <v>0.2828427</v>
      </c>
      <c r="W1046" s="91">
        <v>0.44</v>
      </c>
      <c r="X1046" s="91">
        <v>0.2828427</v>
      </c>
    </row>
    <row r="1047" spans="1:24" x14ac:dyDescent="0.25">
      <c r="A1047" s="91">
        <v>3.4928499999999998</v>
      </c>
      <c r="B1047" s="91">
        <v>0.46647620000000001</v>
      </c>
      <c r="D1047" s="91">
        <v>3.4928499999999998</v>
      </c>
      <c r="E1047" s="91">
        <v>0.46647620000000001</v>
      </c>
      <c r="F1047" s="91"/>
      <c r="G1047" s="91"/>
      <c r="Q1047" s="91">
        <v>0.28000000000000003</v>
      </c>
      <c r="R1047" s="91">
        <v>0.36</v>
      </c>
      <c r="S1047" s="91">
        <v>0.28000000000000003</v>
      </c>
      <c r="W1047" s="91">
        <v>0.36</v>
      </c>
      <c r="X1047" s="91">
        <v>0.28000000000000003</v>
      </c>
    </row>
    <row r="1048" spans="1:24" x14ac:dyDescent="0.25">
      <c r="A1048" s="91">
        <v>1.44</v>
      </c>
      <c r="B1048" s="91">
        <v>0.24</v>
      </c>
      <c r="D1048" s="91">
        <v>1.44</v>
      </c>
      <c r="E1048" s="91">
        <v>0.24</v>
      </c>
      <c r="F1048" s="91"/>
      <c r="G1048" s="91"/>
      <c r="Q1048" s="91">
        <v>0.5614268</v>
      </c>
      <c r="R1048" s="91">
        <v>0.77665949999999995</v>
      </c>
      <c r="S1048" s="91">
        <v>0.5614268</v>
      </c>
      <c r="W1048" s="91">
        <v>0.77665949999999995</v>
      </c>
      <c r="X1048" s="91">
        <v>0.5614268</v>
      </c>
    </row>
    <row r="1049" spans="1:24" x14ac:dyDescent="0.25">
      <c r="A1049" s="91">
        <v>1.961632</v>
      </c>
      <c r="B1049" s="91">
        <v>0.72111029999999998</v>
      </c>
      <c r="D1049" s="91"/>
      <c r="E1049" s="91"/>
      <c r="F1049" s="91">
        <v>1.961632</v>
      </c>
      <c r="G1049" s="91">
        <v>0.72111029999999998</v>
      </c>
      <c r="Q1049" s="91">
        <v>0.2828427</v>
      </c>
      <c r="R1049" s="91">
        <v>0.33941130000000003</v>
      </c>
      <c r="S1049" s="91">
        <v>0.2828427</v>
      </c>
      <c r="W1049" s="91">
        <v>0.33941130000000003</v>
      </c>
      <c r="X1049" s="91">
        <v>0.2828427</v>
      </c>
    </row>
    <row r="1050" spans="1:24" x14ac:dyDescent="0.25">
      <c r="A1050" s="91">
        <v>0.8</v>
      </c>
      <c r="B1050" s="91">
        <v>0.16970560000000001</v>
      </c>
      <c r="D1050" s="91"/>
      <c r="E1050" s="91"/>
      <c r="F1050" s="91">
        <v>0.8</v>
      </c>
      <c r="G1050" s="91">
        <v>0.16970560000000001</v>
      </c>
      <c r="Q1050" s="91">
        <v>0.36221540000000002</v>
      </c>
      <c r="R1050" s="91">
        <v>0.77665949999999995</v>
      </c>
      <c r="S1050" s="91">
        <v>0.36221540000000002</v>
      </c>
      <c r="W1050" s="91">
        <v>0.77665949999999995</v>
      </c>
      <c r="X1050" s="91">
        <v>0.36221540000000002</v>
      </c>
    </row>
    <row r="1051" spans="1:24" x14ac:dyDescent="0.25">
      <c r="A1051" s="91">
        <v>3.1378970000000002</v>
      </c>
      <c r="B1051" s="91">
        <v>0.36878179999999999</v>
      </c>
      <c r="D1051" s="91">
        <v>3.1378970000000002</v>
      </c>
      <c r="E1051" s="91">
        <v>0.36878179999999999</v>
      </c>
      <c r="F1051" s="91"/>
      <c r="G1051" s="91"/>
      <c r="Q1051" s="91">
        <v>0.1788854</v>
      </c>
      <c r="R1051" s="91">
        <v>2.0991430000000002</v>
      </c>
      <c r="S1051" s="91">
        <v>0.1788854</v>
      </c>
      <c r="U1051" s="91">
        <v>2.0991430000000002</v>
      </c>
      <c r="V1051" s="91">
        <v>0.1788854</v>
      </c>
    </row>
    <row r="1052" spans="1:24" x14ac:dyDescent="0.25">
      <c r="A1052" s="91">
        <v>2.0035970000000001</v>
      </c>
      <c r="B1052" s="91">
        <v>0.55569780000000002</v>
      </c>
      <c r="D1052" s="91"/>
      <c r="E1052" s="91"/>
      <c r="F1052" s="91">
        <v>2.0035970000000001</v>
      </c>
      <c r="G1052" s="91">
        <v>0.55569780000000002</v>
      </c>
      <c r="Q1052" s="91">
        <v>0.26832820000000002</v>
      </c>
      <c r="R1052" s="91">
        <v>0.52611790000000003</v>
      </c>
      <c r="S1052" s="91">
        <v>0.26832820000000002</v>
      </c>
      <c r="W1052" s="91">
        <v>0.52611790000000003</v>
      </c>
      <c r="X1052" s="91">
        <v>0.26832820000000002</v>
      </c>
    </row>
    <row r="1053" spans="1:24" x14ac:dyDescent="0.25">
      <c r="A1053" s="91">
        <v>1.985951</v>
      </c>
      <c r="B1053" s="91">
        <v>0.1788854</v>
      </c>
      <c r="D1053" s="91">
        <v>1.985951</v>
      </c>
      <c r="E1053" s="91">
        <v>0.1788854</v>
      </c>
      <c r="F1053" s="91"/>
      <c r="G1053" s="91"/>
      <c r="Q1053" s="91">
        <v>0.36878179999999999</v>
      </c>
      <c r="R1053" s="91">
        <v>1.1933149999999999</v>
      </c>
      <c r="S1053" s="91">
        <v>0.36878179999999999</v>
      </c>
      <c r="W1053" s="91">
        <v>1.1933149999999999</v>
      </c>
      <c r="X1053" s="91">
        <v>0.36878179999999999</v>
      </c>
    </row>
    <row r="1054" spans="1:24" x14ac:dyDescent="0.25">
      <c r="A1054" s="91">
        <v>0.93380940000000001</v>
      </c>
      <c r="B1054" s="91">
        <v>0.24</v>
      </c>
      <c r="D1054" s="91"/>
      <c r="E1054" s="91"/>
      <c r="F1054" s="91">
        <v>0.93380940000000001</v>
      </c>
      <c r="G1054" s="91">
        <v>0.24</v>
      </c>
      <c r="Q1054" s="91">
        <v>0.25612499999999999</v>
      </c>
      <c r="R1054" s="91">
        <v>0.25612499999999999</v>
      </c>
      <c r="S1054" s="91">
        <v>0.25612499999999999</v>
      </c>
      <c r="W1054" s="91">
        <v>0.25612499999999999</v>
      </c>
      <c r="X1054" s="91">
        <v>0.25612499999999999</v>
      </c>
    </row>
    <row r="1055" spans="1:24" x14ac:dyDescent="0.25">
      <c r="A1055" s="91">
        <v>0.57271280000000002</v>
      </c>
      <c r="B1055" s="91">
        <v>0.36878179999999999</v>
      </c>
      <c r="D1055" s="91"/>
      <c r="E1055" s="91"/>
      <c r="F1055" s="91">
        <v>0.57271280000000002</v>
      </c>
      <c r="G1055" s="91">
        <v>0.36878179999999999</v>
      </c>
      <c r="Q1055" s="91">
        <v>0.2332381</v>
      </c>
      <c r="R1055" s="91">
        <v>0.54405879999999995</v>
      </c>
      <c r="S1055" s="91">
        <v>0.2332381</v>
      </c>
      <c r="W1055" s="91">
        <v>0.54405879999999995</v>
      </c>
      <c r="X1055" s="91">
        <v>0.2332381</v>
      </c>
    </row>
    <row r="1056" spans="1:24" x14ac:dyDescent="0.25">
      <c r="A1056" s="91">
        <v>0.28000000000000003</v>
      </c>
      <c r="B1056" s="91">
        <v>0.16</v>
      </c>
      <c r="D1056" s="91"/>
      <c r="E1056" s="91"/>
      <c r="F1056" s="91">
        <v>0.28000000000000003</v>
      </c>
      <c r="G1056" s="91">
        <v>0.16</v>
      </c>
      <c r="Q1056" s="91">
        <v>0.2</v>
      </c>
      <c r="R1056" s="91">
        <v>0.24331050000000001</v>
      </c>
      <c r="S1056" s="91">
        <v>0.2</v>
      </c>
      <c r="W1056" s="91">
        <v>0.24331050000000001</v>
      </c>
      <c r="X1056" s="91">
        <v>0.2</v>
      </c>
    </row>
    <row r="1057" spans="1:24" x14ac:dyDescent="0.25">
      <c r="A1057" s="91">
        <v>1.21062</v>
      </c>
      <c r="B1057" s="91">
        <v>0.4418144</v>
      </c>
      <c r="D1057" s="91"/>
      <c r="E1057" s="91"/>
      <c r="F1057" s="91">
        <v>1.21062</v>
      </c>
      <c r="G1057" s="91">
        <v>0.4418144</v>
      </c>
      <c r="Q1057" s="91">
        <v>0.2828427</v>
      </c>
      <c r="R1057" s="91">
        <v>0.36878179999999999</v>
      </c>
      <c r="S1057" s="91">
        <v>0.2828427</v>
      </c>
      <c r="W1057" s="91">
        <v>0.36878179999999999</v>
      </c>
      <c r="X1057" s="91">
        <v>0.2828427</v>
      </c>
    </row>
    <row r="1058" spans="1:24" x14ac:dyDescent="0.25">
      <c r="A1058" s="91">
        <v>1.1271199999999999</v>
      </c>
      <c r="B1058" s="91">
        <v>0.4118252</v>
      </c>
      <c r="D1058" s="91"/>
      <c r="E1058" s="91"/>
      <c r="F1058" s="91">
        <v>1.1271199999999999</v>
      </c>
      <c r="G1058" s="91">
        <v>0.4118252</v>
      </c>
      <c r="Q1058" s="91">
        <v>0.14422209999999999</v>
      </c>
      <c r="R1058" s="91">
        <v>0.26832820000000002</v>
      </c>
      <c r="S1058" s="91">
        <v>0.14422209999999999</v>
      </c>
      <c r="W1058" s="91">
        <v>0.26832820000000002</v>
      </c>
      <c r="X1058" s="91">
        <v>0.14422209999999999</v>
      </c>
    </row>
    <row r="1059" spans="1:24" x14ac:dyDescent="0.25">
      <c r="A1059" s="91">
        <v>0.85510229999999998</v>
      </c>
      <c r="B1059" s="91">
        <v>0.36878179999999999</v>
      </c>
      <c r="D1059" s="91"/>
      <c r="E1059" s="91"/>
      <c r="F1059" s="91">
        <v>0.85510229999999998</v>
      </c>
      <c r="G1059" s="91">
        <v>0.36878179999999999</v>
      </c>
      <c r="Q1059" s="91">
        <v>0.30463089999999998</v>
      </c>
      <c r="R1059" s="91">
        <v>0.91214030000000001</v>
      </c>
      <c r="S1059" s="91">
        <v>0.30463089999999998</v>
      </c>
      <c r="W1059" s="91">
        <v>0.91214030000000001</v>
      </c>
      <c r="X1059" s="91">
        <v>0.30463089999999998</v>
      </c>
    </row>
    <row r="1060" spans="1:24" x14ac:dyDescent="0.25">
      <c r="A1060" s="91">
        <v>0.36878179999999999</v>
      </c>
      <c r="B1060" s="91">
        <v>0.28844409999999998</v>
      </c>
      <c r="D1060" s="91"/>
      <c r="E1060" s="91"/>
      <c r="F1060" s="91">
        <v>0.36878179999999999</v>
      </c>
      <c r="G1060" s="91">
        <v>0.28844409999999998</v>
      </c>
      <c r="Q1060" s="91">
        <v>0.24</v>
      </c>
      <c r="R1060" s="91">
        <v>0.92347170000000001</v>
      </c>
      <c r="S1060" s="91">
        <v>0.24</v>
      </c>
      <c r="W1060" s="91">
        <v>0.92347170000000001</v>
      </c>
      <c r="X1060" s="91">
        <v>0.24</v>
      </c>
    </row>
    <row r="1061" spans="1:24" x14ac:dyDescent="0.25">
      <c r="A1061" s="91">
        <v>5.187678</v>
      </c>
      <c r="B1061" s="91">
        <v>0.45607019999999998</v>
      </c>
      <c r="D1061" s="91">
        <v>5.187678</v>
      </c>
      <c r="E1061" s="91">
        <v>0.45607019999999998</v>
      </c>
      <c r="F1061" s="91"/>
      <c r="G1061" s="91"/>
      <c r="Q1061" s="91">
        <v>0.33941130000000003</v>
      </c>
      <c r="R1061" s="91">
        <v>0.8246211</v>
      </c>
      <c r="S1061" s="91">
        <v>0.33941130000000003</v>
      </c>
      <c r="W1061" s="91">
        <v>0.8246211</v>
      </c>
      <c r="X1061" s="91">
        <v>0.33941130000000003</v>
      </c>
    </row>
    <row r="1062" spans="1:24" x14ac:dyDescent="0.25">
      <c r="A1062" s="91">
        <v>13.28618</v>
      </c>
      <c r="B1062" s="91">
        <v>0.36221540000000002</v>
      </c>
      <c r="D1062" s="91">
        <v>13.28618</v>
      </c>
      <c r="E1062" s="91">
        <v>0.36221540000000002</v>
      </c>
      <c r="F1062" s="91"/>
      <c r="G1062" s="91"/>
      <c r="Q1062" s="91">
        <v>0.46647620000000001</v>
      </c>
      <c r="R1062" s="91">
        <v>1.1113960000000001</v>
      </c>
      <c r="S1062" s="91">
        <v>0.46647620000000001</v>
      </c>
      <c r="W1062" s="91">
        <v>1.1113960000000001</v>
      </c>
      <c r="X1062" s="91">
        <v>0.46647620000000001</v>
      </c>
    </row>
    <row r="1063" spans="1:24" x14ac:dyDescent="0.25">
      <c r="A1063" s="91">
        <v>3.4036240000000002</v>
      </c>
      <c r="B1063" s="91">
        <v>0.54405879999999995</v>
      </c>
      <c r="D1063" s="91">
        <v>3.4036240000000002</v>
      </c>
      <c r="E1063" s="91">
        <v>0.54405879999999995</v>
      </c>
      <c r="F1063" s="91"/>
      <c r="G1063" s="91"/>
      <c r="Q1063" s="91">
        <v>0.29120439999999997</v>
      </c>
      <c r="R1063" s="91">
        <v>1.8268089999999999</v>
      </c>
      <c r="S1063" s="91">
        <v>0.29120439999999997</v>
      </c>
      <c r="U1063" s="91">
        <v>1.8268089999999999</v>
      </c>
      <c r="V1063" s="91">
        <v>0.29120439999999997</v>
      </c>
    </row>
    <row r="1064" spans="1:24" x14ac:dyDescent="0.25">
      <c r="A1064" s="91">
        <v>4.0447499999999996</v>
      </c>
      <c r="B1064" s="91">
        <v>0.91389279999999995</v>
      </c>
      <c r="D1064" s="91"/>
      <c r="E1064" s="91"/>
      <c r="F1064" s="91">
        <v>4.0447499999999996</v>
      </c>
      <c r="G1064" s="91">
        <v>0.91389279999999995</v>
      </c>
      <c r="Q1064" s="91">
        <v>0.37947330000000001</v>
      </c>
      <c r="R1064" s="91">
        <v>1.8277859999999999</v>
      </c>
      <c r="S1064" s="91">
        <v>0.37947330000000001</v>
      </c>
      <c r="W1064" s="91">
        <v>1.8277859999999999</v>
      </c>
      <c r="X1064" s="91">
        <v>0.37947330000000001</v>
      </c>
    </row>
    <row r="1065" spans="1:24" x14ac:dyDescent="0.25">
      <c r="A1065" s="91">
        <v>3.015692</v>
      </c>
      <c r="B1065" s="91">
        <v>0.48826219999999998</v>
      </c>
      <c r="D1065" s="91">
        <v>3.015692</v>
      </c>
      <c r="E1065" s="91">
        <v>0.48826219999999998</v>
      </c>
      <c r="F1065" s="91"/>
      <c r="G1065" s="91"/>
      <c r="Q1065" s="91">
        <v>0.55569780000000002</v>
      </c>
      <c r="R1065" s="91">
        <v>4.0382170000000004</v>
      </c>
      <c r="S1065" s="91">
        <v>0.55569780000000002</v>
      </c>
      <c r="U1065" s="91">
        <v>4.0382170000000004</v>
      </c>
      <c r="V1065" s="91">
        <v>0.55569780000000002</v>
      </c>
    </row>
    <row r="1066" spans="1:24" x14ac:dyDescent="0.25">
      <c r="A1066" s="91">
        <v>4.0431670000000004</v>
      </c>
      <c r="B1066" s="91">
        <v>0.32249030000000001</v>
      </c>
      <c r="D1066" s="91">
        <v>4.0431670000000004</v>
      </c>
      <c r="E1066" s="91">
        <v>0.32249030000000001</v>
      </c>
      <c r="F1066" s="91"/>
      <c r="G1066" s="91"/>
      <c r="Q1066" s="91">
        <v>0.33941130000000003</v>
      </c>
      <c r="R1066" s="91">
        <v>3.8052600000000001</v>
      </c>
      <c r="S1066" s="91">
        <v>0.33941130000000003</v>
      </c>
      <c r="U1066" s="91">
        <v>3.8052600000000001</v>
      </c>
      <c r="V1066" s="91">
        <v>0.33941130000000003</v>
      </c>
    </row>
    <row r="1067" spans="1:24" x14ac:dyDescent="0.25">
      <c r="A1067" s="91">
        <v>3.0620250000000002</v>
      </c>
      <c r="B1067" s="91">
        <v>0.2154066</v>
      </c>
      <c r="D1067" s="91">
        <v>3.0620250000000002</v>
      </c>
      <c r="E1067" s="91">
        <v>0.2154066</v>
      </c>
      <c r="F1067" s="91"/>
      <c r="G1067" s="91"/>
      <c r="Q1067" s="91">
        <v>0.1788854</v>
      </c>
      <c r="R1067" s="91">
        <v>3.0236399999999999</v>
      </c>
      <c r="S1067" s="91">
        <v>0.1788854</v>
      </c>
      <c r="U1067" s="91">
        <v>3.0236399999999999</v>
      </c>
      <c r="V1067" s="91">
        <v>0.1788854</v>
      </c>
    </row>
    <row r="1068" spans="1:24" x14ac:dyDescent="0.25">
      <c r="A1068" s="91">
        <v>6.1721959999999996</v>
      </c>
      <c r="B1068" s="91">
        <v>0.39395429999999998</v>
      </c>
      <c r="D1068" s="91">
        <v>6.1721959999999996</v>
      </c>
      <c r="E1068" s="91">
        <v>0.39395429999999998</v>
      </c>
      <c r="F1068" s="91"/>
      <c r="G1068" s="91"/>
      <c r="Q1068" s="91">
        <v>0.34176010000000001</v>
      </c>
      <c r="R1068" s="91">
        <v>1.1661900000000001</v>
      </c>
      <c r="S1068" s="91">
        <v>0.34176010000000001</v>
      </c>
      <c r="W1068" s="91">
        <v>1.1661900000000001</v>
      </c>
      <c r="X1068" s="91">
        <v>0.34176010000000001</v>
      </c>
    </row>
    <row r="1069" spans="1:24" x14ac:dyDescent="0.25">
      <c r="A1069" s="91">
        <v>2.2263869999999999</v>
      </c>
      <c r="B1069" s="91">
        <v>0.41761229999999999</v>
      </c>
      <c r="D1069" s="91">
        <v>2.2263869999999999</v>
      </c>
      <c r="E1069" s="91">
        <v>0.41761229999999999</v>
      </c>
      <c r="F1069" s="91"/>
      <c r="G1069" s="91"/>
      <c r="Q1069" s="91">
        <v>0.1788854</v>
      </c>
      <c r="R1069" s="91">
        <v>0.30463089999999998</v>
      </c>
      <c r="S1069" s="91">
        <v>0.1788854</v>
      </c>
      <c r="W1069" s="91">
        <v>0.30463089999999998</v>
      </c>
      <c r="X1069" s="91">
        <v>0.1788854</v>
      </c>
    </row>
    <row r="1070" spans="1:24" x14ac:dyDescent="0.25">
      <c r="A1070" s="91">
        <v>1.1764349999999999</v>
      </c>
      <c r="B1070" s="91">
        <v>0.2039608</v>
      </c>
      <c r="D1070" s="91">
        <v>1.1764349999999999</v>
      </c>
      <c r="E1070" s="91">
        <v>0.2039608</v>
      </c>
      <c r="F1070" s="91"/>
      <c r="G1070" s="91"/>
      <c r="Q1070" s="91">
        <v>0.4418144</v>
      </c>
      <c r="R1070" s="91">
        <v>0.68468969999999996</v>
      </c>
      <c r="S1070" s="91">
        <v>0.4418144</v>
      </c>
      <c r="W1070" s="91">
        <v>0.68468969999999996</v>
      </c>
      <c r="X1070" s="91">
        <v>0.4418144</v>
      </c>
    </row>
    <row r="1071" spans="1:24" x14ac:dyDescent="0.25">
      <c r="A1071" s="91">
        <v>1.0031950000000001</v>
      </c>
      <c r="B1071" s="91">
        <v>0.1264911</v>
      </c>
      <c r="D1071" s="91">
        <v>1.0031950000000001</v>
      </c>
      <c r="E1071" s="91">
        <v>0.1264911</v>
      </c>
      <c r="F1071" s="91"/>
      <c r="G1071" s="91"/>
      <c r="Q1071" s="91">
        <v>0.32984849999999999</v>
      </c>
      <c r="R1071" s="91">
        <v>0.4418144</v>
      </c>
      <c r="S1071" s="91">
        <v>0.32984849999999999</v>
      </c>
      <c r="W1071" s="91">
        <v>0.4418144</v>
      </c>
      <c r="X1071" s="91">
        <v>0.32984849999999999</v>
      </c>
    </row>
    <row r="1072" spans="1:24" x14ac:dyDescent="0.25">
      <c r="A1072" s="91">
        <v>1.1157060000000001</v>
      </c>
      <c r="B1072" s="91">
        <v>0.89442719999999998</v>
      </c>
      <c r="D1072" s="91"/>
      <c r="E1072" s="91"/>
      <c r="F1072" s="91">
        <v>1.1157060000000001</v>
      </c>
      <c r="G1072" s="91">
        <v>0.89442719999999998</v>
      </c>
      <c r="Q1072" s="91">
        <v>0.24331050000000001</v>
      </c>
      <c r="R1072" s="91">
        <v>0.28000000000000003</v>
      </c>
      <c r="S1072" s="91">
        <v>0.24331050000000001</v>
      </c>
      <c r="W1072" s="91">
        <v>0.28000000000000003</v>
      </c>
      <c r="X1072" s="91">
        <v>0.24331050000000001</v>
      </c>
    </row>
    <row r="1073" spans="1:24" x14ac:dyDescent="0.25">
      <c r="A1073" s="91">
        <v>4.012181</v>
      </c>
      <c r="B1073" s="91">
        <v>0.37947330000000001</v>
      </c>
      <c r="D1073" s="91">
        <v>4.012181</v>
      </c>
      <c r="E1073" s="91">
        <v>0.37947330000000001</v>
      </c>
      <c r="F1073" s="91"/>
      <c r="G1073" s="91"/>
      <c r="Q1073" s="91">
        <v>0.25298219999999999</v>
      </c>
      <c r="R1073" s="91">
        <v>0.61188229999999999</v>
      </c>
      <c r="S1073" s="91">
        <v>0.25298219999999999</v>
      </c>
      <c r="W1073" s="91">
        <v>0.61188229999999999</v>
      </c>
      <c r="X1073" s="91">
        <v>0.25298219999999999</v>
      </c>
    </row>
    <row r="1074" spans="1:24" x14ac:dyDescent="0.25">
      <c r="A1074" s="91">
        <v>5.327814</v>
      </c>
      <c r="B1074" s="91">
        <v>0.2828427</v>
      </c>
      <c r="D1074" s="91">
        <v>5.327814</v>
      </c>
      <c r="E1074" s="91">
        <v>0.2828427</v>
      </c>
      <c r="F1074" s="91"/>
      <c r="G1074" s="91"/>
      <c r="Q1074" s="91">
        <v>0.25298219999999999</v>
      </c>
      <c r="R1074" s="91">
        <v>1.2419340000000001</v>
      </c>
      <c r="S1074" s="91">
        <v>0.25298219999999999</v>
      </c>
      <c r="W1074" s="91">
        <v>1.2419340000000001</v>
      </c>
      <c r="X1074" s="91">
        <v>0.25298219999999999</v>
      </c>
    </row>
    <row r="1075" spans="1:24" x14ac:dyDescent="0.25">
      <c r="A1075" s="91">
        <v>1.1811860000000001</v>
      </c>
      <c r="B1075" s="91">
        <v>1.0925199999999999</v>
      </c>
      <c r="D1075" s="91"/>
      <c r="E1075" s="91"/>
      <c r="F1075" s="91">
        <v>1.1811860000000001</v>
      </c>
      <c r="G1075" s="91">
        <v>1.0925199999999999</v>
      </c>
      <c r="Q1075" s="91">
        <v>0.12</v>
      </c>
      <c r="R1075" s="91">
        <v>0.24331050000000001</v>
      </c>
      <c r="S1075" s="91">
        <v>0.12</v>
      </c>
      <c r="W1075" s="91">
        <v>0.24331050000000001</v>
      </c>
      <c r="X1075" s="91">
        <v>0.12</v>
      </c>
    </row>
    <row r="1076" spans="1:24" x14ac:dyDescent="0.25">
      <c r="A1076" s="91">
        <v>1.295531</v>
      </c>
      <c r="B1076" s="91">
        <v>0.53366659999999999</v>
      </c>
      <c r="D1076" s="91"/>
      <c r="E1076" s="91"/>
      <c r="F1076" s="91">
        <v>1.295531</v>
      </c>
      <c r="G1076" s="91">
        <v>0.53366659999999999</v>
      </c>
      <c r="Q1076" s="91">
        <v>0.43081320000000001</v>
      </c>
      <c r="R1076" s="91">
        <v>0.73539109999999996</v>
      </c>
      <c r="S1076" s="91">
        <v>0.43081320000000001</v>
      </c>
      <c r="W1076" s="91">
        <v>0.73539109999999996</v>
      </c>
      <c r="X1076" s="91">
        <v>0.43081320000000001</v>
      </c>
    </row>
    <row r="1077" spans="1:24" x14ac:dyDescent="0.25">
      <c r="A1077" s="91">
        <v>0.37735920000000001</v>
      </c>
      <c r="B1077" s="91">
        <v>0.26832820000000002</v>
      </c>
      <c r="D1077" s="91"/>
      <c r="E1077" s="91"/>
      <c r="F1077" s="91">
        <v>0.37735920000000001</v>
      </c>
      <c r="G1077" s="91">
        <v>0.26832820000000002</v>
      </c>
      <c r="Q1077" s="91">
        <v>0.54405879999999995</v>
      </c>
      <c r="R1077" s="91">
        <v>1.1933149999999999</v>
      </c>
      <c r="S1077" s="91">
        <v>0.54405879999999995</v>
      </c>
      <c r="W1077" s="91">
        <v>1.1933149999999999</v>
      </c>
      <c r="X1077" s="91">
        <v>0.54405879999999995</v>
      </c>
    </row>
    <row r="1078" spans="1:24" x14ac:dyDescent="0.25">
      <c r="A1078" s="91">
        <v>1.8277859999999999</v>
      </c>
      <c r="B1078" s="91">
        <v>0.45607019999999998</v>
      </c>
      <c r="D1078" s="91"/>
      <c r="E1078" s="91"/>
      <c r="F1078" s="91">
        <v>1.8277859999999999</v>
      </c>
      <c r="G1078" s="91">
        <v>0.45607019999999998</v>
      </c>
      <c r="Q1078" s="91">
        <v>0.25298219999999999</v>
      </c>
      <c r="R1078" s="91">
        <v>0.87361319999999998</v>
      </c>
      <c r="S1078" s="91">
        <v>0.25298219999999999</v>
      </c>
      <c r="W1078" s="91">
        <v>0.87361319999999998</v>
      </c>
      <c r="X1078" s="91">
        <v>0.25298219999999999</v>
      </c>
    </row>
    <row r="1079" spans="1:24" x14ac:dyDescent="0.25">
      <c r="A1079" s="91">
        <v>3.467333</v>
      </c>
      <c r="B1079" s="91">
        <v>0.2039608</v>
      </c>
      <c r="D1079" s="91">
        <v>3.467333</v>
      </c>
      <c r="E1079" s="91">
        <v>0.2039608</v>
      </c>
      <c r="F1079" s="91"/>
      <c r="G1079" s="91"/>
      <c r="Q1079" s="91">
        <v>0.32249030000000001</v>
      </c>
      <c r="R1079" s="91">
        <v>3.1058650000000001</v>
      </c>
      <c r="S1079" s="91">
        <v>0.32249030000000001</v>
      </c>
      <c r="U1079" s="91">
        <v>3.1058650000000001</v>
      </c>
      <c r="V1079" s="91">
        <v>0.32249030000000001</v>
      </c>
    </row>
    <row r="1080" spans="1:24" x14ac:dyDescent="0.25">
      <c r="A1080" s="91">
        <v>5.9102620000000003</v>
      </c>
      <c r="B1080" s="91">
        <v>0.87726850000000001</v>
      </c>
      <c r="D1080" s="91">
        <v>5.9102620000000003</v>
      </c>
      <c r="E1080" s="91">
        <v>0.87726850000000001</v>
      </c>
      <c r="F1080" s="91"/>
      <c r="G1080" s="91"/>
      <c r="Q1080" s="91">
        <v>0.29120439999999997</v>
      </c>
      <c r="R1080" s="91">
        <v>8.7637429999999998</v>
      </c>
      <c r="S1080" s="91">
        <v>0.29120439999999997</v>
      </c>
      <c r="U1080" s="91">
        <v>8.7637429999999998</v>
      </c>
      <c r="V1080" s="91">
        <v>0.29120439999999997</v>
      </c>
    </row>
    <row r="1081" spans="1:24" x14ac:dyDescent="0.25">
      <c r="A1081" s="91">
        <v>5.2620909999999999</v>
      </c>
      <c r="B1081" s="91">
        <v>0.45254830000000001</v>
      </c>
      <c r="D1081" s="91">
        <v>5.2620909999999999</v>
      </c>
      <c r="E1081" s="91">
        <v>0.45254830000000001</v>
      </c>
      <c r="F1081" s="91"/>
      <c r="G1081" s="91"/>
      <c r="Q1081" s="91">
        <v>0.46818799999999999</v>
      </c>
      <c r="R1081" s="91">
        <v>1.4669700000000001</v>
      </c>
      <c r="S1081" s="91">
        <v>0.46818799999999999</v>
      </c>
      <c r="W1081" s="91">
        <v>1.4669700000000001</v>
      </c>
      <c r="X1081" s="91">
        <v>0.46818799999999999</v>
      </c>
    </row>
    <row r="1082" spans="1:24" x14ac:dyDescent="0.25">
      <c r="A1082" s="91">
        <v>0.36</v>
      </c>
      <c r="B1082" s="91">
        <v>0.32249030000000001</v>
      </c>
      <c r="D1082" s="91"/>
      <c r="E1082" s="91"/>
      <c r="F1082" s="91">
        <v>0.36</v>
      </c>
      <c r="G1082" s="91">
        <v>0.32249030000000001</v>
      </c>
      <c r="Q1082" s="91">
        <v>0.16492419999999999</v>
      </c>
      <c r="R1082" s="91">
        <v>0.95078910000000005</v>
      </c>
      <c r="S1082" s="91">
        <v>0.16492419999999999</v>
      </c>
      <c r="U1082" s="91">
        <v>0.95078910000000005</v>
      </c>
      <c r="V1082" s="91">
        <v>0.16492419999999999</v>
      </c>
    </row>
    <row r="1083" spans="1:24" x14ac:dyDescent="0.25">
      <c r="A1083" s="91">
        <v>1.4449909999999999</v>
      </c>
      <c r="B1083" s="91">
        <v>0.2039608</v>
      </c>
      <c r="D1083" s="91">
        <v>1.4449909999999999</v>
      </c>
      <c r="E1083" s="91">
        <v>0.2039608</v>
      </c>
      <c r="F1083" s="91"/>
      <c r="G1083" s="91"/>
      <c r="Q1083" s="91">
        <v>0.32</v>
      </c>
      <c r="R1083" s="91">
        <v>0.62096700000000005</v>
      </c>
      <c r="S1083" s="91">
        <v>0.32</v>
      </c>
      <c r="W1083" s="91">
        <v>0.62096700000000005</v>
      </c>
      <c r="X1083" s="91">
        <v>0.32</v>
      </c>
    </row>
    <row r="1084" spans="1:24" x14ac:dyDescent="0.25">
      <c r="A1084" s="91">
        <v>3.0497209999999999</v>
      </c>
      <c r="B1084" s="91">
        <v>0.50596439999999998</v>
      </c>
      <c r="D1084" s="91">
        <v>3.0497209999999999</v>
      </c>
      <c r="E1084" s="91">
        <v>0.50596439999999998</v>
      </c>
      <c r="F1084" s="91"/>
      <c r="G1084" s="91"/>
      <c r="Q1084" s="91">
        <v>0.2039608</v>
      </c>
      <c r="R1084" s="91">
        <v>1.665173</v>
      </c>
      <c r="S1084" s="91">
        <v>0.2039608</v>
      </c>
      <c r="U1084" s="91">
        <v>1.665173</v>
      </c>
      <c r="V1084" s="91">
        <v>0.2039608</v>
      </c>
    </row>
    <row r="1085" spans="1:24" x14ac:dyDescent="0.25">
      <c r="A1085" s="91">
        <v>1.2191799999999999</v>
      </c>
      <c r="B1085" s="91">
        <v>0.8</v>
      </c>
      <c r="D1085" s="91"/>
      <c r="E1085" s="91"/>
      <c r="F1085" s="91">
        <v>1.2191799999999999</v>
      </c>
      <c r="G1085" s="91">
        <v>0.8</v>
      </c>
      <c r="Q1085" s="91">
        <v>0.2332381</v>
      </c>
      <c r="R1085" s="91">
        <v>0.55569780000000002</v>
      </c>
      <c r="S1085" s="91">
        <v>0.2332381</v>
      </c>
      <c r="W1085" s="91">
        <v>0.55569780000000002</v>
      </c>
      <c r="X1085" s="91">
        <v>0.2332381</v>
      </c>
    </row>
    <row r="1086" spans="1:24" x14ac:dyDescent="0.25">
      <c r="A1086" s="91">
        <v>1.13842</v>
      </c>
      <c r="B1086" s="91">
        <v>0.2828427</v>
      </c>
      <c r="D1086" s="91"/>
      <c r="E1086" s="91"/>
      <c r="F1086" s="91">
        <v>1.13842</v>
      </c>
      <c r="G1086" s="91">
        <v>0.2828427</v>
      </c>
      <c r="Q1086" s="91">
        <v>0.26832820000000002</v>
      </c>
      <c r="R1086" s="91">
        <v>0.4326662</v>
      </c>
      <c r="S1086" s="91">
        <v>0.26832820000000002</v>
      </c>
      <c r="W1086" s="91">
        <v>0.4326662</v>
      </c>
      <c r="X1086" s="91">
        <v>0.26832820000000002</v>
      </c>
    </row>
    <row r="1087" spans="1:24" x14ac:dyDescent="0.25">
      <c r="A1087" s="91">
        <v>4.1404300000000003</v>
      </c>
      <c r="B1087" s="91">
        <v>0.37735920000000001</v>
      </c>
      <c r="D1087" s="91">
        <v>4.1404300000000003</v>
      </c>
      <c r="E1087" s="91">
        <v>0.37735920000000001</v>
      </c>
      <c r="F1087" s="91"/>
      <c r="G1087" s="91"/>
      <c r="Q1087" s="91">
        <v>0.36</v>
      </c>
      <c r="R1087" s="91">
        <v>0.36221540000000002</v>
      </c>
      <c r="S1087" s="91">
        <v>0.36</v>
      </c>
      <c r="W1087" s="91">
        <v>0.36221540000000002</v>
      </c>
      <c r="X1087" s="91">
        <v>0.36</v>
      </c>
    </row>
    <row r="1088" spans="1:24" x14ac:dyDescent="0.25">
      <c r="A1088" s="91">
        <v>4.2268039999999996</v>
      </c>
      <c r="B1088" s="91">
        <v>0.32984849999999999</v>
      </c>
      <c r="D1088" s="91">
        <v>4.2268039999999996</v>
      </c>
      <c r="E1088" s="91">
        <v>0.32984849999999999</v>
      </c>
      <c r="F1088" s="91"/>
      <c r="G1088" s="91"/>
      <c r="Q1088" s="91">
        <v>0.25612499999999999</v>
      </c>
      <c r="R1088" s="91">
        <v>2.1927150000000002</v>
      </c>
      <c r="S1088" s="91">
        <v>0.25612499999999999</v>
      </c>
      <c r="U1088" s="91">
        <v>2.1927150000000002</v>
      </c>
      <c r="V1088" s="91">
        <v>0.25612499999999999</v>
      </c>
    </row>
    <row r="1089" spans="1:24" x14ac:dyDescent="0.25">
      <c r="A1089" s="91">
        <v>12.7652</v>
      </c>
      <c r="B1089" s="91">
        <v>1.3059860000000001</v>
      </c>
      <c r="D1089" s="91">
        <v>12.7652</v>
      </c>
      <c r="E1089" s="91">
        <v>1.3059860000000001</v>
      </c>
      <c r="F1089" s="91"/>
      <c r="G1089" s="91"/>
      <c r="Q1089" s="91">
        <v>0.52</v>
      </c>
      <c r="R1089" s="91">
        <v>0.53665629999999998</v>
      </c>
      <c r="S1089" s="91">
        <v>0.52</v>
      </c>
      <c r="W1089" s="91">
        <v>0.53665629999999998</v>
      </c>
      <c r="X1089" s="91">
        <v>0.52</v>
      </c>
    </row>
    <row r="1090" spans="1:24" x14ac:dyDescent="0.25">
      <c r="A1090" s="91">
        <v>2.552457</v>
      </c>
      <c r="B1090" s="91">
        <v>0.6</v>
      </c>
      <c r="D1090" s="91"/>
      <c r="E1090" s="91"/>
      <c r="F1090" s="91">
        <v>2.552457</v>
      </c>
      <c r="G1090" s="91">
        <v>0.6</v>
      </c>
      <c r="Q1090" s="91">
        <v>0.24</v>
      </c>
      <c r="R1090" s="91">
        <v>0.52153620000000001</v>
      </c>
      <c r="S1090" s="91">
        <v>0.24</v>
      </c>
      <c r="W1090" s="91">
        <v>0.52153620000000001</v>
      </c>
      <c r="X1090" s="91">
        <v>0.24</v>
      </c>
    </row>
    <row r="1091" spans="1:24" x14ac:dyDescent="0.25">
      <c r="A1091" s="91">
        <v>10.00159</v>
      </c>
      <c r="B1091" s="91">
        <v>0.45607019999999998</v>
      </c>
      <c r="D1091" s="91">
        <v>10.00159</v>
      </c>
      <c r="E1091" s="91">
        <v>0.45607019999999998</v>
      </c>
      <c r="F1091" s="91"/>
      <c r="G1091" s="91"/>
      <c r="Q1091" s="91">
        <v>0.28844409999999998</v>
      </c>
      <c r="R1091" s="91">
        <v>0.6</v>
      </c>
      <c r="S1091" s="91">
        <v>0.28844409999999998</v>
      </c>
      <c r="W1091" s="91">
        <v>0.6</v>
      </c>
      <c r="X1091" s="91">
        <v>0.28844409999999998</v>
      </c>
    </row>
    <row r="1092" spans="1:24" x14ac:dyDescent="0.25">
      <c r="A1092" s="91">
        <v>11.868209999999999</v>
      </c>
      <c r="B1092" s="91">
        <v>0.87817990000000001</v>
      </c>
      <c r="D1092" s="91">
        <v>11.868209999999999</v>
      </c>
      <c r="E1092" s="91">
        <v>0.87817990000000001</v>
      </c>
      <c r="F1092" s="91"/>
      <c r="G1092" s="91"/>
      <c r="Q1092" s="91">
        <v>0.84095180000000003</v>
      </c>
      <c r="R1092" s="91">
        <v>1.7017640000000001</v>
      </c>
      <c r="S1092" s="91">
        <v>0.84095180000000003</v>
      </c>
      <c r="W1092" s="91">
        <v>1.7017640000000001</v>
      </c>
      <c r="X1092" s="91">
        <v>0.84095180000000003</v>
      </c>
    </row>
    <row r="1093" spans="1:24" x14ac:dyDescent="0.25">
      <c r="A1093" s="91">
        <v>11.08907</v>
      </c>
      <c r="B1093" s="91">
        <v>0.2154066</v>
      </c>
      <c r="D1093" s="91">
        <v>11.08907</v>
      </c>
      <c r="E1093" s="91">
        <v>0.2154066</v>
      </c>
      <c r="F1093" s="91"/>
      <c r="G1093" s="91"/>
      <c r="Q1093" s="91">
        <v>0.4</v>
      </c>
      <c r="R1093" s="91">
        <v>1.56</v>
      </c>
      <c r="S1093" s="91">
        <v>0.4</v>
      </c>
      <c r="W1093" s="91">
        <v>1.56</v>
      </c>
      <c r="X1093" s="91">
        <v>0.4</v>
      </c>
    </row>
    <row r="1094" spans="1:24" x14ac:dyDescent="0.25">
      <c r="A1094" s="91">
        <v>3.087005</v>
      </c>
      <c r="B1094" s="91">
        <v>0.34409299999999998</v>
      </c>
      <c r="D1094" s="91">
        <v>3.087005</v>
      </c>
      <c r="E1094" s="91">
        <v>0.34409299999999998</v>
      </c>
      <c r="F1094" s="91"/>
      <c r="G1094" s="91"/>
      <c r="Q1094" s="91">
        <v>0.34409299999999998</v>
      </c>
      <c r="R1094" s="91">
        <v>1.2762439999999999</v>
      </c>
      <c r="S1094" s="91">
        <v>0.34409299999999998</v>
      </c>
      <c r="W1094" s="91">
        <v>1.2762439999999999</v>
      </c>
      <c r="X1094" s="91">
        <v>0.34409299999999998</v>
      </c>
    </row>
    <row r="1095" spans="1:24" x14ac:dyDescent="0.25">
      <c r="A1095" s="91">
        <v>3.4728659999999998</v>
      </c>
      <c r="B1095" s="91">
        <v>0.24</v>
      </c>
      <c r="D1095" s="91">
        <v>3.4728659999999998</v>
      </c>
      <c r="E1095" s="91">
        <v>0.24</v>
      </c>
      <c r="F1095" s="91"/>
      <c r="G1095" s="91"/>
      <c r="Q1095" s="91">
        <v>0.42520580000000002</v>
      </c>
      <c r="R1095" s="91">
        <v>0.62482000000000004</v>
      </c>
      <c r="S1095" s="91">
        <v>0.42520580000000002</v>
      </c>
      <c r="W1095" s="91">
        <v>0.62482000000000004</v>
      </c>
      <c r="X1095" s="91">
        <v>0.42520580000000002</v>
      </c>
    </row>
    <row r="1096" spans="1:24" x14ac:dyDescent="0.25">
      <c r="A1096" s="91">
        <v>4.4154270000000002</v>
      </c>
      <c r="B1096" s="91">
        <v>1.0384599999999999</v>
      </c>
      <c r="D1096" s="91"/>
      <c r="E1096" s="91"/>
      <c r="F1096" s="91">
        <v>4.4154270000000002</v>
      </c>
      <c r="G1096" s="91">
        <v>1.0384599999999999</v>
      </c>
      <c r="Q1096" s="91">
        <v>0.37735920000000001</v>
      </c>
      <c r="R1096" s="91">
        <v>1.3931260000000001</v>
      </c>
      <c r="S1096" s="91">
        <v>0.37735920000000001</v>
      </c>
      <c r="W1096" s="91">
        <v>1.3931260000000001</v>
      </c>
      <c r="X1096" s="91">
        <v>0.37735920000000001</v>
      </c>
    </row>
    <row r="1097" spans="1:24" x14ac:dyDescent="0.25">
      <c r="A1097" s="91">
        <v>4.6518810000000004</v>
      </c>
      <c r="B1097" s="91">
        <v>0.4326662</v>
      </c>
      <c r="D1097" s="91">
        <v>4.6518810000000004</v>
      </c>
      <c r="E1097" s="91">
        <v>0.4326662</v>
      </c>
      <c r="F1097" s="91"/>
      <c r="G1097" s="91"/>
      <c r="Q1097" s="91">
        <v>0.30463089999999998</v>
      </c>
      <c r="R1097" s="91">
        <v>0.67052219999999996</v>
      </c>
      <c r="S1097" s="91">
        <v>0.30463089999999998</v>
      </c>
      <c r="W1097" s="91">
        <v>0.67052219999999996</v>
      </c>
      <c r="X1097" s="91">
        <v>0.30463089999999998</v>
      </c>
    </row>
    <row r="1098" spans="1:24" x14ac:dyDescent="0.25">
      <c r="A1098" s="91">
        <v>4.1603849999999998</v>
      </c>
      <c r="B1098" s="91">
        <v>0.8099383</v>
      </c>
      <c r="D1098" s="91">
        <v>4.1603849999999998</v>
      </c>
      <c r="E1098" s="91">
        <v>0.8099383</v>
      </c>
      <c r="F1098" s="91"/>
      <c r="G1098" s="91"/>
      <c r="Q1098" s="91">
        <v>0.2</v>
      </c>
      <c r="R1098" s="91">
        <v>0.32</v>
      </c>
      <c r="S1098" s="91">
        <v>0.2</v>
      </c>
      <c r="W1098" s="91">
        <v>0.32</v>
      </c>
      <c r="X1098" s="91">
        <v>0.2</v>
      </c>
    </row>
    <row r="1099" spans="1:24" x14ac:dyDescent="0.25">
      <c r="A1099" s="91">
        <v>6.690531</v>
      </c>
      <c r="B1099" s="91">
        <v>0.48166379999999998</v>
      </c>
      <c r="D1099" s="91">
        <v>6.690531</v>
      </c>
      <c r="E1099" s="91">
        <v>0.48166379999999998</v>
      </c>
      <c r="F1099" s="91"/>
      <c r="G1099" s="91"/>
      <c r="Q1099" s="91">
        <v>0.5614268</v>
      </c>
      <c r="R1099" s="91">
        <v>0.7610519</v>
      </c>
      <c r="S1099" s="91">
        <v>0.5614268</v>
      </c>
      <c r="W1099" s="91">
        <v>0.7610519</v>
      </c>
      <c r="X1099" s="91">
        <v>0.5614268</v>
      </c>
    </row>
    <row r="1100" spans="1:24" x14ac:dyDescent="0.25">
      <c r="A1100" s="91">
        <v>2.6378780000000002</v>
      </c>
      <c r="B1100" s="91">
        <v>0.2828427</v>
      </c>
      <c r="D1100" s="91">
        <v>2.6378780000000002</v>
      </c>
      <c r="E1100" s="91">
        <v>0.2828427</v>
      </c>
      <c r="F1100" s="91"/>
      <c r="G1100" s="91"/>
      <c r="Q1100" s="91">
        <v>0.2</v>
      </c>
      <c r="R1100" s="91">
        <v>0.48166379999999998</v>
      </c>
      <c r="S1100" s="91">
        <v>0.2</v>
      </c>
      <c r="W1100" s="91">
        <v>0.48166379999999998</v>
      </c>
      <c r="X1100" s="91">
        <v>0.2</v>
      </c>
    </row>
    <row r="1101" spans="1:24" x14ac:dyDescent="0.25">
      <c r="A1101" s="91">
        <v>0.53665629999999998</v>
      </c>
      <c r="B1101" s="91">
        <v>0.34176010000000001</v>
      </c>
      <c r="D1101" s="91"/>
      <c r="E1101" s="91"/>
      <c r="F1101" s="91">
        <v>0.53665629999999998</v>
      </c>
      <c r="G1101" s="91">
        <v>0.34176010000000001</v>
      </c>
      <c r="Q1101" s="91">
        <v>0.24331050000000001</v>
      </c>
      <c r="R1101" s="91">
        <v>0.37947330000000001</v>
      </c>
      <c r="S1101" s="91">
        <v>0.24331050000000001</v>
      </c>
      <c r="W1101" s="91">
        <v>0.37947330000000001</v>
      </c>
      <c r="X1101" s="91">
        <v>0.24331050000000001</v>
      </c>
    </row>
    <row r="1102" spans="1:24" x14ac:dyDescent="0.25">
      <c r="A1102" s="91">
        <v>0.72</v>
      </c>
      <c r="B1102" s="91">
        <v>0.24331050000000001</v>
      </c>
      <c r="D1102" s="91"/>
      <c r="E1102" s="91"/>
      <c r="F1102" s="91">
        <v>0.72</v>
      </c>
      <c r="G1102" s="91">
        <v>0.24331050000000001</v>
      </c>
      <c r="Q1102" s="91">
        <v>0.2</v>
      </c>
      <c r="R1102" s="91">
        <v>0.57271280000000002</v>
      </c>
      <c r="S1102" s="91">
        <v>0.2</v>
      </c>
      <c r="W1102" s="91">
        <v>0.57271280000000002</v>
      </c>
      <c r="X1102" s="91">
        <v>0.2</v>
      </c>
    </row>
    <row r="1103" spans="1:24" x14ac:dyDescent="0.25">
      <c r="A1103" s="91">
        <v>0.64124879999999995</v>
      </c>
      <c r="B1103" s="91">
        <v>0.32</v>
      </c>
      <c r="D1103" s="91"/>
      <c r="E1103" s="91"/>
      <c r="F1103" s="91">
        <v>0.64124879999999995</v>
      </c>
      <c r="G1103" s="91">
        <v>0.32</v>
      </c>
      <c r="Q1103" s="91">
        <v>0.24331050000000001</v>
      </c>
      <c r="R1103" s="91">
        <v>0.65969690000000003</v>
      </c>
      <c r="S1103" s="91">
        <v>0.24331050000000001</v>
      </c>
      <c r="W1103" s="91">
        <v>0.65969690000000003</v>
      </c>
      <c r="X1103" s="91">
        <v>0.24331050000000001</v>
      </c>
    </row>
    <row r="1104" spans="1:24" x14ac:dyDescent="0.25">
      <c r="A1104" s="91">
        <v>2.8537689999999998</v>
      </c>
      <c r="B1104" s="91">
        <v>0.4</v>
      </c>
      <c r="D1104" s="91">
        <v>2.8537689999999998</v>
      </c>
      <c r="E1104" s="91">
        <v>0.4</v>
      </c>
      <c r="F1104" s="91"/>
      <c r="G1104" s="91"/>
      <c r="Q1104" s="91">
        <v>0.2</v>
      </c>
      <c r="R1104" s="91">
        <v>0.48</v>
      </c>
      <c r="S1104" s="91">
        <v>0.2</v>
      </c>
      <c r="W1104" s="91">
        <v>0.48</v>
      </c>
      <c r="X1104" s="91">
        <v>0.2</v>
      </c>
    </row>
    <row r="1105" spans="1:24" x14ac:dyDescent="0.25">
      <c r="A1105" s="91">
        <v>1.29244</v>
      </c>
      <c r="B1105" s="91">
        <v>0.34409299999999998</v>
      </c>
      <c r="D1105" s="91"/>
      <c r="E1105" s="91"/>
      <c r="F1105" s="91">
        <v>1.29244</v>
      </c>
      <c r="G1105" s="91">
        <v>0.34409299999999998</v>
      </c>
      <c r="Q1105" s="91">
        <v>0.2828427</v>
      </c>
      <c r="R1105" s="91">
        <v>0.64124879999999995</v>
      </c>
      <c r="S1105" s="91">
        <v>0.2828427</v>
      </c>
      <c r="W1105" s="91">
        <v>0.64124879999999995</v>
      </c>
      <c r="X1105" s="91">
        <v>0.2828427</v>
      </c>
    </row>
    <row r="1106" spans="1:24" x14ac:dyDescent="0.25">
      <c r="A1106" s="91">
        <v>6.5838590000000003</v>
      </c>
      <c r="B1106" s="91">
        <v>0.52</v>
      </c>
      <c r="D1106" s="91">
        <v>6.5838590000000003</v>
      </c>
      <c r="E1106" s="91">
        <v>0.52</v>
      </c>
      <c r="F1106" s="91"/>
      <c r="G1106" s="91"/>
      <c r="Q1106" s="91">
        <v>0.57271280000000002</v>
      </c>
      <c r="R1106" s="91">
        <v>0.8236504</v>
      </c>
      <c r="S1106" s="91">
        <v>0.57271280000000002</v>
      </c>
      <c r="W1106" s="91">
        <v>0.8236504</v>
      </c>
      <c r="X1106" s="91">
        <v>0.57271280000000002</v>
      </c>
    </row>
    <row r="1107" spans="1:24" x14ac:dyDescent="0.25">
      <c r="A1107" s="91">
        <v>4.2710189999999999</v>
      </c>
      <c r="B1107" s="91">
        <v>0.59059289999999998</v>
      </c>
      <c r="D1107" s="91">
        <v>4.2710189999999999</v>
      </c>
      <c r="E1107" s="91">
        <v>0.59059289999999998</v>
      </c>
      <c r="F1107" s="91"/>
      <c r="G1107" s="91"/>
      <c r="Q1107" s="91">
        <v>0.4418144</v>
      </c>
      <c r="R1107" s="91">
        <v>0.68468969999999996</v>
      </c>
      <c r="S1107" s="91">
        <v>0.4418144</v>
      </c>
      <c r="W1107" s="91">
        <v>0.68468969999999996</v>
      </c>
      <c r="X1107" s="91">
        <v>0.4418144</v>
      </c>
    </row>
    <row r="1108" spans="1:24" x14ac:dyDescent="0.25">
      <c r="A1108" s="91">
        <v>4.0049970000000004</v>
      </c>
      <c r="B1108" s="91">
        <v>0.32249030000000001</v>
      </c>
      <c r="D1108" s="91">
        <v>4.0049970000000004</v>
      </c>
      <c r="E1108" s="91">
        <v>0.32249030000000001</v>
      </c>
      <c r="F1108" s="91"/>
      <c r="G1108" s="91"/>
      <c r="Q1108" s="91">
        <v>0.25612499999999999</v>
      </c>
      <c r="R1108" s="91">
        <v>1.049952</v>
      </c>
      <c r="S1108" s="91">
        <v>0.25612499999999999</v>
      </c>
      <c r="W1108" s="91">
        <v>1.049952</v>
      </c>
      <c r="X1108" s="91">
        <v>0.25612499999999999</v>
      </c>
    </row>
    <row r="1109" spans="1:24" x14ac:dyDescent="0.25">
      <c r="A1109" s="91">
        <v>1.4598629999999999</v>
      </c>
      <c r="B1109" s="91">
        <v>0.44721359999999999</v>
      </c>
      <c r="D1109" s="91"/>
      <c r="E1109" s="91"/>
      <c r="F1109" s="91">
        <v>1.4598629999999999</v>
      </c>
      <c r="G1109" s="91">
        <v>0.44721359999999999</v>
      </c>
      <c r="Q1109" s="91">
        <v>0.24</v>
      </c>
      <c r="R1109" s="91">
        <v>0.44</v>
      </c>
      <c r="S1109" s="91">
        <v>0.24</v>
      </c>
      <c r="W1109" s="91">
        <v>0.44</v>
      </c>
      <c r="X1109" s="91">
        <v>0.24</v>
      </c>
    </row>
    <row r="1110" spans="1:24" x14ac:dyDescent="0.25">
      <c r="A1110" s="91">
        <v>4.1862630000000003</v>
      </c>
      <c r="B1110" s="91">
        <v>0.94403389999999998</v>
      </c>
      <c r="D1110" s="91"/>
      <c r="E1110" s="91"/>
      <c r="F1110" s="91">
        <v>4.1862630000000003</v>
      </c>
      <c r="G1110" s="91">
        <v>0.94403389999999998</v>
      </c>
      <c r="Q1110" s="91">
        <v>0.37735920000000001</v>
      </c>
      <c r="R1110" s="91">
        <v>1.6144350000000001</v>
      </c>
      <c r="S1110" s="91">
        <v>0.37735920000000001</v>
      </c>
      <c r="W1110" s="91">
        <v>1.6144350000000001</v>
      </c>
      <c r="X1110" s="91">
        <v>0.37735920000000001</v>
      </c>
    </row>
    <row r="1111" spans="1:24" x14ac:dyDescent="0.25">
      <c r="A1111" s="91">
        <v>3.127427</v>
      </c>
      <c r="B1111" s="91">
        <v>0.8246211</v>
      </c>
      <c r="D1111" s="91"/>
      <c r="E1111" s="91"/>
      <c r="F1111" s="91">
        <v>3.127427</v>
      </c>
      <c r="G1111" s="91">
        <v>0.8246211</v>
      </c>
      <c r="Q1111" s="91">
        <v>0.28000000000000003</v>
      </c>
      <c r="R1111" s="91">
        <v>0.32249030000000001</v>
      </c>
      <c r="S1111" s="91">
        <v>0.28000000000000003</v>
      </c>
      <c r="W1111" s="91">
        <v>0.32249030000000001</v>
      </c>
      <c r="X1111" s="91">
        <v>0.28000000000000003</v>
      </c>
    </row>
    <row r="1112" spans="1:24" x14ac:dyDescent="0.25">
      <c r="A1112" s="91">
        <v>2.687452</v>
      </c>
      <c r="B1112" s="91">
        <v>0.36878179999999999</v>
      </c>
      <c r="D1112" s="91">
        <v>2.687452</v>
      </c>
      <c r="E1112" s="91">
        <v>0.36878179999999999</v>
      </c>
      <c r="F1112" s="91"/>
      <c r="G1112" s="91"/>
      <c r="Q1112" s="91">
        <v>0.16</v>
      </c>
      <c r="R1112" s="91">
        <v>0.28000000000000003</v>
      </c>
      <c r="S1112" s="91">
        <v>0.16</v>
      </c>
      <c r="W1112" s="91">
        <v>0.28000000000000003</v>
      </c>
      <c r="X1112" s="91">
        <v>0.16</v>
      </c>
    </row>
    <row r="1113" spans="1:24" x14ac:dyDescent="0.25">
      <c r="A1113" s="91">
        <v>1.1606890000000001</v>
      </c>
      <c r="B1113" s="91">
        <v>0.24</v>
      </c>
      <c r="D1113" s="91"/>
      <c r="E1113" s="91"/>
      <c r="F1113" s="91">
        <v>1.1606890000000001</v>
      </c>
      <c r="G1113" s="91">
        <v>0.24</v>
      </c>
      <c r="Q1113" s="91">
        <v>0.32</v>
      </c>
      <c r="R1113" s="91">
        <v>1.6804760000000001</v>
      </c>
      <c r="S1113" s="91">
        <v>0.32</v>
      </c>
      <c r="U1113" s="91">
        <v>1.6804760000000001</v>
      </c>
      <c r="V1113" s="91">
        <v>0.32</v>
      </c>
    </row>
    <row r="1114" spans="1:24" x14ac:dyDescent="0.25">
      <c r="A1114" s="91">
        <v>12.26458</v>
      </c>
      <c r="B1114" s="91">
        <v>0.32984849999999999</v>
      </c>
      <c r="D1114" s="91">
        <v>12.26458</v>
      </c>
      <c r="E1114" s="91">
        <v>0.32984849999999999</v>
      </c>
      <c r="F1114" s="91"/>
      <c r="G1114" s="91"/>
      <c r="Q1114" s="91">
        <v>0.52153620000000001</v>
      </c>
      <c r="R1114" s="91">
        <v>3.0241690000000001</v>
      </c>
      <c r="S1114" s="91">
        <v>0.52153620000000001</v>
      </c>
      <c r="U1114" s="91">
        <v>3.0241690000000001</v>
      </c>
      <c r="V1114" s="91">
        <v>0.52153620000000001</v>
      </c>
    </row>
    <row r="1115" spans="1:24" x14ac:dyDescent="0.25">
      <c r="A1115" s="91">
        <v>6.3759370000000004</v>
      </c>
      <c r="B1115" s="91">
        <v>0.39395429999999998</v>
      </c>
      <c r="D1115" s="91">
        <v>6.3759370000000004</v>
      </c>
      <c r="E1115" s="91">
        <v>0.39395429999999998</v>
      </c>
      <c r="F1115" s="91"/>
      <c r="G1115" s="91"/>
      <c r="Q1115" s="91">
        <v>0.28000000000000003</v>
      </c>
      <c r="R1115" s="91">
        <v>1.007174</v>
      </c>
      <c r="S1115" s="91">
        <v>0.28000000000000003</v>
      </c>
      <c r="W1115" s="91">
        <v>1.007174</v>
      </c>
      <c r="X1115" s="91">
        <v>0.28000000000000003</v>
      </c>
    </row>
    <row r="1116" spans="1:24" x14ac:dyDescent="0.25">
      <c r="A1116" s="91">
        <v>3.4563000000000001</v>
      </c>
      <c r="B1116" s="91">
        <v>0.48662100000000003</v>
      </c>
      <c r="D1116" s="91">
        <v>3.4563000000000001</v>
      </c>
      <c r="E1116" s="91">
        <v>0.48662100000000003</v>
      </c>
      <c r="F1116" s="91"/>
      <c r="G1116" s="91"/>
      <c r="Q1116" s="91">
        <v>0.2154066</v>
      </c>
      <c r="R1116" s="91">
        <v>0.45607019999999998</v>
      </c>
      <c r="S1116" s="91">
        <v>0.2154066</v>
      </c>
      <c r="W1116" s="91">
        <v>0.45607019999999998</v>
      </c>
      <c r="X1116" s="91">
        <v>0.2154066</v>
      </c>
    </row>
    <row r="1117" spans="1:24" x14ac:dyDescent="0.25">
      <c r="A1117" s="91">
        <v>2.8439410000000001</v>
      </c>
      <c r="B1117" s="91">
        <v>0.50596439999999998</v>
      </c>
      <c r="D1117" s="91">
        <v>2.8439410000000001</v>
      </c>
      <c r="E1117" s="91">
        <v>0.50596439999999998</v>
      </c>
      <c r="F1117" s="91"/>
      <c r="G1117" s="91"/>
      <c r="Q1117" s="91">
        <v>0.28844409999999998</v>
      </c>
      <c r="R1117" s="91">
        <v>2.442294</v>
      </c>
      <c r="S1117" s="91">
        <v>0.28844409999999998</v>
      </c>
      <c r="U1117" s="91">
        <v>2.442294</v>
      </c>
      <c r="V1117" s="91">
        <v>0.28844409999999998</v>
      </c>
    </row>
    <row r="1118" spans="1:24" x14ac:dyDescent="0.25">
      <c r="A1118" s="91">
        <v>25.24174</v>
      </c>
      <c r="B1118" s="91">
        <v>1.1271199999999999</v>
      </c>
      <c r="D1118" s="91">
        <v>25.24174</v>
      </c>
      <c r="E1118" s="91">
        <v>1.1271199999999999</v>
      </c>
      <c r="F1118" s="91"/>
      <c r="G1118" s="91"/>
      <c r="Q1118" s="91">
        <v>0.52153620000000001</v>
      </c>
      <c r="R1118" s="91">
        <v>0.89888820000000003</v>
      </c>
      <c r="S1118" s="91">
        <v>0.52153620000000001</v>
      </c>
      <c r="W1118" s="91">
        <v>0.89888820000000003</v>
      </c>
      <c r="X1118" s="91">
        <v>0.52153620000000001</v>
      </c>
    </row>
    <row r="1119" spans="1:24" x14ac:dyDescent="0.25">
      <c r="A1119" s="91">
        <v>2.9265680000000001</v>
      </c>
      <c r="B1119" s="91">
        <v>0.57271280000000002</v>
      </c>
      <c r="D1119" s="91">
        <v>2.9265680000000001</v>
      </c>
      <c r="E1119" s="91">
        <v>0.57271280000000002</v>
      </c>
      <c r="F1119" s="91"/>
      <c r="G1119" s="91"/>
      <c r="Q1119" s="91">
        <v>0.2154066</v>
      </c>
      <c r="R1119" s="91">
        <v>0.2828427</v>
      </c>
      <c r="S1119" s="91">
        <v>0.2154066</v>
      </c>
      <c r="W1119" s="91">
        <v>0.2828427</v>
      </c>
      <c r="X1119" s="91">
        <v>0.2154066</v>
      </c>
    </row>
    <row r="1120" spans="1:24" x14ac:dyDescent="0.25">
      <c r="A1120" s="91">
        <v>3.3668979999999999</v>
      </c>
      <c r="B1120" s="91">
        <v>0.93637599999999999</v>
      </c>
      <c r="D1120" s="91"/>
      <c r="E1120" s="91"/>
      <c r="F1120" s="91">
        <v>3.3668979999999999</v>
      </c>
      <c r="G1120" s="91">
        <v>0.93637599999999999</v>
      </c>
      <c r="Q1120" s="91">
        <v>0.26832820000000002</v>
      </c>
      <c r="R1120" s="91">
        <v>0.3577709</v>
      </c>
      <c r="S1120" s="91">
        <v>0.26832820000000002</v>
      </c>
      <c r="W1120" s="91">
        <v>0.3577709</v>
      </c>
      <c r="X1120" s="91">
        <v>0.26832820000000002</v>
      </c>
    </row>
    <row r="1121" spans="1:24" x14ac:dyDescent="0.25">
      <c r="A1121" s="91">
        <v>3.148587</v>
      </c>
      <c r="B1121" s="91">
        <v>0.34409299999999998</v>
      </c>
      <c r="D1121" s="91">
        <v>3.148587</v>
      </c>
      <c r="E1121" s="91">
        <v>0.34409299999999998</v>
      </c>
      <c r="F1121" s="91"/>
      <c r="G1121" s="91"/>
      <c r="Q1121" s="91">
        <v>0.2</v>
      </c>
      <c r="R1121" s="91">
        <v>0.2039608</v>
      </c>
      <c r="S1121" s="91">
        <v>0.2</v>
      </c>
      <c r="W1121" s="91">
        <v>0.2039608</v>
      </c>
      <c r="X1121" s="91">
        <v>0.2</v>
      </c>
    </row>
    <row r="1122" spans="1:24" x14ac:dyDescent="0.25">
      <c r="A1122" s="91">
        <v>2.8467530000000001</v>
      </c>
      <c r="B1122" s="91">
        <v>0.4118252</v>
      </c>
      <c r="D1122" s="91">
        <v>2.8467530000000001</v>
      </c>
      <c r="E1122" s="91">
        <v>0.4118252</v>
      </c>
      <c r="F1122" s="91"/>
      <c r="G1122" s="91"/>
      <c r="Q1122" s="91">
        <v>0.24331050000000001</v>
      </c>
      <c r="R1122" s="91">
        <v>1.0153460000000001</v>
      </c>
      <c r="S1122" s="91">
        <v>0.24331050000000001</v>
      </c>
      <c r="W1122" s="91">
        <v>1.0153460000000001</v>
      </c>
      <c r="X1122" s="91">
        <v>0.24331050000000001</v>
      </c>
    </row>
    <row r="1123" spans="1:24" x14ac:dyDescent="0.25">
      <c r="A1123" s="91">
        <v>4.3164800000000003</v>
      </c>
      <c r="B1123" s="91">
        <v>0.5614268</v>
      </c>
      <c r="D1123" s="91">
        <v>4.3164800000000003</v>
      </c>
      <c r="E1123" s="91">
        <v>0.5614268</v>
      </c>
      <c r="F1123" s="91"/>
      <c r="G1123" s="91"/>
      <c r="Q1123" s="91">
        <v>0.14422209999999999</v>
      </c>
      <c r="R1123" s="91">
        <v>1.6623209999999999</v>
      </c>
      <c r="S1123" s="91">
        <v>0.14422209999999999</v>
      </c>
      <c r="U1123" s="91">
        <v>1.6623209999999999</v>
      </c>
      <c r="V1123" s="91">
        <v>0.14422209999999999</v>
      </c>
    </row>
    <row r="1124" spans="1:24" x14ac:dyDescent="0.25">
      <c r="A1124" s="91">
        <v>4.4271890000000003</v>
      </c>
      <c r="B1124" s="91">
        <v>0.80398999999999998</v>
      </c>
      <c r="D1124" s="91">
        <v>4.4271890000000003</v>
      </c>
      <c r="E1124" s="91">
        <v>0.80398999999999998</v>
      </c>
      <c r="F1124" s="91"/>
      <c r="G1124" s="91"/>
      <c r="Q1124" s="91">
        <v>0.37947330000000001</v>
      </c>
      <c r="R1124" s="91">
        <v>4.6085140000000004</v>
      </c>
      <c r="S1124" s="91">
        <v>0.37947330000000001</v>
      </c>
      <c r="U1124" s="91">
        <v>4.6085140000000004</v>
      </c>
      <c r="V1124" s="91">
        <v>0.37947330000000001</v>
      </c>
    </row>
    <row r="1125" spans="1:24" x14ac:dyDescent="0.25">
      <c r="A1125" s="91">
        <v>2.0930360000000001</v>
      </c>
      <c r="B1125" s="91">
        <v>0.32249030000000001</v>
      </c>
      <c r="D1125" s="91">
        <v>2.0930360000000001</v>
      </c>
      <c r="E1125" s="91">
        <v>0.32249030000000001</v>
      </c>
      <c r="F1125" s="91"/>
      <c r="G1125" s="91"/>
      <c r="Q1125" s="91">
        <v>0.31241000000000002</v>
      </c>
      <c r="R1125" s="91">
        <v>1.5141990000000001</v>
      </c>
      <c r="S1125" s="91">
        <v>0.31241000000000002</v>
      </c>
      <c r="W1125" s="91">
        <v>1.5141990000000001</v>
      </c>
      <c r="X1125" s="91">
        <v>0.31241000000000002</v>
      </c>
    </row>
    <row r="1126" spans="1:24" x14ac:dyDescent="0.25">
      <c r="A1126" s="91">
        <v>1.5727679999999999</v>
      </c>
      <c r="B1126" s="91">
        <v>0.2</v>
      </c>
      <c r="D1126" s="91">
        <v>1.5727679999999999</v>
      </c>
      <c r="E1126" s="91">
        <v>0.2</v>
      </c>
      <c r="F1126" s="91"/>
      <c r="G1126" s="91"/>
      <c r="Q1126" s="91">
        <v>0.34409299999999998</v>
      </c>
      <c r="R1126" s="91">
        <v>1.3350660000000001</v>
      </c>
      <c r="S1126" s="91">
        <v>0.34409299999999998</v>
      </c>
      <c r="W1126" s="91">
        <v>1.3350660000000001</v>
      </c>
      <c r="X1126" s="91">
        <v>0.34409299999999998</v>
      </c>
    </row>
    <row r="1127" spans="1:24" x14ac:dyDescent="0.25">
      <c r="A1127" s="91">
        <v>4.6228999999999996</v>
      </c>
      <c r="B1127" s="91">
        <v>0.88362890000000005</v>
      </c>
      <c r="D1127" s="91">
        <v>4.6228999999999996</v>
      </c>
      <c r="E1127" s="91">
        <v>0.88362890000000005</v>
      </c>
      <c r="F1127" s="91"/>
      <c r="G1127" s="91"/>
      <c r="Q1127" s="91">
        <v>0.40199499999999999</v>
      </c>
      <c r="R1127" s="91">
        <v>1.1313709999999999</v>
      </c>
      <c r="S1127" s="91">
        <v>0.40199499999999999</v>
      </c>
      <c r="W1127" s="91">
        <v>1.1313709999999999</v>
      </c>
      <c r="X1127" s="91">
        <v>0.40199499999999999</v>
      </c>
    </row>
    <row r="1128" spans="1:24" x14ac:dyDescent="0.25">
      <c r="A1128" s="91">
        <v>1.724181</v>
      </c>
      <c r="B1128" s="91">
        <v>0.24</v>
      </c>
      <c r="D1128" s="91">
        <v>1.724181</v>
      </c>
      <c r="E1128" s="91">
        <v>0.24</v>
      </c>
      <c r="F1128" s="91"/>
      <c r="G1128" s="91"/>
      <c r="Q1128" s="91">
        <v>0.28844409999999998</v>
      </c>
      <c r="R1128" s="91">
        <v>2.552489</v>
      </c>
      <c r="S1128" s="91">
        <v>0.28844409999999998</v>
      </c>
      <c r="U1128" s="91">
        <v>2.552489</v>
      </c>
      <c r="V1128" s="91">
        <v>0.28844409999999998</v>
      </c>
    </row>
    <row r="1129" spans="1:24" x14ac:dyDescent="0.25">
      <c r="A1129" s="91">
        <v>11.254300000000001</v>
      </c>
      <c r="B1129" s="91">
        <v>0.26832820000000002</v>
      </c>
      <c r="D1129" s="91">
        <v>11.254300000000001</v>
      </c>
      <c r="E1129" s="91">
        <v>0.26832820000000002</v>
      </c>
      <c r="F1129" s="91"/>
      <c r="G1129" s="91"/>
      <c r="Q1129" s="91">
        <v>0.48166379999999998</v>
      </c>
      <c r="R1129" s="91">
        <v>0.71217980000000003</v>
      </c>
      <c r="S1129" s="91">
        <v>0.48166379999999998</v>
      </c>
      <c r="W1129" s="91">
        <v>0.71217980000000003</v>
      </c>
      <c r="X1129" s="91">
        <v>0.48166379999999998</v>
      </c>
    </row>
    <row r="1130" spans="1:24" x14ac:dyDescent="0.25">
      <c r="A1130" s="91">
        <v>1.986353</v>
      </c>
      <c r="B1130" s="91">
        <v>0.26832820000000002</v>
      </c>
      <c r="D1130" s="91">
        <v>1.986353</v>
      </c>
      <c r="E1130" s="91">
        <v>0.26832820000000002</v>
      </c>
      <c r="F1130" s="91"/>
      <c r="G1130" s="91"/>
      <c r="Q1130" s="91">
        <v>0.2039608</v>
      </c>
      <c r="R1130" s="91">
        <v>4.3561449999999997</v>
      </c>
      <c r="S1130" s="91">
        <v>0.2039608</v>
      </c>
      <c r="U1130" s="91">
        <v>4.3561449999999997</v>
      </c>
      <c r="V1130" s="91">
        <v>0.2039608</v>
      </c>
    </row>
    <row r="1131" spans="1:24" x14ac:dyDescent="0.25">
      <c r="A1131" s="91">
        <v>0.91214030000000001</v>
      </c>
      <c r="B1131" s="91">
        <v>0.37947330000000001</v>
      </c>
      <c r="D1131" s="91"/>
      <c r="E1131" s="91"/>
      <c r="F1131" s="91">
        <v>0.91214030000000001</v>
      </c>
      <c r="G1131" s="91">
        <v>0.37947330000000001</v>
      </c>
      <c r="Q1131" s="91">
        <v>0.28844409999999998</v>
      </c>
      <c r="R1131" s="91">
        <v>1.6994119999999999</v>
      </c>
      <c r="S1131" s="91">
        <v>0.28844409999999998</v>
      </c>
      <c r="U1131" s="91">
        <v>1.6994119999999999</v>
      </c>
      <c r="V1131" s="91">
        <v>0.28844409999999998</v>
      </c>
    </row>
    <row r="1132" spans="1:24" x14ac:dyDescent="0.25">
      <c r="A1132" s="91">
        <v>2.5050349999999999</v>
      </c>
      <c r="B1132" s="91">
        <v>0.32984849999999999</v>
      </c>
      <c r="D1132" s="91">
        <v>2.5050349999999999</v>
      </c>
      <c r="E1132" s="91">
        <v>0.32984849999999999</v>
      </c>
      <c r="F1132" s="91"/>
      <c r="G1132" s="91"/>
      <c r="Q1132" s="91">
        <v>0.1788854</v>
      </c>
      <c r="R1132" s="91">
        <v>2.308246</v>
      </c>
      <c r="S1132" s="91">
        <v>0.1788854</v>
      </c>
      <c r="U1132" s="91">
        <v>2.308246</v>
      </c>
      <c r="V1132" s="91">
        <v>0.1788854</v>
      </c>
    </row>
    <row r="1133" spans="1:24" x14ac:dyDescent="0.25">
      <c r="A1133" s="91">
        <v>2.056794</v>
      </c>
      <c r="B1133" s="91">
        <v>0.67052219999999996</v>
      </c>
      <c r="D1133" s="91"/>
      <c r="E1133" s="91"/>
      <c r="F1133" s="91">
        <v>2.056794</v>
      </c>
      <c r="G1133" s="91">
        <v>0.67052219999999996</v>
      </c>
      <c r="Q1133" s="91">
        <v>0.36</v>
      </c>
      <c r="R1133" s="91">
        <v>0.84</v>
      </c>
      <c r="S1133" s="91">
        <v>0.36</v>
      </c>
      <c r="W1133" s="91">
        <v>0.84</v>
      </c>
      <c r="X1133" s="91">
        <v>0.36</v>
      </c>
    </row>
    <row r="1134" spans="1:24" x14ac:dyDescent="0.25">
      <c r="A1134" s="91">
        <v>6.4454640000000003</v>
      </c>
      <c r="B1134" s="91">
        <v>0.30463089999999998</v>
      </c>
      <c r="D1134" s="91">
        <v>6.4454640000000003</v>
      </c>
      <c r="E1134" s="91">
        <v>0.30463089999999998</v>
      </c>
      <c r="F1134" s="91"/>
      <c r="G1134" s="91"/>
      <c r="Q1134" s="91">
        <v>0.16492419999999999</v>
      </c>
      <c r="R1134" s="91">
        <v>0.24</v>
      </c>
      <c r="S1134" s="91">
        <v>0.16492419999999999</v>
      </c>
      <c r="W1134" s="91">
        <v>0.24</v>
      </c>
      <c r="X1134" s="91">
        <v>0.16492419999999999</v>
      </c>
    </row>
    <row r="1135" spans="1:24" x14ac:dyDescent="0.25">
      <c r="A1135" s="91">
        <v>3.2682720000000001</v>
      </c>
      <c r="B1135" s="91">
        <v>0.34176010000000001</v>
      </c>
      <c r="D1135" s="91">
        <v>3.2682720000000001</v>
      </c>
      <c r="E1135" s="91">
        <v>0.34176010000000001</v>
      </c>
      <c r="F1135" s="91"/>
      <c r="G1135" s="91"/>
      <c r="Q1135" s="91">
        <v>0.2332381</v>
      </c>
      <c r="R1135" s="91">
        <v>0.31241000000000002</v>
      </c>
      <c r="S1135" s="91">
        <v>0.2332381</v>
      </c>
      <c r="W1135" s="91">
        <v>0.31241000000000002</v>
      </c>
      <c r="X1135" s="91">
        <v>0.2332381</v>
      </c>
    </row>
    <row r="1136" spans="1:24" x14ac:dyDescent="0.25">
      <c r="A1136" s="91">
        <v>3.5038260000000001</v>
      </c>
      <c r="B1136" s="91">
        <v>0.34176010000000001</v>
      </c>
      <c r="D1136" s="91">
        <v>3.5038260000000001</v>
      </c>
      <c r="E1136" s="91">
        <v>0.34176010000000001</v>
      </c>
      <c r="F1136" s="91"/>
      <c r="G1136" s="91"/>
      <c r="Q1136" s="91">
        <v>0.40199499999999999</v>
      </c>
      <c r="R1136" s="91">
        <v>0.44</v>
      </c>
      <c r="S1136" s="91">
        <v>0.40199499999999999</v>
      </c>
      <c r="W1136" s="91">
        <v>0.44</v>
      </c>
      <c r="X1136" s="91">
        <v>0.40199499999999999</v>
      </c>
    </row>
    <row r="1137" spans="1:24" x14ac:dyDescent="0.25">
      <c r="A1137" s="91">
        <v>6.4061219999999999</v>
      </c>
      <c r="B1137" s="91">
        <v>0.32</v>
      </c>
      <c r="D1137" s="91">
        <v>6.4061219999999999</v>
      </c>
      <c r="E1137" s="91">
        <v>0.32</v>
      </c>
      <c r="F1137" s="91"/>
      <c r="G1137" s="91"/>
      <c r="Q1137" s="91">
        <v>0.2</v>
      </c>
      <c r="R1137" s="91">
        <v>1.1764349999999999</v>
      </c>
      <c r="S1137" s="91">
        <v>0.2</v>
      </c>
      <c r="U1137" s="91">
        <v>1.1764349999999999</v>
      </c>
      <c r="V1137" s="91">
        <v>0.2</v>
      </c>
    </row>
    <row r="1138" spans="1:24" x14ac:dyDescent="0.25">
      <c r="A1138" s="91">
        <v>2.0278070000000001</v>
      </c>
      <c r="B1138" s="91">
        <v>0.72111029999999998</v>
      </c>
      <c r="D1138" s="91"/>
      <c r="E1138" s="91"/>
      <c r="F1138" s="91">
        <v>2.0278070000000001</v>
      </c>
      <c r="G1138" s="91">
        <v>0.72111029999999998</v>
      </c>
      <c r="Q1138" s="91">
        <v>0.59059289999999998</v>
      </c>
      <c r="R1138" s="91">
        <v>1.486472</v>
      </c>
      <c r="S1138" s="91">
        <v>0.59059289999999998</v>
      </c>
      <c r="W1138" s="91">
        <v>1.486472</v>
      </c>
      <c r="X1138" s="91">
        <v>0.59059289999999998</v>
      </c>
    </row>
    <row r="1139" spans="1:24" x14ac:dyDescent="0.25">
      <c r="A1139" s="91">
        <v>1.9403090000000001</v>
      </c>
      <c r="B1139" s="91">
        <v>0.76941539999999997</v>
      </c>
      <c r="D1139" s="91"/>
      <c r="E1139" s="91"/>
      <c r="F1139" s="91">
        <v>1.9403090000000001</v>
      </c>
      <c r="G1139" s="91">
        <v>0.76941539999999997</v>
      </c>
      <c r="Q1139" s="91">
        <v>0.4418144</v>
      </c>
      <c r="R1139" s="91">
        <v>1.757271</v>
      </c>
      <c r="S1139" s="91">
        <v>0.4418144</v>
      </c>
      <c r="W1139" s="91">
        <v>1.757271</v>
      </c>
      <c r="X1139" s="91">
        <v>0.4418144</v>
      </c>
    </row>
    <row r="1140" spans="1:24" x14ac:dyDescent="0.25">
      <c r="A1140" s="91">
        <v>6.9610339999999997</v>
      </c>
      <c r="B1140" s="91">
        <v>0.34409299999999998</v>
      </c>
      <c r="D1140" s="91">
        <v>6.9610339999999997</v>
      </c>
      <c r="E1140" s="91">
        <v>0.34409299999999998</v>
      </c>
      <c r="F1140" s="91"/>
      <c r="G1140" s="91"/>
      <c r="Q1140" s="91">
        <v>0.46647620000000001</v>
      </c>
      <c r="R1140" s="91">
        <v>6.566452</v>
      </c>
      <c r="S1140" s="91">
        <v>0.46647620000000001</v>
      </c>
      <c r="U1140" s="91">
        <v>6.566452</v>
      </c>
      <c r="V1140" s="91">
        <v>0.46647620000000001</v>
      </c>
    </row>
    <row r="1141" spans="1:24" x14ac:dyDescent="0.25">
      <c r="A1141" s="91">
        <v>1.9365950000000001</v>
      </c>
      <c r="B1141" s="91">
        <v>0.28844409999999998</v>
      </c>
      <c r="D1141" s="91">
        <v>1.9365950000000001</v>
      </c>
      <c r="E1141" s="91">
        <v>0.28844409999999998</v>
      </c>
      <c r="F1141" s="91"/>
      <c r="G1141" s="91"/>
      <c r="Q1141" s="91">
        <v>0.39395429999999998</v>
      </c>
      <c r="R1141" s="91">
        <v>12.815469999999999</v>
      </c>
      <c r="S1141" s="91">
        <v>0.39395429999999998</v>
      </c>
      <c r="U1141" s="91">
        <v>12.815469999999999</v>
      </c>
      <c r="V1141" s="91">
        <v>0.39395429999999998</v>
      </c>
    </row>
    <row r="1142" spans="1:24" x14ac:dyDescent="0.25">
      <c r="A1142" s="91">
        <v>2</v>
      </c>
      <c r="B1142" s="91">
        <v>0.2</v>
      </c>
      <c r="D1142" s="91">
        <v>2</v>
      </c>
      <c r="E1142" s="91">
        <v>0.2</v>
      </c>
      <c r="F1142" s="91"/>
      <c r="G1142" s="91"/>
      <c r="Q1142" s="91">
        <v>0.34176010000000001</v>
      </c>
      <c r="R1142" s="91">
        <v>2.4334340000000001</v>
      </c>
      <c r="S1142" s="91">
        <v>0.34176010000000001</v>
      </c>
      <c r="U1142" s="91">
        <v>2.4334340000000001</v>
      </c>
      <c r="V1142" s="91">
        <v>0.34176010000000001</v>
      </c>
    </row>
    <row r="1143" spans="1:24" x14ac:dyDescent="0.25">
      <c r="A1143" s="91">
        <v>8.6278620000000004</v>
      </c>
      <c r="B1143" s="91">
        <v>0.2828427</v>
      </c>
      <c r="D1143" s="91">
        <v>8.6278620000000004</v>
      </c>
      <c r="E1143" s="91">
        <v>0.2828427</v>
      </c>
      <c r="F1143" s="91"/>
      <c r="G1143" s="91"/>
      <c r="Q1143" s="91">
        <v>0.72993149999999996</v>
      </c>
      <c r="R1143" s="91">
        <v>3.4225140000000001</v>
      </c>
      <c r="S1143" s="91">
        <v>0.72993149999999996</v>
      </c>
      <c r="W1143" s="91">
        <v>3.4225140000000001</v>
      </c>
      <c r="X1143" s="91">
        <v>0.72993149999999996</v>
      </c>
    </row>
    <row r="1144" spans="1:24" x14ac:dyDescent="0.25">
      <c r="A1144" s="91">
        <v>11.98212</v>
      </c>
      <c r="B1144" s="91">
        <v>0.36221540000000002</v>
      </c>
      <c r="D1144" s="91">
        <v>11.98212</v>
      </c>
      <c r="E1144" s="91">
        <v>0.36221540000000002</v>
      </c>
      <c r="F1144" s="91"/>
      <c r="G1144" s="91"/>
      <c r="Q1144" s="91">
        <v>1.4675149999999999</v>
      </c>
      <c r="R1144" s="91">
        <v>2.7070280000000002</v>
      </c>
      <c r="S1144" s="91">
        <v>1.4675149999999999</v>
      </c>
      <c r="W1144" s="91">
        <v>2.7070280000000002</v>
      </c>
      <c r="X1144" s="91">
        <v>1.4675149999999999</v>
      </c>
    </row>
    <row r="1145" spans="1:24" x14ac:dyDescent="0.25">
      <c r="A1145" s="91">
        <v>5.9605370000000004</v>
      </c>
      <c r="B1145" s="91">
        <v>0.2</v>
      </c>
      <c r="D1145" s="91">
        <v>5.9605370000000004</v>
      </c>
      <c r="E1145" s="91">
        <v>0.2</v>
      </c>
      <c r="F1145" s="91"/>
      <c r="G1145" s="91"/>
      <c r="Q1145" s="91">
        <v>0.2</v>
      </c>
      <c r="R1145" s="91">
        <v>5.6035700000000004</v>
      </c>
      <c r="S1145" s="91">
        <v>0.2</v>
      </c>
      <c r="U1145" s="91">
        <v>5.6035700000000004</v>
      </c>
      <c r="V1145" s="91">
        <v>0.2</v>
      </c>
    </row>
    <row r="1146" spans="1:24" x14ac:dyDescent="0.25">
      <c r="A1146" s="91">
        <v>2.0396079999999999</v>
      </c>
      <c r="B1146" s="91">
        <v>0.48662100000000003</v>
      </c>
      <c r="D1146" s="91"/>
      <c r="E1146" s="91"/>
      <c r="F1146" s="91">
        <v>2.0396079999999999</v>
      </c>
      <c r="G1146" s="91">
        <v>0.48662100000000003</v>
      </c>
      <c r="Q1146" s="91">
        <v>0.57271280000000002</v>
      </c>
      <c r="R1146" s="91">
        <v>2.5904440000000002</v>
      </c>
      <c r="S1146" s="91">
        <v>0.57271280000000002</v>
      </c>
      <c r="W1146" s="91">
        <v>2.5904440000000002</v>
      </c>
      <c r="X1146" s="91">
        <v>0.57271280000000002</v>
      </c>
    </row>
    <row r="1147" spans="1:24" x14ac:dyDescent="0.25">
      <c r="A1147" s="91">
        <v>3.483676</v>
      </c>
      <c r="B1147" s="91">
        <v>0.44</v>
      </c>
      <c r="D1147" s="91">
        <v>3.483676</v>
      </c>
      <c r="E1147" s="91">
        <v>0.44</v>
      </c>
      <c r="F1147" s="91"/>
      <c r="G1147" s="91"/>
      <c r="Q1147" s="91">
        <v>0.36878179999999999</v>
      </c>
      <c r="R1147" s="91">
        <v>0.61188229999999999</v>
      </c>
      <c r="S1147" s="91">
        <v>0.36878179999999999</v>
      </c>
      <c r="W1147" s="91">
        <v>0.61188229999999999</v>
      </c>
      <c r="X1147" s="91">
        <v>0.36878179999999999</v>
      </c>
    </row>
    <row r="1148" spans="1:24" x14ac:dyDescent="0.25">
      <c r="A1148" s="91">
        <v>2.6403029999999998</v>
      </c>
      <c r="B1148" s="91">
        <v>1.1200000000000001</v>
      </c>
      <c r="D1148" s="91"/>
      <c r="E1148" s="91"/>
      <c r="F1148" s="91">
        <v>2.6403029999999998</v>
      </c>
      <c r="G1148" s="91">
        <v>1.1200000000000001</v>
      </c>
      <c r="Q1148" s="91">
        <v>0.2332381</v>
      </c>
      <c r="R1148" s="91">
        <v>2.9850289999999999</v>
      </c>
      <c r="S1148" s="91">
        <v>0.2332381</v>
      </c>
      <c r="U1148" s="91">
        <v>2.9850289999999999</v>
      </c>
      <c r="V1148" s="91">
        <v>0.2332381</v>
      </c>
    </row>
    <row r="1149" spans="1:24" x14ac:dyDescent="0.25">
      <c r="A1149" s="91">
        <v>4.9201629999999996</v>
      </c>
      <c r="B1149" s="91">
        <v>0.28844409999999998</v>
      </c>
      <c r="D1149" s="91">
        <v>4.9201629999999996</v>
      </c>
      <c r="E1149" s="91">
        <v>0.28844409999999998</v>
      </c>
      <c r="F1149" s="91"/>
      <c r="G1149" s="91"/>
      <c r="Q1149" s="91">
        <v>0.52153620000000001</v>
      </c>
      <c r="R1149" s="91">
        <v>1.761817</v>
      </c>
      <c r="S1149" s="91">
        <v>0.52153620000000001</v>
      </c>
      <c r="W1149" s="91">
        <v>1.761817</v>
      </c>
      <c r="X1149" s="91">
        <v>0.52153620000000001</v>
      </c>
    </row>
    <row r="1150" spans="1:24" x14ac:dyDescent="0.25">
      <c r="A1150" s="91">
        <v>1.64195</v>
      </c>
      <c r="B1150" s="91">
        <v>0.4326662</v>
      </c>
      <c r="D1150" s="91"/>
      <c r="E1150" s="91"/>
      <c r="F1150" s="91">
        <v>1.64195</v>
      </c>
      <c r="G1150" s="91">
        <v>0.4326662</v>
      </c>
      <c r="Q1150" s="91">
        <v>0.3577709</v>
      </c>
      <c r="R1150" s="91">
        <v>5.6392910000000001</v>
      </c>
      <c r="S1150" s="91">
        <v>0.3577709</v>
      </c>
      <c r="U1150" s="91">
        <v>5.6392910000000001</v>
      </c>
      <c r="V1150" s="91">
        <v>0.3577709</v>
      </c>
    </row>
    <row r="1151" spans="1:24" x14ac:dyDescent="0.25">
      <c r="A1151" s="91">
        <v>7.3116890000000003</v>
      </c>
      <c r="B1151" s="91">
        <v>0.64124879999999995</v>
      </c>
      <c r="D1151" s="91">
        <v>7.3116890000000003</v>
      </c>
      <c r="E1151" s="91">
        <v>0.64124879999999995</v>
      </c>
      <c r="F1151" s="91"/>
      <c r="G1151" s="91"/>
      <c r="Q1151" s="91">
        <v>0.50596439999999998</v>
      </c>
      <c r="R1151" s="91">
        <v>0.8246211</v>
      </c>
      <c r="S1151" s="91">
        <v>0.50596439999999998</v>
      </c>
      <c r="W1151" s="91">
        <v>0.8246211</v>
      </c>
      <c r="X1151" s="91">
        <v>0.50596439999999998</v>
      </c>
    </row>
    <row r="1152" spans="1:24" x14ac:dyDescent="0.25">
      <c r="A1152" s="91">
        <v>4.9929550000000003</v>
      </c>
      <c r="B1152" s="91">
        <v>0.76941539999999997</v>
      </c>
      <c r="D1152" s="91">
        <v>4.9929550000000003</v>
      </c>
      <c r="E1152" s="91">
        <v>0.76941539999999997</v>
      </c>
      <c r="F1152" s="91"/>
      <c r="G1152" s="91"/>
      <c r="Q1152" s="91">
        <v>0.26832820000000002</v>
      </c>
      <c r="R1152" s="91">
        <v>0.8236504</v>
      </c>
      <c r="S1152" s="91">
        <v>0.26832820000000002</v>
      </c>
      <c r="W1152" s="91">
        <v>0.8236504</v>
      </c>
      <c r="X1152" s="91">
        <v>0.26832820000000002</v>
      </c>
    </row>
    <row r="1153" spans="1:24" x14ac:dyDescent="0.25">
      <c r="A1153" s="91">
        <v>2.4621940000000002</v>
      </c>
      <c r="B1153" s="91">
        <v>0.4</v>
      </c>
      <c r="D1153" s="91">
        <v>2.4621940000000002</v>
      </c>
      <c r="E1153" s="91">
        <v>0.4</v>
      </c>
      <c r="F1153" s="91"/>
      <c r="G1153" s="91"/>
      <c r="Q1153" s="91">
        <v>0.59464269999999997</v>
      </c>
      <c r="R1153" s="91">
        <v>6.2481999999999998</v>
      </c>
      <c r="S1153" s="91">
        <v>0.59464269999999997</v>
      </c>
      <c r="U1153" s="91">
        <v>6.2481999999999998</v>
      </c>
      <c r="V1153" s="91">
        <v>0.59464269999999997</v>
      </c>
    </row>
    <row r="1154" spans="1:24" x14ac:dyDescent="0.25">
      <c r="A1154" s="91">
        <v>1.1648179999999999</v>
      </c>
      <c r="B1154" s="91">
        <v>0.76419890000000001</v>
      </c>
      <c r="D1154" s="91"/>
      <c r="E1154" s="91"/>
      <c r="F1154" s="91">
        <v>1.1648179999999999</v>
      </c>
      <c r="G1154" s="91">
        <v>0.76419890000000001</v>
      </c>
      <c r="Q1154" s="91">
        <v>0.50911689999999998</v>
      </c>
      <c r="R1154" s="91">
        <v>1.4751270000000001</v>
      </c>
      <c r="S1154" s="91">
        <v>0.50911689999999998</v>
      </c>
      <c r="W1154" s="91">
        <v>1.4751270000000001</v>
      </c>
      <c r="X1154" s="91">
        <v>0.50911689999999998</v>
      </c>
    </row>
    <row r="1155" spans="1:24" x14ac:dyDescent="0.25">
      <c r="A1155" s="91">
        <v>22.205770000000001</v>
      </c>
      <c r="B1155" s="91">
        <v>2.442949</v>
      </c>
      <c r="D1155" s="91">
        <v>22.205770000000001</v>
      </c>
      <c r="E1155" s="91">
        <v>2.442949</v>
      </c>
      <c r="F1155" s="91"/>
      <c r="G1155" s="91"/>
      <c r="Q1155" s="91">
        <v>0.34409299999999998</v>
      </c>
      <c r="R1155" s="91">
        <v>1.0198039999999999</v>
      </c>
      <c r="S1155" s="91">
        <v>0.34409299999999998</v>
      </c>
      <c r="W1155" s="91">
        <v>1.0198039999999999</v>
      </c>
      <c r="X1155" s="91">
        <v>0.34409299999999998</v>
      </c>
    </row>
    <row r="1156" spans="1:24" x14ac:dyDescent="0.25">
      <c r="A1156" s="91">
        <v>2.762607</v>
      </c>
      <c r="B1156" s="91">
        <v>0.53814499999999998</v>
      </c>
      <c r="D1156" s="91">
        <v>2.762607</v>
      </c>
      <c r="E1156" s="91">
        <v>0.53814499999999998</v>
      </c>
      <c r="F1156" s="91"/>
      <c r="G1156" s="91"/>
      <c r="Q1156" s="91">
        <v>0.32984849999999999</v>
      </c>
      <c r="R1156" s="91">
        <v>10.425890000000001</v>
      </c>
      <c r="S1156" s="91">
        <v>0.32984849999999999</v>
      </c>
      <c r="U1156" s="91">
        <v>10.425890000000001</v>
      </c>
      <c r="V1156" s="91">
        <v>0.32984849999999999</v>
      </c>
    </row>
    <row r="1157" spans="1:24" x14ac:dyDescent="0.25">
      <c r="A1157" s="91">
        <v>2.1124390000000002</v>
      </c>
      <c r="B1157" s="91">
        <v>0.65969690000000003</v>
      </c>
      <c r="D1157" s="91"/>
      <c r="E1157" s="91"/>
      <c r="F1157" s="91">
        <v>2.1124390000000002</v>
      </c>
      <c r="G1157" s="91">
        <v>0.65969690000000003</v>
      </c>
      <c r="Q1157" s="91">
        <v>0.3577709</v>
      </c>
      <c r="R1157" s="91">
        <v>0.84758480000000003</v>
      </c>
      <c r="S1157" s="91">
        <v>0.3577709</v>
      </c>
      <c r="W1157" s="91">
        <v>0.84758480000000003</v>
      </c>
      <c r="X1157" s="91">
        <v>0.3577709</v>
      </c>
    </row>
    <row r="1158" spans="1:24" x14ac:dyDescent="0.25">
      <c r="A1158" s="91">
        <v>2.4709509999999999</v>
      </c>
      <c r="B1158" s="91">
        <v>0.3577709</v>
      </c>
      <c r="D1158" s="91">
        <v>2.4709509999999999</v>
      </c>
      <c r="E1158" s="91">
        <v>0.3577709</v>
      </c>
      <c r="F1158" s="91"/>
      <c r="G1158" s="91"/>
      <c r="Q1158" s="91">
        <v>0.40199499999999999</v>
      </c>
      <c r="R1158" s="91">
        <v>0.48662100000000003</v>
      </c>
      <c r="S1158" s="91">
        <v>0.40199499999999999</v>
      </c>
      <c r="W1158" s="91">
        <v>0.48662100000000003</v>
      </c>
      <c r="X1158" s="91">
        <v>0.40199499999999999</v>
      </c>
    </row>
    <row r="1159" spans="1:24" x14ac:dyDescent="0.25">
      <c r="A1159" s="91">
        <v>10.520009999999999</v>
      </c>
      <c r="B1159" s="91">
        <v>0.32249030000000001</v>
      </c>
      <c r="D1159" s="91">
        <v>10.520009999999999</v>
      </c>
      <c r="E1159" s="91">
        <v>0.32249030000000001</v>
      </c>
      <c r="F1159" s="91"/>
      <c r="G1159" s="91"/>
      <c r="Q1159" s="91">
        <v>0.2</v>
      </c>
      <c r="R1159" s="91">
        <v>0.48166379999999998</v>
      </c>
      <c r="S1159" s="91">
        <v>0.2</v>
      </c>
      <c r="W1159" s="91">
        <v>0.48166379999999998</v>
      </c>
      <c r="X1159" s="91">
        <v>0.2</v>
      </c>
    </row>
    <row r="1160" spans="1:24" x14ac:dyDescent="0.25">
      <c r="A1160" s="91">
        <v>11.035259999999999</v>
      </c>
      <c r="B1160" s="91">
        <v>0.36</v>
      </c>
      <c r="D1160" s="91">
        <v>11.035259999999999</v>
      </c>
      <c r="E1160" s="91">
        <v>0.36</v>
      </c>
      <c r="F1160" s="91"/>
      <c r="G1160" s="91"/>
      <c r="Q1160" s="91">
        <v>0.29120439999999997</v>
      </c>
      <c r="R1160" s="91">
        <v>0.87726850000000001</v>
      </c>
      <c r="S1160" s="91">
        <v>0.29120439999999997</v>
      </c>
      <c r="W1160" s="91">
        <v>0.87726850000000001</v>
      </c>
      <c r="X1160" s="91">
        <v>0.29120439999999997</v>
      </c>
    </row>
    <row r="1161" spans="1:24" x14ac:dyDescent="0.25">
      <c r="A1161" s="91">
        <v>3.1013630000000001</v>
      </c>
      <c r="B1161" s="91">
        <v>0.59059289999999998</v>
      </c>
      <c r="D1161" s="91">
        <v>3.1013630000000001</v>
      </c>
      <c r="E1161" s="91">
        <v>0.59059289999999998</v>
      </c>
      <c r="F1161" s="91"/>
      <c r="G1161" s="91"/>
      <c r="Q1161" s="91">
        <v>0.50596439999999998</v>
      </c>
      <c r="R1161" s="91">
        <v>1.39714</v>
      </c>
      <c r="S1161" s="91">
        <v>0.50596439999999998</v>
      </c>
      <c r="W1161" s="91">
        <v>1.39714</v>
      </c>
      <c r="X1161" s="91">
        <v>0.50596439999999998</v>
      </c>
    </row>
    <row r="1162" spans="1:24" x14ac:dyDescent="0.25">
      <c r="A1162" s="91">
        <v>1.612452</v>
      </c>
      <c r="B1162" s="91">
        <v>0.36878179999999999</v>
      </c>
      <c r="D1162" s="91"/>
      <c r="E1162" s="91"/>
      <c r="F1162" s="91">
        <v>1.612452</v>
      </c>
      <c r="G1162" s="91">
        <v>0.36878179999999999</v>
      </c>
      <c r="Q1162" s="91">
        <v>0.2039608</v>
      </c>
      <c r="R1162" s="91">
        <v>0.24</v>
      </c>
      <c r="S1162" s="91">
        <v>0.2039608</v>
      </c>
      <c r="W1162" s="91">
        <v>0.24</v>
      </c>
      <c r="X1162" s="91">
        <v>0.2039608</v>
      </c>
    </row>
    <row r="1163" spans="1:24" x14ac:dyDescent="0.25">
      <c r="A1163" s="91">
        <v>2.3051249999999999</v>
      </c>
      <c r="B1163" s="91">
        <v>0.2332381</v>
      </c>
      <c r="D1163" s="91">
        <v>2.3051249999999999</v>
      </c>
      <c r="E1163" s="91">
        <v>0.2332381</v>
      </c>
      <c r="F1163" s="91"/>
      <c r="G1163" s="91"/>
      <c r="Q1163" s="91">
        <v>0.28000000000000003</v>
      </c>
      <c r="R1163" s="91">
        <v>2.5855540000000001</v>
      </c>
      <c r="S1163" s="91">
        <v>0.28000000000000003</v>
      </c>
      <c r="U1163" s="91">
        <v>2.5855540000000001</v>
      </c>
      <c r="V1163" s="91">
        <v>0.28000000000000003</v>
      </c>
    </row>
    <row r="1164" spans="1:24" x14ac:dyDescent="0.25">
      <c r="A1164" s="91">
        <v>3.3202410000000002</v>
      </c>
      <c r="B1164" s="91">
        <v>0.46818799999999999</v>
      </c>
      <c r="D1164" s="91">
        <v>3.3202410000000002</v>
      </c>
      <c r="E1164" s="91">
        <v>0.46818799999999999</v>
      </c>
      <c r="F1164" s="91"/>
      <c r="G1164" s="91"/>
      <c r="Q1164" s="91">
        <v>0.50119860000000005</v>
      </c>
      <c r="R1164" s="91">
        <v>2.4621940000000002</v>
      </c>
      <c r="S1164" s="91">
        <v>0.50119860000000005</v>
      </c>
      <c r="W1164" s="91">
        <v>2.4621940000000002</v>
      </c>
      <c r="X1164" s="91">
        <v>0.50119860000000005</v>
      </c>
    </row>
    <row r="1165" spans="1:24" x14ac:dyDescent="0.25">
      <c r="A1165" s="91">
        <v>3.5277189999999998</v>
      </c>
      <c r="B1165" s="91">
        <v>0.37947330000000001</v>
      </c>
      <c r="D1165" s="91">
        <v>3.5277189999999998</v>
      </c>
      <c r="E1165" s="91">
        <v>0.37947330000000001</v>
      </c>
      <c r="F1165" s="91"/>
      <c r="G1165" s="91"/>
      <c r="Q1165" s="91">
        <v>0.24331050000000001</v>
      </c>
      <c r="R1165" s="91">
        <v>3.8031570000000001</v>
      </c>
      <c r="S1165" s="91">
        <v>0.24331050000000001</v>
      </c>
      <c r="U1165" s="91">
        <v>3.8031570000000001</v>
      </c>
      <c r="V1165" s="91">
        <v>0.24331050000000001</v>
      </c>
    </row>
    <row r="1166" spans="1:24" x14ac:dyDescent="0.25">
      <c r="A1166" s="91">
        <v>1.6823790000000001</v>
      </c>
      <c r="B1166" s="91">
        <v>0.55713550000000001</v>
      </c>
      <c r="D1166" s="91"/>
      <c r="E1166" s="91"/>
      <c r="F1166" s="91">
        <v>1.6823790000000001</v>
      </c>
      <c r="G1166" s="91">
        <v>0.55713550000000001</v>
      </c>
      <c r="Q1166" s="91">
        <v>0.34409299999999998</v>
      </c>
      <c r="R1166" s="91">
        <v>3.219938</v>
      </c>
      <c r="S1166" s="91">
        <v>0.34409299999999998</v>
      </c>
      <c r="U1166" s="91">
        <v>3.219938</v>
      </c>
      <c r="V1166" s="91">
        <v>0.34409299999999998</v>
      </c>
    </row>
    <row r="1167" spans="1:24" x14ac:dyDescent="0.25">
      <c r="A1167" s="91">
        <v>2.046265</v>
      </c>
      <c r="B1167" s="91">
        <v>0.72443080000000004</v>
      </c>
      <c r="D1167" s="91"/>
      <c r="E1167" s="91"/>
      <c r="F1167" s="91">
        <v>2.046265</v>
      </c>
      <c r="G1167" s="91">
        <v>0.72443080000000004</v>
      </c>
      <c r="Q1167" s="91">
        <v>0.32984849999999999</v>
      </c>
      <c r="R1167" s="91">
        <v>0.55569780000000002</v>
      </c>
      <c r="S1167" s="91">
        <v>0.32984849999999999</v>
      </c>
      <c r="W1167" s="91">
        <v>0.55569780000000002</v>
      </c>
      <c r="X1167" s="91">
        <v>0.32984849999999999</v>
      </c>
    </row>
    <row r="1168" spans="1:24" x14ac:dyDescent="0.25">
      <c r="A1168" s="91">
        <v>14.19279</v>
      </c>
      <c r="B1168" s="91">
        <v>0.4079216</v>
      </c>
      <c r="D1168" s="91">
        <v>14.19279</v>
      </c>
      <c r="E1168" s="91">
        <v>0.4079216</v>
      </c>
      <c r="F1168" s="91"/>
      <c r="G1168" s="91"/>
      <c r="Q1168" s="91">
        <v>0.36221540000000002</v>
      </c>
      <c r="R1168" s="91">
        <v>0.69050710000000004</v>
      </c>
      <c r="S1168" s="91">
        <v>0.36221540000000002</v>
      </c>
      <c r="W1168" s="91">
        <v>0.69050710000000004</v>
      </c>
      <c r="X1168" s="91">
        <v>0.36221540000000002</v>
      </c>
    </row>
    <row r="1169" spans="1:24" x14ac:dyDescent="0.25">
      <c r="A1169" s="91">
        <v>11.92221</v>
      </c>
      <c r="B1169" s="91">
        <v>0.36878179999999999</v>
      </c>
      <c r="D1169" s="91">
        <v>11.92221</v>
      </c>
      <c r="E1169" s="91">
        <v>0.36878179999999999</v>
      </c>
      <c r="F1169" s="91"/>
      <c r="G1169" s="91"/>
      <c r="Q1169" s="91">
        <v>0.69971419999999995</v>
      </c>
      <c r="R1169" s="91">
        <v>2.164809</v>
      </c>
      <c r="S1169" s="91">
        <v>0.69971419999999995</v>
      </c>
      <c r="W1169" s="91">
        <v>2.164809</v>
      </c>
      <c r="X1169" s="91">
        <v>0.69971419999999995</v>
      </c>
    </row>
    <row r="1170" spans="1:24" x14ac:dyDescent="0.25">
      <c r="A1170" s="91">
        <v>3.281463</v>
      </c>
      <c r="B1170" s="91">
        <v>0.7939773</v>
      </c>
      <c r="D1170" s="91"/>
      <c r="E1170" s="91"/>
      <c r="F1170" s="91">
        <v>3.281463</v>
      </c>
      <c r="G1170" s="91">
        <v>0.7939773</v>
      </c>
      <c r="Q1170" s="91">
        <v>0.2332381</v>
      </c>
      <c r="R1170" s="91">
        <v>1.5393509999999999</v>
      </c>
      <c r="S1170" s="91">
        <v>0.2332381</v>
      </c>
      <c r="U1170" s="91">
        <v>1.5393509999999999</v>
      </c>
      <c r="V1170" s="91">
        <v>0.2332381</v>
      </c>
    </row>
    <row r="1171" spans="1:24" x14ac:dyDescent="0.25">
      <c r="A1171" s="91">
        <v>7.9009869999999998</v>
      </c>
      <c r="B1171" s="91">
        <v>0.30463089999999998</v>
      </c>
      <c r="D1171" s="91">
        <v>7.9009869999999998</v>
      </c>
      <c r="E1171" s="91">
        <v>0.30463089999999998</v>
      </c>
      <c r="F1171" s="91"/>
      <c r="G1171" s="91"/>
      <c r="Q1171" s="91">
        <v>0.30463089999999998</v>
      </c>
      <c r="R1171" s="91">
        <v>9.7987749999999991</v>
      </c>
      <c r="S1171" s="91">
        <v>0.30463089999999998</v>
      </c>
      <c r="U1171" s="91">
        <v>9.7987749999999991</v>
      </c>
      <c r="V1171" s="91">
        <v>0.30463089999999998</v>
      </c>
    </row>
    <row r="1172" spans="1:24" x14ac:dyDescent="0.25">
      <c r="A1172" s="91">
        <v>2.0757650000000001</v>
      </c>
      <c r="B1172" s="91">
        <v>0.2154066</v>
      </c>
      <c r="D1172" s="91">
        <v>2.0757650000000001</v>
      </c>
      <c r="E1172" s="91">
        <v>0.2154066</v>
      </c>
      <c r="F1172" s="91"/>
      <c r="G1172" s="91"/>
      <c r="Q1172" s="91">
        <v>0.2828427</v>
      </c>
      <c r="R1172" s="91">
        <v>4.1176690000000002</v>
      </c>
      <c r="S1172" s="91">
        <v>0.2828427</v>
      </c>
      <c r="U1172" s="91">
        <v>4.1176690000000002</v>
      </c>
      <c r="V1172" s="91">
        <v>0.2828427</v>
      </c>
    </row>
    <row r="1173" spans="1:24" x14ac:dyDescent="0.25">
      <c r="A1173" s="91">
        <v>2</v>
      </c>
      <c r="B1173" s="91">
        <v>0.36</v>
      </c>
      <c r="D1173" s="91">
        <v>2</v>
      </c>
      <c r="E1173" s="91">
        <v>0.36</v>
      </c>
      <c r="F1173" s="91"/>
      <c r="G1173" s="91"/>
      <c r="Q1173" s="91">
        <v>0.26832820000000002</v>
      </c>
      <c r="R1173" s="91">
        <v>4.7064209999999997</v>
      </c>
      <c r="S1173" s="91">
        <v>0.26832820000000002</v>
      </c>
      <c r="U1173" s="91">
        <v>4.7064209999999997</v>
      </c>
      <c r="V1173" s="91">
        <v>0.26832820000000002</v>
      </c>
    </row>
    <row r="1174" spans="1:24" x14ac:dyDescent="0.25">
      <c r="A1174" s="91">
        <v>2.2010909999999999</v>
      </c>
      <c r="B1174" s="91">
        <v>0.34176010000000001</v>
      </c>
      <c r="D1174" s="91">
        <v>2.2010909999999999</v>
      </c>
      <c r="E1174" s="91">
        <v>0.34176010000000001</v>
      </c>
      <c r="F1174" s="91"/>
      <c r="G1174" s="91"/>
      <c r="Q1174" s="91">
        <v>0.26832820000000002</v>
      </c>
      <c r="R1174" s="91">
        <v>6.1142459999999996</v>
      </c>
      <c r="S1174" s="91">
        <v>0.26832820000000002</v>
      </c>
      <c r="U1174" s="91">
        <v>6.1142459999999996</v>
      </c>
      <c r="V1174" s="91">
        <v>0.26832820000000002</v>
      </c>
    </row>
    <row r="1175" spans="1:24" x14ac:dyDescent="0.25">
      <c r="A1175" s="91">
        <v>2.2799999999999998</v>
      </c>
      <c r="B1175" s="91">
        <v>0.24</v>
      </c>
      <c r="D1175" s="91">
        <v>2.2799999999999998</v>
      </c>
      <c r="E1175" s="91">
        <v>0.24</v>
      </c>
      <c r="F1175" s="91"/>
      <c r="G1175" s="91"/>
      <c r="Q1175" s="91">
        <v>0.4</v>
      </c>
      <c r="R1175" s="91">
        <v>11.201790000000001</v>
      </c>
      <c r="S1175" s="91">
        <v>0.4</v>
      </c>
      <c r="U1175" s="91">
        <v>11.201790000000001</v>
      </c>
      <c r="V1175" s="91">
        <v>0.4</v>
      </c>
    </row>
    <row r="1176" spans="1:24" x14ac:dyDescent="0.25">
      <c r="A1176" s="91">
        <v>1.9534579999999999</v>
      </c>
      <c r="B1176" s="91">
        <v>0.4079216</v>
      </c>
      <c r="D1176" s="91"/>
      <c r="E1176" s="91"/>
      <c r="F1176" s="91">
        <v>1.9534579999999999</v>
      </c>
      <c r="G1176" s="91">
        <v>0.4079216</v>
      </c>
      <c r="Q1176" s="91">
        <v>0.52611790000000003</v>
      </c>
      <c r="R1176" s="91">
        <v>2.0497800000000002</v>
      </c>
      <c r="S1176" s="91">
        <v>0.52611790000000003</v>
      </c>
      <c r="W1176" s="91">
        <v>2.0497800000000002</v>
      </c>
      <c r="X1176" s="91">
        <v>0.52611790000000003</v>
      </c>
    </row>
    <row r="1177" spans="1:24" x14ac:dyDescent="0.25">
      <c r="A1177" s="91">
        <v>0.74726170000000003</v>
      </c>
      <c r="B1177" s="91">
        <v>0.25298219999999999</v>
      </c>
      <c r="D1177" s="91"/>
      <c r="E1177" s="91"/>
      <c r="F1177" s="91">
        <v>0.74726170000000003</v>
      </c>
      <c r="G1177" s="91">
        <v>0.25298219999999999</v>
      </c>
      <c r="Q1177" s="91">
        <v>0.32984849999999999</v>
      </c>
      <c r="R1177" s="91">
        <v>2.3681220000000001</v>
      </c>
      <c r="S1177" s="91">
        <v>0.32984849999999999</v>
      </c>
      <c r="U1177" s="91">
        <v>2.3681220000000001</v>
      </c>
      <c r="V1177" s="91">
        <v>0.32984849999999999</v>
      </c>
    </row>
    <row r="1178" spans="1:24" x14ac:dyDescent="0.25">
      <c r="A1178" s="91">
        <v>0.44721359999999999</v>
      </c>
      <c r="B1178" s="91">
        <v>0.24331050000000001</v>
      </c>
      <c r="D1178" s="91"/>
      <c r="E1178" s="91"/>
      <c r="F1178" s="91">
        <v>0.44721359999999999</v>
      </c>
      <c r="G1178" s="91">
        <v>0.24331050000000001</v>
      </c>
      <c r="Q1178" s="91">
        <v>0.1788854</v>
      </c>
      <c r="R1178" s="91">
        <v>2.144015</v>
      </c>
      <c r="S1178" s="91">
        <v>0.1788854</v>
      </c>
      <c r="U1178" s="91">
        <v>2.144015</v>
      </c>
      <c r="V1178" s="91">
        <v>0.1788854</v>
      </c>
    </row>
    <row r="1179" spans="1:24" x14ac:dyDescent="0.25">
      <c r="A1179" s="91">
        <v>1.757271</v>
      </c>
      <c r="B1179" s="91">
        <v>0.42520580000000002</v>
      </c>
      <c r="D1179" s="91"/>
      <c r="E1179" s="91"/>
      <c r="F1179" s="91">
        <v>1.757271</v>
      </c>
      <c r="G1179" s="91">
        <v>0.42520580000000002</v>
      </c>
      <c r="Q1179" s="91">
        <v>0.3577709</v>
      </c>
      <c r="R1179" s="91">
        <v>3.4580920000000002</v>
      </c>
      <c r="S1179" s="91">
        <v>0.3577709</v>
      </c>
      <c r="U1179" s="91">
        <v>3.4580920000000002</v>
      </c>
      <c r="V1179" s="91">
        <v>0.3577709</v>
      </c>
    </row>
    <row r="1180" spans="1:24" x14ac:dyDescent="0.25">
      <c r="A1180" s="91">
        <v>3.116746</v>
      </c>
      <c r="B1180" s="91">
        <v>0.51224990000000004</v>
      </c>
      <c r="D1180" s="91">
        <v>3.116746</v>
      </c>
      <c r="E1180" s="91">
        <v>0.51224990000000004</v>
      </c>
      <c r="F1180" s="91"/>
      <c r="G1180" s="91"/>
      <c r="Q1180" s="91">
        <v>0.32249030000000001</v>
      </c>
      <c r="R1180" s="91">
        <v>7.3384470000000004</v>
      </c>
      <c r="S1180" s="91">
        <v>0.32249030000000001</v>
      </c>
      <c r="U1180" s="91">
        <v>7.3384470000000004</v>
      </c>
      <c r="V1180" s="91">
        <v>0.32249030000000001</v>
      </c>
    </row>
    <row r="1181" spans="1:24" x14ac:dyDescent="0.25">
      <c r="A1181" s="91">
        <v>2.5329820000000001</v>
      </c>
      <c r="B1181" s="91">
        <v>0.3577709</v>
      </c>
      <c r="D1181" s="91">
        <v>2.5329820000000001</v>
      </c>
      <c r="E1181" s="91">
        <v>0.3577709</v>
      </c>
      <c r="F1181" s="91"/>
      <c r="G1181" s="91"/>
      <c r="Q1181" s="91">
        <v>0.4079216</v>
      </c>
      <c r="R1181" s="91">
        <v>3.9232640000000001</v>
      </c>
      <c r="S1181" s="91">
        <v>0.4079216</v>
      </c>
      <c r="U1181" s="91">
        <v>3.9232640000000001</v>
      </c>
      <c r="V1181" s="91">
        <v>0.4079216</v>
      </c>
    </row>
    <row r="1182" spans="1:24" x14ac:dyDescent="0.25">
      <c r="A1182" s="91">
        <v>3.7816399999999999</v>
      </c>
      <c r="B1182" s="91">
        <v>0.16</v>
      </c>
      <c r="D1182" s="91">
        <v>3.7816399999999999</v>
      </c>
      <c r="E1182" s="91">
        <v>0.16</v>
      </c>
      <c r="F1182" s="91"/>
      <c r="G1182" s="91"/>
      <c r="Q1182" s="91">
        <v>0.4118252</v>
      </c>
      <c r="R1182" s="91">
        <v>5.52536</v>
      </c>
      <c r="S1182" s="91">
        <v>0.4118252</v>
      </c>
      <c r="U1182" s="91">
        <v>5.52536</v>
      </c>
      <c r="V1182" s="91">
        <v>0.4118252</v>
      </c>
    </row>
    <row r="1183" spans="1:24" x14ac:dyDescent="0.25">
      <c r="A1183" s="91">
        <v>1.8880680000000001</v>
      </c>
      <c r="B1183" s="91">
        <v>0.42520580000000002</v>
      </c>
      <c r="D1183" s="91"/>
      <c r="E1183" s="91"/>
      <c r="F1183" s="91">
        <v>1.8880680000000001</v>
      </c>
      <c r="G1183" s="91">
        <v>0.42520580000000002</v>
      </c>
      <c r="Q1183" s="91">
        <v>0.2828427</v>
      </c>
      <c r="R1183" s="91">
        <v>1.9303889999999999</v>
      </c>
      <c r="S1183" s="91">
        <v>0.2828427</v>
      </c>
      <c r="U1183" s="91">
        <v>1.9303889999999999</v>
      </c>
      <c r="V1183" s="91">
        <v>0.2828427</v>
      </c>
    </row>
    <row r="1184" spans="1:24" x14ac:dyDescent="0.25">
      <c r="A1184" s="91">
        <v>4.6104229999999999</v>
      </c>
      <c r="B1184" s="91">
        <v>0.32984849999999999</v>
      </c>
      <c r="D1184" s="91">
        <v>4.6104229999999999</v>
      </c>
      <c r="E1184" s="91">
        <v>0.32984849999999999</v>
      </c>
      <c r="F1184" s="91"/>
      <c r="G1184" s="91"/>
      <c r="Q1184" s="91">
        <v>0.30463089999999998</v>
      </c>
      <c r="R1184" s="91">
        <v>0.8246211</v>
      </c>
      <c r="S1184" s="91">
        <v>0.30463089999999998</v>
      </c>
      <c r="W1184" s="91">
        <v>0.8246211</v>
      </c>
      <c r="X1184" s="91">
        <v>0.30463089999999998</v>
      </c>
    </row>
    <row r="1185" spans="1:24" x14ac:dyDescent="0.25">
      <c r="A1185" s="91">
        <v>0.31241000000000002</v>
      </c>
      <c r="B1185" s="91">
        <v>0.28844409999999998</v>
      </c>
      <c r="D1185" s="91"/>
      <c r="E1185" s="91"/>
      <c r="F1185" s="91">
        <v>0.31241000000000002</v>
      </c>
      <c r="G1185" s="91">
        <v>0.28844409999999998</v>
      </c>
      <c r="Q1185" s="91">
        <v>0.28844409999999998</v>
      </c>
      <c r="R1185" s="91">
        <v>4.597753</v>
      </c>
      <c r="S1185" s="91">
        <v>0.28844409999999998</v>
      </c>
      <c r="U1185" s="91">
        <v>4.597753</v>
      </c>
      <c r="V1185" s="91">
        <v>0.28844409999999998</v>
      </c>
    </row>
    <row r="1186" spans="1:24" x14ac:dyDescent="0.25">
      <c r="A1186" s="91">
        <v>0.29120439999999997</v>
      </c>
      <c r="B1186" s="91">
        <v>0.2154066</v>
      </c>
      <c r="D1186" s="91"/>
      <c r="E1186" s="91"/>
      <c r="F1186" s="91">
        <v>0.29120439999999997</v>
      </c>
      <c r="G1186" s="91">
        <v>0.2154066</v>
      </c>
      <c r="Q1186" s="91">
        <v>0.31241000000000002</v>
      </c>
      <c r="R1186" s="91">
        <v>4.418507</v>
      </c>
      <c r="S1186" s="91">
        <v>0.31241000000000002</v>
      </c>
      <c r="U1186" s="91">
        <v>4.418507</v>
      </c>
      <c r="V1186" s="91">
        <v>0.31241000000000002</v>
      </c>
    </row>
    <row r="1187" spans="1:24" x14ac:dyDescent="0.25">
      <c r="A1187" s="91">
        <v>0.24</v>
      </c>
      <c r="B1187" s="91">
        <v>0.2</v>
      </c>
      <c r="D1187" s="91"/>
      <c r="E1187" s="91"/>
      <c r="F1187" s="91">
        <v>0.24</v>
      </c>
      <c r="G1187" s="91">
        <v>0.2</v>
      </c>
      <c r="Q1187" s="91">
        <v>0.28844409999999998</v>
      </c>
      <c r="R1187" s="91">
        <v>2.4162780000000001</v>
      </c>
      <c r="S1187" s="91">
        <v>0.28844409999999998</v>
      </c>
      <c r="U1187" s="91">
        <v>2.4162780000000001</v>
      </c>
      <c r="V1187" s="91">
        <v>0.28844409999999998</v>
      </c>
    </row>
    <row r="1188" spans="1:24" x14ac:dyDescent="0.25">
      <c r="A1188" s="91">
        <v>1.120714</v>
      </c>
      <c r="B1188" s="91">
        <v>0.25298219999999999</v>
      </c>
      <c r="D1188" s="91"/>
      <c r="E1188" s="91"/>
      <c r="F1188" s="91">
        <v>1.120714</v>
      </c>
      <c r="G1188" s="91">
        <v>0.25298219999999999</v>
      </c>
      <c r="Q1188" s="91">
        <v>0.69050710000000004</v>
      </c>
      <c r="R1188" s="91">
        <v>1.8736060000000001</v>
      </c>
      <c r="S1188" s="91">
        <v>0.69050710000000004</v>
      </c>
      <c r="W1188" s="91">
        <v>1.8736060000000001</v>
      </c>
      <c r="X1188" s="91">
        <v>0.69050710000000004</v>
      </c>
    </row>
    <row r="1189" spans="1:24" x14ac:dyDescent="0.25">
      <c r="A1189" s="91">
        <v>0.62609899999999996</v>
      </c>
      <c r="B1189" s="91">
        <v>0.2</v>
      </c>
      <c r="D1189" s="91"/>
      <c r="E1189" s="91"/>
      <c r="F1189" s="91">
        <v>0.62609899999999996</v>
      </c>
      <c r="G1189" s="91">
        <v>0.2</v>
      </c>
      <c r="Q1189" s="91">
        <v>0.2828427</v>
      </c>
      <c r="R1189" s="91">
        <v>0.48332180000000002</v>
      </c>
      <c r="S1189" s="91">
        <v>0.2828427</v>
      </c>
      <c r="W1189" s="91">
        <v>0.48332180000000002</v>
      </c>
      <c r="X1189" s="91">
        <v>0.2828427</v>
      </c>
    </row>
    <row r="1190" spans="1:24" x14ac:dyDescent="0.25">
      <c r="A1190" s="91">
        <v>0.62609899999999996</v>
      </c>
      <c r="B1190" s="91">
        <v>0.28844409999999998</v>
      </c>
      <c r="D1190" s="91"/>
      <c r="E1190" s="91"/>
      <c r="F1190" s="91">
        <v>0.62609899999999996</v>
      </c>
      <c r="G1190" s="91">
        <v>0.28844409999999998</v>
      </c>
      <c r="Q1190" s="91">
        <v>0.25612499999999999</v>
      </c>
      <c r="R1190" s="91">
        <v>0.36878179999999999</v>
      </c>
      <c r="S1190" s="91">
        <v>0.25612499999999999</v>
      </c>
      <c r="W1190" s="91">
        <v>0.36878179999999999</v>
      </c>
      <c r="X1190" s="91">
        <v>0.25612499999999999</v>
      </c>
    </row>
    <row r="1191" spans="1:24" x14ac:dyDescent="0.25">
      <c r="A1191" s="91">
        <v>0.24</v>
      </c>
      <c r="B1191" s="91">
        <v>0.2</v>
      </c>
      <c r="D1191" s="91"/>
      <c r="E1191" s="91"/>
      <c r="F1191" s="91">
        <v>0.24</v>
      </c>
      <c r="G1191" s="91">
        <v>0.2</v>
      </c>
      <c r="Q1191" s="91">
        <v>0.28844409999999998</v>
      </c>
      <c r="R1191" s="91">
        <v>1.2092970000000001</v>
      </c>
      <c r="S1191" s="91">
        <v>0.28844409999999998</v>
      </c>
      <c r="W1191" s="91">
        <v>1.2092970000000001</v>
      </c>
      <c r="X1191" s="91">
        <v>0.28844409999999998</v>
      </c>
    </row>
    <row r="1192" spans="1:24" x14ac:dyDescent="0.25">
      <c r="A1192" s="91">
        <v>0.24331050000000001</v>
      </c>
      <c r="B1192" s="91">
        <v>0.2039608</v>
      </c>
      <c r="D1192" s="91"/>
      <c r="E1192" s="91"/>
      <c r="F1192" s="91">
        <v>0.24331050000000001</v>
      </c>
      <c r="G1192" s="91">
        <v>0.2039608</v>
      </c>
      <c r="Q1192" s="91">
        <v>0.44721359999999999</v>
      </c>
      <c r="R1192" s="91">
        <v>1.2033290000000001</v>
      </c>
      <c r="S1192" s="91">
        <v>0.44721359999999999</v>
      </c>
      <c r="W1192" s="91">
        <v>1.2033290000000001</v>
      </c>
      <c r="X1192" s="91">
        <v>0.44721359999999999</v>
      </c>
    </row>
    <row r="1193" spans="1:24" x14ac:dyDescent="0.25">
      <c r="A1193" s="91">
        <v>10.66051</v>
      </c>
      <c r="B1193" s="91">
        <v>0.25612499999999999</v>
      </c>
      <c r="D1193" s="91">
        <v>10.66051</v>
      </c>
      <c r="E1193" s="91">
        <v>0.25612499999999999</v>
      </c>
      <c r="F1193" s="91"/>
      <c r="G1193" s="91"/>
      <c r="Q1193" s="91">
        <v>0.24</v>
      </c>
      <c r="R1193" s="91">
        <v>0.92086920000000005</v>
      </c>
      <c r="S1193" s="91">
        <v>0.24</v>
      </c>
      <c r="W1193" s="91">
        <v>0.92086920000000005</v>
      </c>
      <c r="X1193" s="91">
        <v>0.24</v>
      </c>
    </row>
    <row r="1194" spans="1:24" x14ac:dyDescent="0.25">
      <c r="A1194" s="91">
        <v>4.9150499999999999</v>
      </c>
      <c r="B1194" s="91">
        <v>0.45607019999999998</v>
      </c>
      <c r="D1194" s="91">
        <v>4.9150499999999999</v>
      </c>
      <c r="E1194" s="91">
        <v>0.45607019999999998</v>
      </c>
      <c r="F1194" s="91"/>
      <c r="G1194" s="91"/>
      <c r="Q1194" s="91">
        <v>0.37947330000000001</v>
      </c>
      <c r="R1194" s="91">
        <v>0.43081320000000001</v>
      </c>
      <c r="S1194" s="91">
        <v>0.37947330000000001</v>
      </c>
      <c r="W1194" s="91">
        <v>0.43081320000000001</v>
      </c>
      <c r="X1194" s="91">
        <v>0.37947330000000001</v>
      </c>
    </row>
    <row r="1195" spans="1:24" x14ac:dyDescent="0.25">
      <c r="A1195" s="91">
        <v>2.8182260000000001</v>
      </c>
      <c r="B1195" s="91">
        <v>0.70880180000000004</v>
      </c>
      <c r="D1195" s="91"/>
      <c r="E1195" s="91"/>
      <c r="F1195" s="91">
        <v>2.8182260000000001</v>
      </c>
      <c r="G1195" s="91">
        <v>0.70880180000000004</v>
      </c>
      <c r="Q1195" s="91">
        <v>0.32</v>
      </c>
      <c r="R1195" s="91">
        <v>0.36221540000000002</v>
      </c>
      <c r="S1195" s="91">
        <v>0.32</v>
      </c>
      <c r="W1195" s="91">
        <v>0.36221540000000002</v>
      </c>
      <c r="X1195" s="91">
        <v>0.32</v>
      </c>
    </row>
    <row r="1196" spans="1:24" x14ac:dyDescent="0.25">
      <c r="A1196" s="91">
        <v>5.2271599999999996</v>
      </c>
      <c r="B1196" s="91">
        <v>1.560513</v>
      </c>
      <c r="D1196" s="91"/>
      <c r="E1196" s="91"/>
      <c r="F1196" s="91">
        <v>5.2271599999999996</v>
      </c>
      <c r="G1196" s="91">
        <v>1.560513</v>
      </c>
      <c r="Q1196" s="91">
        <v>0.24</v>
      </c>
      <c r="R1196" s="91">
        <v>0.36221540000000002</v>
      </c>
      <c r="S1196" s="91">
        <v>0.24</v>
      </c>
      <c r="W1196" s="91">
        <v>0.36221540000000002</v>
      </c>
      <c r="X1196" s="91">
        <v>0.24</v>
      </c>
    </row>
    <row r="1197" spans="1:24" x14ac:dyDescent="0.25">
      <c r="A1197" s="91">
        <v>1.0198039999999999</v>
      </c>
      <c r="B1197" s="91">
        <v>0.31241000000000002</v>
      </c>
      <c r="D1197" s="91"/>
      <c r="E1197" s="91"/>
      <c r="F1197" s="91">
        <v>1.0198039999999999</v>
      </c>
      <c r="G1197" s="91">
        <v>0.31241000000000002</v>
      </c>
      <c r="Q1197" s="91">
        <v>0.32249030000000001</v>
      </c>
      <c r="R1197" s="91">
        <v>0.82474230000000004</v>
      </c>
      <c r="S1197" s="91">
        <v>0.32249030000000001</v>
      </c>
      <c r="W1197" s="91">
        <v>0.82474230000000004</v>
      </c>
      <c r="X1197" s="91">
        <v>0.32249030000000001</v>
      </c>
    </row>
    <row r="1198" spans="1:24" x14ac:dyDescent="0.25">
      <c r="A1198" s="91">
        <v>0.84</v>
      </c>
      <c r="B1198" s="91">
        <v>0.52</v>
      </c>
      <c r="D1198" s="91"/>
      <c r="E1198" s="91"/>
      <c r="F1198" s="91">
        <v>0.84</v>
      </c>
      <c r="G1198" s="91">
        <v>0.52</v>
      </c>
      <c r="Q1198" s="91">
        <v>0.32</v>
      </c>
      <c r="R1198" s="91">
        <v>0.84380089999999996</v>
      </c>
      <c r="S1198" s="91">
        <v>0.32</v>
      </c>
      <c r="W1198" s="91">
        <v>0.84380089999999996</v>
      </c>
      <c r="X1198" s="91">
        <v>0.32</v>
      </c>
    </row>
    <row r="1199" spans="1:24" x14ac:dyDescent="0.25">
      <c r="A1199" s="91">
        <v>4.5035100000000003</v>
      </c>
      <c r="B1199" s="91">
        <v>0.29120439999999997</v>
      </c>
      <c r="D1199" s="91">
        <v>4.5035100000000003</v>
      </c>
      <c r="E1199" s="91">
        <v>0.29120439999999997</v>
      </c>
      <c r="F1199" s="91"/>
      <c r="G1199" s="91"/>
      <c r="Q1199" s="91">
        <v>0.2</v>
      </c>
      <c r="R1199" s="91">
        <v>2.5405509999999998</v>
      </c>
      <c r="S1199" s="91">
        <v>0.2</v>
      </c>
      <c r="U1199" s="91">
        <v>2.5405509999999998</v>
      </c>
      <c r="V1199" s="91">
        <v>0.2</v>
      </c>
    </row>
    <row r="1200" spans="1:24" x14ac:dyDescent="0.25">
      <c r="A1200" s="91">
        <v>8.1460670000000004</v>
      </c>
      <c r="B1200" s="91">
        <v>0.36878179999999999</v>
      </c>
      <c r="D1200" s="91">
        <v>8.1460670000000004</v>
      </c>
      <c r="E1200" s="91">
        <v>0.36878179999999999</v>
      </c>
      <c r="F1200" s="91"/>
      <c r="G1200" s="91"/>
      <c r="Q1200" s="91">
        <v>0.28844409999999998</v>
      </c>
      <c r="R1200" s="91">
        <v>3.2643529999999998</v>
      </c>
      <c r="S1200" s="91">
        <v>0.28844409999999998</v>
      </c>
      <c r="U1200" s="91">
        <v>3.2643529999999998</v>
      </c>
      <c r="V1200" s="91">
        <v>0.28844409999999998</v>
      </c>
    </row>
    <row r="1201" spans="1:24" x14ac:dyDescent="0.25">
      <c r="A1201" s="91">
        <v>9.1306080000000005</v>
      </c>
      <c r="B1201" s="91">
        <v>0.68</v>
      </c>
      <c r="D1201" s="91">
        <v>9.1306080000000005</v>
      </c>
      <c r="E1201" s="91">
        <v>0.68</v>
      </c>
      <c r="F1201" s="91"/>
      <c r="G1201" s="91"/>
      <c r="Q1201" s="91">
        <v>0.1788854</v>
      </c>
      <c r="R1201" s="91">
        <v>2.9265680000000001</v>
      </c>
      <c r="S1201" s="91">
        <v>0.1788854</v>
      </c>
      <c r="U1201" s="91">
        <v>2.9265680000000001</v>
      </c>
      <c r="V1201" s="91">
        <v>0.1788854</v>
      </c>
    </row>
    <row r="1202" spans="1:24" x14ac:dyDescent="0.25">
      <c r="A1202" s="91">
        <v>3.2734079999999999</v>
      </c>
      <c r="B1202" s="91">
        <v>0.28844409999999998</v>
      </c>
      <c r="D1202" s="91">
        <v>3.2734079999999999</v>
      </c>
      <c r="E1202" s="91">
        <v>0.28844409999999998</v>
      </c>
      <c r="F1202" s="91"/>
      <c r="G1202" s="91"/>
      <c r="Q1202" s="91">
        <v>0.25298219999999999</v>
      </c>
      <c r="R1202" s="91">
        <v>2.479355</v>
      </c>
      <c r="S1202" s="91">
        <v>0.25298219999999999</v>
      </c>
      <c r="U1202" s="91">
        <v>2.479355</v>
      </c>
      <c r="V1202" s="91">
        <v>0.25298219999999999</v>
      </c>
    </row>
    <row r="1203" spans="1:24" x14ac:dyDescent="0.25">
      <c r="A1203" s="91">
        <v>1.961632</v>
      </c>
      <c r="B1203" s="91">
        <v>0.43081320000000001</v>
      </c>
      <c r="D1203" s="91"/>
      <c r="E1203" s="91"/>
      <c r="F1203" s="91">
        <v>1.961632</v>
      </c>
      <c r="G1203" s="91">
        <v>0.43081320000000001</v>
      </c>
      <c r="Q1203" s="91">
        <v>0.66211779999999998</v>
      </c>
      <c r="R1203" s="91">
        <v>1.533101</v>
      </c>
      <c r="S1203" s="91">
        <v>0.66211779999999998</v>
      </c>
      <c r="W1203" s="91">
        <v>1.533101</v>
      </c>
      <c r="X1203" s="91">
        <v>0.66211779999999998</v>
      </c>
    </row>
    <row r="1204" spans="1:24" x14ac:dyDescent="0.25">
      <c r="A1204" s="91">
        <v>4.12</v>
      </c>
      <c r="B1204" s="91">
        <v>0.36</v>
      </c>
      <c r="D1204" s="91">
        <v>4.12</v>
      </c>
      <c r="E1204" s="91">
        <v>0.36</v>
      </c>
      <c r="F1204" s="91"/>
      <c r="G1204" s="91"/>
      <c r="Q1204" s="91">
        <v>0.2154066</v>
      </c>
      <c r="R1204" s="91">
        <v>0.31241000000000002</v>
      </c>
      <c r="S1204" s="91">
        <v>0.2154066</v>
      </c>
      <c r="W1204" s="91">
        <v>0.31241000000000002</v>
      </c>
      <c r="X1204" s="91">
        <v>0.2154066</v>
      </c>
    </row>
    <row r="1205" spans="1:24" x14ac:dyDescent="0.25">
      <c r="A1205" s="91">
        <v>1.05603</v>
      </c>
      <c r="B1205" s="91">
        <v>0.29120439999999997</v>
      </c>
      <c r="D1205" s="91"/>
      <c r="E1205" s="91"/>
      <c r="F1205" s="91">
        <v>1.05603</v>
      </c>
      <c r="G1205" s="91">
        <v>0.29120439999999997</v>
      </c>
      <c r="Q1205" s="91">
        <v>0.12</v>
      </c>
      <c r="R1205" s="91">
        <v>0.2039608</v>
      </c>
      <c r="S1205" s="91">
        <v>0.12</v>
      </c>
      <c r="W1205" s="91">
        <v>0.2039608</v>
      </c>
      <c r="X1205" s="91">
        <v>0.12</v>
      </c>
    </row>
    <row r="1206" spans="1:24" x14ac:dyDescent="0.25">
      <c r="A1206" s="91">
        <v>1.634136</v>
      </c>
      <c r="B1206" s="91">
        <v>0.79699439999999999</v>
      </c>
      <c r="D1206" s="91"/>
      <c r="E1206" s="91"/>
      <c r="F1206" s="91">
        <v>1.634136</v>
      </c>
      <c r="G1206" s="91">
        <v>0.79699439999999999</v>
      </c>
      <c r="Q1206" s="91">
        <v>0.24</v>
      </c>
      <c r="R1206" s="91">
        <v>14.683109999999999</v>
      </c>
      <c r="S1206" s="91">
        <v>0.24</v>
      </c>
      <c r="U1206" s="91">
        <v>14.683109999999999</v>
      </c>
      <c r="V1206" s="91">
        <v>0.24</v>
      </c>
    </row>
    <row r="1207" spans="1:24" x14ac:dyDescent="0.25">
      <c r="A1207" s="91">
        <v>1.2856129999999999</v>
      </c>
      <c r="B1207" s="91">
        <v>0.28000000000000003</v>
      </c>
      <c r="D1207" s="91"/>
      <c r="E1207" s="91"/>
      <c r="F1207" s="91">
        <v>1.2856129999999999</v>
      </c>
      <c r="G1207" s="91">
        <v>0.28000000000000003</v>
      </c>
      <c r="Q1207" s="91">
        <v>0.24</v>
      </c>
      <c r="R1207" s="91">
        <v>0.48166379999999998</v>
      </c>
      <c r="S1207" s="91">
        <v>0.24</v>
      </c>
      <c r="W1207" s="91">
        <v>0.48166379999999998</v>
      </c>
      <c r="X1207" s="91">
        <v>0.24</v>
      </c>
    </row>
    <row r="1208" spans="1:24" x14ac:dyDescent="0.25">
      <c r="A1208" s="91">
        <v>0.5656854</v>
      </c>
      <c r="B1208" s="91">
        <v>0.36878179999999999</v>
      </c>
      <c r="D1208" s="91"/>
      <c r="E1208" s="91"/>
      <c r="F1208" s="91">
        <v>0.5656854</v>
      </c>
      <c r="G1208" s="91">
        <v>0.36878179999999999</v>
      </c>
      <c r="Q1208" s="91">
        <v>0.2828427</v>
      </c>
      <c r="R1208" s="91">
        <v>7.64628</v>
      </c>
      <c r="S1208" s="91">
        <v>0.2828427</v>
      </c>
      <c r="U1208" s="91">
        <v>7.64628</v>
      </c>
      <c r="V1208" s="91">
        <v>0.2828427</v>
      </c>
    </row>
    <row r="1209" spans="1:24" x14ac:dyDescent="0.25">
      <c r="A1209" s="91">
        <v>1.062826</v>
      </c>
      <c r="B1209" s="91">
        <v>0.77252829999999995</v>
      </c>
      <c r="D1209" s="91"/>
      <c r="E1209" s="91"/>
      <c r="F1209" s="91">
        <v>1.062826</v>
      </c>
      <c r="G1209" s="91">
        <v>0.77252829999999995</v>
      </c>
      <c r="Q1209" s="91">
        <v>0.34409299999999998</v>
      </c>
      <c r="R1209" s="91">
        <v>0.77252829999999995</v>
      </c>
      <c r="S1209" s="91">
        <v>0.34409299999999998</v>
      </c>
      <c r="W1209" s="91">
        <v>0.77252829999999995</v>
      </c>
      <c r="X1209" s="91">
        <v>0.34409299999999998</v>
      </c>
    </row>
    <row r="1210" spans="1:24" x14ac:dyDescent="0.25">
      <c r="A1210" s="91">
        <v>0.46818799999999999</v>
      </c>
      <c r="B1210" s="91">
        <v>0.25298219999999999</v>
      </c>
      <c r="D1210" s="91"/>
      <c r="E1210" s="91"/>
      <c r="F1210" s="91">
        <v>0.46818799999999999</v>
      </c>
      <c r="G1210" s="91">
        <v>0.25298219999999999</v>
      </c>
      <c r="Q1210" s="91">
        <v>0.1788854</v>
      </c>
      <c r="R1210" s="91">
        <v>0.50119860000000005</v>
      </c>
      <c r="S1210" s="91">
        <v>0.1788854</v>
      </c>
      <c r="W1210" s="91">
        <v>0.50119860000000005</v>
      </c>
      <c r="X1210" s="91">
        <v>0.1788854</v>
      </c>
    </row>
    <row r="1211" spans="1:24" x14ac:dyDescent="0.25">
      <c r="A1211" s="91">
        <v>2.9807380000000001</v>
      </c>
      <c r="B1211" s="91">
        <v>0.5656854</v>
      </c>
      <c r="D1211" s="91">
        <v>2.9807380000000001</v>
      </c>
      <c r="E1211" s="91">
        <v>0.5656854</v>
      </c>
      <c r="F1211" s="91"/>
      <c r="G1211" s="91"/>
      <c r="Q1211" s="91">
        <v>0.32249030000000001</v>
      </c>
      <c r="R1211" s="91">
        <v>7.5179780000000003</v>
      </c>
      <c r="S1211" s="91">
        <v>0.32249030000000001</v>
      </c>
      <c r="U1211" s="91">
        <v>7.5179780000000003</v>
      </c>
      <c r="V1211" s="91">
        <v>0.32249030000000001</v>
      </c>
    </row>
    <row r="1212" spans="1:24" x14ac:dyDescent="0.25">
      <c r="A1212" s="91">
        <v>2.442949</v>
      </c>
      <c r="B1212" s="91">
        <v>0.16970560000000001</v>
      </c>
      <c r="D1212" s="91">
        <v>2.442949</v>
      </c>
      <c r="E1212" s="91">
        <v>0.16970560000000001</v>
      </c>
      <c r="F1212" s="91"/>
      <c r="G1212" s="91"/>
      <c r="Q1212" s="91">
        <v>0.32249030000000001</v>
      </c>
      <c r="R1212" s="91">
        <v>1.5440210000000001</v>
      </c>
      <c r="S1212" s="91">
        <v>0.32249030000000001</v>
      </c>
      <c r="W1212" s="91">
        <v>1.5440210000000001</v>
      </c>
      <c r="X1212" s="91">
        <v>0.32249030000000001</v>
      </c>
    </row>
    <row r="1213" spans="1:24" x14ac:dyDescent="0.25">
      <c r="A1213" s="91">
        <v>0.2828427</v>
      </c>
      <c r="B1213" s="91">
        <v>0.28000000000000003</v>
      </c>
      <c r="D1213" s="91"/>
      <c r="E1213" s="91"/>
      <c r="F1213" s="91">
        <v>0.2828427</v>
      </c>
      <c r="G1213" s="91">
        <v>0.28000000000000003</v>
      </c>
      <c r="Q1213" s="91">
        <v>0.25298219999999999</v>
      </c>
      <c r="R1213" s="91">
        <v>1.5393509999999999</v>
      </c>
      <c r="S1213" s="91">
        <v>0.25298219999999999</v>
      </c>
      <c r="U1213" s="91">
        <v>1.5393509999999999</v>
      </c>
      <c r="V1213" s="91">
        <v>0.25298219999999999</v>
      </c>
    </row>
    <row r="1214" spans="1:24" x14ac:dyDescent="0.25">
      <c r="A1214" s="91">
        <v>5.3151859999999997</v>
      </c>
      <c r="B1214" s="91">
        <v>0.73430240000000002</v>
      </c>
      <c r="D1214" s="91">
        <v>5.3151859999999997</v>
      </c>
      <c r="E1214" s="91">
        <v>0.73430240000000002</v>
      </c>
      <c r="F1214" s="91"/>
      <c r="G1214" s="91"/>
      <c r="Q1214" s="91">
        <v>0.32984849999999999</v>
      </c>
      <c r="R1214" s="91">
        <v>2.0179200000000002</v>
      </c>
      <c r="S1214" s="91">
        <v>0.32984849999999999</v>
      </c>
      <c r="U1214" s="91">
        <v>2.0179200000000002</v>
      </c>
      <c r="V1214" s="91">
        <v>0.32984849999999999</v>
      </c>
    </row>
    <row r="1215" spans="1:24" x14ac:dyDescent="0.25">
      <c r="A1215" s="91">
        <v>4.2648330000000003</v>
      </c>
      <c r="B1215" s="91">
        <v>0.34176010000000001</v>
      </c>
      <c r="D1215" s="91">
        <v>4.2648330000000003</v>
      </c>
      <c r="E1215" s="91">
        <v>0.34176010000000001</v>
      </c>
      <c r="F1215" s="91"/>
      <c r="G1215" s="91"/>
      <c r="Q1215" s="91">
        <v>0.24331050000000001</v>
      </c>
      <c r="R1215" s="91">
        <v>1.3582339999999999</v>
      </c>
      <c r="S1215" s="91">
        <v>0.24331050000000001</v>
      </c>
      <c r="U1215" s="91">
        <v>1.3582339999999999</v>
      </c>
      <c r="V1215" s="91">
        <v>0.24331050000000001</v>
      </c>
    </row>
    <row r="1216" spans="1:24" x14ac:dyDescent="0.25">
      <c r="A1216" s="91">
        <v>3.3545189999999998</v>
      </c>
      <c r="B1216" s="91">
        <v>0.36221540000000002</v>
      </c>
      <c r="D1216" s="91">
        <v>3.3545189999999998</v>
      </c>
      <c r="E1216" s="91">
        <v>0.36221540000000002</v>
      </c>
      <c r="F1216" s="91"/>
      <c r="G1216" s="91"/>
      <c r="Q1216" s="91">
        <v>0.4326662</v>
      </c>
      <c r="R1216" s="91">
        <v>0.50119860000000005</v>
      </c>
      <c r="S1216" s="91">
        <v>0.4326662</v>
      </c>
      <c r="W1216" s="91">
        <v>0.50119860000000005</v>
      </c>
      <c r="X1216" s="91">
        <v>0.4326662</v>
      </c>
    </row>
    <row r="1217" spans="1:24" x14ac:dyDescent="0.25">
      <c r="A1217" s="91">
        <v>1.240645</v>
      </c>
      <c r="B1217" s="91">
        <v>0.60926179999999996</v>
      </c>
      <c r="D1217" s="91"/>
      <c r="E1217" s="91"/>
      <c r="F1217" s="91">
        <v>1.240645</v>
      </c>
      <c r="G1217" s="91">
        <v>0.60926179999999996</v>
      </c>
      <c r="Q1217" s="297">
        <v>0.2039608</v>
      </c>
      <c r="R1217" s="297">
        <v>0.2828427</v>
      </c>
      <c r="S1217" s="297">
        <v>0.2039608</v>
      </c>
      <c r="W1217" s="91">
        <v>0.2828427</v>
      </c>
      <c r="X1217" s="91">
        <v>0.2039608</v>
      </c>
    </row>
    <row r="1218" spans="1:24" x14ac:dyDescent="0.25">
      <c r="A1218" s="91">
        <v>5.7911659999999996</v>
      </c>
      <c r="B1218" s="91">
        <v>0.60133190000000003</v>
      </c>
      <c r="D1218" s="91">
        <v>5.7911659999999996</v>
      </c>
      <c r="E1218" s="91">
        <v>0.60133190000000003</v>
      </c>
      <c r="F1218" s="91"/>
      <c r="G1218" s="91"/>
      <c r="Q1218" s="91">
        <v>0.32984849999999999</v>
      </c>
      <c r="R1218" s="91">
        <v>1.0881179999999999</v>
      </c>
      <c r="S1218" s="91">
        <v>0.32984849999999999</v>
      </c>
      <c r="T1218" t="s">
        <v>432</v>
      </c>
      <c r="W1218" s="91">
        <v>1.0881179999999999</v>
      </c>
      <c r="X1218" s="91">
        <v>0.32984849999999999</v>
      </c>
    </row>
    <row r="1219" spans="1:24" x14ac:dyDescent="0.25">
      <c r="A1219" s="91">
        <v>0.37735920000000001</v>
      </c>
      <c r="B1219" s="91">
        <v>0.25298219999999999</v>
      </c>
      <c r="D1219" s="91"/>
      <c r="E1219" s="91"/>
      <c r="F1219" s="91">
        <v>0.37735920000000001</v>
      </c>
      <c r="G1219" s="91">
        <v>0.25298219999999999</v>
      </c>
      <c r="Q1219" s="91">
        <v>0.50119860000000005</v>
      </c>
      <c r="R1219" s="91">
        <v>1.0881179999999999</v>
      </c>
      <c r="S1219" s="91">
        <v>0.50119860000000005</v>
      </c>
      <c r="W1219" s="91">
        <v>1.0881179999999999</v>
      </c>
      <c r="X1219" s="91">
        <v>0.50119860000000005</v>
      </c>
    </row>
    <row r="1220" spans="1:24" x14ac:dyDescent="0.25">
      <c r="A1220" s="91">
        <v>0.59464269999999997</v>
      </c>
      <c r="B1220" s="91">
        <v>0.45607019999999998</v>
      </c>
      <c r="D1220" s="91"/>
      <c r="E1220" s="91"/>
      <c r="F1220" s="91">
        <v>0.59464269999999997</v>
      </c>
      <c r="G1220" s="91">
        <v>0.45607019999999998</v>
      </c>
      <c r="Q1220" s="91">
        <v>0.41761229999999999</v>
      </c>
      <c r="R1220" s="91">
        <v>0.71554180000000001</v>
      </c>
      <c r="S1220" s="91">
        <v>0.41761229999999999</v>
      </c>
      <c r="W1220" s="91">
        <v>0.71554180000000001</v>
      </c>
      <c r="X1220" s="91">
        <v>0.41761229999999999</v>
      </c>
    </row>
    <row r="1221" spans="1:24" x14ac:dyDescent="0.25">
      <c r="A1221" s="91">
        <v>4.0801959999999999</v>
      </c>
      <c r="B1221" s="91">
        <v>2.976172</v>
      </c>
      <c r="D1221" s="91"/>
      <c r="E1221" s="91"/>
      <c r="F1221" s="91">
        <v>4.0801959999999999</v>
      </c>
      <c r="G1221" s="91">
        <v>2.976172</v>
      </c>
      <c r="Q1221" s="91">
        <v>0.25298219999999999</v>
      </c>
      <c r="R1221" s="91">
        <v>1.4560219999999999</v>
      </c>
      <c r="S1221" s="91">
        <v>0.25298219999999999</v>
      </c>
      <c r="U1221" s="91">
        <v>1.4560219999999999</v>
      </c>
      <c r="V1221" s="91">
        <v>0.25298219999999999</v>
      </c>
    </row>
    <row r="1222" spans="1:24" x14ac:dyDescent="0.25">
      <c r="A1222" s="91">
        <v>8.8016120000000004</v>
      </c>
      <c r="B1222" s="91">
        <v>0.71554180000000001</v>
      </c>
      <c r="D1222" s="91">
        <v>8.8016120000000004</v>
      </c>
      <c r="E1222" s="91">
        <v>0.71554180000000001</v>
      </c>
      <c r="F1222" s="91"/>
      <c r="G1222" s="91"/>
      <c r="Q1222" s="91">
        <v>0.62482000000000004</v>
      </c>
      <c r="R1222" s="91">
        <v>0.85041169999999999</v>
      </c>
      <c r="S1222" s="91">
        <v>0.62482000000000004</v>
      </c>
      <c r="W1222" s="91">
        <v>0.85041169999999999</v>
      </c>
      <c r="X1222" s="91">
        <v>0.62482000000000004</v>
      </c>
    </row>
    <row r="1223" spans="1:24" x14ac:dyDescent="0.25">
      <c r="A1223" s="91">
        <v>2.8884379999999998</v>
      </c>
      <c r="B1223" s="91">
        <v>0.58240879999999995</v>
      </c>
      <c r="D1223" s="91"/>
      <c r="E1223" s="91"/>
      <c r="F1223" s="91">
        <v>2.8884379999999998</v>
      </c>
      <c r="G1223" s="91">
        <v>0.58240879999999995</v>
      </c>
      <c r="Q1223" s="91">
        <v>0.4079216</v>
      </c>
      <c r="R1223" s="91">
        <v>2.992524</v>
      </c>
      <c r="S1223" s="91">
        <v>0.4079216</v>
      </c>
      <c r="U1223" s="91">
        <v>2.992524</v>
      </c>
      <c r="V1223" s="91">
        <v>0.4079216</v>
      </c>
    </row>
    <row r="1224" spans="1:24" x14ac:dyDescent="0.25">
      <c r="A1224" s="91">
        <v>1.3441650000000001</v>
      </c>
      <c r="B1224" s="91">
        <v>0.39395429999999998</v>
      </c>
      <c r="D1224" s="91"/>
      <c r="E1224" s="91"/>
      <c r="F1224" s="91">
        <v>1.3441650000000001</v>
      </c>
      <c r="G1224" s="91">
        <v>0.39395429999999998</v>
      </c>
      <c r="Q1224" s="91">
        <v>0.4326662</v>
      </c>
      <c r="R1224" s="91">
        <v>0.56850679999999998</v>
      </c>
      <c r="S1224" s="91">
        <v>0.4326662</v>
      </c>
      <c r="W1224" s="91">
        <v>0.56850679999999998</v>
      </c>
      <c r="X1224" s="91">
        <v>0.4326662</v>
      </c>
    </row>
    <row r="1225" spans="1:24" x14ac:dyDescent="0.25">
      <c r="A1225" s="91">
        <v>5.11843</v>
      </c>
      <c r="B1225" s="91">
        <v>0.24</v>
      </c>
      <c r="D1225" s="91">
        <v>5.11843</v>
      </c>
      <c r="E1225" s="91">
        <v>0.24</v>
      </c>
      <c r="F1225" s="91"/>
      <c r="G1225" s="91"/>
      <c r="Q1225" s="91">
        <v>0.32984849999999999</v>
      </c>
      <c r="R1225" s="91">
        <v>0.64498060000000002</v>
      </c>
      <c r="S1225" s="91">
        <v>0.32984849999999999</v>
      </c>
      <c r="W1225" s="91">
        <v>0.64498060000000002</v>
      </c>
      <c r="X1225" s="91">
        <v>0.32984849999999999</v>
      </c>
    </row>
    <row r="1226" spans="1:24" x14ac:dyDescent="0.25">
      <c r="A1226" s="91">
        <v>6.601159</v>
      </c>
      <c r="B1226" s="91">
        <v>0.48332180000000002</v>
      </c>
      <c r="D1226" s="91">
        <v>6.601159</v>
      </c>
      <c r="E1226" s="91">
        <v>0.48332180000000002</v>
      </c>
      <c r="F1226" s="91"/>
      <c r="G1226" s="91"/>
      <c r="Q1226" s="91">
        <v>0.48332180000000002</v>
      </c>
      <c r="R1226" s="91">
        <v>6.342511</v>
      </c>
      <c r="S1226" s="91">
        <v>0.48332180000000002</v>
      </c>
      <c r="U1226" s="91">
        <v>6.342511</v>
      </c>
      <c r="V1226" s="91">
        <v>0.48332180000000002</v>
      </c>
    </row>
    <row r="1227" spans="1:24" x14ac:dyDescent="0.25">
      <c r="A1227" s="91">
        <v>8.5833639999999995</v>
      </c>
      <c r="B1227" s="91">
        <v>0.26832820000000002</v>
      </c>
      <c r="D1227" s="91">
        <v>8.5833639999999995</v>
      </c>
      <c r="E1227" s="91">
        <v>0.26832820000000002</v>
      </c>
      <c r="F1227" s="91"/>
      <c r="G1227" s="91"/>
      <c r="Q1227" s="91">
        <v>0.44721359999999999</v>
      </c>
      <c r="R1227" s="91">
        <v>4.0502840000000004</v>
      </c>
      <c r="S1227" s="91">
        <v>0.44721359999999999</v>
      </c>
      <c r="U1227" s="91">
        <v>4.0502840000000004</v>
      </c>
      <c r="V1227" s="91">
        <v>0.44721359999999999</v>
      </c>
    </row>
    <row r="1228" spans="1:24" x14ac:dyDescent="0.25">
      <c r="A1228" s="91">
        <v>2.1883330000000001</v>
      </c>
      <c r="B1228" s="91">
        <v>0.32984849999999999</v>
      </c>
      <c r="D1228" s="91">
        <v>2.1883330000000001</v>
      </c>
      <c r="E1228" s="91">
        <v>0.32984849999999999</v>
      </c>
      <c r="F1228" s="91"/>
      <c r="G1228" s="91"/>
      <c r="Q1228" s="91">
        <v>0.25612499999999999</v>
      </c>
      <c r="R1228" s="91">
        <v>1.0245</v>
      </c>
      <c r="S1228" s="91">
        <v>0.25612499999999999</v>
      </c>
      <c r="W1228" s="91">
        <v>1.0245</v>
      </c>
      <c r="X1228" s="91">
        <v>0.25612499999999999</v>
      </c>
    </row>
    <row r="1229" spans="1:24" x14ac:dyDescent="0.25">
      <c r="A1229" s="91">
        <v>2.8722120000000002</v>
      </c>
      <c r="B1229" s="91">
        <v>0.45607019999999998</v>
      </c>
      <c r="D1229" s="91">
        <v>2.8722120000000002</v>
      </c>
      <c r="E1229" s="91">
        <v>0.45607019999999998</v>
      </c>
      <c r="F1229" s="91"/>
      <c r="G1229" s="91"/>
      <c r="Q1229" s="91">
        <v>0.2154066</v>
      </c>
      <c r="R1229" s="91">
        <v>0.9616652</v>
      </c>
      <c r="S1229" s="91">
        <v>0.2154066</v>
      </c>
      <c r="W1229" s="91">
        <v>0.9616652</v>
      </c>
      <c r="X1229" s="91">
        <v>0.2154066</v>
      </c>
    </row>
    <row r="1230" spans="1:24" x14ac:dyDescent="0.25">
      <c r="A1230" s="91">
        <v>2.8425340000000001</v>
      </c>
      <c r="B1230" s="91">
        <v>0.87726850000000001</v>
      </c>
      <c r="D1230" s="91"/>
      <c r="E1230" s="91"/>
      <c r="F1230" s="91">
        <v>2.8425340000000001</v>
      </c>
      <c r="G1230" s="91">
        <v>0.87726850000000001</v>
      </c>
      <c r="Q1230" s="91">
        <v>0.28000000000000003</v>
      </c>
      <c r="R1230" s="91">
        <v>0.59059289999999998</v>
      </c>
      <c r="S1230" s="91">
        <v>0.28000000000000003</v>
      </c>
      <c r="W1230" s="91">
        <v>0.59059289999999998</v>
      </c>
      <c r="X1230" s="91">
        <v>0.28000000000000003</v>
      </c>
    </row>
    <row r="1231" spans="1:24" x14ac:dyDescent="0.25">
      <c r="A1231" s="91">
        <v>3.2520760000000002</v>
      </c>
      <c r="B1231" s="91">
        <v>1</v>
      </c>
      <c r="D1231" s="91"/>
      <c r="E1231" s="91"/>
      <c r="F1231" s="91">
        <v>3.2520760000000002</v>
      </c>
      <c r="G1231" s="91">
        <v>1</v>
      </c>
      <c r="Q1231" s="91">
        <v>0.39597979999999999</v>
      </c>
      <c r="R1231" s="91">
        <v>0.88814409999999999</v>
      </c>
      <c r="S1231" s="91">
        <v>0.39597979999999999</v>
      </c>
      <c r="W1231" s="91">
        <v>0.88814409999999999</v>
      </c>
      <c r="X1231" s="91">
        <v>0.39597979999999999</v>
      </c>
    </row>
    <row r="1232" spans="1:24" x14ac:dyDescent="0.25">
      <c r="A1232" s="91">
        <v>6.0299250000000004</v>
      </c>
      <c r="B1232" s="91">
        <v>1.5388310000000001</v>
      </c>
      <c r="D1232" s="91"/>
      <c r="E1232" s="91"/>
      <c r="F1232" s="91">
        <v>6.0299250000000004</v>
      </c>
      <c r="G1232" s="91">
        <v>1.5388310000000001</v>
      </c>
      <c r="Q1232" s="91">
        <v>0.48</v>
      </c>
      <c r="R1232" s="91">
        <v>0.88</v>
      </c>
      <c r="S1232" s="91">
        <v>0.48</v>
      </c>
      <c r="W1232" s="91">
        <v>0.88</v>
      </c>
      <c r="X1232" s="91">
        <v>0.48</v>
      </c>
    </row>
    <row r="1233" spans="1:24" x14ac:dyDescent="0.25">
      <c r="A1233" s="91">
        <v>4.1694120000000003</v>
      </c>
      <c r="B1233" s="91">
        <v>0.3577709</v>
      </c>
      <c r="D1233" s="91">
        <v>4.1694120000000003</v>
      </c>
      <c r="E1233" s="91">
        <v>0.3577709</v>
      </c>
      <c r="F1233" s="91"/>
      <c r="G1233" s="91"/>
      <c r="Q1233" s="91">
        <v>0.2039608</v>
      </c>
      <c r="R1233" s="91">
        <v>0.59464269999999997</v>
      </c>
      <c r="S1233" s="91">
        <v>0.2039608</v>
      </c>
      <c r="W1233" s="91">
        <v>0.59464269999999997</v>
      </c>
      <c r="X1233" s="91">
        <v>0.2039608</v>
      </c>
    </row>
    <row r="1234" spans="1:24" x14ac:dyDescent="0.25">
      <c r="A1234" s="91">
        <v>8.2884980000000006</v>
      </c>
      <c r="B1234" s="91">
        <v>0.2828427</v>
      </c>
      <c r="D1234" s="91">
        <v>8.2884980000000006</v>
      </c>
      <c r="E1234" s="91">
        <v>0.2828427</v>
      </c>
      <c r="F1234" s="91"/>
      <c r="G1234" s="91"/>
      <c r="Q1234" s="91">
        <v>0.4079216</v>
      </c>
      <c r="R1234" s="91">
        <v>2.3477649999999999</v>
      </c>
      <c r="S1234" s="91">
        <v>0.4079216</v>
      </c>
      <c r="U1234" s="91">
        <v>2.3477649999999999</v>
      </c>
      <c r="V1234" s="91">
        <v>0.4079216</v>
      </c>
    </row>
    <row r="1235" spans="1:24" x14ac:dyDescent="0.25">
      <c r="A1235" s="91">
        <v>7.6760409999999997</v>
      </c>
      <c r="B1235" s="91">
        <v>0.37947330000000001</v>
      </c>
      <c r="D1235" s="91">
        <v>7.6760409999999997</v>
      </c>
      <c r="E1235" s="91">
        <v>0.37947330000000001</v>
      </c>
      <c r="F1235" s="91"/>
      <c r="G1235" s="91"/>
      <c r="Q1235" s="91">
        <v>0.30463089999999998</v>
      </c>
      <c r="R1235" s="91">
        <v>1.062826</v>
      </c>
      <c r="S1235" s="91">
        <v>0.30463089999999998</v>
      </c>
      <c r="W1235" s="91">
        <v>1.062826</v>
      </c>
      <c r="X1235" s="91">
        <v>0.30463089999999998</v>
      </c>
    </row>
    <row r="1236" spans="1:24" x14ac:dyDescent="0.25">
      <c r="A1236" s="91">
        <v>4.8194610000000004</v>
      </c>
      <c r="B1236" s="91">
        <v>0.37947330000000001</v>
      </c>
      <c r="D1236" s="91">
        <v>4.8194610000000004</v>
      </c>
      <c r="E1236" s="91">
        <v>0.37947330000000001</v>
      </c>
      <c r="F1236" s="91"/>
      <c r="G1236" s="91"/>
      <c r="Q1236" s="91">
        <v>0.24331050000000001</v>
      </c>
      <c r="R1236" s="91">
        <v>0.40199499999999999</v>
      </c>
      <c r="S1236" s="91">
        <v>0.24331050000000001</v>
      </c>
      <c r="W1236" s="91">
        <v>0.40199499999999999</v>
      </c>
      <c r="X1236" s="91">
        <v>0.24331050000000001</v>
      </c>
    </row>
    <row r="1237" spans="1:24" x14ac:dyDescent="0.25">
      <c r="A1237" s="91">
        <v>1.687602</v>
      </c>
      <c r="B1237" s="91">
        <v>0.66211779999999998</v>
      </c>
      <c r="D1237" s="91"/>
      <c r="E1237" s="91"/>
      <c r="F1237" s="91">
        <v>1.687602</v>
      </c>
      <c r="G1237" s="91">
        <v>0.66211779999999998</v>
      </c>
      <c r="Q1237" s="91">
        <v>0.28000000000000003</v>
      </c>
      <c r="R1237" s="91">
        <v>0.28000000000000003</v>
      </c>
      <c r="S1237" s="91">
        <v>0.28000000000000003</v>
      </c>
      <c r="W1237" s="91">
        <v>0.28000000000000003</v>
      </c>
      <c r="X1237" s="91">
        <v>0.28000000000000003</v>
      </c>
    </row>
    <row r="1238" spans="1:24" x14ac:dyDescent="0.25">
      <c r="A1238" s="91">
        <v>4.7846419999999998</v>
      </c>
      <c r="B1238" s="91">
        <v>0.30463089999999998</v>
      </c>
      <c r="D1238" s="91">
        <v>4.7846419999999998</v>
      </c>
      <c r="E1238" s="91">
        <v>0.30463089999999998</v>
      </c>
      <c r="F1238" s="91"/>
      <c r="G1238" s="91"/>
      <c r="Q1238" s="91">
        <v>0.25612499999999999</v>
      </c>
      <c r="R1238" s="91">
        <v>2.9024130000000001</v>
      </c>
      <c r="S1238" s="91">
        <v>0.25612499999999999</v>
      </c>
      <c r="U1238" s="91">
        <v>2.9024130000000001</v>
      </c>
      <c r="V1238" s="91">
        <v>0.25612499999999999</v>
      </c>
    </row>
    <row r="1239" spans="1:24" x14ac:dyDescent="0.25">
      <c r="A1239" s="91">
        <v>0.52</v>
      </c>
      <c r="B1239" s="91">
        <v>0.44721359999999999</v>
      </c>
      <c r="D1239" s="91"/>
      <c r="E1239" s="91"/>
      <c r="F1239" s="91">
        <v>0.52</v>
      </c>
      <c r="G1239" s="91">
        <v>0.44721359999999999</v>
      </c>
      <c r="Q1239" s="91">
        <v>0.54405879999999995</v>
      </c>
      <c r="R1239" s="91">
        <v>2.5050349999999999</v>
      </c>
      <c r="S1239" s="91">
        <v>0.54405879999999995</v>
      </c>
      <c r="W1239" s="91">
        <v>2.5050349999999999</v>
      </c>
      <c r="X1239" s="91">
        <v>0.54405879999999995</v>
      </c>
    </row>
    <row r="1240" spans="1:24" x14ac:dyDescent="0.25">
      <c r="A1240" s="91">
        <v>3.061242</v>
      </c>
      <c r="B1240" s="91">
        <v>0.24</v>
      </c>
      <c r="D1240" s="91">
        <v>3.061242</v>
      </c>
      <c r="E1240" s="91">
        <v>0.24</v>
      </c>
      <c r="F1240" s="91"/>
      <c r="G1240" s="91"/>
      <c r="Q1240" s="91">
        <v>0.29120439999999997</v>
      </c>
      <c r="R1240" s="91">
        <v>0.98061209999999999</v>
      </c>
      <c r="S1240" s="91">
        <v>0.29120439999999997</v>
      </c>
      <c r="W1240" s="91">
        <v>0.98061209999999999</v>
      </c>
      <c r="X1240" s="91">
        <v>0.29120439999999997</v>
      </c>
    </row>
    <row r="1241" spans="1:24" x14ac:dyDescent="0.25">
      <c r="A1241" s="91">
        <v>1.920833</v>
      </c>
      <c r="B1241" s="91">
        <v>1.0322789999999999</v>
      </c>
      <c r="D1241" s="91"/>
      <c r="E1241" s="91"/>
      <c r="F1241" s="91">
        <v>1.920833</v>
      </c>
      <c r="G1241" s="91">
        <v>1.0322789999999999</v>
      </c>
      <c r="Q1241" s="91">
        <v>0.34176010000000001</v>
      </c>
      <c r="R1241" s="91">
        <v>0.68</v>
      </c>
      <c r="S1241" s="91">
        <v>0.34176010000000001</v>
      </c>
      <c r="W1241" s="91">
        <v>0.68</v>
      </c>
      <c r="X1241" s="91">
        <v>0.34176010000000001</v>
      </c>
    </row>
    <row r="1242" spans="1:24" x14ac:dyDescent="0.25">
      <c r="A1242" s="91">
        <v>3.0630700000000002</v>
      </c>
      <c r="B1242" s="91">
        <v>0.53814499999999998</v>
      </c>
      <c r="D1242" s="91">
        <v>3.0630700000000002</v>
      </c>
      <c r="E1242" s="91">
        <v>0.53814499999999998</v>
      </c>
      <c r="F1242" s="91"/>
      <c r="G1242" s="91"/>
      <c r="Q1242" s="91">
        <v>0.57271280000000002</v>
      </c>
      <c r="R1242" s="91">
        <v>1.224418</v>
      </c>
      <c r="S1242" s="91">
        <v>0.57271280000000002</v>
      </c>
      <c r="W1242" s="91">
        <v>1.224418</v>
      </c>
      <c r="X1242" s="91">
        <v>0.57271280000000002</v>
      </c>
    </row>
    <row r="1243" spans="1:24" x14ac:dyDescent="0.25">
      <c r="A1243" s="91">
        <v>0.8089499</v>
      </c>
      <c r="B1243" s="91">
        <v>0.24</v>
      </c>
      <c r="D1243" s="91"/>
      <c r="E1243" s="91"/>
      <c r="F1243" s="91">
        <v>0.8089499</v>
      </c>
      <c r="G1243" s="91">
        <v>0.24</v>
      </c>
      <c r="Q1243" s="91">
        <v>0.32249030000000001</v>
      </c>
      <c r="R1243" s="91">
        <v>0.64124879999999995</v>
      </c>
      <c r="S1243" s="91">
        <v>0.32249030000000001</v>
      </c>
      <c r="W1243" s="91">
        <v>0.64124879999999995</v>
      </c>
      <c r="X1243" s="91">
        <v>0.32249030000000001</v>
      </c>
    </row>
    <row r="1244" spans="1:24" x14ac:dyDescent="0.25">
      <c r="A1244" s="91">
        <v>1.242578</v>
      </c>
      <c r="B1244" s="91">
        <v>0.48826219999999998</v>
      </c>
      <c r="D1244" s="91"/>
      <c r="E1244" s="91"/>
      <c r="F1244" s="91">
        <v>1.242578</v>
      </c>
      <c r="G1244" s="91">
        <v>0.48826219999999998</v>
      </c>
      <c r="Q1244" s="91">
        <v>0.29120439999999997</v>
      </c>
      <c r="R1244" s="91">
        <v>0.76941539999999997</v>
      </c>
      <c r="S1244" s="91">
        <v>0.29120439999999997</v>
      </c>
      <c r="W1244" s="91">
        <v>0.76941539999999997</v>
      </c>
      <c r="X1244" s="91">
        <v>0.29120439999999997</v>
      </c>
    </row>
    <row r="1245" spans="1:24" x14ac:dyDescent="0.25">
      <c r="A1245" s="91">
        <v>0.34176010000000001</v>
      </c>
      <c r="B1245" s="91">
        <v>0.26832820000000002</v>
      </c>
      <c r="D1245" s="91"/>
      <c r="E1245" s="91"/>
      <c r="F1245" s="91">
        <v>0.34176010000000001</v>
      </c>
      <c r="G1245" s="91">
        <v>0.26832820000000002</v>
      </c>
      <c r="Q1245" s="91">
        <v>0.4418144</v>
      </c>
      <c r="R1245" s="91">
        <v>1.122854</v>
      </c>
      <c r="S1245" s="91">
        <v>0.4418144</v>
      </c>
      <c r="W1245" s="91">
        <v>1.122854</v>
      </c>
      <c r="X1245" s="91">
        <v>0.4418144</v>
      </c>
    </row>
    <row r="1246" spans="1:24" x14ac:dyDescent="0.25">
      <c r="A1246" s="91">
        <v>0.80498449999999999</v>
      </c>
      <c r="B1246" s="91">
        <v>0.39395429999999998</v>
      </c>
      <c r="D1246" s="91"/>
      <c r="E1246" s="91"/>
      <c r="F1246" s="91">
        <v>0.80498449999999999</v>
      </c>
      <c r="G1246" s="91">
        <v>0.39395429999999998</v>
      </c>
      <c r="Q1246" s="91">
        <v>0.24</v>
      </c>
      <c r="R1246" s="91">
        <v>0.24331050000000001</v>
      </c>
      <c r="S1246" s="91">
        <v>0.24</v>
      </c>
      <c r="W1246" s="91">
        <v>0.24331050000000001</v>
      </c>
      <c r="X1246" s="91">
        <v>0.24</v>
      </c>
    </row>
    <row r="1247" spans="1:24" x14ac:dyDescent="0.25">
      <c r="A1247" s="91">
        <v>0.64</v>
      </c>
      <c r="B1247" s="91">
        <v>0.4418144</v>
      </c>
      <c r="D1247" s="91"/>
      <c r="E1247" s="91"/>
      <c r="F1247" s="91">
        <v>0.64</v>
      </c>
      <c r="G1247" s="91">
        <v>0.4418144</v>
      </c>
      <c r="Q1247" s="91">
        <v>0.2</v>
      </c>
      <c r="R1247" s="91">
        <v>0.65201600000000004</v>
      </c>
      <c r="S1247" s="91">
        <v>0.2</v>
      </c>
      <c r="W1247" s="91">
        <v>0.65201600000000004</v>
      </c>
      <c r="X1247" s="91">
        <v>0.2</v>
      </c>
    </row>
    <row r="1248" spans="1:24" x14ac:dyDescent="0.25">
      <c r="A1248" s="91">
        <v>0.39395429999999998</v>
      </c>
      <c r="B1248" s="91">
        <v>0.37735920000000001</v>
      </c>
      <c r="D1248" s="91"/>
      <c r="E1248" s="91"/>
      <c r="F1248" s="91">
        <v>0.39395429999999998</v>
      </c>
      <c r="G1248" s="91">
        <v>0.37735920000000001</v>
      </c>
      <c r="Q1248" s="91">
        <v>0.2154066</v>
      </c>
      <c r="R1248" s="91">
        <v>2.9224649999999999</v>
      </c>
      <c r="S1248" s="91">
        <v>0.2154066</v>
      </c>
      <c r="U1248" s="91">
        <v>2.9224649999999999</v>
      </c>
      <c r="V1248" s="91">
        <v>0.2154066</v>
      </c>
    </row>
    <row r="1249" spans="1:24" x14ac:dyDescent="0.25">
      <c r="A1249" s="91">
        <v>0.2828427</v>
      </c>
      <c r="B1249" s="91">
        <v>0.16492419999999999</v>
      </c>
      <c r="D1249" s="91"/>
      <c r="E1249" s="91"/>
      <c r="F1249" s="91">
        <v>0.2828427</v>
      </c>
      <c r="G1249" s="91">
        <v>0.16492419999999999</v>
      </c>
      <c r="Q1249" s="91">
        <v>0.59059289999999998</v>
      </c>
      <c r="R1249" s="91">
        <v>0.69857000000000002</v>
      </c>
      <c r="S1249" s="91">
        <v>0.59059289999999998</v>
      </c>
      <c r="W1249" s="91">
        <v>0.69857000000000002</v>
      </c>
      <c r="X1249" s="91">
        <v>0.59059289999999998</v>
      </c>
    </row>
    <row r="1250" spans="1:24" x14ac:dyDescent="0.25">
      <c r="A1250" s="91">
        <v>0.25612499999999999</v>
      </c>
      <c r="B1250" s="91">
        <v>0.1788854</v>
      </c>
      <c r="D1250" s="91"/>
      <c r="E1250" s="91"/>
      <c r="F1250" s="91">
        <v>0.25612499999999999</v>
      </c>
      <c r="G1250" s="91">
        <v>0.1788854</v>
      </c>
      <c r="Q1250" s="91">
        <v>0.16970560000000001</v>
      </c>
      <c r="R1250" s="91">
        <v>1.1879390000000001</v>
      </c>
      <c r="S1250" s="91">
        <v>0.16970560000000001</v>
      </c>
      <c r="U1250" s="91">
        <v>1.1879390000000001</v>
      </c>
      <c r="V1250" s="91">
        <v>0.16970560000000001</v>
      </c>
    </row>
    <row r="1251" spans="1:24" x14ac:dyDescent="0.25">
      <c r="A1251" s="91">
        <v>0.28844409999999998</v>
      </c>
      <c r="B1251" s="91">
        <v>0.14422209999999999</v>
      </c>
      <c r="D1251" s="91"/>
      <c r="E1251" s="91"/>
      <c r="F1251" s="91">
        <v>0.28844409999999998</v>
      </c>
      <c r="G1251" s="91">
        <v>0.14422209999999999</v>
      </c>
      <c r="Q1251" s="91">
        <v>0.33941130000000003</v>
      </c>
      <c r="R1251" s="91">
        <v>0.50911689999999998</v>
      </c>
      <c r="S1251" s="91">
        <v>0.33941130000000003</v>
      </c>
      <c r="W1251" s="91">
        <v>0.50911689999999998</v>
      </c>
      <c r="X1251" s="91">
        <v>0.33941130000000003</v>
      </c>
    </row>
    <row r="1252" spans="1:24" x14ac:dyDescent="0.25">
      <c r="A1252" s="91">
        <v>0.2039608</v>
      </c>
      <c r="B1252" s="91">
        <v>0.2</v>
      </c>
      <c r="D1252" s="91"/>
      <c r="E1252" s="91"/>
      <c r="F1252" s="91">
        <v>0.2039608</v>
      </c>
      <c r="G1252" s="91">
        <v>0.2</v>
      </c>
      <c r="Q1252" s="91">
        <v>0.24</v>
      </c>
      <c r="R1252" s="91">
        <v>0.72</v>
      </c>
      <c r="S1252" s="91">
        <v>0.24</v>
      </c>
      <c r="W1252" s="91">
        <v>0.72</v>
      </c>
      <c r="X1252" s="91">
        <v>0.24</v>
      </c>
    </row>
    <row r="1253" spans="1:24" x14ac:dyDescent="0.25">
      <c r="A1253" s="91">
        <v>1.659397</v>
      </c>
      <c r="B1253" s="91">
        <v>0.32984849999999999</v>
      </c>
      <c r="D1253" s="91">
        <v>1.659397</v>
      </c>
      <c r="E1253" s="91">
        <v>0.32984849999999999</v>
      </c>
      <c r="F1253" s="91"/>
      <c r="G1253" s="91"/>
      <c r="Q1253" s="91">
        <v>0.36</v>
      </c>
      <c r="R1253" s="91">
        <v>0.52153620000000001</v>
      </c>
      <c r="S1253" s="91">
        <v>0.36</v>
      </c>
      <c r="W1253" s="91">
        <v>0.52153620000000001</v>
      </c>
      <c r="X1253" s="91">
        <v>0.36</v>
      </c>
    </row>
    <row r="1254" spans="1:24" x14ac:dyDescent="0.25">
      <c r="A1254" s="91">
        <v>7.2125450000000004</v>
      </c>
      <c r="B1254" s="91">
        <v>0.4</v>
      </c>
      <c r="D1254" s="91">
        <v>7.2125450000000004</v>
      </c>
      <c r="E1254" s="91">
        <v>0.4</v>
      </c>
      <c r="F1254" s="91"/>
      <c r="G1254" s="91"/>
      <c r="Q1254" s="91">
        <v>0.12</v>
      </c>
      <c r="R1254" s="91">
        <v>0.24</v>
      </c>
      <c r="S1254" s="91">
        <v>0.12</v>
      </c>
      <c r="W1254" s="91">
        <v>0.24</v>
      </c>
      <c r="X1254" s="91">
        <v>0.12</v>
      </c>
    </row>
    <row r="1255" spans="1:24" x14ac:dyDescent="0.25">
      <c r="A1255" s="91">
        <v>0.52153620000000001</v>
      </c>
      <c r="B1255" s="91">
        <v>0.32249030000000001</v>
      </c>
      <c r="D1255" s="91"/>
      <c r="E1255" s="91"/>
      <c r="F1255" s="91">
        <v>0.52153620000000001</v>
      </c>
      <c r="G1255" s="91">
        <v>0.32249030000000001</v>
      </c>
      <c r="Q1255" s="91">
        <v>0.34409299999999998</v>
      </c>
      <c r="R1255" s="91">
        <v>0.89442719999999998</v>
      </c>
      <c r="S1255" s="91">
        <v>0.34409299999999998</v>
      </c>
      <c r="W1255" s="91">
        <v>0.89442719999999998</v>
      </c>
      <c r="X1255" s="91">
        <v>0.34409299999999998</v>
      </c>
    </row>
    <row r="1256" spans="1:24" x14ac:dyDescent="0.25">
      <c r="A1256" s="91">
        <v>4.1492170000000002</v>
      </c>
      <c r="B1256" s="91">
        <v>0.50119860000000005</v>
      </c>
      <c r="D1256" s="91">
        <v>4.1492170000000002</v>
      </c>
      <c r="E1256" s="91">
        <v>0.50119860000000005</v>
      </c>
      <c r="F1256" s="91"/>
      <c r="G1256" s="91"/>
      <c r="Q1256" s="91">
        <v>0.37735920000000001</v>
      </c>
      <c r="R1256" s="91">
        <v>0.59464269999999997</v>
      </c>
      <c r="S1256" s="91">
        <v>0.37735920000000001</v>
      </c>
      <c r="W1256" s="91">
        <v>0.59464269999999997</v>
      </c>
      <c r="X1256" s="91">
        <v>0.37735920000000001</v>
      </c>
    </row>
    <row r="1257" spans="1:24" x14ac:dyDescent="0.25">
      <c r="A1257" s="91">
        <v>6.17401</v>
      </c>
      <c r="B1257" s="91">
        <v>0.64498060000000002</v>
      </c>
      <c r="D1257" s="91">
        <v>6.17401</v>
      </c>
      <c r="E1257" s="91">
        <v>0.64498060000000002</v>
      </c>
      <c r="F1257" s="91"/>
      <c r="G1257" s="91"/>
      <c r="Q1257" s="91">
        <v>0.29120439999999997</v>
      </c>
      <c r="R1257" s="91">
        <v>1.27122</v>
      </c>
      <c r="S1257" s="91">
        <v>0.29120439999999997</v>
      </c>
      <c r="W1257" s="91">
        <v>1.27122</v>
      </c>
      <c r="X1257" s="91">
        <v>0.29120439999999997</v>
      </c>
    </row>
    <row r="1258" spans="1:24" x14ac:dyDescent="0.25">
      <c r="A1258" s="91">
        <v>0.80498449999999999</v>
      </c>
      <c r="B1258" s="91">
        <v>0.48332180000000002</v>
      </c>
      <c r="D1258" s="91"/>
      <c r="E1258" s="91"/>
      <c r="F1258" s="91">
        <v>0.80498449999999999</v>
      </c>
      <c r="G1258" s="91">
        <v>0.48332180000000002</v>
      </c>
      <c r="Q1258" s="91">
        <v>0.50911689999999998</v>
      </c>
      <c r="R1258" s="91">
        <v>1.612452</v>
      </c>
      <c r="S1258" s="91">
        <v>0.50911689999999998</v>
      </c>
      <c r="W1258" s="91">
        <v>1.612452</v>
      </c>
      <c r="X1258" s="91">
        <v>0.50911689999999998</v>
      </c>
    </row>
    <row r="1259" spans="1:24" x14ac:dyDescent="0.25">
      <c r="A1259" s="91">
        <v>0.68</v>
      </c>
      <c r="B1259" s="91">
        <v>0.40199499999999999</v>
      </c>
      <c r="D1259" s="91"/>
      <c r="E1259" s="91"/>
      <c r="F1259" s="91">
        <v>0.68</v>
      </c>
      <c r="G1259" s="91">
        <v>0.40199499999999999</v>
      </c>
      <c r="Q1259" s="91">
        <v>0.32249030000000001</v>
      </c>
      <c r="R1259" s="91">
        <v>0.52611790000000003</v>
      </c>
      <c r="S1259" s="91">
        <v>0.32249030000000001</v>
      </c>
      <c r="W1259" s="91">
        <v>0.52611790000000003</v>
      </c>
      <c r="X1259" s="91">
        <v>0.32249030000000001</v>
      </c>
    </row>
    <row r="1260" spans="1:24" x14ac:dyDescent="0.25">
      <c r="A1260" s="91">
        <v>0.88543769999999999</v>
      </c>
      <c r="B1260" s="91">
        <v>0.14422209999999999</v>
      </c>
      <c r="D1260" s="91">
        <v>0.88543769999999999</v>
      </c>
      <c r="E1260" s="91">
        <v>0.14422209999999999</v>
      </c>
      <c r="F1260" s="91"/>
      <c r="G1260" s="91"/>
      <c r="Q1260" s="91">
        <v>0.12</v>
      </c>
      <c r="R1260" s="91">
        <v>0.2</v>
      </c>
      <c r="S1260" s="91">
        <v>0.12</v>
      </c>
      <c r="W1260" s="91">
        <v>0.2</v>
      </c>
      <c r="X1260" s="91">
        <v>0.12</v>
      </c>
    </row>
    <row r="1261" spans="1:24" x14ac:dyDescent="0.25">
      <c r="A1261" s="91">
        <v>2.3477649999999999</v>
      </c>
      <c r="B1261" s="91">
        <v>0.1788854</v>
      </c>
      <c r="D1261" s="91">
        <v>2.3477649999999999</v>
      </c>
      <c r="E1261" s="91">
        <v>0.1788854</v>
      </c>
      <c r="F1261" s="91"/>
      <c r="G1261" s="91"/>
      <c r="Q1261" s="91">
        <v>0.58240879999999995</v>
      </c>
      <c r="R1261" s="91">
        <v>5.0768490000000002</v>
      </c>
      <c r="S1261" s="91">
        <v>0.58240879999999995</v>
      </c>
      <c r="U1261" s="91">
        <v>5.0768490000000002</v>
      </c>
      <c r="V1261" s="91">
        <v>0.58240879999999995</v>
      </c>
    </row>
    <row r="1262" spans="1:24" x14ac:dyDescent="0.25">
      <c r="A1262" s="91">
        <v>2.074608</v>
      </c>
      <c r="B1262" s="91">
        <v>0.25298219999999999</v>
      </c>
      <c r="D1262" s="91">
        <v>2.074608</v>
      </c>
      <c r="E1262" s="91">
        <v>0.25298219999999999</v>
      </c>
      <c r="F1262" s="91"/>
      <c r="G1262" s="91"/>
      <c r="Q1262" s="91">
        <v>0.1264911</v>
      </c>
      <c r="R1262" s="91">
        <v>0.22627420000000001</v>
      </c>
      <c r="S1262" s="91">
        <v>0.1264911</v>
      </c>
      <c r="W1262" s="91">
        <v>0.22627420000000001</v>
      </c>
      <c r="X1262" s="91">
        <v>0.1264911</v>
      </c>
    </row>
    <row r="1263" spans="1:24" x14ac:dyDescent="0.25">
      <c r="A1263" s="91">
        <v>1.499333</v>
      </c>
      <c r="B1263" s="91">
        <v>0.24331050000000001</v>
      </c>
      <c r="D1263" s="91">
        <v>1.499333</v>
      </c>
      <c r="E1263" s="91">
        <v>0.24331050000000001</v>
      </c>
      <c r="F1263" s="91"/>
      <c r="G1263" s="91"/>
      <c r="Q1263" s="91">
        <v>0.29120439999999997</v>
      </c>
      <c r="R1263" s="91">
        <v>0.69857000000000002</v>
      </c>
      <c r="S1263" s="91">
        <v>0.29120439999999997</v>
      </c>
      <c r="W1263" s="91">
        <v>0.69857000000000002</v>
      </c>
      <c r="X1263" s="91">
        <v>0.29120439999999997</v>
      </c>
    </row>
    <row r="1264" spans="1:24" x14ac:dyDescent="0.25">
      <c r="A1264" s="91">
        <v>2.0999050000000001</v>
      </c>
      <c r="B1264" s="91">
        <v>0.46818799999999999</v>
      </c>
      <c r="D1264" s="91"/>
      <c r="E1264" s="91"/>
      <c r="F1264" s="91">
        <v>2.0999050000000001</v>
      </c>
      <c r="G1264" s="91">
        <v>0.46818799999999999</v>
      </c>
      <c r="Q1264" s="91">
        <v>0.24331050000000001</v>
      </c>
      <c r="R1264" s="91">
        <v>1.742642</v>
      </c>
      <c r="S1264" s="91">
        <v>0.24331050000000001</v>
      </c>
      <c r="U1264" s="91">
        <v>1.742642</v>
      </c>
      <c r="V1264" s="91">
        <v>0.24331050000000001</v>
      </c>
    </row>
    <row r="1265" spans="1:24" x14ac:dyDescent="0.25">
      <c r="A1265" s="91">
        <v>2.3299789999999998</v>
      </c>
      <c r="B1265" s="91">
        <v>0.32984849999999999</v>
      </c>
      <c r="D1265" s="91">
        <v>2.3299789999999998</v>
      </c>
      <c r="E1265" s="91">
        <v>0.32984849999999999</v>
      </c>
      <c r="F1265" s="91"/>
      <c r="G1265" s="91"/>
      <c r="Q1265" s="91">
        <v>0.4118252</v>
      </c>
      <c r="R1265" s="91">
        <v>2.6548069999999999</v>
      </c>
      <c r="S1265" s="91">
        <v>0.4118252</v>
      </c>
      <c r="U1265" s="91">
        <v>2.6548069999999999</v>
      </c>
      <c r="V1265" s="91">
        <v>0.4118252</v>
      </c>
    </row>
    <row r="1266" spans="1:24" x14ac:dyDescent="0.25">
      <c r="A1266" s="91">
        <v>6.4419870000000001</v>
      </c>
      <c r="B1266" s="91">
        <v>0.52153620000000001</v>
      </c>
      <c r="D1266" s="91">
        <v>6.4419870000000001</v>
      </c>
      <c r="E1266" s="91">
        <v>0.52153620000000001</v>
      </c>
      <c r="F1266" s="91"/>
      <c r="G1266" s="91"/>
      <c r="Q1266" s="91">
        <v>0.4118252</v>
      </c>
      <c r="R1266" s="91">
        <v>0.44721359999999999</v>
      </c>
      <c r="S1266" s="91">
        <v>0.4118252</v>
      </c>
      <c r="W1266" s="91">
        <v>0.44721359999999999</v>
      </c>
      <c r="X1266" s="91">
        <v>0.4118252</v>
      </c>
    </row>
    <row r="1267" spans="1:24" x14ac:dyDescent="0.25">
      <c r="A1267" s="91">
        <v>0.68818599999999996</v>
      </c>
      <c r="B1267" s="91">
        <v>0.62482000000000004</v>
      </c>
      <c r="D1267" s="91"/>
      <c r="E1267" s="91"/>
      <c r="F1267" s="91">
        <v>0.68818599999999996</v>
      </c>
      <c r="G1267" s="91">
        <v>0.62482000000000004</v>
      </c>
      <c r="Q1267" s="91">
        <v>0.24</v>
      </c>
      <c r="R1267" s="91">
        <v>0.24</v>
      </c>
      <c r="S1267" s="91">
        <v>0.24</v>
      </c>
      <c r="W1267" s="91">
        <v>0.24</v>
      </c>
      <c r="X1267" s="91">
        <v>0.24</v>
      </c>
    </row>
    <row r="1268" spans="1:24" x14ac:dyDescent="0.25">
      <c r="A1268" s="91">
        <v>0.8089499</v>
      </c>
      <c r="B1268" s="91">
        <v>0.39395429999999998</v>
      </c>
      <c r="D1268" s="91"/>
      <c r="E1268" s="91"/>
      <c r="F1268" s="91">
        <v>0.8089499</v>
      </c>
      <c r="G1268" s="91">
        <v>0.39395429999999998</v>
      </c>
      <c r="Q1268" s="91">
        <v>0.64</v>
      </c>
      <c r="R1268" s="91">
        <v>0.72</v>
      </c>
      <c r="S1268" s="91">
        <v>0.64</v>
      </c>
      <c r="W1268" s="91">
        <v>0.72</v>
      </c>
      <c r="X1268" s="91">
        <v>0.64</v>
      </c>
    </row>
    <row r="1269" spans="1:24" x14ac:dyDescent="0.25">
      <c r="A1269" s="91">
        <v>1.584929</v>
      </c>
      <c r="B1269" s="91">
        <v>0.25612499999999999</v>
      </c>
      <c r="D1269" s="91">
        <v>1.584929</v>
      </c>
      <c r="E1269" s="91">
        <v>0.25612499999999999</v>
      </c>
      <c r="F1269" s="91"/>
      <c r="G1269" s="91"/>
      <c r="Q1269" s="91">
        <v>0.31241000000000002</v>
      </c>
      <c r="R1269" s="91">
        <v>0.31241000000000002</v>
      </c>
      <c r="S1269" s="91">
        <v>0.31241000000000002</v>
      </c>
      <c r="W1269" s="91">
        <v>0.31241000000000002</v>
      </c>
      <c r="X1269" s="91">
        <v>0.31241000000000002</v>
      </c>
    </row>
    <row r="1270" spans="1:24" x14ac:dyDescent="0.25">
      <c r="A1270" s="91">
        <v>0.44721359999999999</v>
      </c>
      <c r="B1270" s="91">
        <v>0.25298219999999999</v>
      </c>
      <c r="D1270" s="91"/>
      <c r="E1270" s="91"/>
      <c r="F1270" s="91">
        <v>0.44721359999999999</v>
      </c>
      <c r="G1270" s="91">
        <v>0.25298219999999999</v>
      </c>
      <c r="Q1270" s="91">
        <v>0.3577709</v>
      </c>
      <c r="R1270" s="91">
        <v>0.64498060000000002</v>
      </c>
      <c r="S1270" s="91">
        <v>0.3577709</v>
      </c>
      <c r="W1270" s="91">
        <v>0.64498060000000002</v>
      </c>
      <c r="X1270" s="91">
        <v>0.3577709</v>
      </c>
    </row>
    <row r="1271" spans="1:24" x14ac:dyDescent="0.25">
      <c r="A1271" s="91">
        <v>0.6</v>
      </c>
      <c r="B1271" s="91">
        <v>0.50596439999999998</v>
      </c>
      <c r="D1271" s="91"/>
      <c r="E1271" s="91"/>
      <c r="F1271" s="91">
        <v>0.6</v>
      </c>
      <c r="G1271" s="91">
        <v>0.50596439999999998</v>
      </c>
      <c r="Q1271" s="91">
        <v>0.34409299999999998</v>
      </c>
      <c r="R1271" s="91">
        <v>1.7158059999999999</v>
      </c>
      <c r="S1271" s="91">
        <v>0.34409299999999998</v>
      </c>
      <c r="W1271" s="91">
        <v>1.7158059999999999</v>
      </c>
      <c r="X1271" s="91">
        <v>0.34409299999999998</v>
      </c>
    </row>
    <row r="1272" spans="1:24" x14ac:dyDescent="0.25">
      <c r="A1272" s="91">
        <v>0.90686270000000002</v>
      </c>
      <c r="B1272" s="91">
        <v>0.4</v>
      </c>
      <c r="D1272" s="91"/>
      <c r="E1272" s="91"/>
      <c r="F1272" s="91">
        <v>0.90686270000000002</v>
      </c>
      <c r="G1272" s="91">
        <v>0.4</v>
      </c>
      <c r="Q1272" s="91">
        <v>0.28844409999999998</v>
      </c>
      <c r="R1272" s="91">
        <v>2.2090719999999999</v>
      </c>
      <c r="S1272" s="91">
        <v>0.28844409999999998</v>
      </c>
      <c r="U1272" s="91">
        <v>2.2090719999999999</v>
      </c>
      <c r="V1272" s="91">
        <v>0.28844409999999998</v>
      </c>
    </row>
    <row r="1273" spans="1:24" x14ac:dyDescent="0.25">
      <c r="A1273" s="91">
        <v>1.4277249999999999</v>
      </c>
      <c r="B1273" s="91">
        <v>0.32</v>
      </c>
      <c r="D1273" s="91"/>
      <c r="E1273" s="91"/>
      <c r="F1273" s="91">
        <v>1.4277249999999999</v>
      </c>
      <c r="G1273" s="91">
        <v>0.32</v>
      </c>
      <c r="Q1273" s="91">
        <v>0.4079216</v>
      </c>
      <c r="R1273" s="91">
        <v>0.63245549999999995</v>
      </c>
      <c r="S1273" s="91">
        <v>0.4079216</v>
      </c>
      <c r="W1273" s="91">
        <v>0.63245549999999995</v>
      </c>
      <c r="X1273" s="91">
        <v>0.4079216</v>
      </c>
    </row>
    <row r="1274" spans="1:24" x14ac:dyDescent="0.25">
      <c r="A1274" s="297">
        <v>0.64</v>
      </c>
      <c r="B1274" s="297">
        <v>0.36</v>
      </c>
      <c r="D1274" s="91"/>
      <c r="E1274" s="91"/>
      <c r="F1274" s="91">
        <v>0.64</v>
      </c>
      <c r="G1274" s="91">
        <v>0.36</v>
      </c>
      <c r="Q1274" s="91">
        <v>0.37735920000000001</v>
      </c>
      <c r="R1274" s="91">
        <v>2.1078899999999998</v>
      </c>
      <c r="S1274" s="91">
        <v>0.37735920000000001</v>
      </c>
      <c r="U1274" s="91">
        <v>2.1078899999999998</v>
      </c>
      <c r="V1274" s="91">
        <v>0.37735920000000001</v>
      </c>
    </row>
    <row r="1275" spans="1:24" x14ac:dyDescent="0.25">
      <c r="A1275" s="91">
        <v>16.21706</v>
      </c>
      <c r="B1275" s="91">
        <v>0.64498060000000002</v>
      </c>
      <c r="C1275" t="s">
        <v>429</v>
      </c>
      <c r="D1275" s="91">
        <v>16.21706</v>
      </c>
      <c r="E1275" s="91">
        <v>0.64498060000000002</v>
      </c>
      <c r="F1275" s="91"/>
      <c r="G1275" s="91"/>
      <c r="Q1275" s="91">
        <v>0.24</v>
      </c>
      <c r="R1275" s="91">
        <v>0.97406369999999998</v>
      </c>
      <c r="S1275" s="91">
        <v>0.24</v>
      </c>
      <c r="W1275" s="91">
        <v>0.97406369999999998</v>
      </c>
      <c r="X1275" s="91">
        <v>0.24</v>
      </c>
    </row>
    <row r="1276" spans="1:24" x14ac:dyDescent="0.25">
      <c r="A1276" s="91">
        <v>4.2822420000000001</v>
      </c>
      <c r="B1276" s="91">
        <v>0.72111029999999998</v>
      </c>
      <c r="D1276" s="91">
        <v>4.2822420000000001</v>
      </c>
      <c r="E1276" s="91">
        <v>0.72111029999999998</v>
      </c>
      <c r="F1276" s="91"/>
      <c r="G1276" s="91"/>
      <c r="Q1276" s="91">
        <v>0.3577709</v>
      </c>
      <c r="R1276" s="91">
        <v>0.66211779999999998</v>
      </c>
      <c r="S1276" s="91">
        <v>0.3577709</v>
      </c>
      <c r="W1276" s="91">
        <v>0.66211779999999998</v>
      </c>
      <c r="X1276" s="91">
        <v>0.3577709</v>
      </c>
    </row>
    <row r="1277" spans="1:24" x14ac:dyDescent="0.25">
      <c r="A1277" s="91">
        <v>2.1927150000000002</v>
      </c>
      <c r="B1277" s="91">
        <v>0.51224990000000004</v>
      </c>
      <c r="D1277" s="91"/>
      <c r="E1277" s="91"/>
      <c r="F1277" s="91">
        <v>2.1927150000000002</v>
      </c>
      <c r="G1277" s="91">
        <v>0.51224990000000004</v>
      </c>
      <c r="Q1277" s="91">
        <v>0.28844409999999998</v>
      </c>
      <c r="R1277" s="91">
        <v>0.48166379999999998</v>
      </c>
      <c r="S1277" s="91">
        <v>0.28844409999999998</v>
      </c>
      <c r="W1277" s="91">
        <v>0.48166379999999998</v>
      </c>
      <c r="X1277" s="91">
        <v>0.28844409999999998</v>
      </c>
    </row>
    <row r="1278" spans="1:24" x14ac:dyDescent="0.25">
      <c r="A1278" s="91">
        <v>2.737006</v>
      </c>
      <c r="B1278" s="91">
        <v>0.34176010000000001</v>
      </c>
      <c r="D1278" s="91">
        <v>2.737006</v>
      </c>
      <c r="E1278" s="91">
        <v>0.34176010000000001</v>
      </c>
      <c r="F1278" s="91"/>
      <c r="G1278" s="91"/>
      <c r="Q1278" s="91">
        <v>0.32249030000000001</v>
      </c>
      <c r="R1278" s="91">
        <v>0.4118252</v>
      </c>
      <c r="S1278" s="91">
        <v>0.32249030000000001</v>
      </c>
      <c r="W1278" s="91">
        <v>0.4118252</v>
      </c>
      <c r="X1278" s="91">
        <v>0.32249030000000001</v>
      </c>
    </row>
    <row r="1279" spans="1:24" x14ac:dyDescent="0.25">
      <c r="A1279" s="91">
        <v>4.7247430000000001</v>
      </c>
      <c r="B1279" s="91">
        <v>0.44721359999999999</v>
      </c>
      <c r="D1279" s="91">
        <v>4.7247430000000001</v>
      </c>
      <c r="E1279" s="91">
        <v>0.44721359999999999</v>
      </c>
      <c r="F1279" s="91"/>
      <c r="G1279" s="91"/>
      <c r="Q1279" s="91">
        <v>0.28844409999999998</v>
      </c>
      <c r="R1279" s="91">
        <v>0.53814499999999998</v>
      </c>
      <c r="S1279" s="91">
        <v>0.28844409999999998</v>
      </c>
      <c r="W1279" s="91">
        <v>0.53814499999999998</v>
      </c>
      <c r="X1279" s="91">
        <v>0.28844409999999998</v>
      </c>
    </row>
    <row r="1280" spans="1:24" x14ac:dyDescent="0.25">
      <c r="A1280" s="91">
        <v>11.281129999999999</v>
      </c>
      <c r="B1280" s="91">
        <v>0.32249030000000001</v>
      </c>
      <c r="D1280" s="91">
        <v>11.281129999999999</v>
      </c>
      <c r="E1280" s="91">
        <v>0.32249030000000001</v>
      </c>
      <c r="F1280" s="91"/>
      <c r="G1280" s="91"/>
      <c r="Q1280" s="91">
        <v>0.12</v>
      </c>
      <c r="R1280" s="91">
        <v>0.2</v>
      </c>
      <c r="S1280" s="91">
        <v>0.12</v>
      </c>
      <c r="W1280" s="91">
        <v>0.2</v>
      </c>
      <c r="X1280" s="91">
        <v>0.12</v>
      </c>
    </row>
    <row r="1281" spans="1:24" x14ac:dyDescent="0.25">
      <c r="A1281" s="91">
        <v>3.7746520000000001</v>
      </c>
      <c r="B1281" s="91">
        <v>0.71554180000000001</v>
      </c>
      <c r="D1281" s="91">
        <v>3.7746520000000001</v>
      </c>
      <c r="E1281" s="91">
        <v>0.71554180000000001</v>
      </c>
      <c r="F1281" s="91"/>
      <c r="G1281" s="91"/>
      <c r="Q1281" s="91">
        <v>0.37735920000000001</v>
      </c>
      <c r="R1281" s="91">
        <v>10.961819999999999</v>
      </c>
      <c r="S1281" s="91">
        <v>0.37735920000000001</v>
      </c>
      <c r="U1281" s="91">
        <v>10.961819999999999</v>
      </c>
      <c r="V1281" s="91">
        <v>0.37735920000000001</v>
      </c>
    </row>
    <row r="1282" spans="1:24" x14ac:dyDescent="0.25">
      <c r="A1282" s="91">
        <v>0.72443080000000004</v>
      </c>
      <c r="B1282" s="91">
        <v>0.52153620000000001</v>
      </c>
      <c r="D1282" s="91"/>
      <c r="E1282" s="91"/>
      <c r="F1282" s="91">
        <v>0.72443080000000004</v>
      </c>
      <c r="G1282" s="91">
        <v>0.52153620000000001</v>
      </c>
      <c r="Q1282" s="91">
        <v>0.52153620000000001</v>
      </c>
      <c r="R1282" s="91">
        <v>6.8777900000000001</v>
      </c>
      <c r="S1282" s="91">
        <v>0.52153620000000001</v>
      </c>
      <c r="U1282" s="91">
        <v>6.8777900000000001</v>
      </c>
      <c r="V1282" s="91">
        <v>0.52153620000000001</v>
      </c>
    </row>
    <row r="1283" spans="1:24" x14ac:dyDescent="0.25">
      <c r="A1283" s="91">
        <v>5.5150699999999997</v>
      </c>
      <c r="B1283" s="91">
        <v>0.54405879999999995</v>
      </c>
      <c r="D1283" s="91">
        <v>5.5150699999999997</v>
      </c>
      <c r="E1283" s="91">
        <v>0.54405879999999995</v>
      </c>
      <c r="F1283" s="91"/>
      <c r="G1283" s="91"/>
      <c r="Q1283" s="91">
        <v>0.37947330000000001</v>
      </c>
      <c r="R1283" s="91">
        <v>2.280351</v>
      </c>
      <c r="S1283" s="91">
        <v>0.37947330000000001</v>
      </c>
      <c r="U1283" s="91">
        <v>2.280351</v>
      </c>
      <c r="V1283" s="91">
        <v>0.37947330000000001</v>
      </c>
    </row>
    <row r="1284" spans="1:24" x14ac:dyDescent="0.25">
      <c r="A1284" s="91">
        <v>3.5620219999999998</v>
      </c>
      <c r="B1284" s="91">
        <v>0.32</v>
      </c>
      <c r="D1284" s="91">
        <v>3.5620219999999998</v>
      </c>
      <c r="E1284" s="91">
        <v>0.32</v>
      </c>
      <c r="F1284" s="91"/>
      <c r="G1284" s="91"/>
      <c r="Q1284" s="91">
        <v>0.28000000000000003</v>
      </c>
      <c r="R1284" s="91">
        <v>0.52153620000000001</v>
      </c>
      <c r="S1284" s="91">
        <v>0.28000000000000003</v>
      </c>
      <c r="W1284" s="91">
        <v>0.52153620000000001</v>
      </c>
      <c r="X1284" s="91">
        <v>0.28000000000000003</v>
      </c>
    </row>
    <row r="1285" spans="1:24" x14ac:dyDescent="0.25">
      <c r="A1285" s="91">
        <v>2.2517550000000002</v>
      </c>
      <c r="B1285" s="91">
        <v>0.73756359999999999</v>
      </c>
      <c r="D1285" s="91"/>
      <c r="E1285" s="91"/>
      <c r="F1285" s="91">
        <v>2.2517550000000002</v>
      </c>
      <c r="G1285" s="91">
        <v>0.73756359999999999</v>
      </c>
      <c r="Q1285" s="91">
        <v>0.56000000000000005</v>
      </c>
      <c r="R1285" s="91">
        <v>0.92086920000000005</v>
      </c>
      <c r="S1285" s="91">
        <v>0.56000000000000005</v>
      </c>
      <c r="W1285" s="91">
        <v>0.92086920000000005</v>
      </c>
      <c r="X1285" s="91">
        <v>0.56000000000000005</v>
      </c>
    </row>
    <row r="1286" spans="1:24" x14ac:dyDescent="0.25">
      <c r="A1286" s="91">
        <v>5.5104030000000002</v>
      </c>
      <c r="B1286" s="91">
        <v>0.62609899999999996</v>
      </c>
      <c r="D1286" s="91">
        <v>5.5104030000000002</v>
      </c>
      <c r="E1286" s="91">
        <v>0.62609899999999996</v>
      </c>
      <c r="F1286" s="91"/>
      <c r="G1286" s="91"/>
      <c r="Q1286" s="91">
        <v>0.32</v>
      </c>
      <c r="R1286" s="91">
        <v>0.62096700000000005</v>
      </c>
      <c r="S1286" s="91">
        <v>0.32</v>
      </c>
      <c r="W1286" s="91">
        <v>0.62096700000000005</v>
      </c>
      <c r="X1286" s="91">
        <v>0.32</v>
      </c>
    </row>
    <row r="1287" spans="1:24" x14ac:dyDescent="0.25">
      <c r="A1287" s="91">
        <v>9.6500570000000003</v>
      </c>
      <c r="B1287" s="91">
        <v>0.37947330000000001</v>
      </c>
      <c r="D1287" s="91">
        <v>9.6500570000000003</v>
      </c>
      <c r="E1287" s="91">
        <v>0.37947330000000001</v>
      </c>
      <c r="F1287" s="91"/>
      <c r="G1287" s="91"/>
      <c r="Q1287" s="91">
        <v>0.34176010000000001</v>
      </c>
      <c r="R1287" s="91">
        <v>0.52</v>
      </c>
      <c r="S1287" s="91">
        <v>0.34176010000000001</v>
      </c>
      <c r="W1287" s="91">
        <v>0.52</v>
      </c>
      <c r="X1287" s="91">
        <v>0.34176010000000001</v>
      </c>
    </row>
    <row r="1288" spans="1:24" x14ac:dyDescent="0.25">
      <c r="A1288" s="91">
        <v>9.2680360000000004</v>
      </c>
      <c r="B1288" s="91">
        <v>0.2039608</v>
      </c>
      <c r="D1288" s="91">
        <v>9.2680360000000004</v>
      </c>
      <c r="E1288" s="91">
        <v>0.2039608</v>
      </c>
      <c r="F1288" s="91"/>
      <c r="G1288" s="91"/>
      <c r="Q1288" s="91">
        <v>0.6</v>
      </c>
      <c r="R1288" s="91">
        <v>2.3193100000000002</v>
      </c>
      <c r="S1288" s="91">
        <v>0.6</v>
      </c>
      <c r="W1288" s="91">
        <v>2.3193100000000002</v>
      </c>
      <c r="X1288" s="91">
        <v>0.6</v>
      </c>
    </row>
    <row r="1289" spans="1:24" x14ac:dyDescent="0.25">
      <c r="A1289" s="91">
        <v>4.5931280000000001</v>
      </c>
      <c r="B1289" s="91">
        <v>0.44721359999999999</v>
      </c>
      <c r="D1289" s="91">
        <v>4.5931280000000001</v>
      </c>
      <c r="E1289" s="91">
        <v>0.44721359999999999</v>
      </c>
      <c r="F1289" s="91"/>
      <c r="G1289" s="91"/>
      <c r="Q1289" s="91">
        <v>0.46647620000000001</v>
      </c>
      <c r="R1289" s="91">
        <v>5.5794059999999996</v>
      </c>
      <c r="S1289" s="91">
        <v>0.46647620000000001</v>
      </c>
      <c r="U1289" s="91">
        <v>5.5794059999999996</v>
      </c>
      <c r="V1289" s="91">
        <v>0.46647620000000001</v>
      </c>
    </row>
    <row r="1290" spans="1:24" x14ac:dyDescent="0.25">
      <c r="A1290" s="91">
        <v>4.9826990000000002</v>
      </c>
      <c r="B1290" s="91">
        <v>0.41761229999999999</v>
      </c>
      <c r="D1290" s="91">
        <v>4.9826990000000002</v>
      </c>
      <c r="E1290" s="91">
        <v>0.41761229999999999</v>
      </c>
      <c r="F1290" s="91"/>
      <c r="G1290" s="91"/>
      <c r="Q1290" s="91">
        <v>0.3577709</v>
      </c>
      <c r="R1290" s="91">
        <v>13.670970000000001</v>
      </c>
      <c r="S1290" s="91">
        <v>0.3577709</v>
      </c>
      <c r="U1290" s="91">
        <v>13.670970000000001</v>
      </c>
      <c r="V1290" s="91">
        <v>0.3577709</v>
      </c>
    </row>
    <row r="1291" spans="1:24" x14ac:dyDescent="0.25">
      <c r="A1291" s="91">
        <v>5.032057</v>
      </c>
      <c r="B1291" s="91">
        <v>0.66573269999999996</v>
      </c>
      <c r="D1291" s="91">
        <v>5.032057</v>
      </c>
      <c r="E1291" s="91">
        <v>0.66573269999999996</v>
      </c>
      <c r="F1291" s="91"/>
      <c r="G1291" s="91"/>
      <c r="Q1291" s="91">
        <v>0.34176010000000001</v>
      </c>
      <c r="R1291" s="91">
        <v>5.4136119999999996</v>
      </c>
      <c r="S1291" s="91">
        <v>0.34176010000000001</v>
      </c>
      <c r="U1291" s="91">
        <v>5.4136119999999996</v>
      </c>
      <c r="V1291" s="91">
        <v>0.34176010000000001</v>
      </c>
    </row>
    <row r="1292" spans="1:24" x14ac:dyDescent="0.25">
      <c r="A1292" s="91">
        <v>1.0650820000000001</v>
      </c>
      <c r="B1292" s="91">
        <v>0.2828427</v>
      </c>
      <c r="D1292" s="91"/>
      <c r="E1292" s="91"/>
      <c r="F1292" s="91">
        <v>1.0650820000000001</v>
      </c>
      <c r="G1292" s="91">
        <v>0.2828427</v>
      </c>
      <c r="Q1292" s="91">
        <v>0.52</v>
      </c>
      <c r="R1292" s="91">
        <v>8.9009660000000004</v>
      </c>
      <c r="S1292" s="91">
        <v>0.52</v>
      </c>
      <c r="U1292" s="91">
        <v>8.9009660000000004</v>
      </c>
      <c r="V1292" s="91">
        <v>0.52</v>
      </c>
    </row>
    <row r="1293" spans="1:24" x14ac:dyDescent="0.25">
      <c r="A1293" s="91">
        <v>1.8456440000000001</v>
      </c>
      <c r="B1293" s="91">
        <v>0.9903535</v>
      </c>
      <c r="D1293" s="91"/>
      <c r="E1293" s="91"/>
      <c r="F1293" s="91">
        <v>1.8456440000000001</v>
      </c>
      <c r="G1293" s="91">
        <v>0.9903535</v>
      </c>
      <c r="Q1293" s="91">
        <v>0.2332381</v>
      </c>
      <c r="R1293" s="91">
        <v>0.73756359999999999</v>
      </c>
      <c r="S1293" s="91">
        <v>0.2332381</v>
      </c>
      <c r="W1293" s="91">
        <v>0.73756359999999999</v>
      </c>
      <c r="X1293" s="91">
        <v>0.2332381</v>
      </c>
    </row>
    <row r="1294" spans="1:24" x14ac:dyDescent="0.25">
      <c r="A1294" s="91">
        <v>2.052511</v>
      </c>
      <c r="B1294" s="91">
        <v>0.64621980000000001</v>
      </c>
      <c r="D1294" s="91"/>
      <c r="E1294" s="91"/>
      <c r="F1294" s="91">
        <v>2.052511</v>
      </c>
      <c r="G1294" s="91">
        <v>0.64621980000000001</v>
      </c>
      <c r="Q1294" s="91">
        <v>0.1788854</v>
      </c>
      <c r="R1294" s="91">
        <v>1.431084</v>
      </c>
      <c r="S1294" s="91">
        <v>0.1788854</v>
      </c>
      <c r="U1294" s="91">
        <v>1.431084</v>
      </c>
      <c r="V1294" s="91">
        <v>0.1788854</v>
      </c>
    </row>
    <row r="1295" spans="1:24" x14ac:dyDescent="0.25">
      <c r="A1295" s="91">
        <v>2.0649459999999999</v>
      </c>
      <c r="B1295" s="91">
        <v>0.60926179999999996</v>
      </c>
      <c r="D1295" s="91"/>
      <c r="E1295" s="91"/>
      <c r="F1295" s="91">
        <v>2.0649459999999999</v>
      </c>
      <c r="G1295" s="91">
        <v>0.60926179999999996</v>
      </c>
      <c r="Q1295" s="91">
        <v>0.2828427</v>
      </c>
      <c r="R1295" s="91">
        <v>2.4915859999999999</v>
      </c>
      <c r="S1295" s="91">
        <v>0.2828427</v>
      </c>
      <c r="U1295" s="91">
        <v>2.4915859999999999</v>
      </c>
      <c r="V1295" s="91">
        <v>0.2828427</v>
      </c>
    </row>
    <row r="1296" spans="1:24" x14ac:dyDescent="0.25">
      <c r="A1296" s="91">
        <v>5.9578519999999999</v>
      </c>
      <c r="B1296" s="91">
        <v>0.32249030000000001</v>
      </c>
      <c r="D1296" s="91">
        <v>5.9578519999999999</v>
      </c>
      <c r="E1296" s="91">
        <v>0.32249030000000001</v>
      </c>
      <c r="F1296" s="91"/>
      <c r="G1296" s="91"/>
      <c r="Q1296" s="91">
        <v>0.36</v>
      </c>
      <c r="R1296" s="91">
        <v>2.2058110000000002</v>
      </c>
      <c r="S1296" s="91">
        <v>0.36</v>
      </c>
      <c r="U1296" s="91">
        <v>2.2058110000000002</v>
      </c>
      <c r="V1296" s="91">
        <v>0.36</v>
      </c>
    </row>
    <row r="1297" spans="1:24" x14ac:dyDescent="0.25">
      <c r="A1297" s="91">
        <v>1.6747540000000001</v>
      </c>
      <c r="B1297" s="91">
        <v>0.36878179999999999</v>
      </c>
      <c r="D1297" s="91"/>
      <c r="E1297" s="91"/>
      <c r="F1297" s="91">
        <v>1.6747540000000001</v>
      </c>
      <c r="G1297" s="91">
        <v>0.36878179999999999</v>
      </c>
      <c r="Q1297" s="91">
        <v>0.2039608</v>
      </c>
      <c r="R1297" s="91">
        <v>0.2828427</v>
      </c>
      <c r="S1297" s="91">
        <v>0.2039608</v>
      </c>
      <c r="W1297" s="91">
        <v>0.2828427</v>
      </c>
      <c r="X1297" s="91">
        <v>0.2039608</v>
      </c>
    </row>
    <row r="1298" spans="1:24" x14ac:dyDescent="0.25">
      <c r="A1298" s="91">
        <v>3.676955</v>
      </c>
      <c r="B1298" s="91">
        <v>0.32249030000000001</v>
      </c>
      <c r="D1298" s="91">
        <v>3.676955</v>
      </c>
      <c r="E1298" s="91">
        <v>0.32249030000000001</v>
      </c>
      <c r="F1298" s="91"/>
      <c r="G1298" s="91"/>
      <c r="Q1298" s="91">
        <v>0.40199499999999999</v>
      </c>
      <c r="R1298" s="91">
        <v>0.4079216</v>
      </c>
      <c r="S1298" s="91">
        <v>0.40199499999999999</v>
      </c>
      <c r="W1298" s="91">
        <v>0.4079216</v>
      </c>
      <c r="X1298" s="91">
        <v>0.40199499999999999</v>
      </c>
    </row>
    <row r="1299" spans="1:24" x14ac:dyDescent="0.25">
      <c r="A1299" s="91">
        <v>2.1633309999999999</v>
      </c>
      <c r="B1299" s="91">
        <v>1.200666</v>
      </c>
      <c r="D1299" s="91"/>
      <c r="E1299" s="91"/>
      <c r="F1299" s="91">
        <v>2.1633309999999999</v>
      </c>
      <c r="G1299" s="91">
        <v>1.200666</v>
      </c>
      <c r="Q1299" s="91">
        <v>0.29120439999999997</v>
      </c>
      <c r="R1299" s="91">
        <v>0.3577709</v>
      </c>
      <c r="S1299" s="91">
        <v>0.29120439999999997</v>
      </c>
      <c r="W1299" s="91">
        <v>0.3577709</v>
      </c>
      <c r="X1299" s="91">
        <v>0.29120439999999997</v>
      </c>
    </row>
    <row r="1300" spans="1:24" x14ac:dyDescent="0.25">
      <c r="A1300" s="91">
        <v>3.732024</v>
      </c>
      <c r="B1300" s="91">
        <v>0.29120439999999997</v>
      </c>
      <c r="D1300" s="91">
        <v>3.732024</v>
      </c>
      <c r="E1300" s="91">
        <v>0.29120439999999997</v>
      </c>
      <c r="F1300" s="91"/>
      <c r="G1300" s="91"/>
      <c r="Q1300" s="91">
        <v>0.2154066</v>
      </c>
      <c r="R1300" s="91">
        <v>0.34176010000000001</v>
      </c>
      <c r="S1300" s="91">
        <v>0.2154066</v>
      </c>
      <c r="W1300" s="91">
        <v>0.34176010000000001</v>
      </c>
      <c r="X1300" s="91">
        <v>0.2154066</v>
      </c>
    </row>
    <row r="1301" spans="1:24" x14ac:dyDescent="0.25">
      <c r="A1301" s="91">
        <v>2.0960920000000001</v>
      </c>
      <c r="B1301" s="91">
        <v>0.56850679999999998</v>
      </c>
      <c r="D1301" s="91"/>
      <c r="E1301" s="91"/>
      <c r="F1301" s="91">
        <v>2.0960920000000001</v>
      </c>
      <c r="G1301" s="91">
        <v>0.56850679999999998</v>
      </c>
      <c r="Q1301" s="91">
        <v>0.1264911</v>
      </c>
      <c r="R1301" s="91">
        <v>0.2332381</v>
      </c>
      <c r="S1301" s="91">
        <v>0.1264911</v>
      </c>
      <c r="W1301" s="91">
        <v>0.2332381</v>
      </c>
      <c r="X1301" s="91">
        <v>0.1264911</v>
      </c>
    </row>
    <row r="1302" spans="1:24" x14ac:dyDescent="0.25">
      <c r="A1302" s="91">
        <v>1.3582339999999999</v>
      </c>
      <c r="B1302" s="91">
        <v>1.007174</v>
      </c>
      <c r="D1302" s="91"/>
      <c r="E1302" s="91"/>
      <c r="F1302" s="91">
        <v>1.3582339999999999</v>
      </c>
      <c r="G1302" s="91">
        <v>1.007174</v>
      </c>
      <c r="Q1302" s="91">
        <v>0.90686270000000002</v>
      </c>
      <c r="R1302" s="91">
        <v>1.5440210000000001</v>
      </c>
      <c r="S1302" s="91">
        <v>0.90686270000000002</v>
      </c>
      <c r="W1302" s="91">
        <v>1.5440210000000001</v>
      </c>
      <c r="X1302" s="91">
        <v>0.90686270000000002</v>
      </c>
    </row>
    <row r="1303" spans="1:24" x14ac:dyDescent="0.25">
      <c r="A1303" s="91">
        <v>1.524729</v>
      </c>
      <c r="B1303" s="91">
        <v>0.48</v>
      </c>
      <c r="D1303" s="91"/>
      <c r="E1303" s="91"/>
      <c r="F1303" s="91">
        <v>1.524729</v>
      </c>
      <c r="G1303" s="91">
        <v>0.48</v>
      </c>
      <c r="Q1303" s="91">
        <v>0.57271280000000002</v>
      </c>
      <c r="R1303" s="91">
        <v>0.88683769999999995</v>
      </c>
      <c r="S1303" s="91">
        <v>0.57271280000000002</v>
      </c>
      <c r="W1303" s="91">
        <v>0.88683769999999995</v>
      </c>
      <c r="X1303" s="91">
        <v>0.57271280000000002</v>
      </c>
    </row>
    <row r="1304" spans="1:24" x14ac:dyDescent="0.25">
      <c r="A1304" s="91">
        <v>0.90686270000000002</v>
      </c>
      <c r="B1304" s="91">
        <v>0.28844409999999998</v>
      </c>
      <c r="D1304" s="91"/>
      <c r="E1304" s="91"/>
      <c r="F1304" s="91">
        <v>0.90686270000000002</v>
      </c>
      <c r="G1304" s="91">
        <v>0.28844409999999998</v>
      </c>
      <c r="Q1304" s="91">
        <v>0.69857000000000002</v>
      </c>
      <c r="R1304" s="91">
        <v>1.9403090000000001</v>
      </c>
      <c r="S1304" s="91">
        <v>0.69857000000000002</v>
      </c>
      <c r="W1304" s="91">
        <v>1.9403090000000001</v>
      </c>
      <c r="X1304" s="91">
        <v>0.69857000000000002</v>
      </c>
    </row>
    <row r="1305" spans="1:24" x14ac:dyDescent="0.25">
      <c r="A1305" s="91">
        <v>3.202521</v>
      </c>
      <c r="B1305" s="91">
        <v>0.60530980000000001</v>
      </c>
      <c r="D1305" s="91">
        <v>3.202521</v>
      </c>
      <c r="E1305" s="91">
        <v>0.60530980000000001</v>
      </c>
      <c r="F1305" s="91"/>
      <c r="G1305" s="91"/>
      <c r="Q1305" s="91">
        <v>0.31241000000000002</v>
      </c>
      <c r="R1305" s="91">
        <v>3.7497729999999998</v>
      </c>
      <c r="S1305" s="91">
        <v>0.31241000000000002</v>
      </c>
      <c r="U1305" s="91">
        <v>3.7497729999999998</v>
      </c>
      <c r="V1305" s="91">
        <v>0.31241000000000002</v>
      </c>
    </row>
    <row r="1306" spans="1:24" x14ac:dyDescent="0.25">
      <c r="A1306" s="91">
        <v>0.87361319999999998</v>
      </c>
      <c r="B1306" s="91">
        <v>0.74404300000000001</v>
      </c>
      <c r="D1306" s="91"/>
      <c r="E1306" s="91"/>
      <c r="F1306" s="91">
        <v>0.87361319999999998</v>
      </c>
      <c r="G1306" s="91">
        <v>0.74404300000000001</v>
      </c>
      <c r="Q1306" s="91">
        <v>0.26832820000000002</v>
      </c>
      <c r="R1306" s="91">
        <v>0.50119860000000005</v>
      </c>
      <c r="S1306" s="91">
        <v>0.26832820000000002</v>
      </c>
      <c r="W1306" s="91">
        <v>0.50119860000000005</v>
      </c>
      <c r="X1306" s="91">
        <v>0.26832820000000002</v>
      </c>
    </row>
    <row r="1307" spans="1:24" x14ac:dyDescent="0.25">
      <c r="A1307" s="91">
        <v>1.04</v>
      </c>
      <c r="B1307" s="91">
        <v>0.25298219999999999</v>
      </c>
      <c r="D1307" s="91"/>
      <c r="E1307" s="91"/>
      <c r="F1307" s="91">
        <v>1.04</v>
      </c>
      <c r="G1307" s="91">
        <v>0.25298219999999999</v>
      </c>
      <c r="Q1307" s="91">
        <v>0.2828427</v>
      </c>
      <c r="R1307" s="91">
        <v>1.8817010000000001</v>
      </c>
      <c r="S1307" s="91">
        <v>0.2828427</v>
      </c>
      <c r="U1307" s="91">
        <v>1.8817010000000001</v>
      </c>
      <c r="V1307" s="91">
        <v>0.2828427</v>
      </c>
    </row>
    <row r="1308" spans="1:24" x14ac:dyDescent="0.25">
      <c r="A1308" s="91">
        <v>0.36221540000000002</v>
      </c>
      <c r="B1308" s="91">
        <v>0.29120439999999997</v>
      </c>
      <c r="D1308" s="91"/>
      <c r="E1308" s="91"/>
      <c r="F1308" s="91">
        <v>0.36221540000000002</v>
      </c>
      <c r="G1308" s="91">
        <v>0.29120439999999997</v>
      </c>
      <c r="Q1308" s="91">
        <v>0.36878179999999999</v>
      </c>
      <c r="R1308" s="91">
        <v>1.7658990000000001</v>
      </c>
      <c r="S1308" s="91">
        <v>0.36878179999999999</v>
      </c>
      <c r="W1308" s="91">
        <v>1.7658990000000001</v>
      </c>
      <c r="X1308" s="91">
        <v>0.36878179999999999</v>
      </c>
    </row>
    <row r="1309" spans="1:24" x14ac:dyDescent="0.25">
      <c r="A1309" s="91">
        <v>0.44</v>
      </c>
      <c r="B1309" s="91">
        <v>0.44</v>
      </c>
      <c r="D1309" s="91"/>
      <c r="E1309" s="91"/>
      <c r="F1309" s="91">
        <v>0.44</v>
      </c>
      <c r="G1309" s="91">
        <v>0.44</v>
      </c>
      <c r="Q1309" s="91">
        <v>0.28000000000000003</v>
      </c>
      <c r="R1309" s="91">
        <v>0.69857000000000002</v>
      </c>
      <c r="S1309" s="91">
        <v>0.28000000000000003</v>
      </c>
      <c r="W1309" s="91">
        <v>0.69857000000000002</v>
      </c>
      <c r="X1309" s="91">
        <v>0.28000000000000003</v>
      </c>
    </row>
    <row r="1310" spans="1:24" x14ac:dyDescent="0.25">
      <c r="A1310" s="91">
        <v>3.761914</v>
      </c>
      <c r="B1310" s="91">
        <v>0.40199499999999999</v>
      </c>
      <c r="D1310" s="91">
        <v>3.761914</v>
      </c>
      <c r="E1310" s="91">
        <v>0.40199499999999999</v>
      </c>
      <c r="F1310" s="91"/>
      <c r="G1310" s="91"/>
      <c r="Q1310" s="91">
        <v>0.2</v>
      </c>
      <c r="R1310" s="91">
        <v>0.36878179999999999</v>
      </c>
      <c r="S1310" s="91">
        <v>0.2</v>
      </c>
      <c r="W1310" s="91">
        <v>0.36878179999999999</v>
      </c>
      <c r="X1310" s="91">
        <v>0.2</v>
      </c>
    </row>
    <row r="1311" spans="1:24" x14ac:dyDescent="0.25">
      <c r="A1311" s="91">
        <v>4.5327250000000001</v>
      </c>
      <c r="B1311" s="91">
        <v>0.39395429999999998</v>
      </c>
      <c r="D1311" s="91">
        <v>4.5327250000000001</v>
      </c>
      <c r="E1311" s="91">
        <v>0.39395429999999998</v>
      </c>
      <c r="F1311" s="91"/>
      <c r="G1311" s="91"/>
      <c r="Q1311" s="91">
        <v>0.12</v>
      </c>
      <c r="R1311" s="91">
        <v>0.24</v>
      </c>
      <c r="S1311" s="91">
        <v>0.12</v>
      </c>
      <c r="W1311" s="91">
        <v>0.24</v>
      </c>
      <c r="X1311" s="91">
        <v>0.12</v>
      </c>
    </row>
    <row r="1312" spans="1:24" x14ac:dyDescent="0.25">
      <c r="A1312" s="91">
        <v>8.7507710000000003</v>
      </c>
      <c r="B1312" s="91">
        <v>0.58240879999999995</v>
      </c>
      <c r="D1312" s="91">
        <v>8.7507710000000003</v>
      </c>
      <c r="E1312" s="91">
        <v>0.58240879999999995</v>
      </c>
      <c r="F1312" s="91"/>
      <c r="G1312" s="91"/>
      <c r="Q1312" s="91">
        <v>0.2</v>
      </c>
      <c r="R1312" s="91">
        <v>0.2</v>
      </c>
      <c r="S1312" s="91">
        <v>0.2</v>
      </c>
      <c r="W1312" s="91">
        <v>0.2</v>
      </c>
      <c r="X1312" s="91">
        <v>0.2</v>
      </c>
    </row>
    <row r="1313" spans="1:24" x14ac:dyDescent="0.25">
      <c r="A1313" s="91">
        <v>0.8246211</v>
      </c>
      <c r="B1313" s="91">
        <v>0.28844409999999998</v>
      </c>
      <c r="D1313" s="91"/>
      <c r="E1313" s="91"/>
      <c r="F1313" s="91">
        <v>0.8246211</v>
      </c>
      <c r="G1313" s="91">
        <v>0.28844409999999998</v>
      </c>
      <c r="Q1313" s="91">
        <v>0.24331050000000001</v>
      </c>
      <c r="R1313" s="91">
        <v>0.32984849999999999</v>
      </c>
      <c r="S1313" s="91">
        <v>0.24331050000000001</v>
      </c>
      <c r="W1313" s="91">
        <v>0.32984849999999999</v>
      </c>
      <c r="X1313" s="91">
        <v>0.24331050000000001</v>
      </c>
    </row>
    <row r="1314" spans="1:24" x14ac:dyDescent="0.25">
      <c r="A1314" s="91">
        <v>0.61057349999999999</v>
      </c>
      <c r="B1314" s="91">
        <v>0.39395429999999998</v>
      </c>
      <c r="D1314" s="91"/>
      <c r="E1314" s="91"/>
      <c r="F1314" s="91">
        <v>0.61057349999999999</v>
      </c>
      <c r="G1314" s="91">
        <v>0.39395429999999998</v>
      </c>
      <c r="Q1314" s="91">
        <v>0.2332381</v>
      </c>
      <c r="R1314" s="91">
        <v>0.55713550000000001</v>
      </c>
      <c r="S1314" s="91">
        <v>0.2332381</v>
      </c>
      <c r="W1314" s="91">
        <v>0.55713550000000001</v>
      </c>
      <c r="X1314" s="91">
        <v>0.2332381</v>
      </c>
    </row>
    <row r="1315" spans="1:24" x14ac:dyDescent="0.25">
      <c r="A1315" s="91">
        <v>2.5225379999999999</v>
      </c>
      <c r="B1315" s="91">
        <v>0.3577709</v>
      </c>
      <c r="D1315" s="91">
        <v>2.5225379999999999</v>
      </c>
      <c r="E1315" s="91">
        <v>0.3577709</v>
      </c>
      <c r="F1315" s="91"/>
      <c r="G1315" s="91"/>
      <c r="Q1315" s="91">
        <v>0.46818799999999999</v>
      </c>
      <c r="R1315" s="91">
        <v>2.964321</v>
      </c>
      <c r="S1315" s="91">
        <v>0.46818799999999999</v>
      </c>
      <c r="U1315" s="91">
        <v>2.964321</v>
      </c>
      <c r="V1315" s="91">
        <v>0.46818799999999999</v>
      </c>
    </row>
    <row r="1316" spans="1:24" x14ac:dyDescent="0.25">
      <c r="A1316" s="91">
        <v>3.088041</v>
      </c>
      <c r="B1316" s="91">
        <v>0.46818799999999999</v>
      </c>
      <c r="D1316" s="91">
        <v>3.088041</v>
      </c>
      <c r="E1316" s="91">
        <v>0.46818799999999999</v>
      </c>
      <c r="F1316" s="91"/>
      <c r="G1316" s="91"/>
      <c r="Q1316" s="91">
        <v>0.28000000000000003</v>
      </c>
      <c r="R1316" s="91">
        <v>0.29120439999999997</v>
      </c>
      <c r="S1316" s="91">
        <v>0.28000000000000003</v>
      </c>
      <c r="W1316" s="91">
        <v>0.29120439999999997</v>
      </c>
      <c r="X1316" s="91">
        <v>0.28000000000000003</v>
      </c>
    </row>
    <row r="1317" spans="1:24" x14ac:dyDescent="0.25">
      <c r="A1317" s="91">
        <v>2.8604889999999998</v>
      </c>
      <c r="B1317" s="91">
        <v>0.46818799999999999</v>
      </c>
      <c r="D1317" s="91">
        <v>2.8604889999999998</v>
      </c>
      <c r="E1317" s="91">
        <v>0.46818799999999999</v>
      </c>
      <c r="F1317" s="91"/>
      <c r="G1317" s="91"/>
      <c r="Q1317" s="91">
        <v>0.26832820000000002</v>
      </c>
      <c r="R1317" s="91">
        <v>2.7911290000000002</v>
      </c>
      <c r="S1317" s="91">
        <v>0.26832820000000002</v>
      </c>
      <c r="U1317" s="91">
        <v>2.7911290000000002</v>
      </c>
      <c r="V1317" s="91">
        <v>0.26832820000000002</v>
      </c>
    </row>
    <row r="1318" spans="1:24" x14ac:dyDescent="0.25">
      <c r="A1318" s="91">
        <v>2.76</v>
      </c>
      <c r="B1318" s="91">
        <v>0.28000000000000003</v>
      </c>
      <c r="D1318" s="91">
        <v>2.76</v>
      </c>
      <c r="E1318" s="91">
        <v>0.28000000000000003</v>
      </c>
      <c r="F1318" s="91"/>
      <c r="G1318" s="91"/>
      <c r="Q1318" s="91">
        <v>0.32</v>
      </c>
      <c r="R1318" s="91">
        <v>0.72443080000000004</v>
      </c>
      <c r="S1318" s="91">
        <v>0.32</v>
      </c>
      <c r="W1318" s="91">
        <v>0.72443080000000004</v>
      </c>
      <c r="X1318" s="91">
        <v>0.32</v>
      </c>
    </row>
    <row r="1319" spans="1:24" x14ac:dyDescent="0.25">
      <c r="A1319" s="91">
        <v>7.1217980000000001</v>
      </c>
      <c r="B1319" s="91">
        <v>0.34409299999999998</v>
      </c>
      <c r="D1319" s="91">
        <v>7.1217980000000001</v>
      </c>
      <c r="E1319" s="91">
        <v>0.34409299999999998</v>
      </c>
      <c r="F1319" s="91"/>
      <c r="G1319" s="91"/>
      <c r="Q1319" s="91">
        <v>0.28844409999999998</v>
      </c>
      <c r="R1319" s="91">
        <v>0.91301699999999997</v>
      </c>
      <c r="S1319" s="91">
        <v>0.28844409999999998</v>
      </c>
      <c r="W1319" s="91">
        <v>0.91301699999999997</v>
      </c>
      <c r="X1319" s="91">
        <v>0.28844409999999998</v>
      </c>
    </row>
    <row r="1320" spans="1:24" x14ac:dyDescent="0.25">
      <c r="A1320" s="91">
        <v>2.2799999999999998</v>
      </c>
      <c r="B1320" s="91">
        <v>0.32</v>
      </c>
      <c r="D1320" s="91">
        <v>2.2799999999999998</v>
      </c>
      <c r="E1320" s="91">
        <v>0.32</v>
      </c>
      <c r="F1320" s="91"/>
      <c r="G1320" s="91"/>
      <c r="Q1320" s="91">
        <v>0.2332381</v>
      </c>
      <c r="R1320" s="91">
        <v>0.33941130000000003</v>
      </c>
      <c r="S1320" s="91">
        <v>0.2332381</v>
      </c>
      <c r="W1320" s="91">
        <v>0.33941130000000003</v>
      </c>
      <c r="X1320" s="91">
        <v>0.2332381</v>
      </c>
    </row>
    <row r="1321" spans="1:24" x14ac:dyDescent="0.25">
      <c r="A1321" s="91">
        <v>2.1301640000000002</v>
      </c>
      <c r="B1321" s="91">
        <v>0.32249030000000001</v>
      </c>
      <c r="D1321" s="91">
        <v>2.1301640000000002</v>
      </c>
      <c r="E1321" s="91">
        <v>0.32249030000000001</v>
      </c>
      <c r="F1321" s="91"/>
      <c r="G1321" s="91"/>
      <c r="Q1321" s="91">
        <v>0.24331050000000001</v>
      </c>
      <c r="R1321" s="91">
        <v>0.41761229999999999</v>
      </c>
      <c r="S1321" s="91">
        <v>0.24331050000000001</v>
      </c>
      <c r="W1321" s="91">
        <v>0.41761229999999999</v>
      </c>
      <c r="X1321" s="91">
        <v>0.24331050000000001</v>
      </c>
    </row>
    <row r="1322" spans="1:24" x14ac:dyDescent="0.25">
      <c r="A1322" s="91">
        <v>4.5290179999999998</v>
      </c>
      <c r="B1322" s="91">
        <v>0.48826219999999998</v>
      </c>
      <c r="D1322" s="91">
        <v>4.5290179999999998</v>
      </c>
      <c r="E1322" s="91">
        <v>0.48826219999999998</v>
      </c>
      <c r="F1322" s="91"/>
      <c r="G1322" s="91"/>
      <c r="Q1322" s="91">
        <v>0.2</v>
      </c>
      <c r="R1322" s="91">
        <v>0.52</v>
      </c>
      <c r="S1322" s="91">
        <v>0.2</v>
      </c>
      <c r="W1322" s="91">
        <v>0.52</v>
      </c>
      <c r="X1322" s="91">
        <v>0.2</v>
      </c>
    </row>
    <row r="1323" spans="1:24" x14ac:dyDescent="0.25">
      <c r="A1323" s="91">
        <v>0.80099940000000003</v>
      </c>
      <c r="B1323" s="91">
        <v>0.52</v>
      </c>
      <c r="D1323" s="91"/>
      <c r="E1323" s="91"/>
      <c r="F1323" s="91">
        <v>0.80099940000000003</v>
      </c>
      <c r="G1323" s="91">
        <v>0.52</v>
      </c>
      <c r="Q1323" s="91">
        <v>0.16</v>
      </c>
      <c r="R1323" s="91">
        <v>0.65969690000000003</v>
      </c>
      <c r="S1323" s="91">
        <v>0.16</v>
      </c>
      <c r="W1323" s="91">
        <v>0.65969690000000003</v>
      </c>
      <c r="X1323" s="91">
        <v>0.16</v>
      </c>
    </row>
    <row r="1324" spans="1:24" x14ac:dyDescent="0.25">
      <c r="A1324" s="91">
        <v>2.552457</v>
      </c>
      <c r="B1324" s="91">
        <v>0.61057349999999999</v>
      </c>
      <c r="D1324" s="91"/>
      <c r="E1324" s="91"/>
      <c r="F1324" s="91">
        <v>2.552457</v>
      </c>
      <c r="G1324" s="91">
        <v>0.61057349999999999</v>
      </c>
      <c r="Q1324" s="91">
        <v>0.68117550000000004</v>
      </c>
      <c r="R1324" s="91">
        <v>14.10112</v>
      </c>
      <c r="S1324" s="91">
        <v>0.68117550000000004</v>
      </c>
      <c r="U1324" s="91">
        <v>14.10112</v>
      </c>
      <c r="V1324" s="91">
        <v>0.68117550000000004</v>
      </c>
    </row>
    <row r="1325" spans="1:24" x14ac:dyDescent="0.25">
      <c r="A1325" s="91">
        <v>3.287674</v>
      </c>
      <c r="B1325" s="91">
        <v>0.2</v>
      </c>
      <c r="D1325" s="91">
        <v>3.287674</v>
      </c>
      <c r="E1325" s="91">
        <v>0.2</v>
      </c>
      <c r="F1325" s="91"/>
      <c r="G1325" s="91"/>
      <c r="Q1325" s="91">
        <v>0.62225399999999997</v>
      </c>
      <c r="R1325" s="91">
        <v>4</v>
      </c>
      <c r="S1325" s="91">
        <v>0.62225399999999997</v>
      </c>
      <c r="U1325" s="91">
        <v>4</v>
      </c>
      <c r="V1325" s="91">
        <v>0.62225399999999997</v>
      </c>
    </row>
    <row r="1326" spans="1:24" x14ac:dyDescent="0.25">
      <c r="A1326" s="91">
        <v>4.2456209999999999</v>
      </c>
      <c r="B1326" s="91">
        <v>0.32249030000000001</v>
      </c>
      <c r="D1326" s="91">
        <v>4.2456209999999999</v>
      </c>
      <c r="E1326" s="91">
        <v>0.32249030000000001</v>
      </c>
      <c r="F1326" s="91"/>
      <c r="G1326" s="91"/>
      <c r="Q1326" s="91">
        <v>0.32</v>
      </c>
      <c r="R1326" s="91">
        <v>0.36</v>
      </c>
      <c r="S1326" s="91">
        <v>0.32</v>
      </c>
      <c r="W1326" s="91">
        <v>0.36</v>
      </c>
      <c r="X1326" s="91">
        <v>0.32</v>
      </c>
    </row>
    <row r="1327" spans="1:24" x14ac:dyDescent="0.25">
      <c r="A1327" s="91">
        <v>3.6099860000000001</v>
      </c>
      <c r="B1327" s="91">
        <v>0.48166379999999998</v>
      </c>
      <c r="D1327" s="91">
        <v>3.6099860000000001</v>
      </c>
      <c r="E1327" s="91">
        <v>0.48166379999999998</v>
      </c>
      <c r="F1327" s="91"/>
      <c r="G1327" s="91"/>
      <c r="Q1327" s="91">
        <v>0.25298219999999999</v>
      </c>
      <c r="R1327" s="91">
        <v>1.1648179999999999</v>
      </c>
      <c r="S1327" s="91">
        <v>0.25298219999999999</v>
      </c>
      <c r="W1327" s="91">
        <v>1.1648179999999999</v>
      </c>
      <c r="X1327" s="91">
        <v>0.25298219999999999</v>
      </c>
    </row>
    <row r="1328" spans="1:24" x14ac:dyDescent="0.25">
      <c r="A1328" s="91">
        <v>2.6802980000000001</v>
      </c>
      <c r="B1328" s="91">
        <v>0.8089499</v>
      </c>
      <c r="D1328" s="91"/>
      <c r="E1328" s="91"/>
      <c r="F1328" s="91">
        <v>2.6802980000000001</v>
      </c>
      <c r="G1328" s="91">
        <v>0.8089499</v>
      </c>
      <c r="Q1328" s="91">
        <v>0.2</v>
      </c>
      <c r="R1328" s="91">
        <v>0.48332180000000002</v>
      </c>
      <c r="S1328" s="91">
        <v>0.2</v>
      </c>
      <c r="W1328" s="91">
        <v>0.48332180000000002</v>
      </c>
      <c r="X1328" s="91">
        <v>0.2</v>
      </c>
    </row>
    <row r="1329" spans="1:24" x14ac:dyDescent="0.25">
      <c r="A1329" s="91">
        <v>2.5059930000000001</v>
      </c>
      <c r="B1329" s="91">
        <v>0.46647620000000001</v>
      </c>
      <c r="D1329" s="91">
        <v>2.5059930000000001</v>
      </c>
      <c r="E1329" s="91">
        <v>0.46647620000000001</v>
      </c>
      <c r="F1329" s="91"/>
      <c r="G1329" s="91"/>
      <c r="Q1329" s="91">
        <v>0.2332381</v>
      </c>
      <c r="R1329" s="91">
        <v>0.77252829999999995</v>
      </c>
      <c r="S1329" s="91">
        <v>0.2332381</v>
      </c>
      <c r="W1329" s="91">
        <v>0.77252829999999995</v>
      </c>
      <c r="X1329" s="91">
        <v>0.2332381</v>
      </c>
    </row>
    <row r="1330" spans="1:24" x14ac:dyDescent="0.25">
      <c r="A1330" s="91">
        <v>7.8093279999999998</v>
      </c>
      <c r="B1330" s="91">
        <v>0.1788854</v>
      </c>
      <c r="D1330" s="91">
        <v>7.8093279999999998</v>
      </c>
      <c r="E1330" s="91">
        <v>0.1788854</v>
      </c>
      <c r="F1330" s="91"/>
      <c r="G1330" s="91"/>
      <c r="Q1330" s="91">
        <v>0.26832820000000002</v>
      </c>
      <c r="R1330" s="91">
        <v>0.4079216</v>
      </c>
      <c r="S1330" s="91">
        <v>0.26832820000000002</v>
      </c>
      <c r="W1330" s="91">
        <v>0.4079216</v>
      </c>
      <c r="X1330" s="91">
        <v>0.26832820000000002</v>
      </c>
    </row>
    <row r="1331" spans="1:24" x14ac:dyDescent="0.25">
      <c r="A1331" s="91">
        <v>1.2899609999999999</v>
      </c>
      <c r="B1331" s="91">
        <v>0.61057349999999999</v>
      </c>
      <c r="D1331" s="91"/>
      <c r="E1331" s="91"/>
      <c r="F1331" s="91">
        <v>1.2899609999999999</v>
      </c>
      <c r="G1331" s="91">
        <v>0.61057349999999999</v>
      </c>
      <c r="Q1331" s="91">
        <v>0.31241000000000002</v>
      </c>
      <c r="R1331" s="91">
        <v>0.5656854</v>
      </c>
      <c r="S1331" s="91">
        <v>0.31241000000000002</v>
      </c>
      <c r="W1331" s="91">
        <v>0.5656854</v>
      </c>
      <c r="X1331" s="91">
        <v>0.31241000000000002</v>
      </c>
    </row>
    <row r="1332" spans="1:24" x14ac:dyDescent="0.25">
      <c r="A1332" s="91">
        <v>0.28000000000000003</v>
      </c>
      <c r="B1332" s="91">
        <v>0.2</v>
      </c>
      <c r="D1332" s="91"/>
      <c r="E1332" s="91"/>
      <c r="F1332" s="91">
        <v>0.28000000000000003</v>
      </c>
      <c r="G1332" s="91">
        <v>0.2</v>
      </c>
      <c r="Q1332" s="91">
        <v>0.2154066</v>
      </c>
      <c r="R1332" s="91">
        <v>0.83522450000000004</v>
      </c>
      <c r="S1332" s="91">
        <v>0.2154066</v>
      </c>
      <c r="W1332" s="91">
        <v>0.83522450000000004</v>
      </c>
      <c r="X1332" s="91">
        <v>0.2154066</v>
      </c>
    </row>
    <row r="1333" spans="1:24" x14ac:dyDescent="0.25">
      <c r="A1333" s="91">
        <v>2.2000000000000002</v>
      </c>
      <c r="B1333" s="91">
        <v>0.34409299999999998</v>
      </c>
      <c r="D1333" s="91">
        <v>2.2000000000000002</v>
      </c>
      <c r="E1333" s="91">
        <v>0.34409299999999998</v>
      </c>
      <c r="F1333" s="91"/>
      <c r="G1333" s="91"/>
      <c r="Q1333" s="91">
        <v>0.3577709</v>
      </c>
      <c r="R1333" s="91">
        <v>3.4455209999999998</v>
      </c>
      <c r="S1333" s="91">
        <v>0.3577709</v>
      </c>
      <c r="U1333" s="91">
        <v>3.4455209999999998</v>
      </c>
      <c r="V1333" s="91">
        <v>0.3577709</v>
      </c>
    </row>
    <row r="1334" spans="1:24" x14ac:dyDescent="0.25">
      <c r="A1334" s="91">
        <v>2.8736039999999998</v>
      </c>
      <c r="B1334" s="91">
        <v>0.50596439999999998</v>
      </c>
      <c r="D1334" s="91">
        <v>2.8736039999999998</v>
      </c>
      <c r="E1334" s="91">
        <v>0.50596439999999998</v>
      </c>
      <c r="F1334" s="91"/>
      <c r="G1334" s="91"/>
      <c r="Q1334" s="91">
        <v>0.50119860000000005</v>
      </c>
      <c r="R1334" s="91">
        <v>1.3869720000000001</v>
      </c>
      <c r="S1334" s="91">
        <v>0.50119860000000005</v>
      </c>
      <c r="W1334" s="91">
        <v>1.3869720000000001</v>
      </c>
      <c r="X1334" s="91">
        <v>0.50119860000000005</v>
      </c>
    </row>
    <row r="1335" spans="1:24" x14ac:dyDescent="0.25">
      <c r="A1335" s="91">
        <v>1.5178929999999999</v>
      </c>
      <c r="B1335" s="91">
        <v>0.24331050000000001</v>
      </c>
      <c r="D1335" s="91">
        <v>1.5178929999999999</v>
      </c>
      <c r="E1335" s="91">
        <v>0.24331050000000001</v>
      </c>
      <c r="F1335" s="91"/>
      <c r="G1335" s="91"/>
      <c r="Q1335" s="91">
        <v>0.25612499999999999</v>
      </c>
      <c r="R1335" s="91">
        <v>4.276821</v>
      </c>
      <c r="S1335" s="91">
        <v>0.25612499999999999</v>
      </c>
      <c r="U1335" s="91">
        <v>4.276821</v>
      </c>
      <c r="V1335" s="91">
        <v>0.25612499999999999</v>
      </c>
    </row>
    <row r="1336" spans="1:24" x14ac:dyDescent="0.25">
      <c r="A1336" s="91">
        <v>12.054360000000001</v>
      </c>
      <c r="B1336" s="91">
        <v>0.52</v>
      </c>
      <c r="D1336" s="91">
        <v>12.054360000000001</v>
      </c>
      <c r="E1336" s="91">
        <v>0.52</v>
      </c>
      <c r="F1336" s="91"/>
      <c r="G1336" s="91"/>
      <c r="Q1336" s="91">
        <v>0.26832820000000002</v>
      </c>
      <c r="R1336" s="91">
        <v>2.4029980000000002</v>
      </c>
      <c r="S1336" s="91">
        <v>0.26832820000000002</v>
      </c>
      <c r="U1336" s="91">
        <v>2.4029980000000002</v>
      </c>
      <c r="V1336" s="91">
        <v>0.26832820000000002</v>
      </c>
    </row>
    <row r="1337" spans="1:24" x14ac:dyDescent="0.25">
      <c r="A1337" s="91">
        <v>3.9698869999999999</v>
      </c>
      <c r="B1337" s="91">
        <v>0.36221540000000002</v>
      </c>
      <c r="D1337" s="91">
        <v>3.9698869999999999</v>
      </c>
      <c r="E1337" s="91">
        <v>0.36221540000000002</v>
      </c>
      <c r="F1337" s="91"/>
      <c r="G1337" s="91"/>
      <c r="Q1337" s="91">
        <v>0.24331050000000001</v>
      </c>
      <c r="R1337" s="91">
        <v>2.1260289999999999</v>
      </c>
      <c r="S1337" s="91">
        <v>0.24331050000000001</v>
      </c>
      <c r="U1337" s="91">
        <v>2.1260289999999999</v>
      </c>
      <c r="V1337" s="91">
        <v>0.24331050000000001</v>
      </c>
    </row>
    <row r="1338" spans="1:24" x14ac:dyDescent="0.25">
      <c r="A1338" s="91">
        <v>2.0880610000000002</v>
      </c>
      <c r="B1338" s="91">
        <v>0.4</v>
      </c>
      <c r="D1338" s="91">
        <v>2.0880610000000002</v>
      </c>
      <c r="E1338" s="91">
        <v>0.4</v>
      </c>
      <c r="F1338" s="91"/>
      <c r="G1338" s="91"/>
      <c r="Q1338" s="91">
        <v>0.31241000000000002</v>
      </c>
      <c r="R1338" s="91">
        <v>3.3202410000000002</v>
      </c>
      <c r="S1338" s="91">
        <v>0.31241000000000002</v>
      </c>
      <c r="U1338" s="91">
        <v>3.3202410000000002</v>
      </c>
      <c r="V1338" s="91">
        <v>0.31241000000000002</v>
      </c>
    </row>
    <row r="1339" spans="1:24" x14ac:dyDescent="0.25">
      <c r="A1339" s="91">
        <v>14.11524</v>
      </c>
      <c r="B1339" s="91">
        <v>0.3577709</v>
      </c>
      <c r="D1339" s="91">
        <v>14.11524</v>
      </c>
      <c r="E1339" s="91">
        <v>0.3577709</v>
      </c>
      <c r="F1339" s="91"/>
      <c r="G1339" s="91"/>
      <c r="Q1339" s="91">
        <v>0.26832820000000002</v>
      </c>
      <c r="R1339" s="91">
        <v>0.56850679999999998</v>
      </c>
      <c r="S1339" s="91">
        <v>0.26832820000000002</v>
      </c>
      <c r="W1339" s="91">
        <v>0.56850679999999998</v>
      </c>
      <c r="X1339" s="91">
        <v>0.26832820000000002</v>
      </c>
    </row>
    <row r="1340" spans="1:24" x14ac:dyDescent="0.25">
      <c r="A1340" s="91">
        <v>3.3716460000000001</v>
      </c>
      <c r="B1340" s="91">
        <v>0.31241000000000002</v>
      </c>
      <c r="D1340" s="91">
        <v>3.3716460000000001</v>
      </c>
      <c r="E1340" s="91">
        <v>0.31241000000000002</v>
      </c>
      <c r="F1340" s="91"/>
      <c r="G1340" s="91"/>
      <c r="Q1340" s="91">
        <v>0.24</v>
      </c>
      <c r="R1340" s="91">
        <v>0.48166379999999998</v>
      </c>
      <c r="S1340" s="91">
        <v>0.24</v>
      </c>
      <c r="W1340" s="91">
        <v>0.48166379999999998</v>
      </c>
      <c r="X1340" s="91">
        <v>0.24</v>
      </c>
    </row>
    <row r="1341" spans="1:24" x14ac:dyDescent="0.25">
      <c r="A1341" s="91">
        <v>2.894685</v>
      </c>
      <c r="B1341" s="91">
        <v>0.29120439999999997</v>
      </c>
      <c r="D1341" s="91">
        <v>2.894685</v>
      </c>
      <c r="E1341" s="91">
        <v>0.29120439999999997</v>
      </c>
      <c r="F1341" s="91"/>
      <c r="G1341" s="91"/>
      <c r="Q1341" s="91">
        <v>0.16</v>
      </c>
      <c r="R1341" s="91">
        <v>0.2</v>
      </c>
      <c r="S1341" s="91">
        <v>0.16</v>
      </c>
      <c r="W1341" s="91">
        <v>0.2</v>
      </c>
      <c r="X1341" s="91">
        <v>0.16</v>
      </c>
    </row>
    <row r="1342" spans="1:24" x14ac:dyDescent="0.25">
      <c r="A1342" s="91">
        <v>6.6684929999999998</v>
      </c>
      <c r="B1342" s="91">
        <v>0.28844409999999998</v>
      </c>
      <c r="D1342" s="91">
        <v>6.6684929999999998</v>
      </c>
      <c r="E1342" s="91">
        <v>0.28844409999999998</v>
      </c>
      <c r="F1342" s="91"/>
      <c r="G1342" s="91"/>
      <c r="Q1342" s="91">
        <v>0.16970560000000001</v>
      </c>
      <c r="R1342" s="91">
        <v>0.6788225</v>
      </c>
      <c r="S1342" s="91">
        <v>0.16970560000000001</v>
      </c>
      <c r="W1342" s="91">
        <v>0.6788225</v>
      </c>
      <c r="X1342" s="91">
        <v>0.16970560000000001</v>
      </c>
    </row>
    <row r="1343" spans="1:24" x14ac:dyDescent="0.25">
      <c r="A1343" s="91">
        <v>6.8870889999999996</v>
      </c>
      <c r="B1343" s="91">
        <v>0.30463089999999998</v>
      </c>
      <c r="D1343" s="91">
        <v>6.8870889999999996</v>
      </c>
      <c r="E1343" s="91">
        <v>0.30463089999999998</v>
      </c>
      <c r="F1343" s="91"/>
      <c r="G1343" s="91"/>
      <c r="Q1343" s="91">
        <v>0.32984849999999999</v>
      </c>
      <c r="R1343" s="91">
        <v>1.2033290000000001</v>
      </c>
      <c r="S1343" s="91">
        <v>0.32984849999999999</v>
      </c>
      <c r="W1343" s="91">
        <v>1.2033290000000001</v>
      </c>
      <c r="X1343" s="91">
        <v>0.32984849999999999</v>
      </c>
    </row>
    <row r="1344" spans="1:24" x14ac:dyDescent="0.25">
      <c r="A1344" s="91">
        <v>0.44721359999999999</v>
      </c>
      <c r="B1344" s="91">
        <v>0.32249030000000001</v>
      </c>
      <c r="D1344" s="91"/>
      <c r="E1344" s="91"/>
      <c r="F1344" s="91">
        <v>0.44721359999999999</v>
      </c>
      <c r="G1344" s="91">
        <v>0.32249030000000001</v>
      </c>
      <c r="Q1344" s="91">
        <v>0.46818799999999999</v>
      </c>
      <c r="R1344" s="91">
        <v>1.32484</v>
      </c>
      <c r="S1344" s="91">
        <v>0.46818799999999999</v>
      </c>
      <c r="W1344" s="91">
        <v>1.32484</v>
      </c>
      <c r="X1344" s="91">
        <v>0.46818799999999999</v>
      </c>
    </row>
    <row r="1345" spans="1:24" x14ac:dyDescent="0.25">
      <c r="A1345" s="91">
        <v>3.7337379999999998</v>
      </c>
      <c r="B1345" s="91">
        <v>0.48166379999999998</v>
      </c>
      <c r="D1345" s="91">
        <v>3.7337379999999998</v>
      </c>
      <c r="E1345" s="91">
        <v>0.48166379999999998</v>
      </c>
      <c r="F1345" s="91"/>
      <c r="G1345" s="91"/>
      <c r="Q1345" s="91">
        <v>0.2</v>
      </c>
      <c r="R1345" s="91">
        <v>0.86533230000000005</v>
      </c>
      <c r="S1345" s="91">
        <v>0.2</v>
      </c>
      <c r="W1345" s="91">
        <v>0.86533230000000005</v>
      </c>
      <c r="X1345" s="91">
        <v>0.2</v>
      </c>
    </row>
    <row r="1346" spans="1:24" x14ac:dyDescent="0.25">
      <c r="A1346" s="91">
        <v>4.39527</v>
      </c>
      <c r="B1346" s="91">
        <v>0.32984849999999999</v>
      </c>
      <c r="D1346" s="91">
        <v>4.39527</v>
      </c>
      <c r="E1346" s="91">
        <v>0.32984849999999999</v>
      </c>
      <c r="F1346" s="91"/>
      <c r="G1346" s="91"/>
      <c r="Q1346" s="91">
        <v>0.26832820000000002</v>
      </c>
      <c r="R1346" s="91">
        <v>1.2899609999999999</v>
      </c>
      <c r="S1346" s="91">
        <v>0.26832820000000002</v>
      </c>
      <c r="W1346" s="91">
        <v>1.2899609999999999</v>
      </c>
      <c r="X1346" s="91">
        <v>0.26832820000000002</v>
      </c>
    </row>
    <row r="1347" spans="1:24" x14ac:dyDescent="0.25">
      <c r="A1347" s="91">
        <v>1.679047</v>
      </c>
      <c r="B1347" s="91">
        <v>0.25298219999999999</v>
      </c>
      <c r="D1347" s="91">
        <v>1.679047</v>
      </c>
      <c r="E1347" s="91">
        <v>0.25298219999999999</v>
      </c>
      <c r="F1347" s="91"/>
      <c r="G1347" s="91"/>
      <c r="Q1347" s="91">
        <v>0.32984849999999999</v>
      </c>
      <c r="R1347" s="91">
        <v>2.5515490000000001</v>
      </c>
      <c r="S1347" s="91">
        <v>0.32984849999999999</v>
      </c>
      <c r="U1347" s="91">
        <v>2.5515490000000001</v>
      </c>
      <c r="V1347" s="91">
        <v>0.32984849999999999</v>
      </c>
    </row>
    <row r="1348" spans="1:24" x14ac:dyDescent="0.25">
      <c r="A1348" s="91">
        <v>4.2492349999999997</v>
      </c>
      <c r="B1348" s="91">
        <v>0.67052219999999996</v>
      </c>
      <c r="D1348" s="91">
        <v>4.2492349999999997</v>
      </c>
      <c r="E1348" s="91">
        <v>0.67052219999999996</v>
      </c>
      <c r="F1348" s="91"/>
      <c r="G1348" s="91"/>
      <c r="Q1348" s="91">
        <v>0.24</v>
      </c>
      <c r="R1348" s="91">
        <v>1.76</v>
      </c>
      <c r="S1348" s="91">
        <v>0.24</v>
      </c>
      <c r="U1348" s="91">
        <v>1.76</v>
      </c>
      <c r="V1348" s="91">
        <v>0.24</v>
      </c>
    </row>
    <row r="1349" spans="1:24" x14ac:dyDescent="0.25">
      <c r="A1349" s="91">
        <v>8.856636</v>
      </c>
      <c r="B1349" s="91">
        <v>0.40199499999999999</v>
      </c>
      <c r="D1349" s="91">
        <v>8.856636</v>
      </c>
      <c r="E1349" s="91">
        <v>0.40199499999999999</v>
      </c>
      <c r="F1349" s="91"/>
      <c r="G1349" s="91"/>
      <c r="Q1349" s="91">
        <v>0.25612499999999999</v>
      </c>
      <c r="R1349" s="91">
        <v>1.4560219999999999</v>
      </c>
      <c r="S1349" s="91">
        <v>0.25612499999999999</v>
      </c>
      <c r="U1349" s="91">
        <v>1.4560219999999999</v>
      </c>
      <c r="V1349" s="91">
        <v>0.25612499999999999</v>
      </c>
    </row>
    <row r="1350" spans="1:24" x14ac:dyDescent="0.25">
      <c r="A1350" s="91">
        <v>11.55237</v>
      </c>
      <c r="B1350" s="91">
        <v>2.392655</v>
      </c>
      <c r="D1350" s="91"/>
      <c r="E1350" s="91"/>
      <c r="F1350" s="91">
        <v>11.55237</v>
      </c>
      <c r="G1350" s="91">
        <v>2.392655</v>
      </c>
      <c r="Q1350" s="91">
        <v>0.2828427</v>
      </c>
      <c r="R1350" s="91">
        <v>4.258826</v>
      </c>
      <c r="S1350" s="91">
        <v>0.2828427</v>
      </c>
      <c r="U1350" s="91">
        <v>4.258826</v>
      </c>
      <c r="V1350" s="91">
        <v>0.2828427</v>
      </c>
    </row>
    <row r="1351" spans="1:24" x14ac:dyDescent="0.25">
      <c r="A1351" s="91">
        <v>2.7073230000000001</v>
      </c>
      <c r="B1351" s="91">
        <v>0.2332381</v>
      </c>
      <c r="D1351" s="91">
        <v>2.7073230000000001</v>
      </c>
      <c r="E1351" s="91">
        <v>0.2332381</v>
      </c>
      <c r="F1351" s="91"/>
      <c r="G1351" s="91"/>
      <c r="Q1351" s="91">
        <v>0.52153620000000001</v>
      </c>
      <c r="R1351" s="91">
        <v>7.217231</v>
      </c>
      <c r="S1351" s="91">
        <v>0.52153620000000001</v>
      </c>
      <c r="U1351" s="91">
        <v>7.217231</v>
      </c>
      <c r="V1351" s="91">
        <v>0.52153620000000001</v>
      </c>
    </row>
    <row r="1352" spans="1:24" x14ac:dyDescent="0.25">
      <c r="A1352" s="91">
        <v>1.4091130000000001</v>
      </c>
      <c r="B1352" s="91">
        <v>0.52</v>
      </c>
      <c r="D1352" s="91"/>
      <c r="E1352" s="91"/>
      <c r="F1352" s="91">
        <v>1.4091130000000001</v>
      </c>
      <c r="G1352" s="91">
        <v>0.52</v>
      </c>
      <c r="Q1352" s="91">
        <v>0.79699439999999999</v>
      </c>
      <c r="R1352" s="91">
        <v>3.0244339999999998</v>
      </c>
      <c r="S1352" s="91">
        <v>0.79699439999999999</v>
      </c>
      <c r="W1352" s="91">
        <v>3.0244339999999998</v>
      </c>
      <c r="X1352" s="91">
        <v>0.79699439999999999</v>
      </c>
    </row>
    <row r="1353" spans="1:24" x14ac:dyDescent="0.25">
      <c r="A1353" s="91">
        <v>1.059056</v>
      </c>
      <c r="B1353" s="91">
        <v>0.2828427</v>
      </c>
      <c r="D1353" s="91"/>
      <c r="E1353" s="91"/>
      <c r="F1353" s="91">
        <v>1.059056</v>
      </c>
      <c r="G1353" s="91">
        <v>0.2828427</v>
      </c>
      <c r="Q1353" s="91">
        <v>0.44721359999999999</v>
      </c>
      <c r="R1353" s="91">
        <v>6.8562380000000003</v>
      </c>
      <c r="S1353" s="91">
        <v>0.44721359999999999</v>
      </c>
      <c r="U1353" s="91">
        <v>6.8562380000000003</v>
      </c>
      <c r="V1353" s="91">
        <v>0.44721359999999999</v>
      </c>
    </row>
    <row r="1354" spans="1:24" x14ac:dyDescent="0.25">
      <c r="A1354" s="91">
        <v>2.7911290000000002</v>
      </c>
      <c r="B1354" s="91">
        <v>0.48332180000000002</v>
      </c>
      <c r="D1354" s="91">
        <v>2.7911290000000002</v>
      </c>
      <c r="E1354" s="91">
        <v>0.48332180000000002</v>
      </c>
      <c r="F1354" s="91"/>
      <c r="G1354" s="91"/>
      <c r="Q1354" s="91">
        <v>0.32249030000000001</v>
      </c>
      <c r="R1354" s="91">
        <v>0.36878179999999999</v>
      </c>
      <c r="S1354" s="91">
        <v>0.32249030000000001</v>
      </c>
      <c r="W1354" s="91">
        <v>0.36878179999999999</v>
      </c>
      <c r="X1354" s="91">
        <v>0.32249030000000001</v>
      </c>
    </row>
    <row r="1355" spans="1:24" x14ac:dyDescent="0.25">
      <c r="A1355" s="91">
        <v>1.1200000000000001</v>
      </c>
      <c r="B1355" s="91">
        <v>0.4</v>
      </c>
      <c r="D1355" s="91"/>
      <c r="E1355" s="91"/>
      <c r="F1355" s="91">
        <v>1.1200000000000001</v>
      </c>
      <c r="G1355" s="91">
        <v>0.4</v>
      </c>
      <c r="Q1355" s="91">
        <v>0.63245549999999995</v>
      </c>
      <c r="R1355" s="91">
        <v>0.87726850000000001</v>
      </c>
      <c r="S1355" s="91">
        <v>0.63245549999999995</v>
      </c>
      <c r="W1355" s="91">
        <v>0.87726850000000001</v>
      </c>
      <c r="X1355" s="91">
        <v>0.63245549999999995</v>
      </c>
    </row>
    <row r="1356" spans="1:24" x14ac:dyDescent="0.25">
      <c r="A1356" s="91">
        <v>3.3971749999999998</v>
      </c>
      <c r="B1356" s="91">
        <v>0.36878179999999999</v>
      </c>
      <c r="D1356" s="91">
        <v>3.3971749999999998</v>
      </c>
      <c r="E1356" s="91">
        <v>0.36878179999999999</v>
      </c>
      <c r="F1356" s="91"/>
      <c r="G1356" s="91"/>
      <c r="Q1356" s="91">
        <v>0.4</v>
      </c>
      <c r="R1356" s="91">
        <v>1.753169</v>
      </c>
      <c r="S1356" s="91">
        <v>0.4</v>
      </c>
      <c r="W1356" s="91">
        <v>1.753169</v>
      </c>
      <c r="X1356" s="91">
        <v>0.4</v>
      </c>
    </row>
    <row r="1357" spans="1:24" x14ac:dyDescent="0.25">
      <c r="A1357" s="91">
        <v>1.0983620000000001</v>
      </c>
      <c r="B1357" s="91">
        <v>0.32984849999999999</v>
      </c>
      <c r="D1357" s="91"/>
      <c r="E1357" s="91"/>
      <c r="F1357" s="91">
        <v>1.0983620000000001</v>
      </c>
      <c r="G1357" s="91">
        <v>0.32984849999999999</v>
      </c>
      <c r="Q1357" s="91">
        <v>0.30463089999999998</v>
      </c>
      <c r="R1357" s="91">
        <v>0.4</v>
      </c>
      <c r="S1357" s="91">
        <v>0.30463089999999998</v>
      </c>
      <c r="W1357" s="91">
        <v>0.4</v>
      </c>
      <c r="X1357" s="91">
        <v>0.30463089999999998</v>
      </c>
    </row>
    <row r="1358" spans="1:24" x14ac:dyDescent="0.25">
      <c r="A1358" s="91">
        <v>3.3122799999999999</v>
      </c>
      <c r="B1358" s="91">
        <v>0.36878179999999999</v>
      </c>
      <c r="D1358" s="91">
        <v>3.3122799999999999</v>
      </c>
      <c r="E1358" s="91">
        <v>0.36878179999999999</v>
      </c>
      <c r="F1358" s="91"/>
      <c r="G1358" s="91"/>
      <c r="Q1358" s="91">
        <v>0.3577709</v>
      </c>
      <c r="R1358" s="91">
        <v>1.3029200000000001</v>
      </c>
      <c r="S1358" s="91">
        <v>0.3577709</v>
      </c>
      <c r="W1358" s="91">
        <v>1.3029200000000001</v>
      </c>
      <c r="X1358" s="91">
        <v>0.3577709</v>
      </c>
    </row>
    <row r="1359" spans="1:24" x14ac:dyDescent="0.25">
      <c r="A1359" s="91">
        <v>1.731589</v>
      </c>
      <c r="B1359" s="91">
        <v>0.4</v>
      </c>
      <c r="D1359" s="91"/>
      <c r="E1359" s="91"/>
      <c r="F1359" s="91">
        <v>1.731589</v>
      </c>
      <c r="G1359" s="91">
        <v>0.4</v>
      </c>
      <c r="Q1359" s="91">
        <v>0.2</v>
      </c>
      <c r="R1359" s="91">
        <v>0.32</v>
      </c>
      <c r="S1359" s="91">
        <v>0.2</v>
      </c>
      <c r="W1359" s="91">
        <v>0.32</v>
      </c>
      <c r="X1359" s="91">
        <v>0.2</v>
      </c>
    </row>
    <row r="1360" spans="1:24" x14ac:dyDescent="0.25">
      <c r="A1360" s="91">
        <v>2.3296350000000001</v>
      </c>
      <c r="B1360" s="91">
        <v>0.50596439999999998</v>
      </c>
      <c r="D1360" s="91"/>
      <c r="E1360" s="91"/>
      <c r="F1360" s="91">
        <v>2.3296350000000001</v>
      </c>
      <c r="G1360" s="91">
        <v>0.50596439999999998</v>
      </c>
      <c r="Q1360" s="91">
        <v>0.4</v>
      </c>
      <c r="R1360" s="91">
        <v>6.2283220000000004</v>
      </c>
      <c r="S1360" s="91">
        <v>0.4</v>
      </c>
      <c r="U1360" s="91">
        <v>6.2283220000000004</v>
      </c>
      <c r="V1360" s="91">
        <v>0.4</v>
      </c>
    </row>
    <row r="1361" spans="1:24" x14ac:dyDescent="0.25">
      <c r="A1361" s="91">
        <v>9.5883260000000003</v>
      </c>
      <c r="B1361" s="91">
        <v>0.26832820000000002</v>
      </c>
      <c r="D1361" s="91">
        <v>9.5883260000000003</v>
      </c>
      <c r="E1361" s="91">
        <v>0.26832820000000002</v>
      </c>
      <c r="F1361" s="91"/>
      <c r="G1361" s="91"/>
      <c r="Q1361" s="91">
        <v>0.32249030000000001</v>
      </c>
      <c r="R1361" s="91">
        <v>0.51224990000000004</v>
      </c>
      <c r="S1361" s="91">
        <v>0.32249030000000001</v>
      </c>
      <c r="W1361" s="91">
        <v>0.51224990000000004</v>
      </c>
      <c r="X1361" s="91">
        <v>0.32249030000000001</v>
      </c>
    </row>
    <row r="1362" spans="1:24" x14ac:dyDescent="0.25">
      <c r="A1362" s="91">
        <v>1.48054</v>
      </c>
      <c r="B1362" s="91">
        <v>0.48166379999999998</v>
      </c>
      <c r="D1362" s="91"/>
      <c r="E1362" s="91"/>
      <c r="F1362" s="91">
        <v>1.48054</v>
      </c>
      <c r="G1362" s="91">
        <v>0.48166379999999998</v>
      </c>
      <c r="Q1362" s="91">
        <v>0.22627420000000001</v>
      </c>
      <c r="R1362" s="91">
        <v>1.4427749999999999</v>
      </c>
      <c r="S1362" s="91">
        <v>0.22627420000000001</v>
      </c>
      <c r="U1362" s="91">
        <v>1.4427749999999999</v>
      </c>
      <c r="V1362" s="91">
        <v>0.22627420000000001</v>
      </c>
    </row>
    <row r="1363" spans="1:24" x14ac:dyDescent="0.25">
      <c r="A1363" s="91">
        <v>0.96</v>
      </c>
      <c r="B1363" s="91">
        <v>0.36</v>
      </c>
      <c r="D1363" s="91"/>
      <c r="E1363" s="91"/>
      <c r="F1363" s="91">
        <v>0.96</v>
      </c>
      <c r="G1363" s="91">
        <v>0.36</v>
      </c>
      <c r="Q1363" s="91">
        <v>0.29120439999999997</v>
      </c>
      <c r="R1363" s="91">
        <v>1.5717509999999999</v>
      </c>
      <c r="S1363" s="91">
        <v>0.29120439999999997</v>
      </c>
      <c r="U1363" s="91">
        <v>1.5717509999999999</v>
      </c>
      <c r="V1363" s="91">
        <v>0.29120439999999997</v>
      </c>
    </row>
    <row r="1364" spans="1:24" x14ac:dyDescent="0.25">
      <c r="A1364" s="91">
        <v>2.1335419999999998</v>
      </c>
      <c r="B1364" s="91">
        <v>0.53665629999999998</v>
      </c>
      <c r="D1364" s="91"/>
      <c r="E1364" s="91"/>
      <c r="F1364" s="91">
        <v>2.1335419999999998</v>
      </c>
      <c r="G1364" s="91">
        <v>0.53665629999999998</v>
      </c>
      <c r="Q1364" s="91">
        <v>0.2</v>
      </c>
      <c r="R1364" s="91">
        <v>0.75471849999999996</v>
      </c>
      <c r="S1364" s="91">
        <v>0.2</v>
      </c>
      <c r="W1364" s="91">
        <v>0.75471849999999996</v>
      </c>
      <c r="X1364" s="91">
        <v>0.2</v>
      </c>
    </row>
    <row r="1365" spans="1:24" x14ac:dyDescent="0.25">
      <c r="A1365" s="91">
        <v>0.80099940000000003</v>
      </c>
      <c r="B1365" s="91">
        <v>0.32</v>
      </c>
      <c r="D1365" s="91"/>
      <c r="E1365" s="91"/>
      <c r="F1365" s="91">
        <v>0.80099940000000003</v>
      </c>
      <c r="G1365" s="91">
        <v>0.32</v>
      </c>
      <c r="Q1365" s="91">
        <v>0.4118252</v>
      </c>
      <c r="R1365" s="91">
        <v>9.5110880000000009</v>
      </c>
      <c r="S1365" s="91">
        <v>0.4118252</v>
      </c>
      <c r="U1365" s="91">
        <v>9.5110880000000009</v>
      </c>
      <c r="V1365" s="91">
        <v>0.4118252</v>
      </c>
    </row>
    <row r="1366" spans="1:24" x14ac:dyDescent="0.25">
      <c r="A1366" s="91">
        <v>0.8</v>
      </c>
      <c r="B1366" s="91">
        <v>0.28000000000000003</v>
      </c>
      <c r="D1366" s="91"/>
      <c r="E1366" s="91"/>
      <c r="F1366" s="91">
        <v>0.8</v>
      </c>
      <c r="G1366" s="91">
        <v>0.28000000000000003</v>
      </c>
      <c r="Q1366" s="91">
        <v>0.30463089999999998</v>
      </c>
      <c r="R1366" s="91">
        <v>1.87446</v>
      </c>
      <c r="S1366" s="91">
        <v>0.30463089999999998</v>
      </c>
      <c r="U1366" s="91">
        <v>1.87446</v>
      </c>
      <c r="V1366" s="91">
        <v>0.30463089999999998</v>
      </c>
    </row>
    <row r="1367" spans="1:24" x14ac:dyDescent="0.25">
      <c r="A1367" s="91">
        <v>0.80398999999999998</v>
      </c>
      <c r="B1367" s="91">
        <v>0.2828427</v>
      </c>
      <c r="D1367" s="91"/>
      <c r="E1367" s="91"/>
      <c r="F1367" s="91">
        <v>0.80398999999999998</v>
      </c>
      <c r="G1367" s="91">
        <v>0.2828427</v>
      </c>
      <c r="Q1367" s="91">
        <v>0.24331050000000001</v>
      </c>
      <c r="R1367" s="91">
        <v>1.1771149999999999</v>
      </c>
      <c r="S1367" s="91">
        <v>0.24331050000000001</v>
      </c>
      <c r="W1367" s="91">
        <v>1.1771149999999999</v>
      </c>
      <c r="X1367" s="91">
        <v>0.24331050000000001</v>
      </c>
    </row>
    <row r="1368" spans="1:24" x14ac:dyDescent="0.25">
      <c r="A1368" s="91">
        <v>16.959099999999999</v>
      </c>
      <c r="B1368" s="91">
        <v>1.592482</v>
      </c>
      <c r="D1368" s="91">
        <v>16.959099999999999</v>
      </c>
      <c r="E1368" s="91">
        <v>1.592482</v>
      </c>
      <c r="F1368" s="91"/>
      <c r="G1368" s="91"/>
      <c r="Q1368" s="91">
        <v>0.44721359999999999</v>
      </c>
      <c r="R1368" s="91">
        <v>1.0407690000000001</v>
      </c>
      <c r="S1368" s="91">
        <v>0.44721359999999999</v>
      </c>
      <c r="W1368" s="91">
        <v>1.0407690000000001</v>
      </c>
      <c r="X1368" s="91">
        <v>0.44721359999999999</v>
      </c>
    </row>
    <row r="1369" spans="1:24" x14ac:dyDescent="0.25">
      <c r="A1369" s="91">
        <v>0.92</v>
      </c>
      <c r="B1369" s="91">
        <v>0.6</v>
      </c>
      <c r="D1369" s="91"/>
      <c r="E1369" s="91"/>
      <c r="F1369" s="91">
        <v>0.92</v>
      </c>
      <c r="G1369" s="91">
        <v>0.6</v>
      </c>
      <c r="Q1369" s="91">
        <v>0.32</v>
      </c>
      <c r="R1369" s="91">
        <v>0.88090860000000004</v>
      </c>
      <c r="S1369" s="91">
        <v>0.32</v>
      </c>
      <c r="W1369" s="91">
        <v>0.88090860000000004</v>
      </c>
      <c r="X1369" s="91">
        <v>0.32</v>
      </c>
    </row>
    <row r="1370" spans="1:24" x14ac:dyDescent="0.25">
      <c r="A1370" s="91">
        <v>2.4439730000000002</v>
      </c>
      <c r="B1370" s="91">
        <v>0.2</v>
      </c>
      <c r="D1370" s="91">
        <v>2.4439730000000002</v>
      </c>
      <c r="E1370" s="91">
        <v>0.2</v>
      </c>
      <c r="F1370" s="91"/>
      <c r="G1370" s="91"/>
      <c r="Q1370" s="91">
        <v>0.25612499999999999</v>
      </c>
      <c r="R1370" s="91">
        <v>1.4153439999999999</v>
      </c>
      <c r="S1370" s="91">
        <v>0.25612499999999999</v>
      </c>
      <c r="U1370" s="91">
        <v>1.4153439999999999</v>
      </c>
      <c r="V1370" s="91">
        <v>0.25612499999999999</v>
      </c>
    </row>
    <row r="1371" spans="1:24" x14ac:dyDescent="0.25">
      <c r="A1371" s="91">
        <v>3.2022490000000001</v>
      </c>
      <c r="B1371" s="91">
        <v>0.59464269999999997</v>
      </c>
      <c r="D1371" s="91">
        <v>3.2022490000000001</v>
      </c>
      <c r="E1371" s="91">
        <v>0.59464269999999997</v>
      </c>
      <c r="F1371" s="91"/>
      <c r="G1371" s="91"/>
      <c r="Q1371" s="91">
        <v>0.32249030000000001</v>
      </c>
      <c r="R1371" s="91">
        <v>1.5035959999999999</v>
      </c>
      <c r="S1371" s="91">
        <v>0.32249030000000001</v>
      </c>
      <c r="W1371" s="91">
        <v>1.5035959999999999</v>
      </c>
      <c r="X1371" s="91">
        <v>0.32249030000000001</v>
      </c>
    </row>
    <row r="1372" spans="1:24" x14ac:dyDescent="0.25">
      <c r="A1372" s="91">
        <v>3.74892</v>
      </c>
      <c r="B1372" s="91">
        <v>0.28000000000000003</v>
      </c>
      <c r="D1372" s="91">
        <v>3.74892</v>
      </c>
      <c r="E1372" s="91">
        <v>0.28000000000000003</v>
      </c>
      <c r="F1372" s="91"/>
      <c r="G1372" s="91"/>
      <c r="Q1372" s="91">
        <v>0.16</v>
      </c>
      <c r="R1372" s="91">
        <v>0.60133190000000003</v>
      </c>
      <c r="S1372" s="91">
        <v>0.16</v>
      </c>
      <c r="W1372" s="91">
        <v>0.60133190000000003</v>
      </c>
      <c r="X1372" s="91">
        <v>0.16</v>
      </c>
    </row>
    <row r="1373" spans="1:24" x14ac:dyDescent="0.25">
      <c r="A1373" s="91">
        <v>2.7448860000000002</v>
      </c>
      <c r="B1373" s="91">
        <v>0.25298219999999999</v>
      </c>
      <c r="D1373" s="91">
        <v>2.7448860000000002</v>
      </c>
      <c r="E1373" s="91">
        <v>0.25298219999999999</v>
      </c>
      <c r="F1373" s="91"/>
      <c r="G1373" s="91"/>
      <c r="Q1373" s="91">
        <v>0.1788854</v>
      </c>
      <c r="R1373" s="91">
        <v>0.2332381</v>
      </c>
      <c r="S1373" s="91">
        <v>0.1788854</v>
      </c>
      <c r="W1373" s="91">
        <v>0.2332381</v>
      </c>
      <c r="X1373" s="91">
        <v>0.1788854</v>
      </c>
    </row>
    <row r="1374" spans="1:24" x14ac:dyDescent="0.25">
      <c r="A1374" s="91">
        <v>1.5939890000000001</v>
      </c>
      <c r="B1374" s="91">
        <v>0.32984849999999999</v>
      </c>
      <c r="D1374" s="91"/>
      <c r="E1374" s="91"/>
      <c r="F1374" s="91">
        <v>1.5939890000000001</v>
      </c>
      <c r="G1374" s="91">
        <v>0.32984849999999999</v>
      </c>
      <c r="Q1374" s="91">
        <v>0.2332381</v>
      </c>
      <c r="R1374" s="91">
        <v>0.55569780000000002</v>
      </c>
      <c r="S1374" s="91">
        <v>0.2332381</v>
      </c>
      <c r="W1374" s="91">
        <v>0.55569780000000002</v>
      </c>
      <c r="X1374" s="91">
        <v>0.2332381</v>
      </c>
    </row>
    <row r="1375" spans="1:24" x14ac:dyDescent="0.25">
      <c r="A1375" s="91">
        <v>2.0649459999999999</v>
      </c>
      <c r="B1375" s="91">
        <v>0.2332381</v>
      </c>
      <c r="D1375" s="91">
        <v>2.0649459999999999</v>
      </c>
      <c r="E1375" s="91">
        <v>0.2332381</v>
      </c>
      <c r="F1375" s="91"/>
      <c r="G1375" s="91"/>
      <c r="Q1375" s="91">
        <v>0.37735920000000001</v>
      </c>
      <c r="R1375" s="91">
        <v>3.0286629999999999</v>
      </c>
      <c r="S1375" s="91">
        <v>0.37735920000000001</v>
      </c>
      <c r="U1375" s="91">
        <v>3.0286629999999999</v>
      </c>
      <c r="V1375" s="91">
        <v>0.37735920000000001</v>
      </c>
    </row>
    <row r="1376" spans="1:24" x14ac:dyDescent="0.25">
      <c r="A1376" s="91">
        <v>1.122854</v>
      </c>
      <c r="B1376" s="91">
        <v>0.24</v>
      </c>
      <c r="D1376" s="91"/>
      <c r="E1376" s="91"/>
      <c r="F1376" s="91">
        <v>1.122854</v>
      </c>
      <c r="G1376" s="91">
        <v>0.24</v>
      </c>
      <c r="Q1376" s="91">
        <v>0.44721359999999999</v>
      </c>
      <c r="R1376" s="91">
        <v>1.1092340000000001</v>
      </c>
      <c r="S1376" s="91">
        <v>0.44721359999999999</v>
      </c>
      <c r="W1376" s="91">
        <v>1.1092340000000001</v>
      </c>
      <c r="X1376" s="91">
        <v>0.44721359999999999</v>
      </c>
    </row>
    <row r="1377" spans="1:24" x14ac:dyDescent="0.25">
      <c r="A1377" s="91">
        <v>6.9908510000000001</v>
      </c>
      <c r="B1377" s="91">
        <v>0.4079216</v>
      </c>
      <c r="D1377" s="91">
        <v>6.9908510000000001</v>
      </c>
      <c r="E1377" s="91">
        <v>0.4079216</v>
      </c>
      <c r="F1377" s="91"/>
      <c r="G1377" s="91"/>
      <c r="Q1377" s="91">
        <v>0.25612499999999999</v>
      </c>
      <c r="R1377" s="91">
        <v>1.557947</v>
      </c>
      <c r="S1377" s="91">
        <v>0.25612499999999999</v>
      </c>
      <c r="U1377" s="91">
        <v>1.557947</v>
      </c>
      <c r="V1377" s="91">
        <v>0.25612499999999999</v>
      </c>
    </row>
    <row r="1378" spans="1:24" x14ac:dyDescent="0.25">
      <c r="A1378" s="91">
        <v>1.792875</v>
      </c>
      <c r="B1378" s="91">
        <v>0.25612499999999999</v>
      </c>
      <c r="D1378" s="91">
        <v>1.792875</v>
      </c>
      <c r="E1378" s="91">
        <v>0.25612499999999999</v>
      </c>
      <c r="F1378" s="91"/>
      <c r="G1378" s="91"/>
      <c r="Q1378" s="91">
        <v>0.36878179999999999</v>
      </c>
      <c r="R1378" s="91">
        <v>2</v>
      </c>
      <c r="S1378" s="91">
        <v>0.36878179999999999</v>
      </c>
      <c r="U1378" s="91">
        <v>2</v>
      </c>
      <c r="V1378" s="91">
        <v>0.36878179999999999</v>
      </c>
    </row>
    <row r="1379" spans="1:24" x14ac:dyDescent="0.25">
      <c r="A1379" s="91">
        <v>1.3623510000000001</v>
      </c>
      <c r="B1379" s="91">
        <v>0.25612499999999999</v>
      </c>
      <c r="D1379" s="91">
        <v>1.3623510000000001</v>
      </c>
      <c r="E1379" s="91">
        <v>0.25612499999999999</v>
      </c>
      <c r="F1379" s="91"/>
      <c r="G1379" s="91"/>
      <c r="Q1379" s="91">
        <v>0.2828427</v>
      </c>
      <c r="R1379" s="91">
        <v>2.256014</v>
      </c>
      <c r="S1379" s="91">
        <v>0.2828427</v>
      </c>
      <c r="U1379" s="91">
        <v>2.256014</v>
      </c>
      <c r="V1379" s="91">
        <v>0.2828427</v>
      </c>
    </row>
    <row r="1380" spans="1:24" x14ac:dyDescent="0.25">
      <c r="A1380" s="91">
        <v>4.6664760000000003</v>
      </c>
      <c r="B1380" s="91">
        <v>0.73756359999999999</v>
      </c>
      <c r="D1380" s="91">
        <v>4.6664760000000003</v>
      </c>
      <c r="E1380" s="91">
        <v>0.73756359999999999</v>
      </c>
      <c r="F1380" s="91"/>
      <c r="G1380" s="91"/>
      <c r="Q1380" s="91">
        <v>0.28000000000000003</v>
      </c>
      <c r="R1380" s="91">
        <v>0.49477270000000001</v>
      </c>
      <c r="S1380" s="91">
        <v>0.28000000000000003</v>
      </c>
      <c r="W1380" s="91">
        <v>0.49477270000000001</v>
      </c>
      <c r="X1380" s="91">
        <v>0.28000000000000003</v>
      </c>
    </row>
    <row r="1381" spans="1:24" x14ac:dyDescent="0.25">
      <c r="A1381" s="91">
        <v>2.118112</v>
      </c>
      <c r="B1381" s="91">
        <v>0.69050710000000004</v>
      </c>
      <c r="D1381" s="91"/>
      <c r="E1381" s="91"/>
      <c r="F1381" s="91">
        <v>2.118112</v>
      </c>
      <c r="G1381" s="91">
        <v>0.69050710000000004</v>
      </c>
      <c r="Q1381" s="91">
        <v>0.61057349999999999</v>
      </c>
      <c r="R1381" s="91">
        <v>0.68</v>
      </c>
      <c r="S1381" s="91">
        <v>0.61057349999999999</v>
      </c>
      <c r="W1381" s="91">
        <v>0.68</v>
      </c>
      <c r="X1381" s="91">
        <v>0.61057349999999999</v>
      </c>
    </row>
    <row r="1382" spans="1:24" x14ac:dyDescent="0.25">
      <c r="A1382" s="91">
        <v>2.456013</v>
      </c>
      <c r="B1382" s="91">
        <v>0.29120439999999997</v>
      </c>
      <c r="D1382" s="91">
        <v>2.456013</v>
      </c>
      <c r="E1382" s="91">
        <v>0.29120439999999997</v>
      </c>
      <c r="F1382" s="91"/>
      <c r="G1382" s="91"/>
      <c r="Q1382" s="91">
        <v>0.57271280000000002</v>
      </c>
      <c r="R1382" s="91">
        <v>1.4142140000000001</v>
      </c>
      <c r="S1382" s="91">
        <v>0.57271280000000002</v>
      </c>
      <c r="W1382" s="91">
        <v>1.4142140000000001</v>
      </c>
      <c r="X1382" s="91">
        <v>0.57271280000000002</v>
      </c>
    </row>
    <row r="1383" spans="1:24" x14ac:dyDescent="0.25">
      <c r="A1383" s="91">
        <v>0.68468969999999996</v>
      </c>
      <c r="B1383" s="91">
        <v>0.24331050000000001</v>
      </c>
      <c r="D1383" s="91"/>
      <c r="E1383" s="91"/>
      <c r="F1383" s="91">
        <v>0.68468969999999996</v>
      </c>
      <c r="G1383" s="91">
        <v>0.24331050000000001</v>
      </c>
      <c r="Q1383" s="91">
        <v>0.30463089999999998</v>
      </c>
      <c r="R1383" s="91">
        <v>0.55713550000000001</v>
      </c>
      <c r="S1383" s="91">
        <v>0.30463089999999998</v>
      </c>
      <c r="W1383" s="91">
        <v>0.55713550000000001</v>
      </c>
      <c r="X1383" s="91">
        <v>0.30463089999999998</v>
      </c>
    </row>
    <row r="1384" spans="1:24" x14ac:dyDescent="0.25">
      <c r="A1384" s="91">
        <v>0.76837489999999997</v>
      </c>
      <c r="B1384" s="91">
        <v>0.16970560000000001</v>
      </c>
      <c r="D1384" s="91"/>
      <c r="E1384" s="91"/>
      <c r="F1384" s="91">
        <v>0.76837489999999997</v>
      </c>
      <c r="G1384" s="91">
        <v>0.16970560000000001</v>
      </c>
      <c r="Q1384" s="91">
        <v>0.30463089999999998</v>
      </c>
      <c r="R1384" s="91">
        <v>3.8301959999999999</v>
      </c>
      <c r="S1384" s="91">
        <v>0.30463089999999998</v>
      </c>
      <c r="U1384" s="91">
        <v>3.8301959999999999</v>
      </c>
      <c r="V1384" s="91">
        <v>0.30463089999999998</v>
      </c>
    </row>
    <row r="1385" spans="1:24" x14ac:dyDescent="0.25">
      <c r="A1385" s="91">
        <v>6.8825529999999997</v>
      </c>
      <c r="B1385" s="91">
        <v>1.2824979999999999</v>
      </c>
      <c r="D1385" s="91">
        <v>6.8825529999999997</v>
      </c>
      <c r="E1385" s="91">
        <v>1.2824979999999999</v>
      </c>
      <c r="F1385" s="91"/>
      <c r="G1385" s="91"/>
      <c r="Q1385" s="91">
        <v>0.2</v>
      </c>
      <c r="R1385" s="91">
        <v>1.3206059999999999</v>
      </c>
      <c r="S1385" s="91">
        <v>0.2</v>
      </c>
      <c r="U1385" s="91">
        <v>1.3206059999999999</v>
      </c>
      <c r="V1385" s="91">
        <v>0.2</v>
      </c>
    </row>
    <row r="1386" spans="1:24" x14ac:dyDescent="0.25">
      <c r="A1386" s="91">
        <v>23.179379999999998</v>
      </c>
      <c r="B1386" s="91">
        <v>0.65115279999999998</v>
      </c>
      <c r="D1386" s="91">
        <v>23.179379999999998</v>
      </c>
      <c r="E1386" s="91">
        <v>0.65115279999999998</v>
      </c>
      <c r="F1386" s="91"/>
      <c r="G1386" s="91"/>
      <c r="Q1386" s="91">
        <v>0.24</v>
      </c>
      <c r="R1386" s="91">
        <v>2.4003329999999998</v>
      </c>
      <c r="S1386" s="91">
        <v>0.24</v>
      </c>
      <c r="U1386" s="91">
        <v>2.4003329999999998</v>
      </c>
      <c r="V1386" s="91">
        <v>0.24</v>
      </c>
    </row>
    <row r="1387" spans="1:24" x14ac:dyDescent="0.25">
      <c r="A1387" s="91">
        <v>1.9009370000000001</v>
      </c>
      <c r="B1387" s="91">
        <v>0.60926179999999996</v>
      </c>
      <c r="D1387" s="91"/>
      <c r="E1387" s="91"/>
      <c r="F1387" s="91">
        <v>1.9009370000000001</v>
      </c>
      <c r="G1387" s="91">
        <v>0.60926179999999996</v>
      </c>
      <c r="Q1387" s="297">
        <v>0.16</v>
      </c>
      <c r="R1387" s="297">
        <v>0.24</v>
      </c>
      <c r="S1387" s="297">
        <v>0.16</v>
      </c>
      <c r="W1387" s="91">
        <v>0.24</v>
      </c>
      <c r="X1387" s="91">
        <v>0.16</v>
      </c>
    </row>
    <row r="1388" spans="1:24" x14ac:dyDescent="0.25">
      <c r="A1388" s="91">
        <v>7.3261190000000003</v>
      </c>
      <c r="B1388" s="91">
        <v>0.55569780000000002</v>
      </c>
      <c r="D1388" s="91">
        <v>7.3261190000000003</v>
      </c>
      <c r="E1388" s="91">
        <v>0.55569780000000002</v>
      </c>
      <c r="F1388" s="91"/>
      <c r="G1388" s="91"/>
      <c r="Q1388" s="91">
        <v>0.34176010000000001</v>
      </c>
      <c r="R1388" s="91">
        <v>22.346419999999998</v>
      </c>
      <c r="S1388" s="91">
        <v>0.34176010000000001</v>
      </c>
      <c r="T1388" t="s">
        <v>433</v>
      </c>
      <c r="U1388" s="91">
        <v>22.346419999999998</v>
      </c>
      <c r="V1388" s="91">
        <v>0.34176010000000001</v>
      </c>
    </row>
    <row r="1389" spans="1:24" x14ac:dyDescent="0.25">
      <c r="A1389" s="91">
        <v>1.9614739999999999</v>
      </c>
      <c r="B1389" s="91">
        <v>0.53366659999999999</v>
      </c>
      <c r="D1389" s="91"/>
      <c r="E1389" s="91"/>
      <c r="F1389" s="91">
        <v>1.9614739999999999</v>
      </c>
      <c r="G1389" s="91">
        <v>0.53366659999999999</v>
      </c>
      <c r="Q1389" s="91">
        <v>0.37947330000000001</v>
      </c>
      <c r="R1389" s="91">
        <v>8.4418959999999998</v>
      </c>
      <c r="S1389" s="91">
        <v>0.37947330000000001</v>
      </c>
      <c r="U1389" s="91">
        <v>8.4418959999999998</v>
      </c>
      <c r="V1389" s="91">
        <v>0.37947330000000001</v>
      </c>
    </row>
    <row r="1390" spans="1:24" x14ac:dyDescent="0.25">
      <c r="A1390" s="91">
        <v>2.6076809999999999</v>
      </c>
      <c r="B1390" s="91">
        <v>0.68117550000000004</v>
      </c>
      <c r="D1390" s="91"/>
      <c r="E1390" s="91"/>
      <c r="F1390" s="91">
        <v>2.6076809999999999</v>
      </c>
      <c r="G1390" s="91">
        <v>0.68117550000000004</v>
      </c>
      <c r="Q1390" s="91">
        <v>0.2</v>
      </c>
      <c r="R1390" s="91">
        <v>0.2828427</v>
      </c>
      <c r="S1390" s="91">
        <v>0.2</v>
      </c>
      <c r="W1390" s="91">
        <v>0.2828427</v>
      </c>
      <c r="X1390" s="91">
        <v>0.2</v>
      </c>
    </row>
    <row r="1391" spans="1:24" x14ac:dyDescent="0.25">
      <c r="A1391" s="91">
        <v>1.0119290000000001</v>
      </c>
      <c r="B1391" s="91">
        <v>0.32249030000000001</v>
      </c>
      <c r="D1391" s="91"/>
      <c r="E1391" s="91"/>
      <c r="F1391" s="91">
        <v>1.0119290000000001</v>
      </c>
      <c r="G1391" s="91">
        <v>0.32249030000000001</v>
      </c>
      <c r="Q1391" s="91">
        <v>0.49477270000000001</v>
      </c>
      <c r="R1391" s="91">
        <v>0.55713550000000001</v>
      </c>
      <c r="S1391" s="91">
        <v>0.49477270000000001</v>
      </c>
      <c r="W1391" s="91">
        <v>0.55713550000000001</v>
      </c>
      <c r="X1391" s="91">
        <v>0.49477270000000001</v>
      </c>
    </row>
    <row r="1392" spans="1:24" x14ac:dyDescent="0.25">
      <c r="A1392" s="91">
        <v>3.629435</v>
      </c>
      <c r="B1392" s="91">
        <v>0.65969690000000003</v>
      </c>
      <c r="D1392" s="91">
        <v>3.629435</v>
      </c>
      <c r="E1392" s="91">
        <v>0.65969690000000003</v>
      </c>
      <c r="F1392" s="91"/>
      <c r="G1392" s="91"/>
      <c r="Q1392" s="91">
        <v>0.2332381</v>
      </c>
      <c r="R1392" s="91">
        <v>0.57688819999999996</v>
      </c>
      <c r="S1392" s="91">
        <v>0.2332381</v>
      </c>
      <c r="W1392" s="91">
        <v>0.57688819999999996</v>
      </c>
      <c r="X1392" s="91">
        <v>0.2332381</v>
      </c>
    </row>
    <row r="1393" spans="1:24" x14ac:dyDescent="0.25">
      <c r="A1393" s="91">
        <v>2.4947949999999999</v>
      </c>
      <c r="B1393" s="91">
        <v>0.36878179999999999</v>
      </c>
      <c r="D1393" s="91">
        <v>2.4947949999999999</v>
      </c>
      <c r="E1393" s="91">
        <v>0.36878179999999999</v>
      </c>
      <c r="F1393" s="91"/>
      <c r="G1393" s="91"/>
      <c r="Q1393" s="91">
        <v>0.14422209999999999</v>
      </c>
      <c r="R1393" s="91">
        <v>0.28844409999999998</v>
      </c>
      <c r="S1393" s="91">
        <v>0.14422209999999999</v>
      </c>
      <c r="W1393" s="91">
        <v>0.28844409999999998</v>
      </c>
      <c r="X1393" s="91">
        <v>0.14422209999999999</v>
      </c>
    </row>
    <row r="1394" spans="1:24" x14ac:dyDescent="0.25">
      <c r="A1394" s="91">
        <v>1.961632</v>
      </c>
      <c r="B1394" s="91">
        <v>0.28000000000000003</v>
      </c>
      <c r="D1394" s="91">
        <v>1.961632</v>
      </c>
      <c r="E1394" s="91">
        <v>0.28000000000000003</v>
      </c>
      <c r="F1394" s="91"/>
      <c r="G1394" s="91"/>
      <c r="Q1394" s="91">
        <v>0.26832820000000002</v>
      </c>
      <c r="R1394" s="91">
        <v>0.34409299999999998</v>
      </c>
      <c r="S1394" s="91">
        <v>0.26832820000000002</v>
      </c>
      <c r="W1394" s="91">
        <v>0.34409299999999998</v>
      </c>
      <c r="X1394" s="91">
        <v>0.26832820000000002</v>
      </c>
    </row>
    <row r="1395" spans="1:24" x14ac:dyDescent="0.25">
      <c r="A1395" s="91">
        <v>3.6496580000000001</v>
      </c>
      <c r="B1395" s="91">
        <v>0.24331050000000001</v>
      </c>
      <c r="D1395" s="91">
        <v>3.6496580000000001</v>
      </c>
      <c r="E1395" s="91">
        <v>0.24331050000000001</v>
      </c>
      <c r="F1395" s="91"/>
      <c r="G1395" s="91"/>
      <c r="Q1395" s="91">
        <v>0.2</v>
      </c>
      <c r="R1395" s="91">
        <v>0.28000000000000003</v>
      </c>
      <c r="S1395" s="91">
        <v>0.2</v>
      </c>
      <c r="W1395" s="91">
        <v>0.28000000000000003</v>
      </c>
      <c r="X1395" s="91">
        <v>0.2</v>
      </c>
    </row>
    <row r="1396" spans="1:24" x14ac:dyDescent="0.25">
      <c r="A1396" s="91">
        <v>2.3148219999999999</v>
      </c>
      <c r="B1396" s="91">
        <v>0.2039608</v>
      </c>
      <c r="D1396" s="91">
        <v>2.3148219999999999</v>
      </c>
      <c r="E1396" s="91">
        <v>0.2039608</v>
      </c>
      <c r="F1396" s="91"/>
      <c r="G1396" s="91"/>
      <c r="Q1396" s="91">
        <v>0.29120439999999997</v>
      </c>
      <c r="R1396" s="91">
        <v>0.44721359999999999</v>
      </c>
      <c r="S1396" s="91">
        <v>0.29120439999999997</v>
      </c>
      <c r="W1396" s="91">
        <v>0.44721359999999999</v>
      </c>
      <c r="X1396" s="91">
        <v>0.29120439999999997</v>
      </c>
    </row>
    <row r="1397" spans="1:24" x14ac:dyDescent="0.25">
      <c r="A1397" s="91">
        <v>1.242578</v>
      </c>
      <c r="B1397" s="91">
        <v>0.14422209999999999</v>
      </c>
      <c r="D1397" s="91">
        <v>1.242578</v>
      </c>
      <c r="E1397" s="91">
        <v>0.14422209999999999</v>
      </c>
      <c r="F1397" s="91"/>
      <c r="G1397" s="91"/>
      <c r="Q1397" s="91">
        <v>0.4118252</v>
      </c>
      <c r="R1397" s="91">
        <v>10.74244</v>
      </c>
      <c r="S1397" s="91">
        <v>0.4118252</v>
      </c>
      <c r="U1397" s="91">
        <v>10.74244</v>
      </c>
      <c r="V1397" s="91">
        <v>0.4118252</v>
      </c>
    </row>
    <row r="1398" spans="1:24" x14ac:dyDescent="0.25">
      <c r="A1398" s="91">
        <v>8.2341730000000002</v>
      </c>
      <c r="B1398" s="91">
        <v>0.32249030000000001</v>
      </c>
      <c r="D1398" s="91">
        <v>8.2341730000000002</v>
      </c>
      <c r="E1398" s="91">
        <v>0.32249030000000001</v>
      </c>
      <c r="F1398" s="91"/>
      <c r="G1398" s="91"/>
      <c r="Q1398" s="91">
        <v>0.24331050000000001</v>
      </c>
      <c r="R1398" s="91">
        <v>6.8015290000000004</v>
      </c>
      <c r="S1398" s="91">
        <v>0.24331050000000001</v>
      </c>
      <c r="U1398" s="91">
        <v>6.8015290000000004</v>
      </c>
      <c r="V1398" s="91">
        <v>0.24331050000000001</v>
      </c>
    </row>
    <row r="1399" spans="1:24" x14ac:dyDescent="0.25">
      <c r="A1399" s="91">
        <v>4.2371689999999997</v>
      </c>
      <c r="B1399" s="91">
        <v>0.32249030000000001</v>
      </c>
      <c r="D1399" s="91">
        <v>4.2371689999999997</v>
      </c>
      <c r="E1399" s="91">
        <v>0.32249030000000001</v>
      </c>
      <c r="F1399" s="91"/>
      <c r="G1399" s="91"/>
      <c r="Q1399" s="91">
        <v>0.1788854</v>
      </c>
      <c r="R1399" s="91">
        <v>0.63245549999999995</v>
      </c>
      <c r="S1399" s="91">
        <v>0.1788854</v>
      </c>
      <c r="W1399" s="91">
        <v>0.63245549999999995</v>
      </c>
      <c r="X1399" s="91">
        <v>0.1788854</v>
      </c>
    </row>
    <row r="1400" spans="1:24" x14ac:dyDescent="0.25">
      <c r="A1400" s="91">
        <v>0.88814409999999999</v>
      </c>
      <c r="B1400" s="91">
        <v>0.63245549999999995</v>
      </c>
      <c r="D1400" s="91"/>
      <c r="E1400" s="91"/>
      <c r="F1400" s="91">
        <v>0.88814409999999999</v>
      </c>
      <c r="G1400" s="91">
        <v>0.63245549999999995</v>
      </c>
      <c r="Q1400" s="91">
        <v>0.2039608</v>
      </c>
      <c r="R1400" s="91">
        <v>2.0715210000000002</v>
      </c>
      <c r="S1400" s="91">
        <v>0.2039608</v>
      </c>
      <c r="U1400" s="91">
        <v>2.0715210000000002</v>
      </c>
      <c r="V1400" s="91">
        <v>0.2039608</v>
      </c>
    </row>
    <row r="1401" spans="1:24" x14ac:dyDescent="0.25">
      <c r="A1401" s="91">
        <v>2.9772470000000002</v>
      </c>
      <c r="B1401" s="91">
        <v>0.2828427</v>
      </c>
      <c r="D1401" s="91">
        <v>2.9772470000000002</v>
      </c>
      <c r="E1401" s="91">
        <v>0.2828427</v>
      </c>
      <c r="F1401" s="91"/>
      <c r="G1401" s="91"/>
      <c r="Q1401" s="91">
        <v>0.2154066</v>
      </c>
      <c r="R1401" s="91">
        <v>0.62096700000000005</v>
      </c>
      <c r="S1401" s="91">
        <v>0.2154066</v>
      </c>
      <c r="W1401" s="91">
        <v>0.62096700000000005</v>
      </c>
      <c r="X1401" s="91">
        <v>0.2154066</v>
      </c>
    </row>
    <row r="1402" spans="1:24" x14ac:dyDescent="0.25">
      <c r="A1402" s="91">
        <v>5.1256219999999999</v>
      </c>
      <c r="B1402" s="91">
        <v>0.4118252</v>
      </c>
      <c r="D1402" s="91">
        <v>5.1256219999999999</v>
      </c>
      <c r="E1402" s="91">
        <v>0.4118252</v>
      </c>
      <c r="F1402" s="91"/>
      <c r="G1402" s="91"/>
      <c r="Q1402" s="91">
        <v>0.34409299999999998</v>
      </c>
      <c r="R1402" s="91">
        <v>1.3102670000000001</v>
      </c>
      <c r="S1402" s="91">
        <v>0.34409299999999998</v>
      </c>
      <c r="W1402" s="91">
        <v>1.3102670000000001</v>
      </c>
      <c r="X1402" s="91">
        <v>0.34409299999999998</v>
      </c>
    </row>
    <row r="1403" spans="1:24" x14ac:dyDescent="0.25">
      <c r="A1403" s="91">
        <v>1.4142140000000001</v>
      </c>
      <c r="B1403" s="91">
        <v>0.24331050000000001</v>
      </c>
      <c r="D1403" s="91">
        <v>1.4142140000000001</v>
      </c>
      <c r="E1403" s="91">
        <v>0.24331050000000001</v>
      </c>
      <c r="F1403" s="91"/>
      <c r="G1403" s="91"/>
      <c r="Q1403" s="91">
        <v>0.44721359999999999</v>
      </c>
      <c r="R1403" s="91">
        <v>0.91389279999999995</v>
      </c>
      <c r="S1403" s="91">
        <v>0.44721359999999999</v>
      </c>
      <c r="W1403" s="91">
        <v>0.91389279999999995</v>
      </c>
      <c r="X1403" s="91">
        <v>0.44721359999999999</v>
      </c>
    </row>
    <row r="1404" spans="1:24" x14ac:dyDescent="0.25">
      <c r="A1404" s="91">
        <v>2.1120610000000002</v>
      </c>
      <c r="B1404" s="91">
        <v>0.25612499999999999</v>
      </c>
      <c r="D1404" s="91">
        <v>2.1120610000000002</v>
      </c>
      <c r="E1404" s="91">
        <v>0.25612499999999999</v>
      </c>
      <c r="F1404" s="91"/>
      <c r="G1404" s="91"/>
      <c r="Q1404" s="91">
        <v>0.40199499999999999</v>
      </c>
      <c r="R1404" s="91">
        <v>3.0130379999999999</v>
      </c>
      <c r="S1404" s="91">
        <v>0.40199499999999999</v>
      </c>
      <c r="U1404" s="91">
        <v>3.0130379999999999</v>
      </c>
      <c r="V1404" s="91">
        <v>0.40199499999999999</v>
      </c>
    </row>
    <row r="1405" spans="1:24" x14ac:dyDescent="0.25">
      <c r="A1405" s="91">
        <v>1.2899609999999999</v>
      </c>
      <c r="B1405" s="91">
        <v>0.2332381</v>
      </c>
      <c r="D1405" s="91">
        <v>1.2899609999999999</v>
      </c>
      <c r="E1405" s="91">
        <v>0.2332381</v>
      </c>
      <c r="F1405" s="91"/>
      <c r="G1405" s="91"/>
      <c r="Q1405" s="91">
        <v>0.29120439999999997</v>
      </c>
      <c r="R1405" s="91">
        <v>3.9581810000000002</v>
      </c>
      <c r="S1405" s="91">
        <v>0.29120439999999997</v>
      </c>
      <c r="U1405" s="91">
        <v>3.9581810000000002</v>
      </c>
      <c r="V1405" s="91">
        <v>0.29120439999999997</v>
      </c>
    </row>
    <row r="1406" spans="1:24" x14ac:dyDescent="0.25">
      <c r="A1406" s="91">
        <v>1.263012</v>
      </c>
      <c r="B1406" s="91">
        <v>0.24331050000000001</v>
      </c>
      <c r="D1406" s="91">
        <v>1.263012</v>
      </c>
      <c r="E1406" s="91">
        <v>0.24331050000000001</v>
      </c>
      <c r="F1406" s="91"/>
      <c r="G1406" s="91"/>
      <c r="Q1406" s="91">
        <v>0.65115279999999998</v>
      </c>
      <c r="R1406" s="91">
        <v>2.1574059999999999</v>
      </c>
      <c r="S1406" s="91">
        <v>0.65115279999999998</v>
      </c>
      <c r="W1406" s="91">
        <v>2.1574059999999999</v>
      </c>
      <c r="X1406" s="91">
        <v>0.65115279999999998</v>
      </c>
    </row>
    <row r="1407" spans="1:24" x14ac:dyDescent="0.25">
      <c r="A1407" s="91">
        <v>0.64621980000000001</v>
      </c>
      <c r="B1407" s="91">
        <v>0.24331050000000001</v>
      </c>
      <c r="D1407" s="91"/>
      <c r="E1407" s="91"/>
      <c r="F1407" s="91">
        <v>0.64621980000000001</v>
      </c>
      <c r="G1407" s="91">
        <v>0.24331050000000001</v>
      </c>
      <c r="Q1407" s="91">
        <v>0.1264911</v>
      </c>
      <c r="R1407" s="91">
        <v>0.58240879999999995</v>
      </c>
      <c r="S1407" s="91">
        <v>0.1264911</v>
      </c>
      <c r="W1407" s="91">
        <v>0.58240879999999995</v>
      </c>
      <c r="X1407" s="91">
        <v>0.1264911</v>
      </c>
    </row>
    <row r="1408" spans="1:24" x14ac:dyDescent="0.25">
      <c r="A1408" s="91">
        <v>0.62096700000000005</v>
      </c>
      <c r="B1408" s="91">
        <v>0.2039608</v>
      </c>
      <c r="D1408" s="91"/>
      <c r="E1408" s="91"/>
      <c r="F1408" s="91">
        <v>0.62096700000000005</v>
      </c>
      <c r="G1408" s="91">
        <v>0.2039608</v>
      </c>
      <c r="Q1408" s="91">
        <v>0.55569780000000002</v>
      </c>
      <c r="R1408" s="91">
        <v>1.6326670000000001</v>
      </c>
      <c r="S1408" s="91">
        <v>0.55569780000000002</v>
      </c>
      <c r="W1408" s="91">
        <v>1.6326670000000001</v>
      </c>
      <c r="X1408" s="91">
        <v>0.55569780000000002</v>
      </c>
    </row>
    <row r="1409" spans="1:24" x14ac:dyDescent="0.25">
      <c r="A1409" s="91">
        <v>0.62225399999999997</v>
      </c>
      <c r="B1409" s="91">
        <v>0.2</v>
      </c>
      <c r="D1409" s="91"/>
      <c r="E1409" s="91"/>
      <c r="F1409" s="91">
        <v>0.62225399999999997</v>
      </c>
      <c r="G1409" s="91">
        <v>0.2</v>
      </c>
      <c r="Q1409" s="91">
        <v>0.29120439999999997</v>
      </c>
      <c r="R1409" s="91">
        <v>4.4673030000000002</v>
      </c>
      <c r="S1409" s="91">
        <v>0.29120439999999997</v>
      </c>
      <c r="U1409" s="91">
        <v>4.4673030000000002</v>
      </c>
      <c r="V1409" s="91">
        <v>0.29120439999999997</v>
      </c>
    </row>
    <row r="1410" spans="1:24" x14ac:dyDescent="0.25">
      <c r="A1410" s="91">
        <v>0.48662100000000003</v>
      </c>
      <c r="B1410" s="91">
        <v>0.2</v>
      </c>
      <c r="D1410" s="91"/>
      <c r="E1410" s="91"/>
      <c r="F1410" s="91">
        <v>0.48662100000000003</v>
      </c>
      <c r="G1410" s="91">
        <v>0.2</v>
      </c>
      <c r="Q1410" s="91">
        <v>0.28844409999999998</v>
      </c>
      <c r="R1410" s="91">
        <v>0.45607019999999998</v>
      </c>
      <c r="S1410" s="91">
        <v>0.28844409999999998</v>
      </c>
      <c r="W1410" s="91">
        <v>0.45607019999999998</v>
      </c>
      <c r="X1410" s="91">
        <v>0.28844409999999998</v>
      </c>
    </row>
    <row r="1411" spans="1:24" x14ac:dyDescent="0.25">
      <c r="A1411" s="91">
        <v>1.120714</v>
      </c>
      <c r="B1411" s="91">
        <v>0.45254830000000001</v>
      </c>
      <c r="D1411" s="91"/>
      <c r="E1411" s="91"/>
      <c r="F1411" s="91">
        <v>1.120714</v>
      </c>
      <c r="G1411" s="91">
        <v>0.45254830000000001</v>
      </c>
      <c r="Q1411" s="91">
        <v>0.24</v>
      </c>
      <c r="R1411" s="91">
        <v>1.72</v>
      </c>
      <c r="S1411" s="91">
        <v>0.24</v>
      </c>
      <c r="U1411" s="91">
        <v>1.72</v>
      </c>
      <c r="V1411" s="91">
        <v>0.24</v>
      </c>
    </row>
    <row r="1412" spans="1:24" x14ac:dyDescent="0.25">
      <c r="A1412" s="91">
        <v>4.4413729999999996</v>
      </c>
      <c r="B1412" s="91">
        <v>0.24331050000000001</v>
      </c>
      <c r="D1412" s="91">
        <v>4.4413729999999996</v>
      </c>
      <c r="E1412" s="91">
        <v>0.24331050000000001</v>
      </c>
      <c r="F1412" s="91"/>
      <c r="G1412" s="91"/>
      <c r="Q1412" s="91">
        <v>0.2828427</v>
      </c>
      <c r="R1412" s="91">
        <v>1</v>
      </c>
      <c r="S1412" s="91">
        <v>0.2828427</v>
      </c>
      <c r="W1412" s="91">
        <v>1</v>
      </c>
      <c r="X1412" s="91">
        <v>0.2828427</v>
      </c>
    </row>
    <row r="1413" spans="1:24" x14ac:dyDescent="0.25">
      <c r="A1413" s="91">
        <v>6.7892679999999999</v>
      </c>
      <c r="B1413" s="91">
        <v>0.39395429999999998</v>
      </c>
      <c r="D1413" s="91">
        <v>6.7892679999999999</v>
      </c>
      <c r="E1413" s="91">
        <v>0.39395429999999998</v>
      </c>
      <c r="F1413" s="91"/>
      <c r="G1413" s="91"/>
      <c r="Q1413" s="91">
        <v>0.48166379999999998</v>
      </c>
      <c r="R1413" s="91">
        <v>0.97257539999999998</v>
      </c>
      <c r="S1413" s="91">
        <v>0.48166379999999998</v>
      </c>
      <c r="W1413" s="91">
        <v>0.97257539999999998</v>
      </c>
      <c r="X1413" s="91">
        <v>0.48166379999999998</v>
      </c>
    </row>
    <row r="1414" spans="1:24" x14ac:dyDescent="0.25">
      <c r="A1414" s="91">
        <v>1.7366630000000001</v>
      </c>
      <c r="B1414" s="91">
        <v>0.4079216</v>
      </c>
      <c r="D1414" s="91"/>
      <c r="E1414" s="91"/>
      <c r="F1414" s="91">
        <v>1.7366630000000001</v>
      </c>
      <c r="G1414" s="91">
        <v>0.4079216</v>
      </c>
      <c r="Q1414" s="91">
        <v>0.25298219999999999</v>
      </c>
      <c r="R1414" s="91">
        <v>1.0309280000000001</v>
      </c>
      <c r="S1414" s="91">
        <v>0.25298219999999999</v>
      </c>
      <c r="W1414" s="91">
        <v>1.0309280000000001</v>
      </c>
      <c r="X1414" s="91">
        <v>0.25298219999999999</v>
      </c>
    </row>
    <row r="1415" spans="1:24" x14ac:dyDescent="0.25">
      <c r="A1415" s="91">
        <v>3.363807</v>
      </c>
      <c r="B1415" s="91">
        <v>0.51224990000000004</v>
      </c>
      <c r="D1415" s="91">
        <v>3.363807</v>
      </c>
      <c r="E1415" s="91">
        <v>0.51224990000000004</v>
      </c>
      <c r="F1415" s="91"/>
      <c r="G1415" s="91"/>
      <c r="Q1415" s="91">
        <v>0.36</v>
      </c>
      <c r="R1415" s="91">
        <v>4.0417820000000004</v>
      </c>
      <c r="S1415" s="91">
        <v>0.36</v>
      </c>
      <c r="U1415" s="91">
        <v>4.0417820000000004</v>
      </c>
      <c r="V1415" s="91">
        <v>0.36</v>
      </c>
    </row>
    <row r="1416" spans="1:24" x14ac:dyDescent="0.25">
      <c r="A1416" s="91">
        <v>3.3440099999999999</v>
      </c>
      <c r="B1416" s="91">
        <v>0.93295229999999996</v>
      </c>
      <c r="D1416" s="91"/>
      <c r="E1416" s="91"/>
      <c r="F1416" s="91">
        <v>3.3440099999999999</v>
      </c>
      <c r="G1416" s="91">
        <v>0.93295229999999996</v>
      </c>
      <c r="Q1416" s="91">
        <v>0.2</v>
      </c>
      <c r="R1416" s="91">
        <v>1.731589</v>
      </c>
      <c r="S1416" s="91">
        <v>0.2</v>
      </c>
      <c r="U1416" s="91">
        <v>1.731589</v>
      </c>
      <c r="V1416" s="91">
        <v>0.2</v>
      </c>
    </row>
    <row r="1417" spans="1:24" x14ac:dyDescent="0.25">
      <c r="A1417" s="91">
        <v>1.291201</v>
      </c>
      <c r="B1417" s="91">
        <v>0.32984849999999999</v>
      </c>
      <c r="D1417" s="91"/>
      <c r="E1417" s="91"/>
      <c r="F1417" s="91">
        <v>1.291201</v>
      </c>
      <c r="G1417" s="91">
        <v>0.32984849999999999</v>
      </c>
      <c r="Q1417" s="91">
        <v>0.36878179999999999</v>
      </c>
      <c r="R1417" s="91">
        <v>1.252837</v>
      </c>
      <c r="S1417" s="91">
        <v>0.36878179999999999</v>
      </c>
      <c r="W1417" s="91">
        <v>1.252837</v>
      </c>
      <c r="X1417" s="91">
        <v>0.36878179999999999</v>
      </c>
    </row>
    <row r="1418" spans="1:24" x14ac:dyDescent="0.25">
      <c r="A1418" s="91">
        <v>2.3323809999999998</v>
      </c>
      <c r="B1418" s="91">
        <v>0.24331050000000001</v>
      </c>
      <c r="D1418" s="91">
        <v>2.3323809999999998</v>
      </c>
      <c r="E1418" s="91">
        <v>0.24331050000000001</v>
      </c>
      <c r="F1418" s="91"/>
      <c r="G1418" s="91"/>
      <c r="Q1418" s="91">
        <v>0.26832820000000002</v>
      </c>
      <c r="R1418" s="91">
        <v>0.6</v>
      </c>
      <c r="S1418" s="91">
        <v>0.26832820000000002</v>
      </c>
      <c r="W1418" s="91">
        <v>0.6</v>
      </c>
      <c r="X1418" s="91">
        <v>0.26832820000000002</v>
      </c>
    </row>
    <row r="1419" spans="1:24" x14ac:dyDescent="0.25">
      <c r="A1419" s="91">
        <v>1.5533189999999999</v>
      </c>
      <c r="B1419" s="91">
        <v>0.28844409999999998</v>
      </c>
      <c r="D1419" s="91">
        <v>1.5533189999999999</v>
      </c>
      <c r="E1419" s="91">
        <v>0.28844409999999998</v>
      </c>
      <c r="F1419" s="91"/>
      <c r="G1419" s="91"/>
      <c r="Q1419" s="91">
        <v>0.39395429999999998</v>
      </c>
      <c r="R1419" s="91">
        <v>3.5455890000000001</v>
      </c>
      <c r="S1419" s="91">
        <v>0.39395429999999998</v>
      </c>
      <c r="U1419" s="91">
        <v>3.5455890000000001</v>
      </c>
      <c r="V1419" s="91">
        <v>0.39395429999999998</v>
      </c>
    </row>
    <row r="1420" spans="1:24" x14ac:dyDescent="0.25">
      <c r="A1420" s="91">
        <v>2.2000000000000002</v>
      </c>
      <c r="B1420" s="91">
        <v>0.4418144</v>
      </c>
      <c r="D1420" s="91"/>
      <c r="E1420" s="91"/>
      <c r="F1420" s="91">
        <v>2.2000000000000002</v>
      </c>
      <c r="G1420" s="91">
        <v>0.4418144</v>
      </c>
      <c r="Q1420" s="91">
        <v>0.2</v>
      </c>
      <c r="R1420" s="91">
        <v>1.242578</v>
      </c>
      <c r="S1420" s="91">
        <v>0.2</v>
      </c>
      <c r="U1420" s="91">
        <v>1.242578</v>
      </c>
      <c r="V1420" s="91">
        <v>0.2</v>
      </c>
    </row>
    <row r="1421" spans="1:24" x14ac:dyDescent="0.25">
      <c r="A1421" s="91">
        <v>1.27122</v>
      </c>
      <c r="B1421" s="91">
        <v>0.32249030000000001</v>
      </c>
      <c r="D1421" s="91"/>
      <c r="E1421" s="91"/>
      <c r="F1421" s="91">
        <v>1.27122</v>
      </c>
      <c r="G1421" s="91">
        <v>0.32249030000000001</v>
      </c>
      <c r="Q1421" s="91">
        <v>0.44</v>
      </c>
      <c r="R1421" s="91">
        <v>3.20025</v>
      </c>
      <c r="S1421" s="91">
        <v>0.44</v>
      </c>
      <c r="U1421" s="91">
        <v>3.20025</v>
      </c>
      <c r="V1421" s="91">
        <v>0.44</v>
      </c>
    </row>
    <row r="1422" spans="1:24" x14ac:dyDescent="0.25">
      <c r="A1422" s="91">
        <v>1.8736060000000001</v>
      </c>
      <c r="B1422" s="91">
        <v>0.16492419999999999</v>
      </c>
      <c r="D1422" s="91">
        <v>1.8736060000000001</v>
      </c>
      <c r="E1422" s="91">
        <v>0.16492419999999999</v>
      </c>
      <c r="F1422" s="91"/>
      <c r="G1422" s="91"/>
      <c r="Q1422" s="91">
        <v>0.28844409999999998</v>
      </c>
      <c r="R1422" s="91">
        <v>0.50119860000000005</v>
      </c>
      <c r="S1422" s="91">
        <v>0.28844409999999998</v>
      </c>
      <c r="W1422" s="91">
        <v>0.50119860000000005</v>
      </c>
      <c r="X1422" s="91">
        <v>0.28844409999999998</v>
      </c>
    </row>
    <row r="1423" spans="1:24" x14ac:dyDescent="0.25">
      <c r="A1423" s="91">
        <v>0.84</v>
      </c>
      <c r="B1423" s="91">
        <v>0.16</v>
      </c>
      <c r="D1423" s="91">
        <v>0.84</v>
      </c>
      <c r="E1423" s="91">
        <v>0.16</v>
      </c>
      <c r="F1423" s="91"/>
      <c r="G1423" s="91"/>
      <c r="Q1423" s="91">
        <v>0.1788854</v>
      </c>
      <c r="R1423" s="91">
        <v>1.0925199999999999</v>
      </c>
      <c r="S1423" s="91">
        <v>0.1788854</v>
      </c>
      <c r="U1423" s="91">
        <v>1.0925199999999999</v>
      </c>
      <c r="V1423" s="91">
        <v>0.1788854</v>
      </c>
    </row>
    <row r="1424" spans="1:24" x14ac:dyDescent="0.25">
      <c r="A1424" s="91">
        <v>0.75471849999999996</v>
      </c>
      <c r="B1424" s="91">
        <v>0.6</v>
      </c>
      <c r="D1424" s="91"/>
      <c r="E1424" s="91"/>
      <c r="F1424" s="91">
        <v>0.75471849999999996</v>
      </c>
      <c r="G1424" s="91">
        <v>0.6</v>
      </c>
      <c r="Q1424" s="91">
        <v>0.28844409999999998</v>
      </c>
      <c r="R1424" s="91">
        <v>1.0221549999999999</v>
      </c>
      <c r="S1424" s="91">
        <v>0.28844409999999998</v>
      </c>
      <c r="W1424" s="91">
        <v>1.0221549999999999</v>
      </c>
      <c r="X1424" s="91">
        <v>0.28844409999999998</v>
      </c>
    </row>
    <row r="1425" spans="1:24" x14ac:dyDescent="0.25">
      <c r="A1425" s="91">
        <v>1.2762439999999999</v>
      </c>
      <c r="B1425" s="91">
        <v>0.48826219999999998</v>
      </c>
      <c r="D1425" s="91"/>
      <c r="E1425" s="91"/>
      <c r="F1425" s="91">
        <v>1.2762439999999999</v>
      </c>
      <c r="G1425" s="91">
        <v>0.48826219999999998</v>
      </c>
      <c r="Q1425" s="91">
        <v>0.34176010000000001</v>
      </c>
      <c r="R1425" s="91">
        <v>2.42157</v>
      </c>
      <c r="S1425" s="91">
        <v>0.34176010000000001</v>
      </c>
      <c r="U1425" s="91">
        <v>2.42157</v>
      </c>
      <c r="V1425" s="91">
        <v>0.34176010000000001</v>
      </c>
    </row>
    <row r="1426" spans="1:24" x14ac:dyDescent="0.25">
      <c r="A1426" s="91">
        <v>0.96083300000000005</v>
      </c>
      <c r="B1426" s="91">
        <v>0.32</v>
      </c>
      <c r="D1426" s="91"/>
      <c r="E1426" s="91"/>
      <c r="F1426" s="91">
        <v>0.96083300000000005</v>
      </c>
      <c r="G1426" s="91">
        <v>0.32</v>
      </c>
      <c r="Q1426" s="91">
        <v>0.2039608</v>
      </c>
      <c r="R1426" s="91">
        <v>1.4488620000000001</v>
      </c>
      <c r="S1426" s="91">
        <v>0.2039608</v>
      </c>
      <c r="U1426" s="91">
        <v>1.4488620000000001</v>
      </c>
      <c r="V1426" s="91">
        <v>0.2039608</v>
      </c>
    </row>
    <row r="1427" spans="1:24" x14ac:dyDescent="0.25">
      <c r="A1427" s="91">
        <v>0.28000000000000003</v>
      </c>
      <c r="B1427" s="91">
        <v>0.12</v>
      </c>
      <c r="D1427" s="91"/>
      <c r="E1427" s="91"/>
      <c r="F1427" s="91">
        <v>0.28000000000000003</v>
      </c>
      <c r="G1427" s="91">
        <v>0.12</v>
      </c>
      <c r="Q1427" s="91">
        <v>0.28000000000000003</v>
      </c>
      <c r="R1427" s="91">
        <v>0.80099940000000003</v>
      </c>
      <c r="S1427" s="91">
        <v>0.28000000000000003</v>
      </c>
      <c r="W1427" s="91">
        <v>0.80099940000000003</v>
      </c>
      <c r="X1427" s="91">
        <v>0.28000000000000003</v>
      </c>
    </row>
    <row r="1428" spans="1:24" x14ac:dyDescent="0.25">
      <c r="A1428" s="91">
        <v>6.5111889999999999</v>
      </c>
      <c r="B1428" s="91">
        <v>0.69971419999999995</v>
      </c>
      <c r="D1428" s="91">
        <v>6.5111889999999999</v>
      </c>
      <c r="E1428" s="91">
        <v>0.69971419999999995</v>
      </c>
      <c r="F1428" s="91"/>
      <c r="G1428" s="91"/>
      <c r="Q1428" s="91">
        <v>0.2039608</v>
      </c>
      <c r="R1428" s="91">
        <v>0.32</v>
      </c>
      <c r="S1428" s="91">
        <v>0.2039608</v>
      </c>
      <c r="W1428" s="91">
        <v>0.32</v>
      </c>
      <c r="X1428" s="91">
        <v>0.2039608</v>
      </c>
    </row>
    <row r="1429" spans="1:24" x14ac:dyDescent="0.25">
      <c r="A1429" s="91">
        <v>10.191599999999999</v>
      </c>
      <c r="B1429" s="91">
        <v>0.3577709</v>
      </c>
      <c r="D1429" s="91">
        <v>10.191599999999999</v>
      </c>
      <c r="E1429" s="91">
        <v>0.3577709</v>
      </c>
      <c r="F1429" s="91"/>
      <c r="G1429" s="91"/>
      <c r="Q1429" s="91">
        <v>0.24</v>
      </c>
      <c r="R1429" s="91">
        <v>0.28000000000000003</v>
      </c>
      <c r="S1429" s="91">
        <v>0.24</v>
      </c>
      <c r="W1429" s="91">
        <v>0.28000000000000003</v>
      </c>
      <c r="X1429" s="91">
        <v>0.24</v>
      </c>
    </row>
    <row r="1430" spans="1:24" x14ac:dyDescent="0.25">
      <c r="A1430" s="91">
        <v>7.4868360000000003</v>
      </c>
      <c r="B1430" s="91">
        <v>0.58240879999999995</v>
      </c>
      <c r="D1430" s="91">
        <v>7.4868360000000003</v>
      </c>
      <c r="E1430" s="91">
        <v>0.58240879999999995</v>
      </c>
      <c r="F1430" s="91"/>
      <c r="G1430" s="91"/>
      <c r="Q1430" s="91">
        <v>0.36878179999999999</v>
      </c>
      <c r="R1430" s="91">
        <v>0.45607019999999998</v>
      </c>
      <c r="S1430" s="91">
        <v>0.36878179999999999</v>
      </c>
      <c r="W1430" s="91">
        <v>0.45607019999999998</v>
      </c>
      <c r="X1430" s="91">
        <v>0.36878179999999999</v>
      </c>
    </row>
    <row r="1431" spans="1:24" x14ac:dyDescent="0.25">
      <c r="A1431" s="91">
        <v>2.5512350000000001</v>
      </c>
      <c r="B1431" s="91">
        <v>0.31241000000000002</v>
      </c>
      <c r="D1431" s="91">
        <v>2.5512350000000001</v>
      </c>
      <c r="E1431" s="91">
        <v>0.31241000000000002</v>
      </c>
      <c r="F1431" s="91"/>
      <c r="G1431" s="91"/>
      <c r="Q1431" s="91">
        <v>0.4326662</v>
      </c>
      <c r="R1431" s="91">
        <v>0.61057349999999999</v>
      </c>
      <c r="S1431" s="91">
        <v>0.4326662</v>
      </c>
      <c r="W1431" s="91">
        <v>0.61057349999999999</v>
      </c>
      <c r="X1431" s="91">
        <v>0.4326662</v>
      </c>
    </row>
    <row r="1432" spans="1:24" x14ac:dyDescent="0.25">
      <c r="A1432" s="91">
        <v>2.164809</v>
      </c>
      <c r="B1432" s="91">
        <v>0.24331050000000001</v>
      </c>
      <c r="D1432" s="91">
        <v>2.164809</v>
      </c>
      <c r="E1432" s="91">
        <v>0.24331050000000001</v>
      </c>
      <c r="F1432" s="91"/>
      <c r="G1432" s="91"/>
      <c r="Q1432" s="91">
        <v>0.36878179999999999</v>
      </c>
      <c r="R1432" s="91">
        <v>1.584929</v>
      </c>
      <c r="S1432" s="91">
        <v>0.36878179999999999</v>
      </c>
      <c r="W1432" s="91">
        <v>1.584929</v>
      </c>
      <c r="X1432" s="91">
        <v>0.36878179999999999</v>
      </c>
    </row>
    <row r="1433" spans="1:24" x14ac:dyDescent="0.25">
      <c r="A1433" s="91">
        <v>2.9807380000000001</v>
      </c>
      <c r="B1433" s="91">
        <v>0.25612499999999999</v>
      </c>
      <c r="D1433" s="91">
        <v>2.9807380000000001</v>
      </c>
      <c r="E1433" s="91">
        <v>0.25612499999999999</v>
      </c>
      <c r="F1433" s="91"/>
      <c r="G1433" s="91"/>
      <c r="Q1433" s="91">
        <v>0.32249030000000001</v>
      </c>
      <c r="R1433" s="91">
        <v>1.1454260000000001</v>
      </c>
      <c r="S1433" s="91">
        <v>0.32249030000000001</v>
      </c>
      <c r="W1433" s="91">
        <v>1.1454260000000001</v>
      </c>
      <c r="X1433" s="91">
        <v>0.32249030000000001</v>
      </c>
    </row>
    <row r="1434" spans="1:24" x14ac:dyDescent="0.25">
      <c r="A1434" s="91">
        <v>5.9427940000000001</v>
      </c>
      <c r="B1434" s="91">
        <v>2.2887550000000001</v>
      </c>
      <c r="D1434" s="91"/>
      <c r="E1434" s="91"/>
      <c r="F1434" s="91">
        <v>5.9427940000000001</v>
      </c>
      <c r="G1434" s="91">
        <v>2.2887550000000001</v>
      </c>
      <c r="Q1434" s="91">
        <v>0.2</v>
      </c>
      <c r="R1434" s="91">
        <v>0.8</v>
      </c>
      <c r="S1434" s="91">
        <v>0.2</v>
      </c>
      <c r="W1434" s="91">
        <v>0.8</v>
      </c>
      <c r="X1434" s="91">
        <v>0.2</v>
      </c>
    </row>
    <row r="1435" spans="1:24" x14ac:dyDescent="0.25">
      <c r="A1435" s="91">
        <v>0.4079216</v>
      </c>
      <c r="B1435" s="91">
        <v>0.16492419999999999</v>
      </c>
      <c r="D1435" s="91"/>
      <c r="E1435" s="91"/>
      <c r="F1435" s="91">
        <v>0.4079216</v>
      </c>
      <c r="G1435" s="91">
        <v>0.16492419999999999</v>
      </c>
      <c r="Q1435" s="91">
        <v>0.3577709</v>
      </c>
      <c r="R1435" s="91">
        <v>5.0767309999999997</v>
      </c>
      <c r="S1435" s="91">
        <v>0.3577709</v>
      </c>
      <c r="U1435" s="91">
        <v>5.0767309999999997</v>
      </c>
      <c r="V1435" s="91">
        <v>0.3577709</v>
      </c>
    </row>
    <row r="1436" spans="1:24" x14ac:dyDescent="0.25">
      <c r="A1436" s="91">
        <v>0.48166379999999998</v>
      </c>
      <c r="B1436" s="91">
        <v>0.22627420000000001</v>
      </c>
      <c r="D1436" s="91"/>
      <c r="E1436" s="91"/>
      <c r="F1436" s="91">
        <v>0.48166379999999998</v>
      </c>
      <c r="G1436" s="91">
        <v>0.22627420000000001</v>
      </c>
      <c r="Q1436" s="91">
        <v>0.2</v>
      </c>
      <c r="R1436" s="91">
        <v>2.7402190000000002</v>
      </c>
      <c r="S1436" s="91">
        <v>0.2</v>
      </c>
      <c r="U1436" s="91">
        <v>2.7402190000000002</v>
      </c>
      <c r="V1436" s="91">
        <v>0.2</v>
      </c>
    </row>
    <row r="1437" spans="1:24" x14ac:dyDescent="0.25">
      <c r="A1437" s="91">
        <v>1.592482</v>
      </c>
      <c r="B1437" s="91">
        <v>0.62609899999999996</v>
      </c>
      <c r="D1437" s="91"/>
      <c r="E1437" s="91"/>
      <c r="F1437" s="91">
        <v>1.592482</v>
      </c>
      <c r="G1437" s="91">
        <v>0.62609899999999996</v>
      </c>
      <c r="Q1437" s="91">
        <v>0.25298219999999999</v>
      </c>
      <c r="R1437" s="91">
        <v>0.9616652</v>
      </c>
      <c r="S1437" s="91">
        <v>0.25298219999999999</v>
      </c>
      <c r="W1437" s="91">
        <v>0.9616652</v>
      </c>
      <c r="X1437" s="91">
        <v>0.25298219999999999</v>
      </c>
    </row>
    <row r="1438" spans="1:24" x14ac:dyDescent="0.25">
      <c r="A1438" s="91">
        <v>2.522856</v>
      </c>
      <c r="B1438" s="91">
        <v>0.4</v>
      </c>
      <c r="D1438" s="91">
        <v>2.522856</v>
      </c>
      <c r="E1438" s="91">
        <v>0.4</v>
      </c>
      <c r="F1438" s="91"/>
      <c r="G1438" s="91"/>
      <c r="Q1438" s="91">
        <v>0.28844409999999998</v>
      </c>
      <c r="R1438" s="91">
        <v>0.45607019999999998</v>
      </c>
      <c r="S1438" s="91">
        <v>0.28844409999999998</v>
      </c>
      <c r="W1438" s="91">
        <v>0.45607019999999998</v>
      </c>
      <c r="X1438" s="91">
        <v>0.28844409999999998</v>
      </c>
    </row>
    <row r="1439" spans="1:24" x14ac:dyDescent="0.25">
      <c r="A1439" s="91">
        <v>1.2806249999999999</v>
      </c>
      <c r="B1439" s="91">
        <v>0.4</v>
      </c>
      <c r="D1439" s="91"/>
      <c r="E1439" s="91"/>
      <c r="F1439" s="91">
        <v>1.2806249999999999</v>
      </c>
      <c r="G1439" s="91">
        <v>0.4</v>
      </c>
      <c r="Q1439" s="91">
        <v>0.4118252</v>
      </c>
      <c r="R1439" s="91">
        <v>1.0567880000000001</v>
      </c>
      <c r="S1439" s="91">
        <v>0.4118252</v>
      </c>
      <c r="W1439" s="91">
        <v>1.0567880000000001</v>
      </c>
      <c r="X1439" s="91">
        <v>0.4118252</v>
      </c>
    </row>
    <row r="1440" spans="1:24" x14ac:dyDescent="0.25">
      <c r="A1440" s="91">
        <v>1.29244</v>
      </c>
      <c r="B1440" s="91">
        <v>0.44721359999999999</v>
      </c>
      <c r="D1440" s="91"/>
      <c r="E1440" s="91"/>
      <c r="F1440" s="91">
        <v>1.29244</v>
      </c>
      <c r="G1440" s="91">
        <v>0.44721359999999999</v>
      </c>
      <c r="Q1440" s="91">
        <v>0.52611790000000003</v>
      </c>
      <c r="R1440" s="91">
        <v>6.2406410000000001</v>
      </c>
      <c r="S1440" s="91">
        <v>0.52611790000000003</v>
      </c>
      <c r="U1440" s="91">
        <v>6.2406410000000001</v>
      </c>
      <c r="V1440" s="91">
        <v>0.52611790000000003</v>
      </c>
    </row>
    <row r="1441" spans="1:24" x14ac:dyDescent="0.25">
      <c r="A1441" s="91">
        <v>0.95078910000000005</v>
      </c>
      <c r="B1441" s="91">
        <v>0.28844409999999998</v>
      </c>
      <c r="D1441" s="91"/>
      <c r="E1441" s="91"/>
      <c r="F1441" s="91">
        <v>0.95078910000000005</v>
      </c>
      <c r="G1441" s="91">
        <v>0.28844409999999998</v>
      </c>
      <c r="Q1441" s="91">
        <v>0.4118252</v>
      </c>
      <c r="R1441" s="91">
        <v>0.8</v>
      </c>
      <c r="S1441" s="91">
        <v>0.4118252</v>
      </c>
      <c r="W1441" s="91">
        <v>0.8</v>
      </c>
      <c r="X1441" s="91">
        <v>0.4118252</v>
      </c>
    </row>
    <row r="1442" spans="1:24" x14ac:dyDescent="0.25">
      <c r="A1442" s="91">
        <v>4.1774839999999998</v>
      </c>
      <c r="B1442" s="91">
        <v>0.57688819999999996</v>
      </c>
      <c r="D1442" s="91">
        <v>4.1774839999999998</v>
      </c>
      <c r="E1442" s="91">
        <v>0.57688819999999996</v>
      </c>
      <c r="F1442" s="91"/>
      <c r="G1442" s="91"/>
      <c r="Q1442" s="91">
        <v>0.39395429999999998</v>
      </c>
      <c r="R1442" s="91">
        <v>0.95078910000000005</v>
      </c>
      <c r="S1442" s="91">
        <v>0.39395429999999998</v>
      </c>
      <c r="W1442" s="91">
        <v>0.95078910000000005</v>
      </c>
      <c r="X1442" s="91">
        <v>0.39395429999999998</v>
      </c>
    </row>
    <row r="1443" spans="1:24" x14ac:dyDescent="0.25">
      <c r="A1443" s="91">
        <v>0.97257539999999998</v>
      </c>
      <c r="B1443" s="91">
        <v>0.53366659999999999</v>
      </c>
      <c r="D1443" s="91"/>
      <c r="E1443" s="91"/>
      <c r="F1443" s="91">
        <v>0.97257539999999998</v>
      </c>
      <c r="G1443" s="91">
        <v>0.53366659999999999</v>
      </c>
      <c r="Q1443" s="91">
        <v>0.36878179999999999</v>
      </c>
      <c r="R1443" s="91">
        <v>2.5715370000000002</v>
      </c>
      <c r="S1443" s="91">
        <v>0.36878179999999999</v>
      </c>
      <c r="U1443" s="91">
        <v>2.5715370000000002</v>
      </c>
      <c r="V1443" s="91">
        <v>0.36878179999999999</v>
      </c>
    </row>
    <row r="1444" spans="1:24" x14ac:dyDescent="0.25">
      <c r="A1444" s="91">
        <v>6.1890020000000003</v>
      </c>
      <c r="B1444" s="91">
        <v>0.58240879999999995</v>
      </c>
      <c r="D1444" s="91">
        <v>6.1890020000000003</v>
      </c>
      <c r="E1444" s="91">
        <v>0.58240879999999995</v>
      </c>
      <c r="F1444" s="91"/>
      <c r="G1444" s="91"/>
      <c r="Q1444" s="91">
        <v>0.32249030000000001</v>
      </c>
      <c r="R1444" s="91">
        <v>0.32984849999999999</v>
      </c>
      <c r="S1444" s="91">
        <v>0.32249030000000001</v>
      </c>
      <c r="W1444" s="91">
        <v>0.32984849999999999</v>
      </c>
      <c r="X1444" s="91">
        <v>0.32249030000000001</v>
      </c>
    </row>
    <row r="1445" spans="1:24" x14ac:dyDescent="0.25">
      <c r="A1445" s="91">
        <v>4.6311499999999999</v>
      </c>
      <c r="B1445" s="91">
        <v>0.59464269999999997</v>
      </c>
      <c r="D1445" s="91">
        <v>4.6311499999999999</v>
      </c>
      <c r="E1445" s="91">
        <v>0.59464269999999997</v>
      </c>
      <c r="F1445" s="91"/>
      <c r="G1445" s="91"/>
      <c r="Q1445" s="91">
        <v>0.2332381</v>
      </c>
      <c r="R1445" s="91">
        <v>0.52153620000000001</v>
      </c>
      <c r="S1445" s="91">
        <v>0.2332381</v>
      </c>
      <c r="W1445" s="91">
        <v>0.52153620000000001</v>
      </c>
      <c r="X1445" s="91">
        <v>0.2332381</v>
      </c>
    </row>
    <row r="1446" spans="1:24" x14ac:dyDescent="0.25">
      <c r="A1446" s="91">
        <v>11.8597</v>
      </c>
      <c r="B1446" s="91">
        <v>0.28000000000000003</v>
      </c>
      <c r="D1446" s="91">
        <v>11.8597</v>
      </c>
      <c r="E1446" s="91">
        <v>0.28000000000000003</v>
      </c>
      <c r="F1446" s="91"/>
      <c r="G1446" s="91"/>
      <c r="Q1446" s="91">
        <v>0.30463089999999998</v>
      </c>
      <c r="R1446" s="91">
        <v>2.0757650000000001</v>
      </c>
      <c r="S1446" s="91">
        <v>0.30463089999999998</v>
      </c>
      <c r="U1446" s="91">
        <v>2.0757650000000001</v>
      </c>
      <c r="V1446" s="91">
        <v>0.30463089999999998</v>
      </c>
    </row>
    <row r="1447" spans="1:24" x14ac:dyDescent="0.25">
      <c r="A1447" s="91">
        <v>7.4576779999999996</v>
      </c>
      <c r="B1447" s="91">
        <v>0.32249030000000001</v>
      </c>
      <c r="D1447" s="91">
        <v>7.4576779999999996</v>
      </c>
      <c r="E1447" s="91">
        <v>0.32249030000000001</v>
      </c>
      <c r="F1447" s="91"/>
      <c r="G1447" s="91"/>
      <c r="Q1447" s="91">
        <v>0.52153620000000001</v>
      </c>
      <c r="R1447" s="91">
        <v>0.64124879999999995</v>
      </c>
      <c r="S1447" s="91">
        <v>0.52153620000000001</v>
      </c>
      <c r="W1447" s="91">
        <v>0.64124879999999995</v>
      </c>
      <c r="X1447" s="91">
        <v>0.52153620000000001</v>
      </c>
    </row>
    <row r="1448" spans="1:24" x14ac:dyDescent="0.25">
      <c r="A1448" s="91">
        <v>3.250108</v>
      </c>
      <c r="B1448" s="91">
        <v>0.32</v>
      </c>
      <c r="D1448" s="91">
        <v>3.250108</v>
      </c>
      <c r="E1448" s="91">
        <v>0.32</v>
      </c>
      <c r="F1448" s="91"/>
      <c r="G1448" s="91"/>
      <c r="Q1448" s="91">
        <v>0.32249030000000001</v>
      </c>
      <c r="R1448" s="91">
        <v>0.75471849999999996</v>
      </c>
      <c r="S1448" s="91">
        <v>0.32249030000000001</v>
      </c>
      <c r="W1448" s="91">
        <v>0.75471849999999996</v>
      </c>
      <c r="X1448" s="91">
        <v>0.32249030000000001</v>
      </c>
    </row>
    <row r="1449" spans="1:24" x14ac:dyDescent="0.25">
      <c r="A1449" s="91">
        <v>5.1675909999999998</v>
      </c>
      <c r="B1449" s="91">
        <v>0.59464269999999997</v>
      </c>
      <c r="D1449" s="91">
        <v>5.1675909999999998</v>
      </c>
      <c r="E1449" s="91">
        <v>0.59464269999999997</v>
      </c>
      <c r="F1449" s="91"/>
      <c r="G1449" s="91"/>
      <c r="Q1449" s="91">
        <v>0.2332381</v>
      </c>
      <c r="R1449" s="91">
        <v>3.6734719999999998</v>
      </c>
      <c r="S1449" s="91">
        <v>0.2332381</v>
      </c>
      <c r="U1449" s="91">
        <v>3.6734719999999998</v>
      </c>
      <c r="V1449" s="91">
        <v>0.2332381</v>
      </c>
    </row>
    <row r="1450" spans="1:24" x14ac:dyDescent="0.25">
      <c r="A1450" s="91">
        <v>2.5653069999999998</v>
      </c>
      <c r="B1450" s="91">
        <v>0.4</v>
      </c>
      <c r="D1450" s="91">
        <v>2.5653069999999998</v>
      </c>
      <c r="E1450" s="91">
        <v>0.4</v>
      </c>
      <c r="F1450" s="91"/>
      <c r="G1450" s="91"/>
      <c r="Q1450" s="91">
        <v>0.2</v>
      </c>
      <c r="R1450" s="91">
        <v>3.1120410000000001</v>
      </c>
      <c r="S1450" s="91">
        <v>0.2</v>
      </c>
      <c r="U1450" s="91">
        <v>3.1120410000000001</v>
      </c>
      <c r="V1450" s="91">
        <v>0.2</v>
      </c>
    </row>
    <row r="1451" spans="1:24" x14ac:dyDescent="0.25">
      <c r="A1451" s="91">
        <v>3.5525769999999999</v>
      </c>
      <c r="B1451" s="91">
        <v>0.4</v>
      </c>
      <c r="D1451" s="91">
        <v>3.5525769999999999</v>
      </c>
      <c r="E1451" s="91">
        <v>0.4</v>
      </c>
      <c r="F1451" s="91"/>
      <c r="G1451" s="91"/>
      <c r="Q1451" s="91">
        <v>0.41761229999999999</v>
      </c>
      <c r="R1451" s="91">
        <v>0.48332180000000002</v>
      </c>
      <c r="S1451" s="91">
        <v>0.41761229999999999</v>
      </c>
      <c r="W1451" s="91">
        <v>0.48332180000000002</v>
      </c>
      <c r="X1451" s="91">
        <v>0.41761229999999999</v>
      </c>
    </row>
    <row r="1452" spans="1:24" x14ac:dyDescent="0.25">
      <c r="A1452" s="91">
        <v>3.3452060000000001</v>
      </c>
      <c r="B1452" s="91">
        <v>0.37735920000000001</v>
      </c>
      <c r="D1452" s="91">
        <v>3.3452060000000001</v>
      </c>
      <c r="E1452" s="91">
        <v>0.37735920000000001</v>
      </c>
      <c r="F1452" s="91"/>
      <c r="G1452" s="91"/>
      <c r="Q1452" s="91">
        <v>0.2039608</v>
      </c>
      <c r="R1452" s="91">
        <v>1.2270289999999999</v>
      </c>
      <c r="S1452" s="91">
        <v>0.2039608</v>
      </c>
      <c r="U1452" s="91">
        <v>1.2270289999999999</v>
      </c>
      <c r="V1452" s="91">
        <v>0.2039608</v>
      </c>
    </row>
    <row r="1453" spans="1:24" x14ac:dyDescent="0.25">
      <c r="A1453" s="91">
        <v>3.032095</v>
      </c>
      <c r="B1453" s="91">
        <v>0.64498060000000002</v>
      </c>
      <c r="D1453" s="91"/>
      <c r="E1453" s="91"/>
      <c r="F1453" s="91">
        <v>3.032095</v>
      </c>
      <c r="G1453" s="91">
        <v>0.64498060000000002</v>
      </c>
      <c r="Q1453" s="91">
        <v>0.2</v>
      </c>
      <c r="R1453" s="91">
        <v>1.9567319999999999</v>
      </c>
      <c r="S1453" s="91">
        <v>0.2</v>
      </c>
      <c r="U1453" s="91">
        <v>1.9567319999999999</v>
      </c>
      <c r="V1453" s="91">
        <v>0.2</v>
      </c>
    </row>
    <row r="1454" spans="1:24" x14ac:dyDescent="0.25">
      <c r="A1454" s="91">
        <v>0.68468969999999996</v>
      </c>
      <c r="B1454" s="91">
        <v>0.1788854</v>
      </c>
      <c r="D1454" s="91"/>
      <c r="E1454" s="91"/>
      <c r="F1454" s="91">
        <v>0.68468969999999996</v>
      </c>
      <c r="G1454" s="91">
        <v>0.1788854</v>
      </c>
      <c r="Q1454" s="91">
        <v>0.1788854</v>
      </c>
      <c r="R1454" s="91">
        <v>0.33941130000000003</v>
      </c>
      <c r="S1454" s="91">
        <v>0.1788854</v>
      </c>
      <c r="W1454" s="91">
        <v>0.33941130000000003</v>
      </c>
      <c r="X1454" s="91">
        <v>0.1788854</v>
      </c>
    </row>
    <row r="1455" spans="1:24" x14ac:dyDescent="0.25">
      <c r="A1455" s="91">
        <v>0.48</v>
      </c>
      <c r="B1455" s="91">
        <v>0.44</v>
      </c>
      <c r="D1455" s="91"/>
      <c r="E1455" s="91"/>
      <c r="F1455" s="91">
        <v>0.48</v>
      </c>
      <c r="G1455" s="91">
        <v>0.44</v>
      </c>
      <c r="Q1455" s="91">
        <v>0.16</v>
      </c>
      <c r="R1455" s="91">
        <v>0.32</v>
      </c>
      <c r="S1455" s="91">
        <v>0.16</v>
      </c>
      <c r="W1455" s="91">
        <v>0.32</v>
      </c>
      <c r="X1455" s="91">
        <v>0.16</v>
      </c>
    </row>
    <row r="1456" spans="1:24" x14ac:dyDescent="0.25">
      <c r="A1456" s="91">
        <v>0.62096700000000005</v>
      </c>
      <c r="B1456" s="91">
        <v>0.1788854</v>
      </c>
      <c r="D1456" s="91"/>
      <c r="E1456" s="91"/>
      <c r="F1456" s="91">
        <v>0.62096700000000005</v>
      </c>
      <c r="G1456" s="91">
        <v>0.1788854</v>
      </c>
      <c r="Q1456" s="91">
        <v>0.53366659999999999</v>
      </c>
      <c r="R1456" s="91">
        <v>15.502359999999999</v>
      </c>
      <c r="S1456" s="91">
        <v>0.53366659999999999</v>
      </c>
      <c r="U1456" s="91">
        <v>15.502359999999999</v>
      </c>
      <c r="V1456" s="91">
        <v>0.53366659999999999</v>
      </c>
    </row>
    <row r="1457" spans="1:24" x14ac:dyDescent="0.25">
      <c r="A1457" s="91">
        <v>9.6670990000000003</v>
      </c>
      <c r="B1457" s="91">
        <v>0.4079216</v>
      </c>
      <c r="D1457" s="91">
        <v>9.6670990000000003</v>
      </c>
      <c r="E1457" s="91">
        <v>0.4079216</v>
      </c>
      <c r="F1457" s="91"/>
      <c r="G1457" s="91"/>
      <c r="Q1457" s="91">
        <v>0.36878179999999999</v>
      </c>
      <c r="R1457" s="91">
        <v>7.9456150000000001</v>
      </c>
      <c r="S1457" s="91">
        <v>0.36878179999999999</v>
      </c>
      <c r="U1457" s="91">
        <v>7.9456150000000001</v>
      </c>
      <c r="V1457" s="91">
        <v>0.36878179999999999</v>
      </c>
    </row>
    <row r="1458" spans="1:24" x14ac:dyDescent="0.25">
      <c r="A1458" s="91">
        <v>13.44595</v>
      </c>
      <c r="B1458" s="91">
        <v>0.25298219999999999</v>
      </c>
      <c r="D1458" s="91">
        <v>13.44595</v>
      </c>
      <c r="E1458" s="91">
        <v>0.25298219999999999</v>
      </c>
      <c r="F1458" s="91"/>
      <c r="G1458" s="91"/>
      <c r="Q1458" s="91">
        <v>0.32249030000000001</v>
      </c>
      <c r="R1458" s="91">
        <v>1.8659049999999999</v>
      </c>
      <c r="S1458" s="91">
        <v>0.32249030000000001</v>
      </c>
      <c r="U1458" s="91">
        <v>1.8659049999999999</v>
      </c>
      <c r="V1458" s="91">
        <v>0.32249030000000001</v>
      </c>
    </row>
    <row r="1459" spans="1:24" x14ac:dyDescent="0.25">
      <c r="A1459" s="91">
        <v>6</v>
      </c>
      <c r="B1459" s="91">
        <v>0.28000000000000003</v>
      </c>
      <c r="D1459" s="91">
        <v>6</v>
      </c>
      <c r="E1459" s="91">
        <v>0.28000000000000003</v>
      </c>
      <c r="F1459" s="91"/>
      <c r="G1459" s="91"/>
      <c r="Q1459" s="91">
        <v>0.31241000000000002</v>
      </c>
      <c r="R1459" s="91">
        <v>2.3255110000000001</v>
      </c>
      <c r="S1459" s="91">
        <v>0.31241000000000002</v>
      </c>
      <c r="U1459" s="91">
        <v>2.3255110000000001</v>
      </c>
      <c r="V1459" s="91">
        <v>0.31241000000000002</v>
      </c>
    </row>
    <row r="1460" spans="1:24" x14ac:dyDescent="0.25">
      <c r="A1460" s="91">
        <v>2.0664950000000002</v>
      </c>
      <c r="B1460" s="91">
        <v>0.42520580000000002</v>
      </c>
      <c r="D1460" s="91"/>
      <c r="E1460" s="91"/>
      <c r="F1460" s="91">
        <v>2.0664950000000002</v>
      </c>
      <c r="G1460" s="91">
        <v>0.42520580000000002</v>
      </c>
      <c r="Q1460" s="91">
        <v>0.24331050000000001</v>
      </c>
      <c r="R1460" s="91">
        <v>0.72993149999999996</v>
      </c>
      <c r="S1460" s="91">
        <v>0.24331050000000001</v>
      </c>
      <c r="W1460" s="91">
        <v>0.72993149999999996</v>
      </c>
      <c r="X1460" s="91">
        <v>0.24331050000000001</v>
      </c>
    </row>
    <row r="1461" spans="1:24" x14ac:dyDescent="0.25">
      <c r="A1461" s="91">
        <v>2.8805559999999999</v>
      </c>
      <c r="B1461" s="91">
        <v>0.37947330000000001</v>
      </c>
      <c r="D1461" s="91">
        <v>2.8805559999999999</v>
      </c>
      <c r="E1461" s="91">
        <v>0.37947330000000001</v>
      </c>
      <c r="F1461" s="91"/>
      <c r="G1461" s="91"/>
      <c r="Q1461" s="91">
        <v>0.31241000000000002</v>
      </c>
      <c r="R1461" s="91">
        <v>0.36878179999999999</v>
      </c>
      <c r="S1461" s="91">
        <v>0.31241000000000002</v>
      </c>
      <c r="W1461" s="91">
        <v>0.36878179999999999</v>
      </c>
      <c r="X1461" s="91">
        <v>0.31241000000000002</v>
      </c>
    </row>
    <row r="1462" spans="1:24" x14ac:dyDescent="0.25">
      <c r="A1462" s="91">
        <v>4.6895629999999997</v>
      </c>
      <c r="B1462" s="91">
        <v>0.2828427</v>
      </c>
      <c r="D1462" s="91">
        <v>4.6895629999999997</v>
      </c>
      <c r="E1462" s="91">
        <v>0.2828427</v>
      </c>
      <c r="F1462" s="91"/>
      <c r="G1462" s="91"/>
      <c r="Q1462" s="91">
        <v>0.36</v>
      </c>
      <c r="R1462" s="91">
        <v>0.72</v>
      </c>
      <c r="S1462" s="91">
        <v>0.36</v>
      </c>
      <c r="W1462" s="91">
        <v>0.72</v>
      </c>
      <c r="X1462" s="91">
        <v>0.36</v>
      </c>
    </row>
    <row r="1463" spans="1:24" x14ac:dyDescent="0.25">
      <c r="A1463" s="91">
        <v>1.523155</v>
      </c>
      <c r="B1463" s="91">
        <v>0.46647620000000001</v>
      </c>
      <c r="D1463" s="91"/>
      <c r="E1463" s="91"/>
      <c r="F1463" s="91">
        <v>1.523155</v>
      </c>
      <c r="G1463" s="91">
        <v>0.46647620000000001</v>
      </c>
      <c r="Q1463" s="91">
        <v>0.16</v>
      </c>
      <c r="R1463" s="91">
        <v>0.28000000000000003</v>
      </c>
      <c r="S1463" s="91">
        <v>0.16</v>
      </c>
      <c r="W1463" s="91">
        <v>0.28000000000000003</v>
      </c>
      <c r="X1463" s="91">
        <v>0.16</v>
      </c>
    </row>
    <row r="1464" spans="1:24" x14ac:dyDescent="0.25">
      <c r="A1464" s="91">
        <v>1.082959</v>
      </c>
      <c r="B1464" s="91">
        <v>0.32</v>
      </c>
      <c r="D1464" s="91"/>
      <c r="E1464" s="91"/>
      <c r="F1464" s="91">
        <v>1.082959</v>
      </c>
      <c r="G1464" s="91">
        <v>0.32</v>
      </c>
      <c r="Q1464" s="91">
        <v>0.24</v>
      </c>
      <c r="R1464" s="91">
        <v>0.28000000000000003</v>
      </c>
      <c r="S1464" s="91">
        <v>0.24</v>
      </c>
      <c r="W1464" s="91">
        <v>0.28000000000000003</v>
      </c>
      <c r="X1464" s="91">
        <v>0.24</v>
      </c>
    </row>
    <row r="1465" spans="1:24" x14ac:dyDescent="0.25">
      <c r="A1465" s="91">
        <v>2.9224649999999999</v>
      </c>
      <c r="B1465" s="91">
        <v>0.2332381</v>
      </c>
      <c r="D1465" s="91">
        <v>2.9224649999999999</v>
      </c>
      <c r="E1465" s="91">
        <v>0.2332381</v>
      </c>
      <c r="F1465" s="91"/>
      <c r="G1465" s="91"/>
      <c r="Q1465" s="91">
        <v>0.2</v>
      </c>
      <c r="R1465" s="91">
        <v>0.28000000000000003</v>
      </c>
      <c r="S1465" s="91">
        <v>0.2</v>
      </c>
      <c r="W1465" s="91">
        <v>0.28000000000000003</v>
      </c>
      <c r="X1465" s="91">
        <v>0.2</v>
      </c>
    </row>
    <row r="1466" spans="1:24" x14ac:dyDescent="0.25">
      <c r="A1466" s="91">
        <v>2.312055</v>
      </c>
      <c r="B1466" s="91">
        <v>0.2332381</v>
      </c>
      <c r="D1466" s="91">
        <v>2.312055</v>
      </c>
      <c r="E1466" s="91">
        <v>0.2332381</v>
      </c>
      <c r="F1466" s="91"/>
      <c r="G1466" s="91"/>
      <c r="Q1466" s="91">
        <v>0.31241000000000002</v>
      </c>
      <c r="R1466" s="91">
        <v>0.39597979999999999</v>
      </c>
      <c r="S1466" s="91">
        <v>0.31241000000000002</v>
      </c>
      <c r="W1466" s="91">
        <v>0.39597979999999999</v>
      </c>
      <c r="X1466" s="91">
        <v>0.31241000000000002</v>
      </c>
    </row>
    <row r="1467" spans="1:24" x14ac:dyDescent="0.25">
      <c r="A1467" s="91">
        <v>4.6601290000000004</v>
      </c>
      <c r="B1467" s="91">
        <v>0.4118252</v>
      </c>
      <c r="D1467" s="91">
        <v>4.6601290000000004</v>
      </c>
      <c r="E1467" s="91">
        <v>0.4118252</v>
      </c>
      <c r="F1467" s="91"/>
      <c r="G1467" s="91"/>
      <c r="Q1467" s="91">
        <v>0.6</v>
      </c>
      <c r="R1467" s="91">
        <v>0.85603739999999995</v>
      </c>
      <c r="S1467" s="91">
        <v>0.6</v>
      </c>
      <c r="W1467" s="91">
        <v>0.85603739999999995</v>
      </c>
      <c r="X1467" s="91">
        <v>0.6</v>
      </c>
    </row>
    <row r="1468" spans="1:24" x14ac:dyDescent="0.25">
      <c r="A1468" s="91">
        <v>1.3623510000000001</v>
      </c>
      <c r="B1468" s="91">
        <v>0.39597979999999999</v>
      </c>
      <c r="D1468" s="91"/>
      <c r="E1468" s="91"/>
      <c r="F1468" s="91">
        <v>1.3623510000000001</v>
      </c>
      <c r="G1468" s="91">
        <v>0.39597979999999999</v>
      </c>
      <c r="Q1468" s="91">
        <v>0.32249030000000001</v>
      </c>
      <c r="R1468" s="91">
        <v>0.65115279999999998</v>
      </c>
      <c r="S1468" s="91">
        <v>0.32249030000000001</v>
      </c>
      <c r="W1468" s="91">
        <v>0.65115279999999998</v>
      </c>
      <c r="X1468" s="91">
        <v>0.32249030000000001</v>
      </c>
    </row>
    <row r="1469" spans="1:24" x14ac:dyDescent="0.25">
      <c r="A1469" s="91">
        <v>0.28000000000000003</v>
      </c>
      <c r="B1469" s="91">
        <v>0.2154066</v>
      </c>
      <c r="D1469" s="91"/>
      <c r="E1469" s="91"/>
      <c r="F1469" s="91">
        <v>0.28000000000000003</v>
      </c>
      <c r="G1469" s="91">
        <v>0.2154066</v>
      </c>
      <c r="Q1469" s="91">
        <v>0.25298219999999999</v>
      </c>
      <c r="R1469" s="91">
        <v>0.87726850000000001</v>
      </c>
      <c r="S1469" s="91">
        <v>0.25298219999999999</v>
      </c>
      <c r="W1469" s="91">
        <v>0.87726850000000001</v>
      </c>
      <c r="X1469" s="91">
        <v>0.25298219999999999</v>
      </c>
    </row>
    <row r="1470" spans="1:24" x14ac:dyDescent="0.25">
      <c r="A1470" s="91">
        <v>0.88</v>
      </c>
      <c r="B1470" s="91">
        <v>0.16970560000000001</v>
      </c>
      <c r="D1470" s="91">
        <v>0.88</v>
      </c>
      <c r="E1470" s="91">
        <v>0.16970560000000001</v>
      </c>
      <c r="F1470" s="91"/>
      <c r="G1470" s="91"/>
      <c r="Q1470" s="91">
        <v>0.2332381</v>
      </c>
      <c r="R1470" s="91">
        <v>0.48166379999999998</v>
      </c>
      <c r="S1470" s="91">
        <v>0.2332381</v>
      </c>
      <c r="W1470" s="91">
        <v>0.48166379999999998</v>
      </c>
      <c r="X1470" s="91">
        <v>0.2332381</v>
      </c>
    </row>
    <row r="1471" spans="1:24" x14ac:dyDescent="0.25">
      <c r="A1471" s="91">
        <v>4.7299259999999999</v>
      </c>
      <c r="B1471" s="91">
        <v>0.52611790000000003</v>
      </c>
      <c r="D1471" s="91">
        <v>4.7299259999999999</v>
      </c>
      <c r="E1471" s="91">
        <v>0.52611790000000003</v>
      </c>
      <c r="F1471" s="91"/>
      <c r="G1471" s="91"/>
      <c r="Q1471" s="91">
        <v>0.2154066</v>
      </c>
      <c r="R1471" s="91">
        <v>0.46818799999999999</v>
      </c>
      <c r="S1471" s="91">
        <v>0.2154066</v>
      </c>
      <c r="W1471" s="91">
        <v>0.46818799999999999</v>
      </c>
      <c r="X1471" s="91">
        <v>0.2154066</v>
      </c>
    </row>
    <row r="1472" spans="1:24" x14ac:dyDescent="0.25">
      <c r="A1472" s="91">
        <v>9.2926579999999994</v>
      </c>
      <c r="B1472" s="91">
        <v>0.53665629999999998</v>
      </c>
      <c r="D1472" s="91">
        <v>9.2926579999999994</v>
      </c>
      <c r="E1472" s="91">
        <v>0.53665629999999998</v>
      </c>
      <c r="F1472" s="91"/>
      <c r="G1472" s="91"/>
      <c r="Q1472" s="91">
        <v>0.26832820000000002</v>
      </c>
      <c r="R1472" s="91">
        <v>0.53665629999999998</v>
      </c>
      <c r="S1472" s="91">
        <v>0.26832820000000002</v>
      </c>
      <c r="W1472" s="91">
        <v>0.53665629999999998</v>
      </c>
      <c r="X1472" s="91">
        <v>0.26832820000000002</v>
      </c>
    </row>
    <row r="1473" spans="1:24" x14ac:dyDescent="0.25">
      <c r="A1473" s="91">
        <v>1.930803</v>
      </c>
      <c r="B1473" s="91">
        <v>0.22627420000000001</v>
      </c>
      <c r="D1473" s="91">
        <v>1.930803</v>
      </c>
      <c r="E1473" s="91">
        <v>0.22627420000000001</v>
      </c>
      <c r="F1473" s="91"/>
      <c r="G1473" s="91"/>
      <c r="Q1473" s="91">
        <v>0.31241000000000002</v>
      </c>
      <c r="R1473" s="91">
        <v>0.53814499999999998</v>
      </c>
      <c r="S1473" s="91">
        <v>0.31241000000000002</v>
      </c>
      <c r="W1473" s="91">
        <v>0.53814499999999998</v>
      </c>
      <c r="X1473" s="91">
        <v>0.31241000000000002</v>
      </c>
    </row>
    <row r="1474" spans="1:24" x14ac:dyDescent="0.25">
      <c r="A1474" s="91">
        <v>4.0007999999999999</v>
      </c>
      <c r="B1474" s="91">
        <v>0.31241000000000002</v>
      </c>
      <c r="D1474" s="91">
        <v>4.0007999999999999</v>
      </c>
      <c r="E1474" s="91">
        <v>0.31241000000000002</v>
      </c>
      <c r="F1474" s="91"/>
      <c r="G1474" s="91"/>
      <c r="Q1474" s="91">
        <v>0.28000000000000003</v>
      </c>
      <c r="R1474" s="91">
        <v>0.52</v>
      </c>
      <c r="S1474" s="91">
        <v>0.28000000000000003</v>
      </c>
      <c r="W1474" s="91">
        <v>0.52</v>
      </c>
      <c r="X1474" s="91">
        <v>0.28000000000000003</v>
      </c>
    </row>
    <row r="1475" spans="1:24" x14ac:dyDescent="0.25">
      <c r="A1475" s="91">
        <v>5.808821</v>
      </c>
      <c r="B1475" s="91">
        <v>0.80099940000000003</v>
      </c>
      <c r="D1475" s="91">
        <v>5.808821</v>
      </c>
      <c r="E1475" s="91">
        <v>0.80099940000000003</v>
      </c>
      <c r="F1475" s="91"/>
      <c r="G1475" s="91"/>
      <c r="Q1475" s="91">
        <v>0.16</v>
      </c>
      <c r="R1475" s="91">
        <v>0.28000000000000003</v>
      </c>
      <c r="S1475" s="91">
        <v>0.16</v>
      </c>
      <c r="W1475" s="91">
        <v>0.28000000000000003</v>
      </c>
      <c r="X1475" s="91">
        <v>0.16</v>
      </c>
    </row>
    <row r="1476" spans="1:24" x14ac:dyDescent="0.25">
      <c r="A1476" s="91">
        <v>2.8467530000000001</v>
      </c>
      <c r="B1476" s="91">
        <v>0.52611790000000003</v>
      </c>
      <c r="D1476" s="91">
        <v>2.8467530000000001</v>
      </c>
      <c r="E1476" s="91">
        <v>0.52611790000000003</v>
      </c>
      <c r="F1476" s="91"/>
      <c r="G1476" s="91"/>
      <c r="Q1476" s="91">
        <v>0.44</v>
      </c>
      <c r="R1476" s="91">
        <v>0.76</v>
      </c>
      <c r="S1476" s="91">
        <v>0.44</v>
      </c>
      <c r="W1476" s="91">
        <v>0.76</v>
      </c>
      <c r="X1476" s="91">
        <v>0.44</v>
      </c>
    </row>
    <row r="1477" spans="1:24" x14ac:dyDescent="0.25">
      <c r="A1477" s="91">
        <v>0.64621980000000001</v>
      </c>
      <c r="B1477" s="91">
        <v>0.25298219999999999</v>
      </c>
      <c r="D1477" s="91"/>
      <c r="E1477" s="91"/>
      <c r="F1477" s="91">
        <v>0.64621980000000001</v>
      </c>
      <c r="G1477" s="91">
        <v>0.25298219999999999</v>
      </c>
      <c r="Q1477" s="91">
        <v>0.26832820000000002</v>
      </c>
      <c r="R1477" s="91">
        <v>0.66211779999999998</v>
      </c>
      <c r="S1477" s="91">
        <v>0.26832820000000002</v>
      </c>
      <c r="W1477" s="91">
        <v>0.66211779999999998</v>
      </c>
      <c r="X1477" s="91">
        <v>0.26832820000000002</v>
      </c>
    </row>
    <row r="1478" spans="1:24" x14ac:dyDescent="0.25">
      <c r="A1478" s="91">
        <v>2.6683330000000001</v>
      </c>
      <c r="B1478" s="91">
        <v>0.39395429999999998</v>
      </c>
      <c r="D1478" s="91">
        <v>2.6683330000000001</v>
      </c>
      <c r="E1478" s="91">
        <v>0.39395429999999998</v>
      </c>
      <c r="F1478" s="91"/>
      <c r="G1478" s="91"/>
      <c r="Q1478" s="91">
        <v>0.24</v>
      </c>
      <c r="R1478" s="91">
        <v>0.24</v>
      </c>
      <c r="S1478" s="91">
        <v>0.24</v>
      </c>
      <c r="W1478" s="91">
        <v>0.24</v>
      </c>
      <c r="X1478" s="91">
        <v>0.24</v>
      </c>
    </row>
    <row r="1479" spans="1:24" x14ac:dyDescent="0.25">
      <c r="A1479" s="91">
        <v>0.64621980000000001</v>
      </c>
      <c r="B1479" s="91">
        <v>0.2154066</v>
      </c>
      <c r="D1479" s="91"/>
      <c r="E1479" s="91"/>
      <c r="F1479" s="91">
        <v>0.64621980000000001</v>
      </c>
      <c r="G1479" s="91">
        <v>0.2154066</v>
      </c>
      <c r="Q1479" s="91">
        <v>0.32</v>
      </c>
      <c r="R1479" s="91">
        <v>0.72</v>
      </c>
      <c r="S1479" s="91">
        <v>0.32</v>
      </c>
      <c r="W1479" s="91">
        <v>0.72</v>
      </c>
      <c r="X1479" s="91">
        <v>0.32</v>
      </c>
    </row>
    <row r="1480" spans="1:24" x14ac:dyDescent="0.25">
      <c r="A1480" s="91">
        <v>0.64</v>
      </c>
      <c r="B1480" s="91">
        <v>0.25298219999999999</v>
      </c>
      <c r="D1480" s="91"/>
      <c r="E1480" s="91"/>
      <c r="F1480" s="91">
        <v>0.64</v>
      </c>
      <c r="G1480" s="91">
        <v>0.25298219999999999</v>
      </c>
      <c r="Q1480" s="91">
        <v>0.28000000000000003</v>
      </c>
      <c r="R1480" s="91">
        <v>0.28000000000000003</v>
      </c>
      <c r="S1480" s="91">
        <v>0.28000000000000003</v>
      </c>
      <c r="W1480" s="91">
        <v>0.28000000000000003</v>
      </c>
      <c r="X1480" s="91">
        <v>0.28000000000000003</v>
      </c>
    </row>
    <row r="1481" spans="1:24" x14ac:dyDescent="0.25">
      <c r="A1481" s="91">
        <v>2.1681330000000001</v>
      </c>
      <c r="B1481" s="91">
        <v>0.2332381</v>
      </c>
      <c r="D1481" s="91">
        <v>2.1681330000000001</v>
      </c>
      <c r="E1481" s="91">
        <v>0.2332381</v>
      </c>
      <c r="F1481" s="91"/>
      <c r="G1481" s="91"/>
      <c r="Q1481" s="91">
        <v>0.44721359999999999</v>
      </c>
      <c r="R1481" s="91">
        <v>1.796441</v>
      </c>
      <c r="S1481" s="91">
        <v>0.44721359999999999</v>
      </c>
      <c r="W1481" s="91">
        <v>1.796441</v>
      </c>
      <c r="X1481" s="91">
        <v>0.44721359999999999</v>
      </c>
    </row>
    <row r="1482" spans="1:24" x14ac:dyDescent="0.25">
      <c r="A1482" s="91">
        <v>0.93037630000000004</v>
      </c>
      <c r="B1482" s="91">
        <v>0.1788854</v>
      </c>
      <c r="D1482" s="91">
        <v>0.93037630000000004</v>
      </c>
      <c r="E1482" s="91">
        <v>0.1788854</v>
      </c>
      <c r="F1482" s="91"/>
      <c r="G1482" s="91"/>
      <c r="Q1482" s="91">
        <v>0.30463089999999998</v>
      </c>
      <c r="R1482" s="91">
        <v>0.63245549999999995</v>
      </c>
      <c r="S1482" s="91">
        <v>0.30463089999999998</v>
      </c>
      <c r="W1482" s="91">
        <v>0.63245549999999995</v>
      </c>
      <c r="X1482" s="91">
        <v>0.30463089999999998</v>
      </c>
    </row>
    <row r="1483" spans="1:24" x14ac:dyDescent="0.25">
      <c r="A1483" s="91">
        <v>4.9149570000000002</v>
      </c>
      <c r="B1483" s="91">
        <v>1.0095540000000001</v>
      </c>
      <c r="D1483" s="91"/>
      <c r="E1483" s="91"/>
      <c r="F1483" s="91">
        <v>4.9149570000000002</v>
      </c>
      <c r="G1483" s="91">
        <v>1.0095540000000001</v>
      </c>
      <c r="Q1483" s="91">
        <v>0.31241000000000002</v>
      </c>
      <c r="R1483" s="91">
        <v>1.162755</v>
      </c>
      <c r="S1483" s="91">
        <v>0.31241000000000002</v>
      </c>
      <c r="W1483" s="91">
        <v>1.162755</v>
      </c>
      <c r="X1483" s="91">
        <v>0.31241000000000002</v>
      </c>
    </row>
    <row r="1484" spans="1:24" x14ac:dyDescent="0.25">
      <c r="A1484" s="91">
        <v>0.68117550000000004</v>
      </c>
      <c r="B1484" s="91">
        <v>0.28000000000000003</v>
      </c>
      <c r="D1484" s="91"/>
      <c r="E1484" s="91"/>
      <c r="F1484" s="91">
        <v>0.68117550000000004</v>
      </c>
      <c r="G1484" s="91">
        <v>0.28000000000000003</v>
      </c>
      <c r="Q1484" s="91">
        <v>0.24</v>
      </c>
      <c r="R1484" s="91">
        <v>0.26832820000000002</v>
      </c>
      <c r="S1484" s="91">
        <v>0.24</v>
      </c>
      <c r="W1484" s="91">
        <v>0.26832820000000002</v>
      </c>
      <c r="X1484" s="91">
        <v>0.24</v>
      </c>
    </row>
    <row r="1485" spans="1:24" x14ac:dyDescent="0.25">
      <c r="A1485" s="91">
        <v>2.7205879999999998</v>
      </c>
      <c r="B1485" s="91">
        <v>0.42520580000000002</v>
      </c>
      <c r="D1485" s="91">
        <v>2.7205879999999998</v>
      </c>
      <c r="E1485" s="91">
        <v>0.42520580000000002</v>
      </c>
      <c r="F1485" s="91"/>
      <c r="G1485" s="91"/>
      <c r="Q1485" s="91">
        <v>0.58240879999999995</v>
      </c>
      <c r="R1485" s="91">
        <v>0.91301699999999997</v>
      </c>
      <c r="S1485" s="91">
        <v>0.58240879999999995</v>
      </c>
      <c r="W1485" s="91">
        <v>0.91301699999999997</v>
      </c>
      <c r="X1485" s="91">
        <v>0.58240879999999995</v>
      </c>
    </row>
    <row r="1486" spans="1:24" x14ac:dyDescent="0.25">
      <c r="A1486" s="91">
        <v>4.2790650000000001</v>
      </c>
      <c r="B1486" s="91">
        <v>0.25298219999999999</v>
      </c>
      <c r="D1486" s="91">
        <v>4.2790650000000001</v>
      </c>
      <c r="E1486" s="91">
        <v>0.25298219999999999</v>
      </c>
      <c r="F1486" s="91"/>
      <c r="G1486" s="91"/>
      <c r="Q1486" s="91">
        <v>0.32249030000000001</v>
      </c>
      <c r="R1486" s="91">
        <v>0.32249030000000001</v>
      </c>
      <c r="S1486" s="91">
        <v>0.32249030000000001</v>
      </c>
      <c r="W1486" s="91">
        <v>0.32249030000000001</v>
      </c>
      <c r="X1486" s="91">
        <v>0.32249030000000001</v>
      </c>
    </row>
    <row r="1487" spans="1:24" x14ac:dyDescent="0.25">
      <c r="A1487" s="91">
        <v>5.7204199999999998</v>
      </c>
      <c r="B1487" s="91">
        <v>0.42520580000000002</v>
      </c>
      <c r="D1487" s="91">
        <v>5.7204199999999998</v>
      </c>
      <c r="E1487" s="91">
        <v>0.42520580000000002</v>
      </c>
      <c r="F1487" s="91"/>
      <c r="G1487" s="91"/>
      <c r="Q1487" s="91">
        <v>0.32984849999999999</v>
      </c>
      <c r="R1487" s="91">
        <v>0.70880180000000004</v>
      </c>
      <c r="S1487" s="91">
        <v>0.32984849999999999</v>
      </c>
      <c r="W1487" s="91">
        <v>0.70880180000000004</v>
      </c>
      <c r="X1487" s="91">
        <v>0.32984849999999999</v>
      </c>
    </row>
    <row r="1488" spans="1:24" x14ac:dyDescent="0.25">
      <c r="A1488" s="91">
        <v>9.0128799999999991</v>
      </c>
      <c r="B1488" s="91">
        <v>0.32984849999999999</v>
      </c>
      <c r="D1488" s="91">
        <v>9.0128799999999991</v>
      </c>
      <c r="E1488" s="91">
        <v>0.32984849999999999</v>
      </c>
      <c r="F1488" s="91"/>
      <c r="G1488" s="91"/>
      <c r="Q1488" s="91">
        <v>0.16</v>
      </c>
      <c r="R1488" s="91">
        <v>4.4515169999999999</v>
      </c>
      <c r="S1488" s="91">
        <v>0.16</v>
      </c>
      <c r="U1488" s="91">
        <v>4.4515169999999999</v>
      </c>
      <c r="V1488" s="91">
        <v>0.16</v>
      </c>
    </row>
    <row r="1489" spans="1:24" x14ac:dyDescent="0.25">
      <c r="A1489" s="91">
        <v>4.8801639999999997</v>
      </c>
      <c r="B1489" s="91">
        <v>0.14422209999999999</v>
      </c>
      <c r="D1489" s="91">
        <v>4.8801639999999997</v>
      </c>
      <c r="E1489" s="91">
        <v>0.14422209999999999</v>
      </c>
      <c r="F1489" s="91"/>
      <c r="G1489" s="91"/>
      <c r="Q1489" s="91">
        <v>0.22627420000000001</v>
      </c>
      <c r="R1489" s="91">
        <v>1.0182340000000001</v>
      </c>
      <c r="S1489" s="91">
        <v>0.22627420000000001</v>
      </c>
      <c r="W1489" s="91">
        <v>1.0182340000000001</v>
      </c>
      <c r="X1489" s="91">
        <v>0.22627420000000001</v>
      </c>
    </row>
    <row r="1490" spans="1:24" x14ac:dyDescent="0.25">
      <c r="A1490" s="91">
        <v>0.98792709999999995</v>
      </c>
      <c r="B1490" s="91">
        <v>0.30463089999999998</v>
      </c>
      <c r="D1490" s="91"/>
      <c r="E1490" s="91"/>
      <c r="F1490" s="91">
        <v>0.98792709999999995</v>
      </c>
      <c r="G1490" s="91">
        <v>0.30463089999999998</v>
      </c>
      <c r="Q1490" s="91">
        <v>0.46647620000000001</v>
      </c>
      <c r="R1490" s="91">
        <v>0.74726170000000003</v>
      </c>
      <c r="S1490" s="91">
        <v>0.46647620000000001</v>
      </c>
      <c r="W1490" s="91">
        <v>0.74726170000000003</v>
      </c>
      <c r="X1490" s="91">
        <v>0.46647620000000001</v>
      </c>
    </row>
    <row r="1491" spans="1:24" x14ac:dyDescent="0.25">
      <c r="A1491" s="91">
        <v>2.2740269999999998</v>
      </c>
      <c r="B1491" s="91">
        <v>0.4</v>
      </c>
      <c r="D1491" s="91">
        <v>2.2740269999999998</v>
      </c>
      <c r="E1491" s="91">
        <v>0.4</v>
      </c>
      <c r="F1491" s="91"/>
      <c r="G1491" s="91"/>
      <c r="Q1491" s="91">
        <v>0.2</v>
      </c>
      <c r="R1491" s="91">
        <v>1</v>
      </c>
      <c r="S1491" s="91">
        <v>0.2</v>
      </c>
      <c r="U1491" s="91">
        <v>1</v>
      </c>
      <c r="V1491" s="91">
        <v>0.2</v>
      </c>
    </row>
    <row r="1492" spans="1:24" x14ac:dyDescent="0.25">
      <c r="A1492" s="91">
        <v>1.9697720000000001</v>
      </c>
      <c r="B1492" s="91">
        <v>0.2</v>
      </c>
      <c r="D1492" s="91">
        <v>1.9697720000000001</v>
      </c>
      <c r="E1492" s="91">
        <v>0.2</v>
      </c>
      <c r="F1492" s="91"/>
      <c r="G1492" s="91"/>
      <c r="Q1492" s="91">
        <v>0.2332381</v>
      </c>
      <c r="R1492" s="91">
        <v>0.46647620000000001</v>
      </c>
      <c r="S1492" s="91">
        <v>0.2332381</v>
      </c>
      <c r="W1492" s="91">
        <v>0.46647620000000001</v>
      </c>
      <c r="X1492" s="91">
        <v>0.2332381</v>
      </c>
    </row>
    <row r="1493" spans="1:24" x14ac:dyDescent="0.25">
      <c r="A1493" s="91">
        <v>1.278124</v>
      </c>
      <c r="B1493" s="91">
        <v>0.2154066</v>
      </c>
      <c r="D1493" s="91">
        <v>1.278124</v>
      </c>
      <c r="E1493" s="91">
        <v>0.2154066</v>
      </c>
      <c r="F1493" s="91"/>
      <c r="G1493" s="91"/>
      <c r="Q1493" s="91">
        <v>0.37735920000000001</v>
      </c>
      <c r="R1493" s="91">
        <v>0.95078910000000005</v>
      </c>
      <c r="S1493" s="91">
        <v>0.37735920000000001</v>
      </c>
      <c r="W1493" s="91">
        <v>0.95078910000000005</v>
      </c>
      <c r="X1493" s="91">
        <v>0.37735920000000001</v>
      </c>
    </row>
    <row r="1494" spans="1:24" x14ac:dyDescent="0.25">
      <c r="A1494" s="91">
        <v>0.90686270000000002</v>
      </c>
      <c r="B1494" s="91">
        <v>0.48826219999999998</v>
      </c>
      <c r="D1494" s="91"/>
      <c r="E1494" s="91"/>
      <c r="F1494" s="91">
        <v>0.90686270000000002</v>
      </c>
      <c r="G1494" s="91">
        <v>0.48826219999999998</v>
      </c>
      <c r="Q1494" s="91">
        <v>0.25298219999999999</v>
      </c>
      <c r="R1494" s="91">
        <v>0.34176010000000001</v>
      </c>
      <c r="S1494" s="91">
        <v>0.25298219999999999</v>
      </c>
      <c r="W1494" s="91">
        <v>0.34176010000000001</v>
      </c>
      <c r="X1494" s="91">
        <v>0.25298219999999999</v>
      </c>
    </row>
    <row r="1495" spans="1:24" x14ac:dyDescent="0.25">
      <c r="A1495" s="91">
        <v>0.52153620000000001</v>
      </c>
      <c r="B1495" s="91">
        <v>0.32249030000000001</v>
      </c>
      <c r="D1495" s="91"/>
      <c r="E1495" s="91"/>
      <c r="F1495" s="91">
        <v>0.52153620000000001</v>
      </c>
      <c r="G1495" s="91">
        <v>0.32249030000000001</v>
      </c>
      <c r="Q1495" s="91">
        <v>0.24</v>
      </c>
      <c r="R1495" s="91">
        <v>0.32</v>
      </c>
      <c r="S1495" s="91">
        <v>0.24</v>
      </c>
      <c r="W1495" s="91">
        <v>0.32</v>
      </c>
      <c r="X1495" s="91">
        <v>0.24</v>
      </c>
    </row>
    <row r="1496" spans="1:24" x14ac:dyDescent="0.25">
      <c r="A1496" s="91">
        <v>0.57271280000000002</v>
      </c>
      <c r="B1496" s="91">
        <v>0.31241000000000002</v>
      </c>
      <c r="D1496" s="91"/>
      <c r="E1496" s="91"/>
      <c r="F1496" s="91">
        <v>0.57271280000000002</v>
      </c>
      <c r="G1496" s="91">
        <v>0.31241000000000002</v>
      </c>
      <c r="Q1496" s="91">
        <v>0.24</v>
      </c>
      <c r="R1496" s="91">
        <v>5.8608950000000002</v>
      </c>
      <c r="S1496" s="91">
        <v>0.24</v>
      </c>
      <c r="U1496" s="91">
        <v>5.8608950000000002</v>
      </c>
      <c r="V1496" s="91">
        <v>0.24</v>
      </c>
    </row>
    <row r="1497" spans="1:24" x14ac:dyDescent="0.25">
      <c r="A1497" s="91">
        <v>0.39597979999999999</v>
      </c>
      <c r="B1497" s="91">
        <v>0.2154066</v>
      </c>
      <c r="D1497" s="91"/>
      <c r="E1497" s="91"/>
      <c r="F1497" s="91">
        <v>0.39597979999999999</v>
      </c>
      <c r="G1497" s="91">
        <v>0.2154066</v>
      </c>
      <c r="Q1497" s="91">
        <v>0.31241000000000002</v>
      </c>
      <c r="R1497" s="91">
        <v>4.6443079999999997</v>
      </c>
      <c r="S1497" s="91">
        <v>0.31241000000000002</v>
      </c>
      <c r="U1497" s="91">
        <v>4.6443079999999997</v>
      </c>
      <c r="V1497" s="91">
        <v>0.31241000000000002</v>
      </c>
    </row>
    <row r="1498" spans="1:24" x14ac:dyDescent="0.25">
      <c r="A1498" s="91">
        <v>13.43928</v>
      </c>
      <c r="B1498" s="91">
        <v>0.85603739999999995</v>
      </c>
      <c r="D1498" s="91">
        <v>13.43928</v>
      </c>
      <c r="E1498" s="91">
        <v>0.85603739999999995</v>
      </c>
      <c r="F1498" s="91"/>
      <c r="G1498" s="91"/>
      <c r="Q1498" s="91">
        <v>0.37735920000000001</v>
      </c>
      <c r="R1498" s="91">
        <v>0.59059289999999998</v>
      </c>
      <c r="S1498" s="91">
        <v>0.37735920000000001</v>
      </c>
      <c r="W1498" s="91">
        <v>0.59059289999999998</v>
      </c>
      <c r="X1498" s="91">
        <v>0.37735920000000001</v>
      </c>
    </row>
    <row r="1499" spans="1:24" x14ac:dyDescent="0.25">
      <c r="A1499" s="91">
        <v>8.7531780000000001</v>
      </c>
      <c r="B1499" s="91">
        <v>0.32249030000000001</v>
      </c>
      <c r="D1499" s="91">
        <v>8.7531780000000001</v>
      </c>
      <c r="E1499" s="91">
        <v>0.32249030000000001</v>
      </c>
      <c r="F1499" s="91"/>
      <c r="G1499" s="91"/>
      <c r="Q1499" s="91">
        <v>0.28000000000000003</v>
      </c>
      <c r="R1499" s="91">
        <v>0.2828427</v>
      </c>
      <c r="S1499" s="91">
        <v>0.28000000000000003</v>
      </c>
      <c r="W1499" s="91">
        <v>0.2828427</v>
      </c>
      <c r="X1499" s="91">
        <v>0.28000000000000003</v>
      </c>
    </row>
    <row r="1500" spans="1:24" x14ac:dyDescent="0.25">
      <c r="A1500" s="91">
        <v>10.70429</v>
      </c>
      <c r="B1500" s="91">
        <v>0.36</v>
      </c>
      <c r="D1500" s="91">
        <v>10.70429</v>
      </c>
      <c r="E1500" s="91">
        <v>0.36</v>
      </c>
      <c r="F1500" s="91"/>
      <c r="G1500" s="91"/>
      <c r="Q1500" s="91">
        <v>0.16</v>
      </c>
      <c r="R1500" s="91">
        <v>0.28000000000000003</v>
      </c>
      <c r="S1500" s="91">
        <v>0.16</v>
      </c>
      <c r="W1500" s="91">
        <v>0.28000000000000003</v>
      </c>
      <c r="X1500" s="91">
        <v>0.16</v>
      </c>
    </row>
    <row r="1501" spans="1:24" x14ac:dyDescent="0.25">
      <c r="A1501" s="91">
        <v>7.2691129999999999</v>
      </c>
      <c r="B1501" s="91">
        <v>0.31241000000000002</v>
      </c>
      <c r="D1501" s="91">
        <v>7.2691129999999999</v>
      </c>
      <c r="E1501" s="91">
        <v>0.31241000000000002</v>
      </c>
      <c r="F1501" s="91"/>
      <c r="G1501" s="91"/>
      <c r="Q1501" s="91">
        <v>0.34409299999999998</v>
      </c>
      <c r="R1501" s="91">
        <v>2.3762150000000002</v>
      </c>
      <c r="S1501" s="91">
        <v>0.34409299999999998</v>
      </c>
      <c r="U1501" s="91">
        <v>2.3762150000000002</v>
      </c>
      <c r="V1501" s="91">
        <v>0.34409299999999998</v>
      </c>
    </row>
    <row r="1502" spans="1:24" x14ac:dyDescent="0.25">
      <c r="A1502" s="91">
        <v>7.5123369999999996</v>
      </c>
      <c r="B1502" s="91">
        <v>0.43081320000000001</v>
      </c>
      <c r="D1502" s="91">
        <v>7.5123369999999996</v>
      </c>
      <c r="E1502" s="91">
        <v>0.43081320000000001</v>
      </c>
      <c r="F1502" s="91"/>
      <c r="G1502" s="91"/>
      <c r="Q1502" s="91">
        <v>0.22627420000000001</v>
      </c>
      <c r="R1502" s="91">
        <v>0.77665949999999995</v>
      </c>
      <c r="S1502" s="91">
        <v>0.22627420000000001</v>
      </c>
      <c r="W1502" s="91">
        <v>0.77665949999999995</v>
      </c>
      <c r="X1502" s="91">
        <v>0.22627420000000001</v>
      </c>
    </row>
    <row r="1503" spans="1:24" x14ac:dyDescent="0.25">
      <c r="A1503" s="91">
        <v>2.0560160000000001</v>
      </c>
      <c r="B1503" s="91">
        <v>0.44721359999999999</v>
      </c>
      <c r="D1503" s="91"/>
      <c r="E1503" s="91"/>
      <c r="F1503" s="91">
        <v>2.0560160000000001</v>
      </c>
      <c r="G1503" s="91">
        <v>0.44721359999999999</v>
      </c>
      <c r="Q1503" s="91">
        <v>0.25612499999999999</v>
      </c>
      <c r="R1503" s="91">
        <v>0.53814499999999998</v>
      </c>
      <c r="S1503" s="91">
        <v>0.25612499999999999</v>
      </c>
      <c r="W1503" s="91">
        <v>0.53814499999999998</v>
      </c>
      <c r="X1503" s="91">
        <v>0.25612499999999999</v>
      </c>
    </row>
    <row r="1504" spans="1:24" x14ac:dyDescent="0.25">
      <c r="A1504" s="91">
        <v>1.74631</v>
      </c>
      <c r="B1504" s="91">
        <v>0.29120439999999997</v>
      </c>
      <c r="D1504" s="91">
        <v>1.74631</v>
      </c>
      <c r="E1504" s="91">
        <v>0.29120439999999997</v>
      </c>
      <c r="F1504" s="91"/>
      <c r="G1504" s="91"/>
      <c r="Q1504" s="91">
        <v>0.1788854</v>
      </c>
      <c r="R1504" s="91">
        <v>0.31241000000000002</v>
      </c>
      <c r="S1504" s="91">
        <v>0.1788854</v>
      </c>
      <c r="W1504" s="91">
        <v>0.31241000000000002</v>
      </c>
      <c r="X1504" s="91">
        <v>0.1788854</v>
      </c>
    </row>
    <row r="1505" spans="1:24" x14ac:dyDescent="0.25">
      <c r="A1505" s="91">
        <v>6.0437070000000004</v>
      </c>
      <c r="B1505" s="91">
        <v>0.37735920000000001</v>
      </c>
      <c r="D1505" s="91">
        <v>6.0437070000000004</v>
      </c>
      <c r="E1505" s="91">
        <v>0.37735920000000001</v>
      </c>
      <c r="F1505" s="91"/>
      <c r="G1505" s="91"/>
      <c r="Q1505" s="91">
        <v>0.29120439999999997</v>
      </c>
      <c r="R1505" s="91">
        <v>6.5145989999999996</v>
      </c>
      <c r="S1505" s="91">
        <v>0.29120439999999997</v>
      </c>
      <c r="U1505" s="91">
        <v>6.5145989999999996</v>
      </c>
      <c r="V1505" s="91">
        <v>0.29120439999999997</v>
      </c>
    </row>
    <row r="1506" spans="1:24" x14ac:dyDescent="0.25">
      <c r="A1506" s="91">
        <v>2.6820889999999999</v>
      </c>
      <c r="B1506" s="91">
        <v>0.37947330000000001</v>
      </c>
      <c r="D1506" s="91">
        <v>2.6820889999999999</v>
      </c>
      <c r="E1506" s="91">
        <v>0.37947330000000001</v>
      </c>
      <c r="F1506" s="91"/>
      <c r="G1506" s="91"/>
      <c r="Q1506" s="91">
        <v>0.2</v>
      </c>
      <c r="R1506" s="91">
        <v>0.32</v>
      </c>
      <c r="S1506" s="91">
        <v>0.2</v>
      </c>
      <c r="W1506" s="91">
        <v>0.32</v>
      </c>
      <c r="X1506" s="91">
        <v>0.2</v>
      </c>
    </row>
    <row r="1507" spans="1:24" x14ac:dyDescent="0.25">
      <c r="A1507" s="91">
        <v>8.048254</v>
      </c>
      <c r="B1507" s="91">
        <v>0.32249030000000001</v>
      </c>
      <c r="D1507" s="91">
        <v>8.048254</v>
      </c>
      <c r="E1507" s="91">
        <v>0.32249030000000001</v>
      </c>
      <c r="F1507" s="91"/>
      <c r="G1507" s="91"/>
      <c r="Q1507" s="91">
        <v>0.28000000000000003</v>
      </c>
      <c r="R1507" s="91">
        <v>0.36</v>
      </c>
      <c r="S1507" s="91">
        <v>0.28000000000000003</v>
      </c>
      <c r="W1507" s="91">
        <v>0.36</v>
      </c>
      <c r="X1507" s="91">
        <v>0.28000000000000003</v>
      </c>
    </row>
    <row r="1508" spans="1:24" x14ac:dyDescent="0.25">
      <c r="A1508" s="91">
        <v>1.783928</v>
      </c>
      <c r="B1508" s="91">
        <v>0.53814499999999998</v>
      </c>
      <c r="D1508" s="91"/>
      <c r="E1508" s="91"/>
      <c r="F1508" s="91">
        <v>1.783928</v>
      </c>
      <c r="G1508" s="91">
        <v>0.53814499999999998</v>
      </c>
      <c r="Q1508" s="91">
        <v>0.39395429999999998</v>
      </c>
      <c r="R1508" s="91">
        <v>6.6545620000000003</v>
      </c>
      <c r="S1508" s="91">
        <v>0.39395429999999998</v>
      </c>
      <c r="U1508" s="91">
        <v>6.6545620000000003</v>
      </c>
      <c r="V1508" s="91">
        <v>0.39395429999999998</v>
      </c>
    </row>
    <row r="1509" spans="1:24" x14ac:dyDescent="0.25">
      <c r="A1509" s="91">
        <v>5.1070149999999996</v>
      </c>
      <c r="B1509" s="91">
        <v>0.29120439999999997</v>
      </c>
      <c r="D1509" s="91">
        <v>5.1070149999999996</v>
      </c>
      <c r="E1509" s="91">
        <v>0.29120439999999997</v>
      </c>
      <c r="F1509" s="91"/>
      <c r="G1509" s="91"/>
      <c r="Q1509" s="91">
        <v>0.2828427</v>
      </c>
      <c r="R1509" s="91">
        <v>0.72111029999999998</v>
      </c>
      <c r="S1509" s="91">
        <v>0.2828427</v>
      </c>
      <c r="W1509" s="91">
        <v>0.72111029999999998</v>
      </c>
      <c r="X1509" s="91">
        <v>0.2828427</v>
      </c>
    </row>
    <row r="1510" spans="1:24" x14ac:dyDescent="0.25">
      <c r="A1510" s="91">
        <v>3.3093810000000001</v>
      </c>
      <c r="B1510" s="91">
        <v>0.22627420000000001</v>
      </c>
      <c r="D1510" s="91">
        <v>3.3093810000000001</v>
      </c>
      <c r="E1510" s="91">
        <v>0.22627420000000001</v>
      </c>
      <c r="F1510" s="91"/>
      <c r="G1510" s="91"/>
      <c r="Q1510" s="91">
        <v>0.24</v>
      </c>
      <c r="R1510" s="91">
        <v>4.8001670000000001</v>
      </c>
      <c r="S1510" s="91">
        <v>0.24</v>
      </c>
      <c r="U1510" s="91">
        <v>4.8001670000000001</v>
      </c>
      <c r="V1510" s="91">
        <v>0.24</v>
      </c>
    </row>
    <row r="1511" spans="1:24" x14ac:dyDescent="0.25">
      <c r="A1511" s="91">
        <v>0.98792709999999995</v>
      </c>
      <c r="B1511" s="91">
        <v>0.30463089999999998</v>
      </c>
      <c r="D1511" s="91"/>
      <c r="E1511" s="91"/>
      <c r="F1511" s="91">
        <v>0.98792709999999995</v>
      </c>
      <c r="G1511" s="91">
        <v>0.30463089999999998</v>
      </c>
      <c r="Q1511" s="91">
        <v>0.24</v>
      </c>
      <c r="R1511" s="91">
        <v>0.69857000000000002</v>
      </c>
      <c r="S1511" s="91">
        <v>0.24</v>
      </c>
      <c r="W1511" s="91">
        <v>0.69857000000000002</v>
      </c>
      <c r="X1511" s="91">
        <v>0.24</v>
      </c>
    </row>
    <row r="1512" spans="1:24" x14ac:dyDescent="0.25">
      <c r="A1512" s="91">
        <v>5.3595519999999999</v>
      </c>
      <c r="B1512" s="91">
        <v>0.34409299999999998</v>
      </c>
      <c r="D1512" s="91">
        <v>5.3595519999999999</v>
      </c>
      <c r="E1512" s="91">
        <v>0.34409299999999998</v>
      </c>
      <c r="F1512" s="91"/>
      <c r="G1512" s="91"/>
      <c r="Q1512" s="91">
        <v>0.24331050000000001</v>
      </c>
      <c r="R1512" s="91">
        <v>0.68818599999999996</v>
      </c>
      <c r="S1512" s="91">
        <v>0.24331050000000001</v>
      </c>
      <c r="W1512" s="91">
        <v>0.68818599999999996</v>
      </c>
      <c r="X1512" s="91">
        <v>0.24331050000000001</v>
      </c>
    </row>
    <row r="1513" spans="1:24" x14ac:dyDescent="0.25">
      <c r="A1513" s="91">
        <v>2.7226460000000001</v>
      </c>
      <c r="B1513" s="91">
        <v>0.24</v>
      </c>
      <c r="D1513" s="91">
        <v>2.7226460000000001</v>
      </c>
      <c r="E1513" s="91">
        <v>0.24</v>
      </c>
      <c r="F1513" s="91"/>
      <c r="G1513" s="91"/>
      <c r="Q1513" s="91">
        <v>0.1788854</v>
      </c>
      <c r="R1513" s="91">
        <v>0.42520580000000002</v>
      </c>
      <c r="S1513" s="91">
        <v>0.1788854</v>
      </c>
      <c r="W1513" s="91">
        <v>0.42520580000000002</v>
      </c>
      <c r="X1513" s="91">
        <v>0.1788854</v>
      </c>
    </row>
    <row r="1514" spans="1:24" x14ac:dyDescent="0.25">
      <c r="A1514" s="91">
        <v>4.1558029999999997</v>
      </c>
      <c r="B1514" s="91">
        <v>0.34176010000000001</v>
      </c>
      <c r="D1514" s="91">
        <v>4.1558029999999997</v>
      </c>
      <c r="E1514" s="91">
        <v>0.34176010000000001</v>
      </c>
      <c r="F1514" s="91"/>
      <c r="G1514" s="91"/>
      <c r="Q1514" s="91">
        <v>0.2828427</v>
      </c>
      <c r="R1514" s="91">
        <v>0.72897610000000002</v>
      </c>
      <c r="S1514" s="91">
        <v>0.2828427</v>
      </c>
      <c r="W1514" s="91">
        <v>0.72897610000000002</v>
      </c>
      <c r="X1514" s="91">
        <v>0.2828427</v>
      </c>
    </row>
    <row r="1515" spans="1:24" x14ac:dyDescent="0.25">
      <c r="A1515" s="91">
        <v>3.4004989999999999</v>
      </c>
      <c r="B1515" s="91">
        <v>0.42520580000000002</v>
      </c>
      <c r="D1515" s="91">
        <v>3.4004989999999999</v>
      </c>
      <c r="E1515" s="91">
        <v>0.42520580000000002</v>
      </c>
      <c r="F1515" s="91"/>
      <c r="G1515" s="91"/>
      <c r="Q1515" s="91">
        <v>0.39395429999999998</v>
      </c>
      <c r="R1515" s="91">
        <v>2.3630490000000002</v>
      </c>
      <c r="S1515" s="91">
        <v>0.39395429999999998</v>
      </c>
      <c r="U1515" s="91">
        <v>2.3630490000000002</v>
      </c>
      <c r="V1515" s="91">
        <v>0.39395429999999998</v>
      </c>
    </row>
    <row r="1516" spans="1:24" x14ac:dyDescent="0.25">
      <c r="A1516" s="91">
        <v>2.6990370000000001</v>
      </c>
      <c r="B1516" s="91">
        <v>0.52</v>
      </c>
      <c r="D1516" s="91">
        <v>2.6990370000000001</v>
      </c>
      <c r="E1516" s="91">
        <v>0.52</v>
      </c>
      <c r="F1516" s="91"/>
      <c r="G1516" s="91"/>
      <c r="Q1516" s="91">
        <v>0.34176010000000001</v>
      </c>
      <c r="R1516" s="91">
        <v>5.3417599999999998</v>
      </c>
      <c r="S1516" s="91">
        <v>0.34176010000000001</v>
      </c>
      <c r="U1516" s="91">
        <v>5.3417599999999998</v>
      </c>
      <c r="V1516" s="91">
        <v>0.34176010000000001</v>
      </c>
    </row>
    <row r="1517" spans="1:24" x14ac:dyDescent="0.25">
      <c r="A1517" s="91">
        <v>3.3296250000000001</v>
      </c>
      <c r="B1517" s="91">
        <v>0.65115279999999998</v>
      </c>
      <c r="D1517" s="91">
        <v>3.3296250000000001</v>
      </c>
      <c r="E1517" s="91">
        <v>0.65115279999999998</v>
      </c>
      <c r="F1517" s="91"/>
      <c r="G1517" s="91"/>
      <c r="Q1517" s="91">
        <v>0.48332180000000002</v>
      </c>
      <c r="R1517" s="91">
        <v>1.3416410000000001</v>
      </c>
      <c r="S1517" s="91">
        <v>0.48332180000000002</v>
      </c>
      <c r="W1517" s="91">
        <v>1.3416410000000001</v>
      </c>
      <c r="X1517" s="91">
        <v>0.48332180000000002</v>
      </c>
    </row>
    <row r="1518" spans="1:24" x14ac:dyDescent="0.25">
      <c r="A1518" s="91">
        <v>4.1091119999999997</v>
      </c>
      <c r="B1518" s="91">
        <v>0.33941130000000003</v>
      </c>
      <c r="D1518" s="91">
        <v>4.1091119999999997</v>
      </c>
      <c r="E1518" s="91">
        <v>0.33941130000000003</v>
      </c>
      <c r="F1518" s="91"/>
      <c r="G1518" s="91"/>
      <c r="Q1518" s="91">
        <v>0.25298219999999999</v>
      </c>
      <c r="R1518" s="91">
        <v>1.732974</v>
      </c>
      <c r="S1518" s="91">
        <v>0.25298219999999999</v>
      </c>
      <c r="U1518" s="91">
        <v>1.732974</v>
      </c>
      <c r="V1518" s="91">
        <v>0.25298219999999999</v>
      </c>
    </row>
    <row r="1519" spans="1:24" x14ac:dyDescent="0.25">
      <c r="A1519" s="91">
        <v>5.0856659999999998</v>
      </c>
      <c r="B1519" s="91">
        <v>0.48662100000000003</v>
      </c>
      <c r="D1519" s="91">
        <v>5.0856659999999998</v>
      </c>
      <c r="E1519" s="91">
        <v>0.48662100000000003</v>
      </c>
      <c r="F1519" s="91"/>
      <c r="G1519" s="91"/>
      <c r="Q1519" s="91">
        <v>0.2039608</v>
      </c>
      <c r="R1519" s="91">
        <v>0.28844409999999998</v>
      </c>
      <c r="S1519" s="91">
        <v>0.2039608</v>
      </c>
      <c r="W1519" s="91">
        <v>0.28844409999999998</v>
      </c>
      <c r="X1519" s="91">
        <v>0.2039608</v>
      </c>
    </row>
    <row r="1520" spans="1:24" x14ac:dyDescent="0.25">
      <c r="A1520" s="91">
        <v>4.9788350000000001</v>
      </c>
      <c r="B1520" s="91">
        <v>0.48166379999999998</v>
      </c>
      <c r="D1520" s="91">
        <v>4.9788350000000001</v>
      </c>
      <c r="E1520" s="91">
        <v>0.48166379999999998</v>
      </c>
      <c r="F1520" s="91"/>
      <c r="G1520" s="91"/>
      <c r="Q1520" s="91">
        <v>0.2</v>
      </c>
      <c r="R1520" s="91">
        <v>0.26832820000000002</v>
      </c>
      <c r="S1520" s="91">
        <v>0.2</v>
      </c>
      <c r="W1520" s="91">
        <v>0.26832820000000002</v>
      </c>
      <c r="X1520" s="91">
        <v>0.2</v>
      </c>
    </row>
    <row r="1521" spans="1:24" x14ac:dyDescent="0.25">
      <c r="A1521" s="91">
        <v>1.6637310000000001</v>
      </c>
      <c r="B1521" s="91">
        <v>0.72443080000000004</v>
      </c>
      <c r="D1521" s="91"/>
      <c r="E1521" s="91"/>
      <c r="F1521" s="91">
        <v>1.6637310000000001</v>
      </c>
      <c r="G1521" s="91">
        <v>0.72443080000000004</v>
      </c>
      <c r="Q1521" s="91">
        <v>0.59059289999999998</v>
      </c>
      <c r="R1521" s="91">
        <v>1.2899609999999999</v>
      </c>
      <c r="S1521" s="91">
        <v>0.59059289999999998</v>
      </c>
      <c r="W1521" s="91">
        <v>1.2899609999999999</v>
      </c>
      <c r="X1521" s="91">
        <v>0.59059289999999998</v>
      </c>
    </row>
    <row r="1522" spans="1:24" x14ac:dyDescent="0.25">
      <c r="A1522" s="91">
        <v>1.8880680000000001</v>
      </c>
      <c r="B1522" s="91">
        <v>0.2</v>
      </c>
      <c r="D1522" s="91">
        <v>1.8880680000000001</v>
      </c>
      <c r="E1522" s="91">
        <v>0.2</v>
      </c>
      <c r="F1522" s="91"/>
      <c r="G1522" s="91"/>
      <c r="Q1522" s="91">
        <v>0.2</v>
      </c>
      <c r="R1522" s="91">
        <v>0.28000000000000003</v>
      </c>
      <c r="S1522" s="91">
        <v>0.2</v>
      </c>
      <c r="W1522" s="91">
        <v>0.28000000000000003</v>
      </c>
      <c r="X1522" s="91">
        <v>0.2</v>
      </c>
    </row>
    <row r="1523" spans="1:24" x14ac:dyDescent="0.25">
      <c r="A1523" s="91">
        <v>2.5298219999999998</v>
      </c>
      <c r="B1523" s="91">
        <v>0.37947330000000001</v>
      </c>
      <c r="D1523" s="91">
        <v>2.5298219999999998</v>
      </c>
      <c r="E1523" s="91">
        <v>0.37947330000000001</v>
      </c>
      <c r="F1523" s="91"/>
      <c r="G1523" s="91"/>
      <c r="Q1523" s="91">
        <v>0.36</v>
      </c>
      <c r="R1523" s="91">
        <v>0.98061209999999999</v>
      </c>
      <c r="S1523" s="91">
        <v>0.36</v>
      </c>
      <c r="W1523" s="91">
        <v>0.98061209999999999</v>
      </c>
      <c r="X1523" s="91">
        <v>0.36</v>
      </c>
    </row>
    <row r="1524" spans="1:24" x14ac:dyDescent="0.25">
      <c r="A1524" s="91">
        <v>4.1114470000000001</v>
      </c>
      <c r="B1524" s="91">
        <v>0.34176010000000001</v>
      </c>
      <c r="D1524" s="91">
        <v>4.1114470000000001</v>
      </c>
      <c r="E1524" s="91">
        <v>0.34176010000000001</v>
      </c>
      <c r="F1524" s="91"/>
      <c r="G1524" s="91"/>
      <c r="Q1524" s="91">
        <v>0.25612499999999999</v>
      </c>
      <c r="R1524" s="91">
        <v>0.88090860000000004</v>
      </c>
      <c r="S1524" s="91">
        <v>0.25612499999999999</v>
      </c>
      <c r="W1524" s="91">
        <v>0.88090860000000004</v>
      </c>
      <c r="X1524" s="91">
        <v>0.25612499999999999</v>
      </c>
    </row>
    <row r="1525" spans="1:24" x14ac:dyDescent="0.25">
      <c r="A1525" s="91">
        <v>4.6277419999999996</v>
      </c>
      <c r="B1525" s="91">
        <v>0.36878179999999999</v>
      </c>
      <c r="D1525" s="91">
        <v>4.6277419999999996</v>
      </c>
      <c r="E1525" s="91">
        <v>0.36878179999999999</v>
      </c>
      <c r="F1525" s="91"/>
      <c r="G1525" s="91"/>
      <c r="Q1525" s="91">
        <v>0.26832820000000002</v>
      </c>
      <c r="R1525" s="91">
        <v>0.94826160000000004</v>
      </c>
      <c r="S1525" s="91">
        <v>0.26832820000000002</v>
      </c>
      <c r="W1525" s="91">
        <v>0.94826160000000004</v>
      </c>
      <c r="X1525" s="91">
        <v>0.26832820000000002</v>
      </c>
    </row>
    <row r="1526" spans="1:24" x14ac:dyDescent="0.25">
      <c r="A1526" s="91">
        <v>1.1320779999999999</v>
      </c>
      <c r="B1526" s="91">
        <v>0.94403389999999998</v>
      </c>
      <c r="D1526" s="91"/>
      <c r="E1526" s="91"/>
      <c r="F1526" s="91">
        <v>1.1320779999999999</v>
      </c>
      <c r="G1526" s="91">
        <v>0.94403389999999998</v>
      </c>
      <c r="Q1526" s="91">
        <v>0.34409299999999998</v>
      </c>
      <c r="R1526" s="91">
        <v>0.84380089999999996</v>
      </c>
      <c r="S1526" s="91">
        <v>0.34409299999999998</v>
      </c>
      <c r="W1526" s="91">
        <v>0.84380089999999996</v>
      </c>
      <c r="X1526" s="91">
        <v>0.34409299999999998</v>
      </c>
    </row>
    <row r="1527" spans="1:24" x14ac:dyDescent="0.25">
      <c r="A1527" s="91">
        <v>4.0621179999999999</v>
      </c>
      <c r="B1527" s="91">
        <v>1.7910889999999999</v>
      </c>
      <c r="D1527" s="91"/>
      <c r="E1527" s="91"/>
      <c r="F1527" s="91">
        <v>4.0621179999999999</v>
      </c>
      <c r="G1527" s="91">
        <v>1.7910889999999999</v>
      </c>
      <c r="Q1527" s="91">
        <v>0.39597979999999999</v>
      </c>
      <c r="R1527" s="91">
        <v>2.4608940000000001</v>
      </c>
      <c r="S1527" s="91">
        <v>0.39597979999999999</v>
      </c>
      <c r="U1527" s="91">
        <v>2.4608940000000001</v>
      </c>
      <c r="V1527" s="91">
        <v>0.39597979999999999</v>
      </c>
    </row>
    <row r="1528" spans="1:24" x14ac:dyDescent="0.25">
      <c r="A1528" s="91">
        <v>0.4118252</v>
      </c>
      <c r="B1528" s="91">
        <v>0.1788854</v>
      </c>
      <c r="D1528" s="91"/>
      <c r="E1528" s="91"/>
      <c r="F1528" s="91">
        <v>0.4118252</v>
      </c>
      <c r="G1528" s="91">
        <v>0.1788854</v>
      </c>
      <c r="Q1528" s="91">
        <v>0.2332381</v>
      </c>
      <c r="R1528" s="91">
        <v>3.006659</v>
      </c>
      <c r="S1528" s="91">
        <v>0.2332381</v>
      </c>
      <c r="U1528" s="91">
        <v>3.006659</v>
      </c>
      <c r="V1528" s="91">
        <v>0.2332381</v>
      </c>
    </row>
    <row r="1529" spans="1:24" x14ac:dyDescent="0.25">
      <c r="A1529" s="91">
        <v>0.33941130000000003</v>
      </c>
      <c r="B1529" s="91">
        <v>0.16492419999999999</v>
      </c>
      <c r="D1529" s="91"/>
      <c r="E1529" s="91"/>
      <c r="F1529" s="91">
        <v>0.33941130000000003</v>
      </c>
      <c r="G1529" s="91">
        <v>0.16492419999999999</v>
      </c>
      <c r="Q1529" s="91">
        <v>0.58240879999999995</v>
      </c>
      <c r="R1529" s="91">
        <v>0.60133190000000003</v>
      </c>
      <c r="S1529" s="91">
        <v>0.58240879999999995</v>
      </c>
      <c r="W1529" s="91">
        <v>0.60133190000000003</v>
      </c>
      <c r="X1529" s="91">
        <v>0.58240879999999995</v>
      </c>
    </row>
    <row r="1530" spans="1:24" x14ac:dyDescent="0.25">
      <c r="A1530" s="91">
        <v>1.3102670000000001</v>
      </c>
      <c r="B1530" s="91">
        <v>0.24331050000000001</v>
      </c>
      <c r="D1530" s="91">
        <v>1.3102670000000001</v>
      </c>
      <c r="E1530" s="91">
        <v>0.24331050000000001</v>
      </c>
      <c r="F1530" s="91"/>
      <c r="G1530" s="91"/>
      <c r="Q1530" s="91">
        <v>0.34176010000000001</v>
      </c>
      <c r="R1530" s="91">
        <v>0.53665629999999998</v>
      </c>
      <c r="S1530" s="91">
        <v>0.34176010000000001</v>
      </c>
      <c r="W1530" s="91">
        <v>0.53665629999999998</v>
      </c>
      <c r="X1530" s="91">
        <v>0.34176010000000001</v>
      </c>
    </row>
    <row r="1531" spans="1:24" x14ac:dyDescent="0.25">
      <c r="A1531" s="91">
        <v>2.4166089999999998</v>
      </c>
      <c r="B1531" s="91">
        <v>0.2332381</v>
      </c>
      <c r="D1531" s="91">
        <v>2.4166089999999998</v>
      </c>
      <c r="E1531" s="91">
        <v>0.2332381</v>
      </c>
      <c r="F1531" s="91"/>
      <c r="G1531" s="91"/>
      <c r="Q1531" s="91">
        <v>0.2</v>
      </c>
      <c r="R1531" s="91">
        <v>0.43081320000000001</v>
      </c>
      <c r="S1531" s="91">
        <v>0.2</v>
      </c>
      <c r="W1531" s="91">
        <v>0.43081320000000001</v>
      </c>
      <c r="X1531" s="91">
        <v>0.2</v>
      </c>
    </row>
    <row r="1532" spans="1:24" x14ac:dyDescent="0.25">
      <c r="A1532" s="91">
        <v>2.1603699999999999</v>
      </c>
      <c r="B1532" s="91">
        <v>0.64</v>
      </c>
      <c r="D1532" s="91"/>
      <c r="E1532" s="91"/>
      <c r="F1532" s="91">
        <v>2.1603699999999999</v>
      </c>
      <c r="G1532" s="91">
        <v>0.64</v>
      </c>
      <c r="Q1532" s="91">
        <v>0.2154066</v>
      </c>
      <c r="R1532" s="91">
        <v>0.84095180000000003</v>
      </c>
      <c r="S1532" s="91">
        <v>0.2154066</v>
      </c>
      <c r="W1532" s="91">
        <v>0.84095180000000003</v>
      </c>
      <c r="X1532" s="91">
        <v>0.2154066</v>
      </c>
    </row>
    <row r="1533" spans="1:24" x14ac:dyDescent="0.25">
      <c r="A1533" s="91">
        <v>2.512051</v>
      </c>
      <c r="B1533" s="91">
        <v>0.84380089999999996</v>
      </c>
      <c r="D1533" s="91"/>
      <c r="E1533" s="91"/>
      <c r="F1533" s="91">
        <v>2.512051</v>
      </c>
      <c r="G1533" s="91">
        <v>0.84380089999999996</v>
      </c>
      <c r="Q1533" s="91">
        <v>0.2828427</v>
      </c>
      <c r="R1533" s="91">
        <v>6.6534800000000001</v>
      </c>
      <c r="S1533" s="91">
        <v>0.2828427</v>
      </c>
      <c r="U1533" s="91">
        <v>6.6534800000000001</v>
      </c>
      <c r="V1533" s="91">
        <v>0.2828427</v>
      </c>
    </row>
    <row r="1534" spans="1:24" x14ac:dyDescent="0.25">
      <c r="A1534" s="91">
        <v>1.3682110000000001</v>
      </c>
      <c r="B1534" s="91">
        <v>0.48662100000000003</v>
      </c>
      <c r="D1534" s="91"/>
      <c r="E1534" s="91"/>
      <c r="F1534" s="91">
        <v>1.3682110000000001</v>
      </c>
      <c r="G1534" s="91">
        <v>0.48662100000000003</v>
      </c>
      <c r="Q1534" s="91">
        <v>0.2039608</v>
      </c>
      <c r="R1534" s="91">
        <v>0.97324200000000005</v>
      </c>
      <c r="S1534" s="91">
        <v>0.2039608</v>
      </c>
      <c r="W1534" s="91">
        <v>0.97324200000000005</v>
      </c>
      <c r="X1534" s="91">
        <v>0.2039608</v>
      </c>
    </row>
    <row r="1535" spans="1:24" x14ac:dyDescent="0.25">
      <c r="A1535" s="91">
        <v>3.6214780000000002</v>
      </c>
      <c r="B1535" s="91">
        <v>0.34409299999999998</v>
      </c>
      <c r="D1535" s="91">
        <v>3.6214780000000002</v>
      </c>
      <c r="E1535" s="91">
        <v>0.34409299999999998</v>
      </c>
      <c r="F1535" s="91"/>
      <c r="G1535" s="91"/>
      <c r="Q1535" s="91">
        <v>0.2039608</v>
      </c>
      <c r="R1535" s="91">
        <v>1.2145779999999999</v>
      </c>
      <c r="S1535" s="91">
        <v>0.2039608</v>
      </c>
      <c r="U1535" s="91">
        <v>1.2145779999999999</v>
      </c>
      <c r="V1535" s="91">
        <v>0.2039608</v>
      </c>
    </row>
    <row r="1536" spans="1:24" x14ac:dyDescent="0.25">
      <c r="A1536" s="91">
        <v>1.0468999999999999</v>
      </c>
      <c r="B1536" s="91">
        <v>0.48662100000000003</v>
      </c>
      <c r="D1536" s="91"/>
      <c r="E1536" s="91"/>
      <c r="F1536" s="91">
        <v>1.0468999999999999</v>
      </c>
      <c r="G1536" s="91">
        <v>0.48662100000000003</v>
      </c>
      <c r="Q1536" s="91">
        <v>0.2154066</v>
      </c>
      <c r="R1536" s="91">
        <v>2.8836089999999999</v>
      </c>
      <c r="S1536" s="91">
        <v>0.2154066</v>
      </c>
      <c r="U1536" s="91">
        <v>2.8836089999999999</v>
      </c>
      <c r="V1536" s="91">
        <v>0.2154066</v>
      </c>
    </row>
    <row r="1537" spans="1:24" x14ac:dyDescent="0.25">
      <c r="A1537" s="91">
        <v>2.807134</v>
      </c>
      <c r="B1537" s="91">
        <v>0.51224990000000004</v>
      </c>
      <c r="D1537" s="91">
        <v>2.807134</v>
      </c>
      <c r="E1537" s="91">
        <v>0.51224990000000004</v>
      </c>
      <c r="F1537" s="91"/>
      <c r="G1537" s="91"/>
      <c r="Q1537" s="91">
        <v>0.34409299999999998</v>
      </c>
      <c r="R1537" s="91">
        <v>4.0161670000000003</v>
      </c>
      <c r="S1537" s="91">
        <v>0.34409299999999998</v>
      </c>
      <c r="U1537" s="91">
        <v>4.0161670000000003</v>
      </c>
      <c r="V1537" s="91">
        <v>0.34409299999999998</v>
      </c>
    </row>
    <row r="1538" spans="1:24" x14ac:dyDescent="0.25">
      <c r="A1538" s="91">
        <v>6.3812220000000002</v>
      </c>
      <c r="B1538" s="91">
        <v>0.34176010000000001</v>
      </c>
      <c r="D1538" s="91">
        <v>6.3812220000000002</v>
      </c>
      <c r="E1538" s="91">
        <v>0.34176010000000001</v>
      </c>
      <c r="F1538" s="91"/>
      <c r="G1538" s="91"/>
      <c r="Q1538" s="91">
        <v>0.24</v>
      </c>
      <c r="R1538" s="91">
        <v>0.2828427</v>
      </c>
      <c r="S1538" s="91">
        <v>0.24</v>
      </c>
      <c r="W1538" s="91">
        <v>0.2828427</v>
      </c>
      <c r="X1538" s="91">
        <v>0.24</v>
      </c>
    </row>
    <row r="1539" spans="1:24" x14ac:dyDescent="0.25">
      <c r="A1539" s="91">
        <v>3.1663230000000002</v>
      </c>
      <c r="B1539" s="91">
        <v>0.34176010000000001</v>
      </c>
      <c r="D1539" s="91">
        <v>3.1663230000000002</v>
      </c>
      <c r="E1539" s="91">
        <v>0.34176010000000001</v>
      </c>
      <c r="F1539" s="91"/>
      <c r="G1539" s="91"/>
      <c r="Q1539" s="91">
        <v>0.2</v>
      </c>
      <c r="R1539" s="91">
        <v>0.6</v>
      </c>
      <c r="S1539" s="91">
        <v>0.2</v>
      </c>
      <c r="W1539" s="91">
        <v>0.6</v>
      </c>
      <c r="X1539" s="91">
        <v>0.2</v>
      </c>
    </row>
    <row r="1540" spans="1:24" x14ac:dyDescent="0.25">
      <c r="A1540" s="91">
        <v>0.8236504</v>
      </c>
      <c r="B1540" s="91">
        <v>0.2332381</v>
      </c>
      <c r="D1540" s="91"/>
      <c r="E1540" s="91"/>
      <c r="F1540" s="91">
        <v>0.8236504</v>
      </c>
      <c r="G1540" s="91">
        <v>0.2332381</v>
      </c>
      <c r="Q1540" s="91">
        <v>0.4</v>
      </c>
      <c r="R1540" s="91">
        <v>1.0770329999999999</v>
      </c>
      <c r="S1540" s="91">
        <v>0.4</v>
      </c>
      <c r="W1540" s="91">
        <v>1.0770329999999999</v>
      </c>
      <c r="X1540" s="91">
        <v>0.4</v>
      </c>
    </row>
    <row r="1541" spans="1:24" x14ac:dyDescent="0.25">
      <c r="A1541" s="91">
        <v>2.059126</v>
      </c>
      <c r="B1541" s="91">
        <v>0.34176010000000001</v>
      </c>
      <c r="D1541" s="91">
        <v>2.059126</v>
      </c>
      <c r="E1541" s="91">
        <v>0.34176010000000001</v>
      </c>
      <c r="F1541" s="91"/>
      <c r="G1541" s="91"/>
      <c r="Q1541" s="91">
        <v>0.32984849999999999</v>
      </c>
      <c r="R1541" s="91">
        <v>1.1933149999999999</v>
      </c>
      <c r="S1541" s="91">
        <v>0.32984849999999999</v>
      </c>
      <c r="W1541" s="91">
        <v>1.1933149999999999</v>
      </c>
      <c r="X1541" s="91">
        <v>0.32984849999999999</v>
      </c>
    </row>
    <row r="1542" spans="1:24" x14ac:dyDescent="0.25">
      <c r="A1542" s="91">
        <v>8.724494</v>
      </c>
      <c r="B1542" s="91">
        <v>0.52153620000000001</v>
      </c>
      <c r="D1542" s="91">
        <v>8.724494</v>
      </c>
      <c r="E1542" s="91">
        <v>0.52153620000000001</v>
      </c>
      <c r="F1542" s="91"/>
      <c r="G1542" s="91"/>
      <c r="Q1542" s="91">
        <v>0.25612499999999999</v>
      </c>
      <c r="R1542" s="91">
        <v>0.4326662</v>
      </c>
      <c r="S1542" s="91">
        <v>0.25612499999999999</v>
      </c>
      <c r="W1542" s="91">
        <v>0.4326662</v>
      </c>
      <c r="X1542" s="91">
        <v>0.25612499999999999</v>
      </c>
    </row>
    <row r="1543" spans="1:24" x14ac:dyDescent="0.25">
      <c r="A1543" s="91">
        <v>0.84095180000000003</v>
      </c>
      <c r="B1543" s="91">
        <v>0.4118252</v>
      </c>
      <c r="D1543" s="91"/>
      <c r="E1543" s="91"/>
      <c r="F1543" s="91">
        <v>0.84095180000000003</v>
      </c>
      <c r="G1543" s="91">
        <v>0.4118252</v>
      </c>
      <c r="Q1543" s="91">
        <v>0.4118252</v>
      </c>
      <c r="R1543" s="91">
        <v>5.2038880000000001</v>
      </c>
      <c r="S1543" s="91">
        <v>0.4118252</v>
      </c>
      <c r="U1543" s="91">
        <v>5.2038880000000001</v>
      </c>
      <c r="V1543" s="91">
        <v>0.4118252</v>
      </c>
    </row>
    <row r="1544" spans="1:24" x14ac:dyDescent="0.25">
      <c r="A1544" s="91">
        <v>8.9665149999999993</v>
      </c>
      <c r="B1544" s="91">
        <v>0.81584310000000004</v>
      </c>
      <c r="D1544" s="91">
        <v>8.9665149999999993</v>
      </c>
      <c r="E1544" s="91">
        <v>0.81584310000000004</v>
      </c>
      <c r="F1544" s="91"/>
      <c r="G1544" s="91"/>
      <c r="Q1544" s="91">
        <v>0.28844409999999998</v>
      </c>
      <c r="R1544" s="91">
        <v>3.4365100000000002</v>
      </c>
      <c r="S1544" s="91">
        <v>0.28844409999999998</v>
      </c>
      <c r="U1544" s="91">
        <v>3.4365100000000002</v>
      </c>
      <c r="V1544" s="91">
        <v>0.28844409999999998</v>
      </c>
    </row>
    <row r="1545" spans="1:24" x14ac:dyDescent="0.25">
      <c r="A1545" s="91">
        <v>5.0159739999999999</v>
      </c>
      <c r="B1545" s="91">
        <v>0.4118252</v>
      </c>
      <c r="D1545" s="91">
        <v>5.0159739999999999</v>
      </c>
      <c r="E1545" s="91">
        <v>0.4118252</v>
      </c>
      <c r="F1545" s="91"/>
      <c r="G1545" s="91"/>
      <c r="Q1545" s="91">
        <v>0.28844409999999998</v>
      </c>
      <c r="R1545" s="91">
        <v>6.1111050000000002</v>
      </c>
      <c r="S1545" s="91">
        <v>0.28844409999999998</v>
      </c>
      <c r="U1545" s="91">
        <v>6.1111050000000002</v>
      </c>
      <c r="V1545" s="91">
        <v>0.28844409999999998</v>
      </c>
    </row>
    <row r="1546" spans="1:24" x14ac:dyDescent="0.25">
      <c r="A1546" s="91">
        <v>3.5056530000000001</v>
      </c>
      <c r="B1546" s="91">
        <v>0.25298219999999999</v>
      </c>
      <c r="D1546" s="91">
        <v>3.5056530000000001</v>
      </c>
      <c r="E1546" s="91">
        <v>0.25298219999999999</v>
      </c>
      <c r="F1546" s="91"/>
      <c r="G1546" s="91"/>
      <c r="Q1546" s="91">
        <v>0.2332381</v>
      </c>
      <c r="R1546" s="91">
        <v>1.8456440000000001</v>
      </c>
      <c r="S1546" s="91">
        <v>0.2332381</v>
      </c>
      <c r="U1546" s="91">
        <v>1.8456440000000001</v>
      </c>
      <c r="V1546" s="91">
        <v>0.2332381</v>
      </c>
    </row>
    <row r="1547" spans="1:24" x14ac:dyDescent="0.25">
      <c r="A1547" s="91">
        <v>1.4</v>
      </c>
      <c r="B1547" s="91">
        <v>0.48</v>
      </c>
      <c r="D1547" s="91"/>
      <c r="E1547" s="91"/>
      <c r="F1547" s="91">
        <v>1.4</v>
      </c>
      <c r="G1547" s="91">
        <v>0.48</v>
      </c>
      <c r="Q1547" s="91">
        <v>0.2828427</v>
      </c>
      <c r="R1547" s="91">
        <v>1.7274259999999999</v>
      </c>
      <c r="S1547" s="91">
        <v>0.2828427</v>
      </c>
      <c r="U1547" s="91">
        <v>1.7274259999999999</v>
      </c>
      <c r="V1547" s="91">
        <v>0.2828427</v>
      </c>
    </row>
    <row r="1548" spans="1:24" x14ac:dyDescent="0.25">
      <c r="A1548" s="91">
        <v>1.8181309999999999</v>
      </c>
      <c r="B1548" s="91">
        <v>0.31241000000000002</v>
      </c>
      <c r="D1548" s="91">
        <v>1.8181309999999999</v>
      </c>
      <c r="E1548" s="91">
        <v>0.31241000000000002</v>
      </c>
      <c r="F1548" s="91"/>
      <c r="G1548" s="91"/>
      <c r="Q1548" s="91">
        <v>0.33941130000000003</v>
      </c>
      <c r="R1548" s="91">
        <v>0.48166379999999998</v>
      </c>
      <c r="S1548" s="91">
        <v>0.33941130000000003</v>
      </c>
      <c r="W1548" s="91">
        <v>0.48166379999999998</v>
      </c>
      <c r="X1548" s="91">
        <v>0.33941130000000003</v>
      </c>
    </row>
    <row r="1549" spans="1:24" x14ac:dyDescent="0.25">
      <c r="A1549" s="91">
        <v>1.357645</v>
      </c>
      <c r="B1549" s="91">
        <v>0.34409299999999998</v>
      </c>
      <c r="D1549" s="91"/>
      <c r="E1549" s="91"/>
      <c r="F1549" s="91">
        <v>1.357645</v>
      </c>
      <c r="G1549" s="91">
        <v>0.34409299999999998</v>
      </c>
      <c r="Q1549" s="91">
        <v>0.3577709</v>
      </c>
      <c r="R1549" s="91">
        <v>0.45607019999999998</v>
      </c>
      <c r="S1549" s="91">
        <v>0.3577709</v>
      </c>
      <c r="W1549" s="91">
        <v>0.45607019999999998</v>
      </c>
      <c r="X1549" s="91">
        <v>0.3577709</v>
      </c>
    </row>
    <row r="1550" spans="1:24" x14ac:dyDescent="0.25">
      <c r="A1550" s="91">
        <v>0.70880180000000004</v>
      </c>
      <c r="B1550" s="91">
        <v>0.25298219999999999</v>
      </c>
      <c r="D1550" s="91"/>
      <c r="E1550" s="91"/>
      <c r="F1550" s="91">
        <v>0.70880180000000004</v>
      </c>
      <c r="G1550" s="91">
        <v>0.25298219999999999</v>
      </c>
      <c r="Q1550" s="91">
        <v>0.48662100000000003</v>
      </c>
      <c r="R1550" s="91">
        <v>0.96747090000000002</v>
      </c>
      <c r="S1550" s="91">
        <v>0.48662100000000003</v>
      </c>
      <c r="W1550" s="91">
        <v>0.96747090000000002</v>
      </c>
      <c r="X1550" s="91">
        <v>0.48662100000000003</v>
      </c>
    </row>
    <row r="1551" spans="1:24" x14ac:dyDescent="0.25">
      <c r="A1551" s="91">
        <v>2.7862520000000002</v>
      </c>
      <c r="B1551" s="91">
        <v>0.28844409999999998</v>
      </c>
      <c r="D1551" s="91">
        <v>2.7862520000000002</v>
      </c>
      <c r="E1551" s="91">
        <v>0.28844409999999998</v>
      </c>
      <c r="F1551" s="91"/>
      <c r="G1551" s="91"/>
      <c r="Q1551" s="91">
        <v>0.28000000000000003</v>
      </c>
      <c r="R1551" s="91">
        <v>4.0071940000000001</v>
      </c>
      <c r="S1551" s="91">
        <v>0.28000000000000003</v>
      </c>
      <c r="U1551" s="91">
        <v>4.0071940000000001</v>
      </c>
      <c r="V1551" s="91">
        <v>0.28000000000000003</v>
      </c>
    </row>
    <row r="1552" spans="1:24" x14ac:dyDescent="0.25">
      <c r="A1552" s="91">
        <v>1.6951700000000001</v>
      </c>
      <c r="B1552" s="91">
        <v>0.2154066</v>
      </c>
      <c r="D1552" s="91">
        <v>1.6951700000000001</v>
      </c>
      <c r="E1552" s="91">
        <v>0.2154066</v>
      </c>
      <c r="F1552" s="91"/>
      <c r="G1552" s="91"/>
      <c r="Q1552" s="91">
        <v>0.2332381</v>
      </c>
      <c r="R1552" s="91">
        <v>1.1113960000000001</v>
      </c>
      <c r="S1552" s="91">
        <v>0.2332381</v>
      </c>
      <c r="W1552" s="91">
        <v>1.1113960000000001</v>
      </c>
      <c r="X1552" s="91">
        <v>0.2332381</v>
      </c>
    </row>
    <row r="1553" spans="1:24" x14ac:dyDescent="0.25">
      <c r="A1553" s="91">
        <v>0.94403389999999998</v>
      </c>
      <c r="B1553" s="91">
        <v>0.4</v>
      </c>
      <c r="D1553" s="91"/>
      <c r="E1553" s="91"/>
      <c r="F1553" s="91">
        <v>0.94403389999999998</v>
      </c>
      <c r="G1553" s="91">
        <v>0.4</v>
      </c>
      <c r="Q1553" s="91">
        <v>0.16</v>
      </c>
      <c r="R1553" s="91">
        <v>0.2</v>
      </c>
      <c r="S1553" s="91">
        <v>0.16</v>
      </c>
      <c r="W1553" s="91">
        <v>0.2</v>
      </c>
      <c r="X1553" s="91">
        <v>0.16</v>
      </c>
    </row>
    <row r="1554" spans="1:24" x14ac:dyDescent="0.25">
      <c r="A1554" s="91">
        <v>1.4543729999999999</v>
      </c>
      <c r="B1554" s="91">
        <v>0.28844409999999998</v>
      </c>
      <c r="D1554" s="91">
        <v>1.4543729999999999</v>
      </c>
      <c r="E1554" s="91">
        <v>0.28844409999999998</v>
      </c>
      <c r="F1554" s="91"/>
      <c r="G1554" s="91"/>
      <c r="Q1554" s="91">
        <v>0.41761229999999999</v>
      </c>
      <c r="R1554" s="91">
        <v>0.71554180000000001</v>
      </c>
      <c r="S1554" s="91">
        <v>0.41761229999999999</v>
      </c>
      <c r="W1554" s="91">
        <v>0.71554180000000001</v>
      </c>
      <c r="X1554" s="91">
        <v>0.41761229999999999</v>
      </c>
    </row>
    <row r="1555" spans="1:24" x14ac:dyDescent="0.25">
      <c r="A1555" s="91">
        <v>1.381014</v>
      </c>
      <c r="B1555" s="91">
        <v>0.24331050000000001</v>
      </c>
      <c r="D1555" s="91">
        <v>1.381014</v>
      </c>
      <c r="E1555" s="91">
        <v>0.24331050000000001</v>
      </c>
      <c r="F1555" s="91"/>
      <c r="G1555" s="91"/>
      <c r="Q1555" s="91">
        <v>0.28000000000000003</v>
      </c>
      <c r="R1555" s="91">
        <v>1.120714</v>
      </c>
      <c r="S1555" s="91">
        <v>0.28000000000000003</v>
      </c>
      <c r="W1555" s="91">
        <v>1.120714</v>
      </c>
      <c r="X1555" s="91">
        <v>0.28000000000000003</v>
      </c>
    </row>
    <row r="1556" spans="1:24" x14ac:dyDescent="0.25">
      <c r="A1556" s="91">
        <v>1.1933149999999999</v>
      </c>
      <c r="B1556" s="91">
        <v>0.48166379999999998</v>
      </c>
      <c r="D1556" s="91"/>
      <c r="E1556" s="91"/>
      <c r="F1556" s="91">
        <v>1.1933149999999999</v>
      </c>
      <c r="G1556" s="91">
        <v>0.48166379999999998</v>
      </c>
      <c r="Q1556" s="91">
        <v>0.2154066</v>
      </c>
      <c r="R1556" s="91">
        <v>0.30463089999999998</v>
      </c>
      <c r="S1556" s="91">
        <v>0.2154066</v>
      </c>
      <c r="W1556" s="91">
        <v>0.30463089999999998</v>
      </c>
      <c r="X1556" s="91">
        <v>0.2154066</v>
      </c>
    </row>
    <row r="1557" spans="1:24" x14ac:dyDescent="0.25">
      <c r="A1557" s="297">
        <v>0.65604879999999999</v>
      </c>
      <c r="B1557" s="297">
        <v>0.2</v>
      </c>
      <c r="D1557" s="91"/>
      <c r="E1557" s="91"/>
      <c r="F1557" s="91">
        <v>0.65604879999999999</v>
      </c>
      <c r="G1557" s="91">
        <v>0.2</v>
      </c>
      <c r="Q1557" s="91">
        <v>0.22627420000000001</v>
      </c>
      <c r="R1557" s="91">
        <v>0.34409299999999998</v>
      </c>
      <c r="S1557" s="91">
        <v>0.22627420000000001</v>
      </c>
      <c r="W1557" s="91">
        <v>0.34409299999999998</v>
      </c>
      <c r="X1557" s="91">
        <v>0.22627420000000001</v>
      </c>
    </row>
    <row r="1558" spans="1:24" x14ac:dyDescent="0.25">
      <c r="A1558" s="91">
        <v>8.2177299999999995</v>
      </c>
      <c r="B1558" s="91">
        <v>0.70880180000000004</v>
      </c>
      <c r="C1558" t="s">
        <v>431</v>
      </c>
      <c r="D1558" s="91">
        <v>8.2177299999999995</v>
      </c>
      <c r="E1558" s="91">
        <v>0.70880180000000004</v>
      </c>
      <c r="F1558" s="91"/>
      <c r="G1558" s="91"/>
      <c r="Q1558" s="91">
        <v>0.16</v>
      </c>
      <c r="R1558" s="91">
        <v>0.32</v>
      </c>
      <c r="S1558" s="91">
        <v>0.16</v>
      </c>
      <c r="W1558" s="91">
        <v>0.32</v>
      </c>
      <c r="X1558" s="91">
        <v>0.16</v>
      </c>
    </row>
    <row r="1559" spans="1:24" x14ac:dyDescent="0.25">
      <c r="A1559" s="91">
        <v>9.6412420000000001</v>
      </c>
      <c r="B1559" s="91">
        <v>0.34176010000000001</v>
      </c>
      <c r="D1559" s="91">
        <v>9.6412420000000001</v>
      </c>
      <c r="E1559" s="91">
        <v>0.34176010000000001</v>
      </c>
      <c r="F1559" s="91"/>
      <c r="G1559" s="91"/>
      <c r="Q1559" s="91">
        <v>0.16970560000000001</v>
      </c>
      <c r="R1559" s="91">
        <v>0.31241000000000002</v>
      </c>
      <c r="S1559" s="91">
        <v>0.16970560000000001</v>
      </c>
      <c r="W1559" s="91">
        <v>0.31241000000000002</v>
      </c>
      <c r="X1559" s="91">
        <v>0.16970560000000001</v>
      </c>
    </row>
    <row r="1560" spans="1:24" x14ac:dyDescent="0.25">
      <c r="A1560" s="91">
        <v>1.367041</v>
      </c>
      <c r="B1560" s="91">
        <v>0.36878179999999999</v>
      </c>
      <c r="D1560" s="91"/>
      <c r="E1560" s="91"/>
      <c r="F1560" s="91">
        <v>1.367041</v>
      </c>
      <c r="G1560" s="91">
        <v>0.36878179999999999</v>
      </c>
      <c r="Q1560" s="91">
        <v>0.2</v>
      </c>
      <c r="R1560" s="91">
        <v>0.26832820000000002</v>
      </c>
      <c r="S1560" s="91">
        <v>0.2</v>
      </c>
      <c r="W1560" s="91">
        <v>0.26832820000000002</v>
      </c>
      <c r="X1560" s="91">
        <v>0.2</v>
      </c>
    </row>
    <row r="1561" spans="1:24" x14ac:dyDescent="0.25">
      <c r="A1561" s="91">
        <v>1.3815930000000001</v>
      </c>
      <c r="B1561" s="91">
        <v>0.94826160000000004</v>
      </c>
      <c r="D1561" s="91"/>
      <c r="E1561" s="91"/>
      <c r="F1561" s="91">
        <v>1.3815930000000001</v>
      </c>
      <c r="G1561" s="91">
        <v>0.94826160000000004</v>
      </c>
      <c r="Q1561" s="91">
        <v>0.96747090000000002</v>
      </c>
      <c r="R1561" s="91">
        <v>3.0615030000000001</v>
      </c>
      <c r="S1561" s="91">
        <v>0.96747090000000002</v>
      </c>
      <c r="W1561" s="91">
        <v>3.0615030000000001</v>
      </c>
      <c r="X1561" s="91">
        <v>0.96747090000000002</v>
      </c>
    </row>
    <row r="1562" spans="1:24" x14ac:dyDescent="0.25">
      <c r="A1562" s="91">
        <v>7.135713</v>
      </c>
      <c r="B1562" s="91">
        <v>0.75894660000000003</v>
      </c>
      <c r="D1562" s="91">
        <v>7.135713</v>
      </c>
      <c r="E1562" s="91">
        <v>0.75894660000000003</v>
      </c>
      <c r="F1562" s="91"/>
      <c r="G1562" s="91"/>
      <c r="Q1562" s="91">
        <v>0.24331050000000001</v>
      </c>
      <c r="R1562" s="91">
        <v>3.3773360000000001</v>
      </c>
      <c r="S1562" s="91">
        <v>0.24331050000000001</v>
      </c>
      <c r="U1562" s="91">
        <v>3.3773360000000001</v>
      </c>
      <c r="V1562" s="91">
        <v>0.24331050000000001</v>
      </c>
    </row>
    <row r="1563" spans="1:24" x14ac:dyDescent="0.25">
      <c r="A1563" s="91">
        <v>1.0007999999999999</v>
      </c>
      <c r="B1563" s="91">
        <v>0.32</v>
      </c>
      <c r="D1563" s="91"/>
      <c r="E1563" s="91"/>
      <c r="F1563" s="91">
        <v>1.0007999999999999</v>
      </c>
      <c r="G1563" s="91">
        <v>0.32</v>
      </c>
      <c r="Q1563" s="91">
        <v>0.24</v>
      </c>
      <c r="R1563" s="91">
        <v>2.2799999999999998</v>
      </c>
      <c r="S1563" s="91">
        <v>0.24</v>
      </c>
      <c r="U1563" s="91">
        <v>2.2799999999999998</v>
      </c>
      <c r="V1563" s="91">
        <v>0.24</v>
      </c>
    </row>
    <row r="1564" spans="1:24" x14ac:dyDescent="0.25">
      <c r="A1564" s="91">
        <v>0.74726170000000003</v>
      </c>
      <c r="B1564" s="91">
        <v>0.52611790000000003</v>
      </c>
      <c r="D1564" s="91"/>
      <c r="E1564" s="91"/>
      <c r="F1564" s="91">
        <v>0.74726170000000003</v>
      </c>
      <c r="G1564" s="91">
        <v>0.52611790000000003</v>
      </c>
      <c r="Q1564" s="91">
        <v>0.60530980000000001</v>
      </c>
      <c r="R1564" s="91">
        <v>2.6832820000000002</v>
      </c>
      <c r="S1564" s="91">
        <v>0.60530980000000001</v>
      </c>
      <c r="W1564" s="91">
        <v>2.6832820000000002</v>
      </c>
      <c r="X1564" s="91">
        <v>0.60530980000000001</v>
      </c>
    </row>
    <row r="1565" spans="1:24" x14ac:dyDescent="0.25">
      <c r="A1565" s="91">
        <v>1.1454260000000001</v>
      </c>
      <c r="B1565" s="91">
        <v>0.44721359999999999</v>
      </c>
      <c r="D1565" s="91"/>
      <c r="E1565" s="91"/>
      <c r="F1565" s="91">
        <v>1.1454260000000001</v>
      </c>
      <c r="G1565" s="91">
        <v>0.44721359999999999</v>
      </c>
      <c r="Q1565" s="91">
        <v>0.4</v>
      </c>
      <c r="R1565" s="91">
        <v>4.8001670000000001</v>
      </c>
      <c r="S1565" s="91">
        <v>0.4</v>
      </c>
      <c r="U1565" s="91">
        <v>4.8001670000000001</v>
      </c>
      <c r="V1565" s="91">
        <v>0.4</v>
      </c>
    </row>
    <row r="1566" spans="1:24" x14ac:dyDescent="0.25">
      <c r="A1566" s="91">
        <v>2.4056600000000001</v>
      </c>
      <c r="B1566" s="91">
        <v>0.16970560000000001</v>
      </c>
      <c r="D1566" s="91">
        <v>2.4056600000000001</v>
      </c>
      <c r="E1566" s="91">
        <v>0.16970560000000001</v>
      </c>
      <c r="F1566" s="91"/>
      <c r="G1566" s="91"/>
      <c r="Q1566" s="91">
        <v>0.32249030000000001</v>
      </c>
      <c r="R1566" s="91">
        <v>0.74726170000000003</v>
      </c>
      <c r="S1566" s="91">
        <v>0.32249030000000001</v>
      </c>
      <c r="W1566" s="91">
        <v>0.74726170000000003</v>
      </c>
      <c r="X1566" s="91">
        <v>0.32249030000000001</v>
      </c>
    </row>
    <row r="1567" spans="1:24" x14ac:dyDescent="0.25">
      <c r="A1567" s="91">
        <v>0.5656854</v>
      </c>
      <c r="B1567" s="91">
        <v>0.16492419999999999</v>
      </c>
      <c r="D1567" s="91"/>
      <c r="E1567" s="91"/>
      <c r="F1567" s="91">
        <v>0.5656854</v>
      </c>
      <c r="G1567" s="91">
        <v>0.16492419999999999</v>
      </c>
      <c r="Q1567" s="91">
        <v>0.48662100000000003</v>
      </c>
      <c r="R1567" s="91">
        <v>0.84758480000000003</v>
      </c>
      <c r="S1567" s="91">
        <v>0.48662100000000003</v>
      </c>
      <c r="W1567" s="91">
        <v>0.84758480000000003</v>
      </c>
      <c r="X1567" s="91">
        <v>0.48662100000000003</v>
      </c>
    </row>
    <row r="1568" spans="1:24" x14ac:dyDescent="0.25">
      <c r="A1568" s="91">
        <v>4.2969759999999999</v>
      </c>
      <c r="B1568" s="91">
        <v>0.32249030000000001</v>
      </c>
      <c r="D1568" s="91">
        <v>4.2969759999999999</v>
      </c>
      <c r="E1568" s="91">
        <v>0.32249030000000001</v>
      </c>
      <c r="F1568" s="91"/>
      <c r="G1568" s="91"/>
      <c r="Q1568" s="91">
        <v>0.44721359999999999</v>
      </c>
      <c r="R1568" s="91">
        <v>0.46818799999999999</v>
      </c>
      <c r="S1568" s="91">
        <v>0.44721359999999999</v>
      </c>
      <c r="W1568" s="91">
        <v>0.46818799999999999</v>
      </c>
      <c r="X1568" s="91">
        <v>0.44721359999999999</v>
      </c>
    </row>
    <row r="1569" spans="1:24" x14ac:dyDescent="0.25">
      <c r="A1569" s="91">
        <v>12.306290000000001</v>
      </c>
      <c r="B1569" s="91">
        <v>0.84095180000000003</v>
      </c>
      <c r="D1569" s="91">
        <v>12.306290000000001</v>
      </c>
      <c r="E1569" s="91">
        <v>0.84095180000000003</v>
      </c>
      <c r="F1569" s="91"/>
      <c r="G1569" s="91"/>
      <c r="Q1569" s="91">
        <v>0.37735920000000001</v>
      </c>
      <c r="R1569" s="91">
        <v>0.8</v>
      </c>
      <c r="S1569" s="91">
        <v>0.37735920000000001</v>
      </c>
      <c r="W1569" s="91">
        <v>0.8</v>
      </c>
      <c r="X1569" s="91">
        <v>0.37735920000000001</v>
      </c>
    </row>
    <row r="1570" spans="1:24" x14ac:dyDescent="0.25">
      <c r="A1570" s="91">
        <v>1.8039959999999999</v>
      </c>
      <c r="B1570" s="91">
        <v>0.16</v>
      </c>
      <c r="D1570" s="91">
        <v>1.8039959999999999</v>
      </c>
      <c r="E1570" s="91">
        <v>0.16</v>
      </c>
      <c r="F1570" s="91"/>
      <c r="G1570" s="91"/>
      <c r="Q1570" s="91">
        <v>0.4</v>
      </c>
      <c r="R1570" s="91">
        <v>0.48</v>
      </c>
      <c r="S1570" s="91">
        <v>0.4</v>
      </c>
      <c r="W1570" s="91">
        <v>0.48</v>
      </c>
      <c r="X1570" s="91">
        <v>0.4</v>
      </c>
    </row>
    <row r="1571" spans="1:24" x14ac:dyDescent="0.25">
      <c r="A1571" s="91">
        <v>0.79699439999999999</v>
      </c>
      <c r="B1571" s="91">
        <v>0.32</v>
      </c>
      <c r="D1571" s="91"/>
      <c r="E1571" s="91"/>
      <c r="F1571" s="91">
        <v>0.79699439999999999</v>
      </c>
      <c r="G1571" s="91">
        <v>0.32</v>
      </c>
      <c r="Q1571" s="91">
        <v>0.32249030000000001</v>
      </c>
      <c r="R1571" s="91">
        <v>4.7579830000000003</v>
      </c>
      <c r="S1571" s="91">
        <v>0.32249030000000001</v>
      </c>
      <c r="U1571" s="91">
        <v>4.7579830000000003</v>
      </c>
      <c r="V1571" s="91">
        <v>0.32249030000000001</v>
      </c>
    </row>
    <row r="1572" spans="1:24" x14ac:dyDescent="0.25">
      <c r="A1572" s="91">
        <v>0.87361319999999998</v>
      </c>
      <c r="B1572" s="91">
        <v>0.24</v>
      </c>
      <c r="D1572" s="91"/>
      <c r="E1572" s="91"/>
      <c r="F1572" s="91">
        <v>0.87361319999999998</v>
      </c>
      <c r="G1572" s="91">
        <v>0.24</v>
      </c>
      <c r="Q1572" s="91">
        <v>0.30463089999999998</v>
      </c>
      <c r="R1572" s="91">
        <v>1.395421</v>
      </c>
      <c r="S1572" s="91">
        <v>0.30463089999999998</v>
      </c>
      <c r="W1572" s="91">
        <v>1.395421</v>
      </c>
      <c r="X1572" s="91">
        <v>0.30463089999999998</v>
      </c>
    </row>
    <row r="1573" spans="1:24" x14ac:dyDescent="0.25">
      <c r="A1573" s="91">
        <v>0.5656854</v>
      </c>
      <c r="B1573" s="91">
        <v>0.36221540000000002</v>
      </c>
      <c r="D1573" s="91"/>
      <c r="E1573" s="91"/>
      <c r="F1573" s="91">
        <v>0.5656854</v>
      </c>
      <c r="G1573" s="91">
        <v>0.36221540000000002</v>
      </c>
      <c r="Q1573" s="91">
        <v>0.46647620000000001</v>
      </c>
      <c r="R1573" s="91">
        <v>2.8289930000000001</v>
      </c>
      <c r="S1573" s="91">
        <v>0.46647620000000001</v>
      </c>
      <c r="U1573" s="91">
        <v>2.8289930000000001</v>
      </c>
      <c r="V1573" s="91">
        <v>0.46647620000000001</v>
      </c>
    </row>
    <row r="1574" spans="1:24" x14ac:dyDescent="0.25">
      <c r="A1574" s="91">
        <v>3.0901130000000001</v>
      </c>
      <c r="B1574" s="91">
        <v>0.44721359999999999</v>
      </c>
      <c r="D1574" s="91">
        <v>3.0901130000000001</v>
      </c>
      <c r="E1574" s="91">
        <v>0.44721359999999999</v>
      </c>
      <c r="F1574" s="91"/>
      <c r="G1574" s="91"/>
      <c r="Q1574" s="91">
        <v>0.48166379999999998</v>
      </c>
      <c r="R1574" s="91">
        <v>8.2610410000000005</v>
      </c>
      <c r="S1574" s="91">
        <v>0.48166379999999998</v>
      </c>
      <c r="U1574" s="91">
        <v>8.2610410000000005</v>
      </c>
      <c r="V1574" s="91">
        <v>0.48166379999999998</v>
      </c>
    </row>
    <row r="1575" spans="1:24" x14ac:dyDescent="0.25">
      <c r="A1575" s="91">
        <v>2.656012</v>
      </c>
      <c r="B1575" s="91">
        <v>0.85041169999999999</v>
      </c>
      <c r="D1575" s="91"/>
      <c r="E1575" s="91"/>
      <c r="F1575" s="91">
        <v>2.656012</v>
      </c>
      <c r="G1575" s="91">
        <v>0.85041169999999999</v>
      </c>
      <c r="Q1575" s="91">
        <v>0.25612499999999999</v>
      </c>
      <c r="R1575" s="91">
        <v>0.42520580000000002</v>
      </c>
      <c r="S1575" s="91">
        <v>0.25612499999999999</v>
      </c>
      <c r="W1575" s="91">
        <v>0.42520580000000002</v>
      </c>
      <c r="X1575" s="91">
        <v>0.25612499999999999</v>
      </c>
    </row>
    <row r="1576" spans="1:24" x14ac:dyDescent="0.25">
      <c r="A1576" s="91">
        <v>1.0407690000000001</v>
      </c>
      <c r="B1576" s="91">
        <v>0.52</v>
      </c>
      <c r="D1576" s="91"/>
      <c r="E1576" s="91"/>
      <c r="F1576" s="91">
        <v>1.0407690000000001</v>
      </c>
      <c r="G1576" s="91">
        <v>0.52</v>
      </c>
      <c r="Q1576" s="91">
        <v>0.2039608</v>
      </c>
      <c r="R1576" s="91">
        <v>0.29120439999999997</v>
      </c>
      <c r="S1576" s="91">
        <v>0.2039608</v>
      </c>
      <c r="W1576" s="91">
        <v>0.29120439999999997</v>
      </c>
      <c r="X1576" s="91">
        <v>0.2039608</v>
      </c>
    </row>
    <row r="1577" spans="1:24" x14ac:dyDescent="0.25">
      <c r="A1577" s="91">
        <v>3.7390910000000002</v>
      </c>
      <c r="B1577" s="91">
        <v>0.2332381</v>
      </c>
      <c r="D1577" s="91">
        <v>3.7390910000000002</v>
      </c>
      <c r="E1577" s="91">
        <v>0.2332381</v>
      </c>
      <c r="F1577" s="91"/>
      <c r="G1577" s="91"/>
      <c r="Q1577" s="91">
        <v>0.36878179999999999</v>
      </c>
      <c r="R1577" s="91">
        <v>1.64</v>
      </c>
      <c r="S1577" s="91">
        <v>0.36878179999999999</v>
      </c>
      <c r="W1577" s="91">
        <v>1.64</v>
      </c>
      <c r="X1577" s="91">
        <v>0.36878179999999999</v>
      </c>
    </row>
    <row r="1578" spans="1:24" x14ac:dyDescent="0.25">
      <c r="A1578" s="91">
        <v>1.295531</v>
      </c>
      <c r="B1578" s="91">
        <v>0.24331050000000001</v>
      </c>
      <c r="D1578" s="91">
        <v>1.295531</v>
      </c>
      <c r="E1578" s="91">
        <v>0.24331050000000001</v>
      </c>
      <c r="F1578" s="91"/>
      <c r="G1578" s="91"/>
      <c r="Q1578" s="91">
        <v>0.28000000000000003</v>
      </c>
      <c r="R1578" s="91">
        <v>0.88</v>
      </c>
      <c r="S1578" s="91">
        <v>0.28000000000000003</v>
      </c>
      <c r="W1578" s="91">
        <v>0.88</v>
      </c>
      <c r="X1578" s="91">
        <v>0.28000000000000003</v>
      </c>
    </row>
    <row r="1579" spans="1:24" x14ac:dyDescent="0.25">
      <c r="A1579" s="91">
        <v>0.69971419999999995</v>
      </c>
      <c r="B1579" s="91">
        <v>0.2332381</v>
      </c>
      <c r="D1579" s="91"/>
      <c r="E1579" s="91"/>
      <c r="F1579" s="91">
        <v>0.69971419999999995</v>
      </c>
      <c r="G1579" s="91">
        <v>0.2332381</v>
      </c>
      <c r="Q1579" s="91">
        <v>0.2828427</v>
      </c>
      <c r="R1579" s="91">
        <v>0.32984849999999999</v>
      </c>
      <c r="S1579" s="91">
        <v>0.2828427</v>
      </c>
      <c r="W1579" s="91">
        <v>0.32984849999999999</v>
      </c>
      <c r="X1579" s="91">
        <v>0.2828427</v>
      </c>
    </row>
    <row r="1580" spans="1:24" x14ac:dyDescent="0.25">
      <c r="A1580" s="91">
        <v>3.0996489999999999</v>
      </c>
      <c r="B1580" s="91">
        <v>0.2332381</v>
      </c>
      <c r="D1580" s="91">
        <v>3.0996489999999999</v>
      </c>
      <c r="E1580" s="91">
        <v>0.2332381</v>
      </c>
      <c r="F1580" s="91"/>
      <c r="G1580" s="91"/>
      <c r="Q1580" s="91">
        <v>0.4</v>
      </c>
      <c r="R1580" s="91">
        <v>4.8530319999999998</v>
      </c>
      <c r="S1580" s="91">
        <v>0.4</v>
      </c>
      <c r="U1580" s="91">
        <v>4.8530319999999998</v>
      </c>
      <c r="V1580" s="91">
        <v>0.4</v>
      </c>
    </row>
    <row r="1581" spans="1:24" x14ac:dyDescent="0.25">
      <c r="A1581" s="91">
        <v>7.1141490000000003</v>
      </c>
      <c r="B1581" s="91">
        <v>0.28000000000000003</v>
      </c>
      <c r="D1581" s="91">
        <v>7.1141490000000003</v>
      </c>
      <c r="E1581" s="91">
        <v>0.28000000000000003</v>
      </c>
      <c r="F1581" s="91"/>
      <c r="G1581" s="91"/>
      <c r="Q1581" s="91">
        <v>0.32984849999999999</v>
      </c>
      <c r="R1581" s="91">
        <v>3.334187</v>
      </c>
      <c r="S1581" s="91">
        <v>0.32984849999999999</v>
      </c>
      <c r="U1581" s="91">
        <v>3.334187</v>
      </c>
      <c r="V1581" s="91">
        <v>0.32984849999999999</v>
      </c>
    </row>
    <row r="1582" spans="1:24" x14ac:dyDescent="0.25">
      <c r="A1582" s="91">
        <v>2.6076809999999999</v>
      </c>
      <c r="B1582" s="91">
        <v>0.30463089999999998</v>
      </c>
      <c r="D1582" s="91">
        <v>2.6076809999999999</v>
      </c>
      <c r="E1582" s="91">
        <v>0.30463089999999998</v>
      </c>
      <c r="F1582" s="91"/>
      <c r="G1582" s="91"/>
      <c r="Q1582" s="91">
        <v>0.69857000000000002</v>
      </c>
      <c r="R1582" s="91">
        <v>7.6880170000000003</v>
      </c>
      <c r="S1582" s="91">
        <v>0.69857000000000002</v>
      </c>
      <c r="U1582" s="91">
        <v>7.6880170000000003</v>
      </c>
      <c r="V1582" s="91">
        <v>0.69857000000000002</v>
      </c>
    </row>
    <row r="1583" spans="1:24" x14ac:dyDescent="0.25">
      <c r="A1583" s="91">
        <v>2.3681220000000001</v>
      </c>
      <c r="B1583" s="91">
        <v>0.5614268</v>
      </c>
      <c r="D1583" s="91"/>
      <c r="E1583" s="91"/>
      <c r="F1583" s="91">
        <v>2.3681220000000001</v>
      </c>
      <c r="G1583" s="91">
        <v>0.5614268</v>
      </c>
      <c r="Q1583" s="91">
        <v>0.24</v>
      </c>
      <c r="R1583" s="91">
        <v>0.2828427</v>
      </c>
      <c r="S1583" s="91">
        <v>0.24</v>
      </c>
      <c r="W1583" s="91">
        <v>0.2828427</v>
      </c>
      <c r="X1583" s="91">
        <v>0.24</v>
      </c>
    </row>
    <row r="1584" spans="1:24" x14ac:dyDescent="0.25">
      <c r="A1584" s="91">
        <v>3.988985</v>
      </c>
      <c r="B1584" s="91">
        <v>0.36221540000000002</v>
      </c>
      <c r="D1584" s="91">
        <v>3.988985</v>
      </c>
      <c r="E1584" s="91">
        <v>0.36221540000000002</v>
      </c>
      <c r="F1584" s="91"/>
      <c r="G1584" s="91"/>
      <c r="Q1584" s="91">
        <v>0.28000000000000003</v>
      </c>
      <c r="R1584" s="91">
        <v>0.28000000000000003</v>
      </c>
      <c r="S1584" s="91">
        <v>0.28000000000000003</v>
      </c>
      <c r="W1584" s="91">
        <v>0.28000000000000003</v>
      </c>
      <c r="X1584" s="91">
        <v>0.28000000000000003</v>
      </c>
    </row>
    <row r="1585" spans="1:24" x14ac:dyDescent="0.25">
      <c r="A1585" s="91">
        <v>4.4844619999999997</v>
      </c>
      <c r="B1585" s="91">
        <v>0.48</v>
      </c>
      <c r="D1585" s="91">
        <v>4.4844619999999997</v>
      </c>
      <c r="E1585" s="91">
        <v>0.48</v>
      </c>
      <c r="F1585" s="91"/>
      <c r="G1585" s="91"/>
      <c r="Q1585" s="91">
        <v>0.28000000000000003</v>
      </c>
      <c r="R1585" s="91">
        <v>0.4</v>
      </c>
      <c r="S1585" s="91">
        <v>0.28000000000000003</v>
      </c>
      <c r="W1585" s="91">
        <v>0.4</v>
      </c>
      <c r="X1585" s="91">
        <v>0.28000000000000003</v>
      </c>
    </row>
    <row r="1586" spans="1:24" x14ac:dyDescent="0.25">
      <c r="A1586" s="91">
        <v>2.392655</v>
      </c>
      <c r="B1586" s="91">
        <v>0.33941130000000003</v>
      </c>
      <c r="D1586" s="91">
        <v>2.392655</v>
      </c>
      <c r="E1586" s="91">
        <v>0.33941130000000003</v>
      </c>
      <c r="F1586" s="91"/>
      <c r="G1586" s="91"/>
      <c r="Q1586" s="91">
        <v>0.2154066</v>
      </c>
      <c r="R1586" s="91">
        <v>0.86162640000000001</v>
      </c>
      <c r="S1586" s="91">
        <v>0.2154066</v>
      </c>
      <c r="W1586" s="91">
        <v>0.86162640000000001</v>
      </c>
      <c r="X1586" s="91">
        <v>0.2154066</v>
      </c>
    </row>
    <row r="1587" spans="1:24" x14ac:dyDescent="0.25">
      <c r="A1587" s="91">
        <v>0.79699439999999999</v>
      </c>
      <c r="B1587" s="91">
        <v>0.16492419999999999</v>
      </c>
      <c r="D1587" s="91"/>
      <c r="E1587" s="91"/>
      <c r="F1587" s="91">
        <v>0.79699439999999999</v>
      </c>
      <c r="G1587" s="91">
        <v>0.16492419999999999</v>
      </c>
      <c r="Q1587" s="91">
        <v>0.25612499999999999</v>
      </c>
      <c r="R1587" s="91">
        <v>2.1681330000000001</v>
      </c>
      <c r="S1587" s="91">
        <v>0.25612499999999999</v>
      </c>
      <c r="U1587" s="91">
        <v>2.1681330000000001</v>
      </c>
      <c r="V1587" s="91">
        <v>0.25612499999999999</v>
      </c>
    </row>
    <row r="1588" spans="1:24" x14ac:dyDescent="0.25">
      <c r="A1588" s="91">
        <v>0.61057349999999999</v>
      </c>
      <c r="B1588" s="91">
        <v>0.34176010000000001</v>
      </c>
      <c r="D1588" s="91"/>
      <c r="E1588" s="91"/>
      <c r="F1588" s="91">
        <v>0.61057349999999999</v>
      </c>
      <c r="G1588" s="91">
        <v>0.34176010000000001</v>
      </c>
      <c r="Q1588" s="91">
        <v>0.32</v>
      </c>
      <c r="R1588" s="91">
        <v>0.48166379999999998</v>
      </c>
      <c r="S1588" s="91">
        <v>0.32</v>
      </c>
      <c r="W1588" s="91">
        <v>0.48166379999999998</v>
      </c>
      <c r="X1588" s="91">
        <v>0.32</v>
      </c>
    </row>
    <row r="1589" spans="1:24" x14ac:dyDescent="0.25">
      <c r="A1589" s="91">
        <v>0.36221540000000002</v>
      </c>
      <c r="B1589" s="91">
        <v>0.29120439999999997</v>
      </c>
      <c r="D1589" s="91"/>
      <c r="E1589" s="91"/>
      <c r="F1589" s="91">
        <v>0.36221540000000002</v>
      </c>
      <c r="G1589" s="91">
        <v>0.29120439999999997</v>
      </c>
      <c r="Q1589" s="91">
        <v>0.6</v>
      </c>
      <c r="R1589" s="91">
        <v>2.2400000000000002</v>
      </c>
      <c r="S1589" s="91">
        <v>0.6</v>
      </c>
      <c r="W1589" s="91">
        <v>2.2400000000000002</v>
      </c>
      <c r="X1589" s="91">
        <v>0.6</v>
      </c>
    </row>
    <row r="1590" spans="1:24" x14ac:dyDescent="0.25">
      <c r="A1590" s="91">
        <v>0.64</v>
      </c>
      <c r="B1590" s="91">
        <v>0.28000000000000003</v>
      </c>
      <c r="D1590" s="91"/>
      <c r="E1590" s="91"/>
      <c r="F1590" s="91">
        <v>0.64</v>
      </c>
      <c r="G1590" s="91">
        <v>0.28000000000000003</v>
      </c>
      <c r="Q1590" s="91">
        <v>0.2</v>
      </c>
      <c r="R1590" s="91">
        <v>0.68117550000000004</v>
      </c>
      <c r="S1590" s="91">
        <v>0.2</v>
      </c>
      <c r="W1590" s="91">
        <v>0.68117550000000004</v>
      </c>
      <c r="X1590" s="91">
        <v>0.2</v>
      </c>
    </row>
    <row r="1591" spans="1:24" x14ac:dyDescent="0.25">
      <c r="A1591" s="91">
        <v>0.8236504</v>
      </c>
      <c r="B1591" s="91">
        <v>0.37735920000000001</v>
      </c>
      <c r="D1591" s="91"/>
      <c r="E1591" s="91"/>
      <c r="F1591" s="91">
        <v>0.8236504</v>
      </c>
      <c r="G1591" s="91">
        <v>0.37735920000000001</v>
      </c>
      <c r="Q1591" s="91">
        <v>0.62482000000000004</v>
      </c>
      <c r="R1591" s="91">
        <v>0.95414880000000002</v>
      </c>
      <c r="S1591" s="91">
        <v>0.62482000000000004</v>
      </c>
      <c r="W1591" s="91">
        <v>0.95414880000000002</v>
      </c>
      <c r="X1591" s="91">
        <v>0.62482000000000004</v>
      </c>
    </row>
    <row r="1592" spans="1:24" x14ac:dyDescent="0.25">
      <c r="A1592" s="91">
        <v>2.512051</v>
      </c>
      <c r="B1592" s="91">
        <v>0.43081320000000001</v>
      </c>
      <c r="D1592" s="91">
        <v>2.512051</v>
      </c>
      <c r="E1592" s="91">
        <v>0.43081320000000001</v>
      </c>
      <c r="F1592" s="91"/>
      <c r="G1592" s="91"/>
      <c r="Q1592" s="91">
        <v>0.2</v>
      </c>
      <c r="R1592" s="91">
        <v>0.70767219999999997</v>
      </c>
      <c r="S1592" s="91">
        <v>0.2</v>
      </c>
      <c r="W1592" s="91">
        <v>0.70767219999999997</v>
      </c>
      <c r="X1592" s="91">
        <v>0.2</v>
      </c>
    </row>
    <row r="1593" spans="1:24" x14ac:dyDescent="0.25">
      <c r="A1593" s="91">
        <v>1.336862</v>
      </c>
      <c r="B1593" s="91">
        <v>0.2828427</v>
      </c>
      <c r="D1593" s="91"/>
      <c r="E1593" s="91"/>
      <c r="F1593" s="91">
        <v>1.336862</v>
      </c>
      <c r="G1593" s="91">
        <v>0.2828427</v>
      </c>
      <c r="Q1593" s="91">
        <v>0.32</v>
      </c>
      <c r="R1593" s="91">
        <v>0.4</v>
      </c>
      <c r="S1593" s="91">
        <v>0.32</v>
      </c>
      <c r="W1593" s="91">
        <v>0.4</v>
      </c>
      <c r="X1593" s="91">
        <v>0.32</v>
      </c>
    </row>
    <row r="1594" spans="1:24" x14ac:dyDescent="0.25">
      <c r="A1594" s="91">
        <v>3.631418</v>
      </c>
      <c r="B1594" s="91">
        <v>0.42520580000000002</v>
      </c>
      <c r="D1594" s="91">
        <v>3.631418</v>
      </c>
      <c r="E1594" s="91">
        <v>0.42520580000000002</v>
      </c>
      <c r="F1594" s="91"/>
      <c r="G1594" s="91"/>
      <c r="Q1594" s="91">
        <v>0.30463089999999998</v>
      </c>
      <c r="R1594" s="91">
        <v>2.505674</v>
      </c>
      <c r="S1594" s="91">
        <v>0.30463089999999998</v>
      </c>
      <c r="U1594" s="91">
        <v>2.505674</v>
      </c>
      <c r="V1594" s="91">
        <v>0.30463089999999998</v>
      </c>
    </row>
    <row r="1595" spans="1:24" x14ac:dyDescent="0.25">
      <c r="A1595" s="91">
        <v>2.3023470000000001</v>
      </c>
      <c r="B1595" s="91">
        <v>0.36221540000000002</v>
      </c>
      <c r="D1595" s="91">
        <v>2.3023470000000001</v>
      </c>
      <c r="E1595" s="91">
        <v>0.36221540000000002</v>
      </c>
      <c r="F1595" s="91"/>
      <c r="G1595" s="91"/>
      <c r="Q1595" s="91">
        <v>0.52</v>
      </c>
      <c r="R1595" s="91">
        <v>0.88814409999999999</v>
      </c>
      <c r="S1595" s="91">
        <v>0.52</v>
      </c>
      <c r="W1595" s="91">
        <v>0.88814409999999999</v>
      </c>
      <c r="X1595" s="91">
        <v>0.52</v>
      </c>
    </row>
    <row r="1596" spans="1:24" x14ac:dyDescent="0.25">
      <c r="A1596" s="91">
        <v>0.52</v>
      </c>
      <c r="B1596" s="91">
        <v>0.28000000000000003</v>
      </c>
      <c r="D1596" s="91"/>
      <c r="E1596" s="91"/>
      <c r="F1596" s="91">
        <v>0.52</v>
      </c>
      <c r="G1596" s="91">
        <v>0.28000000000000003</v>
      </c>
      <c r="Q1596" s="91">
        <v>0.2</v>
      </c>
      <c r="R1596" s="91">
        <v>0.63245549999999995</v>
      </c>
      <c r="S1596" s="91">
        <v>0.2</v>
      </c>
      <c r="W1596" s="91">
        <v>0.63245549999999995</v>
      </c>
      <c r="X1596" s="91">
        <v>0.2</v>
      </c>
    </row>
    <row r="1597" spans="1:24" x14ac:dyDescent="0.25">
      <c r="A1597" s="91">
        <v>0.76419890000000001</v>
      </c>
      <c r="B1597" s="91">
        <v>0.44</v>
      </c>
      <c r="D1597" s="91"/>
      <c r="E1597" s="91"/>
      <c r="F1597" s="91">
        <v>0.76419890000000001</v>
      </c>
      <c r="G1597" s="91">
        <v>0.44</v>
      </c>
      <c r="Q1597" s="91">
        <v>0.24</v>
      </c>
      <c r="R1597" s="91">
        <v>0.73756359999999999</v>
      </c>
      <c r="S1597" s="91">
        <v>0.24</v>
      </c>
      <c r="W1597" s="91">
        <v>0.73756359999999999</v>
      </c>
      <c r="X1597" s="91">
        <v>0.24</v>
      </c>
    </row>
    <row r="1598" spans="1:24" x14ac:dyDescent="0.25">
      <c r="A1598" s="91">
        <v>1.0031950000000001</v>
      </c>
      <c r="B1598" s="91">
        <v>0.24</v>
      </c>
      <c r="D1598" s="91"/>
      <c r="E1598" s="91"/>
      <c r="F1598" s="91">
        <v>1.0031950000000001</v>
      </c>
      <c r="G1598" s="91">
        <v>0.24</v>
      </c>
      <c r="Q1598" s="91">
        <v>0.2039608</v>
      </c>
      <c r="R1598" s="91">
        <v>0.24</v>
      </c>
      <c r="S1598" s="91">
        <v>0.2039608</v>
      </c>
      <c r="W1598" s="91">
        <v>0.24</v>
      </c>
      <c r="X1598" s="91">
        <v>0.2039608</v>
      </c>
    </row>
    <row r="1599" spans="1:24" x14ac:dyDescent="0.25">
      <c r="A1599" s="91">
        <v>9.0553849999999994</v>
      </c>
      <c r="B1599" s="91">
        <v>0.37735920000000001</v>
      </c>
      <c r="D1599" s="91">
        <v>9.0553849999999994</v>
      </c>
      <c r="E1599" s="91">
        <v>0.37735920000000001</v>
      </c>
      <c r="F1599" s="91"/>
      <c r="G1599" s="91"/>
      <c r="Q1599" s="91">
        <v>0.40199499999999999</v>
      </c>
      <c r="R1599" s="91">
        <v>0.48</v>
      </c>
      <c r="S1599" s="91">
        <v>0.40199499999999999</v>
      </c>
      <c r="W1599" s="91">
        <v>0.48</v>
      </c>
      <c r="X1599" s="91">
        <v>0.40199499999999999</v>
      </c>
    </row>
    <row r="1600" spans="1:24" x14ac:dyDescent="0.25">
      <c r="A1600" s="91">
        <v>0.8246211</v>
      </c>
      <c r="B1600" s="91">
        <v>0.2039608</v>
      </c>
      <c r="D1600" s="91"/>
      <c r="E1600" s="91"/>
      <c r="F1600" s="91">
        <v>0.8246211</v>
      </c>
      <c r="G1600" s="91">
        <v>0.2039608</v>
      </c>
      <c r="Q1600" s="91">
        <v>0.34409299999999998</v>
      </c>
      <c r="R1600" s="91">
        <v>1.961632</v>
      </c>
      <c r="S1600" s="91">
        <v>0.34409299999999998</v>
      </c>
      <c r="U1600" s="91">
        <v>1.961632</v>
      </c>
      <c r="V1600" s="91">
        <v>0.34409299999999998</v>
      </c>
    </row>
    <row r="1601" spans="1:24" x14ac:dyDescent="0.25">
      <c r="A1601" s="91">
        <v>1.6287419999999999</v>
      </c>
      <c r="B1601" s="91">
        <v>1.596997</v>
      </c>
      <c r="D1601" s="91"/>
      <c r="E1601" s="91"/>
      <c r="F1601" s="91">
        <v>1.6287419999999999</v>
      </c>
      <c r="G1601" s="91">
        <v>1.596997</v>
      </c>
      <c r="Q1601" s="91">
        <v>0.26832820000000002</v>
      </c>
      <c r="R1601" s="91">
        <v>1.592482</v>
      </c>
      <c r="S1601" s="91">
        <v>0.26832820000000002</v>
      </c>
      <c r="U1601" s="91">
        <v>1.592482</v>
      </c>
      <c r="V1601" s="91">
        <v>0.26832820000000002</v>
      </c>
    </row>
    <row r="1602" spans="1:24" x14ac:dyDescent="0.25">
      <c r="A1602" s="91">
        <v>0.48332180000000002</v>
      </c>
      <c r="B1602" s="91">
        <v>0.16492419999999999</v>
      </c>
      <c r="D1602" s="91"/>
      <c r="E1602" s="91"/>
      <c r="F1602" s="91">
        <v>0.48332180000000002</v>
      </c>
      <c r="G1602" s="91">
        <v>0.16492419999999999</v>
      </c>
      <c r="Q1602" s="91">
        <v>0.41761229999999999</v>
      </c>
      <c r="R1602" s="91">
        <v>1.56</v>
      </c>
      <c r="S1602" s="91">
        <v>0.41761229999999999</v>
      </c>
      <c r="W1602" s="91">
        <v>1.56</v>
      </c>
      <c r="X1602" s="91">
        <v>0.41761229999999999</v>
      </c>
    </row>
    <row r="1603" spans="1:24" x14ac:dyDescent="0.25">
      <c r="A1603" s="91">
        <v>0.58240879999999995</v>
      </c>
      <c r="B1603" s="91">
        <v>0.25298219999999999</v>
      </c>
      <c r="D1603" s="91"/>
      <c r="E1603" s="91"/>
      <c r="F1603" s="91">
        <v>0.58240879999999995</v>
      </c>
      <c r="G1603" s="91">
        <v>0.25298219999999999</v>
      </c>
      <c r="Q1603" s="91">
        <v>0.51224990000000004</v>
      </c>
      <c r="R1603" s="91">
        <v>0.53814499999999998</v>
      </c>
      <c r="S1603" s="91">
        <v>0.51224990000000004</v>
      </c>
      <c r="W1603" s="91">
        <v>0.53814499999999998</v>
      </c>
      <c r="X1603" s="91">
        <v>0.51224990000000004</v>
      </c>
    </row>
    <row r="1604" spans="1:24" x14ac:dyDescent="0.25">
      <c r="A1604" s="91">
        <v>0.2039608</v>
      </c>
      <c r="B1604" s="91">
        <v>0.2039608</v>
      </c>
      <c r="D1604" s="91"/>
      <c r="E1604" s="91"/>
      <c r="F1604" s="91">
        <v>0.2039608</v>
      </c>
      <c r="G1604" s="91">
        <v>0.2039608</v>
      </c>
      <c r="Q1604" s="91">
        <v>0.43081320000000001</v>
      </c>
      <c r="R1604" s="91">
        <v>1.575817</v>
      </c>
      <c r="S1604" s="91">
        <v>0.43081320000000001</v>
      </c>
      <c r="W1604" s="91">
        <v>1.575817</v>
      </c>
      <c r="X1604" s="91">
        <v>0.43081320000000001</v>
      </c>
    </row>
    <row r="1605" spans="1:24" x14ac:dyDescent="0.25">
      <c r="A1605" s="91">
        <v>0.2</v>
      </c>
      <c r="B1605" s="91">
        <v>0.1131371</v>
      </c>
      <c r="D1605" s="91"/>
      <c r="E1605" s="91"/>
      <c r="F1605" s="91">
        <v>0.2</v>
      </c>
      <c r="G1605" s="91">
        <v>0.1131371</v>
      </c>
      <c r="Q1605" s="91">
        <v>0.28844409999999998</v>
      </c>
      <c r="R1605" s="91">
        <v>2.2043590000000002</v>
      </c>
      <c r="S1605" s="91">
        <v>0.28844409999999998</v>
      </c>
      <c r="U1605" s="91">
        <v>2.2043590000000002</v>
      </c>
      <c r="V1605" s="91">
        <v>0.28844409999999998</v>
      </c>
    </row>
    <row r="1606" spans="1:24" x14ac:dyDescent="0.25">
      <c r="A1606" s="91">
        <v>2.3508770000000001</v>
      </c>
      <c r="B1606" s="91">
        <v>0.48</v>
      </c>
      <c r="D1606" s="91"/>
      <c r="E1606" s="91"/>
      <c r="F1606" s="91">
        <v>2.3508770000000001</v>
      </c>
      <c r="G1606" s="91">
        <v>0.48</v>
      </c>
      <c r="Q1606" s="91">
        <v>0.32249030000000001</v>
      </c>
      <c r="R1606" s="91">
        <v>4.2492349999999997</v>
      </c>
      <c r="S1606" s="91">
        <v>0.32249030000000001</v>
      </c>
      <c r="U1606" s="91">
        <v>4.2492349999999997</v>
      </c>
      <c r="V1606" s="91">
        <v>0.32249030000000001</v>
      </c>
    </row>
    <row r="1607" spans="1:24" x14ac:dyDescent="0.25">
      <c r="A1607" s="91">
        <v>5.2263060000000001</v>
      </c>
      <c r="B1607" s="91">
        <v>0.36</v>
      </c>
      <c r="D1607" s="91">
        <v>5.2263060000000001</v>
      </c>
      <c r="E1607" s="91">
        <v>0.36</v>
      </c>
      <c r="F1607" s="91"/>
      <c r="G1607" s="91"/>
      <c r="Q1607" s="91">
        <v>0.48166379999999998</v>
      </c>
      <c r="R1607" s="91">
        <v>1.3588229999999999</v>
      </c>
      <c r="S1607" s="91">
        <v>0.48166379999999998</v>
      </c>
      <c r="W1607" s="91">
        <v>1.3588229999999999</v>
      </c>
      <c r="X1607" s="91">
        <v>0.48166379999999998</v>
      </c>
    </row>
    <row r="1608" spans="1:24" x14ac:dyDescent="0.25">
      <c r="A1608" s="91">
        <v>8.1443300000000001</v>
      </c>
      <c r="B1608" s="91">
        <v>1.3296619999999999</v>
      </c>
      <c r="D1608" s="91">
        <v>8.1443300000000001</v>
      </c>
      <c r="E1608" s="91">
        <v>1.3296619999999999</v>
      </c>
      <c r="F1608" s="91"/>
      <c r="G1608" s="91"/>
      <c r="Q1608" s="91">
        <v>0.29120439999999997</v>
      </c>
      <c r="R1608" s="91">
        <v>2.7704149999999998</v>
      </c>
      <c r="S1608" s="91">
        <v>0.29120439999999997</v>
      </c>
      <c r="U1608" s="91">
        <v>2.7704149999999998</v>
      </c>
      <c r="V1608" s="91">
        <v>0.29120439999999997</v>
      </c>
    </row>
    <row r="1609" spans="1:24" x14ac:dyDescent="0.25">
      <c r="A1609" s="91">
        <v>4.701829</v>
      </c>
      <c r="B1609" s="91">
        <v>0.73756359999999999</v>
      </c>
      <c r="D1609" s="91">
        <v>4.701829</v>
      </c>
      <c r="E1609" s="91">
        <v>0.73756359999999999</v>
      </c>
      <c r="F1609" s="91"/>
      <c r="G1609" s="91"/>
      <c r="Q1609" s="91">
        <v>0.2</v>
      </c>
      <c r="R1609" s="91">
        <v>0.36</v>
      </c>
      <c r="S1609" s="91">
        <v>0.2</v>
      </c>
      <c r="W1609" s="91">
        <v>0.36</v>
      </c>
      <c r="X1609" s="91">
        <v>0.2</v>
      </c>
    </row>
    <row r="1610" spans="1:24" x14ac:dyDescent="0.25">
      <c r="A1610" s="91">
        <v>4.4289949999999996</v>
      </c>
      <c r="B1610" s="91">
        <v>0.46818799999999999</v>
      </c>
      <c r="D1610" s="91">
        <v>4.4289949999999996</v>
      </c>
      <c r="E1610" s="91">
        <v>0.46818799999999999</v>
      </c>
      <c r="F1610" s="91"/>
      <c r="G1610" s="91"/>
      <c r="Q1610" s="91">
        <v>0.25612499999999999</v>
      </c>
      <c r="R1610" s="91">
        <v>0.45607019999999998</v>
      </c>
      <c r="S1610" s="91">
        <v>0.25612499999999999</v>
      </c>
      <c r="W1610" s="91">
        <v>0.45607019999999998</v>
      </c>
      <c r="X1610" s="91">
        <v>0.25612499999999999</v>
      </c>
    </row>
    <row r="1611" spans="1:24" x14ac:dyDescent="0.25">
      <c r="A1611" s="91">
        <v>4.7335399999999996</v>
      </c>
      <c r="B1611" s="91">
        <v>0.36</v>
      </c>
      <c r="D1611" s="91">
        <v>4.7335399999999996</v>
      </c>
      <c r="E1611" s="91">
        <v>0.36</v>
      </c>
      <c r="F1611" s="91"/>
      <c r="G1611" s="91"/>
      <c r="Q1611" s="91">
        <v>0.55713550000000001</v>
      </c>
      <c r="R1611" s="91">
        <v>0.86162640000000001</v>
      </c>
      <c r="S1611" s="91">
        <v>0.55713550000000001</v>
      </c>
      <c r="W1611" s="91">
        <v>0.86162640000000001</v>
      </c>
      <c r="X1611" s="91">
        <v>0.55713550000000001</v>
      </c>
    </row>
    <row r="1612" spans="1:24" x14ac:dyDescent="0.25">
      <c r="A1612" s="91">
        <v>1.7472259999999999</v>
      </c>
      <c r="B1612" s="91">
        <v>1.198666</v>
      </c>
      <c r="D1612" s="91"/>
      <c r="E1612" s="91"/>
      <c r="F1612" s="91">
        <v>1.7472259999999999</v>
      </c>
      <c r="G1612" s="91">
        <v>1.198666</v>
      </c>
      <c r="Q1612" s="91">
        <v>0.2828427</v>
      </c>
      <c r="R1612" s="91">
        <v>1.322422</v>
      </c>
      <c r="S1612" s="91">
        <v>0.2828427</v>
      </c>
      <c r="W1612" s="91">
        <v>1.322422</v>
      </c>
      <c r="X1612" s="91">
        <v>0.2828427</v>
      </c>
    </row>
    <row r="1613" spans="1:24" x14ac:dyDescent="0.25">
      <c r="A1613" s="91">
        <v>0.50596439999999998</v>
      </c>
      <c r="B1613" s="91">
        <v>0.34176010000000001</v>
      </c>
      <c r="D1613" s="91"/>
      <c r="E1613" s="91"/>
      <c r="F1613" s="91">
        <v>0.50596439999999998</v>
      </c>
      <c r="G1613" s="91">
        <v>0.34176010000000001</v>
      </c>
      <c r="Q1613" s="91">
        <v>0.41761229999999999</v>
      </c>
      <c r="R1613" s="91">
        <v>3.4560089999999999</v>
      </c>
      <c r="S1613" s="91">
        <v>0.41761229999999999</v>
      </c>
      <c r="U1613" s="91">
        <v>3.4560089999999999</v>
      </c>
      <c r="V1613" s="91">
        <v>0.41761229999999999</v>
      </c>
    </row>
    <row r="1614" spans="1:24" x14ac:dyDescent="0.25">
      <c r="A1614" s="91">
        <v>1.849108</v>
      </c>
      <c r="B1614" s="91">
        <v>0.33941130000000003</v>
      </c>
      <c r="D1614" s="91">
        <v>1.849108</v>
      </c>
      <c r="E1614" s="91">
        <v>0.33941130000000003</v>
      </c>
      <c r="F1614" s="91"/>
      <c r="G1614" s="91"/>
      <c r="Q1614" s="91">
        <v>0.31241000000000002</v>
      </c>
      <c r="R1614" s="91">
        <v>2.976172</v>
      </c>
      <c r="S1614" s="91">
        <v>0.31241000000000002</v>
      </c>
      <c r="U1614" s="91">
        <v>2.976172</v>
      </c>
      <c r="V1614" s="91">
        <v>0.31241000000000002</v>
      </c>
    </row>
    <row r="1615" spans="1:24" x14ac:dyDescent="0.25">
      <c r="A1615" s="91">
        <v>4.0417820000000004</v>
      </c>
      <c r="B1615" s="91">
        <v>0.8236504</v>
      </c>
      <c r="D1615" s="91"/>
      <c r="E1615" s="91"/>
      <c r="F1615" s="91">
        <v>4.0417820000000004</v>
      </c>
      <c r="G1615" s="91">
        <v>0.8236504</v>
      </c>
      <c r="Q1615" s="91">
        <v>0.29120439999999997</v>
      </c>
      <c r="R1615" s="91">
        <v>0.48662100000000003</v>
      </c>
      <c r="S1615" s="91">
        <v>0.29120439999999997</v>
      </c>
      <c r="W1615" s="91">
        <v>0.48662100000000003</v>
      </c>
      <c r="X1615" s="91">
        <v>0.29120439999999997</v>
      </c>
    </row>
    <row r="1616" spans="1:24" x14ac:dyDescent="0.25">
      <c r="A1616" s="91">
        <v>2.378571</v>
      </c>
      <c r="B1616" s="91">
        <v>0.22627420000000001</v>
      </c>
      <c r="D1616" s="91">
        <v>2.378571</v>
      </c>
      <c r="E1616" s="91">
        <v>0.22627420000000001</v>
      </c>
      <c r="F1616" s="91"/>
      <c r="G1616" s="91"/>
      <c r="Q1616" s="91">
        <v>0.40199499999999999</v>
      </c>
      <c r="R1616" s="91">
        <v>4.4864240000000004</v>
      </c>
      <c r="S1616" s="91">
        <v>0.40199499999999999</v>
      </c>
      <c r="U1616" s="91">
        <v>4.4864240000000004</v>
      </c>
      <c r="V1616" s="91">
        <v>0.40199499999999999</v>
      </c>
    </row>
    <row r="1617" spans="1:24" x14ac:dyDescent="0.25">
      <c r="A1617" s="91">
        <v>5.5421360000000002</v>
      </c>
      <c r="B1617" s="91">
        <v>0.48662100000000003</v>
      </c>
      <c r="D1617" s="91">
        <v>5.5421360000000002</v>
      </c>
      <c r="E1617" s="91">
        <v>0.48662100000000003</v>
      </c>
      <c r="F1617" s="91"/>
      <c r="G1617" s="91"/>
      <c r="Q1617" s="91">
        <v>0.28844409999999998</v>
      </c>
      <c r="R1617" s="91">
        <v>0.53814499999999998</v>
      </c>
      <c r="S1617" s="91">
        <v>0.28844409999999998</v>
      </c>
      <c r="W1617" s="91">
        <v>0.53814499999999998</v>
      </c>
      <c r="X1617" s="91">
        <v>0.28844409999999998</v>
      </c>
    </row>
    <row r="1618" spans="1:24" x14ac:dyDescent="0.25">
      <c r="A1618" s="91">
        <v>5.6616619999999998</v>
      </c>
      <c r="B1618" s="91">
        <v>0.42520580000000002</v>
      </c>
      <c r="D1618" s="91">
        <v>5.6616619999999998</v>
      </c>
      <c r="E1618" s="91">
        <v>0.42520580000000002</v>
      </c>
      <c r="F1618" s="91"/>
      <c r="G1618" s="91"/>
      <c r="Q1618" s="91">
        <v>0.3577709</v>
      </c>
      <c r="R1618" s="91">
        <v>1.609969</v>
      </c>
      <c r="S1618" s="91">
        <v>0.3577709</v>
      </c>
      <c r="W1618" s="91">
        <v>1.609969</v>
      </c>
      <c r="X1618" s="91">
        <v>0.3577709</v>
      </c>
    </row>
    <row r="1619" spans="1:24" x14ac:dyDescent="0.25">
      <c r="A1619" s="91">
        <v>10.95406</v>
      </c>
      <c r="B1619" s="91">
        <v>0.36221540000000002</v>
      </c>
      <c r="D1619" s="91">
        <v>10.95406</v>
      </c>
      <c r="E1619" s="91">
        <v>0.36221540000000002</v>
      </c>
      <c r="F1619" s="91"/>
      <c r="G1619" s="91"/>
      <c r="Q1619" s="91">
        <v>0.68468969999999996</v>
      </c>
      <c r="R1619" s="91">
        <v>1.1771149999999999</v>
      </c>
      <c r="S1619" s="91">
        <v>0.68468969999999996</v>
      </c>
      <c r="W1619" s="91">
        <v>1.1771149999999999</v>
      </c>
      <c r="X1619" s="91">
        <v>0.68468969999999996</v>
      </c>
    </row>
    <row r="1620" spans="1:24" x14ac:dyDescent="0.25">
      <c r="A1620" s="91">
        <v>7.6016510000000004</v>
      </c>
      <c r="B1620" s="91">
        <v>0.43081320000000001</v>
      </c>
      <c r="D1620" s="91">
        <v>7.6016510000000004</v>
      </c>
      <c r="E1620" s="91">
        <v>0.43081320000000001</v>
      </c>
      <c r="F1620" s="91"/>
      <c r="G1620" s="91"/>
      <c r="Q1620" s="91">
        <v>0.36878179999999999</v>
      </c>
      <c r="R1620" s="91">
        <v>2.9591889999999998</v>
      </c>
      <c r="S1620" s="91">
        <v>0.36878179999999999</v>
      </c>
      <c r="U1620" s="91">
        <v>2.9591889999999998</v>
      </c>
      <c r="V1620" s="91">
        <v>0.36878179999999999</v>
      </c>
    </row>
    <row r="1621" spans="1:24" x14ac:dyDescent="0.25">
      <c r="A1621" s="91">
        <v>4.1352929999999999</v>
      </c>
      <c r="B1621" s="91">
        <v>0.59464269999999997</v>
      </c>
      <c r="D1621" s="91">
        <v>4.1352929999999999</v>
      </c>
      <c r="E1621" s="91">
        <v>0.59464269999999997</v>
      </c>
      <c r="F1621" s="91"/>
      <c r="G1621" s="91"/>
      <c r="Q1621" s="91">
        <v>0.32984849999999999</v>
      </c>
      <c r="R1621" s="91">
        <v>1.0031950000000001</v>
      </c>
      <c r="S1621" s="91">
        <v>0.32984849999999999</v>
      </c>
      <c r="W1621" s="91">
        <v>1.0031950000000001</v>
      </c>
      <c r="X1621" s="91">
        <v>0.32984849999999999</v>
      </c>
    </row>
    <row r="1622" spans="1:24" x14ac:dyDescent="0.25">
      <c r="A1622" s="91">
        <v>2.7158790000000002</v>
      </c>
      <c r="B1622" s="91">
        <v>0.4326662</v>
      </c>
      <c r="D1622" s="91">
        <v>2.7158790000000002</v>
      </c>
      <c r="E1622" s="91">
        <v>0.4326662</v>
      </c>
      <c r="F1622" s="91"/>
      <c r="G1622" s="91"/>
      <c r="Q1622" s="91">
        <v>0.2039608</v>
      </c>
      <c r="R1622" s="91">
        <v>0.2154066</v>
      </c>
      <c r="S1622" s="91">
        <v>0.2039608</v>
      </c>
      <c r="W1622" s="91">
        <v>0.2154066</v>
      </c>
      <c r="X1622" s="91">
        <v>0.2039608</v>
      </c>
    </row>
    <row r="1623" spans="1:24" x14ac:dyDescent="0.25">
      <c r="A1623" s="91">
        <v>2.7611590000000001</v>
      </c>
      <c r="B1623" s="91">
        <v>0.46818799999999999</v>
      </c>
      <c r="D1623" s="91">
        <v>2.7611590000000001</v>
      </c>
      <c r="E1623" s="91">
        <v>0.46818799999999999</v>
      </c>
      <c r="F1623" s="91"/>
      <c r="G1623" s="91"/>
      <c r="Q1623" s="91">
        <v>0.4418144</v>
      </c>
      <c r="R1623" s="91">
        <v>2.8308309999999999</v>
      </c>
      <c r="S1623" s="91">
        <v>0.4418144</v>
      </c>
      <c r="U1623" s="91">
        <v>2.8308309999999999</v>
      </c>
      <c r="V1623" s="91">
        <v>0.4418144</v>
      </c>
    </row>
    <row r="1624" spans="1:24" x14ac:dyDescent="0.25">
      <c r="A1624" s="91">
        <v>2.801428</v>
      </c>
      <c r="B1624" s="91">
        <v>0.52</v>
      </c>
      <c r="D1624" s="91">
        <v>2.801428</v>
      </c>
      <c r="E1624" s="91">
        <v>0.52</v>
      </c>
      <c r="F1624" s="91"/>
      <c r="G1624" s="91"/>
      <c r="Q1624" s="91">
        <v>0.56000000000000005</v>
      </c>
      <c r="R1624" s="91">
        <v>28.995480000000001</v>
      </c>
      <c r="S1624" s="91">
        <v>0.56000000000000005</v>
      </c>
      <c r="U1624" s="91">
        <v>28.995480000000001</v>
      </c>
      <c r="V1624" s="91">
        <v>0.56000000000000005</v>
      </c>
    </row>
    <row r="1625" spans="1:24" x14ac:dyDescent="0.25">
      <c r="A1625" s="91">
        <v>2.1305399999999999</v>
      </c>
      <c r="B1625" s="91">
        <v>0.32249030000000001</v>
      </c>
      <c r="D1625" s="91">
        <v>2.1305399999999999</v>
      </c>
      <c r="E1625" s="91">
        <v>0.32249030000000001</v>
      </c>
      <c r="F1625" s="91"/>
      <c r="G1625" s="91"/>
      <c r="Q1625" s="91">
        <v>0.56000000000000005</v>
      </c>
      <c r="R1625" s="91">
        <v>2.0415679999999998</v>
      </c>
      <c r="S1625" s="91">
        <v>0.56000000000000005</v>
      </c>
      <c r="W1625" s="91">
        <v>2.0415679999999998</v>
      </c>
      <c r="X1625" s="91">
        <v>0.56000000000000005</v>
      </c>
    </row>
    <row r="1626" spans="1:24" x14ac:dyDescent="0.25">
      <c r="A1626" s="91">
        <v>2.3762150000000002</v>
      </c>
      <c r="B1626" s="91">
        <v>0.24</v>
      </c>
      <c r="D1626" s="91">
        <v>2.3762150000000002</v>
      </c>
      <c r="E1626" s="91">
        <v>0.24</v>
      </c>
      <c r="F1626" s="91"/>
      <c r="G1626" s="91"/>
      <c r="Q1626" s="91">
        <v>0.50596439999999998</v>
      </c>
      <c r="R1626" s="91">
        <v>5.358358</v>
      </c>
      <c r="S1626" s="91">
        <v>0.50596439999999998</v>
      </c>
      <c r="U1626" s="91">
        <v>5.358358</v>
      </c>
      <c r="V1626" s="91">
        <v>0.50596439999999998</v>
      </c>
    </row>
    <row r="1627" spans="1:24" x14ac:dyDescent="0.25">
      <c r="A1627" s="91">
        <v>4.2732659999999996</v>
      </c>
      <c r="B1627" s="91">
        <v>0.28844409999999998</v>
      </c>
      <c r="D1627" s="91">
        <v>4.2732659999999996</v>
      </c>
      <c r="E1627" s="91">
        <v>0.28844409999999998</v>
      </c>
      <c r="F1627" s="91"/>
      <c r="G1627" s="91"/>
      <c r="Q1627" s="91">
        <v>0.28000000000000003</v>
      </c>
      <c r="R1627" s="91">
        <v>0.37947330000000001</v>
      </c>
      <c r="S1627" s="91">
        <v>0.28000000000000003</v>
      </c>
      <c r="W1627" s="91">
        <v>0.37947330000000001</v>
      </c>
      <c r="X1627" s="91">
        <v>0.28000000000000003</v>
      </c>
    </row>
    <row r="1628" spans="1:24" x14ac:dyDescent="0.25">
      <c r="A1628" s="91">
        <v>0.72993149999999996</v>
      </c>
      <c r="B1628" s="91">
        <v>0.72443080000000004</v>
      </c>
      <c r="D1628" s="91"/>
      <c r="E1628" s="91"/>
      <c r="F1628" s="91">
        <v>0.72993149999999996</v>
      </c>
      <c r="G1628" s="91">
        <v>0.72443080000000004</v>
      </c>
      <c r="Q1628" s="91">
        <v>0.32249030000000001</v>
      </c>
      <c r="R1628" s="91">
        <v>0.36</v>
      </c>
      <c r="S1628" s="91">
        <v>0.32249030000000001</v>
      </c>
      <c r="W1628" s="91">
        <v>0.36</v>
      </c>
      <c r="X1628" s="91">
        <v>0.32249030000000001</v>
      </c>
    </row>
    <row r="1629" spans="1:24" x14ac:dyDescent="0.25">
      <c r="A1629" s="91">
        <v>2.8523670000000001</v>
      </c>
      <c r="B1629" s="91">
        <v>0.3577709</v>
      </c>
      <c r="D1629" s="91">
        <v>2.8523670000000001</v>
      </c>
      <c r="E1629" s="91">
        <v>0.3577709</v>
      </c>
      <c r="F1629" s="91"/>
      <c r="G1629" s="91"/>
      <c r="Q1629" s="91">
        <v>0.25298219999999999</v>
      </c>
      <c r="R1629" s="91">
        <v>1.846943</v>
      </c>
      <c r="S1629" s="91">
        <v>0.25298219999999999</v>
      </c>
      <c r="U1629" s="91">
        <v>1.846943</v>
      </c>
      <c r="V1629" s="91">
        <v>0.25298219999999999</v>
      </c>
    </row>
    <row r="1630" spans="1:24" x14ac:dyDescent="0.25">
      <c r="A1630" s="91">
        <v>4.4363950000000001</v>
      </c>
      <c r="B1630" s="91">
        <v>0.34176010000000001</v>
      </c>
      <c r="D1630" s="91">
        <v>4.4363950000000001</v>
      </c>
      <c r="E1630" s="91">
        <v>0.34176010000000001</v>
      </c>
      <c r="F1630" s="91"/>
      <c r="G1630" s="91"/>
      <c r="Q1630" s="91">
        <v>0.26832820000000002</v>
      </c>
      <c r="R1630" s="91">
        <v>0.70880180000000004</v>
      </c>
      <c r="S1630" s="91">
        <v>0.26832820000000002</v>
      </c>
      <c r="W1630" s="91">
        <v>0.70880180000000004</v>
      </c>
      <c r="X1630" s="91">
        <v>0.26832820000000002</v>
      </c>
    </row>
    <row r="1631" spans="1:24" x14ac:dyDescent="0.25">
      <c r="A1631" s="91">
        <v>1.577847</v>
      </c>
      <c r="B1631" s="91">
        <v>0.46647620000000001</v>
      </c>
      <c r="D1631" s="91"/>
      <c r="E1631" s="91"/>
      <c r="F1631" s="91">
        <v>1.577847</v>
      </c>
      <c r="G1631" s="91">
        <v>0.46647620000000001</v>
      </c>
      <c r="Q1631" s="91">
        <v>0.33941130000000003</v>
      </c>
      <c r="R1631" s="91">
        <v>3.0297190000000001</v>
      </c>
      <c r="S1631" s="91">
        <v>0.33941130000000003</v>
      </c>
      <c r="U1631" s="91">
        <v>3.0297190000000001</v>
      </c>
      <c r="V1631" s="91">
        <v>0.33941130000000003</v>
      </c>
    </row>
    <row r="1632" spans="1:24" x14ac:dyDescent="0.25">
      <c r="A1632" s="91">
        <v>1.2560249999999999</v>
      </c>
      <c r="B1632" s="91">
        <v>0.4118252</v>
      </c>
      <c r="D1632" s="91"/>
      <c r="E1632" s="91"/>
      <c r="F1632" s="91">
        <v>1.2560249999999999</v>
      </c>
      <c r="G1632" s="91">
        <v>0.4118252</v>
      </c>
      <c r="Q1632" s="91">
        <v>0.32</v>
      </c>
      <c r="R1632" s="91">
        <v>0.56000000000000005</v>
      </c>
      <c r="S1632" s="91">
        <v>0.32</v>
      </c>
      <c r="W1632" s="91">
        <v>0.56000000000000005</v>
      </c>
      <c r="X1632" s="91">
        <v>0.32</v>
      </c>
    </row>
    <row r="1633" spans="1:24" x14ac:dyDescent="0.25">
      <c r="A1633" s="91">
        <v>2.0415679999999998</v>
      </c>
      <c r="B1633" s="91">
        <v>0.48166379999999998</v>
      </c>
      <c r="D1633" s="91"/>
      <c r="E1633" s="91"/>
      <c r="F1633" s="91">
        <v>2.0415679999999998</v>
      </c>
      <c r="G1633" s="91">
        <v>0.48166379999999998</v>
      </c>
      <c r="Q1633" s="91">
        <v>0.36878179999999999</v>
      </c>
      <c r="R1633" s="91">
        <v>2.2144979999999999</v>
      </c>
      <c r="S1633" s="91">
        <v>0.36878179999999999</v>
      </c>
      <c r="U1633" s="91">
        <v>2.2144979999999999</v>
      </c>
      <c r="V1633" s="91">
        <v>0.36878179999999999</v>
      </c>
    </row>
    <row r="1634" spans="1:24" x14ac:dyDescent="0.25">
      <c r="A1634" s="91">
        <v>1.754537</v>
      </c>
      <c r="B1634" s="91">
        <v>0.16970560000000001</v>
      </c>
      <c r="D1634" s="91">
        <v>1.754537</v>
      </c>
      <c r="E1634" s="91">
        <v>0.16970560000000001</v>
      </c>
      <c r="F1634" s="91"/>
      <c r="G1634" s="91"/>
      <c r="Q1634" s="91">
        <v>0.2828427</v>
      </c>
      <c r="R1634" s="91">
        <v>2.778489</v>
      </c>
      <c r="S1634" s="91">
        <v>0.2828427</v>
      </c>
      <c r="U1634" s="91">
        <v>2.778489</v>
      </c>
      <c r="V1634" s="91">
        <v>0.2828427</v>
      </c>
    </row>
    <row r="1635" spans="1:24" x14ac:dyDescent="0.25">
      <c r="A1635" s="91">
        <v>0.78587530000000005</v>
      </c>
      <c r="B1635" s="91">
        <v>0.24331050000000001</v>
      </c>
      <c r="D1635" s="91"/>
      <c r="E1635" s="91"/>
      <c r="F1635" s="91">
        <v>0.78587530000000005</v>
      </c>
      <c r="G1635" s="91">
        <v>0.24331050000000001</v>
      </c>
      <c r="Q1635" s="91">
        <v>0.25612499999999999</v>
      </c>
      <c r="R1635" s="91">
        <v>0.48166379999999998</v>
      </c>
      <c r="S1635" s="91">
        <v>0.25612499999999999</v>
      </c>
      <c r="W1635" s="91">
        <v>0.48166379999999998</v>
      </c>
      <c r="X1635" s="91">
        <v>0.25612499999999999</v>
      </c>
    </row>
    <row r="1636" spans="1:24" x14ac:dyDescent="0.25">
      <c r="A1636" s="91">
        <v>3.6221540000000001</v>
      </c>
      <c r="B1636" s="91">
        <v>0.4</v>
      </c>
      <c r="D1636" s="91">
        <v>3.6221540000000001</v>
      </c>
      <c r="E1636" s="91">
        <v>0.4</v>
      </c>
      <c r="F1636" s="91"/>
      <c r="G1636" s="91"/>
      <c r="Q1636" s="91">
        <v>0.1788854</v>
      </c>
      <c r="R1636" s="91">
        <v>2.2743790000000002</v>
      </c>
      <c r="S1636" s="91">
        <v>0.1788854</v>
      </c>
      <c r="U1636" s="91">
        <v>2.2743790000000002</v>
      </c>
      <c r="V1636" s="91">
        <v>0.1788854</v>
      </c>
    </row>
    <row r="1637" spans="1:24" x14ac:dyDescent="0.25">
      <c r="A1637" s="91">
        <v>3.5546030000000002</v>
      </c>
      <c r="B1637" s="91">
        <v>0.86348130000000001</v>
      </c>
      <c r="D1637" s="91"/>
      <c r="E1637" s="91"/>
      <c r="F1637" s="91">
        <v>3.5546030000000002</v>
      </c>
      <c r="G1637" s="91">
        <v>0.86348130000000001</v>
      </c>
      <c r="Q1637" s="91">
        <v>0.36</v>
      </c>
      <c r="R1637" s="91">
        <v>0.56000000000000005</v>
      </c>
      <c r="S1637" s="91">
        <v>0.36</v>
      </c>
      <c r="W1637" s="91">
        <v>0.56000000000000005</v>
      </c>
      <c r="X1637" s="91">
        <v>0.36</v>
      </c>
    </row>
    <row r="1638" spans="1:24" x14ac:dyDescent="0.25">
      <c r="A1638" s="91">
        <v>0.87817990000000001</v>
      </c>
      <c r="B1638" s="91">
        <v>0.75471849999999996</v>
      </c>
      <c r="D1638" s="91"/>
      <c r="E1638" s="91"/>
      <c r="F1638" s="91">
        <v>0.87817990000000001</v>
      </c>
      <c r="G1638" s="91">
        <v>0.75471849999999996</v>
      </c>
      <c r="Q1638" s="91">
        <v>0.24</v>
      </c>
      <c r="R1638" s="91">
        <v>0.48166379999999998</v>
      </c>
      <c r="S1638" s="91">
        <v>0.24</v>
      </c>
      <c r="W1638" s="91">
        <v>0.48166379999999998</v>
      </c>
      <c r="X1638" s="91">
        <v>0.24</v>
      </c>
    </row>
    <row r="1639" spans="1:24" x14ac:dyDescent="0.25">
      <c r="A1639" s="91">
        <v>1.6880759999999999</v>
      </c>
      <c r="B1639" s="91">
        <v>0.60530980000000001</v>
      </c>
      <c r="D1639" s="91"/>
      <c r="E1639" s="91"/>
      <c r="F1639" s="91">
        <v>1.6880759999999999</v>
      </c>
      <c r="G1639" s="91">
        <v>0.60530980000000001</v>
      </c>
      <c r="Q1639" s="91">
        <v>0.24</v>
      </c>
      <c r="R1639" s="91">
        <v>1.4</v>
      </c>
      <c r="S1639" s="91">
        <v>0.24</v>
      </c>
      <c r="U1639" s="91">
        <v>1.4</v>
      </c>
      <c r="V1639" s="91">
        <v>0.24</v>
      </c>
    </row>
    <row r="1640" spans="1:24" x14ac:dyDescent="0.25">
      <c r="A1640" s="91">
        <v>6.963152</v>
      </c>
      <c r="B1640" s="91">
        <v>0.25612499999999999</v>
      </c>
      <c r="D1640" s="91">
        <v>6.963152</v>
      </c>
      <c r="E1640" s="91">
        <v>0.25612499999999999</v>
      </c>
      <c r="F1640" s="91"/>
      <c r="G1640" s="91"/>
      <c r="Q1640" s="91">
        <v>0.3577709</v>
      </c>
      <c r="R1640" s="91">
        <v>1.8456440000000001</v>
      </c>
      <c r="S1640" s="91">
        <v>0.3577709</v>
      </c>
      <c r="U1640" s="91">
        <v>1.8456440000000001</v>
      </c>
      <c r="V1640" s="91">
        <v>0.3577709</v>
      </c>
    </row>
    <row r="1641" spans="1:24" x14ac:dyDescent="0.25">
      <c r="A1641" s="91">
        <v>18.18646</v>
      </c>
      <c r="B1641" s="91">
        <v>0.32249030000000001</v>
      </c>
      <c r="D1641" s="91">
        <v>18.18646</v>
      </c>
      <c r="E1641" s="91">
        <v>0.32249030000000001</v>
      </c>
      <c r="F1641" s="91"/>
      <c r="G1641" s="91"/>
      <c r="Q1641" s="91">
        <v>0.26832820000000002</v>
      </c>
      <c r="R1641" s="91">
        <v>1.1113960000000001</v>
      </c>
      <c r="S1641" s="91">
        <v>0.26832820000000002</v>
      </c>
      <c r="W1641" s="91">
        <v>1.1113960000000001</v>
      </c>
      <c r="X1641" s="91">
        <v>0.26832820000000002</v>
      </c>
    </row>
    <row r="1642" spans="1:24" x14ac:dyDescent="0.25">
      <c r="A1642" s="91">
        <v>9.8630220000000008</v>
      </c>
      <c r="B1642" s="91">
        <v>0.63245549999999995</v>
      </c>
      <c r="D1642" s="91">
        <v>9.8630220000000008</v>
      </c>
      <c r="E1642" s="91">
        <v>0.63245549999999995</v>
      </c>
      <c r="F1642" s="91"/>
      <c r="G1642" s="91"/>
      <c r="Q1642" s="91">
        <v>0.29120439999999997</v>
      </c>
      <c r="R1642" s="91">
        <v>0.57271280000000002</v>
      </c>
      <c r="S1642" s="91">
        <v>0.29120439999999997</v>
      </c>
      <c r="W1642" s="91">
        <v>0.57271280000000002</v>
      </c>
      <c r="X1642" s="91">
        <v>0.29120439999999997</v>
      </c>
    </row>
    <row r="1643" spans="1:24" x14ac:dyDescent="0.25">
      <c r="A1643" s="91">
        <v>6.2895050000000001</v>
      </c>
      <c r="B1643" s="91">
        <v>0.61057349999999999</v>
      </c>
      <c r="D1643" s="91">
        <v>6.2895050000000001</v>
      </c>
      <c r="E1643" s="91">
        <v>0.61057349999999999</v>
      </c>
      <c r="F1643" s="91"/>
      <c r="G1643" s="91"/>
      <c r="Q1643" s="91">
        <v>0.1788854</v>
      </c>
      <c r="R1643" s="91">
        <v>0.75471849999999996</v>
      </c>
      <c r="S1643" s="91">
        <v>0.1788854</v>
      </c>
      <c r="W1643" s="91">
        <v>0.75471849999999996</v>
      </c>
      <c r="X1643" s="91">
        <v>0.1788854</v>
      </c>
    </row>
    <row r="1644" spans="1:24" x14ac:dyDescent="0.25">
      <c r="A1644" s="91">
        <v>4.1698449999999996</v>
      </c>
      <c r="B1644" s="91">
        <v>0.48662100000000003</v>
      </c>
      <c r="D1644" s="91">
        <v>4.1698449999999996</v>
      </c>
      <c r="E1644" s="91">
        <v>0.48662100000000003</v>
      </c>
      <c r="F1644" s="91"/>
      <c r="G1644" s="91"/>
      <c r="Q1644" s="91">
        <v>0.2</v>
      </c>
      <c r="R1644" s="91">
        <v>0.44</v>
      </c>
      <c r="S1644" s="91">
        <v>0.2</v>
      </c>
      <c r="W1644" s="91">
        <v>0.44</v>
      </c>
      <c r="X1644" s="91">
        <v>0.2</v>
      </c>
    </row>
    <row r="1645" spans="1:24" x14ac:dyDescent="0.25">
      <c r="A1645" s="91">
        <v>4.988029</v>
      </c>
      <c r="B1645" s="91">
        <v>1.216553</v>
      </c>
      <c r="D1645" s="91"/>
      <c r="E1645" s="91"/>
      <c r="F1645" s="91">
        <v>4.988029</v>
      </c>
      <c r="G1645" s="91">
        <v>1.216553</v>
      </c>
      <c r="Q1645" s="91">
        <v>0.2039608</v>
      </c>
      <c r="R1645" s="91">
        <v>0.4</v>
      </c>
      <c r="S1645" s="91">
        <v>0.2039608</v>
      </c>
      <c r="W1645" s="91">
        <v>0.4</v>
      </c>
      <c r="X1645" s="91">
        <v>0.2039608</v>
      </c>
    </row>
    <row r="1646" spans="1:24" x14ac:dyDescent="0.25">
      <c r="A1646" s="91">
        <v>9.9680649999999993</v>
      </c>
      <c r="B1646" s="91">
        <v>0.4</v>
      </c>
      <c r="D1646" s="91">
        <v>9.9680649999999993</v>
      </c>
      <c r="E1646" s="91">
        <v>0.4</v>
      </c>
      <c r="F1646" s="91"/>
      <c r="G1646" s="91"/>
      <c r="Q1646" s="91">
        <v>0.4</v>
      </c>
      <c r="R1646" s="91">
        <v>0.85041169999999999</v>
      </c>
      <c r="S1646" s="91">
        <v>0.4</v>
      </c>
      <c r="W1646" s="91">
        <v>0.85041169999999999</v>
      </c>
      <c r="X1646" s="91">
        <v>0.4</v>
      </c>
    </row>
    <row r="1647" spans="1:24" x14ac:dyDescent="0.25">
      <c r="A1647" s="91">
        <v>3.2044969999999999</v>
      </c>
      <c r="B1647" s="91">
        <v>1.48054</v>
      </c>
      <c r="D1647" s="91"/>
      <c r="E1647" s="91"/>
      <c r="F1647" s="91">
        <v>3.2044969999999999</v>
      </c>
      <c r="G1647" s="91">
        <v>1.48054</v>
      </c>
      <c r="Q1647" s="91">
        <v>0.39395429999999998</v>
      </c>
      <c r="R1647" s="91">
        <v>0.60926179999999996</v>
      </c>
      <c r="S1647" s="91">
        <v>0.39395429999999998</v>
      </c>
      <c r="W1647" s="91">
        <v>0.60926179999999996</v>
      </c>
      <c r="X1647" s="91">
        <v>0.39395429999999998</v>
      </c>
    </row>
    <row r="1648" spans="1:24" x14ac:dyDescent="0.25">
      <c r="A1648" s="91">
        <v>2.675519</v>
      </c>
      <c r="B1648" s="91">
        <v>0.45254830000000001</v>
      </c>
      <c r="D1648" s="91">
        <v>2.675519</v>
      </c>
      <c r="E1648" s="91">
        <v>0.45254830000000001</v>
      </c>
      <c r="F1648" s="91"/>
      <c r="G1648" s="91"/>
      <c r="Q1648" s="91">
        <v>0.29120439999999997</v>
      </c>
      <c r="R1648" s="91">
        <v>0.32984849999999999</v>
      </c>
      <c r="S1648" s="91">
        <v>0.29120439999999997</v>
      </c>
      <c r="W1648" s="91">
        <v>0.32984849999999999</v>
      </c>
      <c r="X1648" s="91">
        <v>0.29120439999999997</v>
      </c>
    </row>
    <row r="1649" spans="1:24" x14ac:dyDescent="0.25">
      <c r="A1649" s="91">
        <v>2.8635640000000002</v>
      </c>
      <c r="B1649" s="91">
        <v>0.2828427</v>
      </c>
      <c r="D1649" s="91">
        <v>2.8635640000000002</v>
      </c>
      <c r="E1649" s="91">
        <v>0.2828427</v>
      </c>
      <c r="F1649" s="91"/>
      <c r="G1649" s="91"/>
      <c r="Q1649" s="91">
        <v>0.32249030000000001</v>
      </c>
      <c r="R1649" s="91">
        <v>23.337479999999999</v>
      </c>
      <c r="S1649" s="91">
        <v>0.32249030000000001</v>
      </c>
      <c r="U1649" s="91">
        <v>23.337479999999999</v>
      </c>
      <c r="V1649" s="91">
        <v>0.32249030000000001</v>
      </c>
    </row>
    <row r="1650" spans="1:24" x14ac:dyDescent="0.25">
      <c r="A1650" s="91">
        <v>3.5955530000000002</v>
      </c>
      <c r="B1650" s="91">
        <v>0.50596439999999998</v>
      </c>
      <c r="D1650" s="91">
        <v>3.5955530000000002</v>
      </c>
      <c r="E1650" s="91">
        <v>0.50596439999999998</v>
      </c>
      <c r="F1650" s="91"/>
      <c r="G1650" s="91"/>
      <c r="Q1650" s="91">
        <v>0.24331050000000001</v>
      </c>
      <c r="R1650" s="91">
        <v>2.4947949999999999</v>
      </c>
      <c r="S1650" s="91">
        <v>0.24331050000000001</v>
      </c>
      <c r="U1650" s="91">
        <v>2.4947949999999999</v>
      </c>
      <c r="V1650" s="91">
        <v>0.24331050000000001</v>
      </c>
    </row>
    <row r="1651" spans="1:24" x14ac:dyDescent="0.25">
      <c r="A1651" s="91">
        <v>2.9516100000000001</v>
      </c>
      <c r="B1651" s="91">
        <v>0.26832820000000002</v>
      </c>
      <c r="D1651" s="91">
        <v>2.9516100000000001</v>
      </c>
      <c r="E1651" s="91">
        <v>0.26832820000000002</v>
      </c>
      <c r="F1651" s="91"/>
      <c r="G1651" s="91"/>
      <c r="Q1651" s="91">
        <v>0.32984849999999999</v>
      </c>
      <c r="R1651" s="91">
        <v>0.87361319999999998</v>
      </c>
      <c r="S1651" s="91">
        <v>0.32984849999999999</v>
      </c>
      <c r="W1651" s="91">
        <v>0.87361319999999998</v>
      </c>
      <c r="X1651" s="91">
        <v>0.32984849999999999</v>
      </c>
    </row>
    <row r="1652" spans="1:24" x14ac:dyDescent="0.25">
      <c r="A1652" s="91">
        <v>2.2740269999999998</v>
      </c>
      <c r="B1652" s="91">
        <v>0.34409299999999998</v>
      </c>
      <c r="D1652" s="91">
        <v>2.2740269999999998</v>
      </c>
      <c r="E1652" s="91">
        <v>0.34409299999999998</v>
      </c>
      <c r="F1652" s="91"/>
      <c r="G1652" s="91"/>
      <c r="Q1652" s="91">
        <v>0.2828427</v>
      </c>
      <c r="R1652" s="91">
        <v>1.0198039999999999</v>
      </c>
      <c r="S1652" s="91">
        <v>0.2828427</v>
      </c>
      <c r="W1652" s="91">
        <v>1.0198039999999999</v>
      </c>
      <c r="X1652" s="91">
        <v>0.2828427</v>
      </c>
    </row>
    <row r="1653" spans="1:24" x14ac:dyDescent="0.25">
      <c r="A1653" s="91">
        <v>3.4058769999999998</v>
      </c>
      <c r="B1653" s="91">
        <v>0.95078910000000005</v>
      </c>
      <c r="D1653" s="91"/>
      <c r="E1653" s="91"/>
      <c r="F1653" s="91">
        <v>3.4058769999999998</v>
      </c>
      <c r="G1653" s="91">
        <v>0.95078910000000005</v>
      </c>
      <c r="Q1653" s="91">
        <v>0.3577709</v>
      </c>
      <c r="R1653" s="91">
        <v>8.2136469999999999</v>
      </c>
      <c r="S1653" s="91">
        <v>0.3577709</v>
      </c>
      <c r="U1653" s="91">
        <v>8.2136469999999999</v>
      </c>
      <c r="V1653" s="91">
        <v>0.3577709</v>
      </c>
    </row>
    <row r="1654" spans="1:24" x14ac:dyDescent="0.25">
      <c r="A1654" s="91">
        <v>1.6443840000000001</v>
      </c>
      <c r="B1654" s="91">
        <v>0.26832820000000002</v>
      </c>
      <c r="D1654" s="91">
        <v>1.6443840000000001</v>
      </c>
      <c r="E1654" s="91">
        <v>0.26832820000000002</v>
      </c>
      <c r="F1654" s="91"/>
      <c r="G1654" s="91"/>
      <c r="Q1654" s="91">
        <v>0.24</v>
      </c>
      <c r="R1654" s="91">
        <v>2.5279240000000001</v>
      </c>
      <c r="S1654" s="91">
        <v>0.24</v>
      </c>
      <c r="U1654" s="91">
        <v>2.5279240000000001</v>
      </c>
      <c r="V1654" s="91">
        <v>0.24</v>
      </c>
    </row>
    <row r="1655" spans="1:24" x14ac:dyDescent="0.25">
      <c r="A1655" s="91">
        <v>0.70880180000000004</v>
      </c>
      <c r="B1655" s="91">
        <v>0.44</v>
      </c>
      <c r="D1655" s="91"/>
      <c r="E1655" s="91"/>
      <c r="F1655" s="91">
        <v>0.70880180000000004</v>
      </c>
      <c r="G1655" s="91">
        <v>0.44</v>
      </c>
      <c r="Q1655" s="91">
        <v>0.32984849999999999</v>
      </c>
      <c r="R1655" s="91">
        <v>2.4350770000000002</v>
      </c>
      <c r="S1655" s="91">
        <v>0.32984849999999999</v>
      </c>
      <c r="U1655" s="91">
        <v>2.4350770000000002</v>
      </c>
      <c r="V1655" s="91">
        <v>0.32984849999999999</v>
      </c>
    </row>
    <row r="1656" spans="1:24" x14ac:dyDescent="0.25">
      <c r="A1656" s="91">
        <v>1.520526</v>
      </c>
      <c r="B1656" s="91">
        <v>0.16</v>
      </c>
      <c r="D1656" s="91">
        <v>1.520526</v>
      </c>
      <c r="E1656" s="91">
        <v>0.16</v>
      </c>
      <c r="F1656" s="91"/>
      <c r="G1656" s="91"/>
      <c r="Q1656" s="91">
        <v>0.29120439999999997</v>
      </c>
      <c r="R1656" s="91">
        <v>0.57271280000000002</v>
      </c>
      <c r="S1656" s="91">
        <v>0.29120439999999997</v>
      </c>
      <c r="W1656" s="91">
        <v>0.57271280000000002</v>
      </c>
      <c r="X1656" s="91">
        <v>0.29120439999999997</v>
      </c>
    </row>
    <row r="1657" spans="1:24" x14ac:dyDescent="0.25">
      <c r="A1657" s="91">
        <v>1.2145779999999999</v>
      </c>
      <c r="B1657" s="91">
        <v>0.29120439999999997</v>
      </c>
      <c r="D1657" s="91"/>
      <c r="E1657" s="91"/>
      <c r="F1657" s="91">
        <v>1.2145779999999999</v>
      </c>
      <c r="G1657" s="91">
        <v>0.29120439999999997</v>
      </c>
      <c r="Q1657" s="91">
        <v>0.36878179999999999</v>
      </c>
      <c r="R1657" s="91">
        <v>1.3410439999999999</v>
      </c>
      <c r="S1657" s="91">
        <v>0.36878179999999999</v>
      </c>
      <c r="W1657" s="91">
        <v>1.3410439999999999</v>
      </c>
      <c r="X1657" s="91">
        <v>0.36878179999999999</v>
      </c>
    </row>
    <row r="1658" spans="1:24" x14ac:dyDescent="0.25">
      <c r="A1658" s="91">
        <v>1.8456440000000001</v>
      </c>
      <c r="B1658" s="91">
        <v>0.39395429999999998</v>
      </c>
      <c r="D1658" s="91"/>
      <c r="E1658" s="91"/>
      <c r="F1658" s="91">
        <v>1.8456440000000001</v>
      </c>
      <c r="G1658" s="91">
        <v>0.39395429999999998</v>
      </c>
      <c r="Q1658" s="91">
        <v>0.32249030000000001</v>
      </c>
      <c r="R1658" s="91">
        <v>1.4204220000000001</v>
      </c>
      <c r="S1658" s="91">
        <v>0.32249030000000001</v>
      </c>
      <c r="W1658" s="91">
        <v>1.4204220000000001</v>
      </c>
      <c r="X1658" s="91">
        <v>0.32249030000000001</v>
      </c>
    </row>
    <row r="1659" spans="1:24" x14ac:dyDescent="0.25">
      <c r="A1659" s="91">
        <v>2.9861010000000001</v>
      </c>
      <c r="B1659" s="91">
        <v>0.94403389999999998</v>
      </c>
      <c r="D1659" s="91"/>
      <c r="E1659" s="91"/>
      <c r="F1659" s="91">
        <v>2.9861010000000001</v>
      </c>
      <c r="G1659" s="91">
        <v>0.94403389999999998</v>
      </c>
      <c r="Q1659" s="91">
        <v>0.2332381</v>
      </c>
      <c r="R1659" s="91">
        <v>0.51224990000000004</v>
      </c>
      <c r="S1659" s="91">
        <v>0.2332381</v>
      </c>
      <c r="W1659" s="91">
        <v>0.51224990000000004</v>
      </c>
      <c r="X1659" s="91">
        <v>0.2332381</v>
      </c>
    </row>
    <row r="1660" spans="1:24" x14ac:dyDescent="0.25">
      <c r="A1660" s="91">
        <v>0.45607019999999998</v>
      </c>
      <c r="B1660" s="91">
        <v>0.24331050000000001</v>
      </c>
      <c r="D1660" s="91"/>
      <c r="E1660" s="91"/>
      <c r="F1660" s="91">
        <v>0.45607019999999998</v>
      </c>
      <c r="G1660" s="91">
        <v>0.24331050000000001</v>
      </c>
      <c r="Q1660" s="91">
        <v>0.32249030000000001</v>
      </c>
      <c r="R1660" s="91">
        <v>2.2489110000000001</v>
      </c>
      <c r="S1660" s="91">
        <v>0.32249030000000001</v>
      </c>
      <c r="U1660" s="91">
        <v>2.2489110000000001</v>
      </c>
      <c r="V1660" s="91">
        <v>0.32249030000000001</v>
      </c>
    </row>
    <row r="1661" spans="1:24" x14ac:dyDescent="0.25">
      <c r="A1661" s="91">
        <v>2.0664950000000002</v>
      </c>
      <c r="B1661" s="91">
        <v>0.16492419999999999</v>
      </c>
      <c r="D1661" s="91">
        <v>2.0664950000000002</v>
      </c>
      <c r="E1661" s="91">
        <v>0.16492419999999999</v>
      </c>
      <c r="F1661" s="91"/>
      <c r="G1661" s="91"/>
      <c r="Q1661" s="91">
        <v>0.1788854</v>
      </c>
      <c r="R1661" s="91">
        <v>0.77252829999999995</v>
      </c>
      <c r="S1661" s="91">
        <v>0.1788854</v>
      </c>
      <c r="W1661" s="91">
        <v>0.77252829999999995</v>
      </c>
      <c r="X1661" s="91">
        <v>0.1788854</v>
      </c>
    </row>
    <row r="1662" spans="1:24" x14ac:dyDescent="0.25">
      <c r="A1662" s="91">
        <v>1.6975279999999999</v>
      </c>
      <c r="B1662" s="91">
        <v>0.4</v>
      </c>
      <c r="D1662" s="91"/>
      <c r="E1662" s="91"/>
      <c r="F1662" s="91">
        <v>1.6975279999999999</v>
      </c>
      <c r="G1662" s="91">
        <v>0.4</v>
      </c>
      <c r="Q1662" s="91">
        <v>0.39395429999999998</v>
      </c>
      <c r="R1662" s="91">
        <v>1.0567880000000001</v>
      </c>
      <c r="S1662" s="91">
        <v>0.39395429999999998</v>
      </c>
      <c r="W1662" s="91">
        <v>1.0567880000000001</v>
      </c>
      <c r="X1662" s="91">
        <v>0.39395429999999998</v>
      </c>
    </row>
    <row r="1663" spans="1:24" x14ac:dyDescent="0.25">
      <c r="A1663" s="91">
        <v>3.424617</v>
      </c>
      <c r="B1663" s="91">
        <v>0.30463089999999998</v>
      </c>
      <c r="D1663" s="91">
        <v>3.424617</v>
      </c>
      <c r="E1663" s="91">
        <v>0.30463089999999998</v>
      </c>
      <c r="F1663" s="91"/>
      <c r="G1663" s="91"/>
      <c r="Q1663" s="91">
        <v>0.2828427</v>
      </c>
      <c r="R1663" s="91">
        <v>1.2502800000000001</v>
      </c>
      <c r="S1663" s="91">
        <v>0.2828427</v>
      </c>
      <c r="W1663" s="91">
        <v>1.2502800000000001</v>
      </c>
      <c r="X1663" s="91">
        <v>0.2828427</v>
      </c>
    </row>
    <row r="1664" spans="1:24" x14ac:dyDescent="0.25">
      <c r="A1664" s="91">
        <v>1.278124</v>
      </c>
      <c r="B1664" s="91">
        <v>0.69857000000000002</v>
      </c>
      <c r="D1664" s="91"/>
      <c r="E1664" s="91"/>
      <c r="F1664" s="91">
        <v>1.278124</v>
      </c>
      <c r="G1664" s="91">
        <v>0.69857000000000002</v>
      </c>
      <c r="Q1664" s="91">
        <v>0.49477270000000001</v>
      </c>
      <c r="R1664" s="91">
        <v>0.95078910000000005</v>
      </c>
      <c r="S1664" s="91">
        <v>0.49477270000000001</v>
      </c>
      <c r="W1664" s="91">
        <v>0.95078910000000005</v>
      </c>
      <c r="X1664" s="91">
        <v>0.49477270000000001</v>
      </c>
    </row>
    <row r="1665" spans="1:24" x14ac:dyDescent="0.25">
      <c r="A1665" s="91">
        <v>3.8501949999999998</v>
      </c>
      <c r="B1665" s="91">
        <v>0.30463089999999998</v>
      </c>
      <c r="D1665" s="91">
        <v>3.8501949999999998</v>
      </c>
      <c r="E1665" s="91">
        <v>0.30463089999999998</v>
      </c>
      <c r="F1665" s="91"/>
      <c r="G1665" s="91"/>
      <c r="Q1665" s="91">
        <v>0.2039608</v>
      </c>
      <c r="R1665" s="91">
        <v>1.2322340000000001</v>
      </c>
      <c r="S1665" s="91">
        <v>0.2039608</v>
      </c>
      <c r="U1665" s="91">
        <v>1.2322340000000001</v>
      </c>
      <c r="V1665" s="91">
        <v>0.2039608</v>
      </c>
    </row>
    <row r="1666" spans="1:24" x14ac:dyDescent="0.25">
      <c r="A1666" s="91">
        <v>0.36878179999999999</v>
      </c>
      <c r="B1666" s="91">
        <v>0.16970560000000001</v>
      </c>
      <c r="D1666" s="91"/>
      <c r="E1666" s="91"/>
      <c r="F1666" s="91">
        <v>0.36878179999999999</v>
      </c>
      <c r="G1666" s="91">
        <v>0.16970560000000001</v>
      </c>
      <c r="Q1666" s="91">
        <v>0.26832820000000002</v>
      </c>
      <c r="R1666" s="91">
        <v>4.8121510000000001</v>
      </c>
      <c r="S1666" s="91">
        <v>0.26832820000000002</v>
      </c>
      <c r="U1666" s="91">
        <v>4.8121510000000001</v>
      </c>
      <c r="V1666" s="91">
        <v>0.26832820000000002</v>
      </c>
    </row>
    <row r="1667" spans="1:24" x14ac:dyDescent="0.25">
      <c r="A1667" s="91">
        <v>8.1148749999999996</v>
      </c>
      <c r="B1667" s="91">
        <v>0.55713550000000001</v>
      </c>
      <c r="D1667" s="91">
        <v>8.1148749999999996</v>
      </c>
      <c r="E1667" s="91">
        <v>0.55713550000000001</v>
      </c>
      <c r="F1667" s="91"/>
      <c r="G1667" s="91"/>
      <c r="Q1667" s="91">
        <v>0.29120439999999997</v>
      </c>
      <c r="R1667" s="91">
        <v>1.619877</v>
      </c>
      <c r="S1667" s="91">
        <v>0.29120439999999997</v>
      </c>
      <c r="U1667" s="91">
        <v>1.619877</v>
      </c>
      <c r="V1667" s="91">
        <v>0.29120439999999997</v>
      </c>
    </row>
    <row r="1668" spans="1:24" x14ac:dyDescent="0.25">
      <c r="A1668" s="91">
        <v>1.5929850000000001</v>
      </c>
      <c r="B1668" s="91">
        <v>0.45607019999999998</v>
      </c>
      <c r="D1668" s="91"/>
      <c r="E1668" s="91"/>
      <c r="F1668" s="91">
        <v>1.5929850000000001</v>
      </c>
      <c r="G1668" s="91">
        <v>0.45607019999999998</v>
      </c>
      <c r="Q1668" s="91">
        <v>0.34409299999999998</v>
      </c>
      <c r="R1668" s="91">
        <v>4.1293100000000003</v>
      </c>
      <c r="S1668" s="91">
        <v>0.34409299999999998</v>
      </c>
      <c r="U1668" s="91">
        <v>4.1293100000000003</v>
      </c>
      <c r="V1668" s="91">
        <v>0.34409299999999998</v>
      </c>
    </row>
    <row r="1669" spans="1:24" x14ac:dyDescent="0.25">
      <c r="A1669" s="91">
        <v>2.8824990000000001</v>
      </c>
      <c r="B1669" s="91">
        <v>0.32</v>
      </c>
      <c r="D1669" s="91">
        <v>2.8824990000000001</v>
      </c>
      <c r="E1669" s="91">
        <v>0.32</v>
      </c>
      <c r="F1669" s="91"/>
      <c r="G1669" s="91"/>
      <c r="Q1669" s="91">
        <v>0.73756359999999999</v>
      </c>
      <c r="R1669" s="91">
        <v>1.1454260000000001</v>
      </c>
      <c r="S1669" s="91">
        <v>0.73756359999999999</v>
      </c>
      <c r="W1669" s="91">
        <v>1.1454260000000001</v>
      </c>
      <c r="X1669" s="91">
        <v>0.73756359999999999</v>
      </c>
    </row>
    <row r="1670" spans="1:24" x14ac:dyDescent="0.25">
      <c r="A1670" s="91">
        <v>1.2806249999999999</v>
      </c>
      <c r="B1670" s="91">
        <v>0.32249030000000001</v>
      </c>
      <c r="D1670" s="91"/>
      <c r="E1670" s="91"/>
      <c r="F1670" s="91">
        <v>1.2806249999999999</v>
      </c>
      <c r="G1670" s="91">
        <v>0.32249030000000001</v>
      </c>
      <c r="Q1670" s="297">
        <v>0.24</v>
      </c>
      <c r="R1670" s="297">
        <v>0.36</v>
      </c>
      <c r="S1670" s="297">
        <v>0.24</v>
      </c>
      <c r="W1670" s="91">
        <v>0.36</v>
      </c>
      <c r="X1670" s="91">
        <v>0.24</v>
      </c>
    </row>
    <row r="1671" spans="1:24" x14ac:dyDescent="0.25">
      <c r="A1671" s="91">
        <v>2.3189649999999999</v>
      </c>
      <c r="B1671" s="91">
        <v>0.2154066</v>
      </c>
      <c r="D1671" s="91">
        <v>2.3189649999999999</v>
      </c>
      <c r="E1671" s="91">
        <v>0.2154066</v>
      </c>
      <c r="F1671" s="91"/>
      <c r="G1671" s="91"/>
      <c r="Q1671" s="91">
        <v>0.29120439999999997</v>
      </c>
      <c r="R1671" s="91">
        <v>2.5126879999999998</v>
      </c>
      <c r="S1671" s="91">
        <v>0.29120439999999997</v>
      </c>
      <c r="T1671" t="s">
        <v>434</v>
      </c>
      <c r="U1671" s="91">
        <v>2.5126879999999998</v>
      </c>
      <c r="V1671" s="91">
        <v>0.29120439999999997</v>
      </c>
    </row>
    <row r="1672" spans="1:24" x14ac:dyDescent="0.25">
      <c r="A1672" s="91">
        <v>3.0716770000000002</v>
      </c>
      <c r="B1672" s="91">
        <v>0.60133190000000003</v>
      </c>
      <c r="D1672" s="91">
        <v>3.0716770000000002</v>
      </c>
      <c r="E1672" s="91">
        <v>0.60133190000000003</v>
      </c>
      <c r="F1672" s="91"/>
      <c r="G1672" s="91"/>
      <c r="Q1672" s="91">
        <v>0.24331050000000001</v>
      </c>
      <c r="R1672" s="91">
        <v>2.5851890000000002</v>
      </c>
      <c r="S1672" s="91">
        <v>0.24331050000000001</v>
      </c>
      <c r="U1672" s="91">
        <v>2.5851890000000002</v>
      </c>
      <c r="V1672" s="91">
        <v>0.24331050000000001</v>
      </c>
    </row>
    <row r="1673" spans="1:24" x14ac:dyDescent="0.25">
      <c r="A1673" s="91">
        <v>2.9659399999999998</v>
      </c>
      <c r="B1673" s="91">
        <v>0.4079216</v>
      </c>
      <c r="D1673" s="91">
        <v>2.9659399999999998</v>
      </c>
      <c r="E1673" s="91">
        <v>0.4079216</v>
      </c>
      <c r="F1673" s="91"/>
      <c r="G1673" s="91"/>
      <c r="Q1673" s="91">
        <v>0.3577709</v>
      </c>
      <c r="R1673" s="91">
        <v>0.57688819999999996</v>
      </c>
      <c r="S1673" s="91">
        <v>0.3577709</v>
      </c>
      <c r="W1673" s="91">
        <v>0.57688819999999996</v>
      </c>
      <c r="X1673" s="91">
        <v>0.3577709</v>
      </c>
    </row>
    <row r="1674" spans="1:24" x14ac:dyDescent="0.25">
      <c r="A1674" s="91">
        <v>1.6287419999999999</v>
      </c>
      <c r="B1674" s="91">
        <v>0.50596439999999998</v>
      </c>
      <c r="D1674" s="91"/>
      <c r="E1674" s="91"/>
      <c r="F1674" s="91">
        <v>1.6287419999999999</v>
      </c>
      <c r="G1674" s="91">
        <v>0.50596439999999998</v>
      </c>
      <c r="Q1674" s="91">
        <v>0.44721359999999999</v>
      </c>
      <c r="R1674" s="91">
        <v>0.81584310000000004</v>
      </c>
      <c r="S1674" s="91">
        <v>0.44721359999999999</v>
      </c>
      <c r="W1674" s="91">
        <v>0.81584310000000004</v>
      </c>
      <c r="X1674" s="91">
        <v>0.44721359999999999</v>
      </c>
    </row>
    <row r="1675" spans="1:24" x14ac:dyDescent="0.25">
      <c r="A1675" s="91">
        <v>3.9698869999999999</v>
      </c>
      <c r="B1675" s="91">
        <v>0.48662100000000003</v>
      </c>
      <c r="D1675" s="91">
        <v>3.9698869999999999</v>
      </c>
      <c r="E1675" s="91">
        <v>0.48662100000000003</v>
      </c>
      <c r="F1675" s="91"/>
      <c r="G1675" s="91"/>
      <c r="Q1675" s="91">
        <v>0.31241000000000002</v>
      </c>
      <c r="R1675" s="91">
        <v>0.57271280000000002</v>
      </c>
      <c r="S1675" s="91">
        <v>0.31241000000000002</v>
      </c>
      <c r="W1675" s="91">
        <v>0.57271280000000002</v>
      </c>
      <c r="X1675" s="91">
        <v>0.31241000000000002</v>
      </c>
    </row>
    <row r="1676" spans="1:24" x14ac:dyDescent="0.25">
      <c r="A1676" s="91">
        <v>1.3885240000000001</v>
      </c>
      <c r="B1676" s="91">
        <v>0.4326662</v>
      </c>
      <c r="D1676" s="91"/>
      <c r="E1676" s="91"/>
      <c r="F1676" s="91">
        <v>1.3885240000000001</v>
      </c>
      <c r="G1676" s="91">
        <v>0.4326662</v>
      </c>
      <c r="Q1676" s="91">
        <v>0.44721359999999999</v>
      </c>
      <c r="R1676" s="91">
        <v>1.0770329999999999</v>
      </c>
      <c r="S1676" s="91">
        <v>0.44721359999999999</v>
      </c>
      <c r="W1676" s="91">
        <v>1.0770329999999999</v>
      </c>
      <c r="X1676" s="91">
        <v>0.44721359999999999</v>
      </c>
    </row>
    <row r="1677" spans="1:24" x14ac:dyDescent="0.25">
      <c r="A1677" s="91">
        <v>2.3765520000000002</v>
      </c>
      <c r="B1677" s="91">
        <v>0.32</v>
      </c>
      <c r="D1677" s="91">
        <v>2.3765520000000002</v>
      </c>
      <c r="E1677" s="91">
        <v>0.32</v>
      </c>
      <c r="F1677" s="91"/>
      <c r="G1677" s="91"/>
      <c r="Q1677" s="91">
        <v>0.40199499999999999</v>
      </c>
      <c r="R1677" s="91">
        <v>0.44</v>
      </c>
      <c r="S1677" s="91">
        <v>0.40199499999999999</v>
      </c>
      <c r="W1677" s="91">
        <v>0.44</v>
      </c>
      <c r="X1677" s="91">
        <v>0.40199499999999999</v>
      </c>
    </row>
    <row r="1678" spans="1:24" x14ac:dyDescent="0.25">
      <c r="A1678" s="91">
        <v>0.64498060000000002</v>
      </c>
      <c r="B1678" s="91">
        <v>0.4079216</v>
      </c>
      <c r="D1678" s="91"/>
      <c r="E1678" s="91"/>
      <c r="F1678" s="91">
        <v>0.64498060000000002</v>
      </c>
      <c r="G1678" s="91">
        <v>0.4079216</v>
      </c>
      <c r="Q1678" s="91">
        <v>0.16</v>
      </c>
      <c r="R1678" s="91">
        <v>0.24331050000000001</v>
      </c>
      <c r="S1678" s="91">
        <v>0.16</v>
      </c>
      <c r="W1678" s="91">
        <v>0.24331050000000001</v>
      </c>
      <c r="X1678" s="91">
        <v>0.16</v>
      </c>
    </row>
    <row r="1679" spans="1:24" x14ac:dyDescent="0.25">
      <c r="A1679" s="91">
        <v>1.568184</v>
      </c>
      <c r="B1679" s="91">
        <v>1.4488620000000001</v>
      </c>
      <c r="D1679" s="91"/>
      <c r="E1679" s="91"/>
      <c r="F1679" s="91">
        <v>1.568184</v>
      </c>
      <c r="G1679" s="91">
        <v>1.4488620000000001</v>
      </c>
      <c r="Q1679" s="91">
        <v>0.3577709</v>
      </c>
      <c r="R1679" s="91">
        <v>1.3869720000000001</v>
      </c>
      <c r="S1679" s="91">
        <v>0.3577709</v>
      </c>
      <c r="W1679" s="91">
        <v>1.3869720000000001</v>
      </c>
      <c r="X1679" s="91">
        <v>0.3577709</v>
      </c>
    </row>
    <row r="1680" spans="1:24" x14ac:dyDescent="0.25">
      <c r="A1680" s="91">
        <v>0.64498060000000002</v>
      </c>
      <c r="B1680" s="91">
        <v>0.4418144</v>
      </c>
      <c r="D1680" s="91"/>
      <c r="E1680" s="91"/>
      <c r="F1680" s="91">
        <v>0.64498060000000002</v>
      </c>
      <c r="G1680" s="91">
        <v>0.4418144</v>
      </c>
      <c r="Q1680" s="91">
        <v>0.2</v>
      </c>
      <c r="R1680" s="91">
        <v>5.3673080000000004</v>
      </c>
      <c r="S1680" s="91">
        <v>0.2</v>
      </c>
      <c r="U1680" s="91">
        <v>5.3673080000000004</v>
      </c>
      <c r="V1680" s="91">
        <v>0.2</v>
      </c>
    </row>
    <row r="1681" spans="1:24" x14ac:dyDescent="0.25">
      <c r="A1681" s="91">
        <v>0.58240879999999995</v>
      </c>
      <c r="B1681" s="91">
        <v>0.55713550000000001</v>
      </c>
      <c r="D1681" s="91"/>
      <c r="E1681" s="91"/>
      <c r="F1681" s="91">
        <v>0.58240879999999995</v>
      </c>
      <c r="G1681" s="91">
        <v>0.55713550000000001</v>
      </c>
      <c r="Q1681" s="91">
        <v>0.37735920000000001</v>
      </c>
      <c r="R1681" s="91">
        <v>2.280351</v>
      </c>
      <c r="S1681" s="91">
        <v>0.37735920000000001</v>
      </c>
      <c r="U1681" s="91">
        <v>2.280351</v>
      </c>
      <c r="V1681" s="91">
        <v>0.37735920000000001</v>
      </c>
    </row>
    <row r="1682" spans="1:24" x14ac:dyDescent="0.25">
      <c r="A1682" s="91">
        <v>5.2892340000000004</v>
      </c>
      <c r="B1682" s="91">
        <v>0.96332759999999995</v>
      </c>
      <c r="D1682" s="91">
        <v>5.2892340000000004</v>
      </c>
      <c r="E1682" s="91">
        <v>0.96332759999999995</v>
      </c>
      <c r="F1682" s="91"/>
      <c r="G1682" s="91"/>
      <c r="Q1682" s="91">
        <v>0.32</v>
      </c>
      <c r="R1682" s="91">
        <v>2.2000000000000002</v>
      </c>
      <c r="S1682" s="91">
        <v>0.32</v>
      </c>
      <c r="U1682" s="91">
        <v>2.2000000000000002</v>
      </c>
      <c r="V1682" s="91">
        <v>0.32</v>
      </c>
    </row>
    <row r="1683" spans="1:24" x14ac:dyDescent="0.25">
      <c r="A1683" s="91">
        <v>3.8999489999999999</v>
      </c>
      <c r="B1683" s="91">
        <v>0.45607019999999998</v>
      </c>
      <c r="D1683" s="91">
        <v>3.8999489999999999</v>
      </c>
      <c r="E1683" s="91">
        <v>0.45607019999999998</v>
      </c>
      <c r="F1683" s="91"/>
      <c r="G1683" s="91"/>
      <c r="Q1683" s="91">
        <v>0.24</v>
      </c>
      <c r="R1683" s="91">
        <v>0.32249030000000001</v>
      </c>
      <c r="S1683" s="91">
        <v>0.24</v>
      </c>
      <c r="W1683" s="91">
        <v>0.32249030000000001</v>
      </c>
      <c r="X1683" s="91">
        <v>0.24</v>
      </c>
    </row>
    <row r="1684" spans="1:24" x14ac:dyDescent="0.25">
      <c r="A1684" s="91">
        <v>5.0100699999999998</v>
      </c>
      <c r="B1684" s="91">
        <v>0.83522450000000004</v>
      </c>
      <c r="D1684" s="91">
        <v>5.0100699999999998</v>
      </c>
      <c r="E1684" s="91">
        <v>0.83522450000000004</v>
      </c>
      <c r="F1684" s="91"/>
      <c r="G1684" s="91"/>
      <c r="Q1684" s="91">
        <v>0.40199499999999999</v>
      </c>
      <c r="R1684" s="91">
        <v>0.59464269999999997</v>
      </c>
      <c r="S1684" s="91">
        <v>0.40199499999999999</v>
      </c>
      <c r="W1684" s="91">
        <v>0.59464269999999997</v>
      </c>
      <c r="X1684" s="91">
        <v>0.40199499999999999</v>
      </c>
    </row>
    <row r="1685" spans="1:24" x14ac:dyDescent="0.25">
      <c r="A1685" s="91">
        <v>1.1271199999999999</v>
      </c>
      <c r="B1685" s="91">
        <v>0.29120439999999997</v>
      </c>
      <c r="D1685" s="91"/>
      <c r="E1685" s="91"/>
      <c r="F1685" s="91">
        <v>1.1271199999999999</v>
      </c>
      <c r="G1685" s="91">
        <v>0.29120439999999997</v>
      </c>
      <c r="Q1685" s="91">
        <v>0.24331050000000001</v>
      </c>
      <c r="R1685" s="91">
        <v>1.086646</v>
      </c>
      <c r="S1685" s="91">
        <v>0.24331050000000001</v>
      </c>
      <c r="W1685" s="91">
        <v>1.086646</v>
      </c>
      <c r="X1685" s="91">
        <v>0.24331050000000001</v>
      </c>
    </row>
    <row r="1686" spans="1:24" x14ac:dyDescent="0.25">
      <c r="A1686" s="91">
        <v>1.2824979999999999</v>
      </c>
      <c r="B1686" s="91">
        <v>0.88090860000000004</v>
      </c>
      <c r="D1686" s="91"/>
      <c r="E1686" s="91"/>
      <c r="F1686" s="91">
        <v>1.2824979999999999</v>
      </c>
      <c r="G1686" s="91">
        <v>0.88090860000000004</v>
      </c>
      <c r="Q1686" s="91">
        <v>0.58240879999999995</v>
      </c>
      <c r="R1686" s="91">
        <v>1.697999</v>
      </c>
      <c r="S1686" s="91">
        <v>0.58240879999999995</v>
      </c>
      <c r="W1686" s="91">
        <v>1.697999</v>
      </c>
      <c r="X1686" s="91">
        <v>0.58240879999999995</v>
      </c>
    </row>
    <row r="1687" spans="1:24" x14ac:dyDescent="0.25">
      <c r="A1687" s="91">
        <v>8.4910309999999996</v>
      </c>
      <c r="B1687" s="91">
        <v>0.32249030000000001</v>
      </c>
      <c r="D1687" s="91">
        <v>8.4910309999999996</v>
      </c>
      <c r="E1687" s="91">
        <v>0.32249030000000001</v>
      </c>
      <c r="F1687" s="91"/>
      <c r="G1687" s="91"/>
      <c r="Q1687" s="91">
        <v>0.31241000000000002</v>
      </c>
      <c r="R1687" s="91">
        <v>1.5620499999999999</v>
      </c>
      <c r="S1687" s="91">
        <v>0.31241000000000002</v>
      </c>
      <c r="U1687" s="91">
        <v>1.5620499999999999</v>
      </c>
      <c r="V1687" s="91">
        <v>0.31241000000000002</v>
      </c>
    </row>
    <row r="1688" spans="1:24" x14ac:dyDescent="0.25">
      <c r="A1688" s="91">
        <v>2.5715370000000002</v>
      </c>
      <c r="B1688" s="91">
        <v>0.25298219999999999</v>
      </c>
      <c r="D1688" s="91">
        <v>2.5715370000000002</v>
      </c>
      <c r="E1688" s="91">
        <v>0.25298219999999999</v>
      </c>
      <c r="F1688" s="91"/>
      <c r="G1688" s="91"/>
      <c r="Q1688" s="91">
        <v>1</v>
      </c>
      <c r="R1688" s="91">
        <v>1.592482</v>
      </c>
      <c r="S1688" s="91">
        <v>1</v>
      </c>
      <c r="W1688" s="91">
        <v>1.592482</v>
      </c>
      <c r="X1688" s="91">
        <v>1</v>
      </c>
    </row>
    <row r="1689" spans="1:24" x14ac:dyDescent="0.25">
      <c r="A1689" s="91">
        <v>1.787512</v>
      </c>
      <c r="B1689" s="91">
        <v>0.54405879999999995</v>
      </c>
      <c r="D1689" s="91"/>
      <c r="E1689" s="91"/>
      <c r="F1689" s="91">
        <v>1.787512</v>
      </c>
      <c r="G1689" s="91">
        <v>0.54405879999999995</v>
      </c>
      <c r="Q1689" s="91">
        <v>0.2</v>
      </c>
      <c r="R1689" s="91">
        <v>0.24</v>
      </c>
      <c r="S1689" s="91">
        <v>0.2</v>
      </c>
      <c r="W1689" s="91">
        <v>0.24</v>
      </c>
      <c r="X1689" s="91">
        <v>0.2</v>
      </c>
    </row>
    <row r="1690" spans="1:24" x14ac:dyDescent="0.25">
      <c r="A1690" s="91">
        <v>0.59464269999999997</v>
      </c>
      <c r="B1690" s="91">
        <v>0.39597979999999999</v>
      </c>
      <c r="D1690" s="91"/>
      <c r="E1690" s="91"/>
      <c r="F1690" s="91">
        <v>0.59464269999999997</v>
      </c>
      <c r="G1690" s="91">
        <v>0.39597979999999999</v>
      </c>
      <c r="Q1690" s="91">
        <v>0.60530980000000001</v>
      </c>
      <c r="R1690" s="91">
        <v>2.9529649999999998</v>
      </c>
      <c r="S1690" s="91">
        <v>0.60530980000000001</v>
      </c>
      <c r="W1690" s="91">
        <v>2.9529649999999998</v>
      </c>
      <c r="X1690" s="91">
        <v>0.60530980000000001</v>
      </c>
    </row>
    <row r="1691" spans="1:24" x14ac:dyDescent="0.25">
      <c r="A1691" s="91">
        <v>1.531013</v>
      </c>
      <c r="B1691" s="91">
        <v>0.55569780000000002</v>
      </c>
      <c r="D1691" s="91"/>
      <c r="E1691" s="91"/>
      <c r="F1691" s="91">
        <v>1.531013</v>
      </c>
      <c r="G1691" s="91">
        <v>0.55569780000000002</v>
      </c>
      <c r="Q1691" s="91">
        <v>0.24</v>
      </c>
      <c r="R1691" s="91">
        <v>0.6</v>
      </c>
      <c r="S1691" s="91">
        <v>0.24</v>
      </c>
      <c r="W1691" s="91">
        <v>0.6</v>
      </c>
      <c r="X1691" s="91">
        <v>0.24</v>
      </c>
    </row>
    <row r="1692" spans="1:24" x14ac:dyDescent="0.25">
      <c r="A1692" s="91">
        <v>0.49477270000000001</v>
      </c>
      <c r="B1692" s="91">
        <v>0.4079216</v>
      </c>
      <c r="D1692" s="91"/>
      <c r="E1692" s="91"/>
      <c r="F1692" s="91">
        <v>0.49477270000000001</v>
      </c>
      <c r="G1692" s="91">
        <v>0.4079216</v>
      </c>
      <c r="Q1692" s="91">
        <v>0.24</v>
      </c>
      <c r="R1692" s="91">
        <v>0.24331050000000001</v>
      </c>
      <c r="S1692" s="91">
        <v>0.24</v>
      </c>
      <c r="W1692" s="91">
        <v>0.24331050000000001</v>
      </c>
      <c r="X1692" s="91">
        <v>0.24</v>
      </c>
    </row>
    <row r="1693" spans="1:24" x14ac:dyDescent="0.25">
      <c r="A1693" s="91">
        <v>0.48662100000000003</v>
      </c>
      <c r="B1693" s="91">
        <v>0.40199499999999999</v>
      </c>
      <c r="D1693" s="91"/>
      <c r="E1693" s="91"/>
      <c r="F1693" s="91">
        <v>0.48662100000000003</v>
      </c>
      <c r="G1693" s="91">
        <v>0.40199499999999999</v>
      </c>
      <c r="Q1693" s="91">
        <v>0.2039608</v>
      </c>
      <c r="R1693" s="91">
        <v>0.45607019999999998</v>
      </c>
      <c r="S1693" s="91">
        <v>0.2039608</v>
      </c>
      <c r="W1693" s="91">
        <v>0.45607019999999998</v>
      </c>
      <c r="X1693" s="91">
        <v>0.2039608</v>
      </c>
    </row>
    <row r="1694" spans="1:24" x14ac:dyDescent="0.25">
      <c r="A1694" s="91">
        <v>0.53366659999999999</v>
      </c>
      <c r="B1694" s="91">
        <v>0.16</v>
      </c>
      <c r="D1694" s="91"/>
      <c r="E1694" s="91"/>
      <c r="F1694" s="91">
        <v>0.53366659999999999</v>
      </c>
      <c r="G1694" s="91">
        <v>0.16</v>
      </c>
      <c r="Q1694" s="91">
        <v>0.2</v>
      </c>
      <c r="R1694" s="91">
        <v>0.2</v>
      </c>
      <c r="S1694" s="91">
        <v>0.2</v>
      </c>
      <c r="W1694" s="91">
        <v>0.2</v>
      </c>
      <c r="X1694" s="91">
        <v>0.2</v>
      </c>
    </row>
    <row r="1695" spans="1:24" x14ac:dyDescent="0.25">
      <c r="A1695" s="91">
        <v>0.24</v>
      </c>
      <c r="B1695" s="91">
        <v>0.2</v>
      </c>
      <c r="D1695" s="91"/>
      <c r="E1695" s="91"/>
      <c r="F1695" s="91">
        <v>0.24</v>
      </c>
      <c r="G1695" s="91">
        <v>0.2</v>
      </c>
      <c r="Q1695" s="91">
        <v>0.46818799999999999</v>
      </c>
      <c r="R1695" s="91">
        <v>18.49963</v>
      </c>
      <c r="S1695" s="91">
        <v>0.46818799999999999</v>
      </c>
      <c r="U1695" s="91">
        <v>18.49963</v>
      </c>
      <c r="V1695" s="91">
        <v>0.46818799999999999</v>
      </c>
    </row>
    <row r="1696" spans="1:24" x14ac:dyDescent="0.25">
      <c r="A1696" s="91">
        <v>0.40199499999999999</v>
      </c>
      <c r="B1696" s="91">
        <v>0.16</v>
      </c>
      <c r="D1696" s="91"/>
      <c r="E1696" s="91"/>
      <c r="F1696" s="91">
        <v>0.40199499999999999</v>
      </c>
      <c r="G1696" s="91">
        <v>0.16</v>
      </c>
      <c r="Q1696" s="91">
        <v>0.72993149999999996</v>
      </c>
      <c r="R1696" s="91">
        <v>4.757142</v>
      </c>
      <c r="S1696" s="91">
        <v>0.72993149999999996</v>
      </c>
      <c r="U1696" s="91">
        <v>4.757142</v>
      </c>
      <c r="V1696" s="91">
        <v>0.72993149999999996</v>
      </c>
    </row>
    <row r="1697" spans="1:24" x14ac:dyDescent="0.25">
      <c r="A1697" s="91">
        <v>3.6958350000000002</v>
      </c>
      <c r="B1697" s="91">
        <v>0.64498060000000002</v>
      </c>
      <c r="D1697" s="91">
        <v>3.6958350000000002</v>
      </c>
      <c r="E1697" s="91">
        <v>0.64498060000000002</v>
      </c>
      <c r="F1697" s="91"/>
      <c r="G1697" s="91"/>
      <c r="Q1697" s="91">
        <v>0.24331050000000001</v>
      </c>
      <c r="R1697" s="91">
        <v>2.4896590000000001</v>
      </c>
      <c r="S1697" s="91">
        <v>0.24331050000000001</v>
      </c>
      <c r="U1697" s="91">
        <v>2.4896590000000001</v>
      </c>
      <c r="V1697" s="91">
        <v>0.24331050000000001</v>
      </c>
    </row>
    <row r="1698" spans="1:24" x14ac:dyDescent="0.25">
      <c r="A1698" s="91">
        <v>1.6637310000000001</v>
      </c>
      <c r="B1698" s="91">
        <v>0.73430240000000002</v>
      </c>
      <c r="D1698" s="91"/>
      <c r="E1698" s="91"/>
      <c r="F1698" s="91">
        <v>1.6637310000000001</v>
      </c>
      <c r="G1698" s="91">
        <v>0.73430240000000002</v>
      </c>
      <c r="Q1698" s="91">
        <v>0.32249030000000001</v>
      </c>
      <c r="R1698" s="91">
        <v>2.059126</v>
      </c>
      <c r="S1698" s="91">
        <v>0.32249030000000001</v>
      </c>
      <c r="U1698" s="91">
        <v>2.059126</v>
      </c>
      <c r="V1698" s="91">
        <v>0.32249030000000001</v>
      </c>
    </row>
    <row r="1699" spans="1:24" x14ac:dyDescent="0.25">
      <c r="A1699" s="91">
        <v>1.377534</v>
      </c>
      <c r="B1699" s="91">
        <v>0.26832820000000002</v>
      </c>
      <c r="D1699" s="91">
        <v>1.377534</v>
      </c>
      <c r="E1699" s="91">
        <v>0.26832820000000002</v>
      </c>
      <c r="F1699" s="91"/>
      <c r="G1699" s="91"/>
      <c r="Q1699" s="91">
        <v>0.52611790000000003</v>
      </c>
      <c r="R1699" s="91">
        <v>0.76941539999999997</v>
      </c>
      <c r="S1699" s="91">
        <v>0.52611790000000003</v>
      </c>
      <c r="W1699" s="91">
        <v>0.76941539999999997</v>
      </c>
      <c r="X1699" s="91">
        <v>0.52611790000000003</v>
      </c>
    </row>
    <row r="1700" spans="1:24" x14ac:dyDescent="0.25">
      <c r="A1700" s="91">
        <v>0.4</v>
      </c>
      <c r="B1700" s="91">
        <v>0.28844409999999998</v>
      </c>
      <c r="D1700" s="91"/>
      <c r="E1700" s="91"/>
      <c r="F1700" s="91">
        <v>0.4</v>
      </c>
      <c r="G1700" s="91">
        <v>0.28844409999999998</v>
      </c>
      <c r="Q1700" s="91">
        <v>0.52611790000000003</v>
      </c>
      <c r="R1700" s="91">
        <v>1.322422</v>
      </c>
      <c r="S1700" s="91">
        <v>0.52611790000000003</v>
      </c>
      <c r="W1700" s="91">
        <v>1.322422</v>
      </c>
      <c r="X1700" s="91">
        <v>0.52611790000000003</v>
      </c>
    </row>
    <row r="1701" spans="1:24" x14ac:dyDescent="0.25">
      <c r="A1701" s="91">
        <v>5.4804259999999996</v>
      </c>
      <c r="B1701" s="91">
        <v>0.2</v>
      </c>
      <c r="D1701" s="91">
        <v>5.4804259999999996</v>
      </c>
      <c r="E1701" s="91">
        <v>0.2</v>
      </c>
      <c r="F1701" s="91"/>
      <c r="G1701" s="91"/>
      <c r="Q1701" s="91">
        <v>0.2828427</v>
      </c>
      <c r="R1701" s="91">
        <v>0.87726850000000001</v>
      </c>
      <c r="S1701" s="91">
        <v>0.2828427</v>
      </c>
      <c r="W1701" s="91">
        <v>0.87726850000000001</v>
      </c>
      <c r="X1701" s="91">
        <v>0.2828427</v>
      </c>
    </row>
    <row r="1702" spans="1:24" x14ac:dyDescent="0.25">
      <c r="A1702" s="91">
        <v>1.2066699999999999</v>
      </c>
      <c r="B1702" s="91">
        <v>0.29120439999999997</v>
      </c>
      <c r="D1702" s="91"/>
      <c r="E1702" s="91"/>
      <c r="F1702" s="91">
        <v>1.2066699999999999</v>
      </c>
      <c r="G1702" s="91">
        <v>0.29120439999999997</v>
      </c>
      <c r="Q1702" s="91">
        <v>0.25612499999999999</v>
      </c>
      <c r="R1702" s="91">
        <v>0.3577709</v>
      </c>
      <c r="S1702" s="91">
        <v>0.25612499999999999</v>
      </c>
      <c r="W1702" s="91">
        <v>0.3577709</v>
      </c>
      <c r="X1702" s="91">
        <v>0.25612499999999999</v>
      </c>
    </row>
    <row r="1703" spans="1:24" x14ac:dyDescent="0.25">
      <c r="A1703" s="91">
        <v>9.7780670000000001</v>
      </c>
      <c r="B1703" s="91">
        <v>0.53814499999999998</v>
      </c>
      <c r="D1703" s="91">
        <v>9.7780670000000001</v>
      </c>
      <c r="E1703" s="91">
        <v>0.53814499999999998</v>
      </c>
      <c r="F1703" s="91"/>
      <c r="G1703" s="91"/>
      <c r="Q1703" s="91">
        <v>0.36221540000000002</v>
      </c>
      <c r="R1703" s="91">
        <v>0.57271280000000002</v>
      </c>
      <c r="S1703" s="91">
        <v>0.36221540000000002</v>
      </c>
      <c r="W1703" s="91">
        <v>0.57271280000000002</v>
      </c>
      <c r="X1703" s="91">
        <v>0.36221540000000002</v>
      </c>
    </row>
    <row r="1704" spans="1:24" x14ac:dyDescent="0.25">
      <c r="A1704" s="91">
        <v>1.27122</v>
      </c>
      <c r="B1704" s="91">
        <v>0.16492419999999999</v>
      </c>
      <c r="D1704" s="91">
        <v>1.27122</v>
      </c>
      <c r="E1704" s="91">
        <v>0.16492419999999999</v>
      </c>
      <c r="F1704" s="91"/>
      <c r="G1704" s="91"/>
      <c r="Q1704" s="91">
        <v>0.2828427</v>
      </c>
      <c r="R1704" s="91">
        <v>1.670928</v>
      </c>
      <c r="S1704" s="91">
        <v>0.2828427</v>
      </c>
      <c r="U1704" s="91">
        <v>1.670928</v>
      </c>
      <c r="V1704" s="91">
        <v>0.2828427</v>
      </c>
    </row>
    <row r="1705" spans="1:24" x14ac:dyDescent="0.25">
      <c r="A1705" s="91">
        <v>2.6318049999999999</v>
      </c>
      <c r="B1705" s="91">
        <v>0.4418144</v>
      </c>
      <c r="D1705" s="91">
        <v>2.6318049999999999</v>
      </c>
      <c r="E1705" s="91">
        <v>0.4418144</v>
      </c>
      <c r="F1705" s="91"/>
      <c r="G1705" s="91"/>
      <c r="Q1705" s="91">
        <v>0.2</v>
      </c>
      <c r="R1705" s="91">
        <v>0.24</v>
      </c>
      <c r="S1705" s="91">
        <v>0.2</v>
      </c>
      <c r="W1705" s="91">
        <v>0.24</v>
      </c>
      <c r="X1705" s="91">
        <v>0.2</v>
      </c>
    </row>
    <row r="1706" spans="1:24" x14ac:dyDescent="0.25">
      <c r="A1706" s="91">
        <v>2.8173750000000002</v>
      </c>
      <c r="B1706" s="91">
        <v>1.3059860000000001</v>
      </c>
      <c r="D1706" s="91"/>
      <c r="E1706" s="91"/>
      <c r="F1706" s="91">
        <v>2.8173750000000002</v>
      </c>
      <c r="G1706" s="91">
        <v>1.3059860000000001</v>
      </c>
      <c r="Q1706" s="91">
        <v>0.16492419999999999</v>
      </c>
      <c r="R1706" s="91">
        <v>0.31241000000000002</v>
      </c>
      <c r="S1706" s="91">
        <v>0.16492419999999999</v>
      </c>
      <c r="W1706" s="91">
        <v>0.31241000000000002</v>
      </c>
      <c r="X1706" s="91">
        <v>0.16492419999999999</v>
      </c>
    </row>
    <row r="1707" spans="1:24" x14ac:dyDescent="0.25">
      <c r="A1707" s="91">
        <v>2.179541</v>
      </c>
      <c r="B1707" s="91">
        <v>0.52153620000000001</v>
      </c>
      <c r="D1707" s="91"/>
      <c r="E1707" s="91"/>
      <c r="F1707" s="91">
        <v>2.179541</v>
      </c>
      <c r="G1707" s="91">
        <v>0.52153620000000001</v>
      </c>
      <c r="Q1707" s="91">
        <v>0.73756359999999999</v>
      </c>
      <c r="R1707" s="91">
        <v>1.6637310000000001</v>
      </c>
      <c r="S1707" s="91">
        <v>0.73756359999999999</v>
      </c>
      <c r="W1707" s="91">
        <v>1.6637310000000001</v>
      </c>
      <c r="X1707" s="91">
        <v>0.73756359999999999</v>
      </c>
    </row>
    <row r="1708" spans="1:24" x14ac:dyDescent="0.25">
      <c r="A1708" s="91">
        <v>1.1599999999999999</v>
      </c>
      <c r="B1708" s="91">
        <v>0.40199499999999999</v>
      </c>
      <c r="D1708" s="91"/>
      <c r="E1708" s="91"/>
      <c r="F1708" s="91">
        <v>1.1599999999999999</v>
      </c>
      <c r="G1708" s="91">
        <v>0.40199499999999999</v>
      </c>
      <c r="Q1708" s="91">
        <v>0.30463089999999998</v>
      </c>
      <c r="R1708" s="91">
        <v>0.91389279999999995</v>
      </c>
      <c r="S1708" s="91">
        <v>0.30463089999999998</v>
      </c>
      <c r="W1708" s="91">
        <v>0.91389279999999995</v>
      </c>
      <c r="X1708" s="91">
        <v>0.30463089999999998</v>
      </c>
    </row>
    <row r="1709" spans="1:24" x14ac:dyDescent="0.25">
      <c r="A1709" s="91">
        <v>0.70767219999999997</v>
      </c>
      <c r="B1709" s="91">
        <v>0.31241000000000002</v>
      </c>
      <c r="D1709" s="91"/>
      <c r="E1709" s="91"/>
      <c r="F1709" s="91">
        <v>0.70767219999999997</v>
      </c>
      <c r="G1709" s="91">
        <v>0.31241000000000002</v>
      </c>
      <c r="Q1709" s="91">
        <v>0.32249030000000001</v>
      </c>
      <c r="R1709" s="91">
        <v>0.87817990000000001</v>
      </c>
      <c r="S1709" s="91">
        <v>0.32249030000000001</v>
      </c>
      <c r="W1709" s="91">
        <v>0.87817990000000001</v>
      </c>
      <c r="X1709" s="91">
        <v>0.32249030000000001</v>
      </c>
    </row>
    <row r="1710" spans="1:24" x14ac:dyDescent="0.25">
      <c r="A1710" s="91">
        <v>14.338760000000001</v>
      </c>
      <c r="B1710" s="91">
        <v>0.32984849999999999</v>
      </c>
      <c r="D1710" s="91">
        <v>14.338760000000001</v>
      </c>
      <c r="E1710" s="91">
        <v>0.32984849999999999</v>
      </c>
      <c r="F1710" s="91"/>
      <c r="G1710" s="91"/>
      <c r="Q1710" s="91">
        <v>0.31241000000000002</v>
      </c>
      <c r="R1710" s="91">
        <v>2.265568</v>
      </c>
      <c r="S1710" s="91">
        <v>0.31241000000000002</v>
      </c>
      <c r="U1710" s="91">
        <v>2.265568</v>
      </c>
      <c r="V1710" s="91">
        <v>0.31241000000000002</v>
      </c>
    </row>
    <row r="1711" spans="1:24" x14ac:dyDescent="0.25">
      <c r="A1711" s="91">
        <v>6.2585620000000004</v>
      </c>
      <c r="B1711" s="91">
        <v>0.45254830000000001</v>
      </c>
      <c r="D1711" s="91">
        <v>6.2585620000000004</v>
      </c>
      <c r="E1711" s="91">
        <v>0.45254830000000001</v>
      </c>
      <c r="F1711" s="91"/>
      <c r="G1711" s="91"/>
      <c r="Q1711" s="91">
        <v>0.4079216</v>
      </c>
      <c r="R1711" s="91">
        <v>2.464467</v>
      </c>
      <c r="S1711" s="91">
        <v>0.4079216</v>
      </c>
      <c r="U1711" s="91">
        <v>2.464467</v>
      </c>
      <c r="V1711" s="91">
        <v>0.4079216</v>
      </c>
    </row>
    <row r="1712" spans="1:24" x14ac:dyDescent="0.25">
      <c r="A1712" s="91">
        <v>2.2188289999999999</v>
      </c>
      <c r="B1712" s="91">
        <v>0.32249030000000001</v>
      </c>
      <c r="D1712" s="91">
        <v>2.2188289999999999</v>
      </c>
      <c r="E1712" s="91">
        <v>0.32249030000000001</v>
      </c>
      <c r="F1712" s="91"/>
      <c r="G1712" s="91"/>
      <c r="Q1712" s="91">
        <v>0.39597979999999999</v>
      </c>
      <c r="R1712" s="91">
        <v>1.1063449999999999</v>
      </c>
      <c r="S1712" s="91">
        <v>0.39597979999999999</v>
      </c>
      <c r="W1712" s="91">
        <v>1.1063449999999999</v>
      </c>
      <c r="X1712" s="91">
        <v>0.39597979999999999</v>
      </c>
    </row>
    <row r="1713" spans="1:24" x14ac:dyDescent="0.25">
      <c r="A1713" s="91">
        <v>3.5383610000000001</v>
      </c>
      <c r="B1713" s="91">
        <v>0.4079216</v>
      </c>
      <c r="D1713" s="91">
        <v>3.5383610000000001</v>
      </c>
      <c r="E1713" s="91">
        <v>0.4079216</v>
      </c>
      <c r="F1713" s="91"/>
      <c r="G1713" s="91"/>
      <c r="Q1713" s="91">
        <v>0.24331050000000001</v>
      </c>
      <c r="R1713" s="91">
        <v>0.40199499999999999</v>
      </c>
      <c r="S1713" s="91">
        <v>0.24331050000000001</v>
      </c>
      <c r="W1713" s="91">
        <v>0.40199499999999999</v>
      </c>
      <c r="X1713" s="91">
        <v>0.24331050000000001</v>
      </c>
    </row>
    <row r="1714" spans="1:24" x14ac:dyDescent="0.25">
      <c r="A1714" s="91">
        <v>1.1313709999999999</v>
      </c>
      <c r="B1714" s="91">
        <v>0.44721359999999999</v>
      </c>
      <c r="D1714" s="91"/>
      <c r="E1714" s="91"/>
      <c r="F1714" s="91">
        <v>1.1313709999999999</v>
      </c>
      <c r="G1714" s="91">
        <v>0.44721359999999999</v>
      </c>
      <c r="Q1714" s="91">
        <v>0.28844409999999998</v>
      </c>
      <c r="R1714" s="91">
        <v>0.31241000000000002</v>
      </c>
      <c r="S1714" s="91">
        <v>0.28844409999999998</v>
      </c>
      <c r="W1714" s="91">
        <v>0.31241000000000002</v>
      </c>
      <c r="X1714" s="91">
        <v>0.28844409999999998</v>
      </c>
    </row>
    <row r="1715" spans="1:24" x14ac:dyDescent="0.25">
      <c r="A1715" s="91">
        <v>6.912134</v>
      </c>
      <c r="B1715" s="91">
        <v>0.98792709999999995</v>
      </c>
      <c r="D1715" s="91">
        <v>6.912134</v>
      </c>
      <c r="E1715" s="91">
        <v>0.98792709999999995</v>
      </c>
      <c r="F1715" s="91"/>
      <c r="G1715" s="91"/>
      <c r="Q1715" s="91">
        <v>0.24</v>
      </c>
      <c r="R1715" s="91">
        <v>0.28000000000000003</v>
      </c>
      <c r="S1715" s="91">
        <v>0.24</v>
      </c>
      <c r="W1715" s="91">
        <v>0.28000000000000003</v>
      </c>
      <c r="X1715" s="91">
        <v>0.24</v>
      </c>
    </row>
    <row r="1716" spans="1:24" x14ac:dyDescent="0.25">
      <c r="A1716" s="91">
        <v>2.2090719999999999</v>
      </c>
      <c r="B1716" s="91">
        <v>0.59464269999999997</v>
      </c>
      <c r="D1716" s="91"/>
      <c r="E1716" s="91"/>
      <c r="F1716" s="91">
        <v>2.2090719999999999</v>
      </c>
      <c r="G1716" s="91">
        <v>0.59464269999999997</v>
      </c>
      <c r="Q1716" s="91">
        <v>0.36878179999999999</v>
      </c>
      <c r="R1716" s="91">
        <v>5.4352919999999996</v>
      </c>
      <c r="S1716" s="91">
        <v>0.36878179999999999</v>
      </c>
      <c r="U1716" s="91">
        <v>5.4352919999999996</v>
      </c>
      <c r="V1716" s="91">
        <v>0.36878179999999999</v>
      </c>
    </row>
    <row r="1717" spans="1:24" x14ac:dyDescent="0.25">
      <c r="A1717" s="91">
        <v>0.72111029999999998</v>
      </c>
      <c r="B1717" s="91">
        <v>0.53814499999999998</v>
      </c>
      <c r="D1717" s="91"/>
      <c r="E1717" s="91"/>
      <c r="F1717" s="91">
        <v>0.72111029999999998</v>
      </c>
      <c r="G1717" s="91">
        <v>0.53814499999999998</v>
      </c>
      <c r="Q1717" s="91">
        <v>0.25612499999999999</v>
      </c>
      <c r="R1717" s="91">
        <v>0.48826219999999998</v>
      </c>
      <c r="S1717" s="91">
        <v>0.25612499999999999</v>
      </c>
      <c r="W1717" s="91">
        <v>0.48826219999999998</v>
      </c>
      <c r="X1717" s="91">
        <v>0.25612499999999999</v>
      </c>
    </row>
    <row r="1718" spans="1:24" x14ac:dyDescent="0.25">
      <c r="A1718" s="91">
        <v>0.96332759999999995</v>
      </c>
      <c r="B1718" s="91">
        <v>0.5614268</v>
      </c>
      <c r="D1718" s="91"/>
      <c r="E1718" s="91"/>
      <c r="F1718" s="91">
        <v>0.96332759999999995</v>
      </c>
      <c r="G1718" s="91">
        <v>0.5614268</v>
      </c>
      <c r="Q1718" s="91">
        <v>0.4326662</v>
      </c>
      <c r="R1718" s="91">
        <v>6.0299250000000004</v>
      </c>
      <c r="S1718" s="91">
        <v>0.4326662</v>
      </c>
      <c r="U1718" s="91">
        <v>6.0299250000000004</v>
      </c>
      <c r="V1718" s="91">
        <v>0.4326662</v>
      </c>
    </row>
    <row r="1719" spans="1:24" x14ac:dyDescent="0.25">
      <c r="A1719" s="91">
        <v>4.2670830000000004</v>
      </c>
      <c r="B1719" s="91">
        <v>0.36878179999999999</v>
      </c>
      <c r="D1719" s="91">
        <v>4.2670830000000004</v>
      </c>
      <c r="E1719" s="91">
        <v>0.36878179999999999</v>
      </c>
      <c r="F1719" s="91"/>
      <c r="G1719" s="91"/>
      <c r="Q1719" s="91">
        <v>0.54405879999999995</v>
      </c>
      <c r="R1719" s="91">
        <v>4.6554909999999996</v>
      </c>
      <c r="S1719" s="91">
        <v>0.54405879999999995</v>
      </c>
      <c r="U1719" s="91">
        <v>4.6554909999999996</v>
      </c>
      <c r="V1719" s="91">
        <v>0.54405879999999995</v>
      </c>
    </row>
    <row r="1720" spans="1:24" x14ac:dyDescent="0.25">
      <c r="A1720" s="91">
        <v>3.1396820000000001</v>
      </c>
      <c r="B1720" s="91">
        <v>0.57688819999999996</v>
      </c>
      <c r="D1720" s="91">
        <v>3.1396820000000001</v>
      </c>
      <c r="E1720" s="91">
        <v>0.57688819999999996</v>
      </c>
      <c r="F1720" s="91"/>
      <c r="G1720" s="91"/>
      <c r="Q1720" s="91">
        <v>0.4118252</v>
      </c>
      <c r="R1720" s="91">
        <v>1.933287</v>
      </c>
      <c r="S1720" s="91">
        <v>0.4118252</v>
      </c>
      <c r="W1720" s="91">
        <v>1.933287</v>
      </c>
      <c r="X1720" s="91">
        <v>0.4118252</v>
      </c>
    </row>
    <row r="1721" spans="1:24" x14ac:dyDescent="0.25">
      <c r="A1721" s="91">
        <v>0.7939773</v>
      </c>
      <c r="B1721" s="91">
        <v>0.6</v>
      </c>
      <c r="D1721" s="91"/>
      <c r="E1721" s="91"/>
      <c r="F1721" s="91">
        <v>0.7939773</v>
      </c>
      <c r="G1721" s="91">
        <v>0.6</v>
      </c>
      <c r="Q1721" s="91">
        <v>0.48</v>
      </c>
      <c r="R1721" s="91">
        <v>1.647786</v>
      </c>
      <c r="S1721" s="91">
        <v>0.48</v>
      </c>
      <c r="W1721" s="91">
        <v>1.647786</v>
      </c>
      <c r="X1721" s="91">
        <v>0.48</v>
      </c>
    </row>
    <row r="1722" spans="1:24" x14ac:dyDescent="0.25">
      <c r="A1722" s="91">
        <v>2.4803229999999998</v>
      </c>
      <c r="B1722" s="91">
        <v>0.48</v>
      </c>
      <c r="D1722" s="91">
        <v>2.4803229999999998</v>
      </c>
      <c r="E1722" s="91">
        <v>0.48</v>
      </c>
      <c r="F1722" s="91"/>
      <c r="G1722" s="91"/>
      <c r="Q1722" s="91">
        <v>0.24331050000000001</v>
      </c>
      <c r="R1722" s="91">
        <v>0.72111029999999998</v>
      </c>
      <c r="S1722" s="91">
        <v>0.24331050000000001</v>
      </c>
      <c r="W1722" s="91">
        <v>0.72111029999999998</v>
      </c>
      <c r="X1722" s="91">
        <v>0.24331050000000001</v>
      </c>
    </row>
    <row r="1723" spans="1:24" x14ac:dyDescent="0.25">
      <c r="A1723" s="91">
        <v>1.9534579999999999</v>
      </c>
      <c r="B1723" s="91">
        <v>0.62225399999999997</v>
      </c>
      <c r="D1723" s="91"/>
      <c r="E1723" s="91"/>
      <c r="F1723" s="91">
        <v>1.9534579999999999</v>
      </c>
      <c r="G1723" s="91">
        <v>0.62225399999999997</v>
      </c>
      <c r="Q1723" s="91">
        <v>0.2039608</v>
      </c>
      <c r="R1723" s="91">
        <v>0.41761229999999999</v>
      </c>
      <c r="S1723" s="91">
        <v>0.2039608</v>
      </c>
      <c r="W1723" s="91">
        <v>0.41761229999999999</v>
      </c>
      <c r="X1723" s="91">
        <v>0.2039608</v>
      </c>
    </row>
    <row r="1724" spans="1:24" x14ac:dyDescent="0.25">
      <c r="A1724" s="91">
        <v>2.9363920000000001</v>
      </c>
      <c r="B1724" s="91">
        <v>0.56850679999999998</v>
      </c>
      <c r="D1724" s="91">
        <v>2.9363920000000001</v>
      </c>
      <c r="E1724" s="91">
        <v>0.56850679999999998</v>
      </c>
      <c r="F1724" s="91"/>
      <c r="G1724" s="91"/>
      <c r="Q1724" s="91">
        <v>0.2332381</v>
      </c>
      <c r="R1724" s="91">
        <v>0.64498060000000002</v>
      </c>
      <c r="S1724" s="91">
        <v>0.2332381</v>
      </c>
      <c r="W1724" s="91">
        <v>0.64498060000000002</v>
      </c>
      <c r="X1724" s="91">
        <v>0.2332381</v>
      </c>
    </row>
    <row r="1725" spans="1:24" x14ac:dyDescent="0.25">
      <c r="A1725" s="91">
        <v>1.112115</v>
      </c>
      <c r="B1725" s="91">
        <v>0.32249030000000001</v>
      </c>
      <c r="D1725" s="91"/>
      <c r="E1725" s="91"/>
      <c r="F1725" s="91">
        <v>1.112115</v>
      </c>
      <c r="G1725" s="91">
        <v>0.32249030000000001</v>
      </c>
      <c r="Q1725" s="91">
        <v>0.30463089999999998</v>
      </c>
      <c r="R1725" s="91">
        <v>0.4</v>
      </c>
      <c r="S1725" s="91">
        <v>0.30463089999999998</v>
      </c>
      <c r="W1725" s="91">
        <v>0.4</v>
      </c>
      <c r="X1725" s="91">
        <v>0.30463089999999998</v>
      </c>
    </row>
    <row r="1726" spans="1:24" x14ac:dyDescent="0.25">
      <c r="A1726" s="91">
        <v>0.60133190000000003</v>
      </c>
      <c r="B1726" s="91">
        <v>0.2828427</v>
      </c>
      <c r="D1726" s="91"/>
      <c r="E1726" s="91"/>
      <c r="F1726" s="91">
        <v>0.60133190000000003</v>
      </c>
      <c r="G1726" s="91">
        <v>0.2828427</v>
      </c>
      <c r="Q1726" s="91">
        <v>0.42520580000000002</v>
      </c>
      <c r="R1726" s="91">
        <v>0.90686270000000002</v>
      </c>
      <c r="S1726" s="91">
        <v>0.42520580000000002</v>
      </c>
      <c r="W1726" s="91">
        <v>0.90686270000000002</v>
      </c>
      <c r="X1726" s="91">
        <v>0.42520580000000002</v>
      </c>
    </row>
    <row r="1727" spans="1:24" x14ac:dyDescent="0.25">
      <c r="A1727" s="91">
        <v>4.8061629999999997</v>
      </c>
      <c r="B1727" s="91">
        <v>0.44721359999999999</v>
      </c>
      <c r="D1727" s="91">
        <v>4.8061629999999997</v>
      </c>
      <c r="E1727" s="91">
        <v>0.44721359999999999</v>
      </c>
      <c r="F1727" s="91"/>
      <c r="G1727" s="91"/>
      <c r="Q1727" s="91">
        <v>0.24</v>
      </c>
      <c r="R1727" s="91">
        <v>0.5614268</v>
      </c>
      <c r="S1727" s="91">
        <v>0.24</v>
      </c>
      <c r="W1727" s="91">
        <v>0.5614268</v>
      </c>
      <c r="X1727" s="91">
        <v>0.24</v>
      </c>
    </row>
    <row r="1728" spans="1:24" x14ac:dyDescent="0.25">
      <c r="A1728" s="91">
        <v>0.85510229999999998</v>
      </c>
      <c r="B1728" s="91">
        <v>0.24331050000000001</v>
      </c>
      <c r="D1728" s="91"/>
      <c r="E1728" s="91"/>
      <c r="F1728" s="91">
        <v>0.85510229999999998</v>
      </c>
      <c r="G1728" s="91">
        <v>0.24331050000000001</v>
      </c>
      <c r="Q1728" s="91">
        <v>0.24</v>
      </c>
      <c r="R1728" s="91">
        <v>0.4</v>
      </c>
      <c r="S1728" s="91">
        <v>0.24</v>
      </c>
      <c r="W1728" s="91">
        <v>0.4</v>
      </c>
      <c r="X1728" s="91">
        <v>0.24</v>
      </c>
    </row>
    <row r="1729" spans="1:24" x14ac:dyDescent="0.25">
      <c r="A1729" s="91">
        <v>0.52</v>
      </c>
      <c r="B1729" s="91">
        <v>0.2039608</v>
      </c>
      <c r="D1729" s="91"/>
      <c r="E1729" s="91"/>
      <c r="F1729" s="91">
        <v>0.52</v>
      </c>
      <c r="G1729" s="91">
        <v>0.2039608</v>
      </c>
      <c r="Q1729" s="91">
        <v>0.36221540000000002</v>
      </c>
      <c r="R1729" s="91">
        <v>0.76419890000000001</v>
      </c>
      <c r="S1729" s="91">
        <v>0.36221540000000002</v>
      </c>
      <c r="W1729" s="91">
        <v>0.76419890000000001</v>
      </c>
      <c r="X1729" s="91">
        <v>0.36221540000000002</v>
      </c>
    </row>
    <row r="1730" spans="1:24" x14ac:dyDescent="0.25">
      <c r="A1730" s="91">
        <v>2.71529</v>
      </c>
      <c r="B1730" s="91">
        <v>0.73539109999999996</v>
      </c>
      <c r="D1730" s="91"/>
      <c r="E1730" s="91"/>
      <c r="F1730" s="91">
        <v>2.71529</v>
      </c>
      <c r="G1730" s="91">
        <v>0.73539109999999996</v>
      </c>
      <c r="Q1730" s="91">
        <v>0.45254830000000001</v>
      </c>
      <c r="R1730" s="91">
        <v>0.71217980000000003</v>
      </c>
      <c r="S1730" s="91">
        <v>0.45254830000000001</v>
      </c>
      <c r="W1730" s="91">
        <v>0.71217980000000003</v>
      </c>
      <c r="X1730" s="91">
        <v>0.45254830000000001</v>
      </c>
    </row>
    <row r="1731" spans="1:24" x14ac:dyDescent="0.25">
      <c r="A1731" s="91">
        <v>4.6704179999999997</v>
      </c>
      <c r="B1731" s="91">
        <v>0.25298219999999999</v>
      </c>
      <c r="D1731" s="91">
        <v>4.6704179999999997</v>
      </c>
      <c r="E1731" s="91">
        <v>0.25298219999999999</v>
      </c>
      <c r="F1731" s="91"/>
      <c r="G1731" s="91"/>
      <c r="Q1731" s="91">
        <v>0.2</v>
      </c>
      <c r="R1731" s="91">
        <v>0.89888820000000003</v>
      </c>
      <c r="S1731" s="91">
        <v>0.2</v>
      </c>
      <c r="W1731" s="91">
        <v>0.89888820000000003</v>
      </c>
      <c r="X1731" s="91">
        <v>0.2</v>
      </c>
    </row>
    <row r="1732" spans="1:24" x14ac:dyDescent="0.25">
      <c r="A1732" s="91">
        <v>0.4</v>
      </c>
      <c r="B1732" s="91">
        <v>0.32</v>
      </c>
      <c r="D1732" s="91"/>
      <c r="E1732" s="91"/>
      <c r="F1732" s="91">
        <v>0.4</v>
      </c>
      <c r="G1732" s="91">
        <v>0.32</v>
      </c>
      <c r="Q1732" s="91">
        <v>0.43081320000000001</v>
      </c>
      <c r="R1732" s="91">
        <v>0.87817990000000001</v>
      </c>
      <c r="S1732" s="91">
        <v>0.43081320000000001</v>
      </c>
      <c r="W1732" s="91">
        <v>0.87817990000000001</v>
      </c>
      <c r="X1732" s="91">
        <v>0.43081320000000001</v>
      </c>
    </row>
    <row r="1733" spans="1:24" x14ac:dyDescent="0.25">
      <c r="A1733" s="91">
        <v>0.59464269999999997</v>
      </c>
      <c r="B1733" s="91">
        <v>0.2828427</v>
      </c>
      <c r="D1733" s="91"/>
      <c r="E1733" s="91"/>
      <c r="F1733" s="91">
        <v>0.59464269999999997</v>
      </c>
      <c r="G1733" s="91">
        <v>0.2828427</v>
      </c>
      <c r="Q1733" s="91">
        <v>0.12</v>
      </c>
      <c r="R1733" s="91">
        <v>0.2039608</v>
      </c>
      <c r="S1733" s="91">
        <v>0.12</v>
      </c>
      <c r="W1733" s="91">
        <v>0.2039608</v>
      </c>
      <c r="X1733" s="91">
        <v>0.12</v>
      </c>
    </row>
    <row r="1734" spans="1:24" x14ac:dyDescent="0.25">
      <c r="A1734" s="91">
        <v>0.44721359999999999</v>
      </c>
      <c r="B1734" s="91">
        <v>0.32249030000000001</v>
      </c>
      <c r="D1734" s="91"/>
      <c r="E1734" s="91"/>
      <c r="F1734" s="91">
        <v>0.44721359999999999</v>
      </c>
      <c r="G1734" s="91">
        <v>0.32249030000000001</v>
      </c>
      <c r="Q1734" s="91">
        <v>0.36878179999999999</v>
      </c>
      <c r="R1734" s="91">
        <v>9.3604610000000008</v>
      </c>
      <c r="S1734" s="91">
        <v>0.36878179999999999</v>
      </c>
      <c r="U1734" s="91">
        <v>9.3604610000000008</v>
      </c>
      <c r="V1734" s="91">
        <v>0.36878179999999999</v>
      </c>
    </row>
    <row r="1735" spans="1:24" x14ac:dyDescent="0.25">
      <c r="A1735" s="91">
        <v>0.28000000000000003</v>
      </c>
      <c r="B1735" s="91">
        <v>0.16</v>
      </c>
      <c r="D1735" s="91"/>
      <c r="E1735" s="91"/>
      <c r="F1735" s="91">
        <v>0.28000000000000003</v>
      </c>
      <c r="G1735" s="91">
        <v>0.16</v>
      </c>
      <c r="Q1735" s="91">
        <v>0.24331050000000001</v>
      </c>
      <c r="R1735" s="91">
        <v>3.1771690000000001</v>
      </c>
      <c r="S1735" s="91">
        <v>0.24331050000000001</v>
      </c>
      <c r="U1735" s="91">
        <v>3.1771690000000001</v>
      </c>
      <c r="V1735" s="91">
        <v>0.24331050000000001</v>
      </c>
    </row>
    <row r="1736" spans="1:24" x14ac:dyDescent="0.25">
      <c r="A1736" s="91">
        <v>0.68</v>
      </c>
      <c r="B1736" s="91">
        <v>0.2</v>
      </c>
      <c r="D1736" s="91"/>
      <c r="E1736" s="91"/>
      <c r="F1736" s="91">
        <v>0.68</v>
      </c>
      <c r="G1736" s="91">
        <v>0.2</v>
      </c>
      <c r="Q1736" s="91">
        <v>0.37735920000000001</v>
      </c>
      <c r="R1736" s="91">
        <v>8.1882839999999995</v>
      </c>
      <c r="S1736" s="91">
        <v>0.37735920000000001</v>
      </c>
      <c r="U1736" s="91">
        <v>8.1882839999999995</v>
      </c>
      <c r="V1736" s="91">
        <v>0.37735920000000001</v>
      </c>
    </row>
    <row r="1737" spans="1:24" x14ac:dyDescent="0.25">
      <c r="A1737" s="91">
        <v>0.28000000000000003</v>
      </c>
      <c r="B1737" s="91">
        <v>0.2</v>
      </c>
      <c r="D1737" s="91"/>
      <c r="E1737" s="91"/>
      <c r="F1737" s="91">
        <v>0.28000000000000003</v>
      </c>
      <c r="G1737" s="91">
        <v>0.2</v>
      </c>
      <c r="Q1737" s="91">
        <v>0.39395429999999998</v>
      </c>
      <c r="R1737" s="91">
        <v>0.50119860000000005</v>
      </c>
      <c r="S1737" s="91">
        <v>0.39395429999999998</v>
      </c>
      <c r="W1737" s="91">
        <v>0.50119860000000005</v>
      </c>
      <c r="X1737" s="91">
        <v>0.39395429999999998</v>
      </c>
    </row>
    <row r="1738" spans="1:24" x14ac:dyDescent="0.25">
      <c r="A1738" s="91">
        <v>15.122339999999999</v>
      </c>
      <c r="B1738" s="91">
        <v>0.29120439999999997</v>
      </c>
      <c r="D1738" s="91">
        <v>15.122339999999999</v>
      </c>
      <c r="E1738" s="91">
        <v>0.29120439999999997</v>
      </c>
      <c r="F1738" s="91"/>
      <c r="G1738" s="91"/>
      <c r="Q1738" s="91">
        <v>0.36</v>
      </c>
      <c r="R1738" s="91">
        <v>1.2806249999999999</v>
      </c>
      <c r="S1738" s="91">
        <v>0.36</v>
      </c>
      <c r="W1738" s="91">
        <v>1.2806249999999999</v>
      </c>
      <c r="X1738" s="91">
        <v>0.36</v>
      </c>
    </row>
    <row r="1739" spans="1:24" x14ac:dyDescent="0.25">
      <c r="A1739" s="91">
        <v>4.0733280000000001</v>
      </c>
      <c r="B1739" s="91">
        <v>0.4118252</v>
      </c>
      <c r="D1739" s="91">
        <v>4.0733280000000001</v>
      </c>
      <c r="E1739" s="91">
        <v>0.4118252</v>
      </c>
      <c r="F1739" s="91"/>
      <c r="G1739" s="91"/>
      <c r="Q1739" s="91">
        <v>0.78892329999999999</v>
      </c>
      <c r="R1739" s="91">
        <v>1.344619</v>
      </c>
      <c r="S1739" s="91">
        <v>0.78892329999999999</v>
      </c>
      <c r="W1739" s="91">
        <v>1.344619</v>
      </c>
      <c r="X1739" s="91">
        <v>0.78892329999999999</v>
      </c>
    </row>
    <row r="1740" spans="1:24" x14ac:dyDescent="0.25">
      <c r="A1740" s="91">
        <v>1.6321760000000001</v>
      </c>
      <c r="B1740" s="91">
        <v>0.4</v>
      </c>
      <c r="D1740" s="91"/>
      <c r="E1740" s="91"/>
      <c r="F1740" s="91">
        <v>1.6321760000000001</v>
      </c>
      <c r="G1740" s="91">
        <v>0.4</v>
      </c>
      <c r="Q1740" s="91">
        <v>0.44721359999999999</v>
      </c>
      <c r="R1740" s="91">
        <v>0.59464269999999997</v>
      </c>
      <c r="S1740" s="91">
        <v>0.44721359999999999</v>
      </c>
      <c r="W1740" s="91">
        <v>0.59464269999999997</v>
      </c>
      <c r="X1740" s="91">
        <v>0.44721359999999999</v>
      </c>
    </row>
    <row r="1741" spans="1:24" x14ac:dyDescent="0.25">
      <c r="A1741" s="91">
        <v>16.105250000000002</v>
      </c>
      <c r="B1741" s="91">
        <v>0.26832820000000002</v>
      </c>
      <c r="D1741" s="91">
        <v>16.105250000000002</v>
      </c>
      <c r="E1741" s="91">
        <v>0.26832820000000002</v>
      </c>
      <c r="F1741" s="91"/>
      <c r="G1741" s="91"/>
      <c r="Q1741" s="91">
        <v>0.32984849999999999</v>
      </c>
      <c r="R1741" s="91">
        <v>0.95078910000000005</v>
      </c>
      <c r="S1741" s="91">
        <v>0.32984849999999999</v>
      </c>
      <c r="W1741" s="91">
        <v>0.95078910000000005</v>
      </c>
      <c r="X1741" s="91">
        <v>0.32984849999999999</v>
      </c>
    </row>
    <row r="1742" spans="1:24" x14ac:dyDescent="0.25">
      <c r="A1742" s="91">
        <v>0.96747090000000002</v>
      </c>
      <c r="B1742" s="91">
        <v>0.36878179999999999</v>
      </c>
      <c r="D1742" s="91"/>
      <c r="E1742" s="91"/>
      <c r="F1742" s="91">
        <v>0.96747090000000002</v>
      </c>
      <c r="G1742" s="91">
        <v>0.36878179999999999</v>
      </c>
      <c r="Q1742" s="91">
        <v>0.28000000000000003</v>
      </c>
      <c r="R1742" s="91">
        <v>0.88</v>
      </c>
      <c r="S1742" s="91">
        <v>0.28000000000000003</v>
      </c>
      <c r="W1742" s="91">
        <v>0.88</v>
      </c>
      <c r="X1742" s="91">
        <v>0.28000000000000003</v>
      </c>
    </row>
    <row r="1743" spans="1:24" x14ac:dyDescent="0.25">
      <c r="A1743" s="91">
        <v>0.78790859999999996</v>
      </c>
      <c r="B1743" s="91">
        <v>0.4118252</v>
      </c>
      <c r="D1743" s="91"/>
      <c r="E1743" s="91"/>
      <c r="F1743" s="91">
        <v>0.78790859999999996</v>
      </c>
      <c r="G1743" s="91">
        <v>0.4118252</v>
      </c>
      <c r="Q1743" s="91">
        <v>0.36878179999999999</v>
      </c>
      <c r="R1743" s="91">
        <v>0.48166379999999998</v>
      </c>
      <c r="S1743" s="91">
        <v>0.36878179999999999</v>
      </c>
      <c r="W1743" s="91">
        <v>0.48166379999999998</v>
      </c>
      <c r="X1743" s="91">
        <v>0.36878179999999999</v>
      </c>
    </row>
    <row r="1744" spans="1:24" x14ac:dyDescent="0.25">
      <c r="A1744" s="91">
        <v>1.6752309999999999</v>
      </c>
      <c r="B1744" s="91">
        <v>0.66573269999999996</v>
      </c>
      <c r="D1744" s="91"/>
      <c r="E1744" s="91"/>
      <c r="F1744" s="91">
        <v>1.6752309999999999</v>
      </c>
      <c r="G1744" s="91">
        <v>0.66573269999999996</v>
      </c>
      <c r="Q1744" s="91">
        <v>0.24331050000000001</v>
      </c>
      <c r="R1744" s="91">
        <v>0.44721359999999999</v>
      </c>
      <c r="S1744" s="91">
        <v>0.24331050000000001</v>
      </c>
      <c r="W1744" s="91">
        <v>0.44721359999999999</v>
      </c>
      <c r="X1744" s="91">
        <v>0.24331050000000001</v>
      </c>
    </row>
    <row r="1745" spans="1:24" x14ac:dyDescent="0.25">
      <c r="A1745" s="91">
        <v>1.4751270000000001</v>
      </c>
      <c r="B1745" s="91">
        <v>0.44721359999999999</v>
      </c>
      <c r="D1745" s="91"/>
      <c r="E1745" s="91"/>
      <c r="F1745" s="91">
        <v>1.4751270000000001</v>
      </c>
      <c r="G1745" s="91">
        <v>0.44721359999999999</v>
      </c>
      <c r="Q1745" s="91">
        <v>0.78892329999999999</v>
      </c>
      <c r="R1745" s="91">
        <v>4.8977209999999998</v>
      </c>
      <c r="S1745" s="91">
        <v>0.78892329999999999</v>
      </c>
      <c r="U1745" s="91">
        <v>4.8977209999999998</v>
      </c>
      <c r="V1745" s="91">
        <v>0.78892329999999999</v>
      </c>
    </row>
    <row r="1746" spans="1:24" x14ac:dyDescent="0.25">
      <c r="A1746" s="91">
        <v>2.1264050000000001</v>
      </c>
      <c r="B1746" s="91">
        <v>0.32984849999999999</v>
      </c>
      <c r="D1746" s="91">
        <v>2.1264050000000001</v>
      </c>
      <c r="E1746" s="91">
        <v>0.32984849999999999</v>
      </c>
      <c r="F1746" s="91"/>
      <c r="G1746" s="91"/>
      <c r="Q1746" s="91">
        <v>0.46647620000000001</v>
      </c>
      <c r="R1746" s="91">
        <v>2.9472700000000001</v>
      </c>
      <c r="S1746" s="91">
        <v>0.46647620000000001</v>
      </c>
      <c r="U1746" s="91">
        <v>2.9472700000000001</v>
      </c>
      <c r="V1746" s="91">
        <v>0.46647620000000001</v>
      </c>
    </row>
    <row r="1747" spans="1:24" x14ac:dyDescent="0.25">
      <c r="A1747" s="91">
        <v>1.608975</v>
      </c>
      <c r="B1747" s="91">
        <v>1.3206059999999999</v>
      </c>
      <c r="D1747" s="91"/>
      <c r="E1747" s="91"/>
      <c r="F1747" s="91">
        <v>1.608975</v>
      </c>
      <c r="G1747" s="91">
        <v>1.3206059999999999</v>
      </c>
      <c r="Q1747" s="91">
        <v>0.39395429999999998</v>
      </c>
      <c r="R1747" s="91">
        <v>2.7550680000000001</v>
      </c>
      <c r="S1747" s="91">
        <v>0.39395429999999998</v>
      </c>
      <c r="U1747" s="91">
        <v>2.7550680000000001</v>
      </c>
      <c r="V1747" s="91">
        <v>0.39395429999999998</v>
      </c>
    </row>
    <row r="1748" spans="1:24" x14ac:dyDescent="0.25">
      <c r="A1748" s="91">
        <v>1.0007999999999999</v>
      </c>
      <c r="B1748" s="91">
        <v>0.28000000000000003</v>
      </c>
      <c r="D1748" s="91"/>
      <c r="E1748" s="91"/>
      <c r="F1748" s="91">
        <v>1.0007999999999999</v>
      </c>
      <c r="G1748" s="91">
        <v>0.28000000000000003</v>
      </c>
      <c r="Q1748" s="91">
        <v>0.4118252</v>
      </c>
      <c r="R1748" s="91">
        <v>0.98792709999999995</v>
      </c>
      <c r="S1748" s="91">
        <v>0.4118252</v>
      </c>
      <c r="W1748" s="91">
        <v>0.98792709999999995</v>
      </c>
      <c r="X1748" s="91">
        <v>0.4118252</v>
      </c>
    </row>
    <row r="1749" spans="1:24" x14ac:dyDescent="0.25">
      <c r="A1749" s="91">
        <v>5.118125</v>
      </c>
      <c r="B1749" s="91">
        <v>0.2154066</v>
      </c>
      <c r="D1749" s="91">
        <v>5.118125</v>
      </c>
      <c r="E1749" s="91">
        <v>0.2154066</v>
      </c>
      <c r="F1749" s="91"/>
      <c r="G1749" s="91"/>
      <c r="Q1749" s="91">
        <v>0.4079216</v>
      </c>
      <c r="R1749" s="91">
        <v>1.505722</v>
      </c>
      <c r="S1749" s="91">
        <v>0.4079216</v>
      </c>
      <c r="W1749" s="91">
        <v>1.505722</v>
      </c>
      <c r="X1749" s="91">
        <v>0.4079216</v>
      </c>
    </row>
    <row r="1750" spans="1:24" x14ac:dyDescent="0.25">
      <c r="A1750" s="91">
        <v>0.63245549999999995</v>
      </c>
      <c r="B1750" s="91">
        <v>0.1788854</v>
      </c>
      <c r="D1750" s="91"/>
      <c r="E1750" s="91"/>
      <c r="F1750" s="91">
        <v>0.63245549999999995</v>
      </c>
      <c r="G1750" s="91">
        <v>0.1788854</v>
      </c>
      <c r="Q1750" s="91">
        <v>0.2</v>
      </c>
      <c r="R1750" s="91">
        <v>0.24</v>
      </c>
      <c r="S1750" s="91">
        <v>0.2</v>
      </c>
      <c r="W1750" s="91">
        <v>0.24</v>
      </c>
      <c r="X1750" s="91">
        <v>0.2</v>
      </c>
    </row>
    <row r="1751" spans="1:24" x14ac:dyDescent="0.25">
      <c r="A1751" s="91">
        <v>7.9526599999999998</v>
      </c>
      <c r="B1751" s="91">
        <v>0.64124879999999995</v>
      </c>
      <c r="D1751" s="91">
        <v>7.9526599999999998</v>
      </c>
      <c r="E1751" s="91">
        <v>0.64124879999999995</v>
      </c>
      <c r="F1751" s="91"/>
      <c r="G1751" s="91"/>
      <c r="Q1751" s="91">
        <v>0.32</v>
      </c>
      <c r="R1751" s="91">
        <v>0.76419890000000001</v>
      </c>
      <c r="S1751" s="91">
        <v>0.32</v>
      </c>
      <c r="W1751" s="91">
        <v>0.76419890000000001</v>
      </c>
      <c r="X1751" s="91">
        <v>0.32</v>
      </c>
    </row>
    <row r="1752" spans="1:24" x14ac:dyDescent="0.25">
      <c r="A1752" s="91">
        <v>0.96083300000000005</v>
      </c>
      <c r="B1752" s="91">
        <v>0.72</v>
      </c>
      <c r="D1752" s="91"/>
      <c r="E1752" s="91"/>
      <c r="F1752" s="91">
        <v>0.96083300000000005</v>
      </c>
      <c r="G1752" s="91">
        <v>0.72</v>
      </c>
      <c r="Q1752" s="91">
        <v>0.16492419999999999</v>
      </c>
      <c r="R1752" s="91">
        <v>0.26832820000000002</v>
      </c>
      <c r="S1752" s="91">
        <v>0.16492419999999999</v>
      </c>
      <c r="W1752" s="91">
        <v>0.26832820000000002</v>
      </c>
      <c r="X1752" s="91">
        <v>0.16492419999999999</v>
      </c>
    </row>
    <row r="1753" spans="1:24" x14ac:dyDescent="0.25">
      <c r="A1753" s="91">
        <v>3.9969990000000002</v>
      </c>
      <c r="B1753" s="91">
        <v>0.25298219999999999</v>
      </c>
      <c r="D1753" s="91">
        <v>3.9969990000000002</v>
      </c>
      <c r="E1753" s="91">
        <v>0.25298219999999999</v>
      </c>
      <c r="F1753" s="91"/>
      <c r="G1753" s="91"/>
      <c r="Q1753" s="91">
        <v>0.24</v>
      </c>
      <c r="R1753" s="91">
        <v>0.2828427</v>
      </c>
      <c r="S1753" s="91">
        <v>0.24</v>
      </c>
      <c r="W1753" s="91">
        <v>0.2828427</v>
      </c>
      <c r="X1753" s="91">
        <v>0.24</v>
      </c>
    </row>
    <row r="1754" spans="1:24" x14ac:dyDescent="0.25">
      <c r="A1754" s="91">
        <v>2.6183960000000002</v>
      </c>
      <c r="B1754" s="91">
        <v>0.2</v>
      </c>
      <c r="D1754" s="91">
        <v>2.6183960000000002</v>
      </c>
      <c r="E1754" s="91">
        <v>0.2</v>
      </c>
      <c r="F1754" s="91"/>
      <c r="G1754" s="91"/>
      <c r="Q1754" s="91">
        <v>0.4118252</v>
      </c>
      <c r="R1754" s="91">
        <v>1.04</v>
      </c>
      <c r="S1754" s="91">
        <v>0.4118252</v>
      </c>
      <c r="W1754" s="91">
        <v>1.04</v>
      </c>
      <c r="X1754" s="91">
        <v>0.4118252</v>
      </c>
    </row>
    <row r="1755" spans="1:24" x14ac:dyDescent="0.25">
      <c r="A1755" s="91">
        <v>1.721859</v>
      </c>
      <c r="B1755" s="91">
        <v>0.28000000000000003</v>
      </c>
      <c r="D1755" s="91">
        <v>1.721859</v>
      </c>
      <c r="E1755" s="91">
        <v>0.28000000000000003</v>
      </c>
      <c r="F1755" s="91"/>
      <c r="G1755" s="91"/>
      <c r="Q1755" s="91">
        <v>0.44</v>
      </c>
      <c r="R1755" s="91">
        <v>3.2802440000000002</v>
      </c>
      <c r="S1755" s="91">
        <v>0.44</v>
      </c>
      <c r="U1755" s="91">
        <v>3.2802440000000002</v>
      </c>
      <c r="V1755" s="91">
        <v>0.44</v>
      </c>
    </row>
    <row r="1756" spans="1:24" x14ac:dyDescent="0.25">
      <c r="A1756" s="91">
        <v>1.48</v>
      </c>
      <c r="B1756" s="91">
        <v>0.53665629999999998</v>
      </c>
      <c r="D1756" s="91"/>
      <c r="E1756" s="91"/>
      <c r="F1756" s="91">
        <v>1.48</v>
      </c>
      <c r="G1756" s="91">
        <v>0.53665629999999998</v>
      </c>
      <c r="Q1756" s="91">
        <v>0.28844409999999998</v>
      </c>
      <c r="R1756" s="91">
        <v>0.88814409999999999</v>
      </c>
      <c r="S1756" s="91">
        <v>0.28844409999999998</v>
      </c>
      <c r="W1756" s="91">
        <v>0.88814409999999999</v>
      </c>
      <c r="X1756" s="91">
        <v>0.28844409999999998</v>
      </c>
    </row>
    <row r="1757" spans="1:24" x14ac:dyDescent="0.25">
      <c r="A1757" s="91">
        <v>2.0035970000000001</v>
      </c>
      <c r="B1757" s="91">
        <v>0.5656854</v>
      </c>
      <c r="D1757" s="91"/>
      <c r="E1757" s="91"/>
      <c r="F1757" s="91">
        <v>2.0035970000000001</v>
      </c>
      <c r="G1757" s="91">
        <v>0.5656854</v>
      </c>
      <c r="Q1757" s="91">
        <v>0.2828427</v>
      </c>
      <c r="R1757" s="91">
        <v>4.3671499999999996</v>
      </c>
      <c r="S1757" s="91">
        <v>0.2828427</v>
      </c>
      <c r="U1757" s="91">
        <v>4.3671499999999996</v>
      </c>
      <c r="V1757" s="91">
        <v>0.2828427</v>
      </c>
    </row>
    <row r="1758" spans="1:24" x14ac:dyDescent="0.25">
      <c r="A1758" s="91">
        <v>1.499333</v>
      </c>
      <c r="B1758" s="91">
        <v>0.22627420000000001</v>
      </c>
      <c r="D1758" s="91">
        <v>1.499333</v>
      </c>
      <c r="E1758" s="91">
        <v>0.22627420000000001</v>
      </c>
      <c r="F1758" s="91"/>
      <c r="G1758" s="91"/>
      <c r="Q1758" s="91">
        <v>0.50596439999999998</v>
      </c>
      <c r="R1758" s="91">
        <v>2.1124390000000002</v>
      </c>
      <c r="S1758" s="91">
        <v>0.50596439999999998</v>
      </c>
      <c r="W1758" s="91">
        <v>2.1124390000000002</v>
      </c>
      <c r="X1758" s="91">
        <v>0.50596439999999998</v>
      </c>
    </row>
    <row r="1759" spans="1:24" x14ac:dyDescent="0.25">
      <c r="A1759" s="91">
        <v>2.4123019999999999</v>
      </c>
      <c r="B1759" s="91">
        <v>0.16970560000000001</v>
      </c>
      <c r="D1759" s="91">
        <v>2.4123019999999999</v>
      </c>
      <c r="E1759" s="91">
        <v>0.16970560000000001</v>
      </c>
      <c r="F1759" s="91"/>
      <c r="G1759" s="91"/>
      <c r="Q1759" s="91">
        <v>0.4079216</v>
      </c>
      <c r="R1759" s="91">
        <v>0.77665949999999995</v>
      </c>
      <c r="S1759" s="91">
        <v>0.4079216</v>
      </c>
      <c r="W1759" s="91">
        <v>0.77665949999999995</v>
      </c>
      <c r="X1759" s="91">
        <v>0.4079216</v>
      </c>
    </row>
    <row r="1760" spans="1:24" x14ac:dyDescent="0.25">
      <c r="A1760" s="91">
        <v>1.484318</v>
      </c>
      <c r="B1760" s="91">
        <v>0.2828427</v>
      </c>
      <c r="D1760" s="91">
        <v>1.484318</v>
      </c>
      <c r="E1760" s="91">
        <v>0.2828427</v>
      </c>
      <c r="F1760" s="91"/>
      <c r="G1760" s="91"/>
      <c r="Q1760" s="91">
        <v>0.42520580000000002</v>
      </c>
      <c r="R1760" s="91">
        <v>1.144028</v>
      </c>
      <c r="S1760" s="91">
        <v>0.42520580000000002</v>
      </c>
      <c r="W1760" s="91">
        <v>1.144028</v>
      </c>
      <c r="X1760" s="91">
        <v>0.42520580000000002</v>
      </c>
    </row>
    <row r="1761" spans="1:24" x14ac:dyDescent="0.25">
      <c r="A1761" s="91">
        <v>4.0002000000000004</v>
      </c>
      <c r="B1761" s="91">
        <v>0.71217980000000003</v>
      </c>
      <c r="D1761" s="91">
        <v>4.0002000000000004</v>
      </c>
      <c r="E1761" s="91">
        <v>0.71217980000000003</v>
      </c>
      <c r="F1761" s="91"/>
      <c r="G1761" s="91"/>
      <c r="Q1761" s="91">
        <v>0.29120439999999997</v>
      </c>
      <c r="R1761" s="91">
        <v>2.406657</v>
      </c>
      <c r="S1761" s="91">
        <v>0.29120439999999997</v>
      </c>
      <c r="U1761" s="91">
        <v>2.406657</v>
      </c>
      <c r="V1761" s="91">
        <v>0.29120439999999997</v>
      </c>
    </row>
    <row r="1762" spans="1:24" x14ac:dyDescent="0.25">
      <c r="A1762" s="91">
        <v>2.4741870000000001</v>
      </c>
      <c r="B1762" s="91">
        <v>0.4</v>
      </c>
      <c r="D1762" s="91">
        <v>2.4741870000000001</v>
      </c>
      <c r="E1762" s="91">
        <v>0.4</v>
      </c>
      <c r="F1762" s="91"/>
      <c r="G1762" s="91"/>
      <c r="Q1762" s="91">
        <v>0.49477270000000001</v>
      </c>
      <c r="R1762" s="91">
        <v>3.6188400000000001</v>
      </c>
      <c r="S1762" s="91">
        <v>0.49477270000000001</v>
      </c>
      <c r="U1762" s="91">
        <v>3.6188400000000001</v>
      </c>
      <c r="V1762" s="91">
        <v>0.49477270000000001</v>
      </c>
    </row>
    <row r="1763" spans="1:24" x14ac:dyDescent="0.25">
      <c r="A1763" s="91">
        <v>1.586443</v>
      </c>
      <c r="B1763" s="91">
        <v>0.59059289999999998</v>
      </c>
      <c r="D1763" s="91"/>
      <c r="E1763" s="91"/>
      <c r="F1763" s="91">
        <v>1.586443</v>
      </c>
      <c r="G1763" s="91">
        <v>0.59059289999999998</v>
      </c>
      <c r="Q1763" s="91">
        <v>0.52153620000000001</v>
      </c>
      <c r="R1763" s="91">
        <v>5.1162489999999998</v>
      </c>
      <c r="S1763" s="91">
        <v>0.52153620000000001</v>
      </c>
      <c r="U1763" s="91">
        <v>5.1162489999999998</v>
      </c>
      <c r="V1763" s="91">
        <v>0.52153620000000001</v>
      </c>
    </row>
    <row r="1764" spans="1:24" x14ac:dyDescent="0.25">
      <c r="A1764" s="91">
        <v>1.7556069999999999</v>
      </c>
      <c r="B1764" s="91">
        <v>0.2332381</v>
      </c>
      <c r="D1764" s="91">
        <v>1.7556069999999999</v>
      </c>
      <c r="E1764" s="91">
        <v>0.2332381</v>
      </c>
      <c r="F1764" s="91"/>
      <c r="G1764" s="91"/>
      <c r="Q1764" s="91">
        <v>0.44721359999999999</v>
      </c>
      <c r="R1764" s="91">
        <v>4.5300770000000004</v>
      </c>
      <c r="S1764" s="91">
        <v>0.44721359999999999</v>
      </c>
      <c r="U1764" s="91">
        <v>4.5300770000000004</v>
      </c>
      <c r="V1764" s="91">
        <v>0.44721359999999999</v>
      </c>
    </row>
    <row r="1765" spans="1:24" x14ac:dyDescent="0.25">
      <c r="A1765" s="91">
        <v>1.151694</v>
      </c>
      <c r="B1765" s="91">
        <v>0.32</v>
      </c>
      <c r="D1765" s="91"/>
      <c r="E1765" s="91"/>
      <c r="F1765" s="91">
        <v>1.151694</v>
      </c>
      <c r="G1765" s="91">
        <v>0.32</v>
      </c>
      <c r="Q1765" s="91">
        <v>1.0119290000000001</v>
      </c>
      <c r="R1765" s="91">
        <v>2.54244</v>
      </c>
      <c r="S1765" s="91">
        <v>1.0119290000000001</v>
      </c>
      <c r="W1765" s="91">
        <v>2.54244</v>
      </c>
      <c r="X1765" s="91">
        <v>1.0119290000000001</v>
      </c>
    </row>
    <row r="1766" spans="1:24" x14ac:dyDescent="0.25">
      <c r="A1766" s="91">
        <v>0.55569780000000002</v>
      </c>
      <c r="B1766" s="91">
        <v>0.2828427</v>
      </c>
      <c r="D1766" s="91"/>
      <c r="E1766" s="91"/>
      <c r="F1766" s="91">
        <v>0.55569780000000002</v>
      </c>
      <c r="G1766" s="91">
        <v>0.2828427</v>
      </c>
      <c r="Q1766" s="91">
        <v>0.4</v>
      </c>
      <c r="R1766" s="91">
        <v>1.6804760000000001</v>
      </c>
      <c r="S1766" s="91">
        <v>0.4</v>
      </c>
      <c r="W1766" s="91">
        <v>1.6804760000000001</v>
      </c>
      <c r="X1766" s="91">
        <v>0.4</v>
      </c>
    </row>
    <row r="1767" spans="1:24" x14ac:dyDescent="0.25">
      <c r="A1767" s="91">
        <v>3.8553860000000002</v>
      </c>
      <c r="B1767" s="91">
        <v>0.32249030000000001</v>
      </c>
      <c r="D1767" s="91">
        <v>3.8553860000000002</v>
      </c>
      <c r="E1767" s="91">
        <v>0.32249030000000001</v>
      </c>
      <c r="F1767" s="91"/>
      <c r="G1767" s="91"/>
      <c r="Q1767" s="91">
        <v>0.87361319999999998</v>
      </c>
      <c r="R1767" s="91">
        <v>1.3102670000000001</v>
      </c>
      <c r="S1767" s="91">
        <v>0.87361319999999998</v>
      </c>
      <c r="W1767" s="91">
        <v>1.3102670000000001</v>
      </c>
      <c r="X1767" s="91">
        <v>0.87361319999999998</v>
      </c>
    </row>
    <row r="1768" spans="1:24" x14ac:dyDescent="0.25">
      <c r="A1768" s="91">
        <v>1.4560219999999999</v>
      </c>
      <c r="B1768" s="91">
        <v>0.2828427</v>
      </c>
      <c r="D1768" s="91">
        <v>1.4560219999999999</v>
      </c>
      <c r="E1768" s="91">
        <v>0.2828427</v>
      </c>
      <c r="F1768" s="91"/>
      <c r="G1768" s="91"/>
      <c r="Q1768" s="91">
        <v>0.28000000000000003</v>
      </c>
      <c r="R1768" s="91">
        <v>0.7610519</v>
      </c>
      <c r="S1768" s="91">
        <v>0.28000000000000003</v>
      </c>
      <c r="W1768" s="91">
        <v>0.7610519</v>
      </c>
      <c r="X1768" s="91">
        <v>0.28000000000000003</v>
      </c>
    </row>
    <row r="1769" spans="1:24" x14ac:dyDescent="0.25">
      <c r="A1769" s="91">
        <v>0.8099383</v>
      </c>
      <c r="B1769" s="91">
        <v>0.37735920000000001</v>
      </c>
      <c r="D1769" s="91"/>
      <c r="E1769" s="91"/>
      <c r="F1769" s="91">
        <v>0.8099383</v>
      </c>
      <c r="G1769" s="91">
        <v>0.37735920000000001</v>
      </c>
      <c r="Q1769" s="91">
        <v>0.25612499999999999</v>
      </c>
      <c r="R1769" s="91">
        <v>4.8166380000000002</v>
      </c>
      <c r="S1769" s="91">
        <v>0.25612499999999999</v>
      </c>
      <c r="U1769" s="91">
        <v>4.8166380000000002</v>
      </c>
      <c r="V1769" s="91">
        <v>0.25612499999999999</v>
      </c>
    </row>
    <row r="1770" spans="1:24" x14ac:dyDescent="0.25">
      <c r="A1770" s="91">
        <v>3.754464</v>
      </c>
      <c r="B1770" s="91">
        <v>0.62482000000000004</v>
      </c>
      <c r="D1770" s="91">
        <v>3.754464</v>
      </c>
      <c r="E1770" s="91">
        <v>0.62482000000000004</v>
      </c>
      <c r="F1770" s="91"/>
      <c r="G1770" s="91"/>
      <c r="Q1770" s="91">
        <v>0.2828427</v>
      </c>
      <c r="R1770" s="91">
        <v>0.4079216</v>
      </c>
      <c r="S1770" s="91">
        <v>0.2828427</v>
      </c>
      <c r="W1770" s="91">
        <v>0.4079216</v>
      </c>
      <c r="X1770" s="91">
        <v>0.2828427</v>
      </c>
    </row>
    <row r="1771" spans="1:24" x14ac:dyDescent="0.25">
      <c r="A1771" s="91">
        <v>1.687602</v>
      </c>
      <c r="B1771" s="91">
        <v>0.26832820000000002</v>
      </c>
      <c r="D1771" s="91">
        <v>1.687602</v>
      </c>
      <c r="E1771" s="91">
        <v>0.26832820000000002</v>
      </c>
      <c r="F1771" s="91"/>
      <c r="G1771" s="91"/>
      <c r="Q1771" s="91">
        <v>0.2828427</v>
      </c>
      <c r="R1771" s="91">
        <v>0.59059289999999998</v>
      </c>
      <c r="S1771" s="91">
        <v>0.2828427</v>
      </c>
      <c r="W1771" s="91">
        <v>0.59059289999999998</v>
      </c>
      <c r="X1771" s="91">
        <v>0.2828427</v>
      </c>
    </row>
    <row r="1772" spans="1:24" x14ac:dyDescent="0.25">
      <c r="A1772" s="91">
        <v>1.470782</v>
      </c>
      <c r="B1772" s="91">
        <v>0.1788854</v>
      </c>
      <c r="D1772" s="91">
        <v>1.470782</v>
      </c>
      <c r="E1772" s="91">
        <v>0.1788854</v>
      </c>
      <c r="F1772" s="91"/>
      <c r="G1772" s="91"/>
      <c r="Q1772" s="91">
        <v>0.2</v>
      </c>
      <c r="R1772" s="91">
        <v>0.8</v>
      </c>
      <c r="S1772" s="91">
        <v>0.2</v>
      </c>
      <c r="W1772" s="91">
        <v>0.8</v>
      </c>
      <c r="X1772" s="91">
        <v>0.2</v>
      </c>
    </row>
    <row r="1773" spans="1:24" x14ac:dyDescent="0.25">
      <c r="A1773" s="91">
        <v>2.0321419999999999</v>
      </c>
      <c r="B1773" s="91">
        <v>0.22627420000000001</v>
      </c>
      <c r="D1773" s="91">
        <v>2.0321419999999999</v>
      </c>
      <c r="E1773" s="91">
        <v>0.22627420000000001</v>
      </c>
      <c r="F1773" s="91"/>
      <c r="G1773" s="91"/>
      <c r="Q1773" s="91">
        <v>0.32</v>
      </c>
      <c r="R1773" s="91">
        <v>0.48662100000000003</v>
      </c>
      <c r="S1773" s="91">
        <v>0.32</v>
      </c>
      <c r="W1773" s="91">
        <v>0.48662100000000003</v>
      </c>
      <c r="X1773" s="91">
        <v>0.32</v>
      </c>
    </row>
    <row r="1774" spans="1:24" x14ac:dyDescent="0.25">
      <c r="A1774" s="91">
        <v>0.56000000000000005</v>
      </c>
      <c r="B1774" s="91">
        <v>0.32249030000000001</v>
      </c>
      <c r="D1774" s="91"/>
      <c r="E1774" s="91"/>
      <c r="F1774" s="91">
        <v>0.56000000000000005</v>
      </c>
      <c r="G1774" s="91">
        <v>0.32249030000000001</v>
      </c>
      <c r="Q1774" s="91">
        <v>0.2</v>
      </c>
      <c r="R1774" s="91">
        <v>0.46647620000000001</v>
      </c>
      <c r="S1774" s="91">
        <v>0.2</v>
      </c>
      <c r="W1774" s="91">
        <v>0.46647620000000001</v>
      </c>
      <c r="X1774" s="91">
        <v>0.2</v>
      </c>
    </row>
    <row r="1775" spans="1:24" x14ac:dyDescent="0.25">
      <c r="A1775" s="91">
        <v>1.275617</v>
      </c>
      <c r="B1775" s="91">
        <v>0.48166379999999998</v>
      </c>
      <c r="D1775" s="91"/>
      <c r="E1775" s="91"/>
      <c r="F1775" s="91">
        <v>1.275617</v>
      </c>
      <c r="G1775" s="91">
        <v>0.48166379999999998</v>
      </c>
      <c r="Q1775" s="91">
        <v>0.2039608</v>
      </c>
      <c r="R1775" s="91">
        <v>0.84852810000000001</v>
      </c>
      <c r="S1775" s="91">
        <v>0.2039608</v>
      </c>
      <c r="W1775" s="91">
        <v>0.84852810000000001</v>
      </c>
      <c r="X1775" s="91">
        <v>0.2039608</v>
      </c>
    </row>
    <row r="1776" spans="1:24" x14ac:dyDescent="0.25">
      <c r="A1776" s="91">
        <v>0.5656854</v>
      </c>
      <c r="B1776" s="91">
        <v>0.25612499999999999</v>
      </c>
      <c r="D1776" s="91"/>
      <c r="E1776" s="91"/>
      <c r="F1776" s="91">
        <v>0.5656854</v>
      </c>
      <c r="G1776" s="91">
        <v>0.25612499999999999</v>
      </c>
      <c r="Q1776" s="91">
        <v>0.2828427</v>
      </c>
      <c r="R1776" s="91">
        <v>2.3531369999999998</v>
      </c>
      <c r="S1776" s="91">
        <v>0.2828427</v>
      </c>
      <c r="U1776" s="91">
        <v>2.3531369999999998</v>
      </c>
      <c r="V1776" s="91">
        <v>0.2828427</v>
      </c>
    </row>
    <row r="1777" spans="1:24" x14ac:dyDescent="0.25">
      <c r="A1777" s="91">
        <v>4.9929550000000003</v>
      </c>
      <c r="B1777" s="91">
        <v>0.53665629999999998</v>
      </c>
      <c r="D1777" s="91">
        <v>4.9929550000000003</v>
      </c>
      <c r="E1777" s="91">
        <v>0.53665629999999998</v>
      </c>
      <c r="F1777" s="91"/>
      <c r="G1777" s="91"/>
      <c r="Q1777" s="91">
        <v>0.32249030000000001</v>
      </c>
      <c r="R1777" s="91">
        <v>5.1308730000000002</v>
      </c>
      <c r="S1777" s="91">
        <v>0.32249030000000001</v>
      </c>
      <c r="U1777" s="91">
        <v>5.1308730000000002</v>
      </c>
      <c r="V1777" s="91">
        <v>0.32249030000000001</v>
      </c>
    </row>
    <row r="1778" spans="1:24" x14ac:dyDescent="0.25">
      <c r="A1778" s="91">
        <v>2</v>
      </c>
      <c r="B1778" s="91">
        <v>0.4</v>
      </c>
      <c r="D1778" s="91">
        <v>2</v>
      </c>
      <c r="E1778" s="91">
        <v>0.4</v>
      </c>
      <c r="F1778" s="91"/>
      <c r="G1778" s="91"/>
      <c r="Q1778" s="91">
        <v>0.50119860000000005</v>
      </c>
      <c r="R1778" s="91">
        <v>3.038157</v>
      </c>
      <c r="S1778" s="91">
        <v>0.50119860000000005</v>
      </c>
      <c r="U1778" s="91">
        <v>3.038157</v>
      </c>
      <c r="V1778" s="91">
        <v>0.50119860000000005</v>
      </c>
    </row>
    <row r="1779" spans="1:24" x14ac:dyDescent="0.25">
      <c r="A1779" s="91">
        <v>1.112115</v>
      </c>
      <c r="B1779" s="91">
        <v>0.8</v>
      </c>
      <c r="D1779" s="91"/>
      <c r="E1779" s="91"/>
      <c r="F1779" s="91">
        <v>1.112115</v>
      </c>
      <c r="G1779" s="91">
        <v>0.8</v>
      </c>
      <c r="Q1779" s="91">
        <v>0.3577709</v>
      </c>
      <c r="R1779" s="91">
        <v>6.5902960000000004</v>
      </c>
      <c r="S1779" s="91">
        <v>0.3577709</v>
      </c>
      <c r="U1779" s="91">
        <v>6.5902960000000004</v>
      </c>
      <c r="V1779" s="91">
        <v>0.3577709</v>
      </c>
    </row>
    <row r="1780" spans="1:24" x14ac:dyDescent="0.25">
      <c r="A1780" s="91">
        <v>1.3994279999999999</v>
      </c>
      <c r="B1780" s="91">
        <v>0.34176010000000001</v>
      </c>
      <c r="D1780" s="91"/>
      <c r="E1780" s="91"/>
      <c r="F1780" s="91">
        <v>1.3994279999999999</v>
      </c>
      <c r="G1780" s="91">
        <v>0.34176010000000001</v>
      </c>
      <c r="Q1780" s="91">
        <v>0.46647620000000001</v>
      </c>
      <c r="R1780" s="91">
        <v>1.986353</v>
      </c>
      <c r="S1780" s="91">
        <v>0.46647620000000001</v>
      </c>
      <c r="W1780" s="91">
        <v>1.986353</v>
      </c>
      <c r="X1780" s="91">
        <v>0.46647620000000001</v>
      </c>
    </row>
    <row r="1781" spans="1:24" x14ac:dyDescent="0.25">
      <c r="A1781" s="91">
        <v>0.78587530000000005</v>
      </c>
      <c r="B1781" s="91">
        <v>0.34176010000000001</v>
      </c>
      <c r="D1781" s="91"/>
      <c r="E1781" s="91"/>
      <c r="F1781" s="91">
        <v>0.78587530000000005</v>
      </c>
      <c r="G1781" s="91">
        <v>0.34176010000000001</v>
      </c>
      <c r="Q1781" s="91">
        <v>0.32</v>
      </c>
      <c r="R1781" s="91">
        <v>1.6</v>
      </c>
      <c r="S1781" s="91">
        <v>0.32</v>
      </c>
      <c r="U1781" s="91">
        <v>1.6</v>
      </c>
      <c r="V1781" s="91">
        <v>0.32</v>
      </c>
    </row>
    <row r="1782" spans="1:24" x14ac:dyDescent="0.25">
      <c r="A1782" s="91">
        <v>2.3368350000000002</v>
      </c>
      <c r="B1782" s="91">
        <v>0.60133190000000003</v>
      </c>
      <c r="D1782" s="91"/>
      <c r="E1782" s="91"/>
      <c r="F1782" s="91">
        <v>2.3368350000000002</v>
      </c>
      <c r="G1782" s="91">
        <v>0.60133190000000003</v>
      </c>
      <c r="Q1782" s="91">
        <v>0.4118252</v>
      </c>
      <c r="R1782" s="91">
        <v>0.91301699999999997</v>
      </c>
      <c r="S1782" s="91">
        <v>0.4118252</v>
      </c>
      <c r="W1782" s="91">
        <v>0.91301699999999997</v>
      </c>
      <c r="X1782" s="91">
        <v>0.4118252</v>
      </c>
    </row>
    <row r="1783" spans="1:24" x14ac:dyDescent="0.25">
      <c r="A1783" s="91">
        <v>1.1606890000000001</v>
      </c>
      <c r="B1783" s="91">
        <v>0.48662100000000003</v>
      </c>
      <c r="D1783" s="91"/>
      <c r="E1783" s="91"/>
      <c r="F1783" s="91">
        <v>1.1606890000000001</v>
      </c>
      <c r="G1783" s="91">
        <v>0.48662100000000003</v>
      </c>
      <c r="Q1783" s="91">
        <v>0.32984849999999999</v>
      </c>
      <c r="R1783" s="91">
        <v>0.95078910000000005</v>
      </c>
      <c r="S1783" s="91">
        <v>0.32984849999999999</v>
      </c>
      <c r="W1783" s="91">
        <v>0.95078910000000005</v>
      </c>
      <c r="X1783" s="91">
        <v>0.32984849999999999</v>
      </c>
    </row>
    <row r="1784" spans="1:24" x14ac:dyDescent="0.25">
      <c r="A1784" s="91">
        <v>0.72993149999999996</v>
      </c>
      <c r="B1784" s="91">
        <v>0.24331050000000001</v>
      </c>
      <c r="D1784" s="91"/>
      <c r="E1784" s="91"/>
      <c r="F1784" s="91">
        <v>0.72993149999999996</v>
      </c>
      <c r="G1784" s="91">
        <v>0.24331050000000001</v>
      </c>
      <c r="Q1784" s="91">
        <v>0.3577709</v>
      </c>
      <c r="R1784" s="91">
        <v>1.1092340000000001</v>
      </c>
      <c r="S1784" s="91">
        <v>0.3577709</v>
      </c>
      <c r="W1784" s="91">
        <v>1.1092340000000001</v>
      </c>
      <c r="X1784" s="91">
        <v>0.3577709</v>
      </c>
    </row>
    <row r="1785" spans="1:24" x14ac:dyDescent="0.25">
      <c r="A1785" s="91">
        <v>1.1320779999999999</v>
      </c>
      <c r="B1785" s="91">
        <v>0.44721359999999999</v>
      </c>
      <c r="D1785" s="91"/>
      <c r="E1785" s="91"/>
      <c r="F1785" s="91">
        <v>1.1320779999999999</v>
      </c>
      <c r="G1785" s="91">
        <v>0.44721359999999999</v>
      </c>
      <c r="Q1785" s="91">
        <v>0.31241000000000002</v>
      </c>
      <c r="R1785" s="91">
        <v>0.73756359999999999</v>
      </c>
      <c r="S1785" s="91">
        <v>0.31241000000000002</v>
      </c>
      <c r="W1785" s="91">
        <v>0.73756359999999999</v>
      </c>
      <c r="X1785" s="91">
        <v>0.31241000000000002</v>
      </c>
    </row>
    <row r="1786" spans="1:24" x14ac:dyDescent="0.25">
      <c r="A1786" s="91">
        <v>0.93295229999999996</v>
      </c>
      <c r="B1786" s="91">
        <v>0.25298219999999999</v>
      </c>
      <c r="D1786" s="91"/>
      <c r="E1786" s="91"/>
      <c r="F1786" s="91">
        <v>0.93295229999999996</v>
      </c>
      <c r="G1786" s="91">
        <v>0.25298219999999999</v>
      </c>
      <c r="Q1786" s="91">
        <v>0.3577709</v>
      </c>
      <c r="R1786" s="91">
        <v>14.460319999999999</v>
      </c>
      <c r="S1786" s="91">
        <v>0.3577709</v>
      </c>
      <c r="U1786" s="91">
        <v>14.460319999999999</v>
      </c>
      <c r="V1786" s="91">
        <v>0.3577709</v>
      </c>
    </row>
    <row r="1787" spans="1:24" x14ac:dyDescent="0.25">
      <c r="A1787" s="91">
        <v>0.68117550000000004</v>
      </c>
      <c r="B1787" s="91">
        <v>0.5614268</v>
      </c>
      <c r="D1787" s="91"/>
      <c r="E1787" s="91"/>
      <c r="F1787" s="91">
        <v>0.68117550000000004</v>
      </c>
      <c r="G1787" s="91">
        <v>0.5614268</v>
      </c>
      <c r="Q1787" s="91">
        <v>0.30463089999999998</v>
      </c>
      <c r="R1787" s="91">
        <v>1.395421</v>
      </c>
      <c r="S1787" s="91">
        <v>0.30463089999999998</v>
      </c>
      <c r="W1787" s="91">
        <v>1.395421</v>
      </c>
      <c r="X1787" s="91">
        <v>0.30463089999999998</v>
      </c>
    </row>
    <row r="1788" spans="1:24" x14ac:dyDescent="0.25">
      <c r="A1788" s="91">
        <v>0.34176010000000001</v>
      </c>
      <c r="B1788" s="91">
        <v>0.2</v>
      </c>
      <c r="D1788" s="91"/>
      <c r="E1788" s="91"/>
      <c r="F1788" s="91">
        <v>0.34176010000000001</v>
      </c>
      <c r="G1788" s="91">
        <v>0.2</v>
      </c>
      <c r="Q1788" s="91">
        <v>0.28844409999999998</v>
      </c>
      <c r="R1788" s="91">
        <v>1.242578</v>
      </c>
      <c r="S1788" s="91">
        <v>0.28844409999999998</v>
      </c>
      <c r="W1788" s="91">
        <v>1.242578</v>
      </c>
      <c r="X1788" s="91">
        <v>0.28844409999999998</v>
      </c>
    </row>
    <row r="1789" spans="1:24" x14ac:dyDescent="0.25">
      <c r="A1789" s="91">
        <v>3.3142119999999999</v>
      </c>
      <c r="B1789" s="91">
        <v>1.0650820000000001</v>
      </c>
      <c r="D1789" s="91"/>
      <c r="E1789" s="91"/>
      <c r="F1789" s="91">
        <v>3.3142119999999999</v>
      </c>
      <c r="G1789" s="91">
        <v>1.0650820000000001</v>
      </c>
      <c r="Q1789" s="91">
        <v>0.8246211</v>
      </c>
      <c r="R1789" s="91">
        <v>0.96829750000000003</v>
      </c>
      <c r="S1789" s="91">
        <v>0.8246211</v>
      </c>
      <c r="W1789" s="91">
        <v>0.96829750000000003</v>
      </c>
      <c r="X1789" s="91">
        <v>0.8246211</v>
      </c>
    </row>
    <row r="1790" spans="1:24" x14ac:dyDescent="0.25">
      <c r="A1790" s="91">
        <v>1.612452</v>
      </c>
      <c r="B1790" s="91">
        <v>0.31241000000000002</v>
      </c>
      <c r="D1790" s="91">
        <v>1.612452</v>
      </c>
      <c r="E1790" s="91">
        <v>0.31241000000000002</v>
      </c>
      <c r="F1790" s="91"/>
      <c r="G1790" s="91"/>
      <c r="Q1790" s="91">
        <v>0.34409299999999998</v>
      </c>
      <c r="R1790" s="91">
        <v>1.0650820000000001</v>
      </c>
      <c r="S1790" s="91">
        <v>0.34409299999999998</v>
      </c>
      <c r="W1790" s="91">
        <v>1.0650820000000001</v>
      </c>
      <c r="X1790" s="91">
        <v>0.34409299999999998</v>
      </c>
    </row>
    <row r="1791" spans="1:24" x14ac:dyDescent="0.25">
      <c r="A1791" s="91">
        <v>0.96747090000000002</v>
      </c>
      <c r="B1791" s="91">
        <v>0.31241000000000002</v>
      </c>
      <c r="D1791" s="91"/>
      <c r="E1791" s="91"/>
      <c r="F1791" s="91">
        <v>0.96747090000000002</v>
      </c>
      <c r="G1791" s="91">
        <v>0.31241000000000002</v>
      </c>
      <c r="Q1791" s="91">
        <v>0.26832820000000002</v>
      </c>
      <c r="R1791" s="91">
        <v>0.4</v>
      </c>
      <c r="S1791" s="91">
        <v>0.26832820000000002</v>
      </c>
      <c r="W1791" s="91">
        <v>0.4</v>
      </c>
      <c r="X1791" s="91">
        <v>0.26832820000000002</v>
      </c>
    </row>
    <row r="1792" spans="1:24" x14ac:dyDescent="0.25">
      <c r="A1792" s="91">
        <v>0.48</v>
      </c>
      <c r="B1792" s="91">
        <v>0.24</v>
      </c>
      <c r="D1792" s="91"/>
      <c r="E1792" s="91"/>
      <c r="F1792" s="91">
        <v>0.48</v>
      </c>
      <c r="G1792" s="91">
        <v>0.24</v>
      </c>
      <c r="Q1792" s="91">
        <v>0.24</v>
      </c>
      <c r="R1792" s="91">
        <v>0.4418144</v>
      </c>
      <c r="S1792" s="91">
        <v>0.24</v>
      </c>
      <c r="W1792" s="91">
        <v>0.4418144</v>
      </c>
      <c r="X1792" s="91">
        <v>0.24</v>
      </c>
    </row>
    <row r="1793" spans="1:24" x14ac:dyDescent="0.25">
      <c r="A1793" s="91">
        <v>0.55569780000000002</v>
      </c>
      <c r="B1793" s="91">
        <v>0.4118252</v>
      </c>
      <c r="D1793" s="91"/>
      <c r="E1793" s="91"/>
      <c r="F1793" s="91">
        <v>0.55569780000000002</v>
      </c>
      <c r="G1793" s="91">
        <v>0.4118252</v>
      </c>
      <c r="Q1793" s="91">
        <v>0.30463089999999998</v>
      </c>
      <c r="R1793" s="91">
        <v>0.84758480000000003</v>
      </c>
      <c r="S1793" s="91">
        <v>0.30463089999999998</v>
      </c>
      <c r="W1793" s="91">
        <v>0.84758480000000003</v>
      </c>
      <c r="X1793" s="91">
        <v>0.30463089999999998</v>
      </c>
    </row>
    <row r="1794" spans="1:24" x14ac:dyDescent="0.25">
      <c r="A1794" s="91">
        <v>1.7204649999999999</v>
      </c>
      <c r="B1794" s="91">
        <v>0.48826219999999998</v>
      </c>
      <c r="D1794" s="91"/>
      <c r="E1794" s="91"/>
      <c r="F1794" s="91">
        <v>1.7204649999999999</v>
      </c>
      <c r="G1794" s="91">
        <v>0.48826219999999998</v>
      </c>
      <c r="Q1794" s="91">
        <v>0.24331050000000001</v>
      </c>
      <c r="R1794" s="91">
        <v>0.36878179999999999</v>
      </c>
      <c r="S1794" s="91">
        <v>0.24331050000000001</v>
      </c>
      <c r="W1794" s="91">
        <v>0.36878179999999999</v>
      </c>
      <c r="X1794" s="91">
        <v>0.24331050000000001</v>
      </c>
    </row>
    <row r="1795" spans="1:24" x14ac:dyDescent="0.25">
      <c r="A1795" s="91">
        <v>1.4669700000000001</v>
      </c>
      <c r="B1795" s="91">
        <v>0.26832820000000002</v>
      </c>
      <c r="D1795" s="91">
        <v>1.4669700000000001</v>
      </c>
      <c r="E1795" s="91">
        <v>0.26832820000000002</v>
      </c>
      <c r="F1795" s="91"/>
      <c r="G1795" s="91"/>
      <c r="Q1795" s="91">
        <v>0.24</v>
      </c>
      <c r="R1795" s="91">
        <v>0.2828427</v>
      </c>
      <c r="S1795" s="91">
        <v>0.24</v>
      </c>
      <c r="W1795" s="91">
        <v>0.2828427</v>
      </c>
      <c r="X1795" s="91">
        <v>0.24</v>
      </c>
    </row>
    <row r="1796" spans="1:24" x14ac:dyDescent="0.25">
      <c r="A1796" s="91">
        <v>2.5730919999999999</v>
      </c>
      <c r="B1796" s="91">
        <v>0.34176010000000001</v>
      </c>
      <c r="D1796" s="91">
        <v>2.5730919999999999</v>
      </c>
      <c r="E1796" s="91">
        <v>0.34176010000000001</v>
      </c>
      <c r="F1796" s="91"/>
      <c r="G1796" s="91"/>
      <c r="Q1796" s="91">
        <v>0.2154066</v>
      </c>
      <c r="R1796" s="91">
        <v>0.32249030000000001</v>
      </c>
      <c r="S1796" s="91">
        <v>0.2154066</v>
      </c>
      <c r="W1796" s="91">
        <v>0.32249030000000001</v>
      </c>
      <c r="X1796" s="91">
        <v>0.2154066</v>
      </c>
    </row>
    <row r="1797" spans="1:24" x14ac:dyDescent="0.25">
      <c r="A1797" s="91">
        <v>3.1557170000000001</v>
      </c>
      <c r="B1797" s="91">
        <v>0.28844409999999998</v>
      </c>
      <c r="D1797" s="91">
        <v>3.1557170000000001</v>
      </c>
      <c r="E1797" s="91">
        <v>0.28844409999999998</v>
      </c>
      <c r="F1797" s="91"/>
      <c r="G1797" s="91"/>
      <c r="Q1797" s="91">
        <v>0.2039608</v>
      </c>
      <c r="R1797" s="91">
        <v>0.24331050000000001</v>
      </c>
      <c r="S1797" s="91">
        <v>0.2039608</v>
      </c>
      <c r="W1797" s="91">
        <v>0.24331050000000001</v>
      </c>
      <c r="X1797" s="91">
        <v>0.2039608</v>
      </c>
    </row>
    <row r="1798" spans="1:24" x14ac:dyDescent="0.25">
      <c r="A1798" s="91">
        <v>1.5600769999999999</v>
      </c>
      <c r="B1798" s="91">
        <v>0.34409299999999998</v>
      </c>
      <c r="D1798" s="91"/>
      <c r="E1798" s="91"/>
      <c r="F1798" s="91">
        <v>1.5600769999999999</v>
      </c>
      <c r="G1798" s="91">
        <v>0.34409299999999998</v>
      </c>
      <c r="Q1798" s="91">
        <v>0.48166379999999998</v>
      </c>
      <c r="R1798" s="91">
        <v>6.1159460000000001</v>
      </c>
      <c r="S1798" s="91">
        <v>0.48166379999999998</v>
      </c>
      <c r="U1798" s="91">
        <v>6.1159460000000001</v>
      </c>
      <c r="V1798" s="91">
        <v>0.48166379999999998</v>
      </c>
    </row>
    <row r="1799" spans="1:24" x14ac:dyDescent="0.25">
      <c r="A1799" s="91">
        <v>9.8592499999999994</v>
      </c>
      <c r="B1799" s="91">
        <v>0.34176010000000001</v>
      </c>
      <c r="D1799" s="91">
        <v>9.8592499999999994</v>
      </c>
      <c r="E1799" s="91">
        <v>0.34176010000000001</v>
      </c>
      <c r="F1799" s="91"/>
      <c r="G1799" s="91"/>
      <c r="Q1799" s="91">
        <v>0.28000000000000003</v>
      </c>
      <c r="R1799" s="91">
        <v>2.0834589999999999</v>
      </c>
      <c r="S1799" s="91">
        <v>0.28000000000000003</v>
      </c>
      <c r="U1799" s="91">
        <v>2.0834589999999999</v>
      </c>
      <c r="V1799" s="91">
        <v>0.28000000000000003</v>
      </c>
    </row>
    <row r="1800" spans="1:24" x14ac:dyDescent="0.25">
      <c r="A1800" s="91">
        <v>10.515969999999999</v>
      </c>
      <c r="B1800" s="91">
        <v>0.71554180000000001</v>
      </c>
      <c r="D1800" s="91">
        <v>10.515969999999999</v>
      </c>
      <c r="E1800" s="91">
        <v>0.71554180000000001</v>
      </c>
      <c r="F1800" s="91"/>
      <c r="G1800" s="91"/>
      <c r="Q1800" s="91">
        <v>0.2828427</v>
      </c>
      <c r="R1800" s="91">
        <v>0.92779310000000004</v>
      </c>
      <c r="S1800" s="91">
        <v>0.2828427</v>
      </c>
      <c r="W1800" s="91">
        <v>0.92779310000000004</v>
      </c>
      <c r="X1800" s="91">
        <v>0.2828427</v>
      </c>
    </row>
    <row r="1801" spans="1:24" x14ac:dyDescent="0.25">
      <c r="A1801" s="91">
        <v>20.930630000000001</v>
      </c>
      <c r="B1801" s="91">
        <v>0.48</v>
      </c>
      <c r="D1801" s="91">
        <v>20.930630000000001</v>
      </c>
      <c r="E1801" s="91">
        <v>0.48</v>
      </c>
      <c r="F1801" s="91"/>
      <c r="G1801" s="91"/>
      <c r="Q1801" s="91">
        <v>0.42520580000000002</v>
      </c>
      <c r="R1801" s="91">
        <v>1.05603</v>
      </c>
      <c r="S1801" s="91">
        <v>0.42520580000000002</v>
      </c>
      <c r="W1801" s="91">
        <v>1.05603</v>
      </c>
      <c r="X1801" s="91">
        <v>0.42520580000000002</v>
      </c>
    </row>
    <row r="1802" spans="1:24" x14ac:dyDescent="0.25">
      <c r="A1802" s="91">
        <v>3.2645979999999999</v>
      </c>
      <c r="B1802" s="91">
        <v>0.26832820000000002</v>
      </c>
      <c r="D1802" s="91">
        <v>3.2645979999999999</v>
      </c>
      <c r="E1802" s="91">
        <v>0.26832820000000002</v>
      </c>
      <c r="F1802" s="91"/>
      <c r="G1802" s="91"/>
      <c r="Q1802" s="91">
        <v>0.37735920000000001</v>
      </c>
      <c r="R1802" s="91">
        <v>0.64498060000000002</v>
      </c>
      <c r="S1802" s="91">
        <v>0.37735920000000001</v>
      </c>
      <c r="W1802" s="91">
        <v>0.64498060000000002</v>
      </c>
      <c r="X1802" s="91">
        <v>0.37735920000000001</v>
      </c>
    </row>
    <row r="1803" spans="1:24" x14ac:dyDescent="0.25">
      <c r="A1803" s="91">
        <v>3.1130689999999999</v>
      </c>
      <c r="B1803" s="91">
        <v>0.32984849999999999</v>
      </c>
      <c r="D1803" s="91">
        <v>3.1130689999999999</v>
      </c>
      <c r="E1803" s="91">
        <v>0.32984849999999999</v>
      </c>
      <c r="F1803" s="91"/>
      <c r="G1803" s="91"/>
      <c r="Q1803" s="91">
        <v>0.32249030000000001</v>
      </c>
      <c r="R1803" s="91">
        <v>0.65604879999999999</v>
      </c>
      <c r="S1803" s="91">
        <v>0.32249030000000001</v>
      </c>
      <c r="W1803" s="91">
        <v>0.65604879999999999</v>
      </c>
      <c r="X1803" s="91">
        <v>0.32249030000000001</v>
      </c>
    </row>
    <row r="1804" spans="1:24" x14ac:dyDescent="0.25">
      <c r="A1804" s="91">
        <v>3.906917</v>
      </c>
      <c r="B1804" s="91">
        <v>0.7610519</v>
      </c>
      <c r="D1804" s="91">
        <v>3.906917</v>
      </c>
      <c r="E1804" s="91">
        <v>0.7610519</v>
      </c>
      <c r="F1804" s="91"/>
      <c r="G1804" s="91"/>
      <c r="Q1804" s="91">
        <v>0.42520580000000002</v>
      </c>
      <c r="R1804" s="91">
        <v>0.69857000000000002</v>
      </c>
      <c r="S1804" s="91">
        <v>0.42520580000000002</v>
      </c>
      <c r="W1804" s="91">
        <v>0.69857000000000002</v>
      </c>
      <c r="X1804" s="91">
        <v>0.42520580000000002</v>
      </c>
    </row>
    <row r="1805" spans="1:24" x14ac:dyDescent="0.25">
      <c r="A1805" s="91">
        <v>3.6810870000000002</v>
      </c>
      <c r="B1805" s="91">
        <v>0.74726170000000003</v>
      </c>
      <c r="D1805" s="91"/>
      <c r="E1805" s="91"/>
      <c r="F1805" s="91">
        <v>3.6810870000000002</v>
      </c>
      <c r="G1805" s="91">
        <v>0.74726170000000003</v>
      </c>
      <c r="Q1805" s="91">
        <v>0.25298219999999999</v>
      </c>
      <c r="R1805" s="91">
        <v>0.57271280000000002</v>
      </c>
      <c r="S1805" s="91">
        <v>0.25298219999999999</v>
      </c>
      <c r="W1805" s="91">
        <v>0.57271280000000002</v>
      </c>
      <c r="X1805" s="91">
        <v>0.25298219999999999</v>
      </c>
    </row>
    <row r="1806" spans="1:24" x14ac:dyDescent="0.25">
      <c r="A1806" s="91">
        <v>3.2409880000000002</v>
      </c>
      <c r="B1806" s="91">
        <v>0.4326662</v>
      </c>
      <c r="D1806" s="91">
        <v>3.2409880000000002</v>
      </c>
      <c r="E1806" s="91">
        <v>0.4326662</v>
      </c>
      <c r="F1806" s="91"/>
      <c r="G1806" s="91"/>
      <c r="Q1806" s="91">
        <v>0.92347170000000001</v>
      </c>
      <c r="R1806" s="91">
        <v>1.162755</v>
      </c>
      <c r="S1806" s="91">
        <v>0.92347170000000001</v>
      </c>
      <c r="W1806" s="91">
        <v>1.162755</v>
      </c>
      <c r="X1806" s="91">
        <v>0.92347170000000001</v>
      </c>
    </row>
    <row r="1807" spans="1:24" x14ac:dyDescent="0.25">
      <c r="A1807" s="91">
        <v>1.7204649999999999</v>
      </c>
      <c r="B1807" s="91">
        <v>0.34176010000000001</v>
      </c>
      <c r="D1807" s="91">
        <v>1.7204649999999999</v>
      </c>
      <c r="E1807" s="91">
        <v>0.34176010000000001</v>
      </c>
      <c r="F1807" s="91"/>
      <c r="G1807" s="91"/>
      <c r="Q1807" s="91">
        <v>0.2</v>
      </c>
      <c r="R1807" s="91">
        <v>0.2</v>
      </c>
      <c r="S1807" s="91">
        <v>0.2</v>
      </c>
      <c r="W1807" s="91">
        <v>0.2</v>
      </c>
      <c r="X1807" s="91">
        <v>0.2</v>
      </c>
    </row>
    <row r="1808" spans="1:24" x14ac:dyDescent="0.25">
      <c r="A1808" s="91">
        <v>2.0099749999999998</v>
      </c>
      <c r="B1808" s="91">
        <v>0.2828427</v>
      </c>
      <c r="D1808" s="91">
        <v>2.0099749999999998</v>
      </c>
      <c r="E1808" s="91">
        <v>0.2828427</v>
      </c>
      <c r="F1808" s="91"/>
      <c r="G1808" s="91"/>
      <c r="Q1808" s="91">
        <v>0.37735920000000001</v>
      </c>
      <c r="R1808" s="91">
        <v>3.850403</v>
      </c>
      <c r="S1808" s="91">
        <v>0.37735920000000001</v>
      </c>
      <c r="U1808" s="91">
        <v>3.850403</v>
      </c>
      <c r="V1808" s="91">
        <v>0.37735920000000001</v>
      </c>
    </row>
    <row r="1809" spans="1:24" x14ac:dyDescent="0.25">
      <c r="A1809" s="91">
        <v>1.9349419999999999</v>
      </c>
      <c r="B1809" s="91">
        <v>0.56850679999999998</v>
      </c>
      <c r="D1809" s="91"/>
      <c r="E1809" s="91"/>
      <c r="F1809" s="91">
        <v>1.9349419999999999</v>
      </c>
      <c r="G1809" s="91">
        <v>0.56850679999999998</v>
      </c>
      <c r="Q1809" s="91">
        <v>0.44721359999999999</v>
      </c>
      <c r="R1809" s="91">
        <v>4.6389649999999998</v>
      </c>
      <c r="S1809" s="91">
        <v>0.44721359999999999</v>
      </c>
      <c r="U1809" s="91">
        <v>4.6389649999999998</v>
      </c>
      <c r="V1809" s="91">
        <v>0.44721359999999999</v>
      </c>
    </row>
    <row r="1810" spans="1:24" x14ac:dyDescent="0.25">
      <c r="A1810" s="91">
        <v>1.760454</v>
      </c>
      <c r="B1810" s="91">
        <v>0.5614268</v>
      </c>
      <c r="D1810" s="91"/>
      <c r="E1810" s="91"/>
      <c r="F1810" s="91">
        <v>1.760454</v>
      </c>
      <c r="G1810" s="91">
        <v>0.5614268</v>
      </c>
      <c r="Q1810" s="91">
        <v>0.53814499999999998</v>
      </c>
      <c r="R1810" s="91">
        <v>0.73539109999999996</v>
      </c>
      <c r="S1810" s="91">
        <v>0.53814499999999998</v>
      </c>
      <c r="W1810" s="91">
        <v>0.73539109999999996</v>
      </c>
      <c r="X1810" s="91">
        <v>0.53814499999999998</v>
      </c>
    </row>
    <row r="1811" spans="1:24" x14ac:dyDescent="0.25">
      <c r="A1811" s="91">
        <v>1.52</v>
      </c>
      <c r="B1811" s="91">
        <v>0.48</v>
      </c>
      <c r="D1811" s="91"/>
      <c r="E1811" s="91"/>
      <c r="F1811" s="91">
        <v>1.52</v>
      </c>
      <c r="G1811" s="91">
        <v>0.48</v>
      </c>
      <c r="Q1811" s="91">
        <v>0.55569780000000002</v>
      </c>
      <c r="R1811" s="91">
        <v>0.68</v>
      </c>
      <c r="S1811" s="91">
        <v>0.55569780000000002</v>
      </c>
      <c r="W1811" s="91">
        <v>0.68</v>
      </c>
      <c r="X1811" s="91">
        <v>0.55569780000000002</v>
      </c>
    </row>
    <row r="1812" spans="1:24" x14ac:dyDescent="0.25">
      <c r="A1812" s="91">
        <v>1.0881179999999999</v>
      </c>
      <c r="B1812" s="91">
        <v>0.31241000000000002</v>
      </c>
      <c r="D1812" s="91"/>
      <c r="E1812" s="91"/>
      <c r="F1812" s="91">
        <v>1.0881179999999999</v>
      </c>
      <c r="G1812" s="91">
        <v>0.31241000000000002</v>
      </c>
      <c r="Q1812" s="91">
        <v>0.4</v>
      </c>
      <c r="R1812" s="91">
        <v>5.3254109999999999</v>
      </c>
      <c r="S1812" s="91">
        <v>0.4</v>
      </c>
      <c r="U1812" s="91">
        <v>5.3254109999999999</v>
      </c>
      <c r="V1812" s="91">
        <v>0.4</v>
      </c>
    </row>
    <row r="1813" spans="1:24" x14ac:dyDescent="0.25">
      <c r="A1813" s="91">
        <v>1.252837</v>
      </c>
      <c r="B1813" s="91">
        <v>0.45607019999999998</v>
      </c>
      <c r="D1813" s="91"/>
      <c r="E1813" s="91"/>
      <c r="F1813" s="91">
        <v>1.252837</v>
      </c>
      <c r="G1813" s="91">
        <v>0.45607019999999998</v>
      </c>
      <c r="Q1813" s="91">
        <v>0.29120439999999997</v>
      </c>
      <c r="R1813" s="91">
        <v>1.9481269999999999</v>
      </c>
      <c r="S1813" s="91">
        <v>0.29120439999999997</v>
      </c>
      <c r="U1813" s="91">
        <v>1.9481269999999999</v>
      </c>
      <c r="V1813" s="91">
        <v>0.29120439999999997</v>
      </c>
    </row>
    <row r="1814" spans="1:24" x14ac:dyDescent="0.25">
      <c r="A1814" s="91">
        <v>1.2419340000000001</v>
      </c>
      <c r="B1814" s="91">
        <v>0.25298219999999999</v>
      </c>
      <c r="D1814" s="91"/>
      <c r="E1814" s="91"/>
      <c r="F1814" s="91">
        <v>1.2419340000000001</v>
      </c>
      <c r="G1814" s="91">
        <v>0.25298219999999999</v>
      </c>
      <c r="Q1814" s="91">
        <v>0.36878179999999999</v>
      </c>
      <c r="R1814" s="91">
        <v>2.2032699999999998</v>
      </c>
      <c r="S1814" s="91">
        <v>0.36878179999999999</v>
      </c>
      <c r="U1814" s="91">
        <v>2.2032699999999998</v>
      </c>
      <c r="V1814" s="91">
        <v>0.36878179999999999</v>
      </c>
    </row>
    <row r="1815" spans="1:24" x14ac:dyDescent="0.25">
      <c r="A1815" s="91">
        <v>0.73756359999999999</v>
      </c>
      <c r="B1815" s="91">
        <v>0.4</v>
      </c>
      <c r="D1815" s="91"/>
      <c r="E1815" s="91"/>
      <c r="F1815" s="91">
        <v>0.73756359999999999</v>
      </c>
      <c r="G1815" s="91">
        <v>0.4</v>
      </c>
      <c r="Q1815" s="91">
        <v>0.44721359999999999</v>
      </c>
      <c r="R1815" s="91">
        <v>3.7029719999999999</v>
      </c>
      <c r="S1815" s="91">
        <v>0.44721359999999999</v>
      </c>
      <c r="U1815" s="91">
        <v>3.7029719999999999</v>
      </c>
      <c r="V1815" s="91">
        <v>0.44721359999999999</v>
      </c>
    </row>
    <row r="1816" spans="1:24" x14ac:dyDescent="0.25">
      <c r="A1816" s="91">
        <v>0.55713550000000001</v>
      </c>
      <c r="B1816" s="91">
        <v>0.4079216</v>
      </c>
      <c r="D1816" s="91"/>
      <c r="E1816" s="91"/>
      <c r="F1816" s="91">
        <v>0.55713550000000001</v>
      </c>
      <c r="G1816" s="91">
        <v>0.4079216</v>
      </c>
      <c r="Q1816" s="91">
        <v>0.24</v>
      </c>
      <c r="R1816" s="91">
        <v>3.3659469999999998</v>
      </c>
      <c r="S1816" s="91">
        <v>0.24</v>
      </c>
      <c r="U1816" s="91">
        <v>3.3659469999999998</v>
      </c>
      <c r="V1816" s="91">
        <v>0.24</v>
      </c>
    </row>
    <row r="1817" spans="1:24" x14ac:dyDescent="0.25">
      <c r="A1817" s="91">
        <v>8.9429300000000005</v>
      </c>
      <c r="B1817" s="91">
        <v>0.2332381</v>
      </c>
      <c r="D1817" s="91">
        <v>8.9429300000000005</v>
      </c>
      <c r="E1817" s="91">
        <v>0.2332381</v>
      </c>
      <c r="F1817" s="91"/>
      <c r="G1817" s="91"/>
      <c r="Q1817" s="91">
        <v>0.28000000000000003</v>
      </c>
      <c r="R1817" s="91">
        <v>3.0810390000000001</v>
      </c>
      <c r="S1817" s="91">
        <v>0.28000000000000003</v>
      </c>
      <c r="U1817" s="91">
        <v>3.0810390000000001</v>
      </c>
      <c r="V1817" s="91">
        <v>0.28000000000000003</v>
      </c>
    </row>
    <row r="1818" spans="1:24" x14ac:dyDescent="0.25">
      <c r="A1818" s="91">
        <v>0.77252829999999995</v>
      </c>
      <c r="B1818" s="91">
        <v>0.2154066</v>
      </c>
      <c r="D1818" s="91"/>
      <c r="E1818" s="91"/>
      <c r="F1818" s="91">
        <v>0.77252829999999995</v>
      </c>
      <c r="G1818" s="91">
        <v>0.2154066</v>
      </c>
      <c r="Q1818" s="91">
        <v>0.25612499999999999</v>
      </c>
      <c r="R1818" s="91">
        <v>0.74404300000000001</v>
      </c>
      <c r="S1818" s="91">
        <v>0.25612499999999999</v>
      </c>
      <c r="W1818" s="91">
        <v>0.74404300000000001</v>
      </c>
      <c r="X1818" s="91">
        <v>0.25612499999999999</v>
      </c>
    </row>
    <row r="1819" spans="1:24" x14ac:dyDescent="0.25">
      <c r="A1819" s="91">
        <v>2.5059930000000001</v>
      </c>
      <c r="B1819" s="91">
        <v>0.24331050000000001</v>
      </c>
      <c r="D1819" s="91">
        <v>2.5059930000000001</v>
      </c>
      <c r="E1819" s="91">
        <v>0.24331050000000001</v>
      </c>
      <c r="F1819" s="91"/>
      <c r="G1819" s="91"/>
      <c r="Q1819" s="91">
        <v>0.34409299999999998</v>
      </c>
      <c r="R1819" s="91">
        <v>1.7762880000000001</v>
      </c>
      <c r="S1819" s="91">
        <v>0.34409299999999998</v>
      </c>
      <c r="U1819" s="91">
        <v>1.7762880000000001</v>
      </c>
      <c r="V1819" s="91">
        <v>0.34409299999999998</v>
      </c>
    </row>
    <row r="1820" spans="1:24" x14ac:dyDescent="0.25">
      <c r="A1820" s="91">
        <v>0.64124879999999995</v>
      </c>
      <c r="B1820" s="91">
        <v>0.32</v>
      </c>
      <c r="D1820" s="91"/>
      <c r="E1820" s="91"/>
      <c r="F1820" s="91">
        <v>0.64124879999999995</v>
      </c>
      <c r="G1820" s="91">
        <v>0.32</v>
      </c>
      <c r="Q1820" s="91">
        <v>0.2828427</v>
      </c>
      <c r="R1820" s="91">
        <v>0.32</v>
      </c>
      <c r="S1820" s="91">
        <v>0.2828427</v>
      </c>
      <c r="W1820" s="91">
        <v>0.32</v>
      </c>
      <c r="X1820" s="91">
        <v>0.2828427</v>
      </c>
    </row>
    <row r="1821" spans="1:24" x14ac:dyDescent="0.25">
      <c r="A1821" s="91">
        <v>1.5221039999999999</v>
      </c>
      <c r="B1821" s="91">
        <v>0.68117550000000004</v>
      </c>
      <c r="D1821" s="91"/>
      <c r="E1821" s="91"/>
      <c r="F1821" s="91">
        <v>1.5221039999999999</v>
      </c>
      <c r="G1821" s="91">
        <v>0.68117550000000004</v>
      </c>
      <c r="Q1821" s="91">
        <v>0.28000000000000003</v>
      </c>
      <c r="R1821" s="91">
        <v>0.32</v>
      </c>
      <c r="S1821" s="91">
        <v>0.28000000000000003</v>
      </c>
      <c r="W1821" s="91">
        <v>0.32</v>
      </c>
      <c r="X1821" s="91">
        <v>0.28000000000000003</v>
      </c>
    </row>
    <row r="1822" spans="1:24" x14ac:dyDescent="0.25">
      <c r="A1822" s="91">
        <v>1.6752309999999999</v>
      </c>
      <c r="B1822" s="91">
        <v>0.4118252</v>
      </c>
      <c r="D1822" s="91"/>
      <c r="E1822" s="91"/>
      <c r="F1822" s="91">
        <v>1.6752309999999999</v>
      </c>
      <c r="G1822" s="91">
        <v>0.4118252</v>
      </c>
      <c r="Q1822" s="91">
        <v>0.2</v>
      </c>
      <c r="R1822" s="91">
        <v>0.63245549999999995</v>
      </c>
      <c r="S1822" s="91">
        <v>0.2</v>
      </c>
      <c r="W1822" s="91">
        <v>0.63245549999999995</v>
      </c>
      <c r="X1822" s="91">
        <v>0.2</v>
      </c>
    </row>
    <row r="1823" spans="1:24" x14ac:dyDescent="0.25">
      <c r="A1823" s="91">
        <v>0.41761229999999999</v>
      </c>
      <c r="B1823" s="91">
        <v>0.4118252</v>
      </c>
      <c r="D1823" s="91"/>
      <c r="E1823" s="91"/>
      <c r="F1823" s="91">
        <v>0.41761229999999999</v>
      </c>
      <c r="G1823" s="91">
        <v>0.4118252</v>
      </c>
      <c r="Q1823" s="91">
        <v>0.32249030000000001</v>
      </c>
      <c r="R1823" s="91">
        <v>0.48166379999999998</v>
      </c>
      <c r="S1823" s="91">
        <v>0.32249030000000001</v>
      </c>
      <c r="W1823" s="91">
        <v>0.48166379999999998</v>
      </c>
      <c r="X1823" s="91">
        <v>0.32249030000000001</v>
      </c>
    </row>
    <row r="1824" spans="1:24" x14ac:dyDescent="0.25">
      <c r="A1824" s="91">
        <v>5.1760989999999998</v>
      </c>
      <c r="B1824" s="91">
        <v>0.44721359999999999</v>
      </c>
      <c r="D1824" s="91">
        <v>5.1760989999999998</v>
      </c>
      <c r="E1824" s="91">
        <v>0.44721359999999999</v>
      </c>
      <c r="F1824" s="91"/>
      <c r="G1824" s="91"/>
      <c r="Q1824" s="91">
        <v>0.2154066</v>
      </c>
      <c r="R1824" s="91">
        <v>0.4118252</v>
      </c>
      <c r="S1824" s="91">
        <v>0.2154066</v>
      </c>
      <c r="W1824" s="91">
        <v>0.4118252</v>
      </c>
      <c r="X1824" s="91">
        <v>0.2154066</v>
      </c>
    </row>
    <row r="1825" spans="1:24" x14ac:dyDescent="0.25">
      <c r="A1825" s="91">
        <v>6.1357970000000002</v>
      </c>
      <c r="B1825" s="91">
        <v>0.24331050000000001</v>
      </c>
      <c r="D1825" s="91">
        <v>6.1357970000000002</v>
      </c>
      <c r="E1825" s="91">
        <v>0.24331050000000001</v>
      </c>
      <c r="F1825" s="91"/>
      <c r="G1825" s="91"/>
      <c r="Q1825" s="91">
        <v>0.39597979999999999</v>
      </c>
      <c r="R1825" s="91">
        <v>0.51224990000000004</v>
      </c>
      <c r="S1825" s="91">
        <v>0.39597979999999999</v>
      </c>
      <c r="W1825" s="91">
        <v>0.51224990000000004</v>
      </c>
      <c r="X1825" s="91">
        <v>0.39597979999999999</v>
      </c>
    </row>
    <row r="1826" spans="1:24" x14ac:dyDescent="0.25">
      <c r="A1826" s="91">
        <v>0.54405879999999995</v>
      </c>
      <c r="B1826" s="91">
        <v>0.37735920000000001</v>
      </c>
      <c r="D1826" s="91"/>
      <c r="E1826" s="91"/>
      <c r="F1826" s="91">
        <v>0.54405879999999995</v>
      </c>
      <c r="G1826" s="91">
        <v>0.37735920000000001</v>
      </c>
      <c r="Q1826" s="91">
        <v>0.25298219999999999</v>
      </c>
      <c r="R1826" s="91">
        <v>0.69857000000000002</v>
      </c>
      <c r="S1826" s="91">
        <v>0.25298219999999999</v>
      </c>
      <c r="W1826" s="91">
        <v>0.69857000000000002</v>
      </c>
      <c r="X1826" s="91">
        <v>0.25298219999999999</v>
      </c>
    </row>
    <row r="1827" spans="1:24" x14ac:dyDescent="0.25">
      <c r="A1827" s="91">
        <v>7.3283009999999997</v>
      </c>
      <c r="B1827" s="91">
        <v>0.33941130000000003</v>
      </c>
      <c r="D1827" s="91">
        <v>7.3283009999999997</v>
      </c>
      <c r="E1827" s="91">
        <v>0.33941130000000003</v>
      </c>
      <c r="F1827" s="91"/>
      <c r="G1827" s="91"/>
      <c r="Q1827" s="91">
        <v>0.2039608</v>
      </c>
      <c r="R1827" s="91">
        <v>0.24</v>
      </c>
      <c r="S1827" s="91">
        <v>0.2039608</v>
      </c>
      <c r="W1827" s="91">
        <v>0.24</v>
      </c>
      <c r="X1827" s="91">
        <v>0.2039608</v>
      </c>
    </row>
    <row r="1828" spans="1:24" x14ac:dyDescent="0.25">
      <c r="A1828" s="91">
        <v>2.2799999999999998</v>
      </c>
      <c r="B1828" s="91">
        <v>0.7610519</v>
      </c>
      <c r="D1828" s="91"/>
      <c r="E1828" s="91"/>
      <c r="F1828" s="91">
        <v>2.2799999999999998</v>
      </c>
      <c r="G1828" s="91">
        <v>0.7610519</v>
      </c>
      <c r="Q1828" s="91">
        <v>0.26832820000000002</v>
      </c>
      <c r="R1828" s="91">
        <v>0.4326662</v>
      </c>
      <c r="S1828" s="91">
        <v>0.26832820000000002</v>
      </c>
      <c r="W1828" s="91">
        <v>0.4326662</v>
      </c>
      <c r="X1828" s="91">
        <v>0.26832820000000002</v>
      </c>
    </row>
    <row r="1829" spans="1:24" x14ac:dyDescent="0.25">
      <c r="A1829" s="91">
        <v>1.576325</v>
      </c>
      <c r="B1829" s="91">
        <v>0.7939773</v>
      </c>
      <c r="D1829" s="91"/>
      <c r="E1829" s="91"/>
      <c r="F1829" s="91">
        <v>1.576325</v>
      </c>
      <c r="G1829" s="91">
        <v>0.7939773</v>
      </c>
      <c r="Q1829" s="91">
        <v>0.16</v>
      </c>
      <c r="R1829" s="91">
        <v>0.37947330000000001</v>
      </c>
      <c r="S1829" s="91">
        <v>0.16</v>
      </c>
      <c r="W1829" s="91">
        <v>0.37947330000000001</v>
      </c>
      <c r="X1829" s="91">
        <v>0.16</v>
      </c>
    </row>
    <row r="1830" spans="1:24" x14ac:dyDescent="0.25">
      <c r="A1830" s="297">
        <v>1.1648179999999999</v>
      </c>
      <c r="B1830" s="297">
        <v>0.45607019999999998</v>
      </c>
      <c r="D1830" s="91"/>
      <c r="E1830" s="91"/>
      <c r="F1830" s="91">
        <v>1.1648179999999999</v>
      </c>
      <c r="G1830" s="91">
        <v>0.45607019999999998</v>
      </c>
      <c r="Q1830" s="91">
        <v>0.32</v>
      </c>
      <c r="R1830" s="91">
        <v>1.2751870000000001</v>
      </c>
      <c r="S1830" s="91">
        <v>0.32</v>
      </c>
      <c r="W1830" s="91">
        <v>1.2751870000000001</v>
      </c>
      <c r="X1830" s="91">
        <v>0.32</v>
      </c>
    </row>
    <row r="1831" spans="1:24" x14ac:dyDescent="0.25">
      <c r="A1831" s="91">
        <v>7.0594099999999997</v>
      </c>
      <c r="B1831" s="91">
        <v>0.52</v>
      </c>
      <c r="C1831" t="s">
        <v>432</v>
      </c>
      <c r="D1831" s="91">
        <v>7.0594099999999997</v>
      </c>
      <c r="E1831" s="91">
        <v>0.52</v>
      </c>
      <c r="F1831" s="91"/>
      <c r="G1831" s="91"/>
      <c r="Q1831" s="91">
        <v>0.16</v>
      </c>
      <c r="R1831" s="91">
        <v>2.5612499999999998</v>
      </c>
      <c r="S1831" s="91">
        <v>0.16</v>
      </c>
      <c r="U1831" s="91">
        <v>2.5612499999999998</v>
      </c>
      <c r="V1831" s="91">
        <v>0.16</v>
      </c>
    </row>
    <row r="1832" spans="1:24" x14ac:dyDescent="0.25">
      <c r="A1832" s="91">
        <v>3.07376</v>
      </c>
      <c r="B1832" s="91">
        <v>1.0925199999999999</v>
      </c>
      <c r="D1832" s="91"/>
      <c r="E1832" s="91"/>
      <c r="F1832" s="91">
        <v>3.07376</v>
      </c>
      <c r="G1832" s="91">
        <v>1.0925199999999999</v>
      </c>
      <c r="Q1832" s="91">
        <v>0.2154066</v>
      </c>
      <c r="R1832" s="91">
        <v>2.8289930000000001</v>
      </c>
      <c r="S1832" s="91">
        <v>0.2154066</v>
      </c>
      <c r="U1832" s="91">
        <v>2.8289930000000001</v>
      </c>
      <c r="V1832" s="91">
        <v>0.2154066</v>
      </c>
    </row>
    <row r="1833" spans="1:24" x14ac:dyDescent="0.25">
      <c r="A1833" s="91">
        <v>0.32249030000000001</v>
      </c>
      <c r="B1833" s="91">
        <v>0.25298219999999999</v>
      </c>
      <c r="D1833" s="91"/>
      <c r="E1833" s="91"/>
      <c r="F1833" s="91">
        <v>0.32249030000000001</v>
      </c>
      <c r="G1833" s="91">
        <v>0.25298219999999999</v>
      </c>
      <c r="Q1833" s="91">
        <v>0.60133190000000003</v>
      </c>
      <c r="R1833" s="91">
        <v>3.0841530000000001</v>
      </c>
      <c r="S1833" s="91">
        <v>0.60133190000000003</v>
      </c>
      <c r="U1833" s="91">
        <v>3.0841530000000001</v>
      </c>
      <c r="V1833" s="91">
        <v>0.60133190000000003</v>
      </c>
    </row>
    <row r="1834" spans="1:24" x14ac:dyDescent="0.25">
      <c r="A1834" s="91">
        <v>2.1260289999999999</v>
      </c>
      <c r="B1834" s="91">
        <v>0.48166379999999998</v>
      </c>
      <c r="D1834" s="91"/>
      <c r="E1834" s="91"/>
      <c r="F1834" s="91">
        <v>2.1260289999999999</v>
      </c>
      <c r="G1834" s="91">
        <v>0.48166379999999998</v>
      </c>
      <c r="Q1834" s="91">
        <v>0.4118252</v>
      </c>
      <c r="R1834" s="91">
        <v>0.44721359999999999</v>
      </c>
      <c r="S1834" s="91">
        <v>0.4118252</v>
      </c>
      <c r="W1834" s="91">
        <v>0.44721359999999999</v>
      </c>
      <c r="X1834" s="91">
        <v>0.4118252</v>
      </c>
    </row>
    <row r="1835" spans="1:24" x14ac:dyDescent="0.25">
      <c r="A1835" s="91">
        <v>1.291201</v>
      </c>
      <c r="B1835" s="91">
        <v>0.45607019999999998</v>
      </c>
      <c r="D1835" s="91"/>
      <c r="E1835" s="91"/>
      <c r="F1835" s="91">
        <v>1.291201</v>
      </c>
      <c r="G1835" s="91">
        <v>0.45607019999999998</v>
      </c>
      <c r="Q1835" s="91">
        <v>0.22627420000000001</v>
      </c>
      <c r="R1835" s="91">
        <v>0.36878179999999999</v>
      </c>
      <c r="S1835" s="91">
        <v>0.22627420000000001</v>
      </c>
      <c r="W1835" s="91">
        <v>0.36878179999999999</v>
      </c>
      <c r="X1835" s="91">
        <v>0.22627420000000001</v>
      </c>
    </row>
    <row r="1836" spans="1:24" x14ac:dyDescent="0.25">
      <c r="A1836" s="91">
        <v>1.02528</v>
      </c>
      <c r="B1836" s="91">
        <v>0.2154066</v>
      </c>
      <c r="D1836" s="91"/>
      <c r="E1836" s="91"/>
      <c r="F1836" s="91">
        <v>1.02528</v>
      </c>
      <c r="G1836" s="91">
        <v>0.2154066</v>
      </c>
      <c r="Q1836" s="91">
        <v>0.43081320000000001</v>
      </c>
      <c r="R1836" s="91">
        <v>4.6126779999999998</v>
      </c>
      <c r="S1836" s="91">
        <v>0.43081320000000001</v>
      </c>
      <c r="U1836" s="91">
        <v>4.6126779999999998</v>
      </c>
      <c r="V1836" s="91">
        <v>0.43081320000000001</v>
      </c>
    </row>
    <row r="1837" spans="1:24" x14ac:dyDescent="0.25">
      <c r="A1837" s="91">
        <v>0.39395429999999998</v>
      </c>
      <c r="B1837" s="91">
        <v>0.2332381</v>
      </c>
      <c r="D1837" s="91"/>
      <c r="E1837" s="91"/>
      <c r="F1837" s="91">
        <v>0.39395429999999998</v>
      </c>
      <c r="G1837" s="91">
        <v>0.2332381</v>
      </c>
      <c r="Q1837" s="91">
        <v>0.64621980000000001</v>
      </c>
      <c r="R1837" s="91">
        <v>1.263012</v>
      </c>
      <c r="S1837" s="91">
        <v>0.64621980000000001</v>
      </c>
      <c r="W1837" s="91">
        <v>1.263012</v>
      </c>
      <c r="X1837" s="91">
        <v>0.64621980000000001</v>
      </c>
    </row>
    <row r="1838" spans="1:24" x14ac:dyDescent="0.25">
      <c r="A1838" s="91">
        <v>0.2332381</v>
      </c>
      <c r="B1838" s="91">
        <v>0.2154066</v>
      </c>
      <c r="D1838" s="91"/>
      <c r="E1838" s="91"/>
      <c r="F1838" s="91">
        <v>0.2332381</v>
      </c>
      <c r="G1838" s="91">
        <v>0.2154066</v>
      </c>
      <c r="Q1838" s="91">
        <v>0.44</v>
      </c>
      <c r="R1838" s="91">
        <v>0.68468969999999996</v>
      </c>
      <c r="S1838" s="91">
        <v>0.44</v>
      </c>
      <c r="W1838" s="91">
        <v>0.68468969999999996</v>
      </c>
      <c r="X1838" s="91">
        <v>0.44</v>
      </c>
    </row>
    <row r="1839" spans="1:24" x14ac:dyDescent="0.25">
      <c r="A1839" s="91">
        <v>26.506070000000001</v>
      </c>
      <c r="B1839" s="91">
        <v>0.26832820000000002</v>
      </c>
      <c r="D1839" s="91">
        <v>26.506070000000001</v>
      </c>
      <c r="E1839" s="91">
        <v>0.26832820000000002</v>
      </c>
      <c r="F1839" s="91"/>
      <c r="G1839" s="91"/>
      <c r="Q1839" s="91">
        <v>0.4</v>
      </c>
      <c r="R1839" s="91">
        <v>0.4</v>
      </c>
      <c r="S1839" s="91">
        <v>0.4</v>
      </c>
      <c r="W1839" s="91">
        <v>0.4</v>
      </c>
      <c r="X1839" s="91">
        <v>0.4</v>
      </c>
    </row>
    <row r="1840" spans="1:24" x14ac:dyDescent="0.25">
      <c r="A1840" s="91">
        <v>4.1494039999999996</v>
      </c>
      <c r="B1840" s="91">
        <v>0.57688819999999996</v>
      </c>
      <c r="D1840" s="91">
        <v>4.1494039999999996</v>
      </c>
      <c r="E1840" s="91">
        <v>0.57688819999999996</v>
      </c>
      <c r="F1840" s="91"/>
      <c r="G1840" s="91"/>
      <c r="Q1840" s="91">
        <v>0.4</v>
      </c>
      <c r="R1840" s="91">
        <v>0.40199499999999999</v>
      </c>
      <c r="S1840" s="91">
        <v>0.4</v>
      </c>
      <c r="W1840" s="91">
        <v>0.40199499999999999</v>
      </c>
      <c r="X1840" s="91">
        <v>0.4</v>
      </c>
    </row>
    <row r="1841" spans="1:24" x14ac:dyDescent="0.25">
      <c r="A1841" s="91">
        <v>3.2763399999999998</v>
      </c>
      <c r="B1841" s="91">
        <v>0.52153620000000001</v>
      </c>
      <c r="D1841" s="91">
        <v>3.2763399999999998</v>
      </c>
      <c r="E1841" s="91">
        <v>0.52153620000000001</v>
      </c>
      <c r="F1841" s="91"/>
      <c r="G1841" s="91"/>
      <c r="Q1841" s="91">
        <v>0.49477270000000001</v>
      </c>
      <c r="R1841" s="91">
        <v>3.1243560000000001</v>
      </c>
      <c r="S1841" s="91">
        <v>0.49477270000000001</v>
      </c>
      <c r="U1841" s="91">
        <v>3.1243560000000001</v>
      </c>
      <c r="V1841" s="91">
        <v>0.49477270000000001</v>
      </c>
    </row>
    <row r="1842" spans="1:24" x14ac:dyDescent="0.25">
      <c r="A1842" s="91">
        <v>2.8006350000000002</v>
      </c>
      <c r="B1842" s="91">
        <v>0.43081320000000001</v>
      </c>
      <c r="D1842" s="91">
        <v>2.8006350000000002</v>
      </c>
      <c r="E1842" s="91">
        <v>0.43081320000000001</v>
      </c>
      <c r="F1842" s="91"/>
      <c r="G1842" s="91"/>
      <c r="Q1842" s="91">
        <v>0.3577709</v>
      </c>
      <c r="R1842" s="91">
        <v>3.2044969999999999</v>
      </c>
      <c r="S1842" s="91">
        <v>0.3577709</v>
      </c>
      <c r="U1842" s="91">
        <v>3.2044969999999999</v>
      </c>
      <c r="V1842" s="91">
        <v>0.3577709</v>
      </c>
    </row>
    <row r="1843" spans="1:24" x14ac:dyDescent="0.25">
      <c r="A1843" s="91">
        <v>1.634136</v>
      </c>
      <c r="B1843" s="91">
        <v>0.4</v>
      </c>
      <c r="D1843" s="91"/>
      <c r="E1843" s="91"/>
      <c r="F1843" s="91">
        <v>1.634136</v>
      </c>
      <c r="G1843" s="91">
        <v>0.4</v>
      </c>
      <c r="Q1843" s="91">
        <v>0.30463089999999998</v>
      </c>
      <c r="R1843" s="91">
        <v>0.32</v>
      </c>
      <c r="S1843" s="91">
        <v>0.30463089999999998</v>
      </c>
      <c r="W1843" s="91">
        <v>0.32</v>
      </c>
      <c r="X1843" s="91">
        <v>0.30463089999999998</v>
      </c>
    </row>
    <row r="1844" spans="1:24" x14ac:dyDescent="0.25">
      <c r="A1844" s="91">
        <v>2.3477649999999999</v>
      </c>
      <c r="B1844" s="91">
        <v>0.44721359999999999</v>
      </c>
      <c r="D1844" s="91">
        <v>2.3477649999999999</v>
      </c>
      <c r="E1844" s="91">
        <v>0.44721359999999999</v>
      </c>
      <c r="F1844" s="91"/>
      <c r="G1844" s="91"/>
      <c r="Q1844" s="91">
        <v>0.1788854</v>
      </c>
      <c r="R1844" s="91">
        <v>0.61057349999999999</v>
      </c>
      <c r="S1844" s="91">
        <v>0.1788854</v>
      </c>
      <c r="W1844" s="91">
        <v>0.61057349999999999</v>
      </c>
      <c r="X1844" s="91">
        <v>0.1788854</v>
      </c>
    </row>
    <row r="1845" spans="1:24" x14ac:dyDescent="0.25">
      <c r="A1845" s="91">
        <v>2.2641550000000001</v>
      </c>
      <c r="B1845" s="91">
        <v>0.48166379999999998</v>
      </c>
      <c r="D1845" s="91"/>
      <c r="E1845" s="91"/>
      <c r="F1845" s="91">
        <v>2.2641550000000001</v>
      </c>
      <c r="G1845" s="91">
        <v>0.48166379999999998</v>
      </c>
      <c r="Q1845" s="91">
        <v>0.28000000000000003</v>
      </c>
      <c r="R1845" s="91">
        <v>0.36</v>
      </c>
      <c r="S1845" s="91">
        <v>0.28000000000000003</v>
      </c>
      <c r="W1845" s="91">
        <v>0.36</v>
      </c>
      <c r="X1845" s="91">
        <v>0.28000000000000003</v>
      </c>
    </row>
    <row r="1846" spans="1:24" x14ac:dyDescent="0.25">
      <c r="A1846" s="91">
        <v>2.3518500000000002</v>
      </c>
      <c r="B1846" s="91">
        <v>0.32</v>
      </c>
      <c r="D1846" s="91">
        <v>2.3518500000000002</v>
      </c>
      <c r="E1846" s="91">
        <v>0.32</v>
      </c>
      <c r="F1846" s="91"/>
      <c r="G1846" s="91"/>
      <c r="Q1846" s="91">
        <v>0.14422209999999999</v>
      </c>
      <c r="R1846" s="91">
        <v>0.26832820000000002</v>
      </c>
      <c r="S1846" s="91">
        <v>0.14422209999999999</v>
      </c>
      <c r="W1846" s="91">
        <v>0.26832820000000002</v>
      </c>
      <c r="X1846" s="91">
        <v>0.14422209999999999</v>
      </c>
    </row>
    <row r="1847" spans="1:24" x14ac:dyDescent="0.25">
      <c r="A1847" s="91">
        <v>3.5403950000000002</v>
      </c>
      <c r="B1847" s="91">
        <v>0.57688819999999996</v>
      </c>
      <c r="D1847" s="91">
        <v>3.5403950000000002</v>
      </c>
      <c r="E1847" s="91">
        <v>0.57688819999999996</v>
      </c>
      <c r="F1847" s="91"/>
      <c r="G1847" s="91"/>
      <c r="Q1847" s="91">
        <v>0.26832820000000002</v>
      </c>
      <c r="R1847" s="91">
        <v>0.52153620000000001</v>
      </c>
      <c r="S1847" s="91">
        <v>0.26832820000000002</v>
      </c>
      <c r="W1847" s="91">
        <v>0.52153620000000001</v>
      </c>
      <c r="X1847" s="91">
        <v>0.26832820000000002</v>
      </c>
    </row>
    <row r="1848" spans="1:24" x14ac:dyDescent="0.25">
      <c r="A1848" s="91">
        <v>15.576650000000001</v>
      </c>
      <c r="B1848" s="91">
        <v>0.37735920000000001</v>
      </c>
      <c r="D1848" s="91">
        <v>15.576650000000001</v>
      </c>
      <c r="E1848" s="91">
        <v>0.37735920000000001</v>
      </c>
      <c r="F1848" s="91"/>
      <c r="G1848" s="91"/>
      <c r="Q1848" s="91">
        <v>0.4</v>
      </c>
      <c r="R1848" s="91">
        <v>3.4058769999999998</v>
      </c>
      <c r="S1848" s="91">
        <v>0.4</v>
      </c>
      <c r="U1848" s="91">
        <v>3.4058769999999998</v>
      </c>
      <c r="V1848" s="91">
        <v>0.4</v>
      </c>
    </row>
    <row r="1849" spans="1:24" x14ac:dyDescent="0.25">
      <c r="A1849" s="91">
        <v>4.9081159999999997</v>
      </c>
      <c r="B1849" s="91">
        <v>0.41761229999999999</v>
      </c>
      <c r="D1849" s="91">
        <v>4.9081159999999997</v>
      </c>
      <c r="E1849" s="91">
        <v>0.41761229999999999</v>
      </c>
      <c r="F1849" s="91"/>
      <c r="G1849" s="91"/>
      <c r="Q1849" s="91">
        <v>0.62096700000000005</v>
      </c>
      <c r="R1849" s="91">
        <v>1.0770329999999999</v>
      </c>
      <c r="S1849" s="91">
        <v>0.62096700000000005</v>
      </c>
      <c r="W1849" s="91">
        <v>1.0770329999999999</v>
      </c>
      <c r="X1849" s="91">
        <v>0.62096700000000005</v>
      </c>
    </row>
    <row r="1850" spans="1:24" x14ac:dyDescent="0.25">
      <c r="A1850" s="91">
        <v>1.9697720000000001</v>
      </c>
      <c r="B1850" s="91">
        <v>0.39395429999999998</v>
      </c>
      <c r="D1850" s="91">
        <v>1.9697720000000001</v>
      </c>
      <c r="E1850" s="91">
        <v>0.39395429999999998</v>
      </c>
      <c r="F1850" s="91"/>
      <c r="G1850" s="91"/>
      <c r="Q1850" s="91">
        <v>0.37735920000000001</v>
      </c>
      <c r="R1850" s="91">
        <v>0.92086920000000005</v>
      </c>
      <c r="S1850" s="91">
        <v>0.37735920000000001</v>
      </c>
      <c r="W1850" s="91">
        <v>0.92086920000000005</v>
      </c>
      <c r="X1850" s="91">
        <v>0.37735920000000001</v>
      </c>
    </row>
    <row r="1851" spans="1:24" x14ac:dyDescent="0.25">
      <c r="A1851" s="91">
        <v>1.129248</v>
      </c>
      <c r="B1851" s="91">
        <v>0.37735920000000001</v>
      </c>
      <c r="D1851" s="91"/>
      <c r="E1851" s="91"/>
      <c r="F1851" s="91">
        <v>1.129248</v>
      </c>
      <c r="G1851" s="91">
        <v>0.37735920000000001</v>
      </c>
      <c r="Q1851" s="91">
        <v>0.16492419999999999</v>
      </c>
      <c r="R1851" s="91">
        <v>0.28844409999999998</v>
      </c>
      <c r="S1851" s="91">
        <v>0.16492419999999999</v>
      </c>
      <c r="W1851" s="91">
        <v>0.28844409999999998</v>
      </c>
      <c r="X1851" s="91">
        <v>0.16492419999999999</v>
      </c>
    </row>
    <row r="1852" spans="1:24" x14ac:dyDescent="0.25">
      <c r="A1852" s="91">
        <v>1.240645</v>
      </c>
      <c r="B1852" s="91">
        <v>0.43081320000000001</v>
      </c>
      <c r="D1852" s="91"/>
      <c r="E1852" s="91"/>
      <c r="F1852" s="91">
        <v>1.240645</v>
      </c>
      <c r="G1852" s="91">
        <v>0.43081320000000001</v>
      </c>
      <c r="Q1852" s="91">
        <v>0.2</v>
      </c>
      <c r="R1852" s="91">
        <v>0.88090860000000004</v>
      </c>
      <c r="S1852" s="91">
        <v>0.2</v>
      </c>
      <c r="W1852" s="91">
        <v>0.88090860000000004</v>
      </c>
      <c r="X1852" s="91">
        <v>0.2</v>
      </c>
    </row>
    <row r="1853" spans="1:24" x14ac:dyDescent="0.25">
      <c r="A1853" s="91">
        <v>0.5656854</v>
      </c>
      <c r="B1853" s="91">
        <v>0.2828427</v>
      </c>
      <c r="D1853" s="91"/>
      <c r="E1853" s="91"/>
      <c r="F1853" s="91">
        <v>0.5656854</v>
      </c>
      <c r="G1853" s="91">
        <v>0.2828427</v>
      </c>
      <c r="Q1853" s="91">
        <v>0.22627420000000001</v>
      </c>
      <c r="R1853" s="91">
        <v>1.4449909999999999</v>
      </c>
      <c r="S1853" s="91">
        <v>0.22627420000000001</v>
      </c>
      <c r="U1853" s="91">
        <v>1.4449909999999999</v>
      </c>
      <c r="V1853" s="91">
        <v>0.22627420000000001</v>
      </c>
    </row>
    <row r="1854" spans="1:24" x14ac:dyDescent="0.25">
      <c r="A1854" s="91">
        <v>0.64498060000000002</v>
      </c>
      <c r="B1854" s="91">
        <v>0.22627420000000001</v>
      </c>
      <c r="D1854" s="91"/>
      <c r="E1854" s="91"/>
      <c r="F1854" s="91">
        <v>0.64498060000000002</v>
      </c>
      <c r="G1854" s="91">
        <v>0.22627420000000001</v>
      </c>
      <c r="Q1854" s="91">
        <v>0.62225399999999997</v>
      </c>
      <c r="R1854" s="91">
        <v>0.88090860000000004</v>
      </c>
      <c r="S1854" s="91">
        <v>0.62225399999999997</v>
      </c>
      <c r="W1854" s="91">
        <v>0.88090860000000004</v>
      </c>
      <c r="X1854" s="91">
        <v>0.62225399999999997</v>
      </c>
    </row>
    <row r="1855" spans="1:24" x14ac:dyDescent="0.25">
      <c r="A1855" s="91">
        <v>4.1969510000000003</v>
      </c>
      <c r="B1855" s="91">
        <v>0.84380089999999996</v>
      </c>
      <c r="D1855" s="91"/>
      <c r="E1855" s="91"/>
      <c r="F1855" s="91">
        <v>4.1969510000000003</v>
      </c>
      <c r="G1855" s="91">
        <v>0.84380089999999996</v>
      </c>
      <c r="Q1855" s="91">
        <v>0.48826219999999998</v>
      </c>
      <c r="R1855" s="91">
        <v>0.68</v>
      </c>
      <c r="S1855" s="91">
        <v>0.48826219999999998</v>
      </c>
      <c r="W1855" s="91">
        <v>0.68</v>
      </c>
      <c r="X1855" s="91">
        <v>0.48826219999999998</v>
      </c>
    </row>
    <row r="1856" spans="1:24" x14ac:dyDescent="0.25">
      <c r="A1856" s="91">
        <v>0.46818799999999999</v>
      </c>
      <c r="B1856" s="91">
        <v>0.34176010000000001</v>
      </c>
      <c r="D1856" s="91"/>
      <c r="E1856" s="91"/>
      <c r="F1856" s="91">
        <v>0.46818799999999999</v>
      </c>
      <c r="G1856" s="91">
        <v>0.34176010000000001</v>
      </c>
      <c r="Q1856" s="91">
        <v>0.28000000000000003</v>
      </c>
      <c r="R1856" s="91">
        <v>1.24</v>
      </c>
      <c r="S1856" s="91">
        <v>0.28000000000000003</v>
      </c>
      <c r="W1856" s="91">
        <v>1.24</v>
      </c>
      <c r="X1856" s="91">
        <v>0.28000000000000003</v>
      </c>
    </row>
    <row r="1857" spans="1:24" x14ac:dyDescent="0.25">
      <c r="A1857" s="91">
        <v>0.66573269999999996</v>
      </c>
      <c r="B1857" s="91">
        <v>0.50119860000000005</v>
      </c>
      <c r="D1857" s="91"/>
      <c r="E1857" s="91"/>
      <c r="F1857" s="91">
        <v>0.66573269999999996</v>
      </c>
      <c r="G1857" s="91">
        <v>0.50119860000000005</v>
      </c>
      <c r="Q1857" s="91">
        <v>0.30463089999999998</v>
      </c>
      <c r="R1857" s="91">
        <v>1.2270289999999999</v>
      </c>
      <c r="S1857" s="91">
        <v>0.30463089999999998</v>
      </c>
      <c r="W1857" s="91">
        <v>1.2270289999999999</v>
      </c>
      <c r="X1857" s="91">
        <v>0.30463089999999998</v>
      </c>
    </row>
    <row r="1858" spans="1:24" x14ac:dyDescent="0.25">
      <c r="A1858" s="91">
        <v>0.46818799999999999</v>
      </c>
      <c r="B1858" s="91">
        <v>0.44721359999999999</v>
      </c>
      <c r="D1858" s="91"/>
      <c r="E1858" s="91"/>
      <c r="F1858" s="91">
        <v>0.46818799999999999</v>
      </c>
      <c r="G1858" s="91">
        <v>0.44721359999999999</v>
      </c>
      <c r="Q1858" s="91">
        <v>0.50596439999999998</v>
      </c>
      <c r="R1858" s="91">
        <v>7.8053319999999999</v>
      </c>
      <c r="S1858" s="91">
        <v>0.50596439999999998</v>
      </c>
      <c r="U1858" s="91">
        <v>7.8053319999999999</v>
      </c>
      <c r="V1858" s="91">
        <v>0.50596439999999998</v>
      </c>
    </row>
    <row r="1859" spans="1:24" x14ac:dyDescent="0.25">
      <c r="A1859" s="91">
        <v>1.043072</v>
      </c>
      <c r="B1859" s="91">
        <v>0.44721359999999999</v>
      </c>
      <c r="D1859" s="91"/>
      <c r="E1859" s="91"/>
      <c r="F1859" s="91">
        <v>1.043072</v>
      </c>
      <c r="G1859" s="91">
        <v>0.44721359999999999</v>
      </c>
      <c r="Q1859" s="91">
        <v>0.52611790000000003</v>
      </c>
      <c r="R1859" s="91">
        <v>1.9403090000000001</v>
      </c>
      <c r="S1859" s="91">
        <v>0.52611790000000003</v>
      </c>
      <c r="W1859" s="91">
        <v>1.9403090000000001</v>
      </c>
      <c r="X1859" s="91">
        <v>0.52611790000000003</v>
      </c>
    </row>
    <row r="1860" spans="1:24" x14ac:dyDescent="0.25">
      <c r="A1860" s="91">
        <v>4.5685880000000001</v>
      </c>
      <c r="B1860" s="91">
        <v>0.36878179999999999</v>
      </c>
      <c r="D1860" s="91">
        <v>4.5685880000000001</v>
      </c>
      <c r="E1860" s="91">
        <v>0.36878179999999999</v>
      </c>
      <c r="F1860" s="91"/>
      <c r="G1860" s="91"/>
      <c r="Q1860" s="91">
        <v>0.48332180000000002</v>
      </c>
      <c r="R1860" s="91">
        <v>0.91389279999999995</v>
      </c>
      <c r="S1860" s="91">
        <v>0.48332180000000002</v>
      </c>
      <c r="W1860" s="91">
        <v>0.91389279999999995</v>
      </c>
      <c r="X1860" s="91">
        <v>0.48332180000000002</v>
      </c>
    </row>
    <row r="1861" spans="1:24" x14ac:dyDescent="0.25">
      <c r="A1861" s="91">
        <v>0.61188229999999999</v>
      </c>
      <c r="B1861" s="91">
        <v>0.2039608</v>
      </c>
      <c r="D1861" s="91"/>
      <c r="E1861" s="91"/>
      <c r="F1861" s="91">
        <v>0.61188229999999999</v>
      </c>
      <c r="G1861" s="91">
        <v>0.2039608</v>
      </c>
      <c r="Q1861" s="91">
        <v>0.25612499999999999</v>
      </c>
      <c r="R1861" s="91">
        <v>0.30463089999999998</v>
      </c>
      <c r="S1861" s="91">
        <v>0.25612499999999999</v>
      </c>
      <c r="W1861" s="91">
        <v>0.30463089999999998</v>
      </c>
      <c r="X1861" s="91">
        <v>0.25612499999999999</v>
      </c>
    </row>
    <row r="1862" spans="1:24" x14ac:dyDescent="0.25">
      <c r="A1862" s="91">
        <v>3.327461</v>
      </c>
      <c r="B1862" s="91">
        <v>0.32249030000000001</v>
      </c>
      <c r="D1862" s="91">
        <v>3.327461</v>
      </c>
      <c r="E1862" s="91">
        <v>0.32249030000000001</v>
      </c>
      <c r="F1862" s="91"/>
      <c r="G1862" s="91"/>
      <c r="Q1862" s="297">
        <v>0.28000000000000003</v>
      </c>
      <c r="R1862" s="297">
        <v>0.36</v>
      </c>
      <c r="S1862" s="297">
        <v>0.28000000000000003</v>
      </c>
      <c r="W1862" s="91">
        <v>0.36</v>
      </c>
      <c r="X1862" s="91">
        <v>0.28000000000000003</v>
      </c>
    </row>
    <row r="1863" spans="1:24" x14ac:dyDescent="0.25">
      <c r="A1863" s="91">
        <v>0.84852810000000001</v>
      </c>
      <c r="B1863" s="91">
        <v>0.81584310000000004</v>
      </c>
      <c r="D1863" s="91"/>
      <c r="E1863" s="91"/>
      <c r="F1863" s="91">
        <v>0.84852810000000001</v>
      </c>
      <c r="G1863" s="91">
        <v>0.81584310000000004</v>
      </c>
      <c r="Q1863" s="91">
        <v>0.51224990000000004</v>
      </c>
      <c r="R1863" s="91">
        <v>6.4993540000000003</v>
      </c>
      <c r="S1863" s="91">
        <v>0.51224990000000004</v>
      </c>
      <c r="T1863" t="s">
        <v>435</v>
      </c>
      <c r="U1863" s="91">
        <v>6.4993540000000003</v>
      </c>
      <c r="V1863" s="91">
        <v>0.51224990000000004</v>
      </c>
    </row>
    <row r="1864" spans="1:24" x14ac:dyDescent="0.25">
      <c r="A1864" s="91">
        <v>1.3416410000000001</v>
      </c>
      <c r="B1864" s="91">
        <v>0.4118252</v>
      </c>
      <c r="D1864" s="91"/>
      <c r="E1864" s="91"/>
      <c r="F1864" s="91">
        <v>1.3416410000000001</v>
      </c>
      <c r="G1864" s="91">
        <v>0.4118252</v>
      </c>
      <c r="Q1864" s="91">
        <v>0.34176010000000001</v>
      </c>
      <c r="R1864" s="91">
        <v>0.42520580000000002</v>
      </c>
      <c r="S1864" s="91">
        <v>0.34176010000000001</v>
      </c>
      <c r="W1864" s="91">
        <v>0.42520580000000002</v>
      </c>
      <c r="X1864" s="91">
        <v>0.34176010000000001</v>
      </c>
    </row>
    <row r="1865" spans="1:24" x14ac:dyDescent="0.25">
      <c r="A1865" s="91">
        <v>1.170982</v>
      </c>
      <c r="B1865" s="91">
        <v>0.72993149999999996</v>
      </c>
      <c r="D1865" s="91"/>
      <c r="E1865" s="91"/>
      <c r="F1865" s="91">
        <v>1.170982</v>
      </c>
      <c r="G1865" s="91">
        <v>0.72993149999999996</v>
      </c>
      <c r="Q1865" s="91">
        <v>0.16</v>
      </c>
      <c r="R1865" s="91">
        <v>0.36</v>
      </c>
      <c r="S1865" s="91">
        <v>0.16</v>
      </c>
      <c r="W1865" s="91">
        <v>0.36</v>
      </c>
      <c r="X1865" s="91">
        <v>0.16</v>
      </c>
    </row>
    <row r="1866" spans="1:24" x14ac:dyDescent="0.25">
      <c r="A1866" s="91">
        <v>0.6</v>
      </c>
      <c r="B1866" s="91">
        <v>0.32984849999999999</v>
      </c>
      <c r="D1866" s="91"/>
      <c r="E1866" s="91"/>
      <c r="F1866" s="91">
        <v>0.6</v>
      </c>
      <c r="G1866" s="91">
        <v>0.32984849999999999</v>
      </c>
      <c r="Q1866" s="91">
        <v>0.34176010000000001</v>
      </c>
      <c r="R1866" s="91">
        <v>1.2371129999999999</v>
      </c>
      <c r="S1866" s="91">
        <v>0.34176010000000001</v>
      </c>
      <c r="W1866" s="91">
        <v>1.2371129999999999</v>
      </c>
      <c r="X1866" s="91">
        <v>0.34176010000000001</v>
      </c>
    </row>
    <row r="1867" spans="1:24" x14ac:dyDescent="0.25">
      <c r="A1867" s="91">
        <v>3.400941</v>
      </c>
      <c r="B1867" s="91">
        <v>0.32</v>
      </c>
      <c r="D1867" s="91">
        <v>3.400941</v>
      </c>
      <c r="E1867" s="91">
        <v>0.32</v>
      </c>
      <c r="F1867" s="91"/>
      <c r="G1867" s="91"/>
      <c r="Q1867" s="91">
        <v>0.68117550000000004</v>
      </c>
      <c r="R1867" s="91">
        <v>1.6404879999999999</v>
      </c>
      <c r="S1867" s="91">
        <v>0.68117550000000004</v>
      </c>
      <c r="W1867" s="91">
        <v>1.6404879999999999</v>
      </c>
      <c r="X1867" s="91">
        <v>0.68117550000000004</v>
      </c>
    </row>
    <row r="1868" spans="1:24" x14ac:dyDescent="0.25">
      <c r="A1868" s="91">
        <v>1.3440240000000001</v>
      </c>
      <c r="B1868" s="91">
        <v>0.2154066</v>
      </c>
      <c r="D1868" s="91">
        <v>1.3440240000000001</v>
      </c>
      <c r="E1868" s="91">
        <v>0.2154066</v>
      </c>
      <c r="F1868" s="91"/>
      <c r="G1868" s="91"/>
      <c r="Q1868" s="91">
        <v>0.3577709</v>
      </c>
      <c r="R1868" s="91">
        <v>2.144015</v>
      </c>
      <c r="S1868" s="91">
        <v>0.3577709</v>
      </c>
      <c r="U1868" s="91">
        <v>2.144015</v>
      </c>
      <c r="V1868" s="91">
        <v>0.3577709</v>
      </c>
    </row>
    <row r="1869" spans="1:24" x14ac:dyDescent="0.25">
      <c r="A1869" s="91">
        <v>4.7389450000000002</v>
      </c>
      <c r="B1869" s="91">
        <v>0.49477270000000001</v>
      </c>
      <c r="D1869" s="91">
        <v>4.7389450000000002</v>
      </c>
      <c r="E1869" s="91">
        <v>0.49477270000000001</v>
      </c>
      <c r="F1869" s="91"/>
      <c r="G1869" s="91"/>
      <c r="Q1869" s="91">
        <v>0.2828427</v>
      </c>
      <c r="R1869" s="91">
        <v>0.4</v>
      </c>
      <c r="S1869" s="91">
        <v>0.2828427</v>
      </c>
      <c r="W1869" s="91">
        <v>0.4</v>
      </c>
      <c r="X1869" s="91">
        <v>0.2828427</v>
      </c>
    </row>
    <row r="1870" spans="1:24" x14ac:dyDescent="0.25">
      <c r="A1870" s="91">
        <v>2.5059930000000001</v>
      </c>
      <c r="B1870" s="91">
        <v>1.062826</v>
      </c>
      <c r="D1870" s="91"/>
      <c r="E1870" s="91"/>
      <c r="F1870" s="91">
        <v>2.5059930000000001</v>
      </c>
      <c r="G1870" s="91">
        <v>1.062826</v>
      </c>
      <c r="Q1870" s="91">
        <v>0.72111029999999998</v>
      </c>
      <c r="R1870" s="91">
        <v>0.76419890000000001</v>
      </c>
      <c r="S1870" s="91">
        <v>0.72111029999999998</v>
      </c>
      <c r="W1870" s="91">
        <v>0.76419890000000001</v>
      </c>
      <c r="X1870" s="91">
        <v>0.72111029999999998</v>
      </c>
    </row>
    <row r="1871" spans="1:24" x14ac:dyDescent="0.25">
      <c r="A1871" s="91">
        <v>3.032886</v>
      </c>
      <c r="B1871" s="91">
        <v>0.45607019999999998</v>
      </c>
      <c r="D1871" s="91">
        <v>3.032886</v>
      </c>
      <c r="E1871" s="91">
        <v>0.45607019999999998</v>
      </c>
      <c r="F1871" s="91"/>
      <c r="G1871" s="91"/>
      <c r="Q1871" s="91">
        <v>0.44721359999999999</v>
      </c>
      <c r="R1871" s="91">
        <v>0.48826219999999998</v>
      </c>
      <c r="S1871" s="91">
        <v>0.44721359999999999</v>
      </c>
      <c r="W1871" s="91">
        <v>0.48826219999999998</v>
      </c>
      <c r="X1871" s="91">
        <v>0.44721359999999999</v>
      </c>
    </row>
    <row r="1872" spans="1:24" x14ac:dyDescent="0.25">
      <c r="A1872" s="91">
        <v>1.322422</v>
      </c>
      <c r="B1872" s="91">
        <v>0.29120439999999997</v>
      </c>
      <c r="D1872" s="91"/>
      <c r="E1872" s="91"/>
      <c r="F1872" s="91">
        <v>1.322422</v>
      </c>
      <c r="G1872" s="91">
        <v>0.29120439999999997</v>
      </c>
      <c r="Q1872" s="91">
        <v>0.2828427</v>
      </c>
      <c r="R1872" s="91">
        <v>0.45607019999999998</v>
      </c>
      <c r="S1872" s="91">
        <v>0.2828427</v>
      </c>
      <c r="W1872" s="91">
        <v>0.45607019999999998</v>
      </c>
      <c r="X1872" s="91">
        <v>0.2828427</v>
      </c>
    </row>
    <row r="1873" spans="1:24" x14ac:dyDescent="0.25">
      <c r="A1873" s="91">
        <v>3.578827</v>
      </c>
      <c r="B1873" s="91">
        <v>0.2</v>
      </c>
      <c r="D1873" s="91">
        <v>3.578827</v>
      </c>
      <c r="E1873" s="91">
        <v>0.2</v>
      </c>
      <c r="F1873" s="91"/>
      <c r="G1873" s="91"/>
      <c r="Q1873" s="91">
        <v>0.32</v>
      </c>
      <c r="R1873" s="91">
        <v>0.60530980000000001</v>
      </c>
      <c r="S1873" s="91">
        <v>0.32</v>
      </c>
      <c r="W1873" s="91">
        <v>0.60530980000000001</v>
      </c>
      <c r="X1873" s="91">
        <v>0.32</v>
      </c>
    </row>
    <row r="1874" spans="1:24" x14ac:dyDescent="0.25">
      <c r="A1874" s="91">
        <v>7.8458959999999998</v>
      </c>
      <c r="B1874" s="91">
        <v>0.54405879999999995</v>
      </c>
      <c r="D1874" s="91">
        <v>7.8458959999999998</v>
      </c>
      <c r="E1874" s="91">
        <v>0.54405879999999995</v>
      </c>
      <c r="F1874" s="91"/>
      <c r="G1874" s="91"/>
      <c r="Q1874" s="91">
        <v>0.44721359999999999</v>
      </c>
      <c r="R1874" s="91">
        <v>1.6918629999999999</v>
      </c>
      <c r="S1874" s="91">
        <v>0.44721359999999999</v>
      </c>
      <c r="W1874" s="91">
        <v>1.6918629999999999</v>
      </c>
      <c r="X1874" s="91">
        <v>0.44721359999999999</v>
      </c>
    </row>
    <row r="1875" spans="1:24" x14ac:dyDescent="0.25">
      <c r="A1875" s="91">
        <v>1.874887</v>
      </c>
      <c r="B1875" s="91">
        <v>1.2806249999999999</v>
      </c>
      <c r="D1875" s="91"/>
      <c r="E1875" s="91"/>
      <c r="F1875" s="91">
        <v>1.874887</v>
      </c>
      <c r="G1875" s="91">
        <v>1.2806249999999999</v>
      </c>
      <c r="Q1875" s="91">
        <v>0.32249030000000001</v>
      </c>
      <c r="R1875" s="91">
        <v>0.72111029999999998</v>
      </c>
      <c r="S1875" s="91">
        <v>0.32249030000000001</v>
      </c>
      <c r="W1875" s="91">
        <v>0.72111029999999998</v>
      </c>
      <c r="X1875" s="91">
        <v>0.32249030000000001</v>
      </c>
    </row>
    <row r="1876" spans="1:24" x14ac:dyDescent="0.25">
      <c r="A1876" s="91">
        <v>0.89888820000000003</v>
      </c>
      <c r="B1876" s="91">
        <v>0.30463089999999998</v>
      </c>
      <c r="D1876" s="91"/>
      <c r="E1876" s="91"/>
      <c r="F1876" s="91">
        <v>0.89888820000000003</v>
      </c>
      <c r="G1876" s="91">
        <v>0.30463089999999998</v>
      </c>
      <c r="Q1876" s="91">
        <v>0.36878179999999999</v>
      </c>
      <c r="R1876" s="91">
        <v>0.5656854</v>
      </c>
      <c r="S1876" s="91">
        <v>0.36878179999999999</v>
      </c>
      <c r="W1876" s="91">
        <v>0.5656854</v>
      </c>
      <c r="X1876" s="91">
        <v>0.36878179999999999</v>
      </c>
    </row>
    <row r="1877" spans="1:24" x14ac:dyDescent="0.25">
      <c r="A1877" s="91">
        <v>1.405133</v>
      </c>
      <c r="B1877" s="91">
        <v>0.24331050000000001</v>
      </c>
      <c r="D1877" s="91">
        <v>1.405133</v>
      </c>
      <c r="E1877" s="91">
        <v>0.24331050000000001</v>
      </c>
      <c r="F1877" s="91"/>
      <c r="G1877" s="91"/>
      <c r="Q1877" s="91">
        <v>0.26832820000000002</v>
      </c>
      <c r="R1877" s="91">
        <v>0.95414880000000002</v>
      </c>
      <c r="S1877" s="91">
        <v>0.26832820000000002</v>
      </c>
      <c r="W1877" s="91">
        <v>0.95414880000000002</v>
      </c>
      <c r="X1877" s="91">
        <v>0.26832820000000002</v>
      </c>
    </row>
    <row r="1878" spans="1:24" x14ac:dyDescent="0.25">
      <c r="A1878" s="91">
        <v>0.62096700000000005</v>
      </c>
      <c r="B1878" s="91">
        <v>0.34176010000000001</v>
      </c>
      <c r="D1878" s="91"/>
      <c r="E1878" s="91"/>
      <c r="F1878" s="91">
        <v>0.62096700000000005</v>
      </c>
      <c r="G1878" s="91">
        <v>0.34176010000000001</v>
      </c>
      <c r="Q1878" s="91">
        <v>0.61188229999999999</v>
      </c>
      <c r="R1878" s="91">
        <v>3.7029719999999999</v>
      </c>
      <c r="S1878" s="91">
        <v>0.61188229999999999</v>
      </c>
      <c r="U1878" s="91">
        <v>3.7029719999999999</v>
      </c>
      <c r="V1878" s="91">
        <v>0.61188229999999999</v>
      </c>
    </row>
    <row r="1879" spans="1:24" x14ac:dyDescent="0.25">
      <c r="A1879" s="91">
        <v>2.5712250000000001</v>
      </c>
      <c r="B1879" s="91">
        <v>0.48662100000000003</v>
      </c>
      <c r="D1879" s="91">
        <v>2.5712250000000001</v>
      </c>
      <c r="E1879" s="91">
        <v>0.48662100000000003</v>
      </c>
      <c r="F1879" s="91"/>
      <c r="G1879" s="91"/>
      <c r="Q1879" s="91">
        <v>0.41761229999999999</v>
      </c>
      <c r="R1879" s="91">
        <v>2.0497800000000002</v>
      </c>
      <c r="S1879" s="91">
        <v>0.41761229999999999</v>
      </c>
      <c r="W1879" s="91">
        <v>2.0497800000000002</v>
      </c>
      <c r="X1879" s="91">
        <v>0.41761229999999999</v>
      </c>
    </row>
    <row r="1880" spans="1:24" x14ac:dyDescent="0.25">
      <c r="A1880" s="91">
        <v>0.45607019999999998</v>
      </c>
      <c r="B1880" s="91">
        <v>0.1788854</v>
      </c>
      <c r="D1880" s="91"/>
      <c r="E1880" s="91"/>
      <c r="F1880" s="91">
        <v>0.45607019999999998</v>
      </c>
      <c r="G1880" s="91">
        <v>0.1788854</v>
      </c>
      <c r="Q1880" s="91">
        <v>0.28000000000000003</v>
      </c>
      <c r="R1880" s="91">
        <v>1.1200000000000001</v>
      </c>
      <c r="S1880" s="91">
        <v>0.28000000000000003</v>
      </c>
      <c r="W1880" s="91">
        <v>1.1200000000000001</v>
      </c>
      <c r="X1880" s="91">
        <v>0.28000000000000003</v>
      </c>
    </row>
    <row r="1881" spans="1:24" x14ac:dyDescent="0.25">
      <c r="A1881" s="91">
        <v>0.36</v>
      </c>
      <c r="B1881" s="91">
        <v>0.36</v>
      </c>
      <c r="D1881" s="91"/>
      <c r="E1881" s="91"/>
      <c r="F1881" s="91">
        <v>0.36</v>
      </c>
      <c r="G1881" s="91">
        <v>0.36</v>
      </c>
      <c r="Q1881" s="91">
        <v>0.2</v>
      </c>
      <c r="R1881" s="91">
        <v>0.88</v>
      </c>
      <c r="S1881" s="91">
        <v>0.2</v>
      </c>
      <c r="W1881" s="91">
        <v>0.88</v>
      </c>
      <c r="X1881" s="91">
        <v>0.2</v>
      </c>
    </row>
    <row r="1882" spans="1:24" x14ac:dyDescent="0.25">
      <c r="A1882" s="91">
        <v>0.96829750000000003</v>
      </c>
      <c r="B1882" s="91">
        <v>0.22627420000000001</v>
      </c>
      <c r="D1882" s="91"/>
      <c r="E1882" s="91"/>
      <c r="F1882" s="91">
        <v>0.96829750000000003</v>
      </c>
      <c r="G1882" s="91">
        <v>0.22627420000000001</v>
      </c>
      <c r="Q1882" s="91">
        <v>0.2154066</v>
      </c>
      <c r="R1882" s="91">
        <v>0.32249030000000001</v>
      </c>
      <c r="S1882" s="91">
        <v>0.2154066</v>
      </c>
      <c r="W1882" s="91">
        <v>0.32249030000000001</v>
      </c>
      <c r="X1882" s="91">
        <v>0.2154066</v>
      </c>
    </row>
    <row r="1883" spans="1:24" x14ac:dyDescent="0.25">
      <c r="A1883" s="91">
        <v>0.48166379999999998</v>
      </c>
      <c r="B1883" s="91">
        <v>0.44</v>
      </c>
      <c r="D1883" s="91"/>
      <c r="E1883" s="91"/>
      <c r="F1883" s="91">
        <v>0.48166379999999998</v>
      </c>
      <c r="G1883" s="91">
        <v>0.44</v>
      </c>
      <c r="Q1883" s="91">
        <v>0.2332381</v>
      </c>
      <c r="R1883" s="91">
        <v>0.66573269999999996</v>
      </c>
      <c r="S1883" s="91">
        <v>0.2332381</v>
      </c>
      <c r="W1883" s="91">
        <v>0.66573269999999996</v>
      </c>
      <c r="X1883" s="91">
        <v>0.2332381</v>
      </c>
    </row>
    <row r="1884" spans="1:24" x14ac:dyDescent="0.25">
      <c r="A1884" s="91">
        <v>0.7610519</v>
      </c>
      <c r="B1884" s="91">
        <v>0.4</v>
      </c>
      <c r="D1884" s="91"/>
      <c r="E1884" s="91"/>
      <c r="F1884" s="91">
        <v>0.7610519</v>
      </c>
      <c r="G1884" s="91">
        <v>0.4</v>
      </c>
      <c r="Q1884" s="91">
        <v>0.34176010000000001</v>
      </c>
      <c r="R1884" s="91">
        <v>4.9543520000000001</v>
      </c>
      <c r="S1884" s="91">
        <v>0.34176010000000001</v>
      </c>
      <c r="U1884" s="91">
        <v>4.9543520000000001</v>
      </c>
      <c r="V1884" s="91">
        <v>0.34176010000000001</v>
      </c>
    </row>
    <row r="1885" spans="1:24" x14ac:dyDescent="0.25">
      <c r="A1885" s="91">
        <v>0.88814409999999999</v>
      </c>
      <c r="B1885" s="91">
        <v>0.1788854</v>
      </c>
      <c r="D1885" s="91"/>
      <c r="E1885" s="91"/>
      <c r="F1885" s="91">
        <v>0.88814409999999999</v>
      </c>
      <c r="G1885" s="91">
        <v>0.1788854</v>
      </c>
      <c r="Q1885" s="91">
        <v>0.55569780000000002</v>
      </c>
      <c r="R1885" s="91">
        <v>2.0309599999999999</v>
      </c>
      <c r="S1885" s="91">
        <v>0.55569780000000002</v>
      </c>
      <c r="W1885" s="91">
        <v>2.0309599999999999</v>
      </c>
      <c r="X1885" s="91">
        <v>0.55569780000000002</v>
      </c>
    </row>
    <row r="1886" spans="1:24" x14ac:dyDescent="0.25">
      <c r="A1886" s="91">
        <v>0.8236504</v>
      </c>
      <c r="B1886" s="91">
        <v>0.43081320000000001</v>
      </c>
      <c r="D1886" s="91"/>
      <c r="E1886" s="91"/>
      <c r="F1886" s="91">
        <v>0.8236504</v>
      </c>
      <c r="G1886" s="91">
        <v>0.43081320000000001</v>
      </c>
      <c r="Q1886" s="91">
        <v>0.32249030000000001</v>
      </c>
      <c r="R1886" s="91">
        <v>0.52611790000000003</v>
      </c>
      <c r="S1886" s="91">
        <v>0.32249030000000001</v>
      </c>
      <c r="W1886" s="91">
        <v>0.52611790000000003</v>
      </c>
      <c r="X1886" s="91">
        <v>0.32249030000000001</v>
      </c>
    </row>
    <row r="1887" spans="1:24" x14ac:dyDescent="0.25">
      <c r="A1887" s="91">
        <v>2.6987399999999999</v>
      </c>
      <c r="B1887" s="91">
        <v>0.44721359999999999</v>
      </c>
      <c r="D1887" s="91">
        <v>2.6987399999999999</v>
      </c>
      <c r="E1887" s="91">
        <v>0.44721359999999999</v>
      </c>
      <c r="F1887" s="91"/>
      <c r="G1887" s="91"/>
      <c r="Q1887" s="91">
        <v>0.44721359999999999</v>
      </c>
      <c r="R1887" s="91">
        <v>1.5984989999999999</v>
      </c>
      <c r="S1887" s="91">
        <v>0.44721359999999999</v>
      </c>
      <c r="W1887" s="91">
        <v>1.5984989999999999</v>
      </c>
      <c r="X1887" s="91">
        <v>0.44721359999999999</v>
      </c>
    </row>
    <row r="1888" spans="1:24" x14ac:dyDescent="0.25">
      <c r="A1888" s="91">
        <v>6.8072470000000003</v>
      </c>
      <c r="B1888" s="91">
        <v>0.54405879999999995</v>
      </c>
      <c r="D1888" s="91">
        <v>6.8072470000000003</v>
      </c>
      <c r="E1888" s="91">
        <v>0.54405879999999995</v>
      </c>
      <c r="F1888" s="91"/>
      <c r="G1888" s="91"/>
      <c r="Q1888" s="91">
        <v>0.37947330000000001</v>
      </c>
      <c r="R1888" s="91">
        <v>1.1933149999999999</v>
      </c>
      <c r="S1888" s="91">
        <v>0.37947330000000001</v>
      </c>
      <c r="W1888" s="91">
        <v>1.1933149999999999</v>
      </c>
      <c r="X1888" s="91">
        <v>0.37947330000000001</v>
      </c>
    </row>
    <row r="1889" spans="1:24" x14ac:dyDescent="0.25">
      <c r="A1889" s="91">
        <v>3.8158259999999999</v>
      </c>
      <c r="B1889" s="91">
        <v>0.36221540000000002</v>
      </c>
      <c r="D1889" s="91">
        <v>3.8158259999999999</v>
      </c>
      <c r="E1889" s="91">
        <v>0.36221540000000002</v>
      </c>
      <c r="F1889" s="91"/>
      <c r="G1889" s="91"/>
      <c r="Q1889" s="91">
        <v>0.28000000000000003</v>
      </c>
      <c r="R1889" s="91">
        <v>0.84</v>
      </c>
      <c r="S1889" s="91">
        <v>0.28000000000000003</v>
      </c>
      <c r="W1889" s="91">
        <v>0.84</v>
      </c>
      <c r="X1889" s="91">
        <v>0.28000000000000003</v>
      </c>
    </row>
    <row r="1890" spans="1:24" x14ac:dyDescent="0.25">
      <c r="A1890" s="91">
        <v>3.092784</v>
      </c>
      <c r="B1890" s="91">
        <v>0.4418144</v>
      </c>
      <c r="D1890" s="91">
        <v>3.092784</v>
      </c>
      <c r="E1890" s="91">
        <v>0.4418144</v>
      </c>
      <c r="F1890" s="91"/>
      <c r="G1890" s="91"/>
      <c r="Q1890" s="91">
        <v>0.62482000000000004</v>
      </c>
      <c r="R1890" s="91">
        <v>0.80518040000000002</v>
      </c>
      <c r="S1890" s="91">
        <v>0.62482000000000004</v>
      </c>
      <c r="W1890" s="91">
        <v>0.80518040000000002</v>
      </c>
      <c r="X1890" s="91">
        <v>0.62482000000000004</v>
      </c>
    </row>
    <row r="1891" spans="1:24" x14ac:dyDescent="0.25">
      <c r="A1891" s="91">
        <v>3.4655130000000001</v>
      </c>
      <c r="B1891" s="91">
        <v>0.64</v>
      </c>
      <c r="D1891" s="91">
        <v>3.4655130000000001</v>
      </c>
      <c r="E1891" s="91">
        <v>0.64</v>
      </c>
      <c r="F1891" s="91"/>
      <c r="G1891" s="91"/>
      <c r="Q1891" s="91">
        <v>0.31241000000000002</v>
      </c>
      <c r="R1891" s="91">
        <v>3.363807</v>
      </c>
      <c r="S1891" s="91">
        <v>0.31241000000000002</v>
      </c>
      <c r="U1891" s="91">
        <v>3.363807</v>
      </c>
      <c r="V1891" s="91">
        <v>0.31241000000000002</v>
      </c>
    </row>
    <row r="1892" spans="1:24" x14ac:dyDescent="0.25">
      <c r="A1892" s="91">
        <v>4.855842</v>
      </c>
      <c r="B1892" s="91">
        <v>0.6</v>
      </c>
      <c r="D1892" s="91">
        <v>4.855842</v>
      </c>
      <c r="E1892" s="91">
        <v>0.6</v>
      </c>
      <c r="F1892" s="91"/>
      <c r="G1892" s="91"/>
      <c r="Q1892" s="91">
        <v>0.6788225</v>
      </c>
      <c r="R1892" s="91">
        <v>0.96829750000000003</v>
      </c>
      <c r="S1892" s="91">
        <v>0.6788225</v>
      </c>
      <c r="W1892" s="91">
        <v>0.96829750000000003</v>
      </c>
      <c r="X1892" s="91">
        <v>0.6788225</v>
      </c>
    </row>
    <row r="1893" spans="1:24" x14ac:dyDescent="0.25">
      <c r="A1893" s="91">
        <v>1.742642</v>
      </c>
      <c r="B1893" s="91">
        <v>0.2828427</v>
      </c>
      <c r="D1893" s="91">
        <v>1.742642</v>
      </c>
      <c r="E1893" s="91">
        <v>0.2828427</v>
      </c>
      <c r="F1893" s="91"/>
      <c r="G1893" s="91"/>
      <c r="Q1893" s="91">
        <v>0.31241000000000002</v>
      </c>
      <c r="R1893" s="91">
        <v>1.0198039999999999</v>
      </c>
      <c r="S1893" s="91">
        <v>0.31241000000000002</v>
      </c>
      <c r="W1893" s="91">
        <v>1.0198039999999999</v>
      </c>
      <c r="X1893" s="91">
        <v>0.31241000000000002</v>
      </c>
    </row>
    <row r="1894" spans="1:24" x14ac:dyDescent="0.25">
      <c r="A1894" s="91">
        <v>3.5120360000000002</v>
      </c>
      <c r="B1894" s="91">
        <v>0.48826219999999998</v>
      </c>
      <c r="D1894" s="91">
        <v>3.5120360000000002</v>
      </c>
      <c r="E1894" s="91">
        <v>0.48826219999999998</v>
      </c>
      <c r="F1894" s="91"/>
      <c r="G1894" s="91"/>
      <c r="Q1894" s="91">
        <v>0.2</v>
      </c>
      <c r="R1894" s="91">
        <v>0.24331050000000001</v>
      </c>
      <c r="S1894" s="91">
        <v>0.2</v>
      </c>
      <c r="W1894" s="91">
        <v>0.24331050000000001</v>
      </c>
      <c r="X1894" s="91">
        <v>0.2</v>
      </c>
    </row>
    <row r="1895" spans="1:24" x14ac:dyDescent="0.25">
      <c r="A1895" s="91">
        <v>3.4</v>
      </c>
      <c r="B1895" s="91">
        <v>0.30463089999999998</v>
      </c>
      <c r="D1895" s="91">
        <v>3.4</v>
      </c>
      <c r="E1895" s="91">
        <v>0.30463089999999998</v>
      </c>
      <c r="F1895" s="91"/>
      <c r="G1895" s="91"/>
      <c r="Q1895" s="91">
        <v>0.34409299999999998</v>
      </c>
      <c r="R1895" s="91">
        <v>5.7966889999999998</v>
      </c>
      <c r="S1895" s="91">
        <v>0.34409299999999998</v>
      </c>
      <c r="U1895" s="91">
        <v>5.7966889999999998</v>
      </c>
      <c r="V1895" s="91">
        <v>0.34409299999999998</v>
      </c>
    </row>
    <row r="1896" spans="1:24" x14ac:dyDescent="0.25">
      <c r="A1896" s="91">
        <v>1.5440210000000001</v>
      </c>
      <c r="B1896" s="91">
        <v>0.29120439999999997</v>
      </c>
      <c r="D1896" s="91">
        <v>1.5440210000000001</v>
      </c>
      <c r="E1896" s="91">
        <v>0.29120439999999997</v>
      </c>
      <c r="F1896" s="91"/>
      <c r="G1896" s="91"/>
      <c r="Q1896" s="91">
        <v>0.2828427</v>
      </c>
      <c r="R1896" s="91">
        <v>2.3023470000000001</v>
      </c>
      <c r="S1896" s="91">
        <v>0.2828427</v>
      </c>
      <c r="U1896" s="91">
        <v>2.3023470000000001</v>
      </c>
      <c r="V1896" s="91">
        <v>0.2828427</v>
      </c>
    </row>
    <row r="1897" spans="1:24" x14ac:dyDescent="0.25">
      <c r="A1897" s="91">
        <v>0.90509669999999998</v>
      </c>
      <c r="B1897" s="91">
        <v>0.2828427</v>
      </c>
      <c r="D1897" s="91"/>
      <c r="E1897" s="91"/>
      <c r="F1897" s="91">
        <v>0.90509669999999998</v>
      </c>
      <c r="G1897" s="91">
        <v>0.2828427</v>
      </c>
      <c r="Q1897" s="91">
        <v>0.46647620000000001</v>
      </c>
      <c r="R1897" s="91">
        <v>0.50596439999999998</v>
      </c>
      <c r="S1897" s="91">
        <v>0.46647620000000001</v>
      </c>
      <c r="W1897" s="91">
        <v>0.50596439999999998</v>
      </c>
      <c r="X1897" s="91">
        <v>0.46647620000000001</v>
      </c>
    </row>
    <row r="1898" spans="1:24" x14ac:dyDescent="0.25">
      <c r="A1898" s="91">
        <v>3.142738</v>
      </c>
      <c r="B1898" s="91">
        <v>0.28844409999999998</v>
      </c>
      <c r="D1898" s="91">
        <v>3.142738</v>
      </c>
      <c r="E1898" s="91">
        <v>0.28844409999999998</v>
      </c>
      <c r="F1898" s="91"/>
      <c r="G1898" s="91"/>
      <c r="Q1898" s="91">
        <v>0.2</v>
      </c>
      <c r="R1898" s="91">
        <v>0.24</v>
      </c>
      <c r="S1898" s="91">
        <v>0.2</v>
      </c>
      <c r="W1898" s="91">
        <v>0.24</v>
      </c>
      <c r="X1898" s="91">
        <v>0.2</v>
      </c>
    </row>
    <row r="1899" spans="1:24" x14ac:dyDescent="0.25">
      <c r="A1899" s="91">
        <v>0.75471849999999996</v>
      </c>
      <c r="B1899" s="91">
        <v>0.1788854</v>
      </c>
      <c r="D1899" s="91"/>
      <c r="E1899" s="91"/>
      <c r="F1899" s="91">
        <v>0.75471849999999996</v>
      </c>
      <c r="G1899" s="91">
        <v>0.1788854</v>
      </c>
      <c r="Q1899" s="91">
        <v>0.4326662</v>
      </c>
      <c r="R1899" s="91">
        <v>3.7059950000000002</v>
      </c>
      <c r="S1899" s="91">
        <v>0.4326662</v>
      </c>
      <c r="U1899" s="91">
        <v>3.7059950000000002</v>
      </c>
      <c r="V1899" s="91">
        <v>0.4326662</v>
      </c>
    </row>
    <row r="1900" spans="1:24" x14ac:dyDescent="0.25">
      <c r="A1900" s="91">
        <v>1.2270289999999999</v>
      </c>
      <c r="B1900" s="91">
        <v>0.25298219999999999</v>
      </c>
      <c r="D1900" s="91"/>
      <c r="E1900" s="91"/>
      <c r="F1900" s="91">
        <v>1.2270289999999999</v>
      </c>
      <c r="G1900" s="91">
        <v>0.25298219999999999</v>
      </c>
      <c r="Q1900" s="91">
        <v>0.8099383</v>
      </c>
      <c r="R1900" s="91">
        <v>4.0338570000000002</v>
      </c>
      <c r="S1900" s="91">
        <v>0.8099383</v>
      </c>
      <c r="W1900" s="91">
        <v>4.0338570000000002</v>
      </c>
      <c r="X1900" s="91">
        <v>0.8099383</v>
      </c>
    </row>
    <row r="1901" spans="1:24" x14ac:dyDescent="0.25">
      <c r="A1901" s="91">
        <v>0.75471849999999996</v>
      </c>
      <c r="B1901" s="91">
        <v>0.2332381</v>
      </c>
      <c r="D1901" s="91"/>
      <c r="E1901" s="91"/>
      <c r="F1901" s="91">
        <v>0.75471849999999996</v>
      </c>
      <c r="G1901" s="91">
        <v>0.2332381</v>
      </c>
      <c r="Q1901" s="91">
        <v>0.39597979999999999</v>
      </c>
      <c r="R1901" s="91">
        <v>3.6274510000000002</v>
      </c>
      <c r="S1901" s="91">
        <v>0.39597979999999999</v>
      </c>
      <c r="U1901" s="91">
        <v>3.6274510000000002</v>
      </c>
      <c r="V1901" s="91">
        <v>0.39597979999999999</v>
      </c>
    </row>
    <row r="1902" spans="1:24" x14ac:dyDescent="0.25">
      <c r="A1902" s="91">
        <v>1.764086</v>
      </c>
      <c r="B1902" s="91">
        <v>0.73430240000000002</v>
      </c>
      <c r="D1902" s="91"/>
      <c r="E1902" s="91"/>
      <c r="F1902" s="91">
        <v>1.764086</v>
      </c>
      <c r="G1902" s="91">
        <v>0.73430240000000002</v>
      </c>
      <c r="Q1902" s="91">
        <v>0.45607019999999998</v>
      </c>
      <c r="R1902" s="91">
        <v>0.75153179999999997</v>
      </c>
      <c r="S1902" s="91">
        <v>0.45607019999999998</v>
      </c>
      <c r="W1902" s="91">
        <v>0.75153179999999997</v>
      </c>
      <c r="X1902" s="91">
        <v>0.45607019999999998</v>
      </c>
    </row>
    <row r="1903" spans="1:24" x14ac:dyDescent="0.25">
      <c r="A1903" s="91">
        <v>1.2</v>
      </c>
      <c r="B1903" s="91">
        <v>0.32984849999999999</v>
      </c>
      <c r="D1903" s="91"/>
      <c r="E1903" s="91"/>
      <c r="F1903" s="91">
        <v>1.2</v>
      </c>
      <c r="G1903" s="91">
        <v>0.32984849999999999</v>
      </c>
      <c r="Q1903" s="91">
        <v>0.75471849999999996</v>
      </c>
      <c r="R1903" s="91">
        <v>3.5835180000000002</v>
      </c>
      <c r="S1903" s="91">
        <v>0.75471849999999996</v>
      </c>
      <c r="W1903" s="91">
        <v>3.5835180000000002</v>
      </c>
      <c r="X1903" s="91">
        <v>0.75471849999999996</v>
      </c>
    </row>
    <row r="1904" spans="1:24" x14ac:dyDescent="0.25">
      <c r="A1904" s="91">
        <v>3.8</v>
      </c>
      <c r="B1904" s="91">
        <v>0.28844409999999998</v>
      </c>
      <c r="D1904" s="91">
        <v>3.8</v>
      </c>
      <c r="E1904" s="91">
        <v>0.28844409999999998</v>
      </c>
      <c r="F1904" s="91"/>
      <c r="G1904" s="91"/>
      <c r="Q1904" s="91">
        <v>0.53814499999999998</v>
      </c>
      <c r="R1904" s="91">
        <v>1.8181309999999999</v>
      </c>
      <c r="S1904" s="91">
        <v>0.53814499999999998</v>
      </c>
      <c r="W1904" s="91">
        <v>1.8181309999999999</v>
      </c>
      <c r="X1904" s="91">
        <v>0.53814499999999998</v>
      </c>
    </row>
    <row r="1905" spans="1:24" x14ac:dyDescent="0.25">
      <c r="A1905" s="91">
        <v>0.70880180000000004</v>
      </c>
      <c r="B1905" s="91">
        <v>0.34176010000000001</v>
      </c>
      <c r="D1905" s="91"/>
      <c r="E1905" s="91"/>
      <c r="F1905" s="91">
        <v>0.70880180000000004</v>
      </c>
      <c r="G1905" s="91">
        <v>0.34176010000000001</v>
      </c>
      <c r="Q1905" s="91">
        <v>0.48332180000000002</v>
      </c>
      <c r="R1905" s="91">
        <v>3.6566649999999998</v>
      </c>
      <c r="S1905" s="91">
        <v>0.48332180000000002</v>
      </c>
      <c r="U1905" s="91">
        <v>3.6566649999999998</v>
      </c>
      <c r="V1905" s="91">
        <v>0.48332180000000002</v>
      </c>
    </row>
    <row r="1906" spans="1:24" x14ac:dyDescent="0.25">
      <c r="A1906" s="91">
        <v>0.62609899999999996</v>
      </c>
      <c r="B1906" s="91">
        <v>0.1788854</v>
      </c>
      <c r="D1906" s="91"/>
      <c r="E1906" s="91"/>
      <c r="F1906" s="91">
        <v>0.62609899999999996</v>
      </c>
      <c r="G1906" s="91">
        <v>0.1788854</v>
      </c>
      <c r="Q1906" s="91">
        <v>0.26832820000000002</v>
      </c>
      <c r="R1906" s="91">
        <v>5.5634519999999998</v>
      </c>
      <c r="S1906" s="91">
        <v>0.26832820000000002</v>
      </c>
      <c r="U1906" s="91">
        <v>5.5634519999999998</v>
      </c>
      <c r="V1906" s="91">
        <v>0.26832820000000002</v>
      </c>
    </row>
    <row r="1907" spans="1:24" x14ac:dyDescent="0.25">
      <c r="A1907" s="91">
        <v>0.65969690000000003</v>
      </c>
      <c r="B1907" s="91">
        <v>0.44</v>
      </c>
      <c r="D1907" s="91"/>
      <c r="E1907" s="91"/>
      <c r="F1907" s="91">
        <v>0.65969690000000003</v>
      </c>
      <c r="G1907" s="91">
        <v>0.44</v>
      </c>
      <c r="Q1907" s="91">
        <v>0.2332381</v>
      </c>
      <c r="R1907" s="91">
        <v>1.091788</v>
      </c>
      <c r="S1907" s="91">
        <v>0.2332381</v>
      </c>
      <c r="W1907" s="91">
        <v>1.091788</v>
      </c>
      <c r="X1907" s="91">
        <v>0.2332381</v>
      </c>
    </row>
    <row r="1908" spans="1:24" x14ac:dyDescent="0.25">
      <c r="A1908" s="91">
        <v>22.592379999999999</v>
      </c>
      <c r="B1908" s="91">
        <v>0.48662100000000003</v>
      </c>
      <c r="D1908" s="91">
        <v>22.592379999999999</v>
      </c>
      <c r="E1908" s="91">
        <v>0.48662100000000003</v>
      </c>
      <c r="F1908" s="91"/>
      <c r="G1908" s="91"/>
      <c r="Q1908" s="91">
        <v>0.2</v>
      </c>
      <c r="R1908" s="91">
        <v>1.1892849999999999</v>
      </c>
      <c r="S1908" s="91">
        <v>0.2</v>
      </c>
      <c r="U1908" s="91">
        <v>1.1892849999999999</v>
      </c>
      <c r="V1908" s="91">
        <v>0.2</v>
      </c>
    </row>
    <row r="1909" spans="1:24" x14ac:dyDescent="0.25">
      <c r="A1909" s="91">
        <v>4.5993040000000001</v>
      </c>
      <c r="B1909" s="91">
        <v>0.4079216</v>
      </c>
      <c r="D1909" s="91">
        <v>4.5993040000000001</v>
      </c>
      <c r="E1909" s="91">
        <v>0.4079216</v>
      </c>
      <c r="F1909" s="91"/>
      <c r="G1909" s="91"/>
      <c r="Q1909" s="91">
        <v>0.24</v>
      </c>
      <c r="R1909" s="91">
        <v>0.40199499999999999</v>
      </c>
      <c r="S1909" s="91">
        <v>0.24</v>
      </c>
      <c r="W1909" s="91">
        <v>0.40199499999999999</v>
      </c>
      <c r="X1909" s="91">
        <v>0.24</v>
      </c>
    </row>
    <row r="1910" spans="1:24" x14ac:dyDescent="0.25">
      <c r="A1910" s="91">
        <v>2.8425340000000001</v>
      </c>
      <c r="B1910" s="91">
        <v>0.32</v>
      </c>
      <c r="D1910" s="91">
        <v>2.8425340000000001</v>
      </c>
      <c r="E1910" s="91">
        <v>0.32</v>
      </c>
      <c r="F1910" s="91"/>
      <c r="G1910" s="91"/>
      <c r="Q1910" s="91">
        <v>0.22627420000000001</v>
      </c>
      <c r="R1910" s="91">
        <v>0.73539109999999996</v>
      </c>
      <c r="S1910" s="91">
        <v>0.22627420000000001</v>
      </c>
      <c r="W1910" s="91">
        <v>0.73539109999999996</v>
      </c>
      <c r="X1910" s="91">
        <v>0.22627420000000001</v>
      </c>
    </row>
    <row r="1911" spans="1:24" x14ac:dyDescent="0.25">
      <c r="A1911" s="91">
        <v>11.18206</v>
      </c>
      <c r="B1911" s="91">
        <v>0.31241000000000002</v>
      </c>
      <c r="D1911" s="91">
        <v>11.18206</v>
      </c>
      <c r="E1911" s="91">
        <v>0.31241000000000002</v>
      </c>
      <c r="F1911" s="91"/>
      <c r="G1911" s="91"/>
      <c r="Q1911" s="91">
        <v>0.34409299999999998</v>
      </c>
      <c r="R1911" s="91">
        <v>0.39597979999999999</v>
      </c>
      <c r="S1911" s="91">
        <v>0.34409299999999998</v>
      </c>
      <c r="W1911" s="91">
        <v>0.39597979999999999</v>
      </c>
      <c r="X1911" s="91">
        <v>0.34409299999999998</v>
      </c>
    </row>
    <row r="1912" spans="1:24" x14ac:dyDescent="0.25">
      <c r="A1912" s="91">
        <v>1.6823790000000001</v>
      </c>
      <c r="B1912" s="91">
        <v>0.32249030000000001</v>
      </c>
      <c r="D1912" s="91">
        <v>1.6823790000000001</v>
      </c>
      <c r="E1912" s="91">
        <v>0.32249030000000001</v>
      </c>
      <c r="F1912" s="91"/>
      <c r="G1912" s="91"/>
      <c r="Q1912" s="91">
        <v>0.24331050000000001</v>
      </c>
      <c r="R1912" s="91">
        <v>0.48166379999999998</v>
      </c>
      <c r="S1912" s="91">
        <v>0.24331050000000001</v>
      </c>
      <c r="W1912" s="91">
        <v>0.48166379999999998</v>
      </c>
      <c r="X1912" s="91">
        <v>0.24331050000000001</v>
      </c>
    </row>
    <row r="1913" spans="1:24" x14ac:dyDescent="0.25">
      <c r="A1913" s="91">
        <v>1.091788</v>
      </c>
      <c r="B1913" s="91">
        <v>0.2039608</v>
      </c>
      <c r="D1913" s="91">
        <v>1.091788</v>
      </c>
      <c r="E1913" s="91">
        <v>0.2039608</v>
      </c>
      <c r="F1913" s="91"/>
      <c r="G1913" s="91"/>
      <c r="Q1913" s="91">
        <v>0.28844409999999998</v>
      </c>
      <c r="R1913" s="91">
        <v>0.5656854</v>
      </c>
      <c r="S1913" s="91">
        <v>0.28844409999999998</v>
      </c>
      <c r="W1913" s="91">
        <v>0.5656854</v>
      </c>
      <c r="X1913" s="91">
        <v>0.28844409999999998</v>
      </c>
    </row>
    <row r="1914" spans="1:24" x14ac:dyDescent="0.25">
      <c r="A1914" s="91">
        <v>2.2754340000000002</v>
      </c>
      <c r="B1914" s="91">
        <v>0.2828427</v>
      </c>
      <c r="D1914" s="91">
        <v>2.2754340000000002</v>
      </c>
      <c r="E1914" s="91">
        <v>0.2828427</v>
      </c>
      <c r="F1914" s="91"/>
      <c r="G1914" s="91"/>
      <c r="Q1914" s="91">
        <v>0.16</v>
      </c>
      <c r="R1914" s="91">
        <v>0.2828427</v>
      </c>
      <c r="S1914" s="91">
        <v>0.16</v>
      </c>
      <c r="W1914" s="91">
        <v>0.2828427</v>
      </c>
      <c r="X1914" s="91">
        <v>0.16</v>
      </c>
    </row>
    <row r="1915" spans="1:24" x14ac:dyDescent="0.25">
      <c r="A1915" s="91">
        <v>0.91214030000000001</v>
      </c>
      <c r="B1915" s="91">
        <v>0.4079216</v>
      </c>
      <c r="D1915" s="91"/>
      <c r="E1915" s="91"/>
      <c r="F1915" s="91">
        <v>0.91214030000000001</v>
      </c>
      <c r="G1915" s="91">
        <v>0.4079216</v>
      </c>
      <c r="Q1915" s="91">
        <v>0.25612499999999999</v>
      </c>
      <c r="R1915" s="91">
        <v>0.36878179999999999</v>
      </c>
      <c r="S1915" s="91">
        <v>0.25612499999999999</v>
      </c>
      <c r="W1915" s="91">
        <v>0.36878179999999999</v>
      </c>
      <c r="X1915" s="91">
        <v>0.25612499999999999</v>
      </c>
    </row>
    <row r="1916" spans="1:24" x14ac:dyDescent="0.25">
      <c r="A1916" s="91">
        <v>1.3254429999999999</v>
      </c>
      <c r="B1916" s="91">
        <v>0.2828427</v>
      </c>
      <c r="D1916" s="91"/>
      <c r="E1916" s="91"/>
      <c r="F1916" s="91">
        <v>1.3254429999999999</v>
      </c>
      <c r="G1916" s="91">
        <v>0.2828427</v>
      </c>
      <c r="Q1916" s="91">
        <v>0.2332381</v>
      </c>
      <c r="R1916" s="91">
        <v>2.1260289999999999</v>
      </c>
      <c r="S1916" s="91">
        <v>0.2332381</v>
      </c>
      <c r="U1916" s="91">
        <v>2.1260289999999999</v>
      </c>
      <c r="V1916" s="91">
        <v>0.2332381</v>
      </c>
    </row>
    <row r="1917" spans="1:24" x14ac:dyDescent="0.25">
      <c r="A1917" s="91">
        <v>0.9903535</v>
      </c>
      <c r="B1917" s="91">
        <v>0.16970560000000001</v>
      </c>
      <c r="D1917" s="91">
        <v>0.9903535</v>
      </c>
      <c r="E1917" s="91">
        <v>0.16970560000000001</v>
      </c>
      <c r="F1917" s="91"/>
      <c r="G1917" s="91"/>
      <c r="Q1917" s="91">
        <v>0.28000000000000003</v>
      </c>
      <c r="R1917" s="91">
        <v>0.4418144</v>
      </c>
      <c r="S1917" s="91">
        <v>0.28000000000000003</v>
      </c>
      <c r="W1917" s="91">
        <v>0.4418144</v>
      </c>
      <c r="X1917" s="91">
        <v>0.28000000000000003</v>
      </c>
    </row>
    <row r="1918" spans="1:24" x14ac:dyDescent="0.25">
      <c r="A1918" s="91">
        <v>1</v>
      </c>
      <c r="B1918" s="91">
        <v>0.2</v>
      </c>
      <c r="D1918" s="91">
        <v>1</v>
      </c>
      <c r="E1918" s="91">
        <v>0.2</v>
      </c>
      <c r="F1918" s="91"/>
      <c r="G1918" s="91"/>
      <c r="Q1918" s="91">
        <v>0.89442719999999998</v>
      </c>
      <c r="R1918" s="91">
        <v>1.7767390000000001</v>
      </c>
      <c r="S1918" s="91">
        <v>0.89442719999999998</v>
      </c>
      <c r="W1918" s="91">
        <v>1.7767390000000001</v>
      </c>
      <c r="X1918" s="91">
        <v>0.89442719999999998</v>
      </c>
    </row>
    <row r="1919" spans="1:24" x14ac:dyDescent="0.25">
      <c r="A1919" s="91">
        <v>2.4709509999999999</v>
      </c>
      <c r="B1919" s="91">
        <v>0.4118252</v>
      </c>
      <c r="D1919" s="91">
        <v>2.4709509999999999</v>
      </c>
      <c r="E1919" s="91">
        <v>0.4118252</v>
      </c>
      <c r="F1919" s="91"/>
      <c r="G1919" s="91"/>
      <c r="Q1919" s="91">
        <v>0.28000000000000003</v>
      </c>
      <c r="R1919" s="91">
        <v>0.4418144</v>
      </c>
      <c r="S1919" s="91">
        <v>0.28000000000000003</v>
      </c>
      <c r="W1919" s="91">
        <v>0.4418144</v>
      </c>
      <c r="X1919" s="91">
        <v>0.28000000000000003</v>
      </c>
    </row>
    <row r="1920" spans="1:24" x14ac:dyDescent="0.25">
      <c r="A1920" s="91">
        <v>5.5680519999999998</v>
      </c>
      <c r="B1920" s="91">
        <v>1.0322789999999999</v>
      </c>
      <c r="D1920" s="91">
        <v>5.5680519999999998</v>
      </c>
      <c r="E1920" s="91">
        <v>1.0322789999999999</v>
      </c>
      <c r="F1920" s="91"/>
      <c r="G1920" s="91"/>
      <c r="Q1920" s="91">
        <v>0.36221540000000002</v>
      </c>
      <c r="R1920" s="91">
        <v>2.8627259999999999</v>
      </c>
      <c r="S1920" s="91">
        <v>0.36221540000000002</v>
      </c>
      <c r="U1920" s="91">
        <v>2.8627259999999999</v>
      </c>
      <c r="V1920" s="91">
        <v>0.36221540000000002</v>
      </c>
    </row>
    <row r="1921" spans="1:24" x14ac:dyDescent="0.25">
      <c r="A1921" s="91">
        <v>21.715409999999999</v>
      </c>
      <c r="B1921" s="91">
        <v>0.68</v>
      </c>
      <c r="D1921" s="91">
        <v>21.715409999999999</v>
      </c>
      <c r="E1921" s="91">
        <v>0.68</v>
      </c>
      <c r="F1921" s="91"/>
      <c r="G1921" s="91"/>
      <c r="Q1921" s="91">
        <v>0.36</v>
      </c>
      <c r="R1921" s="91">
        <v>2.0815380000000001</v>
      </c>
      <c r="S1921" s="91">
        <v>0.36</v>
      </c>
      <c r="U1921" s="91">
        <v>2.0815380000000001</v>
      </c>
      <c r="V1921" s="91">
        <v>0.36</v>
      </c>
    </row>
    <row r="1922" spans="1:24" x14ac:dyDescent="0.25">
      <c r="A1922" s="91">
        <v>4.8731099999999996</v>
      </c>
      <c r="B1922" s="91">
        <v>1.9003159999999999</v>
      </c>
      <c r="D1922" s="91"/>
      <c r="E1922" s="91"/>
      <c r="F1922" s="91">
        <v>4.8731099999999996</v>
      </c>
      <c r="G1922" s="91">
        <v>1.9003159999999999</v>
      </c>
      <c r="Q1922" s="91">
        <v>0.1264911</v>
      </c>
      <c r="R1922" s="91">
        <v>0.48332180000000002</v>
      </c>
      <c r="S1922" s="91">
        <v>0.1264911</v>
      </c>
      <c r="W1922" s="91">
        <v>0.48332180000000002</v>
      </c>
      <c r="X1922" s="91">
        <v>0.1264911</v>
      </c>
    </row>
    <row r="1923" spans="1:24" x14ac:dyDescent="0.25">
      <c r="A1923" s="91">
        <v>4.8295760000000003</v>
      </c>
      <c r="B1923" s="91">
        <v>0.34176010000000001</v>
      </c>
      <c r="D1923" s="91">
        <v>4.8295760000000003</v>
      </c>
      <c r="E1923" s="91">
        <v>0.34176010000000001</v>
      </c>
      <c r="F1923" s="91"/>
      <c r="G1923" s="91"/>
      <c r="Q1923" s="91">
        <v>0.22627420000000001</v>
      </c>
      <c r="R1923" s="91">
        <v>0.4326662</v>
      </c>
      <c r="S1923" s="91">
        <v>0.22627420000000001</v>
      </c>
      <c r="W1923" s="91">
        <v>0.4326662</v>
      </c>
      <c r="X1923" s="91">
        <v>0.22627420000000001</v>
      </c>
    </row>
    <row r="1924" spans="1:24" x14ac:dyDescent="0.25">
      <c r="A1924" s="91">
        <v>1.8850990000000001</v>
      </c>
      <c r="B1924" s="91">
        <v>0.32984849999999999</v>
      </c>
      <c r="D1924" s="91">
        <v>1.8850990000000001</v>
      </c>
      <c r="E1924" s="91">
        <v>0.32984849999999999</v>
      </c>
      <c r="F1924" s="91"/>
      <c r="G1924" s="91"/>
      <c r="Q1924" s="91">
        <v>0.2154066</v>
      </c>
      <c r="R1924" s="91">
        <v>0.24</v>
      </c>
      <c r="S1924" s="91">
        <v>0.2154066</v>
      </c>
      <c r="W1924" s="91">
        <v>0.24</v>
      </c>
      <c r="X1924" s="91">
        <v>0.2154066</v>
      </c>
    </row>
    <row r="1925" spans="1:24" x14ac:dyDescent="0.25">
      <c r="A1925" s="91">
        <v>2.7692600000000001</v>
      </c>
      <c r="B1925" s="91">
        <v>0.49477270000000001</v>
      </c>
      <c r="D1925" s="91">
        <v>2.7692600000000001</v>
      </c>
      <c r="E1925" s="91">
        <v>0.49477270000000001</v>
      </c>
      <c r="F1925" s="91"/>
      <c r="G1925" s="91"/>
      <c r="Q1925" s="91">
        <v>0.16</v>
      </c>
      <c r="R1925" s="91">
        <v>0.2</v>
      </c>
      <c r="S1925" s="91">
        <v>0.16</v>
      </c>
      <c r="W1925" s="91">
        <v>0.2</v>
      </c>
      <c r="X1925" s="91">
        <v>0.16</v>
      </c>
    </row>
    <row r="1926" spans="1:24" x14ac:dyDescent="0.25">
      <c r="A1926" s="91">
        <v>0.87361319999999998</v>
      </c>
      <c r="B1926" s="91">
        <v>0.29120439999999997</v>
      </c>
      <c r="D1926" s="91"/>
      <c r="E1926" s="91"/>
      <c r="F1926" s="91">
        <v>0.87361319999999998</v>
      </c>
      <c r="G1926" s="91">
        <v>0.29120439999999997</v>
      </c>
      <c r="Q1926" s="91">
        <v>0.2</v>
      </c>
      <c r="R1926" s="91">
        <v>15.188610000000001</v>
      </c>
      <c r="S1926" s="91">
        <v>0.2</v>
      </c>
      <c r="U1926" s="91">
        <v>15.188610000000001</v>
      </c>
      <c r="V1926" s="91">
        <v>0.2</v>
      </c>
    </row>
    <row r="1927" spans="1:24" x14ac:dyDescent="0.25">
      <c r="A1927" s="91">
        <v>0.71554180000000001</v>
      </c>
      <c r="B1927" s="91">
        <v>0.69857000000000002</v>
      </c>
      <c r="D1927" s="91"/>
      <c r="E1927" s="91"/>
      <c r="F1927" s="91">
        <v>0.71554180000000001</v>
      </c>
      <c r="G1927" s="91">
        <v>0.69857000000000002</v>
      </c>
      <c r="Q1927" s="91">
        <v>0.30463089999999998</v>
      </c>
      <c r="R1927" s="91">
        <v>3.9783409999999999</v>
      </c>
      <c r="S1927" s="91">
        <v>0.30463089999999998</v>
      </c>
      <c r="U1927" s="91">
        <v>3.9783409999999999</v>
      </c>
      <c r="V1927" s="91">
        <v>0.30463089999999998</v>
      </c>
    </row>
    <row r="1928" spans="1:24" x14ac:dyDescent="0.25">
      <c r="A1928" s="91">
        <v>4.5512199999999998</v>
      </c>
      <c r="B1928" s="91">
        <v>0.73756359999999999</v>
      </c>
      <c r="D1928" s="91">
        <v>4.5512199999999998</v>
      </c>
      <c r="E1928" s="91">
        <v>0.73756359999999999</v>
      </c>
      <c r="F1928" s="91"/>
      <c r="G1928" s="91"/>
      <c r="Q1928" s="91">
        <v>0.25298219999999999</v>
      </c>
      <c r="R1928" s="91">
        <v>2.4291559999999999</v>
      </c>
      <c r="S1928" s="91">
        <v>0.25298219999999999</v>
      </c>
      <c r="U1928" s="91">
        <v>2.4291559999999999</v>
      </c>
      <c r="V1928" s="91">
        <v>0.25298219999999999</v>
      </c>
    </row>
    <row r="1929" spans="1:24" x14ac:dyDescent="0.25">
      <c r="A1929" s="91">
        <v>3.167081</v>
      </c>
      <c r="B1929" s="91">
        <v>0.2154066</v>
      </c>
      <c r="D1929" s="91">
        <v>3.167081</v>
      </c>
      <c r="E1929" s="91">
        <v>0.2154066</v>
      </c>
      <c r="F1929" s="91"/>
      <c r="G1929" s="91"/>
      <c r="Q1929" s="91">
        <v>0.26832820000000002</v>
      </c>
      <c r="R1929" s="91">
        <v>1.4338759999999999</v>
      </c>
      <c r="S1929" s="91">
        <v>0.26832820000000002</v>
      </c>
      <c r="U1929" s="91">
        <v>1.4338759999999999</v>
      </c>
      <c r="V1929" s="91">
        <v>0.26832820000000002</v>
      </c>
    </row>
    <row r="1930" spans="1:24" x14ac:dyDescent="0.25">
      <c r="A1930" s="91">
        <v>2.962431</v>
      </c>
      <c r="B1930" s="91">
        <v>0.2</v>
      </c>
      <c r="D1930" s="91">
        <v>2.962431</v>
      </c>
      <c r="E1930" s="91">
        <v>0.2</v>
      </c>
      <c r="F1930" s="91"/>
      <c r="G1930" s="91"/>
      <c r="Q1930" s="91">
        <v>0.48826219999999998</v>
      </c>
      <c r="R1930" s="91">
        <v>2.8411270000000002</v>
      </c>
      <c r="S1930" s="91">
        <v>0.48826219999999998</v>
      </c>
      <c r="U1930" s="91">
        <v>2.8411270000000002</v>
      </c>
      <c r="V1930" s="91">
        <v>0.48826219999999998</v>
      </c>
    </row>
    <row r="1931" spans="1:24" x14ac:dyDescent="0.25">
      <c r="A1931" s="91">
        <v>2.378571</v>
      </c>
      <c r="B1931" s="91">
        <v>0.2828427</v>
      </c>
      <c r="D1931" s="91">
        <v>2.378571</v>
      </c>
      <c r="E1931" s="91">
        <v>0.2828427</v>
      </c>
      <c r="F1931" s="91"/>
      <c r="G1931" s="91"/>
      <c r="Q1931" s="91">
        <v>0.2</v>
      </c>
      <c r="R1931" s="91">
        <v>1.7274259999999999</v>
      </c>
      <c r="S1931" s="91">
        <v>0.2</v>
      </c>
      <c r="U1931" s="91">
        <v>1.7274259999999999</v>
      </c>
      <c r="V1931" s="91">
        <v>0.2</v>
      </c>
    </row>
    <row r="1932" spans="1:24" x14ac:dyDescent="0.25">
      <c r="A1932" s="91">
        <v>6.96563</v>
      </c>
      <c r="B1932" s="91">
        <v>0.64</v>
      </c>
      <c r="D1932" s="91">
        <v>6.96563</v>
      </c>
      <c r="E1932" s="91">
        <v>0.64</v>
      </c>
      <c r="F1932" s="91"/>
      <c r="G1932" s="91"/>
      <c r="Q1932" s="91">
        <v>0.2</v>
      </c>
      <c r="R1932" s="91">
        <v>0.24</v>
      </c>
      <c r="S1932" s="91">
        <v>0.2</v>
      </c>
      <c r="W1932" s="91">
        <v>0.24</v>
      </c>
      <c r="X1932" s="91">
        <v>0.2</v>
      </c>
    </row>
    <row r="1933" spans="1:24" x14ac:dyDescent="0.25">
      <c r="A1933" s="91">
        <v>3.5063369999999998</v>
      </c>
      <c r="B1933" s="91">
        <v>0.1788854</v>
      </c>
      <c r="D1933" s="91">
        <v>3.5063369999999998</v>
      </c>
      <c r="E1933" s="91">
        <v>0.1788854</v>
      </c>
      <c r="F1933" s="91"/>
      <c r="G1933" s="91"/>
      <c r="Q1933" s="91">
        <v>0.16</v>
      </c>
      <c r="R1933" s="91">
        <v>0.60133190000000003</v>
      </c>
      <c r="S1933" s="91">
        <v>0.16</v>
      </c>
      <c r="W1933" s="91">
        <v>0.60133190000000003</v>
      </c>
      <c r="X1933" s="91">
        <v>0.16</v>
      </c>
    </row>
    <row r="1934" spans="1:24" x14ac:dyDescent="0.25">
      <c r="A1934" s="91">
        <v>1.1264099999999999</v>
      </c>
      <c r="B1934" s="91">
        <v>0.24</v>
      </c>
      <c r="D1934" s="91"/>
      <c r="E1934" s="91"/>
      <c r="F1934" s="91">
        <v>1.1264099999999999</v>
      </c>
      <c r="G1934" s="91">
        <v>0.24</v>
      </c>
      <c r="Q1934" s="91">
        <v>0.24331050000000001</v>
      </c>
      <c r="R1934" s="91">
        <v>0.32984849999999999</v>
      </c>
      <c r="S1934" s="91">
        <v>0.24331050000000001</v>
      </c>
      <c r="W1934" s="91">
        <v>0.32984849999999999</v>
      </c>
      <c r="X1934" s="91">
        <v>0.24331050000000001</v>
      </c>
    </row>
    <row r="1935" spans="1:24" x14ac:dyDescent="0.25">
      <c r="A1935" s="91">
        <v>0.96083300000000005</v>
      </c>
      <c r="B1935" s="91">
        <v>0.36</v>
      </c>
      <c r="D1935" s="91"/>
      <c r="E1935" s="91"/>
      <c r="F1935" s="91">
        <v>0.96083300000000005</v>
      </c>
      <c r="G1935" s="91">
        <v>0.36</v>
      </c>
      <c r="Q1935" s="91">
        <v>0.24</v>
      </c>
      <c r="R1935" s="91">
        <v>0.32</v>
      </c>
      <c r="S1935" s="91">
        <v>0.24</v>
      </c>
      <c r="W1935" s="91">
        <v>0.32</v>
      </c>
      <c r="X1935" s="91">
        <v>0.24</v>
      </c>
    </row>
    <row r="1936" spans="1:24" x14ac:dyDescent="0.25">
      <c r="A1936" s="91">
        <v>3.647904</v>
      </c>
      <c r="B1936" s="91">
        <v>1.2806249999999999</v>
      </c>
      <c r="D1936" s="91"/>
      <c r="E1936" s="91"/>
      <c r="F1936" s="91">
        <v>3.647904</v>
      </c>
      <c r="G1936" s="91">
        <v>1.2806249999999999</v>
      </c>
      <c r="Q1936" s="91">
        <v>0.2332381</v>
      </c>
      <c r="R1936" s="91">
        <v>1.8317209999999999</v>
      </c>
      <c r="S1936" s="91">
        <v>0.2332381</v>
      </c>
      <c r="U1936" s="91">
        <v>1.8317209999999999</v>
      </c>
      <c r="V1936" s="91">
        <v>0.2332381</v>
      </c>
    </row>
    <row r="1937" spans="1:24" x14ac:dyDescent="0.25">
      <c r="A1937" s="91">
        <v>10.328519999999999</v>
      </c>
      <c r="B1937" s="91">
        <v>0.4118252</v>
      </c>
      <c r="D1937" s="91">
        <v>10.328519999999999</v>
      </c>
      <c r="E1937" s="91">
        <v>0.4118252</v>
      </c>
      <c r="F1937" s="91"/>
      <c r="G1937" s="91"/>
      <c r="Q1937" s="91">
        <v>0.28844409999999998</v>
      </c>
      <c r="R1937" s="91">
        <v>1.3102670000000001</v>
      </c>
      <c r="S1937" s="91">
        <v>0.28844409999999998</v>
      </c>
      <c r="W1937" s="91">
        <v>1.3102670000000001</v>
      </c>
      <c r="X1937" s="91">
        <v>0.28844409999999998</v>
      </c>
    </row>
    <row r="1938" spans="1:24" x14ac:dyDescent="0.25">
      <c r="A1938" s="91">
        <v>3.7305229999999998</v>
      </c>
      <c r="B1938" s="91">
        <v>0.2</v>
      </c>
      <c r="D1938" s="91">
        <v>3.7305229999999998</v>
      </c>
      <c r="E1938" s="91">
        <v>0.2</v>
      </c>
      <c r="F1938" s="91"/>
      <c r="G1938" s="91"/>
      <c r="Q1938" s="91">
        <v>0.26832820000000002</v>
      </c>
      <c r="R1938" s="91">
        <v>1.200666</v>
      </c>
      <c r="S1938" s="91">
        <v>0.26832820000000002</v>
      </c>
      <c r="W1938" s="91">
        <v>1.200666</v>
      </c>
      <c r="X1938" s="91">
        <v>0.26832820000000002</v>
      </c>
    </row>
    <row r="1939" spans="1:24" x14ac:dyDescent="0.25">
      <c r="A1939" s="91">
        <v>1.840435</v>
      </c>
      <c r="B1939" s="91">
        <v>0.2</v>
      </c>
      <c r="D1939" s="91">
        <v>1.840435</v>
      </c>
      <c r="E1939" s="91">
        <v>0.2</v>
      </c>
      <c r="F1939" s="91"/>
      <c r="G1939" s="91"/>
      <c r="Q1939" s="91">
        <v>0.25298219999999999</v>
      </c>
      <c r="R1939" s="91">
        <v>1.223765</v>
      </c>
      <c r="S1939" s="91">
        <v>0.25298219999999999</v>
      </c>
      <c r="W1939" s="91">
        <v>1.223765</v>
      </c>
      <c r="X1939" s="91">
        <v>0.25298219999999999</v>
      </c>
    </row>
    <row r="1940" spans="1:24" x14ac:dyDescent="0.25">
      <c r="A1940" s="91">
        <v>0.98061209999999999</v>
      </c>
      <c r="B1940" s="91">
        <v>0.44721359999999999</v>
      </c>
      <c r="D1940" s="91"/>
      <c r="E1940" s="91"/>
      <c r="F1940" s="91">
        <v>0.98061209999999999</v>
      </c>
      <c r="G1940" s="91">
        <v>0.44721359999999999</v>
      </c>
      <c r="Q1940" s="91">
        <v>0.22627420000000001</v>
      </c>
      <c r="R1940" s="91">
        <v>0.48332180000000002</v>
      </c>
      <c r="S1940" s="91">
        <v>0.22627420000000001</v>
      </c>
      <c r="W1940" s="91">
        <v>0.48332180000000002</v>
      </c>
      <c r="X1940" s="91">
        <v>0.22627420000000001</v>
      </c>
    </row>
    <row r="1941" spans="1:24" x14ac:dyDescent="0.25">
      <c r="A1941" s="91">
        <v>1.586443</v>
      </c>
      <c r="B1941" s="91">
        <v>0.2</v>
      </c>
      <c r="D1941" s="91">
        <v>1.586443</v>
      </c>
      <c r="E1941" s="91">
        <v>0.2</v>
      </c>
      <c r="F1941" s="91"/>
      <c r="G1941" s="91"/>
      <c r="Q1941" s="91">
        <v>0.2039608</v>
      </c>
      <c r="R1941" s="91">
        <v>0.28844409999999998</v>
      </c>
      <c r="S1941" s="91">
        <v>0.2039608</v>
      </c>
      <c r="W1941" s="91">
        <v>0.28844409999999998</v>
      </c>
      <c r="X1941" s="91">
        <v>0.2039608</v>
      </c>
    </row>
    <row r="1942" spans="1:24" x14ac:dyDescent="0.25">
      <c r="A1942" s="91">
        <v>9.0022219999999997</v>
      </c>
      <c r="B1942" s="91">
        <v>0.22627420000000001</v>
      </c>
      <c r="D1942" s="91">
        <v>9.0022219999999997</v>
      </c>
      <c r="E1942" s="91">
        <v>0.22627420000000001</v>
      </c>
      <c r="F1942" s="91"/>
      <c r="G1942" s="91"/>
      <c r="Q1942" s="91">
        <v>0.28844409999999998</v>
      </c>
      <c r="R1942" s="91">
        <v>1.2322340000000001</v>
      </c>
      <c r="S1942" s="91">
        <v>0.28844409999999998</v>
      </c>
      <c r="W1942" s="91">
        <v>1.2322340000000001</v>
      </c>
      <c r="X1942" s="91">
        <v>0.28844409999999998</v>
      </c>
    </row>
    <row r="1943" spans="1:24" x14ac:dyDescent="0.25">
      <c r="A1943" s="91">
        <v>0.8</v>
      </c>
      <c r="B1943" s="91">
        <v>0.12</v>
      </c>
      <c r="D1943" s="91">
        <v>0.8</v>
      </c>
      <c r="E1943" s="91">
        <v>0.12</v>
      </c>
      <c r="F1943" s="91"/>
      <c r="G1943" s="91"/>
      <c r="Q1943" s="91">
        <v>0.29120439999999997</v>
      </c>
      <c r="R1943" s="91">
        <v>8.4762079999999997</v>
      </c>
      <c r="S1943" s="91">
        <v>0.29120439999999997</v>
      </c>
      <c r="U1943" s="91">
        <v>8.4762079999999997</v>
      </c>
      <c r="V1943" s="91">
        <v>0.29120439999999997</v>
      </c>
    </row>
    <row r="1944" spans="1:24" x14ac:dyDescent="0.25">
      <c r="A1944" s="91">
        <v>3.0117099999999999</v>
      </c>
      <c r="B1944" s="91">
        <v>0.2332381</v>
      </c>
      <c r="D1944" s="91">
        <v>3.0117099999999999</v>
      </c>
      <c r="E1944" s="91">
        <v>0.2332381</v>
      </c>
      <c r="F1944" s="91"/>
      <c r="G1944" s="91"/>
      <c r="Q1944" s="91">
        <v>0.71217980000000003</v>
      </c>
      <c r="R1944" s="91">
        <v>16.45937</v>
      </c>
      <c r="S1944" s="91">
        <v>0.71217980000000003</v>
      </c>
      <c r="U1944" s="91">
        <v>16.45937</v>
      </c>
      <c r="V1944" s="91">
        <v>0.71217980000000003</v>
      </c>
    </row>
    <row r="1945" spans="1:24" x14ac:dyDescent="0.25">
      <c r="A1945" s="91">
        <v>4.2241210000000002</v>
      </c>
      <c r="B1945" s="91">
        <v>0.2154066</v>
      </c>
      <c r="D1945" s="91">
        <v>4.2241210000000002</v>
      </c>
      <c r="E1945" s="91">
        <v>0.2154066</v>
      </c>
      <c r="F1945" s="91"/>
      <c r="G1945" s="91"/>
      <c r="Q1945" s="91">
        <v>0.24</v>
      </c>
      <c r="R1945" s="91">
        <v>2.2754340000000002</v>
      </c>
      <c r="S1945" s="91">
        <v>0.24</v>
      </c>
      <c r="U1945" s="91">
        <v>2.2754340000000002</v>
      </c>
      <c r="V1945" s="91">
        <v>0.24</v>
      </c>
    </row>
    <row r="1946" spans="1:24" x14ac:dyDescent="0.25">
      <c r="A1946" s="91">
        <v>1.4277249999999999</v>
      </c>
      <c r="B1946" s="91">
        <v>0.2039608</v>
      </c>
      <c r="D1946" s="91">
        <v>1.4277249999999999</v>
      </c>
      <c r="E1946" s="91">
        <v>0.2039608</v>
      </c>
      <c r="F1946" s="91"/>
      <c r="G1946" s="91"/>
      <c r="Q1946" s="91">
        <v>0.44721359999999999</v>
      </c>
      <c r="R1946" s="91">
        <v>5.40829</v>
      </c>
      <c r="S1946" s="91">
        <v>0.44721359999999999</v>
      </c>
      <c r="U1946" s="91">
        <v>5.40829</v>
      </c>
      <c r="V1946" s="91">
        <v>0.44721359999999999</v>
      </c>
    </row>
    <row r="1947" spans="1:24" x14ac:dyDescent="0.25">
      <c r="A1947" s="91">
        <v>2.807134</v>
      </c>
      <c r="B1947" s="91">
        <v>0.28000000000000003</v>
      </c>
      <c r="D1947" s="91">
        <v>2.807134</v>
      </c>
      <c r="E1947" s="91">
        <v>0.28000000000000003</v>
      </c>
      <c r="F1947" s="91"/>
      <c r="G1947" s="91"/>
      <c r="Q1947" s="91">
        <v>0.48662100000000003</v>
      </c>
      <c r="R1947" s="91">
        <v>3.2645979999999999</v>
      </c>
      <c r="S1947" s="91">
        <v>0.48662100000000003</v>
      </c>
      <c r="U1947" s="91">
        <v>3.2645979999999999</v>
      </c>
      <c r="V1947" s="91">
        <v>0.48662100000000003</v>
      </c>
    </row>
    <row r="1948" spans="1:24" x14ac:dyDescent="0.25">
      <c r="A1948" s="91">
        <v>1.783928</v>
      </c>
      <c r="B1948" s="91">
        <v>0.2154066</v>
      </c>
      <c r="D1948" s="91">
        <v>1.783928</v>
      </c>
      <c r="E1948" s="91">
        <v>0.2154066</v>
      </c>
      <c r="F1948" s="91"/>
      <c r="G1948" s="91"/>
      <c r="Q1948" s="91">
        <v>0.31241000000000002</v>
      </c>
      <c r="R1948" s="91">
        <v>2.464467</v>
      </c>
      <c r="S1948" s="91">
        <v>0.31241000000000002</v>
      </c>
      <c r="U1948" s="91">
        <v>2.464467</v>
      </c>
      <c r="V1948" s="91">
        <v>0.31241000000000002</v>
      </c>
    </row>
    <row r="1949" spans="1:24" x14ac:dyDescent="0.25">
      <c r="A1949" s="91">
        <v>1.724181</v>
      </c>
      <c r="B1949" s="91">
        <v>0.96</v>
      </c>
      <c r="D1949" s="91"/>
      <c r="E1949" s="91"/>
      <c r="F1949" s="91">
        <v>1.724181</v>
      </c>
      <c r="G1949" s="91">
        <v>0.96</v>
      </c>
      <c r="Q1949" s="91">
        <v>0.32</v>
      </c>
      <c r="R1949" s="91">
        <v>0.4</v>
      </c>
      <c r="S1949" s="91">
        <v>0.32</v>
      </c>
      <c r="W1949" s="91">
        <v>0.4</v>
      </c>
      <c r="X1949" s="91">
        <v>0.32</v>
      </c>
    </row>
    <row r="1950" spans="1:24" x14ac:dyDescent="0.25">
      <c r="A1950" s="91">
        <v>2.0143490000000002</v>
      </c>
      <c r="B1950" s="91">
        <v>0.44721359999999999</v>
      </c>
      <c r="D1950" s="91"/>
      <c r="E1950" s="91"/>
      <c r="F1950" s="91">
        <v>2.0143490000000002</v>
      </c>
      <c r="G1950" s="91">
        <v>0.44721359999999999</v>
      </c>
      <c r="Q1950" s="91">
        <v>0.32249030000000001</v>
      </c>
      <c r="R1950" s="91">
        <v>0.52153620000000001</v>
      </c>
      <c r="S1950" s="91">
        <v>0.32249030000000001</v>
      </c>
      <c r="W1950" s="91">
        <v>0.52153620000000001</v>
      </c>
      <c r="X1950" s="91">
        <v>0.32249030000000001</v>
      </c>
    </row>
    <row r="1951" spans="1:24" x14ac:dyDescent="0.25">
      <c r="A1951" s="91">
        <v>2.04</v>
      </c>
      <c r="B1951" s="91">
        <v>0.44721359999999999</v>
      </c>
      <c r="D1951" s="91"/>
      <c r="E1951" s="91"/>
      <c r="F1951" s="91">
        <v>2.04</v>
      </c>
      <c r="G1951" s="91">
        <v>0.44721359999999999</v>
      </c>
      <c r="Q1951" s="91">
        <v>0.32249030000000001</v>
      </c>
      <c r="R1951" s="91">
        <v>1.824719</v>
      </c>
      <c r="S1951" s="91">
        <v>0.32249030000000001</v>
      </c>
      <c r="U1951" s="91">
        <v>1.824719</v>
      </c>
      <c r="V1951" s="91">
        <v>0.32249030000000001</v>
      </c>
    </row>
    <row r="1952" spans="1:24" x14ac:dyDescent="0.25">
      <c r="A1952" s="91">
        <v>11.53998</v>
      </c>
      <c r="B1952" s="91">
        <v>0.56850679999999998</v>
      </c>
      <c r="D1952" s="91">
        <v>11.53998</v>
      </c>
      <c r="E1952" s="91">
        <v>0.56850679999999998</v>
      </c>
      <c r="F1952" s="91"/>
      <c r="G1952" s="91"/>
      <c r="Q1952" s="91">
        <v>0.24</v>
      </c>
      <c r="R1952" s="91">
        <v>0.55713550000000001</v>
      </c>
      <c r="S1952" s="91">
        <v>0.24</v>
      </c>
      <c r="W1952" s="91">
        <v>0.55713550000000001</v>
      </c>
      <c r="X1952" s="91">
        <v>0.24</v>
      </c>
    </row>
    <row r="1953" spans="1:24" x14ac:dyDescent="0.25">
      <c r="A1953" s="91">
        <v>0.83522450000000004</v>
      </c>
      <c r="B1953" s="91">
        <v>0.51224990000000004</v>
      </c>
      <c r="D1953" s="91"/>
      <c r="E1953" s="91"/>
      <c r="F1953" s="91">
        <v>0.83522450000000004</v>
      </c>
      <c r="G1953" s="91">
        <v>0.51224990000000004</v>
      </c>
      <c r="Q1953" s="91">
        <v>0.24331050000000001</v>
      </c>
      <c r="R1953" s="91">
        <v>1.493452</v>
      </c>
      <c r="S1953" s="91">
        <v>0.24331050000000001</v>
      </c>
      <c r="U1953" s="91">
        <v>1.493452</v>
      </c>
      <c r="V1953" s="91">
        <v>0.24331050000000001</v>
      </c>
    </row>
    <row r="1954" spans="1:24" x14ac:dyDescent="0.25">
      <c r="A1954" s="91">
        <v>0.31241000000000002</v>
      </c>
      <c r="B1954" s="91">
        <v>0.2</v>
      </c>
      <c r="D1954" s="91"/>
      <c r="E1954" s="91"/>
      <c r="F1954" s="91">
        <v>0.31241000000000002</v>
      </c>
      <c r="G1954" s="91">
        <v>0.2</v>
      </c>
      <c r="Q1954" s="91">
        <v>0.28000000000000003</v>
      </c>
      <c r="R1954" s="91">
        <v>0.36878179999999999</v>
      </c>
      <c r="S1954" s="91">
        <v>0.28000000000000003</v>
      </c>
      <c r="W1954" s="91">
        <v>0.36878179999999999</v>
      </c>
      <c r="X1954" s="91">
        <v>0.28000000000000003</v>
      </c>
    </row>
    <row r="1955" spans="1:24" x14ac:dyDescent="0.25">
      <c r="A1955" s="91">
        <v>1.278124</v>
      </c>
      <c r="B1955" s="91">
        <v>0.34176010000000001</v>
      </c>
      <c r="D1955" s="91"/>
      <c r="E1955" s="91"/>
      <c r="F1955" s="91">
        <v>1.278124</v>
      </c>
      <c r="G1955" s="91">
        <v>0.34176010000000001</v>
      </c>
      <c r="Q1955" s="91">
        <v>0.45607019999999998</v>
      </c>
      <c r="R1955" s="91">
        <v>2.3923209999999999</v>
      </c>
      <c r="S1955" s="91">
        <v>0.45607019999999998</v>
      </c>
      <c r="U1955" s="91">
        <v>2.3923209999999999</v>
      </c>
      <c r="V1955" s="91">
        <v>0.45607019999999998</v>
      </c>
    </row>
    <row r="1956" spans="1:24" x14ac:dyDescent="0.25">
      <c r="A1956" s="91">
        <v>0.77665949999999995</v>
      </c>
      <c r="B1956" s="91">
        <v>0.2154066</v>
      </c>
      <c r="D1956" s="91"/>
      <c r="E1956" s="91"/>
      <c r="F1956" s="91">
        <v>0.77665949999999995</v>
      </c>
      <c r="G1956" s="91">
        <v>0.2154066</v>
      </c>
      <c r="Q1956" s="91">
        <v>0.2154066</v>
      </c>
      <c r="R1956" s="91">
        <v>0.54405879999999995</v>
      </c>
      <c r="S1956" s="91">
        <v>0.2154066</v>
      </c>
      <c r="W1956" s="91">
        <v>0.54405879999999995</v>
      </c>
      <c r="X1956" s="91">
        <v>0.2154066</v>
      </c>
    </row>
    <row r="1957" spans="1:24" x14ac:dyDescent="0.25">
      <c r="A1957" s="91">
        <v>0.56000000000000005</v>
      </c>
      <c r="B1957" s="91">
        <v>0.24</v>
      </c>
      <c r="D1957" s="91"/>
      <c r="E1957" s="91"/>
      <c r="F1957" s="91">
        <v>0.56000000000000005</v>
      </c>
      <c r="G1957" s="91">
        <v>0.24</v>
      </c>
      <c r="Q1957" s="91">
        <v>0.25298219999999999</v>
      </c>
      <c r="R1957" s="91">
        <v>0.83522450000000004</v>
      </c>
      <c r="S1957" s="91">
        <v>0.25298219999999999</v>
      </c>
      <c r="W1957" s="91">
        <v>0.83522450000000004</v>
      </c>
      <c r="X1957" s="91">
        <v>0.25298219999999999</v>
      </c>
    </row>
    <row r="1958" spans="1:24" x14ac:dyDescent="0.25">
      <c r="A1958" s="91">
        <v>0.58240879999999995</v>
      </c>
      <c r="B1958" s="91">
        <v>0.32249030000000001</v>
      </c>
      <c r="D1958" s="91"/>
      <c r="E1958" s="91"/>
      <c r="F1958" s="91">
        <v>0.58240879999999995</v>
      </c>
      <c r="G1958" s="91">
        <v>0.32249030000000001</v>
      </c>
      <c r="Q1958" s="91">
        <v>0.31241000000000002</v>
      </c>
      <c r="R1958" s="91">
        <v>0.85041169999999999</v>
      </c>
      <c r="S1958" s="91">
        <v>0.31241000000000002</v>
      </c>
      <c r="W1958" s="91">
        <v>0.85041169999999999</v>
      </c>
      <c r="X1958" s="91">
        <v>0.31241000000000002</v>
      </c>
    </row>
    <row r="1959" spans="1:24" x14ac:dyDescent="0.25">
      <c r="A1959" s="91">
        <v>0.36878179999999999</v>
      </c>
      <c r="B1959" s="91">
        <v>0.26832820000000002</v>
      </c>
      <c r="D1959" s="91"/>
      <c r="E1959" s="91"/>
      <c r="F1959" s="91">
        <v>0.36878179999999999</v>
      </c>
      <c r="G1959" s="91">
        <v>0.26832820000000002</v>
      </c>
      <c r="Q1959" s="91">
        <v>0.32249030000000001</v>
      </c>
      <c r="R1959" s="91">
        <v>0.93295229999999996</v>
      </c>
      <c r="S1959" s="91">
        <v>0.32249030000000001</v>
      </c>
      <c r="W1959" s="91">
        <v>0.93295229999999996</v>
      </c>
      <c r="X1959" s="91">
        <v>0.32249030000000001</v>
      </c>
    </row>
    <row r="1960" spans="1:24" x14ac:dyDescent="0.25">
      <c r="A1960" s="91">
        <v>0.58240879999999995</v>
      </c>
      <c r="B1960" s="91">
        <v>0.16</v>
      </c>
      <c r="D1960" s="91"/>
      <c r="E1960" s="91"/>
      <c r="F1960" s="91">
        <v>0.58240879999999995</v>
      </c>
      <c r="G1960" s="91">
        <v>0.16</v>
      </c>
      <c r="Q1960" s="91">
        <v>0.25612499999999999</v>
      </c>
      <c r="R1960" s="91">
        <v>0.48826219999999998</v>
      </c>
      <c r="S1960" s="91">
        <v>0.25612499999999999</v>
      </c>
      <c r="W1960" s="91">
        <v>0.48826219999999998</v>
      </c>
      <c r="X1960" s="91">
        <v>0.25612499999999999</v>
      </c>
    </row>
    <row r="1961" spans="1:24" x14ac:dyDescent="0.25">
      <c r="A1961" s="91">
        <v>0.40199499999999999</v>
      </c>
      <c r="B1961" s="91">
        <v>0.32249030000000001</v>
      </c>
      <c r="D1961" s="91"/>
      <c r="E1961" s="91"/>
      <c r="F1961" s="91">
        <v>0.40199499999999999</v>
      </c>
      <c r="G1961" s="91">
        <v>0.32249030000000001</v>
      </c>
      <c r="Q1961" s="91">
        <v>0.2332381</v>
      </c>
      <c r="R1961" s="91">
        <v>4.1717139999999997</v>
      </c>
      <c r="S1961" s="91">
        <v>0.2332381</v>
      </c>
      <c r="U1961" s="91">
        <v>4.1717139999999997</v>
      </c>
      <c r="V1961" s="91">
        <v>0.2332381</v>
      </c>
    </row>
    <row r="1962" spans="1:24" x14ac:dyDescent="0.25">
      <c r="A1962" s="91">
        <v>5.8363630000000004</v>
      </c>
      <c r="B1962" s="91">
        <v>0.52611790000000003</v>
      </c>
      <c r="D1962" s="91">
        <v>5.8363630000000004</v>
      </c>
      <c r="E1962" s="91">
        <v>0.52611790000000003</v>
      </c>
      <c r="F1962" s="91"/>
      <c r="G1962" s="91"/>
      <c r="Q1962" s="91">
        <v>0.41761229999999999</v>
      </c>
      <c r="R1962" s="91">
        <v>1.0119290000000001</v>
      </c>
      <c r="S1962" s="91">
        <v>0.41761229999999999</v>
      </c>
      <c r="W1962" s="91">
        <v>1.0119290000000001</v>
      </c>
      <c r="X1962" s="91">
        <v>0.41761229999999999</v>
      </c>
    </row>
    <row r="1963" spans="1:24" x14ac:dyDescent="0.25">
      <c r="A1963" s="91">
        <v>3.5503450000000001</v>
      </c>
      <c r="B1963" s="91">
        <v>0.44721359999999999</v>
      </c>
      <c r="D1963" s="91">
        <v>3.5503450000000001</v>
      </c>
      <c r="E1963" s="91">
        <v>0.44721359999999999</v>
      </c>
      <c r="F1963" s="91"/>
      <c r="G1963" s="91"/>
      <c r="Q1963" s="91">
        <v>0.16492419999999999</v>
      </c>
      <c r="R1963" s="91">
        <v>0.25298219999999999</v>
      </c>
      <c r="S1963" s="91">
        <v>0.16492419999999999</v>
      </c>
      <c r="W1963" s="91">
        <v>0.25298219999999999</v>
      </c>
      <c r="X1963" s="91">
        <v>0.16492419999999999</v>
      </c>
    </row>
    <row r="1964" spans="1:24" x14ac:dyDescent="0.25">
      <c r="A1964" s="91">
        <v>1.9697720000000001</v>
      </c>
      <c r="B1964" s="91">
        <v>0.62482000000000004</v>
      </c>
      <c r="D1964" s="91"/>
      <c r="E1964" s="91"/>
      <c r="F1964" s="91">
        <v>1.9697720000000001</v>
      </c>
      <c r="G1964" s="91">
        <v>0.62482000000000004</v>
      </c>
      <c r="Q1964" s="91">
        <v>0.32249030000000001</v>
      </c>
      <c r="R1964" s="91">
        <v>1.258408</v>
      </c>
      <c r="S1964" s="91">
        <v>0.32249030000000001</v>
      </c>
      <c r="W1964" s="91">
        <v>1.258408</v>
      </c>
      <c r="X1964" s="91">
        <v>0.32249030000000001</v>
      </c>
    </row>
    <row r="1965" spans="1:24" x14ac:dyDescent="0.25">
      <c r="A1965" s="91">
        <v>2.5712250000000001</v>
      </c>
      <c r="B1965" s="91">
        <v>0.2332381</v>
      </c>
      <c r="D1965" s="91">
        <v>2.5712250000000001</v>
      </c>
      <c r="E1965" s="91">
        <v>0.2332381</v>
      </c>
      <c r="F1965" s="91"/>
      <c r="G1965" s="91"/>
      <c r="Q1965" s="91">
        <v>0.31241000000000002</v>
      </c>
      <c r="R1965" s="91">
        <v>1.4579519999999999</v>
      </c>
      <c r="S1965" s="91">
        <v>0.31241000000000002</v>
      </c>
      <c r="W1965" s="91">
        <v>1.4579519999999999</v>
      </c>
      <c r="X1965" s="91">
        <v>0.31241000000000002</v>
      </c>
    </row>
    <row r="1966" spans="1:24" x14ac:dyDescent="0.25">
      <c r="A1966" s="91">
        <v>4.1524929999999998</v>
      </c>
      <c r="B1966" s="91">
        <v>0.36878179999999999</v>
      </c>
      <c r="D1966" s="91">
        <v>4.1524929999999998</v>
      </c>
      <c r="E1966" s="91">
        <v>0.36878179999999999</v>
      </c>
      <c r="F1966" s="91"/>
      <c r="G1966" s="91"/>
      <c r="Q1966" s="91">
        <v>0.2154066</v>
      </c>
      <c r="R1966" s="91">
        <v>2.0415679999999998</v>
      </c>
      <c r="S1966" s="91">
        <v>0.2154066</v>
      </c>
      <c r="U1966" s="91">
        <v>2.0415679999999998</v>
      </c>
      <c r="V1966" s="91">
        <v>0.2154066</v>
      </c>
    </row>
    <row r="1967" spans="1:24" x14ac:dyDescent="0.25">
      <c r="A1967" s="91">
        <v>5.8988810000000003</v>
      </c>
      <c r="B1967" s="91">
        <v>0.34176010000000001</v>
      </c>
      <c r="D1967" s="91">
        <v>5.8988810000000003</v>
      </c>
      <c r="E1967" s="91">
        <v>0.34176010000000001</v>
      </c>
      <c r="F1967" s="91"/>
      <c r="G1967" s="91"/>
      <c r="Q1967" s="91">
        <v>0.24</v>
      </c>
      <c r="R1967" s="91">
        <v>2.2489110000000001</v>
      </c>
      <c r="S1967" s="91">
        <v>0.24</v>
      </c>
      <c r="U1967" s="91">
        <v>2.2489110000000001</v>
      </c>
      <c r="V1967" s="91">
        <v>0.24</v>
      </c>
    </row>
    <row r="1968" spans="1:24" x14ac:dyDescent="0.25">
      <c r="A1968" s="91">
        <v>2.6548069999999999</v>
      </c>
      <c r="B1968" s="91">
        <v>0.32249030000000001</v>
      </c>
      <c r="D1968" s="91">
        <v>2.6548069999999999</v>
      </c>
      <c r="E1968" s="91">
        <v>0.32249030000000001</v>
      </c>
      <c r="F1968" s="91"/>
      <c r="G1968" s="91"/>
      <c r="Q1968" s="91">
        <v>0.3577709</v>
      </c>
      <c r="R1968" s="91">
        <v>3.9293770000000001</v>
      </c>
      <c r="S1968" s="91">
        <v>0.3577709</v>
      </c>
      <c r="U1968" s="91">
        <v>3.9293770000000001</v>
      </c>
      <c r="V1968" s="91">
        <v>0.3577709</v>
      </c>
    </row>
    <row r="1969" spans="1:24" x14ac:dyDescent="0.25">
      <c r="A1969" s="91">
        <v>3.32674</v>
      </c>
      <c r="B1969" s="91">
        <v>0.37947330000000001</v>
      </c>
      <c r="D1969" s="91">
        <v>3.32674</v>
      </c>
      <c r="E1969" s="91">
        <v>0.37947330000000001</v>
      </c>
      <c r="F1969" s="91"/>
      <c r="G1969" s="91"/>
      <c r="Q1969" s="91">
        <v>0.4326662</v>
      </c>
      <c r="R1969" s="91">
        <v>5.904439</v>
      </c>
      <c r="S1969" s="91">
        <v>0.4326662</v>
      </c>
      <c r="U1969" s="91">
        <v>5.904439</v>
      </c>
      <c r="V1969" s="91">
        <v>0.4326662</v>
      </c>
    </row>
    <row r="1970" spans="1:24" x14ac:dyDescent="0.25">
      <c r="A1970" s="91">
        <v>7.666029</v>
      </c>
      <c r="B1970" s="91">
        <v>0.37947330000000001</v>
      </c>
      <c r="D1970" s="91">
        <v>7.666029</v>
      </c>
      <c r="E1970" s="91">
        <v>0.37947330000000001</v>
      </c>
      <c r="F1970" s="91"/>
      <c r="G1970" s="91"/>
      <c r="Q1970" s="91">
        <v>0.32984849999999999</v>
      </c>
      <c r="R1970" s="91">
        <v>0.37947330000000001</v>
      </c>
      <c r="S1970" s="91">
        <v>0.32984849999999999</v>
      </c>
      <c r="W1970" s="91">
        <v>0.37947330000000001</v>
      </c>
      <c r="X1970" s="91">
        <v>0.32984849999999999</v>
      </c>
    </row>
    <row r="1971" spans="1:24" x14ac:dyDescent="0.25">
      <c r="A1971" s="91">
        <v>1.584929</v>
      </c>
      <c r="B1971" s="91">
        <v>0.45607019999999998</v>
      </c>
      <c r="D1971" s="91"/>
      <c r="E1971" s="91"/>
      <c r="F1971" s="91">
        <v>1.584929</v>
      </c>
      <c r="G1971" s="91">
        <v>0.45607019999999998</v>
      </c>
      <c r="Q1971" s="91">
        <v>0.2154066</v>
      </c>
      <c r="R1971" s="91">
        <v>2.1169790000000002</v>
      </c>
      <c r="S1971" s="91">
        <v>0.2154066</v>
      </c>
      <c r="U1971" s="91">
        <v>2.1169790000000002</v>
      </c>
      <c r="V1971" s="91">
        <v>0.2154066</v>
      </c>
    </row>
    <row r="1972" spans="1:24" x14ac:dyDescent="0.25">
      <c r="A1972" s="91">
        <v>3.0402629999999999</v>
      </c>
      <c r="B1972" s="91">
        <v>1.7204649999999999</v>
      </c>
      <c r="D1972" s="91"/>
      <c r="E1972" s="91"/>
      <c r="F1972" s="91">
        <v>3.0402629999999999</v>
      </c>
      <c r="G1972" s="91">
        <v>1.7204649999999999</v>
      </c>
      <c r="Q1972" s="91">
        <v>0.28000000000000003</v>
      </c>
      <c r="R1972" s="91">
        <v>0.36221540000000002</v>
      </c>
      <c r="S1972" s="91">
        <v>0.28000000000000003</v>
      </c>
      <c r="W1972" s="91">
        <v>0.36221540000000002</v>
      </c>
      <c r="X1972" s="91">
        <v>0.28000000000000003</v>
      </c>
    </row>
    <row r="1973" spans="1:24" x14ac:dyDescent="0.25">
      <c r="A1973" s="91">
        <v>0.76941539999999997</v>
      </c>
      <c r="B1973" s="91">
        <v>0.24331050000000001</v>
      </c>
      <c r="D1973" s="91"/>
      <c r="E1973" s="91"/>
      <c r="F1973" s="91">
        <v>0.76941539999999997</v>
      </c>
      <c r="G1973" s="91">
        <v>0.24331050000000001</v>
      </c>
      <c r="Q1973" s="91">
        <v>0.24331050000000001</v>
      </c>
      <c r="R1973" s="91">
        <v>12.647209999999999</v>
      </c>
      <c r="S1973" s="91">
        <v>0.24331050000000001</v>
      </c>
      <c r="U1973" s="91">
        <v>12.647209999999999</v>
      </c>
      <c r="V1973" s="91">
        <v>0.24331050000000001</v>
      </c>
    </row>
    <row r="1974" spans="1:24" x14ac:dyDescent="0.25">
      <c r="A1974" s="91">
        <v>1.1661900000000001</v>
      </c>
      <c r="B1974" s="91">
        <v>0.24331050000000001</v>
      </c>
      <c r="D1974" s="91"/>
      <c r="E1974" s="91"/>
      <c r="F1974" s="91">
        <v>1.1661900000000001</v>
      </c>
      <c r="G1974" s="91">
        <v>0.24331050000000001</v>
      </c>
      <c r="Q1974" s="91">
        <v>0.33941130000000003</v>
      </c>
      <c r="R1974" s="91">
        <v>8.6855279999999997</v>
      </c>
      <c r="S1974" s="91">
        <v>0.33941130000000003</v>
      </c>
      <c r="U1974" s="91">
        <v>8.6855279999999997</v>
      </c>
      <c r="V1974" s="91">
        <v>0.33941130000000003</v>
      </c>
    </row>
    <row r="1975" spans="1:24" x14ac:dyDescent="0.25">
      <c r="A1975" s="91">
        <v>0.84380089999999996</v>
      </c>
      <c r="B1975" s="91">
        <v>0.24331050000000001</v>
      </c>
      <c r="D1975" s="91"/>
      <c r="E1975" s="91"/>
      <c r="F1975" s="91">
        <v>0.84380089999999996</v>
      </c>
      <c r="G1975" s="91">
        <v>0.24331050000000001</v>
      </c>
      <c r="Q1975" s="91">
        <v>0.2039608</v>
      </c>
      <c r="R1975" s="91">
        <v>2.0987619999999998</v>
      </c>
      <c r="S1975" s="91">
        <v>0.2039608</v>
      </c>
      <c r="U1975" s="91">
        <v>2.0987619999999998</v>
      </c>
      <c r="V1975" s="91">
        <v>0.2039608</v>
      </c>
    </row>
    <row r="1976" spans="1:24" x14ac:dyDescent="0.25">
      <c r="A1976" s="91">
        <v>1.2649109999999999</v>
      </c>
      <c r="B1976" s="91">
        <v>0.24331050000000001</v>
      </c>
      <c r="D1976" s="91">
        <v>1.2649109999999999</v>
      </c>
      <c r="E1976" s="91">
        <v>0.24331050000000001</v>
      </c>
      <c r="F1976" s="91"/>
      <c r="G1976" s="91"/>
      <c r="Q1976" s="91">
        <v>0.2332381</v>
      </c>
      <c r="R1976" s="91">
        <v>1.3652839999999999</v>
      </c>
      <c r="S1976" s="91">
        <v>0.2332381</v>
      </c>
      <c r="U1976" s="91">
        <v>1.3652839999999999</v>
      </c>
      <c r="V1976" s="91">
        <v>0.2332381</v>
      </c>
    </row>
    <row r="1977" spans="1:24" x14ac:dyDescent="0.25">
      <c r="A1977" s="91">
        <v>1.7366630000000001</v>
      </c>
      <c r="B1977" s="91">
        <v>0.31241000000000002</v>
      </c>
      <c r="D1977" s="91">
        <v>1.7366630000000001</v>
      </c>
      <c r="E1977" s="91">
        <v>0.31241000000000002</v>
      </c>
      <c r="F1977" s="91"/>
      <c r="G1977" s="91"/>
      <c r="Q1977" s="91">
        <v>0.30463089999999998</v>
      </c>
      <c r="R1977" s="91">
        <v>0.98792709999999995</v>
      </c>
      <c r="S1977" s="91">
        <v>0.30463089999999998</v>
      </c>
      <c r="W1977" s="91">
        <v>0.98792709999999995</v>
      </c>
      <c r="X1977" s="91">
        <v>0.30463089999999998</v>
      </c>
    </row>
    <row r="1978" spans="1:24" x14ac:dyDescent="0.25">
      <c r="A1978" s="91">
        <v>2.04</v>
      </c>
      <c r="B1978" s="91">
        <v>0.2332381</v>
      </c>
      <c r="D1978" s="91">
        <v>2.04</v>
      </c>
      <c r="E1978" s="91">
        <v>0.2332381</v>
      </c>
      <c r="F1978" s="91"/>
      <c r="G1978" s="91"/>
      <c r="Q1978" s="91">
        <v>0.48166379999999998</v>
      </c>
      <c r="R1978" s="91">
        <v>2.6826850000000002</v>
      </c>
      <c r="S1978" s="91">
        <v>0.48166379999999998</v>
      </c>
      <c r="U1978" s="91">
        <v>2.6826850000000002</v>
      </c>
      <c r="V1978" s="91">
        <v>0.48166379999999998</v>
      </c>
    </row>
    <row r="1979" spans="1:24" x14ac:dyDescent="0.25">
      <c r="A1979" s="91">
        <v>0.8099383</v>
      </c>
      <c r="B1979" s="91">
        <v>0.25612499999999999</v>
      </c>
      <c r="D1979" s="91"/>
      <c r="E1979" s="91"/>
      <c r="F1979" s="91">
        <v>0.8099383</v>
      </c>
      <c r="G1979" s="91">
        <v>0.25612499999999999</v>
      </c>
      <c r="Q1979" s="91">
        <v>0.53814499999999998</v>
      </c>
      <c r="R1979" s="91">
        <v>7.196555</v>
      </c>
      <c r="S1979" s="91">
        <v>0.53814499999999998</v>
      </c>
      <c r="U1979" s="91">
        <v>7.196555</v>
      </c>
      <c r="V1979" s="91">
        <v>0.53814499999999998</v>
      </c>
    </row>
    <row r="1980" spans="1:24" x14ac:dyDescent="0.25">
      <c r="A1980" s="91">
        <v>2.2090719999999999</v>
      </c>
      <c r="B1980" s="91">
        <v>0.2</v>
      </c>
      <c r="D1980" s="91">
        <v>2.2090719999999999</v>
      </c>
      <c r="E1980" s="91">
        <v>0.2</v>
      </c>
      <c r="F1980" s="91"/>
      <c r="G1980" s="91"/>
      <c r="Q1980" s="91">
        <v>0.28000000000000003</v>
      </c>
      <c r="R1980" s="91">
        <v>0.32</v>
      </c>
      <c r="S1980" s="91">
        <v>0.28000000000000003</v>
      </c>
      <c r="W1980" s="91">
        <v>0.32</v>
      </c>
      <c r="X1980" s="91">
        <v>0.28000000000000003</v>
      </c>
    </row>
    <row r="1981" spans="1:24" x14ac:dyDescent="0.25">
      <c r="A1981" s="91">
        <v>4</v>
      </c>
      <c r="B1981" s="91">
        <v>0.5614268</v>
      </c>
      <c r="D1981" s="91">
        <v>4</v>
      </c>
      <c r="E1981" s="91">
        <v>0.5614268</v>
      </c>
      <c r="F1981" s="91"/>
      <c r="G1981" s="91"/>
      <c r="Q1981" s="91">
        <v>0.32984849999999999</v>
      </c>
      <c r="R1981" s="91">
        <v>1.8594619999999999</v>
      </c>
      <c r="S1981" s="91">
        <v>0.32984849999999999</v>
      </c>
      <c r="U1981" s="91">
        <v>1.8594619999999999</v>
      </c>
      <c r="V1981" s="91">
        <v>0.32984849999999999</v>
      </c>
    </row>
    <row r="1982" spans="1:24" x14ac:dyDescent="0.25">
      <c r="A1982" s="91">
        <v>1.1879390000000001</v>
      </c>
      <c r="B1982" s="91">
        <v>0.28844409999999998</v>
      </c>
      <c r="D1982" s="91"/>
      <c r="E1982" s="91"/>
      <c r="F1982" s="91">
        <v>1.1879390000000001</v>
      </c>
      <c r="G1982" s="91">
        <v>0.28844409999999998</v>
      </c>
      <c r="Q1982" s="91">
        <v>0.42520580000000002</v>
      </c>
      <c r="R1982" s="91">
        <v>0.88814409999999999</v>
      </c>
      <c r="S1982" s="91">
        <v>0.42520580000000002</v>
      </c>
      <c r="W1982" s="91">
        <v>0.88814409999999999</v>
      </c>
      <c r="X1982" s="91">
        <v>0.42520580000000002</v>
      </c>
    </row>
    <row r="1983" spans="1:24" x14ac:dyDescent="0.25">
      <c r="A1983" s="91">
        <v>1.568694</v>
      </c>
      <c r="B1983" s="91">
        <v>0.30463089999999998</v>
      </c>
      <c r="D1983" s="91">
        <v>1.568694</v>
      </c>
      <c r="E1983" s="91">
        <v>0.30463089999999998</v>
      </c>
      <c r="F1983" s="91"/>
      <c r="G1983" s="91"/>
      <c r="Q1983" s="91">
        <v>0.2</v>
      </c>
      <c r="R1983" s="91">
        <v>0.43081320000000001</v>
      </c>
      <c r="S1983" s="91">
        <v>0.2</v>
      </c>
      <c r="W1983" s="91">
        <v>0.43081320000000001</v>
      </c>
      <c r="X1983" s="91">
        <v>0.2</v>
      </c>
    </row>
    <row r="1984" spans="1:24" x14ac:dyDescent="0.25">
      <c r="A1984" s="91">
        <v>2.9092950000000002</v>
      </c>
      <c r="B1984" s="91">
        <v>0.34176010000000001</v>
      </c>
      <c r="D1984" s="91">
        <v>2.9092950000000002</v>
      </c>
      <c r="E1984" s="91">
        <v>0.34176010000000001</v>
      </c>
      <c r="F1984" s="91"/>
      <c r="G1984" s="91"/>
      <c r="Q1984" s="91">
        <v>0.39395429999999998</v>
      </c>
      <c r="R1984" s="91">
        <v>1.1264099999999999</v>
      </c>
      <c r="S1984" s="91">
        <v>0.39395429999999998</v>
      </c>
      <c r="W1984" s="91">
        <v>1.1264099999999999</v>
      </c>
      <c r="X1984" s="91">
        <v>0.39395429999999998</v>
      </c>
    </row>
    <row r="1985" spans="1:24" x14ac:dyDescent="0.25">
      <c r="A1985" s="91">
        <v>0.71217980000000003</v>
      </c>
      <c r="B1985" s="91">
        <v>0.2</v>
      </c>
      <c r="D1985" s="91"/>
      <c r="E1985" s="91"/>
      <c r="F1985" s="91">
        <v>0.71217980000000003</v>
      </c>
      <c r="G1985" s="91">
        <v>0.2</v>
      </c>
      <c r="Q1985" s="91">
        <v>0.46818799999999999</v>
      </c>
      <c r="R1985" s="91">
        <v>1.278124</v>
      </c>
      <c r="S1985" s="91">
        <v>0.46818799999999999</v>
      </c>
      <c r="W1985" s="91">
        <v>1.278124</v>
      </c>
      <c r="X1985" s="91">
        <v>0.46818799999999999</v>
      </c>
    </row>
    <row r="1986" spans="1:24" x14ac:dyDescent="0.25">
      <c r="A1986" s="91">
        <v>4.9656060000000002</v>
      </c>
      <c r="B1986" s="91">
        <v>0.24331050000000001</v>
      </c>
      <c r="D1986" s="91">
        <v>4.9656060000000002</v>
      </c>
      <c r="E1986" s="91">
        <v>0.24331050000000001</v>
      </c>
      <c r="F1986" s="91"/>
      <c r="G1986" s="91"/>
      <c r="Q1986" s="91">
        <v>0.16</v>
      </c>
      <c r="R1986" s="91">
        <v>0.2</v>
      </c>
      <c r="S1986" s="91">
        <v>0.16</v>
      </c>
      <c r="W1986" s="91">
        <v>0.2</v>
      </c>
      <c r="X1986" s="91">
        <v>0.16</v>
      </c>
    </row>
    <row r="1987" spans="1:24" x14ac:dyDescent="0.25">
      <c r="A1987" s="91">
        <v>6.4323620000000004</v>
      </c>
      <c r="B1987" s="91">
        <v>0.45254830000000001</v>
      </c>
      <c r="D1987" s="91">
        <v>6.4323620000000004</v>
      </c>
      <c r="E1987" s="91">
        <v>0.45254830000000001</v>
      </c>
      <c r="F1987" s="91"/>
      <c r="G1987" s="91"/>
      <c r="Q1987" s="91">
        <v>0.28000000000000003</v>
      </c>
      <c r="R1987" s="91">
        <v>0.36</v>
      </c>
      <c r="S1987" s="91">
        <v>0.28000000000000003</v>
      </c>
      <c r="W1987" s="91">
        <v>0.36</v>
      </c>
      <c r="X1987" s="91">
        <v>0.28000000000000003</v>
      </c>
    </row>
    <row r="1988" spans="1:24" x14ac:dyDescent="0.25">
      <c r="A1988" s="91">
        <v>6.5242339999999999</v>
      </c>
      <c r="B1988" s="91">
        <v>0.32984849999999999</v>
      </c>
      <c r="D1988" s="91">
        <v>6.5242339999999999</v>
      </c>
      <c r="E1988" s="91">
        <v>0.32984849999999999</v>
      </c>
      <c r="F1988" s="91"/>
      <c r="G1988" s="91"/>
      <c r="Q1988" s="91">
        <v>0.28844409999999998</v>
      </c>
      <c r="R1988" s="91">
        <v>1.575817</v>
      </c>
      <c r="S1988" s="91">
        <v>0.28844409999999998</v>
      </c>
      <c r="U1988" s="91">
        <v>1.575817</v>
      </c>
      <c r="V1988" s="91">
        <v>0.28844409999999998</v>
      </c>
    </row>
    <row r="1989" spans="1:24" x14ac:dyDescent="0.25">
      <c r="A1989" s="91">
        <v>3.4985710000000001</v>
      </c>
      <c r="B1989" s="91">
        <v>0.30463089999999998</v>
      </c>
      <c r="D1989" s="91">
        <v>3.4985710000000001</v>
      </c>
      <c r="E1989" s="91">
        <v>0.30463089999999998</v>
      </c>
      <c r="F1989" s="91"/>
      <c r="G1989" s="91"/>
      <c r="Q1989" s="91">
        <v>0.14422209999999999</v>
      </c>
      <c r="R1989" s="91">
        <v>1.0770329999999999</v>
      </c>
      <c r="S1989" s="91">
        <v>0.14422209999999999</v>
      </c>
      <c r="U1989" s="91">
        <v>1.0770329999999999</v>
      </c>
      <c r="V1989" s="91">
        <v>0.14422209999999999</v>
      </c>
    </row>
    <row r="1990" spans="1:24" x14ac:dyDescent="0.25">
      <c r="A1990" s="91">
        <v>2.4162780000000001</v>
      </c>
      <c r="B1990" s="91">
        <v>0.33941130000000003</v>
      </c>
      <c r="D1990" s="91">
        <v>2.4162780000000001</v>
      </c>
      <c r="E1990" s="91">
        <v>0.33941130000000003</v>
      </c>
      <c r="F1990" s="91"/>
      <c r="G1990" s="91"/>
      <c r="Q1990" s="91">
        <v>0.25298219999999999</v>
      </c>
      <c r="R1990" s="91">
        <v>0.88543769999999999</v>
      </c>
      <c r="S1990" s="91">
        <v>0.25298219999999999</v>
      </c>
      <c r="W1990" s="91">
        <v>0.88543769999999999</v>
      </c>
      <c r="X1990" s="91">
        <v>0.25298219999999999</v>
      </c>
    </row>
    <row r="1991" spans="1:24" x14ac:dyDescent="0.25">
      <c r="A1991" s="91">
        <v>2.0238580000000002</v>
      </c>
      <c r="B1991" s="91">
        <v>0.4326662</v>
      </c>
      <c r="D1991" s="91"/>
      <c r="E1991" s="91"/>
      <c r="F1991" s="91">
        <v>2.0238580000000002</v>
      </c>
      <c r="G1991" s="91">
        <v>0.4326662</v>
      </c>
      <c r="Q1991" s="91">
        <v>0.36878179999999999</v>
      </c>
      <c r="R1991" s="91">
        <v>0.77665949999999995</v>
      </c>
      <c r="S1991" s="91">
        <v>0.36878179999999999</v>
      </c>
      <c r="W1991" s="91">
        <v>0.77665949999999995</v>
      </c>
      <c r="X1991" s="91">
        <v>0.36878179999999999</v>
      </c>
    </row>
    <row r="1992" spans="1:24" x14ac:dyDescent="0.25">
      <c r="A1992" s="91">
        <v>3.8354140000000001</v>
      </c>
      <c r="B1992" s="91">
        <v>1.162755</v>
      </c>
      <c r="D1992" s="91"/>
      <c r="E1992" s="91"/>
      <c r="F1992" s="91">
        <v>3.8354140000000001</v>
      </c>
      <c r="G1992" s="91">
        <v>1.162755</v>
      </c>
      <c r="Q1992" s="91">
        <v>0.2</v>
      </c>
      <c r="R1992" s="91">
        <v>0.24</v>
      </c>
      <c r="S1992" s="91">
        <v>0.2</v>
      </c>
      <c r="W1992" s="91">
        <v>0.24</v>
      </c>
      <c r="X1992" s="91">
        <v>0.2</v>
      </c>
    </row>
    <row r="1993" spans="1:24" x14ac:dyDescent="0.25">
      <c r="A1993" s="91">
        <v>15.396879999999999</v>
      </c>
      <c r="B1993" s="91">
        <v>0.30463089999999998</v>
      </c>
      <c r="D1993" s="91">
        <v>15.396879999999999</v>
      </c>
      <c r="E1993" s="91">
        <v>0.30463089999999998</v>
      </c>
      <c r="F1993" s="91"/>
      <c r="G1993" s="91"/>
      <c r="Q1993" s="91">
        <v>0.16492419999999999</v>
      </c>
      <c r="R1993" s="91">
        <v>0.32249030000000001</v>
      </c>
      <c r="S1993" s="91">
        <v>0.16492419999999999</v>
      </c>
      <c r="W1993" s="91">
        <v>0.32249030000000001</v>
      </c>
      <c r="X1993" s="91">
        <v>0.16492419999999999</v>
      </c>
    </row>
    <row r="1994" spans="1:24" x14ac:dyDescent="0.25">
      <c r="A1994" s="91">
        <v>2.862447</v>
      </c>
      <c r="B1994" s="91">
        <v>1.1811860000000001</v>
      </c>
      <c r="D1994" s="91"/>
      <c r="E1994" s="91"/>
      <c r="F1994" s="91">
        <v>2.862447</v>
      </c>
      <c r="G1994" s="91">
        <v>1.1811860000000001</v>
      </c>
      <c r="Q1994" s="91">
        <v>0.2</v>
      </c>
      <c r="R1994" s="91">
        <v>1.0650820000000001</v>
      </c>
      <c r="S1994" s="91">
        <v>0.2</v>
      </c>
      <c r="U1994" s="91">
        <v>1.0650820000000001</v>
      </c>
      <c r="V1994" s="91">
        <v>0.2</v>
      </c>
    </row>
    <row r="1995" spans="1:24" x14ac:dyDescent="0.25">
      <c r="A1995" s="91">
        <v>0.68468969999999996</v>
      </c>
      <c r="B1995" s="91">
        <v>0.32249030000000001</v>
      </c>
      <c r="D1995" s="91"/>
      <c r="E1995" s="91"/>
      <c r="F1995" s="91">
        <v>0.68468969999999996</v>
      </c>
      <c r="G1995" s="91">
        <v>0.32249030000000001</v>
      </c>
      <c r="Q1995" s="91">
        <v>0.29120439999999997</v>
      </c>
      <c r="R1995" s="91">
        <v>0.74726170000000003</v>
      </c>
      <c r="S1995" s="91">
        <v>0.29120439999999997</v>
      </c>
      <c r="W1995" s="91">
        <v>0.74726170000000003</v>
      </c>
      <c r="X1995" s="91">
        <v>0.29120439999999997</v>
      </c>
    </row>
    <row r="1996" spans="1:24" x14ac:dyDescent="0.25">
      <c r="A1996" s="91">
        <v>6.1377519999999999</v>
      </c>
      <c r="B1996" s="91">
        <v>0.73539109999999996</v>
      </c>
      <c r="D1996" s="91">
        <v>6.1377519999999999</v>
      </c>
      <c r="E1996" s="91">
        <v>0.73539109999999996</v>
      </c>
      <c r="F1996" s="91"/>
      <c r="G1996" s="91"/>
      <c r="Q1996" s="91">
        <v>0.37735920000000001</v>
      </c>
      <c r="R1996" s="91">
        <v>3.1304949999999998</v>
      </c>
      <c r="S1996" s="91">
        <v>0.37735920000000001</v>
      </c>
      <c r="U1996" s="91">
        <v>3.1304949999999998</v>
      </c>
      <c r="V1996" s="91">
        <v>0.37735920000000001</v>
      </c>
    </row>
    <row r="1997" spans="1:24" x14ac:dyDescent="0.25">
      <c r="A1997" s="91">
        <v>0.76837489999999997</v>
      </c>
      <c r="B1997" s="91">
        <v>0.62482000000000004</v>
      </c>
      <c r="D1997" s="91"/>
      <c r="E1997" s="91"/>
      <c r="F1997" s="91">
        <v>0.76837489999999997</v>
      </c>
      <c r="G1997" s="91">
        <v>0.62482000000000004</v>
      </c>
      <c r="Q1997" s="91">
        <v>1.04</v>
      </c>
      <c r="R1997" s="91">
        <v>2.222791</v>
      </c>
      <c r="S1997" s="91">
        <v>1.04</v>
      </c>
      <c r="W1997" s="91">
        <v>2.222791</v>
      </c>
      <c r="X1997" s="91">
        <v>1.04</v>
      </c>
    </row>
    <row r="1998" spans="1:24" x14ac:dyDescent="0.25">
      <c r="A1998" s="91">
        <v>2.417602</v>
      </c>
      <c r="B1998" s="91">
        <v>0.16492419999999999</v>
      </c>
      <c r="D1998" s="91">
        <v>2.417602</v>
      </c>
      <c r="E1998" s="91">
        <v>0.16492419999999999</v>
      </c>
      <c r="F1998" s="91"/>
      <c r="G1998" s="91"/>
      <c r="Q1998" s="91">
        <v>0.16</v>
      </c>
      <c r="R1998" s="91">
        <v>0.24331050000000001</v>
      </c>
      <c r="S1998" s="91">
        <v>0.16</v>
      </c>
      <c r="W1998" s="91">
        <v>0.24331050000000001</v>
      </c>
      <c r="X1998" s="91">
        <v>0.16</v>
      </c>
    </row>
    <row r="1999" spans="1:24" x14ac:dyDescent="0.25">
      <c r="A1999" s="91">
        <v>1.6144350000000001</v>
      </c>
      <c r="B1999" s="91">
        <v>0.16970560000000001</v>
      </c>
      <c r="D1999" s="91">
        <v>1.6144350000000001</v>
      </c>
      <c r="E1999" s="91">
        <v>0.16970560000000001</v>
      </c>
      <c r="F1999" s="91"/>
      <c r="G1999" s="91"/>
      <c r="Q1999" s="91">
        <v>0.32249030000000001</v>
      </c>
      <c r="R1999" s="91">
        <v>6.8771459999999998</v>
      </c>
      <c r="S1999" s="91">
        <v>0.32249030000000001</v>
      </c>
      <c r="U1999" s="91">
        <v>6.8771459999999998</v>
      </c>
      <c r="V1999" s="91">
        <v>0.32249030000000001</v>
      </c>
    </row>
    <row r="2000" spans="1:24" x14ac:dyDescent="0.25">
      <c r="A2000" s="91">
        <v>0.28000000000000003</v>
      </c>
      <c r="B2000" s="91">
        <v>0.2</v>
      </c>
      <c r="D2000" s="91"/>
      <c r="E2000" s="91"/>
      <c r="F2000" s="91">
        <v>0.28000000000000003</v>
      </c>
      <c r="G2000" s="91">
        <v>0.2</v>
      </c>
      <c r="Q2000" s="91">
        <v>0.30463089999999998</v>
      </c>
      <c r="R2000" s="91">
        <v>2.7770489999999999</v>
      </c>
      <c r="S2000" s="91">
        <v>0.30463089999999998</v>
      </c>
      <c r="U2000" s="91">
        <v>2.7770489999999999</v>
      </c>
      <c r="V2000" s="91">
        <v>0.30463089999999998</v>
      </c>
    </row>
    <row r="2001" spans="1:24" x14ac:dyDescent="0.25">
      <c r="A2001" s="91">
        <v>0.4</v>
      </c>
      <c r="B2001" s="91">
        <v>0.2</v>
      </c>
      <c r="D2001" s="91"/>
      <c r="E2001" s="91"/>
      <c r="F2001" s="91">
        <v>0.4</v>
      </c>
      <c r="G2001" s="91">
        <v>0.2</v>
      </c>
      <c r="Q2001" s="91">
        <v>0.22627420000000001</v>
      </c>
      <c r="R2001" s="91">
        <v>0.9903535</v>
      </c>
      <c r="S2001" s="91">
        <v>0.22627420000000001</v>
      </c>
      <c r="W2001" s="91">
        <v>0.9903535</v>
      </c>
      <c r="X2001" s="91">
        <v>0.22627420000000001</v>
      </c>
    </row>
    <row r="2002" spans="1:24" x14ac:dyDescent="0.25">
      <c r="A2002" s="91">
        <v>2.8514059999999999</v>
      </c>
      <c r="B2002" s="91">
        <v>0.34176010000000001</v>
      </c>
      <c r="D2002" s="91">
        <v>2.8514059999999999</v>
      </c>
      <c r="E2002" s="91">
        <v>0.34176010000000001</v>
      </c>
      <c r="F2002" s="91"/>
      <c r="G2002" s="91"/>
      <c r="Q2002" s="91">
        <v>0.28844409999999998</v>
      </c>
      <c r="R2002" s="91">
        <v>0.73430240000000002</v>
      </c>
      <c r="S2002" s="91">
        <v>0.28844409999999998</v>
      </c>
      <c r="W2002" s="91">
        <v>0.73430240000000002</v>
      </c>
      <c r="X2002" s="91">
        <v>0.28844409999999998</v>
      </c>
    </row>
    <row r="2003" spans="1:24" x14ac:dyDescent="0.25">
      <c r="A2003" s="91">
        <v>2.3684590000000001</v>
      </c>
      <c r="B2003" s="91">
        <v>0.37947330000000001</v>
      </c>
      <c r="D2003" s="91">
        <v>2.3684590000000001</v>
      </c>
      <c r="E2003" s="91">
        <v>0.37947330000000001</v>
      </c>
      <c r="F2003" s="91"/>
      <c r="G2003" s="91"/>
      <c r="Q2003" s="91">
        <v>0.24331050000000001</v>
      </c>
      <c r="R2003" s="91">
        <v>0.68468969999999996</v>
      </c>
      <c r="S2003" s="91">
        <v>0.24331050000000001</v>
      </c>
      <c r="W2003" s="91">
        <v>0.68468969999999996</v>
      </c>
      <c r="X2003" s="91">
        <v>0.24331050000000001</v>
      </c>
    </row>
    <row r="2004" spans="1:24" x14ac:dyDescent="0.25">
      <c r="A2004" s="91">
        <v>8.9235869999999995</v>
      </c>
      <c r="B2004" s="91">
        <v>0.52</v>
      </c>
      <c r="D2004" s="91">
        <v>8.9235869999999995</v>
      </c>
      <c r="E2004" s="91">
        <v>0.52</v>
      </c>
      <c r="F2004" s="91"/>
      <c r="G2004" s="91"/>
      <c r="Q2004" s="91">
        <v>0.4</v>
      </c>
      <c r="R2004" s="91">
        <v>0.52153620000000001</v>
      </c>
      <c r="S2004" s="91">
        <v>0.4</v>
      </c>
      <c r="W2004" s="91">
        <v>0.52153620000000001</v>
      </c>
      <c r="X2004" s="91">
        <v>0.4</v>
      </c>
    </row>
    <row r="2005" spans="1:24" x14ac:dyDescent="0.25">
      <c r="A2005" s="91">
        <v>1.449414</v>
      </c>
      <c r="B2005" s="91">
        <v>0.32249030000000001</v>
      </c>
      <c r="D2005" s="91"/>
      <c r="E2005" s="91"/>
      <c r="F2005" s="91">
        <v>1.449414</v>
      </c>
      <c r="G2005" s="91">
        <v>0.32249030000000001</v>
      </c>
      <c r="Q2005" s="91">
        <v>0.16</v>
      </c>
      <c r="R2005" s="91">
        <v>1.760454</v>
      </c>
      <c r="S2005" s="91">
        <v>0.16</v>
      </c>
      <c r="U2005" s="91">
        <v>1.760454</v>
      </c>
      <c r="V2005" s="91">
        <v>0.16</v>
      </c>
    </row>
    <row r="2006" spans="1:24" x14ac:dyDescent="0.25">
      <c r="A2006" s="91">
        <v>6.6726910000000004</v>
      </c>
      <c r="B2006" s="91">
        <v>0.31241000000000002</v>
      </c>
      <c r="D2006" s="91">
        <v>6.6726910000000004</v>
      </c>
      <c r="E2006" s="91">
        <v>0.31241000000000002</v>
      </c>
      <c r="F2006" s="91"/>
      <c r="G2006" s="91"/>
      <c r="Q2006" s="91">
        <v>0.31241000000000002</v>
      </c>
      <c r="R2006" s="91">
        <v>0.6</v>
      </c>
      <c r="S2006" s="91">
        <v>0.31241000000000002</v>
      </c>
      <c r="W2006" s="91">
        <v>0.6</v>
      </c>
      <c r="X2006" s="91">
        <v>0.31241000000000002</v>
      </c>
    </row>
    <row r="2007" spans="1:24" x14ac:dyDescent="0.25">
      <c r="A2007" s="91">
        <v>4.2469749999999999</v>
      </c>
      <c r="B2007" s="91">
        <v>0.39395429999999998</v>
      </c>
      <c r="D2007" s="91">
        <v>4.2469749999999999</v>
      </c>
      <c r="E2007" s="91">
        <v>0.39395429999999998</v>
      </c>
      <c r="F2007" s="91"/>
      <c r="G2007" s="91"/>
      <c r="Q2007" s="91">
        <v>0.52153620000000001</v>
      </c>
      <c r="R2007" s="91">
        <v>0.8246211</v>
      </c>
      <c r="S2007" s="91">
        <v>0.52153620000000001</v>
      </c>
      <c r="W2007" s="91">
        <v>0.8246211</v>
      </c>
      <c r="X2007" s="91">
        <v>0.52153620000000001</v>
      </c>
    </row>
    <row r="2008" spans="1:24" x14ac:dyDescent="0.25">
      <c r="A2008" s="91">
        <v>10.51521</v>
      </c>
      <c r="B2008" s="91">
        <v>0.52611790000000003</v>
      </c>
      <c r="D2008" s="91">
        <v>10.51521</v>
      </c>
      <c r="E2008" s="91">
        <v>0.52611790000000003</v>
      </c>
      <c r="F2008" s="91"/>
      <c r="G2008" s="91"/>
      <c r="Q2008" s="91">
        <v>0.2039608</v>
      </c>
      <c r="R2008" s="91">
        <v>0.29120439999999997</v>
      </c>
      <c r="S2008" s="91">
        <v>0.2039608</v>
      </c>
      <c r="W2008" s="91">
        <v>0.29120439999999997</v>
      </c>
      <c r="X2008" s="91">
        <v>0.2039608</v>
      </c>
    </row>
    <row r="2009" spans="1:24" x14ac:dyDescent="0.25">
      <c r="A2009" s="91">
        <v>5.2245569999999999</v>
      </c>
      <c r="B2009" s="91">
        <v>0.39395429999999998</v>
      </c>
      <c r="D2009" s="91">
        <v>5.2245569999999999</v>
      </c>
      <c r="E2009" s="91">
        <v>0.39395429999999998</v>
      </c>
      <c r="F2009" s="91"/>
      <c r="G2009" s="91"/>
      <c r="Q2009" s="91">
        <v>0.2039608</v>
      </c>
      <c r="R2009" s="91">
        <v>1.612452</v>
      </c>
      <c r="S2009" s="91">
        <v>0.2039608</v>
      </c>
      <c r="U2009" s="91">
        <v>1.612452</v>
      </c>
      <c r="V2009" s="91">
        <v>0.2039608</v>
      </c>
    </row>
    <row r="2010" spans="1:24" x14ac:dyDescent="0.25">
      <c r="A2010" s="91">
        <v>0.75471849999999996</v>
      </c>
      <c r="B2010" s="91">
        <v>0.39395429999999998</v>
      </c>
      <c r="D2010" s="91"/>
      <c r="E2010" s="91"/>
      <c r="F2010" s="91">
        <v>0.75471849999999996</v>
      </c>
      <c r="G2010" s="91">
        <v>0.39395429999999998</v>
      </c>
      <c r="Q2010" s="91">
        <v>0.12</v>
      </c>
      <c r="R2010" s="91">
        <v>1.4848570000000001</v>
      </c>
      <c r="S2010" s="91">
        <v>0.12</v>
      </c>
      <c r="U2010" s="91">
        <v>1.4848570000000001</v>
      </c>
      <c r="V2010" s="91">
        <v>0.12</v>
      </c>
    </row>
    <row r="2011" spans="1:24" x14ac:dyDescent="0.25">
      <c r="A2011" s="91">
        <v>1.520526</v>
      </c>
      <c r="B2011" s="91">
        <v>0.24</v>
      </c>
      <c r="D2011" s="91">
        <v>1.520526</v>
      </c>
      <c r="E2011" s="91">
        <v>0.24</v>
      </c>
      <c r="F2011" s="91"/>
      <c r="G2011" s="91"/>
      <c r="Q2011" s="91">
        <v>0.2</v>
      </c>
      <c r="R2011" s="91">
        <v>0.52</v>
      </c>
      <c r="S2011" s="91">
        <v>0.2</v>
      </c>
      <c r="W2011" s="91">
        <v>0.52</v>
      </c>
      <c r="X2011" s="91">
        <v>0.2</v>
      </c>
    </row>
    <row r="2012" spans="1:24" x14ac:dyDescent="0.25">
      <c r="A2012" s="91">
        <v>0.65115279999999998</v>
      </c>
      <c r="B2012" s="91">
        <v>0.2039608</v>
      </c>
      <c r="D2012" s="91"/>
      <c r="E2012" s="91"/>
      <c r="F2012" s="91">
        <v>0.65115279999999998</v>
      </c>
      <c r="G2012" s="91">
        <v>0.2039608</v>
      </c>
      <c r="Q2012" s="91">
        <v>0.2332381</v>
      </c>
      <c r="R2012" s="91">
        <v>0.91214030000000001</v>
      </c>
      <c r="S2012" s="91">
        <v>0.2332381</v>
      </c>
      <c r="W2012" s="91">
        <v>0.91214030000000001</v>
      </c>
      <c r="X2012" s="91">
        <v>0.2332381</v>
      </c>
    </row>
    <row r="2013" spans="1:24" x14ac:dyDescent="0.25">
      <c r="A2013" s="91">
        <v>2</v>
      </c>
      <c r="B2013" s="91">
        <v>0.41761229999999999</v>
      </c>
      <c r="D2013" s="91"/>
      <c r="E2013" s="91"/>
      <c r="F2013" s="91">
        <v>2</v>
      </c>
      <c r="G2013" s="91">
        <v>0.41761229999999999</v>
      </c>
      <c r="Q2013" s="91">
        <v>0.25612499999999999</v>
      </c>
      <c r="R2013" s="91">
        <v>0.96747090000000002</v>
      </c>
      <c r="S2013" s="91">
        <v>0.25612499999999999</v>
      </c>
      <c r="W2013" s="91">
        <v>0.96747090000000002</v>
      </c>
      <c r="X2013" s="91">
        <v>0.25612499999999999</v>
      </c>
    </row>
    <row r="2014" spans="1:24" x14ac:dyDescent="0.25">
      <c r="A2014" s="91">
        <v>2.6563129999999999</v>
      </c>
      <c r="B2014" s="91">
        <v>0.16492419999999999</v>
      </c>
      <c r="D2014" s="91">
        <v>2.6563129999999999</v>
      </c>
      <c r="E2014" s="91">
        <v>0.16492419999999999</v>
      </c>
      <c r="F2014" s="91"/>
      <c r="G2014" s="91"/>
      <c r="Q2014" s="91">
        <v>0.45607019999999998</v>
      </c>
      <c r="R2014" s="91">
        <v>1.8670899999999999</v>
      </c>
      <c r="S2014" s="91">
        <v>0.45607019999999998</v>
      </c>
      <c r="W2014" s="91">
        <v>1.8670899999999999</v>
      </c>
      <c r="X2014" s="91">
        <v>0.45607019999999998</v>
      </c>
    </row>
    <row r="2015" spans="1:24" x14ac:dyDescent="0.25">
      <c r="A2015" s="91">
        <v>0.46647620000000001</v>
      </c>
      <c r="B2015" s="91">
        <v>0.26832820000000002</v>
      </c>
      <c r="D2015" s="91"/>
      <c r="E2015" s="91"/>
      <c r="F2015" s="91">
        <v>0.46647620000000001</v>
      </c>
      <c r="G2015" s="91">
        <v>0.26832820000000002</v>
      </c>
      <c r="Q2015" s="91">
        <v>0.40199499999999999</v>
      </c>
      <c r="R2015" s="91">
        <v>13.061489999999999</v>
      </c>
      <c r="S2015" s="91">
        <v>0.40199499999999999</v>
      </c>
      <c r="U2015" s="91">
        <v>13.061489999999999</v>
      </c>
      <c r="V2015" s="91">
        <v>0.40199499999999999</v>
      </c>
    </row>
    <row r="2016" spans="1:24" x14ac:dyDescent="0.25">
      <c r="A2016" s="91">
        <v>1.9567319999999999</v>
      </c>
      <c r="B2016" s="91">
        <v>0.31241000000000002</v>
      </c>
      <c r="D2016" s="91">
        <v>1.9567319999999999</v>
      </c>
      <c r="E2016" s="91">
        <v>0.31241000000000002</v>
      </c>
      <c r="F2016" s="91"/>
      <c r="G2016" s="91"/>
      <c r="Q2016" s="91">
        <v>0.57271280000000002</v>
      </c>
      <c r="R2016" s="91">
        <v>2.2828050000000002</v>
      </c>
      <c r="S2016" s="91">
        <v>0.57271280000000002</v>
      </c>
      <c r="W2016" s="91">
        <v>2.2828050000000002</v>
      </c>
      <c r="X2016" s="91">
        <v>0.57271280000000002</v>
      </c>
    </row>
    <row r="2017" spans="1:24" x14ac:dyDescent="0.25">
      <c r="A2017" s="91">
        <v>2.5314030000000001</v>
      </c>
      <c r="B2017" s="91">
        <v>0.50119860000000005</v>
      </c>
      <c r="D2017" s="91">
        <v>2.5314030000000001</v>
      </c>
      <c r="E2017" s="91">
        <v>0.50119860000000005</v>
      </c>
      <c r="F2017" s="91"/>
      <c r="G2017" s="91"/>
      <c r="Q2017" s="91">
        <v>0.32984849999999999</v>
      </c>
      <c r="R2017" s="91">
        <v>4.7638639999999999</v>
      </c>
      <c r="S2017" s="91">
        <v>0.32984849999999999</v>
      </c>
      <c r="U2017" s="91">
        <v>4.7638639999999999</v>
      </c>
      <c r="V2017" s="91">
        <v>0.32984849999999999</v>
      </c>
    </row>
    <row r="2018" spans="1:24" x14ac:dyDescent="0.25">
      <c r="A2018" s="91">
        <v>2.929846</v>
      </c>
      <c r="B2018" s="91">
        <v>0.32249030000000001</v>
      </c>
      <c r="D2018" s="91">
        <v>2.929846</v>
      </c>
      <c r="E2018" s="91">
        <v>0.32249030000000001</v>
      </c>
      <c r="F2018" s="91"/>
      <c r="G2018" s="91"/>
      <c r="Q2018" s="91">
        <v>0.28000000000000003</v>
      </c>
      <c r="R2018" s="91">
        <v>2.8680310000000002</v>
      </c>
      <c r="S2018" s="91">
        <v>0.28000000000000003</v>
      </c>
      <c r="U2018" s="91">
        <v>2.8680310000000002</v>
      </c>
      <c r="V2018" s="91">
        <v>0.28000000000000003</v>
      </c>
    </row>
    <row r="2019" spans="1:24" x14ac:dyDescent="0.25">
      <c r="A2019" s="91">
        <v>2.6</v>
      </c>
      <c r="B2019" s="91">
        <v>0.26832820000000002</v>
      </c>
      <c r="D2019" s="91">
        <v>2.6</v>
      </c>
      <c r="E2019" s="91">
        <v>0.26832820000000002</v>
      </c>
      <c r="F2019" s="91"/>
      <c r="G2019" s="91"/>
      <c r="Q2019" s="91">
        <v>0.34409299999999998</v>
      </c>
      <c r="R2019" s="91">
        <v>1.132784</v>
      </c>
      <c r="S2019" s="91">
        <v>0.34409299999999998</v>
      </c>
      <c r="W2019" s="91">
        <v>1.132784</v>
      </c>
      <c r="X2019" s="91">
        <v>0.34409299999999998</v>
      </c>
    </row>
    <row r="2020" spans="1:24" x14ac:dyDescent="0.25">
      <c r="A2020" s="91">
        <v>3.0447329999999999</v>
      </c>
      <c r="B2020" s="91">
        <v>0.4418144</v>
      </c>
      <c r="D2020" s="91">
        <v>3.0447329999999999</v>
      </c>
      <c r="E2020" s="91">
        <v>0.4418144</v>
      </c>
      <c r="F2020" s="91"/>
      <c r="G2020" s="91"/>
      <c r="Q2020" s="91">
        <v>0.44721359999999999</v>
      </c>
      <c r="R2020" s="91">
        <v>2.597537</v>
      </c>
      <c r="S2020" s="91">
        <v>0.44721359999999999</v>
      </c>
      <c r="U2020" s="91">
        <v>2.597537</v>
      </c>
      <c r="V2020" s="91">
        <v>0.44721359999999999</v>
      </c>
    </row>
    <row r="2021" spans="1:24" x14ac:dyDescent="0.25">
      <c r="A2021" s="91">
        <v>1.3763719999999999</v>
      </c>
      <c r="B2021" s="91">
        <v>0.16970560000000001</v>
      </c>
      <c r="D2021" s="91">
        <v>1.3763719999999999</v>
      </c>
      <c r="E2021" s="91">
        <v>0.16970560000000001</v>
      </c>
      <c r="F2021" s="91"/>
      <c r="G2021" s="91"/>
      <c r="Q2021" s="91">
        <v>0.1788854</v>
      </c>
      <c r="R2021" s="91">
        <v>0.43081320000000001</v>
      </c>
      <c r="S2021" s="91">
        <v>0.1788854</v>
      </c>
      <c r="W2021" s="91">
        <v>0.43081320000000001</v>
      </c>
      <c r="X2021" s="91">
        <v>0.1788854</v>
      </c>
    </row>
    <row r="2022" spans="1:24" x14ac:dyDescent="0.25">
      <c r="A2022" s="91">
        <v>0.77252829999999995</v>
      </c>
      <c r="B2022" s="91">
        <v>0.2332381</v>
      </c>
      <c r="D2022" s="91"/>
      <c r="E2022" s="91"/>
      <c r="F2022" s="91">
        <v>0.77252829999999995</v>
      </c>
      <c r="G2022" s="91">
        <v>0.2332381</v>
      </c>
      <c r="Q2022" s="91">
        <v>0.28844409999999998</v>
      </c>
      <c r="R2022" s="91">
        <v>0.68</v>
      </c>
      <c r="S2022" s="91">
        <v>0.28844409999999998</v>
      </c>
      <c r="W2022" s="91">
        <v>0.68</v>
      </c>
      <c r="X2022" s="91">
        <v>0.28844409999999998</v>
      </c>
    </row>
    <row r="2023" spans="1:24" x14ac:dyDescent="0.25">
      <c r="A2023" s="91">
        <v>0.84852810000000001</v>
      </c>
      <c r="B2023" s="91">
        <v>0.44721359999999999</v>
      </c>
      <c r="D2023" s="91"/>
      <c r="E2023" s="91"/>
      <c r="F2023" s="91">
        <v>0.84852810000000001</v>
      </c>
      <c r="G2023" s="91">
        <v>0.44721359999999999</v>
      </c>
      <c r="Q2023" s="91">
        <v>0.44</v>
      </c>
      <c r="R2023" s="91">
        <v>1.442221</v>
      </c>
      <c r="S2023" s="91">
        <v>0.44</v>
      </c>
      <c r="W2023" s="91">
        <v>1.442221</v>
      </c>
      <c r="X2023" s="91">
        <v>0.44</v>
      </c>
    </row>
    <row r="2024" spans="1:24" x14ac:dyDescent="0.25">
      <c r="A2024" s="91">
        <v>0.70880180000000004</v>
      </c>
      <c r="B2024" s="91">
        <v>0.4079216</v>
      </c>
      <c r="D2024" s="91"/>
      <c r="E2024" s="91"/>
      <c r="F2024" s="91">
        <v>0.70880180000000004</v>
      </c>
      <c r="G2024" s="91">
        <v>0.4079216</v>
      </c>
      <c r="Q2024" s="91">
        <v>0.4118252</v>
      </c>
      <c r="R2024" s="91">
        <v>1.112115</v>
      </c>
      <c r="S2024" s="91">
        <v>0.4118252</v>
      </c>
      <c r="W2024" s="91">
        <v>1.112115</v>
      </c>
      <c r="X2024" s="91">
        <v>0.4118252</v>
      </c>
    </row>
    <row r="2025" spans="1:24" x14ac:dyDescent="0.25">
      <c r="A2025" s="91">
        <v>8.8263320000000007</v>
      </c>
      <c r="B2025" s="91">
        <v>0.32</v>
      </c>
      <c r="D2025" s="91">
        <v>8.8263320000000007</v>
      </c>
      <c r="E2025" s="91">
        <v>0.32</v>
      </c>
      <c r="F2025" s="91"/>
      <c r="G2025" s="91"/>
      <c r="Q2025" s="91">
        <v>0.5614268</v>
      </c>
      <c r="R2025" s="91">
        <v>1.1264099999999999</v>
      </c>
      <c r="S2025" s="91">
        <v>0.5614268</v>
      </c>
      <c r="W2025" s="91">
        <v>1.1264099999999999</v>
      </c>
      <c r="X2025" s="91">
        <v>0.5614268</v>
      </c>
    </row>
    <row r="2026" spans="1:24" x14ac:dyDescent="0.25">
      <c r="A2026" s="91">
        <v>1.3202320000000001</v>
      </c>
      <c r="B2026" s="91">
        <v>0.36878179999999999</v>
      </c>
      <c r="D2026" s="91"/>
      <c r="E2026" s="91"/>
      <c r="F2026" s="91">
        <v>1.3202320000000001</v>
      </c>
      <c r="G2026" s="91">
        <v>0.36878179999999999</v>
      </c>
      <c r="Q2026" s="91">
        <v>0.25298219999999999</v>
      </c>
      <c r="R2026" s="91">
        <v>0.86162640000000001</v>
      </c>
      <c r="S2026" s="91">
        <v>0.25298219999999999</v>
      </c>
      <c r="W2026" s="91">
        <v>0.86162640000000001</v>
      </c>
      <c r="X2026" s="91">
        <v>0.25298219999999999</v>
      </c>
    </row>
    <row r="2027" spans="1:24" x14ac:dyDescent="0.25">
      <c r="A2027" s="91">
        <v>5.6616619999999998</v>
      </c>
      <c r="B2027" s="91">
        <v>0.32249030000000001</v>
      </c>
      <c r="D2027" s="91">
        <v>5.6616619999999998</v>
      </c>
      <c r="E2027" s="91">
        <v>0.32249030000000001</v>
      </c>
      <c r="F2027" s="91"/>
      <c r="G2027" s="91"/>
      <c r="Q2027" s="91">
        <v>0.26832820000000002</v>
      </c>
      <c r="R2027" s="91">
        <v>0.41761229999999999</v>
      </c>
      <c r="S2027" s="91">
        <v>0.26832820000000002</v>
      </c>
      <c r="W2027" s="91">
        <v>0.41761229999999999</v>
      </c>
      <c r="X2027" s="91">
        <v>0.26832820000000002</v>
      </c>
    </row>
    <row r="2028" spans="1:24" x14ac:dyDescent="0.25">
      <c r="A2028" s="91">
        <v>3.5548329999999999</v>
      </c>
      <c r="B2028" s="91">
        <v>0.4</v>
      </c>
      <c r="D2028" s="91">
        <v>3.5548329999999999</v>
      </c>
      <c r="E2028" s="91">
        <v>0.4</v>
      </c>
      <c r="F2028" s="91"/>
      <c r="G2028" s="91"/>
      <c r="Q2028" s="91">
        <v>0.36878179999999999</v>
      </c>
      <c r="R2028" s="91">
        <v>2.5339299999999998</v>
      </c>
      <c r="S2028" s="91">
        <v>0.36878179999999999</v>
      </c>
      <c r="U2028" s="91">
        <v>2.5339299999999998</v>
      </c>
      <c r="V2028" s="91">
        <v>0.36878179999999999</v>
      </c>
    </row>
    <row r="2029" spans="1:24" x14ac:dyDescent="0.25">
      <c r="A2029" s="91">
        <v>5.0900689999999997</v>
      </c>
      <c r="B2029" s="91">
        <v>0.44</v>
      </c>
      <c r="D2029" s="91">
        <v>5.0900689999999997</v>
      </c>
      <c r="E2029" s="91">
        <v>0.44</v>
      </c>
      <c r="F2029" s="91"/>
      <c r="G2029" s="91"/>
      <c r="Q2029" s="91">
        <v>0.24331050000000001</v>
      </c>
      <c r="R2029" s="91">
        <v>2.6305890000000001</v>
      </c>
      <c r="S2029" s="91">
        <v>0.24331050000000001</v>
      </c>
      <c r="U2029" s="91">
        <v>2.6305890000000001</v>
      </c>
      <c r="V2029" s="91">
        <v>0.24331050000000001</v>
      </c>
    </row>
    <row r="2030" spans="1:24" x14ac:dyDescent="0.25">
      <c r="A2030" s="91">
        <v>2.9472700000000001</v>
      </c>
      <c r="B2030" s="91">
        <v>0.37735920000000001</v>
      </c>
      <c r="D2030" s="91">
        <v>2.9472700000000001</v>
      </c>
      <c r="E2030" s="91">
        <v>0.37735920000000001</v>
      </c>
      <c r="F2030" s="91"/>
      <c r="G2030" s="91"/>
      <c r="Q2030" s="91">
        <v>0.2</v>
      </c>
      <c r="R2030" s="91">
        <v>1.08074</v>
      </c>
      <c r="S2030" s="91">
        <v>0.2</v>
      </c>
      <c r="U2030" s="91">
        <v>1.08074</v>
      </c>
      <c r="V2030" s="91">
        <v>0.2</v>
      </c>
    </row>
    <row r="2031" spans="1:24" x14ac:dyDescent="0.25">
      <c r="A2031" s="91">
        <v>2.4944739999999999</v>
      </c>
      <c r="B2031" s="91">
        <v>0.48332180000000002</v>
      </c>
      <c r="D2031" s="91">
        <v>2.4944739999999999</v>
      </c>
      <c r="E2031" s="91">
        <v>0.48332180000000002</v>
      </c>
      <c r="F2031" s="91"/>
      <c r="G2031" s="91"/>
      <c r="Q2031" s="91">
        <v>0.2828427</v>
      </c>
      <c r="R2031" s="91">
        <v>0.62482000000000004</v>
      </c>
      <c r="S2031" s="91">
        <v>0.2828427</v>
      </c>
      <c r="W2031" s="91">
        <v>0.62482000000000004</v>
      </c>
      <c r="X2031" s="91">
        <v>0.2828427</v>
      </c>
    </row>
    <row r="2032" spans="1:24" x14ac:dyDescent="0.25">
      <c r="A2032" s="91">
        <v>2.9529649999999998</v>
      </c>
      <c r="B2032" s="91">
        <v>0.43081320000000001</v>
      </c>
      <c r="D2032" s="91">
        <v>2.9529649999999998</v>
      </c>
      <c r="E2032" s="91">
        <v>0.43081320000000001</v>
      </c>
      <c r="F2032" s="91"/>
      <c r="G2032" s="91"/>
      <c r="Q2032" s="91">
        <v>0.25298219999999999</v>
      </c>
      <c r="R2032" s="91">
        <v>1.1544700000000001</v>
      </c>
      <c r="S2032" s="91">
        <v>0.25298219999999999</v>
      </c>
      <c r="W2032" s="91">
        <v>1.1544700000000001</v>
      </c>
      <c r="X2032" s="91">
        <v>0.25298219999999999</v>
      </c>
    </row>
    <row r="2033" spans="1:24" x14ac:dyDescent="0.25">
      <c r="A2033" s="91">
        <v>3.1066379999999998</v>
      </c>
      <c r="B2033" s="91">
        <v>0.14422209999999999</v>
      </c>
      <c r="D2033" s="91">
        <v>3.1066379999999998</v>
      </c>
      <c r="E2033" s="91">
        <v>0.14422209999999999</v>
      </c>
      <c r="F2033" s="91"/>
      <c r="G2033" s="91"/>
      <c r="Q2033" s="91">
        <v>0.2154066</v>
      </c>
      <c r="R2033" s="91">
        <v>0.37735920000000001</v>
      </c>
      <c r="S2033" s="91">
        <v>0.2154066</v>
      </c>
      <c r="W2033" s="91">
        <v>0.37735920000000001</v>
      </c>
      <c r="X2033" s="91">
        <v>0.2154066</v>
      </c>
    </row>
    <row r="2034" spans="1:24" x14ac:dyDescent="0.25">
      <c r="A2034" s="91">
        <v>1.6704490000000001</v>
      </c>
      <c r="B2034" s="91">
        <v>0.36878179999999999</v>
      </c>
      <c r="D2034" s="91"/>
      <c r="E2034" s="91"/>
      <c r="F2034" s="91">
        <v>1.6704490000000001</v>
      </c>
      <c r="G2034" s="91">
        <v>0.36878179999999999</v>
      </c>
      <c r="Q2034" s="91">
        <v>0.50596439999999998</v>
      </c>
      <c r="R2034" s="91">
        <v>2.3323809999999998</v>
      </c>
      <c r="S2034" s="91">
        <v>0.50596439999999998</v>
      </c>
      <c r="W2034" s="91">
        <v>2.3323809999999998</v>
      </c>
      <c r="X2034" s="91">
        <v>0.50596439999999998</v>
      </c>
    </row>
    <row r="2035" spans="1:24" x14ac:dyDescent="0.25">
      <c r="A2035" s="91">
        <v>13.98925</v>
      </c>
      <c r="B2035" s="91">
        <v>0.71554180000000001</v>
      </c>
      <c r="D2035" s="91">
        <v>13.98925</v>
      </c>
      <c r="E2035" s="91">
        <v>0.71554180000000001</v>
      </c>
      <c r="F2035" s="91"/>
      <c r="G2035" s="91"/>
      <c r="Q2035" s="91">
        <v>0.22627420000000001</v>
      </c>
      <c r="R2035" s="91">
        <v>0.39597979999999999</v>
      </c>
      <c r="S2035" s="91">
        <v>0.22627420000000001</v>
      </c>
      <c r="W2035" s="91">
        <v>0.39597979999999999</v>
      </c>
      <c r="X2035" s="91">
        <v>0.22627420000000001</v>
      </c>
    </row>
    <row r="2036" spans="1:24" x14ac:dyDescent="0.25">
      <c r="A2036" s="91">
        <v>8.696574</v>
      </c>
      <c r="B2036" s="91">
        <v>0.73756359999999999</v>
      </c>
      <c r="D2036" s="91">
        <v>8.696574</v>
      </c>
      <c r="E2036" s="91">
        <v>0.73756359999999999</v>
      </c>
      <c r="F2036" s="91"/>
      <c r="G2036" s="91"/>
      <c r="Q2036" s="91">
        <v>0.32249030000000001</v>
      </c>
      <c r="R2036" s="91">
        <v>1.0031950000000001</v>
      </c>
      <c r="S2036" s="91">
        <v>0.32249030000000001</v>
      </c>
      <c r="W2036" s="91">
        <v>1.0031950000000001</v>
      </c>
      <c r="X2036" s="91">
        <v>0.32249030000000001</v>
      </c>
    </row>
    <row r="2037" spans="1:24" x14ac:dyDescent="0.25">
      <c r="A2037" s="91">
        <v>2.1651790000000002</v>
      </c>
      <c r="B2037" s="91">
        <v>0.68</v>
      </c>
      <c r="D2037" s="91"/>
      <c r="E2037" s="91"/>
      <c r="F2037" s="91">
        <v>2.1651790000000002</v>
      </c>
      <c r="G2037" s="91">
        <v>0.68</v>
      </c>
      <c r="Q2037" s="91">
        <v>0.2154066</v>
      </c>
      <c r="R2037" s="91">
        <v>0.45254830000000001</v>
      </c>
      <c r="S2037" s="91">
        <v>0.2154066</v>
      </c>
      <c r="W2037" s="91">
        <v>0.45254830000000001</v>
      </c>
      <c r="X2037" s="91">
        <v>0.2154066</v>
      </c>
    </row>
    <row r="2038" spans="1:24" x14ac:dyDescent="0.25">
      <c r="A2038" s="91">
        <v>2.5480969999999998</v>
      </c>
      <c r="B2038" s="91">
        <v>0.34409299999999998</v>
      </c>
      <c r="D2038" s="91">
        <v>2.5480969999999998</v>
      </c>
      <c r="E2038" s="91">
        <v>0.34409299999999998</v>
      </c>
      <c r="F2038" s="91"/>
      <c r="G2038" s="91"/>
      <c r="Q2038" s="91">
        <v>0.16492419999999999</v>
      </c>
      <c r="R2038" s="91">
        <v>0.26832820000000002</v>
      </c>
      <c r="S2038" s="91">
        <v>0.16492419999999999</v>
      </c>
      <c r="W2038" s="91">
        <v>0.26832820000000002</v>
      </c>
      <c r="X2038" s="91">
        <v>0.16492419999999999</v>
      </c>
    </row>
    <row r="2039" spans="1:24" x14ac:dyDescent="0.25">
      <c r="A2039" s="91">
        <v>3.3851439999999999</v>
      </c>
      <c r="B2039" s="91">
        <v>0.56850679999999998</v>
      </c>
      <c r="D2039" s="91">
        <v>3.3851439999999999</v>
      </c>
      <c r="E2039" s="91">
        <v>0.56850679999999998</v>
      </c>
      <c r="F2039" s="91"/>
      <c r="G2039" s="91"/>
      <c r="Q2039" s="91">
        <v>0.16</v>
      </c>
      <c r="R2039" s="91">
        <v>0.28000000000000003</v>
      </c>
      <c r="S2039" s="91">
        <v>0.16</v>
      </c>
      <c r="W2039" s="91">
        <v>0.28000000000000003</v>
      </c>
      <c r="X2039" s="91">
        <v>0.16</v>
      </c>
    </row>
    <row r="2040" spans="1:24" x14ac:dyDescent="0.25">
      <c r="A2040" s="91">
        <v>4.5169899999999998</v>
      </c>
      <c r="B2040" s="91">
        <v>0.54405879999999995</v>
      </c>
      <c r="D2040" s="91">
        <v>4.5169899999999998</v>
      </c>
      <c r="E2040" s="91">
        <v>0.54405879999999995</v>
      </c>
      <c r="F2040" s="91"/>
      <c r="G2040" s="91"/>
      <c r="Q2040" s="91">
        <v>0.16</v>
      </c>
      <c r="R2040" s="91">
        <v>0.2039608</v>
      </c>
      <c r="S2040" s="91">
        <v>0.16</v>
      </c>
      <c r="W2040" s="91">
        <v>0.2039608</v>
      </c>
      <c r="X2040" s="91">
        <v>0.16</v>
      </c>
    </row>
    <row r="2041" spans="1:24" x14ac:dyDescent="0.25">
      <c r="A2041" s="91">
        <v>1.0983620000000001</v>
      </c>
      <c r="B2041" s="91">
        <v>0.32984849999999999</v>
      </c>
      <c r="D2041" s="91"/>
      <c r="E2041" s="91"/>
      <c r="F2041" s="91">
        <v>1.0983620000000001</v>
      </c>
      <c r="G2041" s="91">
        <v>0.32984849999999999</v>
      </c>
      <c r="Q2041" s="91">
        <v>0.1788854</v>
      </c>
      <c r="R2041" s="91">
        <v>0.39395429999999998</v>
      </c>
      <c r="S2041" s="91">
        <v>0.1788854</v>
      </c>
      <c r="W2041" s="91">
        <v>0.39395429999999998</v>
      </c>
      <c r="X2041" s="91">
        <v>0.1788854</v>
      </c>
    </row>
    <row r="2042" spans="1:24" x14ac:dyDescent="0.25">
      <c r="A2042" s="91">
        <v>0.76419890000000001</v>
      </c>
      <c r="B2042" s="91">
        <v>0.22627420000000001</v>
      </c>
      <c r="D2042" s="91"/>
      <c r="E2042" s="91"/>
      <c r="F2042" s="91">
        <v>0.76419890000000001</v>
      </c>
      <c r="G2042" s="91">
        <v>0.22627420000000001</v>
      </c>
      <c r="Q2042" s="91">
        <v>0.2154066</v>
      </c>
      <c r="R2042" s="91">
        <v>1.129248</v>
      </c>
      <c r="S2042" s="91">
        <v>0.2154066</v>
      </c>
      <c r="U2042" s="91">
        <v>1.129248</v>
      </c>
      <c r="V2042" s="91">
        <v>0.2154066</v>
      </c>
    </row>
    <row r="2043" spans="1:24" x14ac:dyDescent="0.25">
      <c r="A2043" s="91">
        <v>8.1584310000000002</v>
      </c>
      <c r="B2043" s="91">
        <v>0.24331050000000001</v>
      </c>
      <c r="D2043" s="91">
        <v>8.1584310000000002</v>
      </c>
      <c r="E2043" s="91">
        <v>0.24331050000000001</v>
      </c>
      <c r="F2043" s="91"/>
      <c r="G2043" s="91"/>
      <c r="Q2043" s="91">
        <v>0.22627420000000001</v>
      </c>
      <c r="R2043" s="91">
        <v>0.72164950000000005</v>
      </c>
      <c r="S2043" s="91">
        <v>0.22627420000000001</v>
      </c>
      <c r="W2043" s="91">
        <v>0.72164950000000005</v>
      </c>
      <c r="X2043" s="91">
        <v>0.22627420000000001</v>
      </c>
    </row>
    <row r="2044" spans="1:24" x14ac:dyDescent="0.25">
      <c r="A2044" s="91">
        <v>5.5483330000000004</v>
      </c>
      <c r="B2044" s="91">
        <v>0.75153179999999997</v>
      </c>
      <c r="D2044" s="91">
        <v>5.5483330000000004</v>
      </c>
      <c r="E2044" s="91">
        <v>0.75153179999999997</v>
      </c>
      <c r="F2044" s="91"/>
      <c r="G2044" s="91"/>
      <c r="Q2044" s="91">
        <v>0.24331050000000001</v>
      </c>
      <c r="R2044" s="91">
        <v>16.959</v>
      </c>
      <c r="S2044" s="91">
        <v>0.24331050000000001</v>
      </c>
      <c r="U2044" s="91">
        <v>16.959</v>
      </c>
      <c r="V2044" s="91">
        <v>0.24331050000000001</v>
      </c>
    </row>
    <row r="2045" spans="1:24" x14ac:dyDescent="0.25">
      <c r="A2045" s="91">
        <v>8.0009999999999994</v>
      </c>
      <c r="B2045" s="91">
        <v>0.2039608</v>
      </c>
      <c r="D2045" s="91">
        <v>8.0009999999999994</v>
      </c>
      <c r="E2045" s="91">
        <v>0.2039608</v>
      </c>
      <c r="F2045" s="91"/>
      <c r="G2045" s="91"/>
      <c r="Q2045" s="91">
        <v>0.28844409999999998</v>
      </c>
      <c r="R2045" s="91">
        <v>2.9667490000000001</v>
      </c>
      <c r="S2045" s="91">
        <v>0.28844409999999998</v>
      </c>
      <c r="U2045" s="91">
        <v>2.9667490000000001</v>
      </c>
      <c r="V2045" s="91">
        <v>0.28844409999999998</v>
      </c>
    </row>
    <row r="2046" spans="1:24" x14ac:dyDescent="0.25">
      <c r="A2046" s="91">
        <v>1.6752309999999999</v>
      </c>
      <c r="B2046" s="91">
        <v>0.85603739999999995</v>
      </c>
      <c r="D2046" s="91"/>
      <c r="E2046" s="91"/>
      <c r="F2046" s="91">
        <v>1.6752309999999999</v>
      </c>
      <c r="G2046" s="91">
        <v>0.85603739999999995</v>
      </c>
      <c r="Q2046" s="91">
        <v>0.4</v>
      </c>
      <c r="R2046" s="91">
        <v>2.8478759999999999</v>
      </c>
      <c r="S2046" s="91">
        <v>0.4</v>
      </c>
      <c r="U2046" s="91">
        <v>2.8478759999999999</v>
      </c>
      <c r="V2046" s="91">
        <v>0.4</v>
      </c>
    </row>
    <row r="2047" spans="1:24" x14ac:dyDescent="0.25">
      <c r="A2047" s="91">
        <v>3.347118</v>
      </c>
      <c r="B2047" s="91">
        <v>0.24331050000000001</v>
      </c>
      <c r="D2047" s="91">
        <v>3.347118</v>
      </c>
      <c r="E2047" s="91">
        <v>0.24331050000000001</v>
      </c>
      <c r="F2047" s="91"/>
      <c r="G2047" s="91"/>
      <c r="Q2047" s="91">
        <v>0.28000000000000003</v>
      </c>
      <c r="R2047" s="91">
        <v>0.8</v>
      </c>
      <c r="S2047" s="91">
        <v>0.28000000000000003</v>
      </c>
      <c r="W2047" s="91">
        <v>0.8</v>
      </c>
      <c r="X2047" s="91">
        <v>0.28000000000000003</v>
      </c>
    </row>
    <row r="2048" spans="1:24" x14ac:dyDescent="0.25">
      <c r="A2048" s="91">
        <v>2.6119720000000002</v>
      </c>
      <c r="B2048" s="91">
        <v>0.28844409999999998</v>
      </c>
      <c r="D2048" s="91">
        <v>2.6119720000000002</v>
      </c>
      <c r="E2048" s="91">
        <v>0.28844409999999998</v>
      </c>
      <c r="F2048" s="91"/>
      <c r="G2048" s="91"/>
      <c r="Q2048" s="91">
        <v>0.32</v>
      </c>
      <c r="R2048" s="91">
        <v>0.68117550000000004</v>
      </c>
      <c r="S2048" s="91">
        <v>0.32</v>
      </c>
      <c r="W2048" s="91">
        <v>0.68117550000000004</v>
      </c>
      <c r="X2048" s="91">
        <v>0.32</v>
      </c>
    </row>
    <row r="2049" spans="1:24" x14ac:dyDescent="0.25">
      <c r="A2049" s="91">
        <v>1.1157060000000001</v>
      </c>
      <c r="B2049" s="91">
        <v>0.54405879999999995</v>
      </c>
      <c r="D2049" s="91"/>
      <c r="E2049" s="91"/>
      <c r="F2049" s="91">
        <v>1.1157060000000001</v>
      </c>
      <c r="G2049" s="91">
        <v>0.54405879999999995</v>
      </c>
      <c r="Q2049" s="91">
        <v>0.3577709</v>
      </c>
      <c r="R2049" s="91">
        <v>2.9372099999999999</v>
      </c>
      <c r="S2049" s="91">
        <v>0.3577709</v>
      </c>
      <c r="U2049" s="91">
        <v>2.9372099999999999</v>
      </c>
      <c r="V2049" s="91">
        <v>0.3577709</v>
      </c>
    </row>
    <row r="2050" spans="1:24" x14ac:dyDescent="0.25">
      <c r="A2050" s="91">
        <v>2.1301640000000002</v>
      </c>
      <c r="B2050" s="91">
        <v>0.14422209999999999</v>
      </c>
      <c r="D2050" s="91">
        <v>2.1301640000000002</v>
      </c>
      <c r="E2050" s="91">
        <v>0.14422209999999999</v>
      </c>
      <c r="F2050" s="91"/>
      <c r="G2050" s="91"/>
      <c r="Q2050" s="91">
        <v>0.16492419999999999</v>
      </c>
      <c r="R2050" s="91">
        <v>2.6220599999999998</v>
      </c>
      <c r="S2050" s="91">
        <v>0.16492419999999999</v>
      </c>
      <c r="U2050" s="91">
        <v>2.6220599999999998</v>
      </c>
      <c r="V2050" s="91">
        <v>0.16492419999999999</v>
      </c>
    </row>
    <row r="2051" spans="1:24" x14ac:dyDescent="0.25">
      <c r="A2051" s="91">
        <v>0.87817990000000001</v>
      </c>
      <c r="B2051" s="91">
        <v>0.37735920000000001</v>
      </c>
      <c r="D2051" s="91"/>
      <c r="E2051" s="91"/>
      <c r="F2051" s="91">
        <v>0.87817990000000001</v>
      </c>
      <c r="G2051" s="91">
        <v>0.37735920000000001</v>
      </c>
      <c r="Q2051" s="91">
        <v>0.12</v>
      </c>
      <c r="R2051" s="91">
        <v>5.3493919999999999</v>
      </c>
      <c r="S2051" s="91">
        <v>0.12</v>
      </c>
      <c r="U2051" s="91">
        <v>5.3493919999999999</v>
      </c>
      <c r="V2051" s="91">
        <v>0.12</v>
      </c>
    </row>
    <row r="2052" spans="1:24" x14ac:dyDescent="0.25">
      <c r="A2052" s="91">
        <v>1.4848570000000001</v>
      </c>
      <c r="B2052" s="91">
        <v>0.39395429999999998</v>
      </c>
      <c r="D2052" s="91"/>
      <c r="E2052" s="91"/>
      <c r="F2052" s="91">
        <v>1.4848570000000001</v>
      </c>
      <c r="G2052" s="91">
        <v>0.39395429999999998</v>
      </c>
      <c r="Q2052" s="91">
        <v>0.2</v>
      </c>
      <c r="R2052" s="91">
        <v>2.5512350000000001</v>
      </c>
      <c r="S2052" s="91">
        <v>0.2</v>
      </c>
      <c r="U2052" s="91">
        <v>2.5512350000000001</v>
      </c>
      <c r="V2052" s="91">
        <v>0.2</v>
      </c>
    </row>
    <row r="2053" spans="1:24" x14ac:dyDescent="0.25">
      <c r="A2053" s="91">
        <v>16.582560000000001</v>
      </c>
      <c r="B2053" s="91">
        <v>0.32249030000000001</v>
      </c>
      <c r="D2053" s="91">
        <v>16.582560000000001</v>
      </c>
      <c r="E2053" s="91">
        <v>0.32249030000000001</v>
      </c>
      <c r="F2053" s="91"/>
      <c r="G2053" s="91"/>
      <c r="Q2053" s="91">
        <v>0.32249030000000001</v>
      </c>
      <c r="R2053" s="91">
        <v>3.4458090000000001</v>
      </c>
      <c r="S2053" s="91">
        <v>0.32249030000000001</v>
      </c>
      <c r="U2053" s="91">
        <v>3.4458090000000001</v>
      </c>
      <c r="V2053" s="91">
        <v>0.32249030000000001</v>
      </c>
    </row>
    <row r="2054" spans="1:24" x14ac:dyDescent="0.25">
      <c r="A2054" s="91">
        <v>0.78513120000000003</v>
      </c>
      <c r="B2054" s="91">
        <v>0.63245549999999995</v>
      </c>
      <c r="D2054" s="91"/>
      <c r="E2054" s="91"/>
      <c r="F2054" s="91">
        <v>0.78513120000000003</v>
      </c>
      <c r="G2054" s="91">
        <v>0.63245549999999995</v>
      </c>
      <c r="Q2054" s="91">
        <v>0.26832820000000002</v>
      </c>
      <c r="R2054" s="91">
        <v>0.53665629999999998</v>
      </c>
      <c r="S2054" s="91">
        <v>0.26832820000000002</v>
      </c>
      <c r="W2054" s="91">
        <v>0.53665629999999998</v>
      </c>
      <c r="X2054" s="91">
        <v>0.26832820000000002</v>
      </c>
    </row>
    <row r="2055" spans="1:24" x14ac:dyDescent="0.25">
      <c r="A2055" s="91">
        <v>8.2532200000000007</v>
      </c>
      <c r="B2055" s="91">
        <v>0.2332381</v>
      </c>
      <c r="D2055" s="91">
        <v>8.2532200000000007</v>
      </c>
      <c r="E2055" s="91">
        <v>0.2332381</v>
      </c>
      <c r="F2055" s="91"/>
      <c r="G2055" s="91"/>
      <c r="Q2055" s="91">
        <v>0.1264911</v>
      </c>
      <c r="R2055" s="91">
        <v>0.25612499999999999</v>
      </c>
      <c r="S2055" s="91">
        <v>0.1264911</v>
      </c>
      <c r="W2055" s="91">
        <v>0.25612499999999999</v>
      </c>
      <c r="X2055" s="91">
        <v>0.1264911</v>
      </c>
    </row>
    <row r="2056" spans="1:24" x14ac:dyDescent="0.25">
      <c r="A2056" s="91">
        <v>3.5680809999999998</v>
      </c>
      <c r="B2056" s="91">
        <v>0.48332180000000002</v>
      </c>
      <c r="D2056" s="91">
        <v>3.5680809999999998</v>
      </c>
      <c r="E2056" s="91">
        <v>0.48332180000000002</v>
      </c>
      <c r="F2056" s="91"/>
      <c r="G2056" s="91"/>
      <c r="Q2056" s="91">
        <v>0.1264911</v>
      </c>
      <c r="R2056" s="91">
        <v>0.8099383</v>
      </c>
      <c r="S2056" s="91">
        <v>0.1264911</v>
      </c>
      <c r="U2056" s="91">
        <v>0.8099383</v>
      </c>
      <c r="V2056" s="91">
        <v>0.1264911</v>
      </c>
    </row>
    <row r="2057" spans="1:24" x14ac:dyDescent="0.25">
      <c r="A2057" s="91">
        <v>5.0648590000000002</v>
      </c>
      <c r="B2057" s="91">
        <v>0.64498060000000002</v>
      </c>
      <c r="D2057" s="91">
        <v>5.0648590000000002</v>
      </c>
      <c r="E2057" s="91">
        <v>0.64498060000000002</v>
      </c>
      <c r="F2057" s="91"/>
      <c r="G2057" s="91"/>
      <c r="Q2057" s="91">
        <v>0.36221540000000002</v>
      </c>
      <c r="R2057" s="91">
        <v>2.7226460000000001</v>
      </c>
      <c r="S2057" s="91">
        <v>0.36221540000000002</v>
      </c>
      <c r="U2057" s="91">
        <v>2.7226460000000001</v>
      </c>
      <c r="V2057" s="91">
        <v>0.36221540000000002</v>
      </c>
    </row>
    <row r="2058" spans="1:24" x14ac:dyDescent="0.25">
      <c r="A2058" s="91">
        <v>3.008521</v>
      </c>
      <c r="B2058" s="91">
        <v>0.24</v>
      </c>
      <c r="D2058" s="91">
        <v>3.008521</v>
      </c>
      <c r="E2058" s="91">
        <v>0.24</v>
      </c>
      <c r="F2058" s="91"/>
      <c r="G2058" s="91"/>
      <c r="Q2058" s="91">
        <v>0.2039608</v>
      </c>
      <c r="R2058" s="91">
        <v>0.41761229999999999</v>
      </c>
      <c r="S2058" s="91">
        <v>0.2039608</v>
      </c>
      <c r="W2058" s="91">
        <v>0.41761229999999999</v>
      </c>
      <c r="X2058" s="91">
        <v>0.2039608</v>
      </c>
    </row>
    <row r="2059" spans="1:24" x14ac:dyDescent="0.25">
      <c r="A2059" s="91">
        <v>7.7285959999999996</v>
      </c>
      <c r="B2059" s="91">
        <v>0.58240879999999995</v>
      </c>
      <c r="D2059" s="91">
        <v>7.7285959999999996</v>
      </c>
      <c r="E2059" s="91">
        <v>0.58240879999999995</v>
      </c>
      <c r="F2059" s="91"/>
      <c r="G2059" s="91"/>
      <c r="Q2059" s="91">
        <v>0.36878179999999999</v>
      </c>
      <c r="R2059" s="91">
        <v>1.114271</v>
      </c>
      <c r="S2059" s="91">
        <v>0.36878179999999999</v>
      </c>
      <c r="W2059" s="91">
        <v>1.114271</v>
      </c>
      <c r="X2059" s="91">
        <v>0.36878179999999999</v>
      </c>
    </row>
    <row r="2060" spans="1:24" x14ac:dyDescent="0.25">
      <c r="A2060" s="91">
        <v>0.84758480000000003</v>
      </c>
      <c r="B2060" s="91">
        <v>0.49477270000000001</v>
      </c>
      <c r="D2060" s="91"/>
      <c r="E2060" s="91"/>
      <c r="F2060" s="91">
        <v>0.84758480000000003</v>
      </c>
      <c r="G2060" s="91">
        <v>0.49477270000000001</v>
      </c>
      <c r="Q2060" s="91">
        <v>0.36</v>
      </c>
      <c r="R2060" s="91">
        <v>0.52611790000000003</v>
      </c>
      <c r="S2060" s="91">
        <v>0.36</v>
      </c>
      <c r="W2060" s="91">
        <v>0.52611790000000003</v>
      </c>
      <c r="X2060" s="91">
        <v>0.36</v>
      </c>
    </row>
    <row r="2061" spans="1:24" x14ac:dyDescent="0.25">
      <c r="A2061" s="91">
        <v>1.049952</v>
      </c>
      <c r="B2061" s="91">
        <v>0.34409299999999998</v>
      </c>
      <c r="D2061" s="91"/>
      <c r="E2061" s="91"/>
      <c r="F2061" s="91">
        <v>1.049952</v>
      </c>
      <c r="G2061" s="91">
        <v>0.34409299999999998</v>
      </c>
      <c r="Q2061" s="91">
        <v>0.39395429999999998</v>
      </c>
      <c r="R2061" s="91">
        <v>1.531013</v>
      </c>
      <c r="S2061" s="91">
        <v>0.39395429999999998</v>
      </c>
      <c r="W2061" s="91">
        <v>1.531013</v>
      </c>
      <c r="X2061" s="91">
        <v>0.39395429999999998</v>
      </c>
    </row>
    <row r="2062" spans="1:24" x14ac:dyDescent="0.25">
      <c r="A2062" s="91">
        <v>4.9289350000000001</v>
      </c>
      <c r="B2062" s="91">
        <v>0.32984849999999999</v>
      </c>
      <c r="D2062" s="91">
        <v>4.9289350000000001</v>
      </c>
      <c r="E2062" s="91">
        <v>0.32984849999999999</v>
      </c>
      <c r="F2062" s="91"/>
      <c r="G2062" s="91"/>
      <c r="Q2062" s="91">
        <v>0.25298219999999999</v>
      </c>
      <c r="R2062" s="91">
        <v>0.52567209999999998</v>
      </c>
      <c r="S2062" s="91">
        <v>0.25298219999999999</v>
      </c>
      <c r="W2062" s="91">
        <v>0.52567209999999998</v>
      </c>
      <c r="X2062" s="91">
        <v>0.25298219999999999</v>
      </c>
    </row>
    <row r="2063" spans="1:24" x14ac:dyDescent="0.25">
      <c r="A2063" s="91">
        <v>1.2806249999999999</v>
      </c>
      <c r="B2063" s="91">
        <v>0.36878179999999999</v>
      </c>
      <c r="D2063" s="91"/>
      <c r="E2063" s="91"/>
      <c r="F2063" s="91">
        <v>1.2806249999999999</v>
      </c>
      <c r="G2063" s="91">
        <v>0.36878179999999999</v>
      </c>
      <c r="Q2063" s="91">
        <v>0.40199499999999999</v>
      </c>
      <c r="R2063" s="91">
        <v>1.2322340000000001</v>
      </c>
      <c r="S2063" s="91">
        <v>0.40199499999999999</v>
      </c>
      <c r="W2063" s="91">
        <v>1.2322340000000001</v>
      </c>
      <c r="X2063" s="91">
        <v>0.40199499999999999</v>
      </c>
    </row>
    <row r="2064" spans="1:24" x14ac:dyDescent="0.25">
      <c r="A2064" s="91">
        <v>0.84852810000000001</v>
      </c>
      <c r="B2064" s="91">
        <v>0.64</v>
      </c>
      <c r="D2064" s="91"/>
      <c r="E2064" s="91"/>
      <c r="F2064" s="91">
        <v>0.84852810000000001</v>
      </c>
      <c r="G2064" s="91">
        <v>0.64</v>
      </c>
      <c r="Q2064" s="91">
        <v>0.24</v>
      </c>
      <c r="R2064" s="91">
        <v>3.8033670000000002</v>
      </c>
      <c r="S2064" s="91">
        <v>0.24</v>
      </c>
      <c r="U2064" s="91">
        <v>3.8033670000000002</v>
      </c>
      <c r="V2064" s="91">
        <v>0.24</v>
      </c>
    </row>
    <row r="2065" spans="1:24" x14ac:dyDescent="0.25">
      <c r="A2065" s="91">
        <v>2.6880480000000002</v>
      </c>
      <c r="B2065" s="91">
        <v>0.28844409999999998</v>
      </c>
      <c r="D2065" s="91">
        <v>2.6880480000000002</v>
      </c>
      <c r="E2065" s="91">
        <v>0.28844409999999998</v>
      </c>
      <c r="F2065" s="91"/>
      <c r="G2065" s="91"/>
      <c r="Q2065" s="91">
        <v>0.2828427</v>
      </c>
      <c r="R2065" s="91">
        <v>0.50596439999999998</v>
      </c>
      <c r="S2065" s="91">
        <v>0.2828427</v>
      </c>
      <c r="W2065" s="91">
        <v>0.50596439999999998</v>
      </c>
      <c r="X2065" s="91">
        <v>0.2828427</v>
      </c>
    </row>
    <row r="2066" spans="1:24" x14ac:dyDescent="0.25">
      <c r="A2066" s="91">
        <v>2.432118</v>
      </c>
      <c r="B2066" s="91">
        <v>0.34409299999999998</v>
      </c>
      <c r="D2066" s="91">
        <v>2.432118</v>
      </c>
      <c r="E2066" s="91">
        <v>0.34409299999999998</v>
      </c>
      <c r="F2066" s="91"/>
      <c r="G2066" s="91"/>
      <c r="Q2066" s="91">
        <v>0.16970560000000001</v>
      </c>
      <c r="R2066" s="91">
        <v>0.6</v>
      </c>
      <c r="S2066" s="91">
        <v>0.16970560000000001</v>
      </c>
      <c r="W2066" s="91">
        <v>0.6</v>
      </c>
      <c r="X2066" s="91">
        <v>0.16970560000000001</v>
      </c>
    </row>
    <row r="2067" spans="1:24" x14ac:dyDescent="0.25">
      <c r="A2067" s="91">
        <v>5.0801569999999998</v>
      </c>
      <c r="B2067" s="91">
        <v>0.24</v>
      </c>
      <c r="D2067" s="91">
        <v>5.0801569999999998</v>
      </c>
      <c r="E2067" s="91">
        <v>0.24</v>
      </c>
      <c r="F2067" s="91"/>
      <c r="G2067" s="91"/>
      <c r="Q2067" s="91">
        <v>0.58240879999999995</v>
      </c>
      <c r="R2067" s="91">
        <v>0.77252829999999995</v>
      </c>
      <c r="S2067" s="91">
        <v>0.58240879999999995</v>
      </c>
      <c r="W2067" s="91">
        <v>0.77252829999999995</v>
      </c>
      <c r="X2067" s="91">
        <v>0.58240879999999995</v>
      </c>
    </row>
    <row r="2068" spans="1:24" x14ac:dyDescent="0.25">
      <c r="A2068" s="91">
        <v>5.54617</v>
      </c>
      <c r="B2068" s="91">
        <v>0.30463089999999998</v>
      </c>
      <c r="D2068" s="91">
        <v>5.54617</v>
      </c>
      <c r="E2068" s="91">
        <v>0.30463089999999998</v>
      </c>
      <c r="F2068" s="91"/>
      <c r="G2068" s="91"/>
      <c r="Q2068" s="91">
        <v>0.2828427</v>
      </c>
      <c r="R2068" s="91">
        <v>0.39395429999999998</v>
      </c>
      <c r="S2068" s="91">
        <v>0.2828427</v>
      </c>
      <c r="W2068" s="91">
        <v>0.39395429999999998</v>
      </c>
      <c r="X2068" s="91">
        <v>0.2828427</v>
      </c>
    </row>
    <row r="2069" spans="1:24" x14ac:dyDescent="0.25">
      <c r="A2069" s="91">
        <v>1.6443840000000001</v>
      </c>
      <c r="B2069" s="91">
        <v>0.24331050000000001</v>
      </c>
      <c r="D2069" s="91">
        <v>1.6443840000000001</v>
      </c>
      <c r="E2069" s="91">
        <v>0.24331050000000001</v>
      </c>
      <c r="F2069" s="91"/>
      <c r="G2069" s="91"/>
      <c r="Q2069" s="91">
        <v>0.14422209999999999</v>
      </c>
      <c r="R2069" s="91">
        <v>0.69857000000000002</v>
      </c>
      <c r="S2069" s="91">
        <v>0.14422209999999999</v>
      </c>
      <c r="W2069" s="91">
        <v>0.69857000000000002</v>
      </c>
      <c r="X2069" s="91">
        <v>0.14422209999999999</v>
      </c>
    </row>
    <row r="2070" spans="1:24" x14ac:dyDescent="0.25">
      <c r="A2070" s="91">
        <v>1.224418</v>
      </c>
      <c r="B2070" s="91">
        <v>0.2332381</v>
      </c>
      <c r="D2070" s="91">
        <v>1.224418</v>
      </c>
      <c r="E2070" s="91">
        <v>0.2332381</v>
      </c>
      <c r="F2070" s="91"/>
      <c r="G2070" s="91"/>
      <c r="Q2070" s="91">
        <v>0.45607019999999998</v>
      </c>
      <c r="R2070" s="91">
        <v>3.4733269999999998</v>
      </c>
      <c r="S2070" s="91">
        <v>0.45607019999999998</v>
      </c>
      <c r="U2070" s="91">
        <v>3.4733269999999998</v>
      </c>
      <c r="V2070" s="91">
        <v>0.45607019999999998</v>
      </c>
    </row>
    <row r="2071" spans="1:24" x14ac:dyDescent="0.25">
      <c r="A2071" s="91">
        <v>3.8253889999999999</v>
      </c>
      <c r="B2071" s="91">
        <v>0.37947330000000001</v>
      </c>
      <c r="D2071" s="91">
        <v>3.8253889999999999</v>
      </c>
      <c r="E2071" s="91">
        <v>0.37947330000000001</v>
      </c>
      <c r="F2071" s="91"/>
      <c r="G2071" s="91"/>
      <c r="Q2071" s="91">
        <v>0.24</v>
      </c>
      <c r="R2071" s="91">
        <v>0.56000000000000005</v>
      </c>
      <c r="S2071" s="91">
        <v>0.24</v>
      </c>
      <c r="W2071" s="91">
        <v>0.56000000000000005</v>
      </c>
      <c r="X2071" s="91">
        <v>0.24</v>
      </c>
    </row>
    <row r="2072" spans="1:24" x14ac:dyDescent="0.25">
      <c r="A2072" s="91">
        <v>2.0015990000000001</v>
      </c>
      <c r="B2072" s="91">
        <v>0.60133190000000003</v>
      </c>
      <c r="D2072" s="91"/>
      <c r="E2072" s="91"/>
      <c r="F2072" s="91">
        <v>2.0015990000000001</v>
      </c>
      <c r="G2072" s="91">
        <v>0.60133190000000003</v>
      </c>
      <c r="Q2072" s="91">
        <v>1.1264099999999999</v>
      </c>
      <c r="R2072" s="91">
        <v>2.1540659999999998</v>
      </c>
      <c r="S2072" s="91">
        <v>1.1264099999999999</v>
      </c>
      <c r="W2072" s="91">
        <v>2.1540659999999998</v>
      </c>
      <c r="X2072" s="91">
        <v>1.1264099999999999</v>
      </c>
    </row>
    <row r="2073" spans="1:24" x14ac:dyDescent="0.25">
      <c r="A2073" s="91">
        <v>0.71217980000000003</v>
      </c>
      <c r="B2073" s="91">
        <v>0.37735920000000001</v>
      </c>
      <c r="D2073" s="91"/>
      <c r="E2073" s="91"/>
      <c r="F2073" s="91">
        <v>0.71217980000000003</v>
      </c>
      <c r="G2073" s="91">
        <v>0.37735920000000001</v>
      </c>
      <c r="Q2073" s="91">
        <v>0.4326662</v>
      </c>
      <c r="R2073" s="91">
        <v>0.66211779999999998</v>
      </c>
      <c r="S2073" s="91">
        <v>0.4326662</v>
      </c>
      <c r="W2073" s="91">
        <v>0.66211779999999998</v>
      </c>
      <c r="X2073" s="91">
        <v>0.4326662</v>
      </c>
    </row>
    <row r="2074" spans="1:24" x14ac:dyDescent="0.25">
      <c r="A2074" s="91">
        <v>5.2617729999999998</v>
      </c>
      <c r="B2074" s="91">
        <v>0.32249030000000001</v>
      </c>
      <c r="D2074" s="91">
        <v>5.2617729999999998</v>
      </c>
      <c r="E2074" s="91">
        <v>0.32249030000000001</v>
      </c>
      <c r="F2074" s="91"/>
      <c r="G2074" s="91"/>
      <c r="Q2074" s="91">
        <v>0.2332381</v>
      </c>
      <c r="R2074" s="91">
        <v>10.08643</v>
      </c>
      <c r="S2074" s="91">
        <v>0.2332381</v>
      </c>
      <c r="U2074" s="91">
        <v>10.08643</v>
      </c>
      <c r="V2074" s="91">
        <v>0.2332381</v>
      </c>
    </row>
    <row r="2075" spans="1:24" x14ac:dyDescent="0.25">
      <c r="A2075" s="91">
        <v>7.161054</v>
      </c>
      <c r="B2075" s="91">
        <v>0.4</v>
      </c>
      <c r="D2075" s="91">
        <v>7.161054</v>
      </c>
      <c r="E2075" s="91">
        <v>0.4</v>
      </c>
      <c r="F2075" s="91"/>
      <c r="G2075" s="91"/>
      <c r="Q2075" s="91">
        <v>0.2039608</v>
      </c>
      <c r="R2075" s="91">
        <v>0.56000000000000005</v>
      </c>
      <c r="S2075" s="91">
        <v>0.2039608</v>
      </c>
      <c r="W2075" s="91">
        <v>0.56000000000000005</v>
      </c>
      <c r="X2075" s="91">
        <v>0.2039608</v>
      </c>
    </row>
    <row r="2076" spans="1:24" x14ac:dyDescent="0.25">
      <c r="A2076" s="91">
        <v>6.186426</v>
      </c>
      <c r="B2076" s="91">
        <v>0.36221540000000002</v>
      </c>
      <c r="D2076" s="91">
        <v>6.186426</v>
      </c>
      <c r="E2076" s="91">
        <v>0.36221540000000002</v>
      </c>
      <c r="F2076" s="91"/>
      <c r="G2076" s="91"/>
      <c r="Q2076" s="91">
        <v>0.2</v>
      </c>
      <c r="R2076" s="91">
        <v>0.36878179999999999</v>
      </c>
      <c r="S2076" s="91">
        <v>0.2</v>
      </c>
      <c r="W2076" s="91">
        <v>0.36878179999999999</v>
      </c>
      <c r="X2076" s="91">
        <v>0.2</v>
      </c>
    </row>
    <row r="2077" spans="1:24" x14ac:dyDescent="0.25">
      <c r="A2077" s="91">
        <v>1.5221469999999999</v>
      </c>
      <c r="B2077" s="91">
        <v>0.37947330000000001</v>
      </c>
      <c r="D2077" s="91"/>
      <c r="E2077" s="91"/>
      <c r="F2077" s="91">
        <v>1.5221469999999999</v>
      </c>
      <c r="G2077" s="91">
        <v>0.37947330000000001</v>
      </c>
      <c r="Q2077" s="91">
        <v>0.4079216</v>
      </c>
      <c r="R2077" s="91">
        <v>3.038421</v>
      </c>
      <c r="S2077" s="91">
        <v>0.4079216</v>
      </c>
      <c r="U2077" s="91">
        <v>3.038421</v>
      </c>
      <c r="V2077" s="91">
        <v>0.4079216</v>
      </c>
    </row>
    <row r="2078" spans="1:24" x14ac:dyDescent="0.25">
      <c r="A2078" s="91">
        <v>8.9822050000000004</v>
      </c>
      <c r="B2078" s="91">
        <v>0.5656854</v>
      </c>
      <c r="D2078" s="91">
        <v>8.9822050000000004</v>
      </c>
      <c r="E2078" s="91">
        <v>0.5656854</v>
      </c>
      <c r="F2078" s="91"/>
      <c r="G2078" s="91"/>
      <c r="Q2078" s="91">
        <v>0.36</v>
      </c>
      <c r="R2078" s="91">
        <v>1.120714</v>
      </c>
      <c r="S2078" s="91">
        <v>0.36</v>
      </c>
      <c r="W2078" s="91">
        <v>1.120714</v>
      </c>
      <c r="X2078" s="91">
        <v>0.36</v>
      </c>
    </row>
    <row r="2079" spans="1:24" x14ac:dyDescent="0.25">
      <c r="A2079" s="91">
        <v>5.5716419999999998</v>
      </c>
      <c r="B2079" s="91">
        <v>0.28000000000000003</v>
      </c>
      <c r="D2079" s="91">
        <v>5.5716419999999998</v>
      </c>
      <c r="E2079" s="91">
        <v>0.28000000000000003</v>
      </c>
      <c r="F2079" s="91"/>
      <c r="G2079" s="91"/>
      <c r="Q2079" s="91">
        <v>0.31241000000000002</v>
      </c>
      <c r="R2079" s="91">
        <v>0.72111029999999998</v>
      </c>
      <c r="S2079" s="91">
        <v>0.31241000000000002</v>
      </c>
      <c r="W2079" s="91">
        <v>0.72111029999999998</v>
      </c>
      <c r="X2079" s="91">
        <v>0.31241000000000002</v>
      </c>
    </row>
    <row r="2080" spans="1:24" x14ac:dyDescent="0.25">
      <c r="A2080" s="91">
        <v>5.5897050000000004</v>
      </c>
      <c r="B2080" s="91">
        <v>0.36221540000000002</v>
      </c>
      <c r="D2080" s="91">
        <v>5.5897050000000004</v>
      </c>
      <c r="E2080" s="91">
        <v>0.36221540000000002</v>
      </c>
      <c r="F2080" s="91"/>
      <c r="G2080" s="91"/>
      <c r="Q2080" s="91">
        <v>0.04</v>
      </c>
      <c r="R2080" s="91">
        <v>0.28000000000000003</v>
      </c>
      <c r="S2080" s="91">
        <v>0.1</v>
      </c>
      <c r="T2080" t="s">
        <v>443</v>
      </c>
      <c r="U2080" s="91">
        <v>0.28000000000000003</v>
      </c>
      <c r="V2080" s="91">
        <v>0.1</v>
      </c>
    </row>
    <row r="2081" spans="1:24" x14ac:dyDescent="0.25">
      <c r="A2081" s="91">
        <v>3.032095</v>
      </c>
      <c r="B2081" s="91">
        <v>0.4</v>
      </c>
      <c r="D2081" s="91">
        <v>3.032095</v>
      </c>
      <c r="E2081" s="91">
        <v>0.4</v>
      </c>
      <c r="F2081" s="91"/>
      <c r="G2081" s="91"/>
      <c r="Q2081" s="91">
        <v>0.2</v>
      </c>
      <c r="R2081" s="91">
        <v>1.1386970000000001</v>
      </c>
      <c r="S2081" s="91">
        <v>0.2</v>
      </c>
      <c r="U2081" s="91">
        <v>1.1386970000000001</v>
      </c>
      <c r="V2081" s="91">
        <v>0.2</v>
      </c>
    </row>
    <row r="2082" spans="1:24" x14ac:dyDescent="0.25">
      <c r="A2082" s="91">
        <v>1.367041</v>
      </c>
      <c r="B2082" s="91">
        <v>0.75153179999999997</v>
      </c>
      <c r="D2082" s="91"/>
      <c r="E2082" s="91"/>
      <c r="F2082" s="91">
        <v>1.367041</v>
      </c>
      <c r="G2082" s="91">
        <v>0.75153179999999997</v>
      </c>
      <c r="Q2082" s="91">
        <v>0.24</v>
      </c>
      <c r="R2082" s="91">
        <v>4.6015649999999999</v>
      </c>
      <c r="S2082" s="91">
        <v>0.24</v>
      </c>
      <c r="U2082" s="91">
        <v>4.6015649999999999</v>
      </c>
      <c r="V2082" s="91">
        <v>0.24</v>
      </c>
    </row>
    <row r="2083" spans="1:24" x14ac:dyDescent="0.25">
      <c r="A2083" s="91">
        <v>1.3815930000000001</v>
      </c>
      <c r="B2083" s="91">
        <v>0.2154066</v>
      </c>
      <c r="D2083" s="91">
        <v>1.3815930000000001</v>
      </c>
      <c r="E2083" s="91">
        <v>0.2154066</v>
      </c>
      <c r="F2083" s="91"/>
      <c r="G2083" s="91"/>
      <c r="Q2083" s="91">
        <v>0.30463089999999998</v>
      </c>
      <c r="R2083" s="91">
        <v>0.62096700000000005</v>
      </c>
      <c r="S2083" s="91">
        <v>0.30463089999999998</v>
      </c>
      <c r="W2083" s="91">
        <v>0.62096700000000005</v>
      </c>
      <c r="X2083" s="91">
        <v>0.30463089999999998</v>
      </c>
    </row>
    <row r="2084" spans="1:24" x14ac:dyDescent="0.25">
      <c r="A2084" s="91">
        <v>5.6082799999999997</v>
      </c>
      <c r="B2084" s="91">
        <v>0.54405879999999995</v>
      </c>
      <c r="D2084" s="91">
        <v>5.6082799999999997</v>
      </c>
      <c r="E2084" s="91">
        <v>0.54405879999999995</v>
      </c>
      <c r="F2084" s="91"/>
      <c r="G2084" s="91"/>
      <c r="Q2084" s="91">
        <v>0.14422209999999999</v>
      </c>
      <c r="R2084" s="91">
        <v>0.6</v>
      </c>
      <c r="S2084" s="91">
        <v>0.14422209999999999</v>
      </c>
      <c r="W2084" s="91">
        <v>0.6</v>
      </c>
      <c r="X2084" s="91">
        <v>0.14422209999999999</v>
      </c>
    </row>
    <row r="2085" spans="1:24" x14ac:dyDescent="0.25">
      <c r="A2085" s="91">
        <v>0.64621980000000001</v>
      </c>
      <c r="B2085" s="91">
        <v>0.4118252</v>
      </c>
      <c r="D2085" s="91"/>
      <c r="E2085" s="91"/>
      <c r="F2085" s="91">
        <v>0.64621980000000001</v>
      </c>
      <c r="G2085" s="91">
        <v>0.4118252</v>
      </c>
      <c r="Q2085" s="91">
        <v>0.31241000000000002</v>
      </c>
      <c r="R2085" s="91">
        <v>0.88814409999999999</v>
      </c>
      <c r="S2085" s="91">
        <v>0.31241000000000002</v>
      </c>
      <c r="W2085" s="91">
        <v>0.88814409999999999</v>
      </c>
      <c r="X2085" s="91">
        <v>0.31241000000000002</v>
      </c>
    </row>
    <row r="2086" spans="1:24" x14ac:dyDescent="0.25">
      <c r="A2086" s="91">
        <v>1.3652839999999999</v>
      </c>
      <c r="B2086" s="91">
        <v>0.25298219999999999</v>
      </c>
      <c r="D2086" s="91">
        <v>1.3652839999999999</v>
      </c>
      <c r="E2086" s="91">
        <v>0.25298219999999999</v>
      </c>
      <c r="F2086" s="91"/>
      <c r="G2086" s="91"/>
      <c r="Q2086" s="91">
        <v>0.69857000000000002</v>
      </c>
      <c r="R2086" s="91">
        <v>0.84095180000000003</v>
      </c>
      <c r="S2086" s="91">
        <v>0.69857000000000002</v>
      </c>
      <c r="W2086" s="91">
        <v>0.84095180000000003</v>
      </c>
      <c r="X2086" s="91">
        <v>0.69857000000000002</v>
      </c>
    </row>
    <row r="2087" spans="1:24" x14ac:dyDescent="0.25">
      <c r="A2087" s="91">
        <v>0.24</v>
      </c>
      <c r="B2087" s="91">
        <v>0.2</v>
      </c>
      <c r="D2087" s="91"/>
      <c r="E2087" s="91"/>
      <c r="F2087" s="91">
        <v>0.24</v>
      </c>
      <c r="G2087" s="91">
        <v>0.2</v>
      </c>
      <c r="Q2087" s="91">
        <v>0.2332381</v>
      </c>
      <c r="R2087" s="91">
        <v>1.488086</v>
      </c>
      <c r="S2087" s="91">
        <v>0.2332381</v>
      </c>
      <c r="U2087" s="91">
        <v>1.488086</v>
      </c>
      <c r="V2087" s="91">
        <v>0.2332381</v>
      </c>
    </row>
    <row r="2088" spans="1:24" x14ac:dyDescent="0.25">
      <c r="A2088" s="91">
        <v>6.06419</v>
      </c>
      <c r="B2088" s="91">
        <v>0.2828427</v>
      </c>
      <c r="D2088" s="91">
        <v>6.06419</v>
      </c>
      <c r="E2088" s="91">
        <v>0.2828427</v>
      </c>
      <c r="F2088" s="91"/>
      <c r="G2088" s="91"/>
      <c r="Q2088" s="91">
        <v>0.39395429999999998</v>
      </c>
      <c r="R2088" s="91">
        <v>5.6619429999999999</v>
      </c>
      <c r="S2088" s="91">
        <v>0.39395429999999998</v>
      </c>
      <c r="U2088" s="91">
        <v>5.6619429999999999</v>
      </c>
      <c r="V2088" s="91">
        <v>0.39395429999999998</v>
      </c>
    </row>
    <row r="2089" spans="1:24" x14ac:dyDescent="0.25">
      <c r="A2089" s="91">
        <v>3.4035280000000001</v>
      </c>
      <c r="B2089" s="91">
        <v>0.59464269999999997</v>
      </c>
      <c r="D2089" s="91">
        <v>3.4035280000000001</v>
      </c>
      <c r="E2089" s="91">
        <v>0.59464269999999997</v>
      </c>
      <c r="F2089" s="91"/>
      <c r="G2089" s="91"/>
      <c r="Q2089" s="91">
        <v>0.25298219999999999</v>
      </c>
      <c r="R2089" s="91">
        <v>1.5558920000000001</v>
      </c>
      <c r="S2089" s="91">
        <v>0.25298219999999999</v>
      </c>
      <c r="U2089" s="91">
        <v>1.5558920000000001</v>
      </c>
      <c r="V2089" s="91">
        <v>0.25298219999999999</v>
      </c>
    </row>
    <row r="2090" spans="1:24" x14ac:dyDescent="0.25">
      <c r="A2090" s="91">
        <v>2.8343609999999999</v>
      </c>
      <c r="B2090" s="91">
        <v>1.0468999999999999</v>
      </c>
      <c r="D2090" s="91"/>
      <c r="E2090" s="91"/>
      <c r="F2090" s="91">
        <v>2.8343609999999999</v>
      </c>
      <c r="G2090" s="91">
        <v>1.0468999999999999</v>
      </c>
      <c r="Q2090" s="91">
        <v>0.34176010000000001</v>
      </c>
      <c r="R2090" s="91">
        <v>1.606487</v>
      </c>
      <c r="S2090" s="91">
        <v>0.34176010000000001</v>
      </c>
      <c r="W2090" s="91">
        <v>1.606487</v>
      </c>
      <c r="X2090" s="91">
        <v>0.34176010000000001</v>
      </c>
    </row>
    <row r="2091" spans="1:24" x14ac:dyDescent="0.25">
      <c r="A2091" s="91">
        <v>1.114271</v>
      </c>
      <c r="B2091" s="91">
        <v>0.36878179999999999</v>
      </c>
      <c r="D2091" s="91"/>
      <c r="E2091" s="91"/>
      <c r="F2091" s="91">
        <v>1.114271</v>
      </c>
      <c r="G2091" s="91">
        <v>0.36878179999999999</v>
      </c>
      <c r="Q2091" s="91">
        <v>0.16</v>
      </c>
      <c r="R2091" s="91">
        <v>0.16492419999999999</v>
      </c>
      <c r="S2091" s="91">
        <v>0.16</v>
      </c>
      <c r="W2091" s="91">
        <v>0.16492419999999999</v>
      </c>
      <c r="X2091" s="91">
        <v>0.16</v>
      </c>
    </row>
    <row r="2092" spans="1:24" x14ac:dyDescent="0.25">
      <c r="A2092" s="91">
        <v>0.7610519</v>
      </c>
      <c r="B2092" s="91">
        <v>0.4418144</v>
      </c>
      <c r="D2092" s="91"/>
      <c r="E2092" s="91"/>
      <c r="F2092" s="91">
        <v>0.7610519</v>
      </c>
      <c r="G2092" s="91">
        <v>0.4418144</v>
      </c>
      <c r="Q2092" s="91">
        <v>0.44721359999999999</v>
      </c>
      <c r="R2092" s="91">
        <v>0.91214030000000001</v>
      </c>
      <c r="S2092" s="91">
        <v>0.44721359999999999</v>
      </c>
      <c r="W2092" s="91">
        <v>0.91214030000000001</v>
      </c>
      <c r="X2092" s="91">
        <v>0.44721359999999999</v>
      </c>
    </row>
    <row r="2093" spans="1:24" x14ac:dyDescent="0.25">
      <c r="A2093" s="91">
        <v>0.63245549999999995</v>
      </c>
      <c r="B2093" s="91">
        <v>0.26832820000000002</v>
      </c>
      <c r="D2093" s="91"/>
      <c r="E2093" s="91"/>
      <c r="F2093" s="91">
        <v>0.63245549999999995</v>
      </c>
      <c r="G2093" s="91">
        <v>0.26832820000000002</v>
      </c>
      <c r="Q2093" s="91">
        <v>0.16</v>
      </c>
      <c r="R2093" s="91">
        <v>0.48166379999999998</v>
      </c>
      <c r="S2093" s="91">
        <v>0.16</v>
      </c>
      <c r="W2093" s="91">
        <v>0.48166379999999998</v>
      </c>
      <c r="X2093" s="91">
        <v>0.16</v>
      </c>
    </row>
    <row r="2094" spans="1:24" x14ac:dyDescent="0.25">
      <c r="A2094" s="91">
        <v>2.1824759999999999</v>
      </c>
      <c r="B2094" s="91">
        <v>0.2332381</v>
      </c>
      <c r="D2094" s="91">
        <v>2.1824759999999999</v>
      </c>
      <c r="E2094" s="91">
        <v>0.2332381</v>
      </c>
      <c r="F2094" s="91"/>
      <c r="G2094" s="91"/>
      <c r="Q2094" s="91">
        <v>0.22627420000000001</v>
      </c>
      <c r="R2094" s="91">
        <v>0.55569780000000002</v>
      </c>
      <c r="S2094" s="91">
        <v>0.22627420000000001</v>
      </c>
      <c r="W2094" s="91">
        <v>0.55569780000000002</v>
      </c>
      <c r="X2094" s="91">
        <v>0.22627420000000001</v>
      </c>
    </row>
    <row r="2095" spans="1:24" x14ac:dyDescent="0.25">
      <c r="A2095" s="91">
        <v>1.609969</v>
      </c>
      <c r="B2095" s="91">
        <v>0.1788854</v>
      </c>
      <c r="D2095" s="91">
        <v>1.609969</v>
      </c>
      <c r="E2095" s="91">
        <v>0.1788854</v>
      </c>
      <c r="F2095" s="91"/>
      <c r="G2095" s="91"/>
      <c r="Q2095" s="91">
        <v>0.6788225</v>
      </c>
      <c r="R2095" s="91">
        <v>15.028230000000001</v>
      </c>
      <c r="S2095" s="91">
        <v>0.6788225</v>
      </c>
      <c r="U2095" s="91">
        <v>15.028230000000001</v>
      </c>
      <c r="V2095" s="91">
        <v>0.6788225</v>
      </c>
    </row>
    <row r="2096" spans="1:24" x14ac:dyDescent="0.25">
      <c r="A2096" s="91">
        <v>1</v>
      </c>
      <c r="B2096" s="91">
        <v>0.16</v>
      </c>
      <c r="D2096" s="91">
        <v>1</v>
      </c>
      <c r="E2096" s="91">
        <v>0.16</v>
      </c>
      <c r="F2096" s="91"/>
      <c r="G2096" s="91"/>
      <c r="Q2096" s="91">
        <v>0.30463089999999998</v>
      </c>
      <c r="R2096" s="91">
        <v>5.0159739999999999</v>
      </c>
      <c r="S2096" s="91">
        <v>0.30463089999999998</v>
      </c>
      <c r="U2096" s="91">
        <v>5.0159739999999999</v>
      </c>
      <c r="V2096" s="91">
        <v>0.30463089999999998</v>
      </c>
    </row>
    <row r="2097" spans="1:24" x14ac:dyDescent="0.25">
      <c r="A2097" s="91">
        <v>1.44</v>
      </c>
      <c r="B2097" s="91">
        <v>0.32</v>
      </c>
      <c r="D2097" s="91"/>
      <c r="E2097" s="91"/>
      <c r="F2097" s="91">
        <v>1.44</v>
      </c>
      <c r="G2097" s="91">
        <v>0.32</v>
      </c>
      <c r="Q2097" s="91">
        <v>0.2</v>
      </c>
      <c r="R2097" s="91">
        <v>2.0415679999999998</v>
      </c>
      <c r="S2097" s="91">
        <v>0.2</v>
      </c>
      <c r="U2097" s="91">
        <v>2.0415679999999998</v>
      </c>
      <c r="V2097" s="91">
        <v>0.2</v>
      </c>
    </row>
    <row r="2098" spans="1:24" x14ac:dyDescent="0.25">
      <c r="A2098" s="91">
        <v>2.881389</v>
      </c>
      <c r="B2098" s="91">
        <v>0.37947330000000001</v>
      </c>
      <c r="D2098" s="91">
        <v>2.881389</v>
      </c>
      <c r="E2098" s="91">
        <v>0.37947330000000001</v>
      </c>
      <c r="F2098" s="91"/>
      <c r="G2098" s="91"/>
      <c r="Q2098" s="91">
        <v>0.55713550000000001</v>
      </c>
      <c r="R2098" s="91">
        <v>1.1005450000000001</v>
      </c>
      <c r="S2098" s="91">
        <v>0.55713550000000001</v>
      </c>
      <c r="W2098" s="91">
        <v>1.1005450000000001</v>
      </c>
      <c r="X2098" s="91">
        <v>0.55713550000000001</v>
      </c>
    </row>
    <row r="2099" spans="1:24" x14ac:dyDescent="0.25">
      <c r="A2099" s="91">
        <v>5.1709959999999997</v>
      </c>
      <c r="B2099" s="91">
        <v>0.6</v>
      </c>
      <c r="D2099" s="91">
        <v>5.1709959999999997</v>
      </c>
      <c r="E2099" s="91">
        <v>0.6</v>
      </c>
      <c r="F2099" s="91"/>
      <c r="G2099" s="91"/>
      <c r="Q2099" s="91">
        <v>0.25612499999999999</v>
      </c>
      <c r="R2099" s="91">
        <v>2.4350770000000002</v>
      </c>
      <c r="S2099" s="91">
        <v>0.25612499999999999</v>
      </c>
      <c r="U2099" s="91">
        <v>2.4350770000000002</v>
      </c>
      <c r="V2099" s="91">
        <v>0.25612499999999999</v>
      </c>
    </row>
    <row r="2100" spans="1:24" x14ac:dyDescent="0.25">
      <c r="A2100" s="91">
        <v>1.9604079999999999</v>
      </c>
      <c r="B2100" s="91">
        <v>0.52</v>
      </c>
      <c r="D2100" s="91"/>
      <c r="E2100" s="91"/>
      <c r="F2100" s="91">
        <v>1.9604079999999999</v>
      </c>
      <c r="G2100" s="91">
        <v>0.52</v>
      </c>
      <c r="Q2100" s="91">
        <v>0.2828427</v>
      </c>
      <c r="R2100" s="91">
        <v>0.60133190000000003</v>
      </c>
      <c r="S2100" s="91">
        <v>0.2828427</v>
      </c>
      <c r="W2100" s="91">
        <v>0.60133190000000003</v>
      </c>
      <c r="X2100" s="91">
        <v>0.2828427</v>
      </c>
    </row>
    <row r="2101" spans="1:24" x14ac:dyDescent="0.25">
      <c r="A2101" s="91">
        <v>1.6287419999999999</v>
      </c>
      <c r="B2101" s="91">
        <v>0.37947330000000001</v>
      </c>
      <c r="D2101" s="91"/>
      <c r="E2101" s="91"/>
      <c r="F2101" s="91">
        <v>1.6287419999999999</v>
      </c>
      <c r="G2101" s="91">
        <v>0.37947330000000001</v>
      </c>
      <c r="Q2101" s="91">
        <v>0.24</v>
      </c>
      <c r="R2101" s="91">
        <v>6.617432</v>
      </c>
      <c r="S2101" s="91">
        <v>0.24</v>
      </c>
      <c r="U2101" s="91">
        <v>6.617432</v>
      </c>
      <c r="V2101" s="91">
        <v>0.24</v>
      </c>
    </row>
    <row r="2102" spans="1:24" x14ac:dyDescent="0.25">
      <c r="A2102" s="91">
        <v>12.269769999999999</v>
      </c>
      <c r="B2102" s="91">
        <v>0.65969690000000003</v>
      </c>
      <c r="D2102" s="91">
        <v>12.269769999999999</v>
      </c>
      <c r="E2102" s="91">
        <v>0.65969690000000003</v>
      </c>
      <c r="F2102" s="91"/>
      <c r="G2102" s="91"/>
      <c r="Q2102" s="91">
        <v>0.4079216</v>
      </c>
      <c r="R2102" s="91">
        <v>0.60530980000000001</v>
      </c>
      <c r="S2102" s="91">
        <v>0.4079216</v>
      </c>
      <c r="W2102" s="91">
        <v>0.60530980000000001</v>
      </c>
      <c r="X2102" s="91">
        <v>0.4079216</v>
      </c>
    </row>
    <row r="2103" spans="1:24" x14ac:dyDescent="0.25">
      <c r="A2103" s="91">
        <v>4.4913449999999999</v>
      </c>
      <c r="B2103" s="91">
        <v>0.36</v>
      </c>
      <c r="D2103" s="91">
        <v>4.4913449999999999</v>
      </c>
      <c r="E2103" s="91">
        <v>0.36</v>
      </c>
      <c r="F2103" s="91"/>
      <c r="G2103" s="91"/>
      <c r="Q2103" s="91">
        <v>0.24331050000000001</v>
      </c>
      <c r="R2103" s="91">
        <v>0.45607019999999998</v>
      </c>
      <c r="S2103" s="91">
        <v>0.24331050000000001</v>
      </c>
      <c r="W2103" s="91">
        <v>0.45607019999999998</v>
      </c>
      <c r="X2103" s="91">
        <v>0.24331050000000001</v>
      </c>
    </row>
    <row r="2104" spans="1:24" x14ac:dyDescent="0.25">
      <c r="A2104" s="91">
        <v>1.1103430000000001</v>
      </c>
      <c r="B2104" s="91">
        <v>0.32249030000000001</v>
      </c>
      <c r="D2104" s="91"/>
      <c r="E2104" s="91"/>
      <c r="F2104" s="91">
        <v>1.1103430000000001</v>
      </c>
      <c r="G2104" s="91">
        <v>0.32249030000000001</v>
      </c>
      <c r="Q2104" s="91">
        <v>0.16492419999999999</v>
      </c>
      <c r="R2104" s="91">
        <v>0.64498060000000002</v>
      </c>
      <c r="S2104" s="91">
        <v>0.16492419999999999</v>
      </c>
      <c r="W2104" s="91">
        <v>0.64498060000000002</v>
      </c>
      <c r="X2104" s="91">
        <v>0.16492419999999999</v>
      </c>
    </row>
    <row r="2105" spans="1:24" x14ac:dyDescent="0.25">
      <c r="A2105" s="91">
        <v>6.4620350000000002</v>
      </c>
      <c r="B2105" s="91">
        <v>0.2828427</v>
      </c>
      <c r="D2105" s="91">
        <v>6.4620350000000002</v>
      </c>
      <c r="E2105" s="91">
        <v>0.2828427</v>
      </c>
      <c r="F2105" s="91"/>
      <c r="G2105" s="91"/>
      <c r="Q2105" s="91">
        <v>0.4118252</v>
      </c>
      <c r="R2105" s="91">
        <v>3.2249029999999999</v>
      </c>
      <c r="S2105" s="91">
        <v>0.4118252</v>
      </c>
      <c r="U2105" s="91">
        <v>3.2249029999999999</v>
      </c>
      <c r="V2105" s="91">
        <v>0.4118252</v>
      </c>
    </row>
    <row r="2106" spans="1:24" x14ac:dyDescent="0.25">
      <c r="A2106" s="91">
        <v>5.4001479999999997</v>
      </c>
      <c r="B2106" s="91">
        <v>0.32984849999999999</v>
      </c>
      <c r="D2106" s="91">
        <v>5.4001479999999997</v>
      </c>
      <c r="E2106" s="91">
        <v>0.32984849999999999</v>
      </c>
      <c r="F2106" s="91"/>
      <c r="G2106" s="91"/>
      <c r="Q2106" s="91">
        <v>0.2039608</v>
      </c>
      <c r="R2106" s="91">
        <v>0.44721359999999999</v>
      </c>
      <c r="S2106" s="91">
        <v>0.2039608</v>
      </c>
      <c r="W2106" s="91">
        <v>0.44721359999999999</v>
      </c>
      <c r="X2106" s="91">
        <v>0.2039608</v>
      </c>
    </row>
    <row r="2107" spans="1:24" x14ac:dyDescent="0.25">
      <c r="A2107" s="91">
        <v>6.9228899999999998</v>
      </c>
      <c r="B2107" s="91">
        <v>0.64124879999999995</v>
      </c>
      <c r="D2107" s="91">
        <v>6.9228899999999998</v>
      </c>
      <c r="E2107" s="91">
        <v>0.64124879999999995</v>
      </c>
      <c r="F2107" s="91"/>
      <c r="G2107" s="91"/>
      <c r="Q2107" s="91">
        <v>0.29120439999999997</v>
      </c>
      <c r="R2107" s="91">
        <v>5.5405410000000002</v>
      </c>
      <c r="S2107" s="91">
        <v>0.29120439999999997</v>
      </c>
      <c r="U2107" s="91">
        <v>5.5405410000000002</v>
      </c>
      <c r="V2107" s="91">
        <v>0.29120439999999997</v>
      </c>
    </row>
    <row r="2108" spans="1:24" x14ac:dyDescent="0.25">
      <c r="A2108" s="91">
        <v>1.6282509999999999</v>
      </c>
      <c r="B2108" s="91">
        <v>0.25298219999999999</v>
      </c>
      <c r="D2108" s="91">
        <v>1.6282509999999999</v>
      </c>
      <c r="E2108" s="91">
        <v>0.25298219999999999</v>
      </c>
      <c r="F2108" s="91"/>
      <c r="G2108" s="91"/>
      <c r="Q2108" s="91">
        <v>0.4079216</v>
      </c>
      <c r="R2108" s="91">
        <v>1.7181390000000001</v>
      </c>
      <c r="S2108" s="91">
        <v>0.4079216</v>
      </c>
      <c r="W2108" s="91">
        <v>1.7181390000000001</v>
      </c>
      <c r="X2108" s="91">
        <v>0.4079216</v>
      </c>
    </row>
    <row r="2109" spans="1:24" x14ac:dyDescent="0.25">
      <c r="A2109" s="91">
        <v>3.0463089999999999</v>
      </c>
      <c r="B2109" s="91">
        <v>0.48826219999999998</v>
      </c>
      <c r="D2109" s="91">
        <v>3.0463089999999999</v>
      </c>
      <c r="E2109" s="91">
        <v>0.48826219999999998</v>
      </c>
      <c r="F2109" s="91"/>
      <c r="G2109" s="91"/>
      <c r="Q2109" s="91">
        <v>0.2</v>
      </c>
      <c r="R2109" s="91">
        <v>1.21062</v>
      </c>
      <c r="S2109" s="91">
        <v>0.2</v>
      </c>
      <c r="U2109" s="91">
        <v>1.21062</v>
      </c>
      <c r="V2109" s="91">
        <v>0.2</v>
      </c>
    </row>
    <row r="2110" spans="1:24" x14ac:dyDescent="0.25">
      <c r="A2110" s="91">
        <v>3.1622780000000001</v>
      </c>
      <c r="B2110" s="91">
        <v>0.96083300000000005</v>
      </c>
      <c r="D2110" s="91"/>
      <c r="E2110" s="91"/>
      <c r="F2110" s="91">
        <v>3.1622780000000001</v>
      </c>
      <c r="G2110" s="91">
        <v>0.96083300000000005</v>
      </c>
      <c r="Q2110" s="91">
        <v>0.28000000000000003</v>
      </c>
      <c r="R2110" s="91">
        <v>0.32</v>
      </c>
      <c r="S2110" s="91">
        <v>0.28000000000000003</v>
      </c>
      <c r="W2110" s="91">
        <v>0.32</v>
      </c>
      <c r="X2110" s="91">
        <v>0.28000000000000003</v>
      </c>
    </row>
    <row r="2111" spans="1:24" x14ac:dyDescent="0.25">
      <c r="A2111" s="91">
        <v>11.72983</v>
      </c>
      <c r="B2111" s="91">
        <v>0.32</v>
      </c>
      <c r="D2111" s="91">
        <v>11.72983</v>
      </c>
      <c r="E2111" s="91">
        <v>0.32</v>
      </c>
      <c r="F2111" s="91"/>
      <c r="G2111" s="91"/>
      <c r="Q2111" s="91">
        <v>0.2</v>
      </c>
      <c r="R2111" s="91">
        <v>0.88</v>
      </c>
      <c r="S2111" s="91">
        <v>0.2</v>
      </c>
      <c r="W2111" s="91">
        <v>0.88</v>
      </c>
      <c r="X2111" s="91">
        <v>0.2</v>
      </c>
    </row>
    <row r="2112" spans="1:24" x14ac:dyDescent="0.25">
      <c r="A2112" s="91">
        <v>1.8352109999999999</v>
      </c>
      <c r="B2112" s="91">
        <v>0.46818799999999999</v>
      </c>
      <c r="D2112" s="91"/>
      <c r="E2112" s="91"/>
      <c r="F2112" s="91">
        <v>1.8352109999999999</v>
      </c>
      <c r="G2112" s="91">
        <v>0.46818799999999999</v>
      </c>
      <c r="Q2112" s="91">
        <v>0.37947330000000001</v>
      </c>
      <c r="R2112" s="91">
        <v>1.7366630000000001</v>
      </c>
      <c r="S2112" s="91">
        <v>0.37947330000000001</v>
      </c>
      <c r="W2112" s="91">
        <v>1.7366630000000001</v>
      </c>
      <c r="X2112" s="91">
        <v>0.37947330000000001</v>
      </c>
    </row>
    <row r="2113" spans="1:24" x14ac:dyDescent="0.25">
      <c r="A2113" s="91">
        <v>1.39714</v>
      </c>
      <c r="B2113" s="91">
        <v>0.4079216</v>
      </c>
      <c r="D2113" s="91"/>
      <c r="E2113" s="91"/>
      <c r="F2113" s="91">
        <v>1.39714</v>
      </c>
      <c r="G2113" s="91">
        <v>0.4079216</v>
      </c>
      <c r="Q2113" s="91">
        <v>0.28844409999999998</v>
      </c>
      <c r="R2113" s="91">
        <v>0.57688819999999996</v>
      </c>
      <c r="S2113" s="91">
        <v>0.28844409999999998</v>
      </c>
      <c r="W2113" s="91">
        <v>0.57688819999999996</v>
      </c>
      <c r="X2113" s="91">
        <v>0.28844409999999998</v>
      </c>
    </row>
    <row r="2114" spans="1:24" x14ac:dyDescent="0.25">
      <c r="A2114" s="91">
        <v>1.216553</v>
      </c>
      <c r="B2114" s="91">
        <v>0.2332381</v>
      </c>
      <c r="D2114" s="91">
        <v>1.216553</v>
      </c>
      <c r="E2114" s="91">
        <v>0.2332381</v>
      </c>
      <c r="F2114" s="91"/>
      <c r="G2114" s="91"/>
      <c r="Q2114" s="91">
        <v>0.22627420000000001</v>
      </c>
      <c r="R2114" s="91">
        <v>0.75471849999999996</v>
      </c>
      <c r="S2114" s="91">
        <v>0.22627420000000001</v>
      </c>
      <c r="W2114" s="91">
        <v>0.75471849999999996</v>
      </c>
      <c r="X2114" s="91">
        <v>0.22627420000000001</v>
      </c>
    </row>
    <row r="2115" spans="1:24" x14ac:dyDescent="0.25">
      <c r="A2115" s="91">
        <v>1.4142140000000001</v>
      </c>
      <c r="B2115" s="91">
        <v>0.36878179999999999</v>
      </c>
      <c r="D2115" s="91"/>
      <c r="E2115" s="91"/>
      <c r="F2115" s="91">
        <v>1.4142140000000001</v>
      </c>
      <c r="G2115" s="91">
        <v>0.36878179999999999</v>
      </c>
      <c r="Q2115" s="91">
        <v>0.16970560000000001</v>
      </c>
      <c r="R2115" s="91">
        <v>0.63245549999999995</v>
      </c>
      <c r="S2115" s="91">
        <v>0.16970560000000001</v>
      </c>
      <c r="W2115" s="91">
        <v>0.63245549999999995</v>
      </c>
      <c r="X2115" s="91">
        <v>0.16970560000000001</v>
      </c>
    </row>
    <row r="2116" spans="1:24" x14ac:dyDescent="0.25">
      <c r="A2116" s="91">
        <v>4.8809839999999998</v>
      </c>
      <c r="B2116" s="91">
        <v>0.83234609999999998</v>
      </c>
      <c r="D2116" s="91">
        <v>4.8809839999999998</v>
      </c>
      <c r="E2116" s="91">
        <v>0.83234609999999998</v>
      </c>
      <c r="F2116" s="91"/>
      <c r="G2116" s="91"/>
      <c r="Q2116" s="91">
        <v>0.16492419999999999</v>
      </c>
      <c r="R2116" s="91">
        <v>3.038421</v>
      </c>
      <c r="S2116" s="91">
        <v>0.16492419999999999</v>
      </c>
      <c r="U2116" s="91">
        <v>3.038421</v>
      </c>
      <c r="V2116" s="91">
        <v>0.16492419999999999</v>
      </c>
    </row>
    <row r="2117" spans="1:24" x14ac:dyDescent="0.25">
      <c r="A2117" s="91">
        <v>6.6375900000000003</v>
      </c>
      <c r="B2117" s="91">
        <v>0.29120439999999997</v>
      </c>
      <c r="D2117" s="91">
        <v>6.6375900000000003</v>
      </c>
      <c r="E2117" s="91">
        <v>0.29120439999999997</v>
      </c>
      <c r="F2117" s="91"/>
      <c r="G2117" s="91"/>
      <c r="Q2117" s="91">
        <v>0.37947330000000001</v>
      </c>
      <c r="R2117" s="91">
        <v>0.93637599999999999</v>
      </c>
      <c r="S2117" s="91">
        <v>0.37947330000000001</v>
      </c>
      <c r="W2117" s="91">
        <v>0.93637599999999999</v>
      </c>
      <c r="X2117" s="91">
        <v>0.37947330000000001</v>
      </c>
    </row>
    <row r="2118" spans="1:24" x14ac:dyDescent="0.25">
      <c r="A2118" s="91">
        <v>4.5327250000000001</v>
      </c>
      <c r="B2118" s="91">
        <v>0.48332180000000002</v>
      </c>
      <c r="D2118" s="91">
        <v>4.5327250000000001</v>
      </c>
      <c r="E2118" s="91">
        <v>0.48332180000000002</v>
      </c>
      <c r="F2118" s="91"/>
      <c r="G2118" s="91"/>
      <c r="Q2118" s="91">
        <v>0.16492419999999999</v>
      </c>
      <c r="R2118" s="91">
        <v>3.32674</v>
      </c>
      <c r="S2118" s="91">
        <v>0.16492419999999999</v>
      </c>
      <c r="U2118" s="91">
        <v>3.32674</v>
      </c>
      <c r="V2118" s="91">
        <v>0.16492419999999999</v>
      </c>
    </row>
    <row r="2119" spans="1:24" x14ac:dyDescent="0.25">
      <c r="A2119" s="91">
        <v>13.73119</v>
      </c>
      <c r="B2119" s="91">
        <v>0.74404300000000001</v>
      </c>
      <c r="D2119" s="91">
        <v>13.73119</v>
      </c>
      <c r="E2119" s="91">
        <v>0.74404300000000001</v>
      </c>
      <c r="F2119" s="91"/>
      <c r="G2119" s="91"/>
      <c r="Q2119" s="91">
        <v>0.55569780000000002</v>
      </c>
      <c r="R2119" s="91">
        <v>1.678229</v>
      </c>
      <c r="S2119" s="91">
        <v>0.55569780000000002</v>
      </c>
      <c r="W2119" s="91">
        <v>1.678229</v>
      </c>
      <c r="X2119" s="91">
        <v>0.55569780000000002</v>
      </c>
    </row>
    <row r="2120" spans="1:24" x14ac:dyDescent="0.25">
      <c r="A2120" s="91">
        <v>3.575024</v>
      </c>
      <c r="B2120" s="91">
        <v>0.48166379999999998</v>
      </c>
      <c r="D2120" s="91">
        <v>3.575024</v>
      </c>
      <c r="E2120" s="91">
        <v>0.48166379999999998</v>
      </c>
      <c r="F2120" s="91"/>
      <c r="G2120" s="91"/>
      <c r="Q2120" s="91">
        <v>0.48332180000000002</v>
      </c>
      <c r="R2120" s="91">
        <v>2.8425340000000001</v>
      </c>
      <c r="S2120" s="91">
        <v>0.48332180000000002</v>
      </c>
      <c r="U2120" s="91">
        <v>2.8425340000000001</v>
      </c>
      <c r="V2120" s="91">
        <v>0.48332180000000002</v>
      </c>
    </row>
    <row r="2121" spans="1:24" x14ac:dyDescent="0.25">
      <c r="A2121" s="91">
        <v>7.9715490000000004</v>
      </c>
      <c r="B2121" s="91">
        <v>0.8099383</v>
      </c>
      <c r="D2121" s="91">
        <v>7.9715490000000004</v>
      </c>
      <c r="E2121" s="91">
        <v>0.8099383</v>
      </c>
      <c r="F2121" s="91"/>
      <c r="G2121" s="91"/>
      <c r="Q2121" s="91">
        <v>0.36878179999999999</v>
      </c>
      <c r="R2121" s="91">
        <v>2.4331049999999999</v>
      </c>
      <c r="S2121" s="91">
        <v>0.36878179999999999</v>
      </c>
      <c r="U2121" s="91">
        <v>2.4331049999999999</v>
      </c>
      <c r="V2121" s="91">
        <v>0.36878179999999999</v>
      </c>
    </row>
    <row r="2122" spans="1:24" x14ac:dyDescent="0.25">
      <c r="A2122" s="91">
        <v>6.1251340000000001</v>
      </c>
      <c r="B2122" s="91">
        <v>0.2154066</v>
      </c>
      <c r="D2122" s="91">
        <v>6.1251340000000001</v>
      </c>
      <c r="E2122" s="91">
        <v>0.2154066</v>
      </c>
      <c r="F2122" s="91"/>
      <c r="G2122" s="91"/>
      <c r="Q2122" s="91">
        <v>0.28844409999999998</v>
      </c>
      <c r="R2122" s="91">
        <v>1.043072</v>
      </c>
      <c r="S2122" s="91">
        <v>0.28844409999999998</v>
      </c>
      <c r="W2122" s="91">
        <v>1.043072</v>
      </c>
      <c r="X2122" s="91">
        <v>0.28844409999999998</v>
      </c>
    </row>
    <row r="2123" spans="1:24" x14ac:dyDescent="0.25">
      <c r="A2123" s="91">
        <v>7.9515219999999998</v>
      </c>
      <c r="B2123" s="91">
        <v>0.16970560000000001</v>
      </c>
      <c r="D2123" s="91">
        <v>7.9515219999999998</v>
      </c>
      <c r="E2123" s="91">
        <v>0.16970560000000001</v>
      </c>
      <c r="F2123" s="91"/>
      <c r="G2123" s="91"/>
      <c r="Q2123" s="91">
        <v>0.29120439999999997</v>
      </c>
      <c r="R2123" s="91">
        <v>1.007174</v>
      </c>
      <c r="S2123" s="91">
        <v>0.29120439999999997</v>
      </c>
      <c r="W2123" s="91">
        <v>1.007174</v>
      </c>
      <c r="X2123" s="91">
        <v>0.29120439999999997</v>
      </c>
    </row>
    <row r="2124" spans="1:24" x14ac:dyDescent="0.25">
      <c r="A2124" s="91">
        <v>16.303660000000001</v>
      </c>
      <c r="B2124" s="91">
        <v>0.4118252</v>
      </c>
      <c r="D2124" s="91">
        <v>16.303660000000001</v>
      </c>
      <c r="E2124" s="91">
        <v>0.4118252</v>
      </c>
      <c r="F2124" s="91"/>
      <c r="G2124" s="91"/>
      <c r="Q2124" s="91">
        <v>0.36</v>
      </c>
      <c r="R2124" s="91">
        <v>3.6435149999999998</v>
      </c>
      <c r="S2124" s="91">
        <v>0.36</v>
      </c>
      <c r="U2124" s="91">
        <v>3.6435149999999998</v>
      </c>
      <c r="V2124" s="91">
        <v>0.36</v>
      </c>
    </row>
    <row r="2125" spans="1:24" x14ac:dyDescent="0.25">
      <c r="A2125" s="91">
        <v>6.644336</v>
      </c>
      <c r="B2125" s="91">
        <v>0.44721359999999999</v>
      </c>
      <c r="D2125" s="91">
        <v>6.644336</v>
      </c>
      <c r="E2125" s="91">
        <v>0.44721359999999999</v>
      </c>
      <c r="F2125" s="91"/>
      <c r="G2125" s="91"/>
      <c r="Q2125" s="91">
        <v>0.2332381</v>
      </c>
      <c r="R2125" s="91">
        <v>0.68</v>
      </c>
      <c r="S2125" s="91">
        <v>0.2332381</v>
      </c>
      <c r="W2125" s="91">
        <v>0.68</v>
      </c>
      <c r="X2125" s="91">
        <v>0.2332381</v>
      </c>
    </row>
    <row r="2126" spans="1:24" x14ac:dyDescent="0.25">
      <c r="A2126" s="91">
        <v>4.2076120000000001</v>
      </c>
      <c r="B2126" s="91">
        <v>0.36221540000000002</v>
      </c>
      <c r="D2126" s="91">
        <v>4.2076120000000001</v>
      </c>
      <c r="E2126" s="91">
        <v>0.36221540000000002</v>
      </c>
      <c r="F2126" s="91"/>
      <c r="G2126" s="91"/>
      <c r="Q2126" s="91">
        <v>0.4326662</v>
      </c>
      <c r="R2126" s="91">
        <v>0.89442719999999998</v>
      </c>
      <c r="S2126" s="91">
        <v>0.4326662</v>
      </c>
      <c r="W2126" s="91">
        <v>0.89442719999999998</v>
      </c>
      <c r="X2126" s="91">
        <v>0.4326662</v>
      </c>
    </row>
    <row r="2127" spans="1:24" x14ac:dyDescent="0.25">
      <c r="A2127" s="91">
        <v>2.3477649999999999</v>
      </c>
      <c r="B2127" s="91">
        <v>0.52153620000000001</v>
      </c>
      <c r="D2127" s="91"/>
      <c r="E2127" s="91"/>
      <c r="F2127" s="91">
        <v>2.3477649999999999</v>
      </c>
      <c r="G2127" s="91">
        <v>0.52153620000000001</v>
      </c>
      <c r="Q2127" s="91">
        <v>0.32</v>
      </c>
      <c r="R2127" s="91">
        <v>0.46818799999999999</v>
      </c>
      <c r="S2127" s="91">
        <v>0.32</v>
      </c>
      <c r="W2127" s="91">
        <v>0.46818799999999999</v>
      </c>
      <c r="X2127" s="91">
        <v>0.32</v>
      </c>
    </row>
    <row r="2128" spans="1:24" x14ac:dyDescent="0.25">
      <c r="A2128" s="91">
        <v>0.4</v>
      </c>
      <c r="B2128" s="91">
        <v>0.32249030000000001</v>
      </c>
      <c r="D2128" s="91"/>
      <c r="E2128" s="91"/>
      <c r="F2128" s="91">
        <v>0.4</v>
      </c>
      <c r="G2128" s="91">
        <v>0.32249030000000001</v>
      </c>
      <c r="Q2128" s="91">
        <v>0.2039608</v>
      </c>
      <c r="R2128" s="91">
        <v>0.24</v>
      </c>
      <c r="S2128" s="91">
        <v>0.2039608</v>
      </c>
      <c r="W2128" s="91">
        <v>0.24</v>
      </c>
      <c r="X2128" s="91">
        <v>0.2039608</v>
      </c>
    </row>
    <row r="2129" spans="1:24" x14ac:dyDescent="0.25">
      <c r="A2129" s="91">
        <v>4.1011220000000002</v>
      </c>
      <c r="B2129" s="91">
        <v>0.2154066</v>
      </c>
      <c r="D2129" s="91">
        <v>4.1011220000000002</v>
      </c>
      <c r="E2129" s="91">
        <v>0.2154066</v>
      </c>
      <c r="F2129" s="91"/>
      <c r="G2129" s="91"/>
      <c r="Q2129" s="91">
        <v>0.2154066</v>
      </c>
      <c r="R2129" s="91">
        <v>0.4326662</v>
      </c>
      <c r="S2129" s="91">
        <v>0.2154066</v>
      </c>
      <c r="W2129" s="91">
        <v>0.4326662</v>
      </c>
      <c r="X2129" s="91">
        <v>0.2154066</v>
      </c>
    </row>
    <row r="2130" spans="1:24" x14ac:dyDescent="0.25">
      <c r="A2130" s="91">
        <v>2.9893139999999998</v>
      </c>
      <c r="B2130" s="91">
        <v>0.66211779999999998</v>
      </c>
      <c r="D2130" s="91"/>
      <c r="E2130" s="91"/>
      <c r="F2130" s="91">
        <v>2.9893139999999998</v>
      </c>
      <c r="G2130" s="91">
        <v>0.66211779999999998</v>
      </c>
      <c r="Q2130" s="91">
        <v>0.24</v>
      </c>
      <c r="R2130" s="91">
        <v>0.48662100000000003</v>
      </c>
      <c r="S2130" s="91">
        <v>0.24</v>
      </c>
      <c r="W2130" s="91">
        <v>0.48662100000000003</v>
      </c>
      <c r="X2130" s="91">
        <v>0.24</v>
      </c>
    </row>
    <row r="2131" spans="1:24" x14ac:dyDescent="0.25">
      <c r="A2131" s="91">
        <v>0.48166379999999998</v>
      </c>
      <c r="B2131" s="91">
        <v>0.16</v>
      </c>
      <c r="D2131" s="91"/>
      <c r="E2131" s="91"/>
      <c r="F2131" s="91">
        <v>0.48166379999999998</v>
      </c>
      <c r="G2131" s="91">
        <v>0.16</v>
      </c>
      <c r="Q2131" s="91">
        <v>0.32</v>
      </c>
      <c r="R2131" s="91">
        <v>0.84095180000000003</v>
      </c>
      <c r="S2131" s="91">
        <v>0.32</v>
      </c>
      <c r="W2131" s="91">
        <v>0.84095180000000003</v>
      </c>
      <c r="X2131" s="91">
        <v>0.32</v>
      </c>
    </row>
    <row r="2132" spans="1:24" x14ac:dyDescent="0.25">
      <c r="A2132" s="91">
        <v>1.252837</v>
      </c>
      <c r="B2132" s="91">
        <v>0.88</v>
      </c>
      <c r="D2132" s="91"/>
      <c r="E2132" s="91"/>
      <c r="F2132" s="91">
        <v>1.252837</v>
      </c>
      <c r="G2132" s="91">
        <v>0.88</v>
      </c>
      <c r="Q2132" s="91">
        <v>0.4</v>
      </c>
      <c r="R2132" s="91">
        <v>0.66573269999999996</v>
      </c>
      <c r="S2132" s="91">
        <v>0.4</v>
      </c>
      <c r="W2132" s="91">
        <v>0.66573269999999996</v>
      </c>
      <c r="X2132" s="91">
        <v>0.4</v>
      </c>
    </row>
    <row r="2133" spans="1:24" x14ac:dyDescent="0.25">
      <c r="A2133" s="91">
        <v>0.96083300000000005</v>
      </c>
      <c r="B2133" s="91">
        <v>0.24</v>
      </c>
      <c r="D2133" s="91"/>
      <c r="E2133" s="91"/>
      <c r="F2133" s="91">
        <v>0.96083300000000005</v>
      </c>
      <c r="G2133" s="91">
        <v>0.24</v>
      </c>
      <c r="Q2133" s="91">
        <v>0.2332381</v>
      </c>
      <c r="R2133" s="91">
        <v>0.36878179999999999</v>
      </c>
      <c r="S2133" s="91">
        <v>0.2332381</v>
      </c>
      <c r="W2133" s="91">
        <v>0.36878179999999999</v>
      </c>
      <c r="X2133" s="91">
        <v>0.2332381</v>
      </c>
    </row>
    <row r="2134" spans="1:24" x14ac:dyDescent="0.25">
      <c r="A2134" s="91">
        <v>1.400571</v>
      </c>
      <c r="B2134" s="91">
        <v>0.80398999999999998</v>
      </c>
      <c r="D2134" s="91"/>
      <c r="E2134" s="91"/>
      <c r="F2134" s="91">
        <v>1.400571</v>
      </c>
      <c r="G2134" s="91">
        <v>0.80398999999999998</v>
      </c>
      <c r="Q2134" s="91">
        <v>0.32249030000000001</v>
      </c>
      <c r="R2134" s="91">
        <v>0.50911689999999998</v>
      </c>
      <c r="S2134" s="91">
        <v>0.32249030000000001</v>
      </c>
      <c r="W2134" s="91">
        <v>0.50911689999999998</v>
      </c>
      <c r="X2134" s="91">
        <v>0.32249030000000001</v>
      </c>
    </row>
    <row r="2135" spans="1:24" x14ac:dyDescent="0.25">
      <c r="A2135" s="91">
        <v>1.086646</v>
      </c>
      <c r="B2135" s="91">
        <v>0.48662100000000003</v>
      </c>
      <c r="D2135" s="91"/>
      <c r="E2135" s="91"/>
      <c r="F2135" s="91">
        <v>1.086646</v>
      </c>
      <c r="G2135" s="91">
        <v>0.48662100000000003</v>
      </c>
      <c r="Q2135" s="297">
        <v>0.41761229999999999</v>
      </c>
      <c r="R2135" s="297">
        <v>0.70880180000000004</v>
      </c>
      <c r="S2135" s="297">
        <v>0.41761229999999999</v>
      </c>
      <c r="W2135" s="91">
        <v>0.70880180000000004</v>
      </c>
      <c r="X2135" s="91">
        <v>0.41761229999999999</v>
      </c>
    </row>
    <row r="2136" spans="1:24" x14ac:dyDescent="0.25">
      <c r="A2136" s="91">
        <v>3.176161</v>
      </c>
      <c r="B2136" s="91">
        <v>0.37947330000000001</v>
      </c>
      <c r="D2136" s="91">
        <v>3.176161</v>
      </c>
      <c r="E2136" s="91">
        <v>0.37947330000000001</v>
      </c>
      <c r="F2136" s="91"/>
      <c r="G2136" s="91"/>
      <c r="Q2136" s="91">
        <v>0.50596439999999998</v>
      </c>
      <c r="R2136" s="91">
        <v>18.043890000000001</v>
      </c>
      <c r="S2136" s="91">
        <v>0.50596439999999998</v>
      </c>
      <c r="T2136" t="s">
        <v>436</v>
      </c>
      <c r="U2136" s="91">
        <v>18.043890000000001</v>
      </c>
      <c r="V2136" s="91">
        <v>0.50596439999999998</v>
      </c>
    </row>
    <row r="2137" spans="1:24" x14ac:dyDescent="0.25">
      <c r="A2137" s="91">
        <v>1.7204649999999999</v>
      </c>
      <c r="B2137" s="91">
        <v>0.36878179999999999</v>
      </c>
      <c r="D2137" s="91"/>
      <c r="E2137" s="91"/>
      <c r="F2137" s="91">
        <v>1.7204649999999999</v>
      </c>
      <c r="G2137" s="91">
        <v>0.36878179999999999</v>
      </c>
      <c r="Q2137" s="91">
        <v>0.28000000000000003</v>
      </c>
      <c r="R2137" s="91">
        <v>3.0188739999999998</v>
      </c>
      <c r="S2137" s="91">
        <v>0.28000000000000003</v>
      </c>
      <c r="U2137" s="91">
        <v>3.0188739999999998</v>
      </c>
      <c r="V2137" s="91">
        <v>0.28000000000000003</v>
      </c>
    </row>
    <row r="2138" spans="1:24" x14ac:dyDescent="0.25">
      <c r="A2138" s="91">
        <v>1.5221039999999999</v>
      </c>
      <c r="B2138" s="91">
        <v>0.36221540000000002</v>
      </c>
      <c r="D2138" s="91"/>
      <c r="E2138" s="91"/>
      <c r="F2138" s="91">
        <v>1.5221039999999999</v>
      </c>
      <c r="G2138" s="91">
        <v>0.36221540000000002</v>
      </c>
      <c r="Q2138" s="91">
        <v>0.28000000000000003</v>
      </c>
      <c r="R2138" s="91">
        <v>1.9567319999999999</v>
      </c>
      <c r="S2138" s="91">
        <v>0.28000000000000003</v>
      </c>
      <c r="U2138" s="91">
        <v>1.9567319999999999</v>
      </c>
      <c r="V2138" s="91">
        <v>0.28000000000000003</v>
      </c>
    </row>
    <row r="2139" spans="1:24" x14ac:dyDescent="0.25">
      <c r="A2139" s="91">
        <v>3.413151</v>
      </c>
      <c r="B2139" s="91">
        <v>0.2828427</v>
      </c>
      <c r="D2139" s="91">
        <v>3.413151</v>
      </c>
      <c r="E2139" s="91">
        <v>0.2828427</v>
      </c>
      <c r="F2139" s="91"/>
      <c r="G2139" s="91"/>
      <c r="Q2139" s="91">
        <v>0.16</v>
      </c>
      <c r="R2139" s="91">
        <v>0.2828427</v>
      </c>
      <c r="S2139" s="91">
        <v>0.16</v>
      </c>
      <c r="W2139" s="91">
        <v>0.2828427</v>
      </c>
      <c r="X2139" s="91">
        <v>0.16</v>
      </c>
    </row>
    <row r="2140" spans="1:24" x14ac:dyDescent="0.25">
      <c r="A2140" s="91">
        <v>0.66573269999999996</v>
      </c>
      <c r="B2140" s="91">
        <v>0.52153620000000001</v>
      </c>
      <c r="D2140" s="91"/>
      <c r="E2140" s="91"/>
      <c r="F2140" s="91">
        <v>0.66573269999999996</v>
      </c>
      <c r="G2140" s="91">
        <v>0.52153620000000001</v>
      </c>
      <c r="Q2140" s="91">
        <v>0.24</v>
      </c>
      <c r="R2140" s="91">
        <v>2.8402820000000002</v>
      </c>
      <c r="S2140" s="91">
        <v>0.24</v>
      </c>
      <c r="U2140" s="91">
        <v>2.8402820000000002</v>
      </c>
      <c r="V2140" s="91">
        <v>0.24</v>
      </c>
    </row>
    <row r="2141" spans="1:24" x14ac:dyDescent="0.25">
      <c r="A2141" s="91">
        <v>0.96664369999999999</v>
      </c>
      <c r="B2141" s="91">
        <v>0.26832820000000002</v>
      </c>
      <c r="D2141" s="91"/>
      <c r="E2141" s="91"/>
      <c r="F2141" s="91">
        <v>0.96664369999999999</v>
      </c>
      <c r="G2141" s="91">
        <v>0.26832820000000002</v>
      </c>
      <c r="Q2141" s="91">
        <v>0.32</v>
      </c>
      <c r="R2141" s="91">
        <v>2.0403920000000002</v>
      </c>
      <c r="S2141" s="91">
        <v>0.32</v>
      </c>
      <c r="U2141" s="91">
        <v>2.0403920000000002</v>
      </c>
      <c r="V2141" s="91">
        <v>0.32</v>
      </c>
    </row>
    <row r="2142" spans="1:24" x14ac:dyDescent="0.25">
      <c r="A2142" s="91">
        <v>0.24331050000000001</v>
      </c>
      <c r="B2142" s="91">
        <v>0.1</v>
      </c>
      <c r="C2142" t="s">
        <v>440</v>
      </c>
      <c r="D2142" s="91"/>
      <c r="E2142" s="91"/>
      <c r="F2142" s="91">
        <v>0.24331050000000001</v>
      </c>
      <c r="G2142" s="91">
        <v>0.1</v>
      </c>
      <c r="Q2142" s="91">
        <v>0.57271280000000002</v>
      </c>
      <c r="R2142" s="91">
        <v>5.5454489999999996</v>
      </c>
      <c r="S2142" s="91">
        <v>0.57271280000000002</v>
      </c>
      <c r="U2142" s="91">
        <v>5.5454489999999996</v>
      </c>
      <c r="V2142" s="91">
        <v>0.57271280000000002</v>
      </c>
    </row>
    <row r="2143" spans="1:24" x14ac:dyDescent="0.25">
      <c r="A2143" s="91">
        <v>10.88625</v>
      </c>
      <c r="B2143" s="91">
        <v>0.73756359999999999</v>
      </c>
      <c r="D2143" s="91">
        <v>10.88625</v>
      </c>
      <c r="E2143" s="91">
        <v>0.73756359999999999</v>
      </c>
      <c r="F2143" s="91"/>
      <c r="G2143" s="91"/>
      <c r="Q2143" s="91">
        <v>0.24</v>
      </c>
      <c r="R2143" s="91">
        <v>0.28000000000000003</v>
      </c>
      <c r="S2143" s="91">
        <v>0.24</v>
      </c>
      <c r="W2143" s="91">
        <v>0.28000000000000003</v>
      </c>
      <c r="X2143" s="91">
        <v>0.24</v>
      </c>
    </row>
    <row r="2144" spans="1:24" x14ac:dyDescent="0.25">
      <c r="A2144" s="91">
        <v>2.2687439999999999</v>
      </c>
      <c r="B2144" s="91">
        <v>0.92779310000000004</v>
      </c>
      <c r="D2144" s="91"/>
      <c r="E2144" s="91"/>
      <c r="F2144" s="91">
        <v>2.2687439999999999</v>
      </c>
      <c r="G2144" s="91">
        <v>0.92779310000000004</v>
      </c>
      <c r="Q2144" s="91">
        <v>0.29120439999999997</v>
      </c>
      <c r="R2144" s="91">
        <v>1.379275</v>
      </c>
      <c r="S2144" s="91">
        <v>0.29120439999999997</v>
      </c>
      <c r="W2144" s="91">
        <v>1.379275</v>
      </c>
      <c r="X2144" s="91">
        <v>0.29120439999999997</v>
      </c>
    </row>
    <row r="2145" spans="1:24" x14ac:dyDescent="0.25">
      <c r="A2145" s="91">
        <v>2.8467530000000001</v>
      </c>
      <c r="B2145" s="91">
        <v>0.30463089999999998</v>
      </c>
      <c r="D2145" s="91">
        <v>2.8467530000000001</v>
      </c>
      <c r="E2145" s="91">
        <v>0.30463089999999998</v>
      </c>
      <c r="F2145" s="91"/>
      <c r="G2145" s="91"/>
      <c r="Q2145" s="91">
        <v>0.36878179999999999</v>
      </c>
      <c r="R2145" s="91">
        <v>0.86162640000000001</v>
      </c>
      <c r="S2145" s="91">
        <v>0.36878179999999999</v>
      </c>
      <c r="W2145" s="91">
        <v>0.86162640000000001</v>
      </c>
      <c r="X2145" s="91">
        <v>0.36878179999999999</v>
      </c>
    </row>
    <row r="2146" spans="1:24" x14ac:dyDescent="0.25">
      <c r="A2146" s="91">
        <v>2.212691</v>
      </c>
      <c r="B2146" s="91">
        <v>0.32984849999999999</v>
      </c>
      <c r="D2146" s="91">
        <v>2.212691</v>
      </c>
      <c r="E2146" s="91">
        <v>0.32984849999999999</v>
      </c>
      <c r="F2146" s="91"/>
      <c r="G2146" s="91"/>
      <c r="Q2146" s="91">
        <v>0.52153620000000001</v>
      </c>
      <c r="R2146" s="91">
        <v>2.9667490000000001</v>
      </c>
      <c r="S2146" s="91">
        <v>0.52153620000000001</v>
      </c>
      <c r="U2146" s="91">
        <v>2.9667490000000001</v>
      </c>
      <c r="V2146" s="91">
        <v>0.52153620000000001</v>
      </c>
    </row>
    <row r="2147" spans="1:24" x14ac:dyDescent="0.25">
      <c r="A2147" s="91">
        <v>3.394584</v>
      </c>
      <c r="B2147" s="91">
        <v>0.73539109999999996</v>
      </c>
      <c r="D2147" s="91"/>
      <c r="E2147" s="91"/>
      <c r="F2147" s="91">
        <v>3.394584</v>
      </c>
      <c r="G2147" s="91">
        <v>0.73539109999999996</v>
      </c>
      <c r="Q2147" s="91">
        <v>0.28000000000000003</v>
      </c>
      <c r="R2147" s="91">
        <v>0.32</v>
      </c>
      <c r="S2147" s="91">
        <v>0.28000000000000003</v>
      </c>
      <c r="W2147" s="91">
        <v>0.32</v>
      </c>
      <c r="X2147" s="91">
        <v>0.28000000000000003</v>
      </c>
    </row>
    <row r="2148" spans="1:24" x14ac:dyDescent="0.25">
      <c r="A2148" s="298">
        <v>1.120714</v>
      </c>
      <c r="B2148" s="298">
        <v>0.55569780000000002</v>
      </c>
      <c r="D2148" s="91"/>
      <c r="E2148" s="91"/>
      <c r="F2148" s="91">
        <v>1.120714</v>
      </c>
      <c r="G2148" s="91">
        <v>0.55569780000000002</v>
      </c>
      <c r="Q2148" s="91">
        <v>0.2828427</v>
      </c>
      <c r="R2148" s="91">
        <v>1.08074</v>
      </c>
      <c r="S2148" s="91">
        <v>0.2828427</v>
      </c>
      <c r="W2148" s="91">
        <v>1.08074</v>
      </c>
      <c r="X2148" s="91">
        <v>0.2828427</v>
      </c>
    </row>
    <row r="2149" spans="1:24" x14ac:dyDescent="0.25">
      <c r="A2149" s="91">
        <v>1.2414019999999999</v>
      </c>
      <c r="B2149" s="91">
        <v>0.85510229999999998</v>
      </c>
      <c r="C2149" t="s">
        <v>433</v>
      </c>
      <c r="D2149" s="91"/>
      <c r="E2149" s="91"/>
      <c r="F2149" s="91">
        <v>1.2414019999999999</v>
      </c>
      <c r="G2149" s="91">
        <v>0.85510229999999998</v>
      </c>
      <c r="Q2149" s="91">
        <v>0.36878179999999999</v>
      </c>
      <c r="R2149" s="91">
        <v>1.9927870000000001</v>
      </c>
      <c r="S2149" s="91">
        <v>0.36878179999999999</v>
      </c>
      <c r="U2149" s="91">
        <v>1.9927870000000001</v>
      </c>
      <c r="V2149" s="91">
        <v>0.36878179999999999</v>
      </c>
    </row>
    <row r="2150" spans="1:24" x14ac:dyDescent="0.25">
      <c r="A2150" s="91">
        <v>1.65215</v>
      </c>
      <c r="B2150" s="91">
        <v>0.36878179999999999</v>
      </c>
      <c r="D2150" s="91"/>
      <c r="E2150" s="91"/>
      <c r="F2150" s="91">
        <v>1.65215</v>
      </c>
      <c r="G2150" s="91">
        <v>0.36878179999999999</v>
      </c>
      <c r="Q2150" s="91">
        <v>0.28000000000000003</v>
      </c>
      <c r="R2150" s="91">
        <v>0.68</v>
      </c>
      <c r="S2150" s="91">
        <v>0.28000000000000003</v>
      </c>
      <c r="W2150" s="91">
        <v>0.68</v>
      </c>
      <c r="X2150" s="91">
        <v>0.28000000000000003</v>
      </c>
    </row>
    <row r="2151" spans="1:24" x14ac:dyDescent="0.25">
      <c r="A2151" s="91">
        <v>3.192491</v>
      </c>
      <c r="B2151" s="91">
        <v>0.70767219999999997</v>
      </c>
      <c r="D2151" s="91"/>
      <c r="E2151" s="91"/>
      <c r="F2151" s="91">
        <v>3.192491</v>
      </c>
      <c r="G2151" s="91">
        <v>0.70767219999999997</v>
      </c>
      <c r="Q2151" s="91">
        <v>0.16</v>
      </c>
      <c r="R2151" s="91">
        <v>0.8</v>
      </c>
      <c r="S2151" s="91">
        <v>0.16</v>
      </c>
      <c r="U2151" s="91">
        <v>0.8</v>
      </c>
      <c r="V2151" s="91">
        <v>0.16</v>
      </c>
    </row>
    <row r="2152" spans="1:24" x14ac:dyDescent="0.25">
      <c r="A2152" s="91">
        <v>1.3314649999999999</v>
      </c>
      <c r="B2152" s="91">
        <v>0.34409299999999998</v>
      </c>
      <c r="D2152" s="91"/>
      <c r="E2152" s="91"/>
      <c r="F2152" s="91">
        <v>1.3314649999999999</v>
      </c>
      <c r="G2152" s="91">
        <v>0.34409299999999998</v>
      </c>
      <c r="Q2152" s="91">
        <v>0.29120439999999997</v>
      </c>
      <c r="R2152" s="91">
        <v>0.67052219999999996</v>
      </c>
      <c r="S2152" s="91">
        <v>0.29120439999999997</v>
      </c>
      <c r="W2152" s="91">
        <v>0.67052219999999996</v>
      </c>
      <c r="X2152" s="91">
        <v>0.29120439999999997</v>
      </c>
    </row>
    <row r="2153" spans="1:24" x14ac:dyDescent="0.25">
      <c r="A2153" s="91">
        <v>2.1540659999999998</v>
      </c>
      <c r="B2153" s="91">
        <v>0.2332381</v>
      </c>
      <c r="D2153" s="91">
        <v>2.1540659999999998</v>
      </c>
      <c r="E2153" s="91">
        <v>0.2332381</v>
      </c>
      <c r="F2153" s="91"/>
      <c r="G2153" s="91"/>
      <c r="Q2153" s="91">
        <v>0.2332381</v>
      </c>
      <c r="R2153" s="91">
        <v>1.6637310000000001</v>
      </c>
      <c r="S2153" s="91">
        <v>0.2332381</v>
      </c>
      <c r="U2153" s="91">
        <v>1.6637310000000001</v>
      </c>
      <c r="V2153" s="91">
        <v>0.2332381</v>
      </c>
    </row>
    <row r="2154" spans="1:24" x14ac:dyDescent="0.25">
      <c r="A2154" s="91">
        <v>1.619877</v>
      </c>
      <c r="B2154" s="91">
        <v>0.30463089999999998</v>
      </c>
      <c r="D2154" s="91">
        <v>1.619877</v>
      </c>
      <c r="E2154" s="91">
        <v>0.30463089999999998</v>
      </c>
      <c r="F2154" s="91"/>
      <c r="G2154" s="91"/>
      <c r="Q2154" s="91">
        <v>0.34409299999999998</v>
      </c>
      <c r="R2154" s="91">
        <v>0.62482000000000004</v>
      </c>
      <c r="S2154" s="91">
        <v>0.34409299999999998</v>
      </c>
      <c r="W2154" s="91">
        <v>0.62482000000000004</v>
      </c>
      <c r="X2154" s="91">
        <v>0.34409299999999998</v>
      </c>
    </row>
    <row r="2155" spans="1:24" x14ac:dyDescent="0.25">
      <c r="A2155" s="91">
        <v>2.4013330000000002</v>
      </c>
      <c r="B2155" s="91">
        <v>0.52153620000000001</v>
      </c>
      <c r="D2155" s="91"/>
      <c r="E2155" s="91"/>
      <c r="F2155" s="91">
        <v>2.4013330000000002</v>
      </c>
      <c r="G2155" s="91">
        <v>0.52153620000000001</v>
      </c>
      <c r="Q2155" s="91">
        <v>0.26832820000000002</v>
      </c>
      <c r="R2155" s="91">
        <v>1.760454</v>
      </c>
      <c r="S2155" s="91">
        <v>0.26832820000000002</v>
      </c>
      <c r="U2155" s="91">
        <v>1.760454</v>
      </c>
      <c r="V2155" s="91">
        <v>0.26832820000000002</v>
      </c>
    </row>
    <row r="2156" spans="1:24" x14ac:dyDescent="0.25">
      <c r="A2156" s="91">
        <v>2.2378559999999998</v>
      </c>
      <c r="B2156" s="91">
        <v>0.32249030000000001</v>
      </c>
      <c r="D2156" s="91">
        <v>2.2378559999999998</v>
      </c>
      <c r="E2156" s="91">
        <v>0.32249030000000001</v>
      </c>
      <c r="F2156" s="91"/>
      <c r="G2156" s="91"/>
      <c r="Q2156" s="91">
        <v>0.24331050000000001</v>
      </c>
      <c r="R2156" s="91">
        <v>1.9927870000000001</v>
      </c>
      <c r="S2156" s="91">
        <v>0.24331050000000001</v>
      </c>
      <c r="U2156" s="91">
        <v>1.9927870000000001</v>
      </c>
      <c r="V2156" s="91">
        <v>0.24331050000000001</v>
      </c>
    </row>
    <row r="2157" spans="1:24" x14ac:dyDescent="0.25">
      <c r="A2157" s="91">
        <v>2.456013</v>
      </c>
      <c r="B2157" s="91">
        <v>0.51224990000000004</v>
      </c>
      <c r="D2157" s="91"/>
      <c r="E2157" s="91"/>
      <c r="F2157" s="91">
        <v>2.456013</v>
      </c>
      <c r="G2157" s="91">
        <v>0.51224990000000004</v>
      </c>
      <c r="Q2157" s="91">
        <v>0.2154066</v>
      </c>
      <c r="R2157" s="91">
        <v>1.02528</v>
      </c>
      <c r="S2157" s="91">
        <v>0.2154066</v>
      </c>
      <c r="W2157" s="91">
        <v>1.02528</v>
      </c>
      <c r="X2157" s="91">
        <v>0.2154066</v>
      </c>
    </row>
    <row r="2158" spans="1:24" x14ac:dyDescent="0.25">
      <c r="A2158" s="91">
        <v>0.6</v>
      </c>
      <c r="B2158" s="91">
        <v>0.48</v>
      </c>
      <c r="D2158" s="91"/>
      <c r="E2158" s="91"/>
      <c r="F2158" s="91">
        <v>0.6</v>
      </c>
      <c r="G2158" s="91">
        <v>0.48</v>
      </c>
      <c r="Q2158" s="91">
        <v>0.16</v>
      </c>
      <c r="R2158" s="91">
        <v>0.28000000000000003</v>
      </c>
      <c r="S2158" s="91">
        <v>0.16</v>
      </c>
      <c r="W2158" s="91">
        <v>0.28000000000000003</v>
      </c>
      <c r="X2158" s="91">
        <v>0.16</v>
      </c>
    </row>
    <row r="2159" spans="1:24" x14ac:dyDescent="0.25">
      <c r="A2159" s="91">
        <v>0.56000000000000005</v>
      </c>
      <c r="B2159" s="91">
        <v>0.44</v>
      </c>
      <c r="D2159" s="91"/>
      <c r="E2159" s="91"/>
      <c r="F2159" s="91">
        <v>0.56000000000000005</v>
      </c>
      <c r="G2159" s="91">
        <v>0.44</v>
      </c>
      <c r="Q2159" s="91">
        <v>0.36878179999999999</v>
      </c>
      <c r="R2159" s="91">
        <v>1.507846</v>
      </c>
      <c r="S2159" s="91">
        <v>0.36878179999999999</v>
      </c>
      <c r="W2159" s="91">
        <v>1.507846</v>
      </c>
      <c r="X2159" s="91">
        <v>0.36878179999999999</v>
      </c>
    </row>
    <row r="2160" spans="1:24" x14ac:dyDescent="0.25">
      <c r="A2160" s="91">
        <v>2.2743790000000002</v>
      </c>
      <c r="B2160" s="91">
        <v>0.4</v>
      </c>
      <c r="D2160" s="91">
        <v>2.2743790000000002</v>
      </c>
      <c r="E2160" s="91">
        <v>0.4</v>
      </c>
      <c r="F2160" s="91"/>
      <c r="G2160" s="91"/>
      <c r="Q2160" s="91">
        <v>0.22627420000000001</v>
      </c>
      <c r="R2160" s="91">
        <v>0.73756359999999999</v>
      </c>
      <c r="S2160" s="91">
        <v>0.22627420000000001</v>
      </c>
      <c r="W2160" s="91">
        <v>0.73756359999999999</v>
      </c>
      <c r="X2160" s="91">
        <v>0.22627420000000001</v>
      </c>
    </row>
    <row r="2161" spans="1:24" x14ac:dyDescent="0.25">
      <c r="A2161" s="91">
        <v>0.6</v>
      </c>
      <c r="B2161" s="91">
        <v>0.36221540000000002</v>
      </c>
      <c r="D2161" s="91"/>
      <c r="E2161" s="91"/>
      <c r="F2161" s="91">
        <v>0.6</v>
      </c>
      <c r="G2161" s="91">
        <v>0.36221540000000002</v>
      </c>
      <c r="Q2161" s="91">
        <v>0.16</v>
      </c>
      <c r="R2161" s="91">
        <v>0.2</v>
      </c>
      <c r="S2161" s="91">
        <v>0.16</v>
      </c>
      <c r="W2161" s="91">
        <v>0.2</v>
      </c>
      <c r="X2161" s="91">
        <v>0.16</v>
      </c>
    </row>
    <row r="2162" spans="1:24" x14ac:dyDescent="0.25">
      <c r="A2162" s="91">
        <v>6.4562759999999999</v>
      </c>
      <c r="B2162" s="91">
        <v>1.1771149999999999</v>
      </c>
      <c r="D2162" s="91">
        <v>6.4562759999999999</v>
      </c>
      <c r="E2162" s="91">
        <v>1.1771149999999999</v>
      </c>
      <c r="F2162" s="91"/>
      <c r="G2162" s="91"/>
      <c r="Q2162" s="91">
        <v>0.28000000000000003</v>
      </c>
      <c r="R2162" s="91">
        <v>2.7226460000000001</v>
      </c>
      <c r="S2162" s="91">
        <v>0.28000000000000003</v>
      </c>
      <c r="U2162" s="91">
        <v>2.7226460000000001</v>
      </c>
      <c r="V2162" s="91">
        <v>0.28000000000000003</v>
      </c>
    </row>
    <row r="2163" spans="1:24" x14ac:dyDescent="0.25">
      <c r="A2163" s="91">
        <v>2.9659399999999998</v>
      </c>
      <c r="B2163" s="91">
        <v>0.55713550000000001</v>
      </c>
      <c r="D2163" s="91">
        <v>2.9659399999999998</v>
      </c>
      <c r="E2163" s="91">
        <v>0.55713550000000001</v>
      </c>
      <c r="F2163" s="91"/>
      <c r="G2163" s="91"/>
      <c r="Q2163" s="91">
        <v>0.3577709</v>
      </c>
      <c r="R2163" s="91">
        <v>1.2880990000000001</v>
      </c>
      <c r="S2163" s="91">
        <v>0.3577709</v>
      </c>
      <c r="W2163" s="91">
        <v>1.2880990000000001</v>
      </c>
      <c r="X2163" s="91">
        <v>0.3577709</v>
      </c>
    </row>
    <row r="2164" spans="1:24" x14ac:dyDescent="0.25">
      <c r="A2164" s="91">
        <v>2.2263869999999999</v>
      </c>
      <c r="B2164" s="91">
        <v>0.43081320000000001</v>
      </c>
      <c r="D2164" s="91">
        <v>2.2263869999999999</v>
      </c>
      <c r="E2164" s="91">
        <v>0.43081320000000001</v>
      </c>
      <c r="F2164" s="91"/>
      <c r="G2164" s="91"/>
      <c r="Q2164" s="91">
        <v>0.2828427</v>
      </c>
      <c r="R2164" s="91">
        <v>0.89888820000000003</v>
      </c>
      <c r="S2164" s="91">
        <v>0.2828427</v>
      </c>
      <c r="W2164" s="91">
        <v>0.89888820000000003</v>
      </c>
      <c r="X2164" s="91">
        <v>0.2828427</v>
      </c>
    </row>
    <row r="2165" spans="1:24" x14ac:dyDescent="0.25">
      <c r="A2165" s="91">
        <v>0.36878179999999999</v>
      </c>
      <c r="B2165" s="91">
        <v>0.16492419999999999</v>
      </c>
      <c r="D2165" s="91"/>
      <c r="E2165" s="91"/>
      <c r="F2165" s="91">
        <v>0.36878179999999999</v>
      </c>
      <c r="G2165" s="91">
        <v>0.16492419999999999</v>
      </c>
      <c r="Q2165" s="91">
        <v>0.29120439999999997</v>
      </c>
      <c r="R2165" s="91">
        <v>2.3409399999999998</v>
      </c>
      <c r="S2165" s="91">
        <v>0.29120439999999997</v>
      </c>
      <c r="U2165" s="91">
        <v>2.3409399999999998</v>
      </c>
      <c r="V2165" s="91">
        <v>0.29120439999999997</v>
      </c>
    </row>
    <row r="2166" spans="1:24" x14ac:dyDescent="0.25">
      <c r="A2166" s="91">
        <v>0.8236504</v>
      </c>
      <c r="B2166" s="91">
        <v>0.26832820000000002</v>
      </c>
      <c r="D2166" s="91"/>
      <c r="E2166" s="91"/>
      <c r="F2166" s="91">
        <v>0.8236504</v>
      </c>
      <c r="G2166" s="91">
        <v>0.26832820000000002</v>
      </c>
      <c r="Q2166" s="91">
        <v>0.24</v>
      </c>
      <c r="R2166" s="91">
        <v>0.68468969999999996</v>
      </c>
      <c r="S2166" s="91">
        <v>0.24</v>
      </c>
      <c r="W2166" s="91">
        <v>0.68468969999999996</v>
      </c>
      <c r="X2166" s="91">
        <v>0.24</v>
      </c>
    </row>
    <row r="2167" spans="1:24" x14ac:dyDescent="0.25">
      <c r="A2167" s="91">
        <v>12.9148</v>
      </c>
      <c r="B2167" s="91">
        <v>0.54405879999999995</v>
      </c>
      <c r="D2167" s="91">
        <v>12.9148</v>
      </c>
      <c r="E2167" s="91">
        <v>0.54405879999999995</v>
      </c>
      <c r="F2167" s="91"/>
      <c r="G2167" s="91"/>
      <c r="Q2167" s="91">
        <v>0.24</v>
      </c>
      <c r="R2167" s="91">
        <v>0.25298219999999999</v>
      </c>
      <c r="S2167" s="91">
        <v>0.24</v>
      </c>
      <c r="W2167" s="91">
        <v>0.25298219999999999</v>
      </c>
      <c r="X2167" s="91">
        <v>0.24</v>
      </c>
    </row>
    <row r="2168" spans="1:24" x14ac:dyDescent="0.25">
      <c r="A2168" s="91">
        <v>0.53665629999999998</v>
      </c>
      <c r="B2168" s="91">
        <v>0.30463089999999998</v>
      </c>
      <c r="D2168" s="91"/>
      <c r="E2168" s="91"/>
      <c r="F2168" s="91">
        <v>0.53665629999999998</v>
      </c>
      <c r="G2168" s="91">
        <v>0.30463089999999998</v>
      </c>
      <c r="Q2168" s="91">
        <v>0.40199499999999999</v>
      </c>
      <c r="R2168" s="91">
        <v>1.3254429999999999</v>
      </c>
      <c r="S2168" s="91">
        <v>0.40199499999999999</v>
      </c>
      <c r="W2168" s="91">
        <v>1.3254429999999999</v>
      </c>
      <c r="X2168" s="91">
        <v>0.40199499999999999</v>
      </c>
    </row>
    <row r="2169" spans="1:24" x14ac:dyDescent="0.25">
      <c r="A2169" s="91">
        <v>2.803712</v>
      </c>
      <c r="B2169" s="91">
        <v>0.53366659999999999</v>
      </c>
      <c r="D2169" s="91">
        <v>2.803712</v>
      </c>
      <c r="E2169" s="91">
        <v>0.53366659999999999</v>
      </c>
      <c r="F2169" s="91"/>
      <c r="G2169" s="91"/>
      <c r="Q2169" s="91">
        <v>0.24</v>
      </c>
      <c r="R2169" s="91">
        <v>3.4036240000000002</v>
      </c>
      <c r="S2169" s="91">
        <v>0.24</v>
      </c>
      <c r="U2169" s="91">
        <v>3.4036240000000002</v>
      </c>
      <c r="V2169" s="91">
        <v>0.24</v>
      </c>
    </row>
    <row r="2170" spans="1:24" x14ac:dyDescent="0.25">
      <c r="A2170" s="91">
        <v>2.7856779999999999</v>
      </c>
      <c r="B2170" s="91">
        <v>0.30463089999999998</v>
      </c>
      <c r="D2170" s="91">
        <v>2.7856779999999999</v>
      </c>
      <c r="E2170" s="91">
        <v>0.30463089999999998</v>
      </c>
      <c r="F2170" s="91"/>
      <c r="G2170" s="91"/>
      <c r="Q2170" s="91">
        <v>0.32249030000000001</v>
      </c>
      <c r="R2170" s="91">
        <v>2.1649479999999999</v>
      </c>
      <c r="S2170" s="91">
        <v>0.32249030000000001</v>
      </c>
      <c r="U2170" s="91">
        <v>2.1649479999999999</v>
      </c>
      <c r="V2170" s="91">
        <v>0.32249030000000001</v>
      </c>
    </row>
    <row r="2171" spans="1:24" x14ac:dyDescent="0.25">
      <c r="A2171" s="91">
        <v>2.2489110000000001</v>
      </c>
      <c r="B2171" s="91">
        <v>0.31241000000000002</v>
      </c>
      <c r="D2171" s="91">
        <v>2.2489110000000001</v>
      </c>
      <c r="E2171" s="91">
        <v>0.31241000000000002</v>
      </c>
      <c r="F2171" s="91"/>
      <c r="G2171" s="91"/>
      <c r="Q2171" s="91">
        <v>1.0650820000000001</v>
      </c>
      <c r="R2171" s="91">
        <v>8.9286919999999999</v>
      </c>
      <c r="S2171" s="91">
        <v>1.0650820000000001</v>
      </c>
      <c r="U2171" s="91">
        <v>8.9286919999999999</v>
      </c>
      <c r="V2171" s="91">
        <v>1.0650820000000001</v>
      </c>
    </row>
    <row r="2172" spans="1:24" x14ac:dyDescent="0.25">
      <c r="A2172" s="91">
        <v>6.7229760000000001</v>
      </c>
      <c r="B2172" s="91">
        <v>0.75471849999999996</v>
      </c>
      <c r="D2172" s="91">
        <v>6.7229760000000001</v>
      </c>
      <c r="E2172" s="91">
        <v>0.75471849999999996</v>
      </c>
      <c r="F2172" s="91"/>
      <c r="G2172" s="91"/>
      <c r="Q2172" s="91">
        <v>0.24</v>
      </c>
      <c r="R2172" s="91">
        <v>2.828427</v>
      </c>
      <c r="S2172" s="91">
        <v>0.24</v>
      </c>
      <c r="U2172" s="91">
        <v>2.828427</v>
      </c>
      <c r="V2172" s="91">
        <v>0.24</v>
      </c>
    </row>
    <row r="2173" spans="1:24" x14ac:dyDescent="0.25">
      <c r="A2173" s="91">
        <v>0.75153179999999997</v>
      </c>
      <c r="B2173" s="91">
        <v>0.32249030000000001</v>
      </c>
      <c r="D2173" s="91"/>
      <c r="E2173" s="91"/>
      <c r="F2173" s="91">
        <v>0.75153179999999997</v>
      </c>
      <c r="G2173" s="91">
        <v>0.32249030000000001</v>
      </c>
      <c r="Q2173" s="91">
        <v>0.30463089999999998</v>
      </c>
      <c r="R2173" s="91">
        <v>3.8418749999999999</v>
      </c>
      <c r="S2173" s="91">
        <v>0.30463089999999998</v>
      </c>
      <c r="U2173" s="91">
        <v>3.8418749999999999</v>
      </c>
      <c r="V2173" s="91">
        <v>0.30463089999999998</v>
      </c>
    </row>
    <row r="2174" spans="1:24" x14ac:dyDescent="0.25">
      <c r="A2174" s="91">
        <v>13.625920000000001</v>
      </c>
      <c r="B2174" s="91">
        <v>1.200666</v>
      </c>
      <c r="D2174" s="91">
        <v>13.625920000000001</v>
      </c>
      <c r="E2174" s="91">
        <v>1.200666</v>
      </c>
      <c r="F2174" s="91"/>
      <c r="G2174" s="91"/>
      <c r="Q2174" s="91">
        <v>0.32249030000000001</v>
      </c>
      <c r="R2174" s="91">
        <v>4.5454150000000002</v>
      </c>
      <c r="S2174" s="91">
        <v>0.32249030000000001</v>
      </c>
      <c r="U2174" s="91">
        <v>4.5454150000000002</v>
      </c>
      <c r="V2174" s="91">
        <v>0.32249030000000001</v>
      </c>
    </row>
    <row r="2175" spans="1:24" x14ac:dyDescent="0.25">
      <c r="A2175" s="91">
        <v>2.448836</v>
      </c>
      <c r="B2175" s="91">
        <v>0.65115279999999998</v>
      </c>
      <c r="D2175" s="91"/>
      <c r="E2175" s="91"/>
      <c r="F2175" s="91">
        <v>2.448836</v>
      </c>
      <c r="G2175" s="91">
        <v>0.65115279999999998</v>
      </c>
      <c r="Q2175" s="91">
        <v>0.24</v>
      </c>
      <c r="R2175" s="91">
        <v>0.48</v>
      </c>
      <c r="S2175" s="91">
        <v>0.24</v>
      </c>
      <c r="W2175" s="91">
        <v>0.48</v>
      </c>
      <c r="X2175" s="91">
        <v>0.24</v>
      </c>
    </row>
    <row r="2176" spans="1:24" x14ac:dyDescent="0.25">
      <c r="A2176" s="91">
        <v>2.3477649999999999</v>
      </c>
      <c r="B2176" s="91">
        <v>0.36878179999999999</v>
      </c>
      <c r="D2176" s="91">
        <v>2.3477649999999999</v>
      </c>
      <c r="E2176" s="91">
        <v>0.36878179999999999</v>
      </c>
      <c r="F2176" s="91"/>
      <c r="G2176" s="91"/>
      <c r="Q2176" s="91">
        <v>0.2</v>
      </c>
      <c r="R2176" s="91">
        <v>0.24</v>
      </c>
      <c r="S2176" s="91">
        <v>0.2</v>
      </c>
      <c r="W2176" s="91">
        <v>0.24</v>
      </c>
      <c r="X2176" s="91">
        <v>0.2</v>
      </c>
    </row>
    <row r="2177" spans="1:24" x14ac:dyDescent="0.25">
      <c r="A2177" s="91">
        <v>3.062287</v>
      </c>
      <c r="B2177" s="91">
        <v>0.25298219999999999</v>
      </c>
      <c r="D2177" s="91">
        <v>3.062287</v>
      </c>
      <c r="E2177" s="91">
        <v>0.25298219999999999</v>
      </c>
      <c r="F2177" s="91"/>
      <c r="G2177" s="91"/>
      <c r="Q2177" s="91">
        <v>0.34176010000000001</v>
      </c>
      <c r="R2177" s="91">
        <v>0.87817990000000001</v>
      </c>
      <c r="S2177" s="91">
        <v>0.34176010000000001</v>
      </c>
      <c r="W2177" s="91">
        <v>0.87817990000000001</v>
      </c>
      <c r="X2177" s="91">
        <v>0.34176010000000001</v>
      </c>
    </row>
    <row r="2178" spans="1:24" x14ac:dyDescent="0.25">
      <c r="A2178" s="91">
        <v>2.7340810000000002</v>
      </c>
      <c r="B2178" s="91">
        <v>0.2154066</v>
      </c>
      <c r="D2178" s="91">
        <v>2.7340810000000002</v>
      </c>
      <c r="E2178" s="91">
        <v>0.2154066</v>
      </c>
      <c r="F2178" s="91"/>
      <c r="G2178" s="91"/>
      <c r="Q2178" s="91">
        <v>0.1788854</v>
      </c>
      <c r="R2178" s="91">
        <v>0.24</v>
      </c>
      <c r="S2178" s="91">
        <v>0.1788854</v>
      </c>
      <c r="W2178" s="91">
        <v>0.24</v>
      </c>
      <c r="X2178" s="91">
        <v>0.1788854</v>
      </c>
    </row>
    <row r="2179" spans="1:24" x14ac:dyDescent="0.25">
      <c r="A2179" s="91">
        <v>2.241428</v>
      </c>
      <c r="B2179" s="91">
        <v>0.32</v>
      </c>
      <c r="D2179" s="91">
        <v>2.241428</v>
      </c>
      <c r="E2179" s="91">
        <v>0.32</v>
      </c>
      <c r="F2179" s="91"/>
      <c r="G2179" s="91"/>
      <c r="Q2179" s="91">
        <v>0.30463089999999998</v>
      </c>
      <c r="R2179" s="91">
        <v>1.2649109999999999</v>
      </c>
      <c r="S2179" s="91">
        <v>0.30463089999999998</v>
      </c>
      <c r="W2179" s="91">
        <v>1.2649109999999999</v>
      </c>
      <c r="X2179" s="91">
        <v>0.30463089999999998</v>
      </c>
    </row>
    <row r="2180" spans="1:24" x14ac:dyDescent="0.25">
      <c r="A2180" s="91">
        <v>1.612452</v>
      </c>
      <c r="B2180" s="91">
        <v>0.31241000000000002</v>
      </c>
      <c r="D2180" s="91">
        <v>1.612452</v>
      </c>
      <c r="E2180" s="91">
        <v>0.31241000000000002</v>
      </c>
      <c r="F2180" s="91"/>
      <c r="G2180" s="91"/>
      <c r="Q2180" s="91">
        <v>0.29120439999999997</v>
      </c>
      <c r="R2180" s="91">
        <v>1.122854</v>
      </c>
      <c r="S2180" s="91">
        <v>0.29120439999999997</v>
      </c>
      <c r="W2180" s="91">
        <v>1.122854</v>
      </c>
      <c r="X2180" s="91">
        <v>0.29120439999999997</v>
      </c>
    </row>
    <row r="2181" spans="1:24" x14ac:dyDescent="0.25">
      <c r="A2181" s="91">
        <v>0.89442719999999998</v>
      </c>
      <c r="B2181" s="91">
        <v>0.28844409999999998</v>
      </c>
      <c r="D2181" s="91"/>
      <c r="E2181" s="91"/>
      <c r="F2181" s="91">
        <v>0.89442719999999998</v>
      </c>
      <c r="G2181" s="91">
        <v>0.28844409999999998</v>
      </c>
      <c r="Q2181" s="91">
        <v>0.97324200000000005</v>
      </c>
      <c r="R2181" s="91">
        <v>1.883826</v>
      </c>
      <c r="S2181" s="91">
        <v>0.97324200000000005</v>
      </c>
      <c r="W2181" s="91">
        <v>1.883826</v>
      </c>
      <c r="X2181" s="91">
        <v>0.97324200000000005</v>
      </c>
    </row>
    <row r="2182" spans="1:24" x14ac:dyDescent="0.25">
      <c r="A2182" s="91">
        <v>1.3102670000000001</v>
      </c>
      <c r="B2182" s="91">
        <v>0.2332381</v>
      </c>
      <c r="D2182" s="91">
        <v>1.3102670000000001</v>
      </c>
      <c r="E2182" s="91">
        <v>0.2332381</v>
      </c>
      <c r="F2182" s="91"/>
      <c r="G2182" s="91"/>
      <c r="Q2182" s="91">
        <v>0.31241000000000002</v>
      </c>
      <c r="R2182" s="91">
        <v>6.3985000000000003</v>
      </c>
      <c r="S2182" s="91">
        <v>0.31241000000000002</v>
      </c>
      <c r="U2182" s="91">
        <v>6.3985000000000003</v>
      </c>
      <c r="V2182" s="91">
        <v>0.31241000000000002</v>
      </c>
    </row>
    <row r="2183" spans="1:24" x14ac:dyDescent="0.25">
      <c r="A2183" s="91">
        <v>2.406657</v>
      </c>
      <c r="B2183" s="91">
        <v>0.25298219999999999</v>
      </c>
      <c r="D2183" s="91">
        <v>2.406657</v>
      </c>
      <c r="E2183" s="91">
        <v>0.25298219999999999</v>
      </c>
      <c r="F2183" s="91"/>
      <c r="G2183" s="91"/>
      <c r="Q2183" s="91">
        <v>0.24331050000000001</v>
      </c>
      <c r="R2183" s="91">
        <v>0.88090860000000004</v>
      </c>
      <c r="S2183" s="91">
        <v>0.24331050000000001</v>
      </c>
      <c r="W2183" s="91">
        <v>0.88090860000000004</v>
      </c>
      <c r="X2183" s="91">
        <v>0.24331050000000001</v>
      </c>
    </row>
    <row r="2184" spans="1:24" x14ac:dyDescent="0.25">
      <c r="A2184" s="91">
        <v>1.917637</v>
      </c>
      <c r="B2184" s="91">
        <v>0.50596439999999998</v>
      </c>
      <c r="D2184" s="91"/>
      <c r="E2184" s="91"/>
      <c r="F2184" s="91">
        <v>1.917637</v>
      </c>
      <c r="G2184" s="91">
        <v>0.50596439999999998</v>
      </c>
      <c r="Q2184" s="91">
        <v>0.28844409999999998</v>
      </c>
      <c r="R2184" s="91">
        <v>0.62482000000000004</v>
      </c>
      <c r="S2184" s="91">
        <v>0.28844409999999998</v>
      </c>
      <c r="W2184" s="91">
        <v>0.62482000000000004</v>
      </c>
      <c r="X2184" s="91">
        <v>0.28844409999999998</v>
      </c>
    </row>
    <row r="2185" spans="1:24" x14ac:dyDescent="0.25">
      <c r="A2185" s="91">
        <v>7.7491219999999998</v>
      </c>
      <c r="B2185" s="91">
        <v>0.48166379999999998</v>
      </c>
      <c r="D2185" s="91">
        <v>7.7491219999999998</v>
      </c>
      <c r="E2185" s="91">
        <v>0.48166379999999998</v>
      </c>
      <c r="F2185" s="91"/>
      <c r="G2185" s="91"/>
      <c r="Q2185" s="91">
        <v>0.28844409999999998</v>
      </c>
      <c r="R2185" s="91">
        <v>0.70767219999999997</v>
      </c>
      <c r="S2185" s="91">
        <v>0.28844409999999998</v>
      </c>
      <c r="W2185" s="91">
        <v>0.70767219999999997</v>
      </c>
      <c r="X2185" s="91">
        <v>0.28844409999999998</v>
      </c>
    </row>
    <row r="2186" spans="1:24" x14ac:dyDescent="0.25">
      <c r="A2186" s="91">
        <v>9.6384860000000003</v>
      </c>
      <c r="B2186" s="91">
        <v>0.24331050000000001</v>
      </c>
      <c r="D2186" s="91">
        <v>9.6384860000000003</v>
      </c>
      <c r="E2186" s="91">
        <v>0.24331050000000001</v>
      </c>
      <c r="F2186" s="91"/>
      <c r="G2186" s="91"/>
      <c r="Q2186" s="91">
        <v>0.2828427</v>
      </c>
      <c r="R2186" s="91">
        <v>1.216553</v>
      </c>
      <c r="S2186" s="91">
        <v>0.2828427</v>
      </c>
      <c r="W2186" s="91">
        <v>1.216553</v>
      </c>
      <c r="X2186" s="91">
        <v>0.2828427</v>
      </c>
    </row>
    <row r="2187" spans="1:24" x14ac:dyDescent="0.25">
      <c r="A2187" s="91">
        <v>2.6305890000000001</v>
      </c>
      <c r="B2187" s="91">
        <v>0.52153620000000001</v>
      </c>
      <c r="D2187" s="91">
        <v>2.6305890000000001</v>
      </c>
      <c r="E2187" s="91">
        <v>0.52153620000000001</v>
      </c>
      <c r="F2187" s="91"/>
      <c r="G2187" s="91"/>
      <c r="Q2187" s="91">
        <v>0.28844409999999998</v>
      </c>
      <c r="R2187" s="91">
        <v>0.63245549999999995</v>
      </c>
      <c r="S2187" s="91">
        <v>0.28844409999999998</v>
      </c>
      <c r="W2187" s="91">
        <v>0.63245549999999995</v>
      </c>
      <c r="X2187" s="91">
        <v>0.28844409999999998</v>
      </c>
    </row>
    <row r="2188" spans="1:24" x14ac:dyDescent="0.25">
      <c r="A2188" s="91">
        <v>5.6307729999999996</v>
      </c>
      <c r="B2188" s="91">
        <v>0.54405879999999995</v>
      </c>
      <c r="D2188" s="91">
        <v>5.6307729999999996</v>
      </c>
      <c r="E2188" s="91">
        <v>0.54405879999999995</v>
      </c>
      <c r="F2188" s="91"/>
      <c r="G2188" s="91"/>
      <c r="Q2188" s="91">
        <v>0.56000000000000005</v>
      </c>
      <c r="R2188" s="91">
        <v>0.61188229999999999</v>
      </c>
      <c r="S2188" s="91">
        <v>0.56000000000000005</v>
      </c>
      <c r="W2188" s="91">
        <v>0.61188229999999999</v>
      </c>
      <c r="X2188" s="91">
        <v>0.56000000000000005</v>
      </c>
    </row>
    <row r="2189" spans="1:24" x14ac:dyDescent="0.25">
      <c r="A2189" s="91">
        <v>3.8997440000000001</v>
      </c>
      <c r="B2189" s="91">
        <v>0.71217980000000003</v>
      </c>
      <c r="D2189" s="91">
        <v>3.8997440000000001</v>
      </c>
      <c r="E2189" s="91">
        <v>0.71217980000000003</v>
      </c>
      <c r="F2189" s="91"/>
      <c r="G2189" s="91"/>
      <c r="Q2189" s="91">
        <v>0.2</v>
      </c>
      <c r="R2189" s="91">
        <v>0.57688819999999996</v>
      </c>
      <c r="S2189" s="91">
        <v>0.2</v>
      </c>
      <c r="W2189" s="91">
        <v>0.57688819999999996</v>
      </c>
      <c r="X2189" s="91">
        <v>0.2</v>
      </c>
    </row>
    <row r="2190" spans="1:24" x14ac:dyDescent="0.25">
      <c r="A2190" s="91">
        <v>0.86533230000000005</v>
      </c>
      <c r="B2190" s="91">
        <v>0.36878179999999999</v>
      </c>
      <c r="D2190" s="91"/>
      <c r="E2190" s="91"/>
      <c r="F2190" s="91">
        <v>0.86533230000000005</v>
      </c>
      <c r="G2190" s="91">
        <v>0.36878179999999999</v>
      </c>
      <c r="Q2190" s="91">
        <v>0.2154066</v>
      </c>
      <c r="R2190" s="91">
        <v>1.84</v>
      </c>
      <c r="S2190" s="91">
        <v>0.2154066</v>
      </c>
      <c r="U2190" s="91">
        <v>1.84</v>
      </c>
      <c r="V2190" s="91">
        <v>0.2154066</v>
      </c>
    </row>
    <row r="2191" spans="1:24" x14ac:dyDescent="0.25">
      <c r="A2191" s="91">
        <v>3.8441640000000001</v>
      </c>
      <c r="B2191" s="91">
        <v>0.2039608</v>
      </c>
      <c r="D2191" s="91">
        <v>3.8441640000000001</v>
      </c>
      <c r="E2191" s="91">
        <v>0.2039608</v>
      </c>
      <c r="F2191" s="91"/>
      <c r="G2191" s="91"/>
      <c r="Q2191" s="91">
        <v>0.30463089999999998</v>
      </c>
      <c r="R2191" s="91">
        <v>2.129413</v>
      </c>
      <c r="S2191" s="91">
        <v>0.30463089999999998</v>
      </c>
      <c r="U2191" s="91">
        <v>2.129413</v>
      </c>
      <c r="V2191" s="91">
        <v>0.30463089999999998</v>
      </c>
    </row>
    <row r="2192" spans="1:24" x14ac:dyDescent="0.25">
      <c r="A2192" s="91">
        <v>7.5744829999999999</v>
      </c>
      <c r="B2192" s="91">
        <v>0.30463089999999998</v>
      </c>
      <c r="D2192" s="91">
        <v>7.5744829999999999</v>
      </c>
      <c r="E2192" s="91">
        <v>0.30463089999999998</v>
      </c>
      <c r="F2192" s="91"/>
      <c r="G2192" s="91"/>
      <c r="Q2192" s="91">
        <v>0.16</v>
      </c>
      <c r="R2192" s="91">
        <v>2.0497800000000002</v>
      </c>
      <c r="S2192" s="91">
        <v>0.16</v>
      </c>
      <c r="U2192" s="91">
        <v>2.0497800000000002</v>
      </c>
      <c r="V2192" s="91">
        <v>0.16</v>
      </c>
    </row>
    <row r="2193" spans="1:24" x14ac:dyDescent="0.25">
      <c r="A2193" s="91">
        <v>4.891953</v>
      </c>
      <c r="B2193" s="91">
        <v>0.14422209999999999</v>
      </c>
      <c r="D2193" s="91">
        <v>4.891953</v>
      </c>
      <c r="E2193" s="91">
        <v>0.14422209999999999</v>
      </c>
      <c r="F2193" s="91"/>
      <c r="G2193" s="91"/>
      <c r="Q2193" s="91">
        <v>0.25298219999999999</v>
      </c>
      <c r="R2193" s="91">
        <v>0.92783510000000002</v>
      </c>
      <c r="S2193" s="91">
        <v>0.25298219999999999</v>
      </c>
      <c r="W2193" s="91">
        <v>0.92783510000000002</v>
      </c>
      <c r="X2193" s="91">
        <v>0.25298219999999999</v>
      </c>
    </row>
    <row r="2194" spans="1:24" x14ac:dyDescent="0.25">
      <c r="A2194" s="91">
        <v>4.5343140000000002</v>
      </c>
      <c r="B2194" s="91">
        <v>0.40199499999999999</v>
      </c>
      <c r="D2194" s="91">
        <v>4.5343140000000002</v>
      </c>
      <c r="E2194" s="91">
        <v>0.40199499999999999</v>
      </c>
      <c r="F2194" s="91"/>
      <c r="G2194" s="91"/>
      <c r="Q2194" s="91">
        <v>1.28</v>
      </c>
      <c r="R2194" s="91">
        <v>35.256680000000003</v>
      </c>
      <c r="S2194" s="91">
        <v>1.28</v>
      </c>
      <c r="U2194" s="91">
        <v>35.256680000000003</v>
      </c>
      <c r="V2194" s="91">
        <v>1.28</v>
      </c>
    </row>
    <row r="2195" spans="1:24" x14ac:dyDescent="0.25">
      <c r="A2195" s="91">
        <v>1.8646180000000001</v>
      </c>
      <c r="B2195" s="91">
        <v>0.8099383</v>
      </c>
      <c r="D2195" s="91"/>
      <c r="E2195" s="91"/>
      <c r="F2195" s="91">
        <v>1.8646180000000001</v>
      </c>
      <c r="G2195" s="91">
        <v>0.8099383</v>
      </c>
      <c r="Q2195" s="91">
        <v>0.4</v>
      </c>
      <c r="R2195" s="91">
        <v>0.51546389999999997</v>
      </c>
      <c r="S2195" s="91">
        <v>0.4</v>
      </c>
      <c r="W2195" s="91">
        <v>0.51546389999999997</v>
      </c>
      <c r="X2195" s="91">
        <v>0.4</v>
      </c>
    </row>
    <row r="2196" spans="1:24" x14ac:dyDescent="0.25">
      <c r="A2196" s="91">
        <v>1.8</v>
      </c>
      <c r="B2196" s="91">
        <v>0.45607019999999998</v>
      </c>
      <c r="D2196" s="91"/>
      <c r="E2196" s="91"/>
      <c r="F2196" s="91">
        <v>1.8</v>
      </c>
      <c r="G2196" s="91">
        <v>0.45607019999999998</v>
      </c>
      <c r="Q2196" s="91">
        <v>0.36878179999999999</v>
      </c>
      <c r="R2196" s="91">
        <v>3.2880389999999999</v>
      </c>
      <c r="S2196" s="91">
        <v>0.36878179999999999</v>
      </c>
      <c r="U2196" s="91">
        <v>3.2880389999999999</v>
      </c>
      <c r="V2196" s="91">
        <v>0.36878179999999999</v>
      </c>
    </row>
    <row r="2197" spans="1:24" x14ac:dyDescent="0.25">
      <c r="A2197" s="91">
        <v>2.129413</v>
      </c>
      <c r="B2197" s="91">
        <v>0.14422209999999999</v>
      </c>
      <c r="D2197" s="91">
        <v>2.129413</v>
      </c>
      <c r="E2197" s="91">
        <v>0.14422209999999999</v>
      </c>
      <c r="F2197" s="91"/>
      <c r="G2197" s="91"/>
      <c r="Q2197" s="91">
        <v>0.44</v>
      </c>
      <c r="R2197" s="91">
        <v>2.164809</v>
      </c>
      <c r="S2197" s="91">
        <v>0.44</v>
      </c>
      <c r="W2197" s="91">
        <v>2.164809</v>
      </c>
      <c r="X2197" s="91">
        <v>0.44</v>
      </c>
    </row>
    <row r="2198" spans="1:24" x14ac:dyDescent="0.25">
      <c r="A2198" s="91">
        <v>1.1461239999999999</v>
      </c>
      <c r="B2198" s="91">
        <v>0.55569780000000002</v>
      </c>
      <c r="D2198" s="91"/>
      <c r="E2198" s="91"/>
      <c r="F2198" s="91">
        <v>1.1461239999999999</v>
      </c>
      <c r="G2198" s="91">
        <v>0.55569780000000002</v>
      </c>
      <c r="Q2198" s="91">
        <v>0.2828427</v>
      </c>
      <c r="R2198" s="91">
        <v>1.523155</v>
      </c>
      <c r="S2198" s="91">
        <v>0.2828427</v>
      </c>
      <c r="U2198" s="91">
        <v>1.523155</v>
      </c>
      <c r="V2198" s="91">
        <v>0.2828427</v>
      </c>
    </row>
    <row r="2199" spans="1:24" x14ac:dyDescent="0.25">
      <c r="A2199" s="91">
        <v>7.4108029999999996</v>
      </c>
      <c r="B2199" s="91">
        <v>0.42520580000000002</v>
      </c>
      <c r="D2199" s="91">
        <v>7.4108029999999996</v>
      </c>
      <c r="E2199" s="91">
        <v>0.42520580000000002</v>
      </c>
      <c r="F2199" s="91"/>
      <c r="G2199" s="91"/>
      <c r="Q2199" s="91">
        <v>0.2</v>
      </c>
      <c r="R2199" s="91">
        <v>0.28000000000000003</v>
      </c>
      <c r="S2199" s="91">
        <v>0.2</v>
      </c>
      <c r="W2199" s="91">
        <v>0.28000000000000003</v>
      </c>
      <c r="X2199" s="91">
        <v>0.2</v>
      </c>
    </row>
    <row r="2200" spans="1:24" x14ac:dyDescent="0.25">
      <c r="A2200" s="91">
        <v>0.65969690000000003</v>
      </c>
      <c r="B2200" s="91">
        <v>0.58240879999999995</v>
      </c>
      <c r="D2200" s="91"/>
      <c r="E2200" s="91"/>
      <c r="F2200" s="91">
        <v>0.65969690000000003</v>
      </c>
      <c r="G2200" s="91">
        <v>0.58240879999999995</v>
      </c>
      <c r="Q2200" s="91">
        <v>0.2332381</v>
      </c>
      <c r="R2200" s="91">
        <v>0.76419890000000001</v>
      </c>
      <c r="S2200" s="91">
        <v>0.2332381</v>
      </c>
      <c r="W2200" s="91">
        <v>0.76419890000000001</v>
      </c>
      <c r="X2200" s="91">
        <v>0.2332381</v>
      </c>
    </row>
    <row r="2201" spans="1:24" x14ac:dyDescent="0.25">
      <c r="A2201" s="91">
        <v>1.291201</v>
      </c>
      <c r="B2201" s="91">
        <v>0.44721359999999999</v>
      </c>
      <c r="D2201" s="91"/>
      <c r="E2201" s="91"/>
      <c r="F2201" s="91">
        <v>1.291201</v>
      </c>
      <c r="G2201" s="91">
        <v>0.44721359999999999</v>
      </c>
      <c r="Q2201" s="91">
        <v>0.25298219999999999</v>
      </c>
      <c r="R2201" s="91">
        <v>1.754537</v>
      </c>
      <c r="S2201" s="91">
        <v>0.25298219999999999</v>
      </c>
      <c r="U2201" s="91">
        <v>1.754537</v>
      </c>
      <c r="V2201" s="91">
        <v>0.25298219999999999</v>
      </c>
    </row>
    <row r="2202" spans="1:24" x14ac:dyDescent="0.25">
      <c r="A2202" s="91">
        <v>1.486472</v>
      </c>
      <c r="B2202" s="91">
        <v>0.44721359999999999</v>
      </c>
      <c r="D2202" s="91"/>
      <c r="E2202" s="91"/>
      <c r="F2202" s="91">
        <v>1.486472</v>
      </c>
      <c r="G2202" s="91">
        <v>0.44721359999999999</v>
      </c>
      <c r="Q2202" s="91">
        <v>0.2</v>
      </c>
      <c r="R2202" s="91">
        <v>1.4560219999999999</v>
      </c>
      <c r="S2202" s="91">
        <v>0.2</v>
      </c>
      <c r="U2202" s="91">
        <v>1.4560219999999999</v>
      </c>
      <c r="V2202" s="91">
        <v>0.2</v>
      </c>
    </row>
    <row r="2203" spans="1:24" x14ac:dyDescent="0.25">
      <c r="A2203" s="91">
        <v>1.1005450000000001</v>
      </c>
      <c r="B2203" s="91">
        <v>0.48662100000000003</v>
      </c>
      <c r="D2203" s="91"/>
      <c r="E2203" s="91"/>
      <c r="F2203" s="91">
        <v>1.1005450000000001</v>
      </c>
      <c r="G2203" s="91">
        <v>0.48662100000000003</v>
      </c>
      <c r="Q2203" s="91">
        <v>0.28844409999999998</v>
      </c>
      <c r="R2203" s="91">
        <v>1.5533189999999999</v>
      </c>
      <c r="S2203" s="91">
        <v>0.28844409999999998</v>
      </c>
      <c r="U2203" s="91">
        <v>1.5533189999999999</v>
      </c>
      <c r="V2203" s="91">
        <v>0.28844409999999998</v>
      </c>
    </row>
    <row r="2204" spans="1:24" x14ac:dyDescent="0.25">
      <c r="A2204" s="91">
        <v>7.97797</v>
      </c>
      <c r="B2204" s="91">
        <v>0.36878179999999999</v>
      </c>
      <c r="D2204" s="91">
        <v>7.97797</v>
      </c>
      <c r="E2204" s="91">
        <v>0.36878179999999999</v>
      </c>
      <c r="F2204" s="91"/>
      <c r="G2204" s="91"/>
      <c r="Q2204" s="91">
        <v>0.29120439999999997</v>
      </c>
      <c r="R2204" s="91">
        <v>1.7352810000000001</v>
      </c>
      <c r="S2204" s="91">
        <v>0.29120439999999997</v>
      </c>
      <c r="U2204" s="91">
        <v>1.7352810000000001</v>
      </c>
      <c r="V2204" s="91">
        <v>0.29120439999999997</v>
      </c>
    </row>
    <row r="2205" spans="1:24" x14ac:dyDescent="0.25">
      <c r="A2205" s="91">
        <v>2.5777510000000001</v>
      </c>
      <c r="B2205" s="91">
        <v>0.61057349999999999</v>
      </c>
      <c r="D2205" s="91"/>
      <c r="E2205" s="91"/>
      <c r="F2205" s="91">
        <v>2.5777510000000001</v>
      </c>
      <c r="G2205" s="91">
        <v>0.61057349999999999</v>
      </c>
      <c r="Q2205" s="91">
        <v>0.16</v>
      </c>
      <c r="R2205" s="91">
        <v>0.32</v>
      </c>
      <c r="S2205" s="91">
        <v>0.16</v>
      </c>
      <c r="W2205" s="91">
        <v>0.32</v>
      </c>
      <c r="X2205" s="91">
        <v>0.16</v>
      </c>
    </row>
    <row r="2206" spans="1:24" x14ac:dyDescent="0.25">
      <c r="A2206" s="91">
        <v>1.4848570000000001</v>
      </c>
      <c r="B2206" s="91">
        <v>0.28844409999999998</v>
      </c>
      <c r="D2206" s="91">
        <v>1.4848570000000001</v>
      </c>
      <c r="E2206" s="91">
        <v>0.28844409999999998</v>
      </c>
      <c r="F2206" s="91"/>
      <c r="G2206" s="91"/>
      <c r="Q2206" s="91">
        <v>0.26832820000000002</v>
      </c>
      <c r="R2206" s="91">
        <v>0.48166379999999998</v>
      </c>
      <c r="S2206" s="91">
        <v>0.26832820000000002</v>
      </c>
      <c r="W2206" s="91">
        <v>0.48166379999999998</v>
      </c>
      <c r="X2206" s="91">
        <v>0.26832820000000002</v>
      </c>
    </row>
    <row r="2207" spans="1:24" x14ac:dyDescent="0.25">
      <c r="A2207" s="91">
        <v>0.69971419999999995</v>
      </c>
      <c r="B2207" s="91">
        <v>0.34409299999999998</v>
      </c>
      <c r="D2207" s="91"/>
      <c r="E2207" s="91"/>
      <c r="F2207" s="91">
        <v>0.69971419999999995</v>
      </c>
      <c r="G2207" s="91">
        <v>0.34409299999999998</v>
      </c>
      <c r="Q2207" s="91">
        <v>0.24</v>
      </c>
      <c r="R2207" s="91">
        <v>0.40199499999999999</v>
      </c>
      <c r="S2207" s="91">
        <v>0.24</v>
      </c>
      <c r="W2207" s="91">
        <v>0.40199499999999999</v>
      </c>
      <c r="X2207" s="91">
        <v>0.24</v>
      </c>
    </row>
    <row r="2208" spans="1:24" x14ac:dyDescent="0.25">
      <c r="A2208" s="91">
        <v>1.0119290000000001</v>
      </c>
      <c r="B2208" s="91">
        <v>0.32984849999999999</v>
      </c>
      <c r="D2208" s="91"/>
      <c r="E2208" s="91"/>
      <c r="F2208" s="91">
        <v>1.0119290000000001</v>
      </c>
      <c r="G2208" s="91">
        <v>0.32984849999999999</v>
      </c>
      <c r="Q2208" s="91">
        <v>0.2154066</v>
      </c>
      <c r="R2208" s="91">
        <v>0.43081320000000001</v>
      </c>
      <c r="S2208" s="91">
        <v>0.2154066</v>
      </c>
      <c r="W2208" s="91">
        <v>0.43081320000000001</v>
      </c>
      <c r="X2208" s="91">
        <v>0.2154066</v>
      </c>
    </row>
    <row r="2209" spans="1:24" x14ac:dyDescent="0.25">
      <c r="A2209" s="91">
        <v>4.1059960000000002</v>
      </c>
      <c r="B2209" s="91">
        <v>0.33941130000000003</v>
      </c>
      <c r="D2209" s="91">
        <v>4.1059960000000002</v>
      </c>
      <c r="E2209" s="91">
        <v>0.33941130000000003</v>
      </c>
      <c r="F2209" s="91"/>
      <c r="G2209" s="91"/>
      <c r="Q2209" s="91">
        <v>0.2332381</v>
      </c>
      <c r="R2209" s="91">
        <v>0.87361319999999998</v>
      </c>
      <c r="S2209" s="91">
        <v>0.2332381</v>
      </c>
      <c r="W2209" s="91">
        <v>0.87361319999999998</v>
      </c>
      <c r="X2209" s="91">
        <v>0.2332381</v>
      </c>
    </row>
    <row r="2210" spans="1:24" x14ac:dyDescent="0.25">
      <c r="A2210" s="91">
        <v>2.3368350000000002</v>
      </c>
      <c r="B2210" s="91">
        <v>0.52153620000000001</v>
      </c>
      <c r="D2210" s="91"/>
      <c r="E2210" s="91"/>
      <c r="F2210" s="91">
        <v>2.3368350000000002</v>
      </c>
      <c r="G2210" s="91">
        <v>0.52153620000000001</v>
      </c>
      <c r="Q2210" s="91">
        <v>0.25612499999999999</v>
      </c>
      <c r="R2210" s="91">
        <v>0.75471849999999996</v>
      </c>
      <c r="S2210" s="91">
        <v>0.25612499999999999</v>
      </c>
      <c r="W2210" s="91">
        <v>0.75471849999999996</v>
      </c>
      <c r="X2210" s="91">
        <v>0.25612499999999999</v>
      </c>
    </row>
    <row r="2211" spans="1:24" x14ac:dyDescent="0.25">
      <c r="A2211" s="91">
        <v>3.6943199999999998</v>
      </c>
      <c r="B2211" s="91">
        <v>1.32484</v>
      </c>
      <c r="D2211" s="91"/>
      <c r="E2211" s="91"/>
      <c r="F2211" s="91">
        <v>3.6943199999999998</v>
      </c>
      <c r="G2211" s="91">
        <v>1.32484</v>
      </c>
      <c r="Q2211" s="91">
        <v>0.2154066</v>
      </c>
      <c r="R2211" s="91">
        <v>0.59059289999999998</v>
      </c>
      <c r="S2211" s="91">
        <v>0.2154066</v>
      </c>
      <c r="W2211" s="91">
        <v>0.59059289999999998</v>
      </c>
      <c r="X2211" s="91">
        <v>0.2154066</v>
      </c>
    </row>
    <row r="2212" spans="1:24" x14ac:dyDescent="0.25">
      <c r="A2212" s="91">
        <v>2.2701539999999998</v>
      </c>
      <c r="B2212" s="91">
        <v>0.34176010000000001</v>
      </c>
      <c r="D2212" s="91">
        <v>2.2701539999999998</v>
      </c>
      <c r="E2212" s="91">
        <v>0.34176010000000001</v>
      </c>
      <c r="F2212" s="91"/>
      <c r="G2212" s="91"/>
      <c r="Q2212" s="91">
        <v>0.24</v>
      </c>
      <c r="R2212" s="91">
        <v>0.56000000000000005</v>
      </c>
      <c r="S2212" s="91">
        <v>0.24</v>
      </c>
      <c r="W2212" s="91">
        <v>0.56000000000000005</v>
      </c>
      <c r="X2212" s="91">
        <v>0.24</v>
      </c>
    </row>
    <row r="2213" spans="1:24" x14ac:dyDescent="0.25">
      <c r="A2213" s="91">
        <v>4.8480920000000003</v>
      </c>
      <c r="B2213" s="91">
        <v>0.28000000000000003</v>
      </c>
      <c r="D2213" s="91">
        <v>4.8480920000000003</v>
      </c>
      <c r="E2213" s="91">
        <v>0.28000000000000003</v>
      </c>
      <c r="F2213" s="91"/>
      <c r="G2213" s="91"/>
      <c r="Q2213" s="91">
        <v>0.3577709</v>
      </c>
      <c r="R2213" s="91">
        <v>1.1764349999999999</v>
      </c>
      <c r="S2213" s="91">
        <v>0.3577709</v>
      </c>
      <c r="W2213" s="91">
        <v>1.1764349999999999</v>
      </c>
      <c r="X2213" s="91">
        <v>0.3577709</v>
      </c>
    </row>
    <row r="2214" spans="1:24" x14ac:dyDescent="0.25">
      <c r="A2214" s="91">
        <v>4.0206189999999999</v>
      </c>
      <c r="B2214" s="91">
        <v>0.61057349999999999</v>
      </c>
      <c r="D2214" s="91">
        <v>4.0206189999999999</v>
      </c>
      <c r="E2214" s="91">
        <v>0.61057349999999999</v>
      </c>
      <c r="F2214" s="91"/>
      <c r="G2214" s="91"/>
      <c r="Q2214" s="91">
        <v>0.33941130000000003</v>
      </c>
      <c r="R2214" s="91">
        <v>12.179</v>
      </c>
      <c r="S2214" s="91">
        <v>0.33941130000000003</v>
      </c>
      <c r="U2214" s="91">
        <v>12.179</v>
      </c>
      <c r="V2214" s="91">
        <v>0.33941130000000003</v>
      </c>
    </row>
    <row r="2215" spans="1:24" x14ac:dyDescent="0.25">
      <c r="A2215" s="91">
        <v>6.2624089999999999</v>
      </c>
      <c r="B2215" s="91">
        <v>0.36</v>
      </c>
      <c r="D2215" s="91">
        <v>6.2624089999999999</v>
      </c>
      <c r="E2215" s="91">
        <v>0.36</v>
      </c>
      <c r="F2215" s="91"/>
      <c r="G2215" s="91"/>
      <c r="Q2215" s="91">
        <v>0.28000000000000003</v>
      </c>
      <c r="R2215" s="91">
        <v>0.64498060000000002</v>
      </c>
      <c r="S2215" s="91">
        <v>0.28000000000000003</v>
      </c>
      <c r="W2215" s="91">
        <v>0.64498060000000002</v>
      </c>
      <c r="X2215" s="91">
        <v>0.28000000000000003</v>
      </c>
    </row>
    <row r="2216" spans="1:24" x14ac:dyDescent="0.25">
      <c r="A2216" s="91">
        <v>7.0167799999999998</v>
      </c>
      <c r="B2216" s="91">
        <v>0.64498060000000002</v>
      </c>
      <c r="D2216" s="91">
        <v>7.0167799999999998</v>
      </c>
      <c r="E2216" s="91">
        <v>0.64498060000000002</v>
      </c>
      <c r="F2216" s="91"/>
      <c r="G2216" s="91"/>
      <c r="Q2216" s="91">
        <v>0.48662100000000003</v>
      </c>
      <c r="R2216" s="91">
        <v>3.5870880000000001</v>
      </c>
      <c r="S2216" s="91">
        <v>0.48662100000000003</v>
      </c>
      <c r="U2216" s="91">
        <v>3.5870880000000001</v>
      </c>
      <c r="V2216" s="91">
        <v>0.48662100000000003</v>
      </c>
    </row>
    <row r="2217" spans="1:24" x14ac:dyDescent="0.25">
      <c r="A2217" s="91">
        <v>4.9812450000000004</v>
      </c>
      <c r="B2217" s="91">
        <v>0.8099383</v>
      </c>
      <c r="D2217" s="91">
        <v>4.9812450000000004</v>
      </c>
      <c r="E2217" s="91">
        <v>0.8099383</v>
      </c>
      <c r="F2217" s="91"/>
      <c r="G2217" s="91"/>
      <c r="Q2217" s="91">
        <v>0.50119860000000005</v>
      </c>
      <c r="R2217" s="91">
        <v>4.3563289999999997</v>
      </c>
      <c r="S2217" s="91">
        <v>0.50119860000000005</v>
      </c>
      <c r="U2217" s="91">
        <v>4.3563289999999997</v>
      </c>
      <c r="V2217" s="91">
        <v>0.50119860000000005</v>
      </c>
    </row>
    <row r="2218" spans="1:24" x14ac:dyDescent="0.25">
      <c r="A2218" s="91">
        <v>4.3601830000000001</v>
      </c>
      <c r="B2218" s="91">
        <v>0.48</v>
      </c>
      <c r="D2218" s="91">
        <v>4.3601830000000001</v>
      </c>
      <c r="E2218" s="91">
        <v>0.48</v>
      </c>
      <c r="F2218" s="91"/>
      <c r="G2218" s="91"/>
      <c r="Q2218" s="91">
        <v>0.2332381</v>
      </c>
      <c r="R2218" s="91">
        <v>3.7930459999999999</v>
      </c>
      <c r="S2218" s="91">
        <v>0.2332381</v>
      </c>
      <c r="U2218" s="91">
        <v>3.7930459999999999</v>
      </c>
      <c r="V2218" s="91">
        <v>0.2332381</v>
      </c>
    </row>
    <row r="2219" spans="1:24" x14ac:dyDescent="0.25">
      <c r="A2219" s="91">
        <v>1.6443840000000001</v>
      </c>
      <c r="B2219" s="91">
        <v>0.32</v>
      </c>
      <c r="D2219" s="91">
        <v>1.6443840000000001</v>
      </c>
      <c r="E2219" s="91">
        <v>0.32</v>
      </c>
      <c r="F2219" s="91"/>
      <c r="G2219" s="91"/>
      <c r="Q2219" s="91">
        <v>0.28844409999999998</v>
      </c>
      <c r="R2219" s="91">
        <v>3.483676</v>
      </c>
      <c r="S2219" s="91">
        <v>0.28844409999999998</v>
      </c>
      <c r="U2219" s="91">
        <v>3.483676</v>
      </c>
      <c r="V2219" s="91">
        <v>0.28844409999999998</v>
      </c>
    </row>
    <row r="2220" spans="1:24" x14ac:dyDescent="0.25">
      <c r="A2220" s="91">
        <v>0.65115279999999998</v>
      </c>
      <c r="B2220" s="91">
        <v>0.33941130000000003</v>
      </c>
      <c r="D2220" s="91"/>
      <c r="E2220" s="91"/>
      <c r="F2220" s="91">
        <v>0.65115279999999998</v>
      </c>
      <c r="G2220" s="91">
        <v>0.33941130000000003</v>
      </c>
      <c r="Q2220" s="91">
        <v>0.72</v>
      </c>
      <c r="R2220" s="91">
        <v>9.6413279999999997</v>
      </c>
      <c r="S2220" s="91">
        <v>0.72</v>
      </c>
      <c r="U2220" s="91">
        <v>9.6413279999999997</v>
      </c>
      <c r="V2220" s="91">
        <v>0.72</v>
      </c>
    </row>
    <row r="2221" spans="1:24" x14ac:dyDescent="0.25">
      <c r="A2221" s="91">
        <v>0.88</v>
      </c>
      <c r="B2221" s="91">
        <v>0.32</v>
      </c>
      <c r="D2221" s="91"/>
      <c r="E2221" s="91"/>
      <c r="F2221" s="91">
        <v>0.88</v>
      </c>
      <c r="G2221" s="91">
        <v>0.32</v>
      </c>
      <c r="Q2221" s="91">
        <v>0.2039608</v>
      </c>
      <c r="R2221" s="91">
        <v>1.0031950000000001</v>
      </c>
      <c r="S2221" s="91">
        <v>0.2039608</v>
      </c>
      <c r="W2221" s="91">
        <v>1.0031950000000001</v>
      </c>
      <c r="X2221" s="91">
        <v>0.2039608</v>
      </c>
    </row>
    <row r="2222" spans="1:24" x14ac:dyDescent="0.25">
      <c r="A2222" s="91">
        <v>0.24</v>
      </c>
      <c r="B2222" s="91">
        <v>0.16</v>
      </c>
      <c r="D2222" s="91"/>
      <c r="E2222" s="91"/>
      <c r="F2222" s="91">
        <v>0.24</v>
      </c>
      <c r="G2222" s="91">
        <v>0.16</v>
      </c>
      <c r="Q2222" s="91">
        <v>0.72111029999999998</v>
      </c>
      <c r="R2222" s="91">
        <v>4.6560069999999998</v>
      </c>
      <c r="S2222" s="91">
        <v>0.72111029999999998</v>
      </c>
      <c r="U2222" s="91">
        <v>4.6560069999999998</v>
      </c>
      <c r="V2222" s="91">
        <v>0.72111029999999998</v>
      </c>
    </row>
    <row r="2223" spans="1:24" x14ac:dyDescent="0.25">
      <c r="A2223" s="91">
        <v>6.8111490000000003</v>
      </c>
      <c r="B2223" s="91">
        <v>0.36</v>
      </c>
      <c r="D2223" s="91">
        <v>6.8111490000000003</v>
      </c>
      <c r="E2223" s="91">
        <v>0.36</v>
      </c>
      <c r="F2223" s="91"/>
      <c r="G2223" s="91"/>
      <c r="Q2223" s="91">
        <v>0.2</v>
      </c>
      <c r="R2223" s="91">
        <v>0.25298219999999999</v>
      </c>
      <c r="S2223" s="91">
        <v>0.2</v>
      </c>
      <c r="W2223" s="91">
        <v>0.25298219999999999</v>
      </c>
      <c r="X2223" s="91">
        <v>0.2</v>
      </c>
    </row>
    <row r="2224" spans="1:24" x14ac:dyDescent="0.25">
      <c r="A2224" s="91">
        <v>2.7553580000000002</v>
      </c>
      <c r="B2224" s="91">
        <v>0.25612499999999999</v>
      </c>
      <c r="D2224" s="91">
        <v>2.7553580000000002</v>
      </c>
      <c r="E2224" s="91">
        <v>0.25612499999999999</v>
      </c>
      <c r="F2224" s="91"/>
      <c r="G2224" s="91"/>
      <c r="Q2224" s="91">
        <v>0.3577709</v>
      </c>
      <c r="R2224" s="91">
        <v>2.312055</v>
      </c>
      <c r="S2224" s="91">
        <v>0.3577709</v>
      </c>
      <c r="U2224" s="91">
        <v>2.312055</v>
      </c>
      <c r="V2224" s="91">
        <v>0.3577709</v>
      </c>
    </row>
    <row r="2225" spans="1:24" x14ac:dyDescent="0.25">
      <c r="A2225" s="91">
        <v>9.5016630000000006</v>
      </c>
      <c r="B2225" s="91">
        <v>0.8</v>
      </c>
      <c r="D2225" s="91">
        <v>9.5016630000000006</v>
      </c>
      <c r="E2225" s="91">
        <v>0.8</v>
      </c>
      <c r="F2225" s="91"/>
      <c r="G2225" s="91"/>
      <c r="Q2225" s="91">
        <v>0.32249030000000001</v>
      </c>
      <c r="R2225" s="91">
        <v>9.3059119999999993</v>
      </c>
      <c r="S2225" s="91">
        <v>0.32249030000000001</v>
      </c>
      <c r="U2225" s="91">
        <v>9.3059119999999993</v>
      </c>
      <c r="V2225" s="91">
        <v>0.32249030000000001</v>
      </c>
    </row>
    <row r="2226" spans="1:24" x14ac:dyDescent="0.25">
      <c r="A2226" s="91">
        <v>0.9935794</v>
      </c>
      <c r="B2226" s="91">
        <v>0.48166379999999998</v>
      </c>
      <c r="D2226" s="91"/>
      <c r="E2226" s="91"/>
      <c r="F2226" s="91">
        <v>0.9935794</v>
      </c>
      <c r="G2226" s="91">
        <v>0.48166379999999998</v>
      </c>
      <c r="Q2226" s="91">
        <v>0.60530980000000001</v>
      </c>
      <c r="R2226" s="91">
        <v>4.4944410000000001</v>
      </c>
      <c r="S2226" s="91">
        <v>0.60530980000000001</v>
      </c>
      <c r="U2226" s="91">
        <v>4.4944410000000001</v>
      </c>
      <c r="V2226" s="91">
        <v>0.60530980000000001</v>
      </c>
    </row>
    <row r="2227" spans="1:24" x14ac:dyDescent="0.25">
      <c r="A2227" s="91">
        <v>1.34937</v>
      </c>
      <c r="B2227" s="91">
        <v>0.40199499999999999</v>
      </c>
      <c r="D2227" s="91"/>
      <c r="E2227" s="91"/>
      <c r="F2227" s="91">
        <v>1.34937</v>
      </c>
      <c r="G2227" s="91">
        <v>0.40199499999999999</v>
      </c>
      <c r="Q2227" s="91">
        <v>0.2332381</v>
      </c>
      <c r="R2227" s="91">
        <v>2.0443090000000002</v>
      </c>
      <c r="S2227" s="91">
        <v>0.2332381</v>
      </c>
      <c r="U2227" s="91">
        <v>2.0443090000000002</v>
      </c>
      <c r="V2227" s="91">
        <v>0.2332381</v>
      </c>
    </row>
    <row r="2228" spans="1:24" x14ac:dyDescent="0.25">
      <c r="A2228" s="91">
        <v>0.75471849999999996</v>
      </c>
      <c r="B2228" s="91">
        <v>0.32984849999999999</v>
      </c>
      <c r="D2228" s="91"/>
      <c r="E2228" s="91"/>
      <c r="F2228" s="91">
        <v>0.75471849999999996</v>
      </c>
      <c r="G2228" s="91">
        <v>0.32984849999999999</v>
      </c>
      <c r="Q2228" s="91">
        <v>0.55713550000000001</v>
      </c>
      <c r="R2228" s="91">
        <v>0.92086920000000005</v>
      </c>
      <c r="S2228" s="91">
        <v>0.55713550000000001</v>
      </c>
      <c r="W2228" s="91">
        <v>0.92086920000000005</v>
      </c>
      <c r="X2228" s="91">
        <v>0.55713550000000001</v>
      </c>
    </row>
    <row r="2229" spans="1:24" x14ac:dyDescent="0.25">
      <c r="A2229" s="91">
        <v>2.88</v>
      </c>
      <c r="B2229" s="91">
        <v>0.32</v>
      </c>
      <c r="D2229" s="91">
        <v>2.88</v>
      </c>
      <c r="E2229" s="91">
        <v>0.32</v>
      </c>
      <c r="F2229" s="91"/>
      <c r="G2229" s="91"/>
      <c r="Q2229" s="91">
        <v>0.16492419999999999</v>
      </c>
      <c r="R2229" s="91">
        <v>3.8018740000000002</v>
      </c>
      <c r="S2229" s="91">
        <v>0.16492419999999999</v>
      </c>
      <c r="U2229" s="91">
        <v>3.8018740000000002</v>
      </c>
      <c r="V2229" s="91">
        <v>0.16492419999999999</v>
      </c>
    </row>
    <row r="2230" spans="1:24" x14ac:dyDescent="0.25">
      <c r="A2230" s="91">
        <v>6.572184</v>
      </c>
      <c r="B2230" s="91">
        <v>0.48166379999999998</v>
      </c>
      <c r="D2230" s="91">
        <v>6.572184</v>
      </c>
      <c r="E2230" s="91">
        <v>0.48166379999999998</v>
      </c>
      <c r="F2230" s="91"/>
      <c r="G2230" s="91"/>
      <c r="Q2230" s="91">
        <v>0.48662100000000003</v>
      </c>
      <c r="R2230" s="91">
        <v>5.9372720000000001</v>
      </c>
      <c r="S2230" s="91">
        <v>0.48662100000000003</v>
      </c>
      <c r="U2230" s="91">
        <v>5.9372720000000001</v>
      </c>
      <c r="V2230" s="91">
        <v>0.48662100000000003</v>
      </c>
    </row>
    <row r="2231" spans="1:24" x14ac:dyDescent="0.25">
      <c r="A2231" s="91">
        <v>2.8085580000000001</v>
      </c>
      <c r="B2231" s="91">
        <v>0.32249030000000001</v>
      </c>
      <c r="D2231" s="91">
        <v>2.8085580000000001</v>
      </c>
      <c r="E2231" s="91">
        <v>0.32249030000000001</v>
      </c>
      <c r="F2231" s="91"/>
      <c r="G2231" s="91"/>
      <c r="Q2231" s="91">
        <v>0.4118252</v>
      </c>
      <c r="R2231" s="91">
        <v>4.0185570000000004</v>
      </c>
      <c r="S2231" s="91">
        <v>0.4118252</v>
      </c>
      <c r="U2231" s="91">
        <v>4.0185570000000004</v>
      </c>
      <c r="V2231" s="91">
        <v>0.4118252</v>
      </c>
    </row>
    <row r="2232" spans="1:24" x14ac:dyDescent="0.25">
      <c r="A2232" s="91">
        <v>1.6005</v>
      </c>
      <c r="B2232" s="91">
        <v>0.4</v>
      </c>
      <c r="D2232" s="91"/>
      <c r="E2232" s="91"/>
      <c r="F2232" s="91">
        <v>1.6005</v>
      </c>
      <c r="G2232" s="91">
        <v>0.4</v>
      </c>
      <c r="Q2232" s="91">
        <v>0.16</v>
      </c>
      <c r="R2232" s="91">
        <v>0.28000000000000003</v>
      </c>
      <c r="S2232" s="91">
        <v>0.16</v>
      </c>
      <c r="W2232" s="91">
        <v>0.28000000000000003</v>
      </c>
      <c r="X2232" s="91">
        <v>0.16</v>
      </c>
    </row>
    <row r="2233" spans="1:24" x14ac:dyDescent="0.25">
      <c r="A2233" s="91">
        <v>0.84</v>
      </c>
      <c r="B2233" s="91">
        <v>0.8</v>
      </c>
      <c r="D2233" s="91"/>
      <c r="E2233" s="91"/>
      <c r="F2233" s="91">
        <v>0.84</v>
      </c>
      <c r="G2233" s="91">
        <v>0.8</v>
      </c>
      <c r="Q2233" s="91">
        <v>0.2332381</v>
      </c>
      <c r="R2233" s="91">
        <v>1.915411</v>
      </c>
      <c r="S2233" s="91">
        <v>0.2332381</v>
      </c>
      <c r="U2233" s="91">
        <v>1.915411</v>
      </c>
      <c r="V2233" s="91">
        <v>0.2332381</v>
      </c>
    </row>
    <row r="2234" spans="1:24" x14ac:dyDescent="0.25">
      <c r="A2234" s="91">
        <v>0.9414882</v>
      </c>
      <c r="B2234" s="91">
        <v>0.64498060000000002</v>
      </c>
      <c r="D2234" s="91"/>
      <c r="E2234" s="91"/>
      <c r="F2234" s="91">
        <v>0.9414882</v>
      </c>
      <c r="G2234" s="91">
        <v>0.64498060000000002</v>
      </c>
      <c r="Q2234" s="91">
        <v>0.25298219999999999</v>
      </c>
      <c r="R2234" s="91">
        <v>0.87726850000000001</v>
      </c>
      <c r="S2234" s="91">
        <v>0.25298219999999999</v>
      </c>
      <c r="W2234" s="91">
        <v>0.87726850000000001</v>
      </c>
      <c r="X2234" s="91">
        <v>0.25298219999999999</v>
      </c>
    </row>
    <row r="2235" spans="1:24" x14ac:dyDescent="0.25">
      <c r="A2235" s="91">
        <v>1.6492420000000001</v>
      </c>
      <c r="B2235" s="91">
        <v>0.2828427</v>
      </c>
      <c r="D2235" s="91">
        <v>1.6492420000000001</v>
      </c>
      <c r="E2235" s="91">
        <v>0.2828427</v>
      </c>
      <c r="F2235" s="91"/>
      <c r="G2235" s="91"/>
      <c r="Q2235" s="91">
        <v>0.4418144</v>
      </c>
      <c r="R2235" s="91">
        <v>0.77665949999999995</v>
      </c>
      <c r="S2235" s="91">
        <v>0.4418144</v>
      </c>
      <c r="W2235" s="91">
        <v>0.77665949999999995</v>
      </c>
      <c r="X2235" s="91">
        <v>0.4418144</v>
      </c>
    </row>
    <row r="2236" spans="1:24" x14ac:dyDescent="0.25">
      <c r="A2236" s="91">
        <v>0.60530980000000001</v>
      </c>
      <c r="B2236" s="91">
        <v>0.28000000000000003</v>
      </c>
      <c r="D2236" s="91"/>
      <c r="E2236" s="91"/>
      <c r="F2236" s="91">
        <v>0.60530980000000001</v>
      </c>
      <c r="G2236" s="91">
        <v>0.28000000000000003</v>
      </c>
      <c r="Q2236" s="91">
        <v>0.36878179999999999</v>
      </c>
      <c r="R2236" s="91">
        <v>4.4864240000000004</v>
      </c>
      <c r="S2236" s="91">
        <v>0.36878179999999999</v>
      </c>
      <c r="U2236" s="91">
        <v>4.4864240000000004</v>
      </c>
      <c r="V2236" s="91">
        <v>0.36878179999999999</v>
      </c>
    </row>
    <row r="2237" spans="1:24" x14ac:dyDescent="0.25">
      <c r="A2237" s="91">
        <v>0.52</v>
      </c>
      <c r="B2237" s="91">
        <v>0.24</v>
      </c>
      <c r="D2237" s="91"/>
      <c r="E2237" s="91"/>
      <c r="F2237" s="91">
        <v>0.52</v>
      </c>
      <c r="G2237" s="91">
        <v>0.24</v>
      </c>
      <c r="Q2237" s="91">
        <v>0.29120439999999997</v>
      </c>
      <c r="R2237" s="91">
        <v>0.92086920000000005</v>
      </c>
      <c r="S2237" s="91">
        <v>0.29120439999999997</v>
      </c>
      <c r="W2237" s="91">
        <v>0.92086920000000005</v>
      </c>
      <c r="X2237" s="91">
        <v>0.29120439999999997</v>
      </c>
    </row>
    <row r="2238" spans="1:24" x14ac:dyDescent="0.25">
      <c r="A2238" s="91">
        <v>1.6492420000000001</v>
      </c>
      <c r="B2238" s="91">
        <v>0.42520580000000002</v>
      </c>
      <c r="D2238" s="91"/>
      <c r="E2238" s="91"/>
      <c r="F2238" s="91">
        <v>1.6492420000000001</v>
      </c>
      <c r="G2238" s="91">
        <v>0.42520580000000002</v>
      </c>
      <c r="Q2238" s="91">
        <v>0.25298219999999999</v>
      </c>
      <c r="R2238" s="91">
        <v>1.3652839999999999</v>
      </c>
      <c r="S2238" s="91">
        <v>0.25298219999999999</v>
      </c>
      <c r="U2238" s="91">
        <v>1.3652839999999999</v>
      </c>
      <c r="V2238" s="91">
        <v>0.25298219999999999</v>
      </c>
    </row>
    <row r="2239" spans="1:24" x14ac:dyDescent="0.25">
      <c r="A2239" s="91">
        <v>2.2432120000000002</v>
      </c>
      <c r="B2239" s="91">
        <v>0.2</v>
      </c>
      <c r="D2239" s="91">
        <v>2.2432120000000002</v>
      </c>
      <c r="E2239" s="91">
        <v>0.2</v>
      </c>
      <c r="F2239" s="91"/>
      <c r="G2239" s="91"/>
      <c r="Q2239" s="91">
        <v>0.28000000000000003</v>
      </c>
      <c r="R2239" s="91">
        <v>2.644844</v>
      </c>
      <c r="S2239" s="91">
        <v>0.28000000000000003</v>
      </c>
      <c r="U2239" s="91">
        <v>2.644844</v>
      </c>
      <c r="V2239" s="91">
        <v>0.28000000000000003</v>
      </c>
    </row>
    <row r="2240" spans="1:24" x14ac:dyDescent="0.25">
      <c r="A2240" s="91">
        <v>5.2668210000000002</v>
      </c>
      <c r="B2240" s="91">
        <v>0.71217980000000003</v>
      </c>
      <c r="D2240" s="91">
        <v>5.2668210000000002</v>
      </c>
      <c r="E2240" s="91">
        <v>0.71217980000000003</v>
      </c>
      <c r="F2240" s="91"/>
      <c r="G2240" s="91"/>
      <c r="Q2240" s="91">
        <v>0.42520580000000002</v>
      </c>
      <c r="R2240" s="91">
        <v>1.32484</v>
      </c>
      <c r="S2240" s="91">
        <v>0.42520580000000002</v>
      </c>
      <c r="W2240" s="91">
        <v>1.32484</v>
      </c>
      <c r="X2240" s="91">
        <v>0.42520580000000002</v>
      </c>
    </row>
    <row r="2241" spans="1:24" x14ac:dyDescent="0.25">
      <c r="A2241" s="91">
        <v>12.695489999999999</v>
      </c>
      <c r="B2241" s="91">
        <v>0.34409299999999998</v>
      </c>
      <c r="D2241" s="91">
        <v>12.695489999999999</v>
      </c>
      <c r="E2241" s="91">
        <v>0.34409299999999998</v>
      </c>
      <c r="F2241" s="91"/>
      <c r="G2241" s="91"/>
      <c r="Q2241" s="91">
        <v>0.2828427</v>
      </c>
      <c r="R2241" s="91">
        <v>1.7181390000000001</v>
      </c>
      <c r="S2241" s="91">
        <v>0.2828427</v>
      </c>
      <c r="U2241" s="91">
        <v>1.7181390000000001</v>
      </c>
      <c r="V2241" s="91">
        <v>0.2828427</v>
      </c>
    </row>
    <row r="2242" spans="1:24" x14ac:dyDescent="0.25">
      <c r="A2242" s="91">
        <v>4.2190050000000001</v>
      </c>
      <c r="B2242" s="91">
        <v>0.60926179999999996</v>
      </c>
      <c r="D2242" s="91">
        <v>4.2190050000000001</v>
      </c>
      <c r="E2242" s="91">
        <v>0.60926179999999996</v>
      </c>
      <c r="F2242" s="91"/>
      <c r="G2242" s="91"/>
      <c r="Q2242" s="91">
        <v>0.2828427</v>
      </c>
      <c r="R2242" s="91">
        <v>0.57271280000000002</v>
      </c>
      <c r="S2242" s="91">
        <v>0.2828427</v>
      </c>
      <c r="W2242" s="91">
        <v>0.57271280000000002</v>
      </c>
      <c r="X2242" s="91">
        <v>0.2828427</v>
      </c>
    </row>
    <row r="2243" spans="1:24" x14ac:dyDescent="0.25">
      <c r="A2243" s="91">
        <v>3.8651260000000001</v>
      </c>
      <c r="B2243" s="91">
        <v>0.95414880000000002</v>
      </c>
      <c r="D2243" s="91"/>
      <c r="E2243" s="91"/>
      <c r="F2243" s="91">
        <v>3.8651260000000001</v>
      </c>
      <c r="G2243" s="91">
        <v>0.95414880000000002</v>
      </c>
      <c r="Q2243" s="91">
        <v>0.16</v>
      </c>
      <c r="R2243" s="91">
        <v>0.52</v>
      </c>
      <c r="S2243" s="91">
        <v>0.16</v>
      </c>
      <c r="W2243" s="91">
        <v>0.52</v>
      </c>
      <c r="X2243" s="91">
        <v>0.16</v>
      </c>
    </row>
    <row r="2244" spans="1:24" x14ac:dyDescent="0.25">
      <c r="A2244" s="91">
        <v>10.248900000000001</v>
      </c>
      <c r="B2244" s="91">
        <v>0.37947330000000001</v>
      </c>
      <c r="D2244" s="91">
        <v>10.248900000000001</v>
      </c>
      <c r="E2244" s="91">
        <v>0.37947330000000001</v>
      </c>
      <c r="F2244" s="91"/>
      <c r="G2244" s="91"/>
      <c r="Q2244" s="91">
        <v>0.4</v>
      </c>
      <c r="R2244" s="91">
        <v>2.934072</v>
      </c>
      <c r="S2244" s="91">
        <v>0.4</v>
      </c>
      <c r="U2244" s="91">
        <v>2.934072</v>
      </c>
      <c r="V2244" s="91">
        <v>0.4</v>
      </c>
    </row>
    <row r="2245" spans="1:24" x14ac:dyDescent="0.25">
      <c r="A2245" s="91">
        <v>10.54013</v>
      </c>
      <c r="B2245" s="91">
        <v>0.46818799999999999</v>
      </c>
      <c r="D2245" s="91">
        <v>10.54013</v>
      </c>
      <c r="E2245" s="91">
        <v>0.46818799999999999</v>
      </c>
      <c r="F2245" s="91"/>
      <c r="G2245" s="91"/>
      <c r="Q2245" s="91">
        <v>0.53366659999999999</v>
      </c>
      <c r="R2245" s="91">
        <v>12.316890000000001</v>
      </c>
      <c r="S2245" s="91">
        <v>0.53366659999999999</v>
      </c>
      <c r="U2245" s="91">
        <v>12.316890000000001</v>
      </c>
      <c r="V2245" s="91">
        <v>0.53366659999999999</v>
      </c>
    </row>
    <row r="2246" spans="1:24" x14ac:dyDescent="0.25">
      <c r="A2246" s="91">
        <v>6.3866110000000003</v>
      </c>
      <c r="B2246" s="91">
        <v>0.48332180000000002</v>
      </c>
      <c r="D2246" s="91">
        <v>6.3866110000000003</v>
      </c>
      <c r="E2246" s="91">
        <v>0.48332180000000002</v>
      </c>
      <c r="F2246" s="91"/>
      <c r="G2246" s="91"/>
      <c r="Q2246" s="91">
        <v>0.66211779999999998</v>
      </c>
      <c r="R2246" s="91">
        <v>11.41028</v>
      </c>
      <c r="S2246" s="91">
        <v>0.66211779999999998</v>
      </c>
      <c r="U2246" s="91">
        <v>11.41028</v>
      </c>
      <c r="V2246" s="91">
        <v>0.66211779999999998</v>
      </c>
    </row>
    <row r="2247" spans="1:24" x14ac:dyDescent="0.25">
      <c r="A2247" s="91">
        <v>3.954339</v>
      </c>
      <c r="B2247" s="91">
        <v>0.5656854</v>
      </c>
      <c r="D2247" s="91">
        <v>3.954339</v>
      </c>
      <c r="E2247" s="91">
        <v>0.5656854</v>
      </c>
      <c r="F2247" s="91"/>
      <c r="G2247" s="91"/>
      <c r="Q2247" s="91">
        <v>0.31241000000000002</v>
      </c>
      <c r="R2247" s="91">
        <v>3.5620219999999998</v>
      </c>
      <c r="S2247" s="91">
        <v>0.31241000000000002</v>
      </c>
      <c r="U2247" s="91">
        <v>3.5620219999999998</v>
      </c>
      <c r="V2247" s="91">
        <v>0.31241000000000002</v>
      </c>
    </row>
    <row r="2248" spans="1:24" x14ac:dyDescent="0.25">
      <c r="A2248" s="91">
        <v>1.275617</v>
      </c>
      <c r="B2248" s="91">
        <v>0.62482000000000004</v>
      </c>
      <c r="D2248" s="91"/>
      <c r="E2248" s="91"/>
      <c r="F2248" s="91">
        <v>1.275617</v>
      </c>
      <c r="G2248" s="91">
        <v>0.62482000000000004</v>
      </c>
      <c r="Q2248" s="91">
        <v>0.30463089999999998</v>
      </c>
      <c r="R2248" s="91">
        <v>2.0083820000000001</v>
      </c>
      <c r="S2248" s="91">
        <v>0.30463089999999998</v>
      </c>
      <c r="U2248" s="91">
        <v>2.0083820000000001</v>
      </c>
      <c r="V2248" s="91">
        <v>0.30463089999999998</v>
      </c>
    </row>
    <row r="2249" spans="1:24" x14ac:dyDescent="0.25">
      <c r="A2249" s="91">
        <v>1.761817</v>
      </c>
      <c r="B2249" s="91">
        <v>0.4</v>
      </c>
      <c r="D2249" s="91"/>
      <c r="E2249" s="91"/>
      <c r="F2249" s="91">
        <v>1.761817</v>
      </c>
      <c r="G2249" s="91">
        <v>0.4</v>
      </c>
      <c r="Q2249" s="91">
        <v>0.37947330000000001</v>
      </c>
      <c r="R2249" s="91">
        <v>8.7891750000000002</v>
      </c>
      <c r="S2249" s="91">
        <v>0.37947330000000001</v>
      </c>
      <c r="U2249" s="91">
        <v>8.7891750000000002</v>
      </c>
      <c r="V2249" s="91">
        <v>0.37947330000000001</v>
      </c>
    </row>
    <row r="2250" spans="1:24" x14ac:dyDescent="0.25">
      <c r="A2250" s="91">
        <v>0.8089499</v>
      </c>
      <c r="B2250" s="91">
        <v>0.60530980000000001</v>
      </c>
      <c r="D2250" s="91"/>
      <c r="E2250" s="91"/>
      <c r="F2250" s="91">
        <v>0.8089499</v>
      </c>
      <c r="G2250" s="91">
        <v>0.60530980000000001</v>
      </c>
      <c r="Q2250" s="91">
        <v>0.45607019999999998</v>
      </c>
      <c r="R2250" s="91">
        <v>0.5656854</v>
      </c>
      <c r="S2250" s="91">
        <v>0.45607019999999998</v>
      </c>
      <c r="W2250" s="91">
        <v>0.5656854</v>
      </c>
      <c r="X2250" s="91">
        <v>0.45607019999999998</v>
      </c>
    </row>
    <row r="2251" spans="1:24" x14ac:dyDescent="0.25">
      <c r="A2251" s="91">
        <v>5.6173739999999999</v>
      </c>
      <c r="B2251" s="91">
        <v>0.37947330000000001</v>
      </c>
      <c r="D2251" s="91">
        <v>5.6173739999999999</v>
      </c>
      <c r="E2251" s="91">
        <v>0.37947330000000001</v>
      </c>
      <c r="F2251" s="91"/>
      <c r="G2251" s="91"/>
      <c r="Q2251" s="91">
        <v>0.36878179999999999</v>
      </c>
      <c r="R2251" s="91">
        <v>1.162755</v>
      </c>
      <c r="S2251" s="91">
        <v>0.36878179999999999</v>
      </c>
      <c r="W2251" s="91">
        <v>1.162755</v>
      </c>
      <c r="X2251" s="91">
        <v>0.36878179999999999</v>
      </c>
    </row>
    <row r="2252" spans="1:24" x14ac:dyDescent="0.25">
      <c r="A2252" s="91">
        <v>2.5855540000000001</v>
      </c>
      <c r="B2252" s="91">
        <v>0.28844409999999998</v>
      </c>
      <c r="D2252" s="91">
        <v>2.5855540000000001</v>
      </c>
      <c r="E2252" s="91">
        <v>0.28844409999999998</v>
      </c>
      <c r="F2252" s="91"/>
      <c r="G2252" s="91"/>
      <c r="Q2252" s="91">
        <v>0.32</v>
      </c>
      <c r="R2252" s="91">
        <v>0.32249030000000001</v>
      </c>
      <c r="S2252" s="91">
        <v>0.32</v>
      </c>
      <c r="W2252" s="91">
        <v>0.32249030000000001</v>
      </c>
      <c r="X2252" s="91">
        <v>0.32</v>
      </c>
    </row>
    <row r="2253" spans="1:24" x14ac:dyDescent="0.25">
      <c r="A2253" s="91">
        <v>3.9606949999999999</v>
      </c>
      <c r="B2253" s="91">
        <v>0.48166379999999998</v>
      </c>
      <c r="D2253" s="91">
        <v>3.9606949999999999</v>
      </c>
      <c r="E2253" s="91">
        <v>0.48166379999999998</v>
      </c>
      <c r="F2253" s="91"/>
      <c r="G2253" s="91"/>
      <c r="Q2253" s="91">
        <v>0.28844409999999998</v>
      </c>
      <c r="R2253" s="91">
        <v>0.56850679999999998</v>
      </c>
      <c r="S2253" s="91">
        <v>0.28844409999999998</v>
      </c>
      <c r="W2253" s="91">
        <v>0.56850679999999998</v>
      </c>
      <c r="X2253" s="91">
        <v>0.28844409999999998</v>
      </c>
    </row>
    <row r="2254" spans="1:24" x14ac:dyDescent="0.25">
      <c r="A2254" s="91">
        <v>7.662922</v>
      </c>
      <c r="B2254" s="91">
        <v>0.45607019999999998</v>
      </c>
      <c r="D2254" s="91">
        <v>7.662922</v>
      </c>
      <c r="E2254" s="91">
        <v>0.45607019999999998</v>
      </c>
      <c r="F2254" s="91"/>
      <c r="G2254" s="91"/>
      <c r="Q2254" s="91">
        <v>0.2332381</v>
      </c>
      <c r="R2254" s="91">
        <v>0.45607019999999998</v>
      </c>
      <c r="S2254" s="91">
        <v>0.2332381</v>
      </c>
      <c r="W2254" s="91">
        <v>0.45607019999999998</v>
      </c>
      <c r="X2254" s="91">
        <v>0.2332381</v>
      </c>
    </row>
    <row r="2255" spans="1:24" x14ac:dyDescent="0.25">
      <c r="A2255" s="91">
        <v>2.9529649999999998</v>
      </c>
      <c r="B2255" s="91">
        <v>0.4326662</v>
      </c>
      <c r="D2255" s="91">
        <v>2.9529649999999998</v>
      </c>
      <c r="E2255" s="91">
        <v>0.4326662</v>
      </c>
      <c r="F2255" s="91"/>
      <c r="G2255" s="91"/>
      <c r="Q2255" s="91">
        <v>0.37947330000000001</v>
      </c>
      <c r="R2255" s="91">
        <v>1.1764349999999999</v>
      </c>
      <c r="S2255" s="91">
        <v>0.37947330000000001</v>
      </c>
      <c r="W2255" s="91">
        <v>1.1764349999999999</v>
      </c>
      <c r="X2255" s="91">
        <v>0.37947330000000001</v>
      </c>
    </row>
    <row r="2256" spans="1:24" x14ac:dyDescent="0.25">
      <c r="A2256" s="91">
        <v>2.0396079999999999</v>
      </c>
      <c r="B2256" s="91">
        <v>0.33941130000000003</v>
      </c>
      <c r="D2256" s="91">
        <v>2.0396079999999999</v>
      </c>
      <c r="E2256" s="91">
        <v>0.33941130000000003</v>
      </c>
      <c r="F2256" s="91"/>
      <c r="G2256" s="91"/>
      <c r="Q2256" s="91">
        <v>0.28844409999999998</v>
      </c>
      <c r="R2256" s="91">
        <v>6.6686129999999997</v>
      </c>
      <c r="S2256" s="91">
        <v>0.28844409999999998</v>
      </c>
      <c r="U2256" s="91">
        <v>6.6686129999999997</v>
      </c>
      <c r="V2256" s="91">
        <v>0.28844409999999998</v>
      </c>
    </row>
    <row r="2257" spans="1:24" x14ac:dyDescent="0.25">
      <c r="A2257" s="91">
        <v>5.4672850000000004</v>
      </c>
      <c r="B2257" s="91">
        <v>0.48166379999999998</v>
      </c>
      <c r="D2257" s="91">
        <v>5.4672850000000004</v>
      </c>
      <c r="E2257" s="91">
        <v>0.48166379999999998</v>
      </c>
      <c r="F2257" s="91"/>
      <c r="G2257" s="91"/>
      <c r="Q2257" s="91">
        <v>0.16970560000000001</v>
      </c>
      <c r="R2257" s="91">
        <v>0.90509669999999998</v>
      </c>
      <c r="S2257" s="91">
        <v>0.16970560000000001</v>
      </c>
      <c r="U2257" s="91">
        <v>0.90509669999999998</v>
      </c>
      <c r="V2257" s="91">
        <v>0.16970560000000001</v>
      </c>
    </row>
    <row r="2258" spans="1:24" x14ac:dyDescent="0.25">
      <c r="A2258" s="91">
        <v>7.0302199999999999</v>
      </c>
      <c r="B2258" s="91">
        <v>0.45607019999999998</v>
      </c>
      <c r="D2258" s="91">
        <v>7.0302199999999999</v>
      </c>
      <c r="E2258" s="91">
        <v>0.45607019999999998</v>
      </c>
      <c r="F2258" s="91"/>
      <c r="G2258" s="91"/>
      <c r="Q2258" s="91">
        <v>0.37735920000000001</v>
      </c>
      <c r="R2258" s="91">
        <v>1.200666</v>
      </c>
      <c r="S2258" s="91">
        <v>0.37735920000000001</v>
      </c>
      <c r="W2258" s="91">
        <v>1.200666</v>
      </c>
      <c r="X2258" s="91">
        <v>0.37735920000000001</v>
      </c>
    </row>
    <row r="2259" spans="1:24" x14ac:dyDescent="0.25">
      <c r="A2259" s="91">
        <v>0.39395429999999998</v>
      </c>
      <c r="B2259" s="91">
        <v>0.31241000000000002</v>
      </c>
      <c r="D2259" s="91"/>
      <c r="E2259" s="91"/>
      <c r="F2259" s="91">
        <v>0.39395429999999998</v>
      </c>
      <c r="G2259" s="91">
        <v>0.31241000000000002</v>
      </c>
      <c r="Q2259" s="91">
        <v>0.22627420000000001</v>
      </c>
      <c r="R2259" s="91">
        <v>0.48166379999999998</v>
      </c>
      <c r="S2259" s="91">
        <v>0.22627420000000001</v>
      </c>
      <c r="W2259" s="91">
        <v>0.48166379999999998</v>
      </c>
      <c r="X2259" s="91">
        <v>0.22627420000000001</v>
      </c>
    </row>
    <row r="2260" spans="1:24" x14ac:dyDescent="0.25">
      <c r="A2260" s="91">
        <v>0.48662100000000003</v>
      </c>
      <c r="B2260" s="91">
        <v>0.16</v>
      </c>
      <c r="D2260" s="91"/>
      <c r="E2260" s="91"/>
      <c r="F2260" s="91">
        <v>0.48662100000000003</v>
      </c>
      <c r="G2260" s="91">
        <v>0.16</v>
      </c>
      <c r="Q2260" s="91">
        <v>0.36221540000000002</v>
      </c>
      <c r="R2260" s="91">
        <v>0.72111029999999998</v>
      </c>
      <c r="S2260" s="91">
        <v>0.36221540000000002</v>
      </c>
      <c r="W2260" s="91">
        <v>0.72111029999999998</v>
      </c>
      <c r="X2260" s="91">
        <v>0.36221540000000002</v>
      </c>
    </row>
    <row r="2261" spans="1:24" x14ac:dyDescent="0.25">
      <c r="A2261" s="91">
        <v>1.405133</v>
      </c>
      <c r="B2261" s="91">
        <v>0.84</v>
      </c>
      <c r="D2261" s="91"/>
      <c r="E2261" s="91"/>
      <c r="F2261" s="91">
        <v>1.405133</v>
      </c>
      <c r="G2261" s="91">
        <v>0.84</v>
      </c>
      <c r="Q2261" s="91">
        <v>0.37947330000000001</v>
      </c>
      <c r="R2261" s="91">
        <v>0.67052219999999996</v>
      </c>
      <c r="S2261" s="91">
        <v>0.37947330000000001</v>
      </c>
      <c r="W2261" s="91">
        <v>0.67052219999999996</v>
      </c>
      <c r="X2261" s="91">
        <v>0.37947330000000001</v>
      </c>
    </row>
    <row r="2262" spans="1:24" x14ac:dyDescent="0.25">
      <c r="A2262" s="91">
        <v>6.1549329999999998</v>
      </c>
      <c r="B2262" s="91">
        <v>0.53665629999999998</v>
      </c>
      <c r="D2262" s="91">
        <v>6.1549329999999998</v>
      </c>
      <c r="E2262" s="91">
        <v>0.53665629999999998</v>
      </c>
      <c r="F2262" s="91"/>
      <c r="G2262" s="91"/>
      <c r="Q2262" s="91">
        <v>0.36221540000000002</v>
      </c>
      <c r="R2262" s="91">
        <v>1.2560249999999999</v>
      </c>
      <c r="S2262" s="91">
        <v>0.36221540000000002</v>
      </c>
      <c r="W2262" s="91">
        <v>1.2560249999999999</v>
      </c>
      <c r="X2262" s="91">
        <v>0.36221540000000002</v>
      </c>
    </row>
    <row r="2263" spans="1:24" x14ac:dyDescent="0.25">
      <c r="A2263" s="91">
        <v>6.1158159999999997</v>
      </c>
      <c r="B2263" s="91">
        <v>0.64124879999999995</v>
      </c>
      <c r="D2263" s="91">
        <v>6.1158159999999997</v>
      </c>
      <c r="E2263" s="91">
        <v>0.64124879999999995</v>
      </c>
      <c r="F2263" s="91"/>
      <c r="G2263" s="91"/>
      <c r="Q2263" s="91">
        <v>0.2154066</v>
      </c>
      <c r="R2263" s="91">
        <v>1.5717509999999999</v>
      </c>
      <c r="S2263" s="91">
        <v>0.2154066</v>
      </c>
      <c r="U2263" s="91">
        <v>1.5717509999999999</v>
      </c>
      <c r="V2263" s="91">
        <v>0.2154066</v>
      </c>
    </row>
    <row r="2264" spans="1:24" x14ac:dyDescent="0.25">
      <c r="A2264" s="91">
        <v>1.499333</v>
      </c>
      <c r="B2264" s="91">
        <v>0.2828427</v>
      </c>
      <c r="D2264" s="91">
        <v>1.499333</v>
      </c>
      <c r="E2264" s="91">
        <v>0.2828427</v>
      </c>
      <c r="F2264" s="91"/>
      <c r="G2264" s="91"/>
      <c r="Q2264" s="91">
        <v>0.26832820000000002</v>
      </c>
      <c r="R2264" s="91">
        <v>1.1005450000000001</v>
      </c>
      <c r="S2264" s="91">
        <v>0.26832820000000002</v>
      </c>
      <c r="W2264" s="91">
        <v>1.1005450000000001</v>
      </c>
      <c r="X2264" s="91">
        <v>0.26832820000000002</v>
      </c>
    </row>
    <row r="2265" spans="1:24" x14ac:dyDescent="0.25">
      <c r="A2265" s="91">
        <v>1.0322789999999999</v>
      </c>
      <c r="B2265" s="91">
        <v>0.2332381</v>
      </c>
      <c r="D2265" s="91"/>
      <c r="E2265" s="91"/>
      <c r="F2265" s="91">
        <v>1.0322789999999999</v>
      </c>
      <c r="G2265" s="91">
        <v>0.2332381</v>
      </c>
      <c r="Q2265" s="91">
        <v>0.29120439999999997</v>
      </c>
      <c r="R2265" s="91">
        <v>1.3885240000000001</v>
      </c>
      <c r="S2265" s="91">
        <v>0.29120439999999997</v>
      </c>
      <c r="W2265" s="91">
        <v>1.3885240000000001</v>
      </c>
      <c r="X2265" s="91">
        <v>0.29120439999999997</v>
      </c>
    </row>
    <row r="2266" spans="1:24" x14ac:dyDescent="0.25">
      <c r="A2266" s="91">
        <v>6.231789</v>
      </c>
      <c r="B2266" s="91">
        <v>0.39395429999999998</v>
      </c>
      <c r="D2266" s="91">
        <v>6.231789</v>
      </c>
      <c r="E2266" s="91">
        <v>0.39395429999999998</v>
      </c>
      <c r="F2266" s="91"/>
      <c r="G2266" s="91"/>
      <c r="Q2266" s="91">
        <v>0.2828427</v>
      </c>
      <c r="R2266" s="91">
        <v>2.4331049999999999</v>
      </c>
      <c r="S2266" s="91">
        <v>0.2828427</v>
      </c>
      <c r="U2266" s="91">
        <v>2.4331049999999999</v>
      </c>
      <c r="V2266" s="91">
        <v>0.2828427</v>
      </c>
    </row>
    <row r="2267" spans="1:24" x14ac:dyDescent="0.25">
      <c r="A2267" s="91">
        <v>3.467333</v>
      </c>
      <c r="B2267" s="91">
        <v>0.36878179999999999</v>
      </c>
      <c r="D2267" s="91">
        <v>3.467333</v>
      </c>
      <c r="E2267" s="91">
        <v>0.36878179999999999</v>
      </c>
      <c r="F2267" s="91"/>
      <c r="G2267" s="91"/>
      <c r="Q2267" s="91">
        <v>0.26832820000000002</v>
      </c>
      <c r="R2267" s="91">
        <v>2.54244</v>
      </c>
      <c r="S2267" s="91">
        <v>0.26832820000000002</v>
      </c>
      <c r="U2267" s="91">
        <v>2.54244</v>
      </c>
      <c r="V2267" s="91">
        <v>0.26832820000000002</v>
      </c>
    </row>
    <row r="2268" spans="1:24" x14ac:dyDescent="0.25">
      <c r="A2268" s="91">
        <v>2.76</v>
      </c>
      <c r="B2268" s="91">
        <v>0.4</v>
      </c>
      <c r="D2268" s="91">
        <v>2.76</v>
      </c>
      <c r="E2268" s="91">
        <v>0.4</v>
      </c>
      <c r="F2268" s="91"/>
      <c r="G2268" s="91"/>
      <c r="Q2268" s="91">
        <v>0.30463089999999998</v>
      </c>
      <c r="R2268" s="91">
        <v>0.92347170000000001</v>
      </c>
      <c r="S2268" s="91">
        <v>0.30463089999999998</v>
      </c>
      <c r="W2268" s="91">
        <v>0.92347170000000001</v>
      </c>
      <c r="X2268" s="91">
        <v>0.30463089999999998</v>
      </c>
    </row>
    <row r="2269" spans="1:24" x14ac:dyDescent="0.25">
      <c r="A2269" s="91">
        <v>1.395421</v>
      </c>
      <c r="B2269" s="91">
        <v>0.26832820000000002</v>
      </c>
      <c r="D2269" s="91">
        <v>1.395421</v>
      </c>
      <c r="E2269" s="91">
        <v>0.26832820000000002</v>
      </c>
      <c r="F2269" s="91"/>
      <c r="G2269" s="91"/>
      <c r="Q2269" s="91">
        <v>0.55569780000000002</v>
      </c>
      <c r="R2269" s="91">
        <v>1.216553</v>
      </c>
      <c r="S2269" s="91">
        <v>0.55569780000000002</v>
      </c>
      <c r="W2269" s="91">
        <v>1.216553</v>
      </c>
      <c r="X2269" s="91">
        <v>0.55569780000000002</v>
      </c>
    </row>
    <row r="2270" spans="1:24" x14ac:dyDescent="0.25">
      <c r="A2270" s="91">
        <v>5.6694269999999998</v>
      </c>
      <c r="B2270" s="91">
        <v>0.34409299999999998</v>
      </c>
      <c r="D2270" s="91">
        <v>5.6694269999999998</v>
      </c>
      <c r="E2270" s="91">
        <v>0.34409299999999998</v>
      </c>
      <c r="F2270" s="91"/>
      <c r="G2270" s="91"/>
      <c r="Q2270" s="91">
        <v>0.2</v>
      </c>
      <c r="R2270" s="91">
        <v>1.3588229999999999</v>
      </c>
      <c r="S2270" s="91">
        <v>0.2</v>
      </c>
      <c r="U2270" s="91">
        <v>1.3588229999999999</v>
      </c>
      <c r="V2270" s="91">
        <v>0.2</v>
      </c>
    </row>
    <row r="2271" spans="1:24" x14ac:dyDescent="0.25">
      <c r="A2271" s="91">
        <v>0.89442719999999998</v>
      </c>
      <c r="B2271" s="91">
        <v>0.34176010000000001</v>
      </c>
      <c r="D2271" s="91"/>
      <c r="E2271" s="91"/>
      <c r="F2271" s="91">
        <v>0.89442719999999998</v>
      </c>
      <c r="G2271" s="91">
        <v>0.34176010000000001</v>
      </c>
      <c r="Q2271" s="91">
        <v>0.25612499999999999</v>
      </c>
      <c r="R2271" s="91">
        <v>1.221147</v>
      </c>
      <c r="S2271" s="91">
        <v>0.25612499999999999</v>
      </c>
      <c r="W2271" s="91">
        <v>1.221147</v>
      </c>
      <c r="X2271" s="91">
        <v>0.25612499999999999</v>
      </c>
    </row>
    <row r="2272" spans="1:24" x14ac:dyDescent="0.25">
      <c r="A2272" s="91">
        <v>3.36</v>
      </c>
      <c r="B2272" s="91">
        <v>0.44</v>
      </c>
      <c r="D2272" s="91">
        <v>3.36</v>
      </c>
      <c r="E2272" s="91">
        <v>0.44</v>
      </c>
      <c r="F2272" s="91"/>
      <c r="G2272" s="91"/>
      <c r="Q2272" s="91">
        <v>0.32</v>
      </c>
      <c r="R2272" s="91">
        <v>0.64</v>
      </c>
      <c r="S2272" s="91">
        <v>0.32</v>
      </c>
      <c r="W2272" s="91">
        <v>0.64</v>
      </c>
      <c r="X2272" s="91">
        <v>0.32</v>
      </c>
    </row>
    <row r="2273" spans="1:24" x14ac:dyDescent="0.25">
      <c r="A2273" s="91">
        <v>4.088031</v>
      </c>
      <c r="B2273" s="91">
        <v>0.45607019999999998</v>
      </c>
      <c r="D2273" s="91">
        <v>4.088031</v>
      </c>
      <c r="E2273" s="91">
        <v>0.45607019999999998</v>
      </c>
      <c r="F2273" s="91"/>
      <c r="G2273" s="91"/>
      <c r="Q2273" s="91">
        <v>0.2039608</v>
      </c>
      <c r="R2273" s="91">
        <v>1.312157</v>
      </c>
      <c r="S2273" s="91">
        <v>0.2039608</v>
      </c>
      <c r="U2273" s="91">
        <v>1.312157</v>
      </c>
      <c r="V2273" s="91">
        <v>0.2039608</v>
      </c>
    </row>
    <row r="2274" spans="1:24" x14ac:dyDescent="0.25">
      <c r="A2274" s="91">
        <v>2.8849960000000001</v>
      </c>
      <c r="B2274" s="91">
        <v>0.25298219999999999</v>
      </c>
      <c r="D2274" s="91">
        <v>2.8849960000000001</v>
      </c>
      <c r="E2274" s="91">
        <v>0.25298219999999999</v>
      </c>
      <c r="F2274" s="91"/>
      <c r="G2274" s="91"/>
      <c r="Q2274" s="91">
        <v>0.31241000000000002</v>
      </c>
      <c r="R2274" s="91">
        <v>2.4033310000000001</v>
      </c>
      <c r="S2274" s="91">
        <v>0.31241000000000002</v>
      </c>
      <c r="U2274" s="91">
        <v>2.4033310000000001</v>
      </c>
      <c r="V2274" s="91">
        <v>0.31241000000000002</v>
      </c>
    </row>
    <row r="2275" spans="1:24" x14ac:dyDescent="0.25">
      <c r="A2275" s="91">
        <v>5.444998</v>
      </c>
      <c r="B2275" s="91">
        <v>1</v>
      </c>
      <c r="D2275" s="91">
        <v>5.444998</v>
      </c>
      <c r="E2275" s="91">
        <v>1</v>
      </c>
      <c r="F2275" s="91"/>
      <c r="G2275" s="91"/>
      <c r="Q2275" s="91">
        <v>0.26832820000000002</v>
      </c>
      <c r="R2275" s="91">
        <v>2.77359</v>
      </c>
      <c r="S2275" s="91">
        <v>0.26832820000000002</v>
      </c>
      <c r="U2275" s="91">
        <v>2.77359</v>
      </c>
      <c r="V2275" s="91">
        <v>0.26832820000000002</v>
      </c>
    </row>
    <row r="2276" spans="1:24" x14ac:dyDescent="0.25">
      <c r="A2276" s="91">
        <v>0.52</v>
      </c>
      <c r="B2276" s="91">
        <v>0.29120439999999997</v>
      </c>
      <c r="D2276" s="91"/>
      <c r="E2276" s="91"/>
      <c r="F2276" s="91">
        <v>0.52</v>
      </c>
      <c r="G2276" s="91">
        <v>0.29120439999999997</v>
      </c>
      <c r="Q2276" s="91">
        <v>0.14422209999999999</v>
      </c>
      <c r="R2276" s="91">
        <v>1.324236</v>
      </c>
      <c r="S2276" s="91">
        <v>0.14422209999999999</v>
      </c>
      <c r="U2276" s="91">
        <v>1.324236</v>
      </c>
      <c r="V2276" s="91">
        <v>0.14422209999999999</v>
      </c>
    </row>
    <row r="2277" spans="1:24" x14ac:dyDescent="0.25">
      <c r="A2277" s="91">
        <v>0.36</v>
      </c>
      <c r="B2277" s="91">
        <v>0.29120439999999997</v>
      </c>
      <c r="D2277" s="91"/>
      <c r="E2277" s="91"/>
      <c r="F2277" s="91">
        <v>0.36</v>
      </c>
      <c r="G2277" s="91">
        <v>0.29120439999999997</v>
      </c>
      <c r="Q2277" s="91">
        <v>0.4</v>
      </c>
      <c r="R2277" s="91">
        <v>0.86533230000000005</v>
      </c>
      <c r="S2277" s="91">
        <v>0.4</v>
      </c>
      <c r="W2277" s="91">
        <v>0.86533230000000005</v>
      </c>
      <c r="X2277" s="91">
        <v>0.4</v>
      </c>
    </row>
    <row r="2278" spans="1:24" x14ac:dyDescent="0.25">
      <c r="A2278" s="91">
        <v>0.28000000000000003</v>
      </c>
      <c r="B2278" s="91">
        <v>0.2</v>
      </c>
      <c r="D2278" s="91"/>
      <c r="E2278" s="91"/>
      <c r="F2278" s="91">
        <v>0.28000000000000003</v>
      </c>
      <c r="G2278" s="91">
        <v>0.2</v>
      </c>
      <c r="Q2278" s="91">
        <v>0.57271280000000002</v>
      </c>
      <c r="R2278" s="91">
        <v>3.4115099999999998</v>
      </c>
      <c r="S2278" s="91">
        <v>0.57271280000000002</v>
      </c>
      <c r="U2278" s="91">
        <v>3.4115099999999998</v>
      </c>
      <c r="V2278" s="91">
        <v>0.57271280000000002</v>
      </c>
    </row>
    <row r="2279" spans="1:24" x14ac:dyDescent="0.25">
      <c r="A2279" s="91">
        <v>1.32484</v>
      </c>
      <c r="B2279" s="91">
        <v>0.64</v>
      </c>
      <c r="D2279" s="91"/>
      <c r="E2279" s="91"/>
      <c r="F2279" s="91">
        <v>1.32484</v>
      </c>
      <c r="G2279" s="91">
        <v>0.64</v>
      </c>
      <c r="Q2279" s="91">
        <v>0.32249030000000001</v>
      </c>
      <c r="R2279" s="91">
        <v>0.93037630000000004</v>
      </c>
      <c r="S2279" s="91">
        <v>0.32249030000000001</v>
      </c>
      <c r="W2279" s="91">
        <v>0.93037630000000004</v>
      </c>
      <c r="X2279" s="91">
        <v>0.32249030000000001</v>
      </c>
    </row>
    <row r="2280" spans="1:24" x14ac:dyDescent="0.25">
      <c r="A2280" s="91">
        <v>0.28000000000000003</v>
      </c>
      <c r="B2280" s="91">
        <v>0.24</v>
      </c>
      <c r="D2280" s="91"/>
      <c r="E2280" s="91"/>
      <c r="F2280" s="91">
        <v>0.28000000000000003</v>
      </c>
      <c r="G2280" s="91">
        <v>0.24</v>
      </c>
      <c r="Q2280" s="91">
        <v>0.24</v>
      </c>
      <c r="R2280" s="91">
        <v>3.2461669999999998</v>
      </c>
      <c r="S2280" s="91">
        <v>0.24</v>
      </c>
      <c r="U2280" s="91">
        <v>3.2461669999999998</v>
      </c>
      <c r="V2280" s="91">
        <v>0.24</v>
      </c>
    </row>
    <row r="2281" spans="1:24" x14ac:dyDescent="0.25">
      <c r="A2281" s="91">
        <v>13.040319999999999</v>
      </c>
      <c r="B2281" s="91">
        <v>0.32249030000000001</v>
      </c>
      <c r="D2281" s="91">
        <v>13.040319999999999</v>
      </c>
      <c r="E2281" s="91">
        <v>0.32249030000000001</v>
      </c>
      <c r="F2281" s="91"/>
      <c r="G2281" s="91"/>
      <c r="Q2281" s="91">
        <v>0.48166379999999998</v>
      </c>
      <c r="R2281" s="91">
        <v>3.185216</v>
      </c>
      <c r="S2281" s="91">
        <v>0.48166379999999998</v>
      </c>
      <c r="U2281" s="91">
        <v>3.185216</v>
      </c>
      <c r="V2281" s="91">
        <v>0.48166379999999998</v>
      </c>
    </row>
    <row r="2282" spans="1:24" x14ac:dyDescent="0.25">
      <c r="A2282" s="91">
        <v>8.3218289999999993</v>
      </c>
      <c r="B2282" s="91">
        <v>0.43081320000000001</v>
      </c>
      <c r="D2282" s="91">
        <v>8.3218289999999993</v>
      </c>
      <c r="E2282" s="91">
        <v>0.43081320000000001</v>
      </c>
      <c r="F2282" s="91"/>
      <c r="G2282" s="91"/>
      <c r="Q2282" s="91">
        <v>0.36878179999999999</v>
      </c>
      <c r="R2282" s="91">
        <v>1.0673330000000001</v>
      </c>
      <c r="S2282" s="91">
        <v>0.36878179999999999</v>
      </c>
      <c r="W2282" s="91">
        <v>1.0673330000000001</v>
      </c>
      <c r="X2282" s="91">
        <v>0.36878179999999999</v>
      </c>
    </row>
    <row r="2283" spans="1:24" x14ac:dyDescent="0.25">
      <c r="A2283" s="91">
        <v>2.764923</v>
      </c>
      <c r="B2283" s="91">
        <v>0.4</v>
      </c>
      <c r="D2283" s="91">
        <v>2.764923</v>
      </c>
      <c r="E2283" s="91">
        <v>0.4</v>
      </c>
      <c r="F2283" s="91"/>
      <c r="G2283" s="91"/>
      <c r="Q2283" s="91">
        <v>0.32249030000000001</v>
      </c>
      <c r="R2283" s="91">
        <v>0.8</v>
      </c>
      <c r="S2283" s="91">
        <v>0.32249030000000001</v>
      </c>
      <c r="W2283" s="91">
        <v>0.8</v>
      </c>
      <c r="X2283" s="91">
        <v>0.32249030000000001</v>
      </c>
    </row>
    <row r="2284" spans="1:24" x14ac:dyDescent="0.25">
      <c r="A2284" s="91">
        <v>2.9852970000000001</v>
      </c>
      <c r="B2284" s="91">
        <v>0.22627420000000001</v>
      </c>
      <c r="D2284" s="91">
        <v>2.9852970000000001</v>
      </c>
      <c r="E2284" s="91">
        <v>0.22627420000000001</v>
      </c>
      <c r="F2284" s="91"/>
      <c r="G2284" s="91"/>
      <c r="Q2284" s="91">
        <v>0.24331050000000001</v>
      </c>
      <c r="R2284" s="91">
        <v>1.493452</v>
      </c>
      <c r="S2284" s="91">
        <v>0.24331050000000001</v>
      </c>
      <c r="U2284" s="91">
        <v>1.493452</v>
      </c>
      <c r="V2284" s="91">
        <v>0.24331050000000001</v>
      </c>
    </row>
    <row r="2285" spans="1:24" x14ac:dyDescent="0.25">
      <c r="A2285" s="91">
        <v>0.69857000000000002</v>
      </c>
      <c r="B2285" s="91">
        <v>0.32249030000000001</v>
      </c>
      <c r="D2285" s="91"/>
      <c r="E2285" s="91"/>
      <c r="F2285" s="91">
        <v>0.69857000000000002</v>
      </c>
      <c r="G2285" s="91">
        <v>0.32249030000000001</v>
      </c>
      <c r="Q2285" s="91">
        <v>0.25612499999999999</v>
      </c>
      <c r="R2285" s="91">
        <v>0.68117550000000004</v>
      </c>
      <c r="S2285" s="91">
        <v>0.25612499999999999</v>
      </c>
      <c r="W2285" s="91">
        <v>0.68117550000000004</v>
      </c>
      <c r="X2285" s="91">
        <v>0.25612499999999999</v>
      </c>
    </row>
    <row r="2286" spans="1:24" x14ac:dyDescent="0.25">
      <c r="A2286" s="91">
        <v>0.52153620000000001</v>
      </c>
      <c r="B2286" s="91">
        <v>0.36</v>
      </c>
      <c r="D2286" s="91"/>
      <c r="E2286" s="91"/>
      <c r="F2286" s="91">
        <v>0.52153620000000001</v>
      </c>
      <c r="G2286" s="91">
        <v>0.36</v>
      </c>
      <c r="Q2286" s="91">
        <v>0.51224990000000004</v>
      </c>
      <c r="R2286" s="91">
        <v>4.28803</v>
      </c>
      <c r="S2286" s="91">
        <v>0.51224990000000004</v>
      </c>
      <c r="U2286" s="91">
        <v>4.28803</v>
      </c>
      <c r="V2286" s="91">
        <v>0.51224990000000004</v>
      </c>
    </row>
    <row r="2287" spans="1:24" x14ac:dyDescent="0.25">
      <c r="A2287" s="91">
        <v>4.1849249999999998</v>
      </c>
      <c r="B2287" s="91">
        <v>0.32249030000000001</v>
      </c>
      <c r="D2287" s="91">
        <v>4.1849249999999998</v>
      </c>
      <c r="E2287" s="91">
        <v>0.32249030000000001</v>
      </c>
      <c r="F2287" s="91"/>
      <c r="G2287" s="91"/>
      <c r="Q2287" s="91">
        <v>0.32984849999999999</v>
      </c>
      <c r="R2287" s="91">
        <v>3.153918</v>
      </c>
      <c r="S2287" s="91">
        <v>0.32984849999999999</v>
      </c>
      <c r="U2287" s="91">
        <v>3.153918</v>
      </c>
      <c r="V2287" s="91">
        <v>0.32984849999999999</v>
      </c>
    </row>
    <row r="2288" spans="1:24" x14ac:dyDescent="0.25">
      <c r="A2288" s="91">
        <v>2.920274</v>
      </c>
      <c r="B2288" s="91">
        <v>1.81945</v>
      </c>
      <c r="D2288" s="91"/>
      <c r="E2288" s="91"/>
      <c r="F2288" s="91">
        <v>2.920274</v>
      </c>
      <c r="G2288" s="91">
        <v>1.81945</v>
      </c>
      <c r="Q2288" s="91">
        <v>0.16492419999999999</v>
      </c>
      <c r="R2288" s="91">
        <v>0.2828427</v>
      </c>
      <c r="S2288" s="91">
        <v>0.16492419999999999</v>
      </c>
      <c r="W2288" s="91">
        <v>0.2828427</v>
      </c>
      <c r="X2288" s="91">
        <v>0.16492419999999999</v>
      </c>
    </row>
    <row r="2289" spans="1:24" x14ac:dyDescent="0.25">
      <c r="A2289" s="91">
        <v>13.928269999999999</v>
      </c>
      <c r="B2289" s="91">
        <v>0.48</v>
      </c>
      <c r="D2289" s="91">
        <v>13.928269999999999</v>
      </c>
      <c r="E2289" s="91">
        <v>0.48</v>
      </c>
      <c r="F2289" s="91"/>
      <c r="G2289" s="91"/>
      <c r="Q2289" s="91">
        <v>0.3577709</v>
      </c>
      <c r="R2289" s="91">
        <v>0.55569780000000002</v>
      </c>
      <c r="S2289" s="91">
        <v>0.3577709</v>
      </c>
      <c r="W2289" s="91">
        <v>0.55569780000000002</v>
      </c>
      <c r="X2289" s="91">
        <v>0.3577709</v>
      </c>
    </row>
    <row r="2290" spans="1:24" x14ac:dyDescent="0.25">
      <c r="A2290" s="91">
        <v>3.5172720000000002</v>
      </c>
      <c r="B2290" s="91">
        <v>0.37947330000000001</v>
      </c>
      <c r="D2290" s="91">
        <v>3.5172720000000002</v>
      </c>
      <c r="E2290" s="91">
        <v>0.37947330000000001</v>
      </c>
      <c r="F2290" s="91"/>
      <c r="G2290" s="91"/>
      <c r="Q2290" s="91">
        <v>0.28844409999999998</v>
      </c>
      <c r="R2290" s="91">
        <v>1.9303889999999999</v>
      </c>
      <c r="S2290" s="91">
        <v>0.28844409999999998</v>
      </c>
      <c r="U2290" s="91">
        <v>1.9303889999999999</v>
      </c>
      <c r="V2290" s="91">
        <v>0.28844409999999998</v>
      </c>
    </row>
    <row r="2291" spans="1:24" x14ac:dyDescent="0.25">
      <c r="A2291" s="91">
        <v>2.1828419999999999</v>
      </c>
      <c r="B2291" s="91">
        <v>0.4079216</v>
      </c>
      <c r="D2291" s="91">
        <v>2.1828419999999999</v>
      </c>
      <c r="E2291" s="91">
        <v>0.4079216</v>
      </c>
      <c r="F2291" s="91"/>
      <c r="G2291" s="91"/>
      <c r="Q2291" s="91">
        <v>0.31241000000000002</v>
      </c>
      <c r="R2291" s="91">
        <v>2.0396079999999999</v>
      </c>
      <c r="S2291" s="91">
        <v>0.31241000000000002</v>
      </c>
      <c r="U2291" s="91">
        <v>2.0396079999999999</v>
      </c>
      <c r="V2291" s="91">
        <v>0.31241000000000002</v>
      </c>
    </row>
    <row r="2292" spans="1:24" x14ac:dyDescent="0.25">
      <c r="A2292" s="91">
        <v>7.7416280000000004</v>
      </c>
      <c r="B2292" s="91">
        <v>0.30463089999999998</v>
      </c>
      <c r="D2292" s="91">
        <v>7.7416280000000004</v>
      </c>
      <c r="E2292" s="91">
        <v>0.30463089999999998</v>
      </c>
      <c r="F2292" s="91"/>
      <c r="G2292" s="91"/>
      <c r="Q2292" s="91">
        <v>0.28844409999999998</v>
      </c>
      <c r="R2292" s="91">
        <v>0.65604879999999999</v>
      </c>
      <c r="S2292" s="91">
        <v>0.28844409999999998</v>
      </c>
      <c r="W2292" s="91">
        <v>0.65604879999999999</v>
      </c>
      <c r="X2292" s="91">
        <v>0.28844409999999998</v>
      </c>
    </row>
    <row r="2293" spans="1:24" x14ac:dyDescent="0.25">
      <c r="A2293" s="91">
        <v>1.915411</v>
      </c>
      <c r="B2293" s="91">
        <v>0.34176010000000001</v>
      </c>
      <c r="D2293" s="91">
        <v>1.915411</v>
      </c>
      <c r="E2293" s="91">
        <v>0.34176010000000001</v>
      </c>
      <c r="F2293" s="91"/>
      <c r="G2293" s="91"/>
      <c r="Q2293" s="91">
        <v>0.28844409999999998</v>
      </c>
      <c r="R2293" s="91">
        <v>0.34409299999999998</v>
      </c>
      <c r="S2293" s="91">
        <v>0.28844409999999998</v>
      </c>
      <c r="W2293" s="91">
        <v>0.34409299999999998</v>
      </c>
      <c r="X2293" s="91">
        <v>0.28844409999999998</v>
      </c>
    </row>
    <row r="2294" spans="1:24" x14ac:dyDescent="0.25">
      <c r="A2294" s="91">
        <v>2.6003080000000001</v>
      </c>
      <c r="B2294" s="91">
        <v>0.32</v>
      </c>
      <c r="D2294" s="91">
        <v>2.6003080000000001</v>
      </c>
      <c r="E2294" s="91">
        <v>0.32</v>
      </c>
      <c r="F2294" s="91"/>
      <c r="G2294" s="91"/>
      <c r="Q2294" s="91">
        <v>0.43081320000000001</v>
      </c>
      <c r="R2294" s="91">
        <v>2.5455839999999998</v>
      </c>
      <c r="S2294" s="91">
        <v>0.43081320000000001</v>
      </c>
      <c r="U2294" s="91">
        <v>2.5455839999999998</v>
      </c>
      <c r="V2294" s="91">
        <v>0.43081320000000001</v>
      </c>
    </row>
    <row r="2295" spans="1:24" x14ac:dyDescent="0.25">
      <c r="A2295" s="91">
        <v>8.3863699999999994</v>
      </c>
      <c r="B2295" s="91">
        <v>0.41761229999999999</v>
      </c>
      <c r="D2295" s="91">
        <v>8.3863699999999994</v>
      </c>
      <c r="E2295" s="91">
        <v>0.41761229999999999</v>
      </c>
      <c r="F2295" s="91"/>
      <c r="G2295" s="91"/>
      <c r="Q2295" s="91">
        <v>0.25612499999999999</v>
      </c>
      <c r="R2295" s="91">
        <v>0.32</v>
      </c>
      <c r="S2295" s="91">
        <v>0.25612499999999999</v>
      </c>
      <c r="W2295" s="91">
        <v>0.32</v>
      </c>
      <c r="X2295" s="91">
        <v>0.25612499999999999</v>
      </c>
    </row>
    <row r="2296" spans="1:24" x14ac:dyDescent="0.25">
      <c r="A2296" s="91">
        <v>2.5043959999999998</v>
      </c>
      <c r="B2296" s="91">
        <v>0.30463089999999998</v>
      </c>
      <c r="D2296" s="91">
        <v>2.5043959999999998</v>
      </c>
      <c r="E2296" s="91">
        <v>0.30463089999999998</v>
      </c>
      <c r="F2296" s="91"/>
      <c r="G2296" s="91"/>
      <c r="Q2296" s="91">
        <v>0.2</v>
      </c>
      <c r="R2296" s="91">
        <v>2.417602</v>
      </c>
      <c r="S2296" s="91">
        <v>0.2</v>
      </c>
      <c r="U2296" s="91">
        <v>2.417602</v>
      </c>
      <c r="V2296" s="91">
        <v>0.2</v>
      </c>
    </row>
    <row r="2297" spans="1:24" x14ac:dyDescent="0.25">
      <c r="A2297" s="91">
        <v>1.872752</v>
      </c>
      <c r="B2297" s="91">
        <v>0.25298219999999999</v>
      </c>
      <c r="D2297" s="91">
        <v>1.872752</v>
      </c>
      <c r="E2297" s="91">
        <v>0.25298219999999999</v>
      </c>
      <c r="F2297" s="91"/>
      <c r="G2297" s="91"/>
      <c r="Q2297" s="91">
        <v>0.25298219999999999</v>
      </c>
      <c r="R2297" s="91">
        <v>2.0874700000000002</v>
      </c>
      <c r="S2297" s="91">
        <v>0.25298219999999999</v>
      </c>
      <c r="U2297" s="91">
        <v>2.0874700000000002</v>
      </c>
      <c r="V2297" s="91">
        <v>0.25298219999999999</v>
      </c>
    </row>
    <row r="2298" spans="1:24" x14ac:dyDescent="0.25">
      <c r="A2298" s="91">
        <v>2.778489</v>
      </c>
      <c r="B2298" s="91">
        <v>0.2154066</v>
      </c>
      <c r="D2298" s="91">
        <v>2.778489</v>
      </c>
      <c r="E2298" s="91">
        <v>0.2154066</v>
      </c>
      <c r="F2298" s="91"/>
      <c r="G2298" s="91"/>
      <c r="Q2298" s="91">
        <v>0.2</v>
      </c>
      <c r="R2298" s="91">
        <v>1.545574</v>
      </c>
      <c r="S2298" s="91">
        <v>0.2</v>
      </c>
      <c r="U2298" s="91">
        <v>1.545574</v>
      </c>
      <c r="V2298" s="91">
        <v>0.2</v>
      </c>
    </row>
    <row r="2299" spans="1:24" x14ac:dyDescent="0.25">
      <c r="A2299" s="91">
        <v>5.378476</v>
      </c>
      <c r="B2299" s="91">
        <v>0.2332381</v>
      </c>
      <c r="D2299" s="91">
        <v>5.378476</v>
      </c>
      <c r="E2299" s="91">
        <v>0.2332381</v>
      </c>
      <c r="F2299" s="91"/>
      <c r="G2299" s="91"/>
      <c r="Q2299" s="91">
        <v>0.32</v>
      </c>
      <c r="R2299" s="91">
        <v>1.7311270000000001</v>
      </c>
      <c r="S2299" s="91">
        <v>0.32</v>
      </c>
      <c r="U2299" s="91">
        <v>1.7311270000000001</v>
      </c>
      <c r="V2299" s="91">
        <v>0.32</v>
      </c>
    </row>
    <row r="2300" spans="1:24" x14ac:dyDescent="0.25">
      <c r="A2300" s="91">
        <v>1.3605879999999999</v>
      </c>
      <c r="B2300" s="91">
        <v>0.2828427</v>
      </c>
      <c r="D2300" s="91"/>
      <c r="E2300" s="91"/>
      <c r="F2300" s="91">
        <v>1.3605879999999999</v>
      </c>
      <c r="G2300" s="91">
        <v>0.2828427</v>
      </c>
      <c r="Q2300" s="91">
        <v>0.44721359999999999</v>
      </c>
      <c r="R2300" s="91">
        <v>1.7352810000000001</v>
      </c>
      <c r="S2300" s="91">
        <v>0.44721359999999999</v>
      </c>
      <c r="W2300" s="91">
        <v>1.7352810000000001</v>
      </c>
      <c r="X2300" s="91">
        <v>0.44721359999999999</v>
      </c>
    </row>
    <row r="2301" spans="1:24" x14ac:dyDescent="0.25">
      <c r="A2301" s="91">
        <v>3.7053470000000002</v>
      </c>
      <c r="B2301" s="91">
        <v>0.2828427</v>
      </c>
      <c r="D2301" s="91">
        <v>3.7053470000000002</v>
      </c>
      <c r="E2301" s="91">
        <v>0.2828427</v>
      </c>
      <c r="F2301" s="91"/>
      <c r="G2301" s="91"/>
      <c r="Q2301" s="91">
        <v>0.24331050000000001</v>
      </c>
      <c r="R2301" s="91">
        <v>0.72993149999999996</v>
      </c>
      <c r="S2301" s="91">
        <v>0.24331050000000001</v>
      </c>
      <c r="W2301" s="91">
        <v>0.72993149999999996</v>
      </c>
      <c r="X2301" s="91">
        <v>0.24331050000000001</v>
      </c>
    </row>
    <row r="2302" spans="1:24" x14ac:dyDescent="0.25">
      <c r="A2302" s="91">
        <v>4.2777560000000001</v>
      </c>
      <c r="B2302" s="91">
        <v>1.6670929999999999</v>
      </c>
      <c r="D2302" s="91"/>
      <c r="E2302" s="91"/>
      <c r="F2302" s="91">
        <v>4.2777560000000001</v>
      </c>
      <c r="G2302" s="91">
        <v>1.6670929999999999</v>
      </c>
      <c r="Q2302" s="91">
        <v>0.37947330000000001</v>
      </c>
      <c r="R2302" s="91">
        <v>1.05603</v>
      </c>
      <c r="S2302" s="91">
        <v>0.37947330000000001</v>
      </c>
      <c r="W2302" s="91">
        <v>1.05603</v>
      </c>
      <c r="X2302" s="91">
        <v>0.37947330000000001</v>
      </c>
    </row>
    <row r="2303" spans="1:24" x14ac:dyDescent="0.25">
      <c r="A2303" s="91">
        <v>0.43081320000000001</v>
      </c>
      <c r="B2303" s="91">
        <v>0.28000000000000003</v>
      </c>
      <c r="D2303" s="91"/>
      <c r="E2303" s="91"/>
      <c r="F2303" s="91">
        <v>0.43081320000000001</v>
      </c>
      <c r="G2303" s="91">
        <v>0.28000000000000003</v>
      </c>
      <c r="Q2303" s="91">
        <v>0.32</v>
      </c>
      <c r="R2303" s="91">
        <v>0.4118252</v>
      </c>
      <c r="S2303" s="91">
        <v>0.32</v>
      </c>
      <c r="W2303" s="91">
        <v>0.4118252</v>
      </c>
      <c r="X2303" s="91">
        <v>0.32</v>
      </c>
    </row>
    <row r="2304" spans="1:24" x14ac:dyDescent="0.25">
      <c r="A2304" s="91">
        <v>0.87726850000000001</v>
      </c>
      <c r="B2304" s="91">
        <v>0.2332381</v>
      </c>
      <c r="D2304" s="91"/>
      <c r="E2304" s="91"/>
      <c r="F2304" s="91">
        <v>0.87726850000000001</v>
      </c>
      <c r="G2304" s="91">
        <v>0.2332381</v>
      </c>
      <c r="Q2304" s="91">
        <v>0.36</v>
      </c>
      <c r="R2304" s="91">
        <v>4.8401649999999998</v>
      </c>
      <c r="S2304" s="91">
        <v>0.36</v>
      </c>
      <c r="U2304" s="91">
        <v>4.8401649999999998</v>
      </c>
      <c r="V2304" s="91">
        <v>0.36</v>
      </c>
    </row>
    <row r="2305" spans="1:24" x14ac:dyDescent="0.25">
      <c r="A2305" s="91">
        <v>6.1855669999999998</v>
      </c>
      <c r="B2305" s="91">
        <v>0.56850679999999998</v>
      </c>
      <c r="D2305" s="91">
        <v>6.1855669999999998</v>
      </c>
      <c r="E2305" s="91">
        <v>0.56850679999999998</v>
      </c>
      <c r="F2305" s="91"/>
      <c r="G2305" s="91"/>
      <c r="Q2305" s="91">
        <v>0.43081320000000001</v>
      </c>
      <c r="R2305" s="91">
        <v>2.0278070000000001</v>
      </c>
      <c r="S2305" s="91">
        <v>0.43081320000000001</v>
      </c>
      <c r="W2305" s="91">
        <v>2.0278070000000001</v>
      </c>
      <c r="X2305" s="91">
        <v>0.43081320000000001</v>
      </c>
    </row>
    <row r="2306" spans="1:24" x14ac:dyDescent="0.25">
      <c r="A2306" s="91">
        <v>3.8269510000000002</v>
      </c>
      <c r="B2306" s="91">
        <v>0.25612499999999999</v>
      </c>
      <c r="D2306" s="91">
        <v>3.8269510000000002</v>
      </c>
      <c r="E2306" s="91">
        <v>0.25612499999999999</v>
      </c>
      <c r="F2306" s="91"/>
      <c r="G2306" s="91"/>
      <c r="Q2306" s="91">
        <v>0.31241000000000002</v>
      </c>
      <c r="R2306" s="91">
        <v>1.1599999999999999</v>
      </c>
      <c r="S2306" s="91">
        <v>0.31241000000000002</v>
      </c>
      <c r="W2306" s="91">
        <v>1.1599999999999999</v>
      </c>
      <c r="X2306" s="91">
        <v>0.31241000000000002</v>
      </c>
    </row>
    <row r="2307" spans="1:24" x14ac:dyDescent="0.25">
      <c r="A2307" s="91">
        <v>2.823048</v>
      </c>
      <c r="B2307" s="91">
        <v>0.4418144</v>
      </c>
      <c r="D2307" s="91">
        <v>2.823048</v>
      </c>
      <c r="E2307" s="91">
        <v>0.4418144</v>
      </c>
      <c r="F2307" s="91"/>
      <c r="G2307" s="91"/>
      <c r="Q2307" s="91">
        <v>0.2828427</v>
      </c>
      <c r="R2307" s="91">
        <v>1</v>
      </c>
      <c r="S2307" s="91">
        <v>0.2828427</v>
      </c>
      <c r="W2307" s="91">
        <v>1</v>
      </c>
      <c r="X2307" s="91">
        <v>0.2828427</v>
      </c>
    </row>
    <row r="2308" spans="1:24" x14ac:dyDescent="0.25">
      <c r="A2308" s="91">
        <v>4.6173590000000004</v>
      </c>
      <c r="B2308" s="91">
        <v>0.43081320000000001</v>
      </c>
      <c r="D2308" s="91">
        <v>4.6173590000000004</v>
      </c>
      <c r="E2308" s="91">
        <v>0.43081320000000001</v>
      </c>
      <c r="F2308" s="91"/>
      <c r="G2308" s="91"/>
      <c r="Q2308" s="91">
        <v>0.16</v>
      </c>
      <c r="R2308" s="91">
        <v>0.28000000000000003</v>
      </c>
      <c r="S2308" s="91">
        <v>0.16</v>
      </c>
      <c r="W2308" s="91">
        <v>0.28000000000000003</v>
      </c>
      <c r="X2308" s="91">
        <v>0.16</v>
      </c>
    </row>
    <row r="2309" spans="1:24" x14ac:dyDescent="0.25">
      <c r="A2309" s="91">
        <v>7.049652</v>
      </c>
      <c r="B2309" s="91">
        <v>0.45254830000000001</v>
      </c>
      <c r="D2309" s="91">
        <v>7.049652</v>
      </c>
      <c r="E2309" s="91">
        <v>0.45254830000000001</v>
      </c>
      <c r="F2309" s="91"/>
      <c r="G2309" s="91"/>
      <c r="Q2309" s="91">
        <v>0.61057349999999999</v>
      </c>
      <c r="R2309" s="91">
        <v>1.120714</v>
      </c>
      <c r="S2309" s="91">
        <v>0.61057349999999999</v>
      </c>
      <c r="W2309" s="91">
        <v>1.120714</v>
      </c>
      <c r="X2309" s="91">
        <v>0.61057349999999999</v>
      </c>
    </row>
    <row r="2310" spans="1:24" x14ac:dyDescent="0.25">
      <c r="A2310" s="91">
        <v>3.6839110000000002</v>
      </c>
      <c r="B2310" s="91">
        <v>0.36878179999999999</v>
      </c>
      <c r="D2310" s="91">
        <v>3.6839110000000002</v>
      </c>
      <c r="E2310" s="91">
        <v>0.36878179999999999</v>
      </c>
      <c r="F2310" s="91"/>
      <c r="G2310" s="91"/>
      <c r="Q2310" s="91">
        <v>0.28844409999999998</v>
      </c>
      <c r="R2310" s="91">
        <v>0.85603739999999995</v>
      </c>
      <c r="S2310" s="91">
        <v>0.28844409999999998</v>
      </c>
      <c r="W2310" s="91">
        <v>0.85603739999999995</v>
      </c>
      <c r="X2310" s="91">
        <v>0.28844409999999998</v>
      </c>
    </row>
    <row r="2311" spans="1:24" x14ac:dyDescent="0.25">
      <c r="A2311" s="91">
        <v>2.3613559999999998</v>
      </c>
      <c r="B2311" s="91">
        <v>0.2039608</v>
      </c>
      <c r="D2311" s="91">
        <v>2.3613559999999998</v>
      </c>
      <c r="E2311" s="91">
        <v>0.2039608</v>
      </c>
      <c r="F2311" s="91"/>
      <c r="G2311" s="91"/>
      <c r="Q2311" s="91">
        <v>0.12</v>
      </c>
      <c r="R2311" s="91">
        <v>0.24331050000000001</v>
      </c>
      <c r="S2311" s="91">
        <v>0.12</v>
      </c>
      <c r="W2311" s="91">
        <v>0.24331050000000001</v>
      </c>
      <c r="X2311" s="91">
        <v>0.12</v>
      </c>
    </row>
    <row r="2312" spans="1:24" x14ac:dyDescent="0.25">
      <c r="A2312" s="91">
        <v>0.48166379999999998</v>
      </c>
      <c r="B2312" s="91">
        <v>0.36221540000000002</v>
      </c>
      <c r="D2312" s="91"/>
      <c r="E2312" s="91"/>
      <c r="F2312" s="91">
        <v>0.48166379999999998</v>
      </c>
      <c r="G2312" s="91">
        <v>0.36221540000000002</v>
      </c>
      <c r="Q2312" s="91">
        <v>0.44721359999999999</v>
      </c>
      <c r="R2312" s="91">
        <v>1.0650820000000001</v>
      </c>
      <c r="S2312" s="91">
        <v>0.44721359999999999</v>
      </c>
      <c r="W2312" s="91">
        <v>1.0650820000000001</v>
      </c>
      <c r="X2312" s="91">
        <v>0.44721359999999999</v>
      </c>
    </row>
    <row r="2313" spans="1:24" x14ac:dyDescent="0.25">
      <c r="A2313" s="91">
        <v>4.6443079999999997</v>
      </c>
      <c r="B2313" s="91">
        <v>0.72111029999999998</v>
      </c>
      <c r="D2313" s="91">
        <v>4.6443079999999997</v>
      </c>
      <c r="E2313" s="91">
        <v>0.72111029999999998</v>
      </c>
      <c r="F2313" s="91"/>
      <c r="G2313" s="91"/>
      <c r="Q2313" s="91">
        <v>0.57271280000000002</v>
      </c>
      <c r="R2313" s="91">
        <v>1.4091130000000001</v>
      </c>
      <c r="S2313" s="91">
        <v>0.57271280000000002</v>
      </c>
      <c r="W2313" s="91">
        <v>1.4091130000000001</v>
      </c>
      <c r="X2313" s="91">
        <v>0.57271280000000002</v>
      </c>
    </row>
    <row r="2314" spans="1:24" x14ac:dyDescent="0.25">
      <c r="A2314" s="91">
        <v>2.530138</v>
      </c>
      <c r="B2314" s="91">
        <v>0.45607019999999998</v>
      </c>
      <c r="D2314" s="91">
        <v>2.530138</v>
      </c>
      <c r="E2314" s="91">
        <v>0.45607019999999998</v>
      </c>
      <c r="F2314" s="91"/>
      <c r="G2314" s="91"/>
      <c r="Q2314" s="91">
        <v>0.2</v>
      </c>
      <c r="R2314" s="91">
        <v>0.76941539999999997</v>
      </c>
      <c r="S2314" s="91">
        <v>0.2</v>
      </c>
      <c r="W2314" s="91">
        <v>0.76941539999999997</v>
      </c>
      <c r="X2314" s="91">
        <v>0.2</v>
      </c>
    </row>
    <row r="2315" spans="1:24" x14ac:dyDescent="0.25">
      <c r="A2315" s="91">
        <v>1.520526</v>
      </c>
      <c r="B2315" s="91">
        <v>0.24331050000000001</v>
      </c>
      <c r="D2315" s="91">
        <v>1.520526</v>
      </c>
      <c r="E2315" s="91">
        <v>0.24331050000000001</v>
      </c>
      <c r="F2315" s="91"/>
      <c r="G2315" s="91"/>
      <c r="Q2315" s="91">
        <v>0.3577709</v>
      </c>
      <c r="R2315" s="91">
        <v>0.53665629999999998</v>
      </c>
      <c r="S2315" s="91">
        <v>0.3577709</v>
      </c>
      <c r="W2315" s="91">
        <v>0.53665629999999998</v>
      </c>
      <c r="X2315" s="91">
        <v>0.3577709</v>
      </c>
    </row>
    <row r="2316" spans="1:24" x14ac:dyDescent="0.25">
      <c r="A2316" s="91">
        <v>9.3557260000000007</v>
      </c>
      <c r="B2316" s="91">
        <v>0.39395429999999998</v>
      </c>
      <c r="D2316" s="91">
        <v>9.3557260000000007</v>
      </c>
      <c r="E2316" s="91">
        <v>0.39395429999999998</v>
      </c>
      <c r="F2316" s="91"/>
      <c r="G2316" s="91"/>
      <c r="Q2316" s="91">
        <v>0.25298219999999999</v>
      </c>
      <c r="R2316" s="91">
        <v>2.059126</v>
      </c>
      <c r="S2316" s="91">
        <v>0.25298219999999999</v>
      </c>
      <c r="U2316" s="91">
        <v>2.059126</v>
      </c>
      <c r="V2316" s="91">
        <v>0.25298219999999999</v>
      </c>
    </row>
    <row r="2317" spans="1:24" x14ac:dyDescent="0.25">
      <c r="A2317" s="91">
        <v>0.56850679999999998</v>
      </c>
      <c r="B2317" s="91">
        <v>0.2</v>
      </c>
      <c r="D2317" s="91"/>
      <c r="E2317" s="91"/>
      <c r="F2317" s="91">
        <v>0.56850679999999998</v>
      </c>
      <c r="G2317" s="91">
        <v>0.2</v>
      </c>
      <c r="Q2317" s="91">
        <v>0.24</v>
      </c>
      <c r="R2317" s="91">
        <v>0.92</v>
      </c>
      <c r="S2317" s="91">
        <v>0.24</v>
      </c>
      <c r="W2317" s="91">
        <v>0.92</v>
      </c>
      <c r="X2317" s="91">
        <v>0.24</v>
      </c>
    </row>
    <row r="2318" spans="1:24" x14ac:dyDescent="0.25">
      <c r="A2318" s="91">
        <v>0.59059289999999998</v>
      </c>
      <c r="B2318" s="91">
        <v>0.25298219999999999</v>
      </c>
      <c r="D2318" s="91"/>
      <c r="E2318" s="91"/>
      <c r="F2318" s="91">
        <v>0.59059289999999998</v>
      </c>
      <c r="G2318" s="91">
        <v>0.25298219999999999</v>
      </c>
      <c r="Q2318" s="91">
        <v>0.31241000000000002</v>
      </c>
      <c r="R2318" s="91">
        <v>0.87726850000000001</v>
      </c>
      <c r="S2318" s="91">
        <v>0.31241000000000002</v>
      </c>
      <c r="W2318" s="91">
        <v>0.87726850000000001</v>
      </c>
      <c r="X2318" s="91">
        <v>0.31241000000000002</v>
      </c>
    </row>
    <row r="2319" spans="1:24" x14ac:dyDescent="0.25">
      <c r="A2319" s="91">
        <v>0.36</v>
      </c>
      <c r="B2319" s="91">
        <v>0.28000000000000003</v>
      </c>
      <c r="D2319" s="91"/>
      <c r="E2319" s="91"/>
      <c r="F2319" s="91">
        <v>0.36</v>
      </c>
      <c r="G2319" s="91">
        <v>0.28000000000000003</v>
      </c>
      <c r="Q2319" s="91">
        <v>0.32984849999999999</v>
      </c>
      <c r="R2319" s="91">
        <v>5.6275040000000001</v>
      </c>
      <c r="S2319" s="91">
        <v>0.32984849999999999</v>
      </c>
      <c r="U2319" s="91">
        <v>5.6275040000000001</v>
      </c>
      <c r="V2319" s="91">
        <v>0.32984849999999999</v>
      </c>
    </row>
    <row r="2320" spans="1:24" x14ac:dyDescent="0.25">
      <c r="A2320" s="91">
        <v>10.650539999999999</v>
      </c>
      <c r="B2320" s="91">
        <v>0.36878179999999999</v>
      </c>
      <c r="D2320" s="91">
        <v>10.650539999999999</v>
      </c>
      <c r="E2320" s="91">
        <v>0.36878179999999999</v>
      </c>
      <c r="F2320" s="91"/>
      <c r="G2320" s="91"/>
      <c r="Q2320" s="91">
        <v>0.33941130000000003</v>
      </c>
      <c r="R2320" s="91">
        <v>1.0650820000000001</v>
      </c>
      <c r="S2320" s="91">
        <v>0.33941130000000003</v>
      </c>
      <c r="W2320" s="91">
        <v>1.0650820000000001</v>
      </c>
      <c r="X2320" s="91">
        <v>0.33941130000000003</v>
      </c>
    </row>
    <row r="2321" spans="1:24" x14ac:dyDescent="0.25">
      <c r="A2321" s="91">
        <v>2.078846</v>
      </c>
      <c r="B2321" s="91">
        <v>0.80099940000000003</v>
      </c>
      <c r="D2321" s="91"/>
      <c r="E2321" s="91"/>
      <c r="F2321" s="91">
        <v>2.078846</v>
      </c>
      <c r="G2321" s="91">
        <v>0.80099940000000003</v>
      </c>
      <c r="Q2321" s="91">
        <v>0.24331050000000001</v>
      </c>
      <c r="R2321" s="91">
        <v>0.93637599999999999</v>
      </c>
      <c r="S2321" s="91">
        <v>0.24331050000000001</v>
      </c>
      <c r="W2321" s="91">
        <v>0.93637599999999999</v>
      </c>
      <c r="X2321" s="91">
        <v>0.24331050000000001</v>
      </c>
    </row>
    <row r="2322" spans="1:24" x14ac:dyDescent="0.25">
      <c r="A2322" s="91">
        <v>2.634236</v>
      </c>
      <c r="B2322" s="91">
        <v>0.37735920000000001</v>
      </c>
      <c r="D2322" s="91">
        <v>2.634236</v>
      </c>
      <c r="E2322" s="91">
        <v>0.37735920000000001</v>
      </c>
      <c r="F2322" s="91"/>
      <c r="G2322" s="91"/>
      <c r="Q2322" s="91">
        <v>0.34409299999999998</v>
      </c>
      <c r="R2322" s="91">
        <v>5.4180140000000003</v>
      </c>
      <c r="S2322" s="91">
        <v>0.34409299999999998</v>
      </c>
      <c r="U2322" s="91">
        <v>5.4180140000000003</v>
      </c>
      <c r="V2322" s="91">
        <v>0.34409299999999998</v>
      </c>
    </row>
    <row r="2323" spans="1:24" x14ac:dyDescent="0.25">
      <c r="A2323" s="91">
        <v>3.8607770000000001</v>
      </c>
      <c r="B2323" s="91">
        <v>0.24</v>
      </c>
      <c r="D2323" s="91">
        <v>3.8607770000000001</v>
      </c>
      <c r="E2323" s="91">
        <v>0.24</v>
      </c>
      <c r="F2323" s="91"/>
      <c r="G2323" s="91"/>
      <c r="Q2323" s="91">
        <v>0.34176010000000001</v>
      </c>
      <c r="R2323" s="91">
        <v>1.2751870000000001</v>
      </c>
      <c r="S2323" s="91">
        <v>0.34176010000000001</v>
      </c>
      <c r="W2323" s="91">
        <v>1.2751870000000001</v>
      </c>
      <c r="X2323" s="91">
        <v>0.34176010000000001</v>
      </c>
    </row>
    <row r="2324" spans="1:24" x14ac:dyDescent="0.25">
      <c r="A2324" s="91">
        <v>6.1179079999999999</v>
      </c>
      <c r="B2324" s="91">
        <v>0.44721359999999999</v>
      </c>
      <c r="D2324" s="91">
        <v>6.1179079999999999</v>
      </c>
      <c r="E2324" s="91">
        <v>0.44721359999999999</v>
      </c>
      <c r="F2324" s="91"/>
      <c r="G2324" s="91"/>
      <c r="Q2324" s="91">
        <v>0.8</v>
      </c>
      <c r="R2324" s="91">
        <v>2.6424750000000001</v>
      </c>
      <c r="S2324" s="91">
        <v>0.8</v>
      </c>
      <c r="W2324" s="91">
        <v>2.6424750000000001</v>
      </c>
      <c r="X2324" s="91">
        <v>0.8</v>
      </c>
    </row>
    <row r="2325" spans="1:24" x14ac:dyDescent="0.25">
      <c r="A2325" s="91">
        <v>0.32</v>
      </c>
      <c r="B2325" s="91">
        <v>0.2</v>
      </c>
      <c r="D2325" s="91"/>
      <c r="E2325" s="91"/>
      <c r="F2325" s="91">
        <v>0.32</v>
      </c>
      <c r="G2325" s="91">
        <v>0.2</v>
      </c>
      <c r="Q2325" s="91">
        <v>0.25298219999999999</v>
      </c>
      <c r="R2325" s="91">
        <v>2.510777</v>
      </c>
      <c r="S2325" s="91">
        <v>0.25298219999999999</v>
      </c>
      <c r="U2325" s="91">
        <v>2.510777</v>
      </c>
      <c r="V2325" s="91">
        <v>0.25298219999999999</v>
      </c>
    </row>
    <row r="2326" spans="1:24" x14ac:dyDescent="0.25">
      <c r="A2326" s="91">
        <v>0.45607019999999998</v>
      </c>
      <c r="B2326" s="91">
        <v>0.31241000000000002</v>
      </c>
      <c r="D2326" s="91"/>
      <c r="E2326" s="91"/>
      <c r="F2326" s="91">
        <v>0.45607019999999998</v>
      </c>
      <c r="G2326" s="91">
        <v>0.31241000000000002</v>
      </c>
      <c r="Q2326" s="91">
        <v>0.2039608</v>
      </c>
      <c r="R2326" s="91">
        <v>2.4083190000000001</v>
      </c>
      <c r="S2326" s="91">
        <v>0.2039608</v>
      </c>
      <c r="U2326" s="91">
        <v>2.4083190000000001</v>
      </c>
      <c r="V2326" s="91">
        <v>0.2039608</v>
      </c>
    </row>
    <row r="2327" spans="1:24" x14ac:dyDescent="0.25">
      <c r="A2327" s="91">
        <v>5.453659</v>
      </c>
      <c r="B2327" s="91">
        <v>0.57688819999999996</v>
      </c>
      <c r="D2327" s="91">
        <v>5.453659</v>
      </c>
      <c r="E2327" s="91">
        <v>0.57688819999999996</v>
      </c>
      <c r="F2327" s="91"/>
      <c r="G2327" s="91"/>
      <c r="Q2327" s="91">
        <v>0.2039608</v>
      </c>
      <c r="R2327" s="91">
        <v>3.006659</v>
      </c>
      <c r="S2327" s="91">
        <v>0.2039608</v>
      </c>
      <c r="U2327" s="91">
        <v>3.006659</v>
      </c>
      <c r="V2327" s="91">
        <v>0.2039608</v>
      </c>
    </row>
    <row r="2328" spans="1:24" x14ac:dyDescent="0.25">
      <c r="A2328" s="91">
        <v>3.5302120000000001</v>
      </c>
      <c r="B2328" s="91">
        <v>0.30463089999999998</v>
      </c>
      <c r="D2328" s="91">
        <v>3.5302120000000001</v>
      </c>
      <c r="E2328" s="91">
        <v>0.30463089999999998</v>
      </c>
      <c r="F2328" s="91"/>
      <c r="G2328" s="91"/>
      <c r="Q2328" s="91">
        <v>0.24</v>
      </c>
      <c r="R2328" s="91">
        <v>1.7306649999999999</v>
      </c>
      <c r="S2328" s="91">
        <v>0.24</v>
      </c>
      <c r="U2328" s="91">
        <v>1.7306649999999999</v>
      </c>
      <c r="V2328" s="91">
        <v>0.24</v>
      </c>
    </row>
    <row r="2329" spans="1:24" x14ac:dyDescent="0.25">
      <c r="A2329" s="91">
        <v>1.3535140000000001</v>
      </c>
      <c r="B2329" s="91">
        <v>0.36878179999999999</v>
      </c>
      <c r="D2329" s="91"/>
      <c r="E2329" s="91"/>
      <c r="F2329" s="91">
        <v>1.3535140000000001</v>
      </c>
      <c r="G2329" s="91">
        <v>0.36878179999999999</v>
      </c>
      <c r="Q2329" s="91">
        <v>0.25298219999999999</v>
      </c>
      <c r="R2329" s="91">
        <v>0.89888820000000003</v>
      </c>
      <c r="S2329" s="91">
        <v>0.25298219999999999</v>
      </c>
      <c r="W2329" s="91">
        <v>0.89888820000000003</v>
      </c>
      <c r="X2329" s="91">
        <v>0.25298219999999999</v>
      </c>
    </row>
    <row r="2330" spans="1:24" x14ac:dyDescent="0.25">
      <c r="A2330" s="91">
        <v>1.2145779999999999</v>
      </c>
      <c r="B2330" s="91">
        <v>0.52153620000000001</v>
      </c>
      <c r="D2330" s="91"/>
      <c r="E2330" s="91"/>
      <c r="F2330" s="91">
        <v>1.2145779999999999</v>
      </c>
      <c r="G2330" s="91">
        <v>0.52153620000000001</v>
      </c>
      <c r="Q2330" s="91">
        <v>0.32249030000000001</v>
      </c>
      <c r="R2330" s="91">
        <v>0.98061209999999999</v>
      </c>
      <c r="S2330" s="91">
        <v>0.32249030000000001</v>
      </c>
      <c r="W2330" s="91">
        <v>0.98061209999999999</v>
      </c>
      <c r="X2330" s="91">
        <v>0.32249030000000001</v>
      </c>
    </row>
    <row r="2331" spans="1:24" x14ac:dyDescent="0.25">
      <c r="A2331" s="91">
        <v>5.3296150000000004</v>
      </c>
      <c r="B2331" s="91">
        <v>0.50596439999999998</v>
      </c>
      <c r="D2331" s="91">
        <v>5.3296150000000004</v>
      </c>
      <c r="E2331" s="91">
        <v>0.50596439999999998</v>
      </c>
      <c r="F2331" s="91"/>
      <c r="G2331" s="91"/>
      <c r="Q2331" s="91">
        <v>0.24331050000000001</v>
      </c>
      <c r="R2331" s="91">
        <v>1.974639</v>
      </c>
      <c r="S2331" s="91">
        <v>0.24331050000000001</v>
      </c>
      <c r="U2331" s="91">
        <v>1.974639</v>
      </c>
      <c r="V2331" s="91">
        <v>0.24331050000000001</v>
      </c>
    </row>
    <row r="2332" spans="1:24" x14ac:dyDescent="0.25">
      <c r="A2332" s="91">
        <v>1.754537</v>
      </c>
      <c r="B2332" s="91">
        <v>0.48166379999999998</v>
      </c>
      <c r="D2332" s="91"/>
      <c r="E2332" s="91"/>
      <c r="F2332" s="91">
        <v>1.754537</v>
      </c>
      <c r="G2332" s="91">
        <v>0.48166379999999998</v>
      </c>
      <c r="Q2332" s="91">
        <v>0.25298219999999999</v>
      </c>
      <c r="R2332" s="91">
        <v>0.78790859999999996</v>
      </c>
      <c r="S2332" s="91">
        <v>0.25298219999999999</v>
      </c>
      <c r="W2332" s="91">
        <v>0.78790859999999996</v>
      </c>
      <c r="X2332" s="91">
        <v>0.25298219999999999</v>
      </c>
    </row>
    <row r="2333" spans="1:24" x14ac:dyDescent="0.25">
      <c r="A2333" s="91">
        <v>1.753169</v>
      </c>
      <c r="B2333" s="91">
        <v>0.55569780000000002</v>
      </c>
      <c r="D2333" s="91"/>
      <c r="E2333" s="91"/>
      <c r="F2333" s="91">
        <v>1.753169</v>
      </c>
      <c r="G2333" s="91">
        <v>0.55569780000000002</v>
      </c>
      <c r="Q2333" s="91">
        <v>0.2</v>
      </c>
      <c r="R2333" s="91">
        <v>1.976259</v>
      </c>
      <c r="S2333" s="91">
        <v>0.2</v>
      </c>
      <c r="U2333" s="91">
        <v>1.976259</v>
      </c>
      <c r="V2333" s="91">
        <v>0.2</v>
      </c>
    </row>
    <row r="2334" spans="1:24" x14ac:dyDescent="0.25">
      <c r="A2334" s="91">
        <v>2.4530799999999999</v>
      </c>
      <c r="B2334" s="91">
        <v>0.1788854</v>
      </c>
      <c r="D2334" s="91">
        <v>2.4530799999999999</v>
      </c>
      <c r="E2334" s="91">
        <v>0.1788854</v>
      </c>
      <c r="F2334" s="91"/>
      <c r="G2334" s="91"/>
      <c r="Q2334" s="91">
        <v>0.16970560000000001</v>
      </c>
      <c r="R2334" s="91">
        <v>0.31241000000000002</v>
      </c>
      <c r="S2334" s="91">
        <v>0.16970560000000001</v>
      </c>
      <c r="W2334" s="91">
        <v>0.31241000000000002</v>
      </c>
      <c r="X2334" s="91">
        <v>0.16970560000000001</v>
      </c>
    </row>
    <row r="2335" spans="1:24" x14ac:dyDescent="0.25">
      <c r="A2335" s="91">
        <v>1.8417380000000001</v>
      </c>
      <c r="B2335" s="91">
        <v>0.2</v>
      </c>
      <c r="D2335" s="91">
        <v>1.8417380000000001</v>
      </c>
      <c r="E2335" s="91">
        <v>0.2</v>
      </c>
      <c r="F2335" s="91"/>
      <c r="G2335" s="91"/>
      <c r="Q2335" s="91">
        <v>0.4</v>
      </c>
      <c r="R2335" s="91">
        <v>0.64124879999999995</v>
      </c>
      <c r="S2335" s="91">
        <v>0.4</v>
      </c>
      <c r="W2335" s="91">
        <v>0.64124879999999995</v>
      </c>
      <c r="X2335" s="91">
        <v>0.4</v>
      </c>
    </row>
    <row r="2336" spans="1:24" x14ac:dyDescent="0.25">
      <c r="A2336" s="91">
        <v>3.0497209999999999</v>
      </c>
      <c r="B2336" s="91">
        <v>0.63245549999999995</v>
      </c>
      <c r="D2336" s="91"/>
      <c r="E2336" s="91"/>
      <c r="F2336" s="91">
        <v>3.0497209999999999</v>
      </c>
      <c r="G2336" s="91">
        <v>0.63245549999999995</v>
      </c>
      <c r="Q2336" s="91">
        <v>0.48332180000000002</v>
      </c>
      <c r="R2336" s="91">
        <v>1.324236</v>
      </c>
      <c r="S2336" s="91">
        <v>0.48332180000000002</v>
      </c>
      <c r="W2336" s="91">
        <v>1.324236</v>
      </c>
      <c r="X2336" s="91">
        <v>0.48332180000000002</v>
      </c>
    </row>
    <row r="2337" spans="1:24" x14ac:dyDescent="0.25">
      <c r="A2337" s="91">
        <v>1.775387</v>
      </c>
      <c r="B2337" s="91">
        <v>0.41761229999999999</v>
      </c>
      <c r="D2337" s="91"/>
      <c r="E2337" s="91"/>
      <c r="F2337" s="91">
        <v>1.775387</v>
      </c>
      <c r="G2337" s="91">
        <v>0.41761229999999999</v>
      </c>
      <c r="Q2337" s="91">
        <v>0.28844409999999998</v>
      </c>
      <c r="R2337" s="91">
        <v>1.687602</v>
      </c>
      <c r="S2337" s="91">
        <v>0.28844409999999998</v>
      </c>
      <c r="U2337" s="91">
        <v>1.687602</v>
      </c>
      <c r="V2337" s="91">
        <v>0.28844409999999998</v>
      </c>
    </row>
    <row r="2338" spans="1:24" x14ac:dyDescent="0.25">
      <c r="A2338" s="91">
        <v>4.0113839999999996</v>
      </c>
      <c r="B2338" s="91">
        <v>0.24331050000000001</v>
      </c>
      <c r="D2338" s="91">
        <v>4.0113839999999996</v>
      </c>
      <c r="E2338" s="91">
        <v>0.24331050000000001</v>
      </c>
      <c r="F2338" s="91"/>
      <c r="G2338" s="91"/>
      <c r="Q2338" s="91">
        <v>0.2039608</v>
      </c>
      <c r="R2338" s="91">
        <v>3.185216</v>
      </c>
      <c r="S2338" s="91">
        <v>0.2039608</v>
      </c>
      <c r="U2338" s="91">
        <v>3.185216</v>
      </c>
      <c r="V2338" s="91">
        <v>0.2039608</v>
      </c>
    </row>
    <row r="2339" spans="1:24" x14ac:dyDescent="0.25">
      <c r="A2339" s="91">
        <v>3.1610119999999999</v>
      </c>
      <c r="B2339" s="91">
        <v>0.36</v>
      </c>
      <c r="D2339" s="91">
        <v>3.1610119999999999</v>
      </c>
      <c r="E2339" s="91">
        <v>0.36</v>
      </c>
      <c r="F2339" s="91"/>
      <c r="G2339" s="91"/>
      <c r="Q2339" s="91">
        <v>0.29120439999999997</v>
      </c>
      <c r="R2339" s="91">
        <v>0.44</v>
      </c>
      <c r="S2339" s="91">
        <v>0.29120439999999997</v>
      </c>
      <c r="W2339" s="91">
        <v>0.44</v>
      </c>
      <c r="X2339" s="91">
        <v>0.29120439999999997</v>
      </c>
    </row>
    <row r="2340" spans="1:24" x14ac:dyDescent="0.25">
      <c r="A2340" s="91">
        <v>1.1599999999999999</v>
      </c>
      <c r="B2340" s="91">
        <v>0.32</v>
      </c>
      <c r="D2340" s="91"/>
      <c r="E2340" s="91"/>
      <c r="F2340" s="91">
        <v>1.1599999999999999</v>
      </c>
      <c r="G2340" s="91">
        <v>0.32</v>
      </c>
      <c r="Q2340" s="91">
        <v>0.37947330000000001</v>
      </c>
      <c r="R2340" s="91">
        <v>2.406657</v>
      </c>
      <c r="S2340" s="91">
        <v>0.37947330000000001</v>
      </c>
      <c r="U2340" s="91">
        <v>2.406657</v>
      </c>
      <c r="V2340" s="91">
        <v>0.37947330000000001</v>
      </c>
    </row>
    <row r="2341" spans="1:24" x14ac:dyDescent="0.25">
      <c r="A2341" s="91">
        <v>0.7939773</v>
      </c>
      <c r="B2341" s="91">
        <v>0.48166379999999998</v>
      </c>
      <c r="D2341" s="91"/>
      <c r="E2341" s="91"/>
      <c r="F2341" s="91">
        <v>0.7939773</v>
      </c>
      <c r="G2341" s="91">
        <v>0.48166379999999998</v>
      </c>
      <c r="Q2341" s="91">
        <v>0.30463089999999998</v>
      </c>
      <c r="R2341" s="91">
        <v>1.0650820000000001</v>
      </c>
      <c r="S2341" s="91">
        <v>0.30463089999999998</v>
      </c>
      <c r="W2341" s="91">
        <v>1.0650820000000001</v>
      </c>
      <c r="X2341" s="91">
        <v>0.30463089999999998</v>
      </c>
    </row>
    <row r="2342" spans="1:24" x14ac:dyDescent="0.25">
      <c r="A2342" s="91">
        <v>2.6966649999999999</v>
      </c>
      <c r="B2342" s="91">
        <v>0.36</v>
      </c>
      <c r="D2342" s="91">
        <v>2.6966649999999999</v>
      </c>
      <c r="E2342" s="91">
        <v>0.36</v>
      </c>
      <c r="F2342" s="91"/>
      <c r="G2342" s="91"/>
      <c r="Q2342" s="91">
        <v>0.2828427</v>
      </c>
      <c r="R2342" s="91">
        <v>2.7164679999999999</v>
      </c>
      <c r="S2342" s="91">
        <v>0.2828427</v>
      </c>
      <c r="U2342" s="91">
        <v>2.7164679999999999</v>
      </c>
      <c r="V2342" s="91">
        <v>0.2828427</v>
      </c>
    </row>
    <row r="2343" spans="1:24" x14ac:dyDescent="0.25">
      <c r="A2343" s="91">
        <v>1.917081</v>
      </c>
      <c r="B2343" s="91">
        <v>0.2332381</v>
      </c>
      <c r="D2343" s="91">
        <v>1.917081</v>
      </c>
      <c r="E2343" s="91">
        <v>0.2332381</v>
      </c>
      <c r="F2343" s="91"/>
      <c r="G2343" s="91"/>
      <c r="Q2343" s="91">
        <v>0.22627420000000001</v>
      </c>
      <c r="R2343" s="91">
        <v>0.52153620000000001</v>
      </c>
      <c r="S2343" s="91">
        <v>0.22627420000000001</v>
      </c>
      <c r="W2343" s="91">
        <v>0.52153620000000001</v>
      </c>
      <c r="X2343" s="91">
        <v>0.22627420000000001</v>
      </c>
    </row>
    <row r="2344" spans="1:24" x14ac:dyDescent="0.25">
      <c r="A2344" s="91">
        <v>7.6409419999999999</v>
      </c>
      <c r="B2344" s="91">
        <v>0.2828427</v>
      </c>
      <c r="D2344" s="91">
        <v>7.6409419999999999</v>
      </c>
      <c r="E2344" s="91">
        <v>0.2828427</v>
      </c>
      <c r="F2344" s="91"/>
      <c r="G2344" s="91"/>
      <c r="Q2344" s="91">
        <v>0.2</v>
      </c>
      <c r="R2344" s="91">
        <v>0.68117550000000004</v>
      </c>
      <c r="S2344" s="91">
        <v>0.2</v>
      </c>
      <c r="W2344" s="91">
        <v>0.68117550000000004</v>
      </c>
      <c r="X2344" s="91">
        <v>0.2</v>
      </c>
    </row>
    <row r="2345" spans="1:24" x14ac:dyDescent="0.25">
      <c r="A2345" s="91">
        <v>5.3069009999999999</v>
      </c>
      <c r="B2345" s="91">
        <v>0.29120439999999997</v>
      </c>
      <c r="D2345" s="91">
        <v>5.3069009999999999</v>
      </c>
      <c r="E2345" s="91">
        <v>0.29120439999999997</v>
      </c>
      <c r="F2345" s="91"/>
      <c r="G2345" s="91"/>
      <c r="Q2345" s="91">
        <v>0.24</v>
      </c>
      <c r="R2345" s="91">
        <v>0.64</v>
      </c>
      <c r="S2345" s="91">
        <v>0.24</v>
      </c>
      <c r="W2345" s="91">
        <v>0.64</v>
      </c>
      <c r="X2345" s="91">
        <v>0.24</v>
      </c>
    </row>
    <row r="2346" spans="1:24" x14ac:dyDescent="0.25">
      <c r="A2346" s="91">
        <v>2.690725</v>
      </c>
      <c r="B2346" s="91">
        <v>0.32249030000000001</v>
      </c>
      <c r="D2346" s="91">
        <v>2.690725</v>
      </c>
      <c r="E2346" s="91">
        <v>0.32249030000000001</v>
      </c>
      <c r="F2346" s="91"/>
      <c r="G2346" s="91"/>
      <c r="Q2346" s="91">
        <v>0.36878179999999999</v>
      </c>
      <c r="R2346" s="91">
        <v>0.52153620000000001</v>
      </c>
      <c r="S2346" s="91">
        <v>0.36878179999999999</v>
      </c>
      <c r="W2346" s="91">
        <v>0.52153620000000001</v>
      </c>
      <c r="X2346" s="91">
        <v>0.36878179999999999</v>
      </c>
    </row>
    <row r="2347" spans="1:24" x14ac:dyDescent="0.25">
      <c r="A2347" s="91">
        <v>1.168247</v>
      </c>
      <c r="B2347" s="91">
        <v>0.36878179999999999</v>
      </c>
      <c r="D2347" s="91"/>
      <c r="E2347" s="91"/>
      <c r="F2347" s="91">
        <v>1.168247</v>
      </c>
      <c r="G2347" s="91">
        <v>0.36878179999999999</v>
      </c>
      <c r="Q2347" s="91">
        <v>0.2</v>
      </c>
      <c r="R2347" s="91">
        <v>0.28000000000000003</v>
      </c>
      <c r="S2347" s="91">
        <v>0.2</v>
      </c>
      <c r="W2347" s="91">
        <v>0.28000000000000003</v>
      </c>
      <c r="X2347" s="91">
        <v>0.2</v>
      </c>
    </row>
    <row r="2348" spans="1:24" x14ac:dyDescent="0.25">
      <c r="A2348" s="91">
        <v>3.7016749999999998</v>
      </c>
      <c r="B2348" s="91">
        <v>0.40199499999999999</v>
      </c>
      <c r="D2348" s="91">
        <v>3.7016749999999998</v>
      </c>
      <c r="E2348" s="91">
        <v>0.40199499999999999</v>
      </c>
      <c r="F2348" s="91"/>
      <c r="G2348" s="91"/>
      <c r="Q2348" s="91">
        <v>0.24</v>
      </c>
      <c r="R2348" s="91">
        <v>0.64</v>
      </c>
      <c r="S2348" s="91">
        <v>0.24</v>
      </c>
      <c r="W2348" s="91">
        <v>0.64</v>
      </c>
      <c r="X2348" s="91">
        <v>0.24</v>
      </c>
    </row>
    <row r="2349" spans="1:24" x14ac:dyDescent="0.25">
      <c r="A2349" s="91">
        <v>16.343699999999998</v>
      </c>
      <c r="B2349" s="91">
        <v>0.93295229999999996</v>
      </c>
      <c r="D2349" s="91">
        <v>16.343699999999998</v>
      </c>
      <c r="E2349" s="91">
        <v>0.93295229999999996</v>
      </c>
      <c r="F2349" s="91"/>
      <c r="G2349" s="91"/>
      <c r="Q2349" s="91">
        <v>0.4118252</v>
      </c>
      <c r="R2349" s="91">
        <v>1.576325</v>
      </c>
      <c r="S2349" s="91">
        <v>0.4118252</v>
      </c>
      <c r="W2349" s="91">
        <v>1.576325</v>
      </c>
      <c r="X2349" s="91">
        <v>0.4118252</v>
      </c>
    </row>
    <row r="2350" spans="1:24" x14ac:dyDescent="0.25">
      <c r="A2350" s="91">
        <v>6.9195149999999996</v>
      </c>
      <c r="B2350" s="91">
        <v>0.48662100000000003</v>
      </c>
      <c r="D2350" s="91">
        <v>6.9195149999999996</v>
      </c>
      <c r="E2350" s="91">
        <v>0.48662100000000003</v>
      </c>
      <c r="F2350" s="91"/>
      <c r="G2350" s="91"/>
      <c r="Q2350" s="91">
        <v>0.32249030000000001</v>
      </c>
      <c r="R2350" s="91">
        <v>0.68</v>
      </c>
      <c r="S2350" s="91">
        <v>0.32249030000000001</v>
      </c>
      <c r="W2350" s="91">
        <v>0.68</v>
      </c>
      <c r="X2350" s="91">
        <v>0.32249030000000001</v>
      </c>
    </row>
    <row r="2351" spans="1:24" x14ac:dyDescent="0.25">
      <c r="A2351" s="91">
        <v>16.07619</v>
      </c>
      <c r="B2351" s="91">
        <v>1.1544700000000001</v>
      </c>
      <c r="D2351" s="91">
        <v>16.07619</v>
      </c>
      <c r="E2351" s="91">
        <v>1.1544700000000001</v>
      </c>
      <c r="F2351" s="91"/>
      <c r="G2351" s="91"/>
      <c r="Q2351" s="91">
        <v>0.56000000000000005</v>
      </c>
      <c r="R2351" s="91">
        <v>0.64</v>
      </c>
      <c r="S2351" s="91">
        <v>0.56000000000000005</v>
      </c>
      <c r="W2351" s="91">
        <v>0.64</v>
      </c>
      <c r="X2351" s="91">
        <v>0.56000000000000005</v>
      </c>
    </row>
    <row r="2352" spans="1:24" x14ac:dyDescent="0.25">
      <c r="A2352" s="91">
        <v>13.28458</v>
      </c>
      <c r="B2352" s="91">
        <v>0.37735920000000001</v>
      </c>
      <c r="D2352" s="91">
        <v>13.28458</v>
      </c>
      <c r="E2352" s="91">
        <v>0.37735920000000001</v>
      </c>
      <c r="F2352" s="91"/>
      <c r="G2352" s="91"/>
      <c r="Q2352" s="91">
        <v>0.28000000000000003</v>
      </c>
      <c r="R2352" s="91">
        <v>3.002399</v>
      </c>
      <c r="S2352" s="91">
        <v>0.28000000000000003</v>
      </c>
      <c r="U2352" s="91">
        <v>3.002399</v>
      </c>
      <c r="V2352" s="91">
        <v>0.28000000000000003</v>
      </c>
    </row>
    <row r="2353" spans="1:24" x14ac:dyDescent="0.25">
      <c r="A2353" s="91">
        <v>6.186426</v>
      </c>
      <c r="B2353" s="91">
        <v>0.31241000000000002</v>
      </c>
      <c r="D2353" s="91">
        <v>6.186426</v>
      </c>
      <c r="E2353" s="91">
        <v>0.31241000000000002</v>
      </c>
      <c r="F2353" s="91"/>
      <c r="G2353" s="91"/>
      <c r="Q2353" s="91">
        <v>0.2332381</v>
      </c>
      <c r="R2353" s="91">
        <v>1.4091130000000001</v>
      </c>
      <c r="S2353" s="91">
        <v>0.2332381</v>
      </c>
      <c r="U2353" s="91">
        <v>1.4091130000000001</v>
      </c>
      <c r="V2353" s="91">
        <v>0.2332381</v>
      </c>
    </row>
    <row r="2354" spans="1:24" x14ac:dyDescent="0.25">
      <c r="A2354" s="91">
        <v>4.7767770000000001</v>
      </c>
      <c r="B2354" s="91">
        <v>0.34176010000000001</v>
      </c>
      <c r="D2354" s="91">
        <v>4.7767770000000001</v>
      </c>
      <c r="E2354" s="91">
        <v>0.34176010000000001</v>
      </c>
      <c r="F2354" s="91"/>
      <c r="G2354" s="91"/>
      <c r="Q2354" s="91">
        <v>0.3577709</v>
      </c>
      <c r="R2354" s="91">
        <v>1.8782970000000001</v>
      </c>
      <c r="S2354" s="91">
        <v>0.3577709</v>
      </c>
      <c r="U2354" s="91">
        <v>1.8782970000000001</v>
      </c>
      <c r="V2354" s="91">
        <v>0.3577709</v>
      </c>
    </row>
    <row r="2355" spans="1:24" x14ac:dyDescent="0.25">
      <c r="A2355" s="91">
        <v>7.387124</v>
      </c>
      <c r="B2355" s="91">
        <v>0.62225399999999997</v>
      </c>
      <c r="D2355" s="91">
        <v>7.387124</v>
      </c>
      <c r="E2355" s="91">
        <v>0.62225399999999997</v>
      </c>
      <c r="F2355" s="91"/>
      <c r="G2355" s="91"/>
      <c r="Q2355" s="91">
        <v>0.58240879999999995</v>
      </c>
      <c r="R2355" s="91">
        <v>1.27122</v>
      </c>
      <c r="S2355" s="91">
        <v>0.58240879999999995</v>
      </c>
      <c r="W2355" s="91">
        <v>1.27122</v>
      </c>
      <c r="X2355" s="91">
        <v>0.58240879999999995</v>
      </c>
    </row>
    <row r="2356" spans="1:24" x14ac:dyDescent="0.25">
      <c r="A2356" s="91">
        <v>4.4732089999999998</v>
      </c>
      <c r="B2356" s="91">
        <v>0.44721359999999999</v>
      </c>
      <c r="D2356" s="91">
        <v>4.4732089999999998</v>
      </c>
      <c r="E2356" s="91">
        <v>0.44721359999999999</v>
      </c>
      <c r="F2356" s="91"/>
      <c r="G2356" s="91"/>
      <c r="Q2356" s="91">
        <v>0.25298219999999999</v>
      </c>
      <c r="R2356" s="91">
        <v>0.73756359999999999</v>
      </c>
      <c r="S2356" s="91">
        <v>0.25298219999999999</v>
      </c>
      <c r="W2356" s="91">
        <v>0.73756359999999999</v>
      </c>
      <c r="X2356" s="91">
        <v>0.25298219999999999</v>
      </c>
    </row>
    <row r="2357" spans="1:24" x14ac:dyDescent="0.25">
      <c r="A2357" s="91">
        <v>3.676955</v>
      </c>
      <c r="B2357" s="91">
        <v>0.85603739999999995</v>
      </c>
      <c r="D2357" s="91"/>
      <c r="E2357" s="91"/>
      <c r="F2357" s="91">
        <v>3.676955</v>
      </c>
      <c r="G2357" s="91">
        <v>0.85603739999999995</v>
      </c>
      <c r="Q2357" s="91">
        <v>0.22627420000000001</v>
      </c>
      <c r="R2357" s="91">
        <v>0.72111029999999998</v>
      </c>
      <c r="S2357" s="91">
        <v>0.22627420000000001</v>
      </c>
      <c r="W2357" s="91">
        <v>0.72111029999999998</v>
      </c>
      <c r="X2357" s="91">
        <v>0.22627420000000001</v>
      </c>
    </row>
    <row r="2358" spans="1:24" x14ac:dyDescent="0.25">
      <c r="A2358" s="91">
        <v>5.27712</v>
      </c>
      <c r="B2358" s="91">
        <v>0.44</v>
      </c>
      <c r="D2358" s="91">
        <v>5.27712</v>
      </c>
      <c r="E2358" s="91">
        <v>0.44</v>
      </c>
      <c r="F2358" s="91"/>
      <c r="G2358" s="91"/>
      <c r="Q2358" s="91">
        <v>0.30463089999999998</v>
      </c>
      <c r="R2358" s="91">
        <v>0.80498449999999999</v>
      </c>
      <c r="S2358" s="91">
        <v>0.30463089999999998</v>
      </c>
      <c r="W2358" s="91">
        <v>0.80498449999999999</v>
      </c>
      <c r="X2358" s="91">
        <v>0.30463089999999998</v>
      </c>
    </row>
    <row r="2359" spans="1:24" x14ac:dyDescent="0.25">
      <c r="A2359" s="91">
        <v>2.328605</v>
      </c>
      <c r="B2359" s="91">
        <v>0.16492419999999999</v>
      </c>
      <c r="D2359" s="91">
        <v>2.328605</v>
      </c>
      <c r="E2359" s="91">
        <v>0.16492419999999999</v>
      </c>
      <c r="F2359" s="91"/>
      <c r="G2359" s="91"/>
      <c r="Q2359" s="91">
        <v>0.28000000000000003</v>
      </c>
      <c r="R2359" s="91">
        <v>0.68</v>
      </c>
      <c r="S2359" s="91">
        <v>0.28000000000000003</v>
      </c>
      <c r="W2359" s="91">
        <v>0.68</v>
      </c>
      <c r="X2359" s="91">
        <v>0.28000000000000003</v>
      </c>
    </row>
    <row r="2360" spans="1:24" x14ac:dyDescent="0.25">
      <c r="A2360" s="91">
        <v>4.96</v>
      </c>
      <c r="B2360" s="91">
        <v>0.32</v>
      </c>
      <c r="D2360" s="91">
        <v>4.96</v>
      </c>
      <c r="E2360" s="91">
        <v>0.32</v>
      </c>
      <c r="F2360" s="91"/>
      <c r="G2360" s="91"/>
      <c r="Q2360" s="91">
        <v>0.24331050000000001</v>
      </c>
      <c r="R2360" s="91">
        <v>1.895338</v>
      </c>
      <c r="S2360" s="91">
        <v>0.24331050000000001</v>
      </c>
      <c r="U2360" s="91">
        <v>1.895338</v>
      </c>
      <c r="V2360" s="91">
        <v>0.24331050000000001</v>
      </c>
    </row>
    <row r="2361" spans="1:24" x14ac:dyDescent="0.25">
      <c r="A2361" s="91">
        <v>16.683879999999998</v>
      </c>
      <c r="B2361" s="91">
        <v>1.224418</v>
      </c>
      <c r="D2361" s="91">
        <v>16.683879999999998</v>
      </c>
      <c r="E2361" s="91">
        <v>1.224418</v>
      </c>
      <c r="F2361" s="91"/>
      <c r="G2361" s="91"/>
      <c r="Q2361" s="91">
        <v>0.22627420000000001</v>
      </c>
      <c r="R2361" s="91">
        <v>3.004264</v>
      </c>
      <c r="S2361" s="91">
        <v>0.22627420000000001</v>
      </c>
      <c r="U2361" s="91">
        <v>3.004264</v>
      </c>
      <c r="V2361" s="91">
        <v>0.22627420000000001</v>
      </c>
    </row>
    <row r="2362" spans="1:24" x14ac:dyDescent="0.25">
      <c r="A2362" s="91">
        <v>2.0083820000000001</v>
      </c>
      <c r="B2362" s="91">
        <v>0.31241000000000002</v>
      </c>
      <c r="D2362" s="91">
        <v>2.0083820000000001</v>
      </c>
      <c r="E2362" s="91">
        <v>0.31241000000000002</v>
      </c>
      <c r="F2362" s="91"/>
      <c r="G2362" s="91"/>
      <c r="Q2362" s="91">
        <v>0.32249030000000001</v>
      </c>
      <c r="R2362" s="91">
        <v>0.3577709</v>
      </c>
      <c r="S2362" s="91">
        <v>0.32249030000000001</v>
      </c>
      <c r="W2362" s="91">
        <v>0.3577709</v>
      </c>
      <c r="X2362" s="91">
        <v>0.32249030000000001</v>
      </c>
    </row>
    <row r="2363" spans="1:24" x14ac:dyDescent="0.25">
      <c r="A2363" s="91">
        <v>1.0198039999999999</v>
      </c>
      <c r="B2363" s="91">
        <v>0.16492419999999999</v>
      </c>
      <c r="D2363" s="91">
        <v>1.0198039999999999</v>
      </c>
      <c r="E2363" s="91">
        <v>0.16492419999999999</v>
      </c>
      <c r="F2363" s="91"/>
      <c r="G2363" s="91"/>
      <c r="Q2363" s="91">
        <v>0.29120439999999997</v>
      </c>
      <c r="R2363" s="91">
        <v>0.97652439999999996</v>
      </c>
      <c r="S2363" s="91">
        <v>0.29120439999999997</v>
      </c>
      <c r="W2363" s="91">
        <v>0.97652439999999996</v>
      </c>
      <c r="X2363" s="91">
        <v>0.29120439999999997</v>
      </c>
    </row>
    <row r="2364" spans="1:24" x14ac:dyDescent="0.25">
      <c r="A2364" s="91">
        <v>1.2899609999999999</v>
      </c>
      <c r="B2364" s="91">
        <v>0.32249030000000001</v>
      </c>
      <c r="D2364" s="91"/>
      <c r="E2364" s="91"/>
      <c r="F2364" s="91">
        <v>1.2899609999999999</v>
      </c>
      <c r="G2364" s="91">
        <v>0.32249030000000001</v>
      </c>
      <c r="Q2364" s="91">
        <v>0.26832820000000002</v>
      </c>
      <c r="R2364" s="91">
        <v>0.63245549999999995</v>
      </c>
      <c r="S2364" s="91">
        <v>0.26832820000000002</v>
      </c>
      <c r="W2364" s="91">
        <v>0.63245549999999995</v>
      </c>
      <c r="X2364" s="91">
        <v>0.26832820000000002</v>
      </c>
    </row>
    <row r="2365" spans="1:24" x14ac:dyDescent="0.25">
      <c r="A2365" s="91">
        <v>2.059126</v>
      </c>
      <c r="B2365" s="91">
        <v>0.66211779999999998</v>
      </c>
      <c r="D2365" s="91"/>
      <c r="E2365" s="91"/>
      <c r="F2365" s="91">
        <v>2.059126</v>
      </c>
      <c r="G2365" s="91">
        <v>0.66211779999999998</v>
      </c>
      <c r="Q2365" s="91">
        <v>0.32249030000000001</v>
      </c>
      <c r="R2365" s="91">
        <v>0.40199499999999999</v>
      </c>
      <c r="S2365" s="91">
        <v>0.32249030000000001</v>
      </c>
      <c r="W2365" s="91">
        <v>0.40199499999999999</v>
      </c>
      <c r="X2365" s="91">
        <v>0.32249030000000001</v>
      </c>
    </row>
    <row r="2366" spans="1:24" x14ac:dyDescent="0.25">
      <c r="A2366" s="91">
        <v>0.8246211</v>
      </c>
      <c r="B2366" s="91">
        <v>0.3577709</v>
      </c>
      <c r="D2366" s="91"/>
      <c r="E2366" s="91"/>
      <c r="F2366" s="91">
        <v>0.8246211</v>
      </c>
      <c r="G2366" s="91">
        <v>0.3577709</v>
      </c>
      <c r="Q2366" s="91">
        <v>0.16970560000000001</v>
      </c>
      <c r="R2366" s="91">
        <v>1.1872659999999999</v>
      </c>
      <c r="S2366" s="91">
        <v>0.16970560000000001</v>
      </c>
      <c r="U2366" s="91">
        <v>1.1872659999999999</v>
      </c>
      <c r="V2366" s="91">
        <v>0.16970560000000001</v>
      </c>
    </row>
    <row r="2367" spans="1:24" x14ac:dyDescent="0.25">
      <c r="A2367" s="91">
        <v>1.653602</v>
      </c>
      <c r="B2367" s="91">
        <v>0.28844409999999998</v>
      </c>
      <c r="D2367" s="91">
        <v>1.653602</v>
      </c>
      <c r="E2367" s="91">
        <v>0.28844409999999998</v>
      </c>
      <c r="F2367" s="91"/>
      <c r="G2367" s="91"/>
      <c r="Q2367" s="91">
        <v>0.28000000000000003</v>
      </c>
      <c r="R2367" s="91">
        <v>0.28000000000000003</v>
      </c>
      <c r="S2367" s="91">
        <v>0.28000000000000003</v>
      </c>
      <c r="W2367" s="91">
        <v>0.28000000000000003</v>
      </c>
      <c r="X2367" s="91">
        <v>0.28000000000000003</v>
      </c>
    </row>
    <row r="2368" spans="1:24" x14ac:dyDescent="0.25">
      <c r="A2368" s="91">
        <v>0.50119860000000005</v>
      </c>
      <c r="B2368" s="91">
        <v>0.32249030000000001</v>
      </c>
      <c r="D2368" s="91"/>
      <c r="E2368" s="91"/>
      <c r="F2368" s="91">
        <v>0.50119860000000005</v>
      </c>
      <c r="G2368" s="91">
        <v>0.32249030000000001</v>
      </c>
      <c r="Q2368" s="91">
        <v>0.28000000000000003</v>
      </c>
      <c r="R2368" s="91">
        <v>0.39395429999999998</v>
      </c>
      <c r="S2368" s="91">
        <v>0.28000000000000003</v>
      </c>
      <c r="W2368" s="91">
        <v>0.39395429999999998</v>
      </c>
      <c r="X2368" s="91">
        <v>0.28000000000000003</v>
      </c>
    </row>
    <row r="2369" spans="1:24" x14ac:dyDescent="0.25">
      <c r="A2369" s="91">
        <v>1.2553879999999999</v>
      </c>
      <c r="B2369" s="91">
        <v>0.25612499999999999</v>
      </c>
      <c r="D2369" s="91"/>
      <c r="E2369" s="91"/>
      <c r="F2369" s="91">
        <v>1.2553879999999999</v>
      </c>
      <c r="G2369" s="91">
        <v>0.25612499999999999</v>
      </c>
      <c r="Q2369" s="91">
        <v>0.2039608</v>
      </c>
      <c r="R2369" s="91">
        <v>0.25298219999999999</v>
      </c>
      <c r="S2369" s="91">
        <v>0.2039608</v>
      </c>
      <c r="W2369" s="91">
        <v>0.25298219999999999</v>
      </c>
      <c r="X2369" s="91">
        <v>0.2039608</v>
      </c>
    </row>
    <row r="2370" spans="1:24" x14ac:dyDescent="0.25">
      <c r="A2370" s="91">
        <v>4.3052809999999999</v>
      </c>
      <c r="B2370" s="91">
        <v>0.36878179999999999</v>
      </c>
      <c r="D2370" s="91">
        <v>4.3052809999999999</v>
      </c>
      <c r="E2370" s="91">
        <v>0.36878179999999999</v>
      </c>
      <c r="F2370" s="91"/>
      <c r="G2370" s="91"/>
      <c r="Q2370" s="91">
        <v>0.2828427</v>
      </c>
      <c r="R2370" s="91">
        <v>0.36878179999999999</v>
      </c>
      <c r="S2370" s="91">
        <v>0.2828427</v>
      </c>
      <c r="W2370" s="91">
        <v>0.36878179999999999</v>
      </c>
      <c r="X2370" s="91">
        <v>0.2828427</v>
      </c>
    </row>
    <row r="2371" spans="1:24" x14ac:dyDescent="0.25">
      <c r="A2371" s="91">
        <v>5.7704339999999998</v>
      </c>
      <c r="B2371" s="91">
        <v>0.34176010000000001</v>
      </c>
      <c r="D2371" s="91">
        <v>5.7704339999999998</v>
      </c>
      <c r="E2371" s="91">
        <v>0.34176010000000001</v>
      </c>
      <c r="F2371" s="91"/>
      <c r="G2371" s="91"/>
      <c r="Q2371" s="91">
        <v>0.2</v>
      </c>
      <c r="R2371" s="91">
        <v>1.1200000000000001</v>
      </c>
      <c r="S2371" s="91">
        <v>0.2</v>
      </c>
      <c r="U2371" s="91">
        <v>1.1200000000000001</v>
      </c>
      <c r="V2371" s="91">
        <v>0.2</v>
      </c>
    </row>
    <row r="2372" spans="1:24" x14ac:dyDescent="0.25">
      <c r="A2372" s="91">
        <v>4.386342</v>
      </c>
      <c r="B2372" s="91">
        <v>0.94403389999999998</v>
      </c>
      <c r="D2372" s="91"/>
      <c r="E2372" s="91"/>
      <c r="F2372" s="91">
        <v>4.386342</v>
      </c>
      <c r="G2372" s="91">
        <v>0.94403389999999998</v>
      </c>
      <c r="Q2372" s="91">
        <v>0.25298219999999999</v>
      </c>
      <c r="R2372" s="91">
        <v>0.49477270000000001</v>
      </c>
      <c r="S2372" s="91">
        <v>0.25298219999999999</v>
      </c>
      <c r="W2372" s="91">
        <v>0.49477270000000001</v>
      </c>
      <c r="X2372" s="91">
        <v>0.25298219999999999</v>
      </c>
    </row>
    <row r="2373" spans="1:24" x14ac:dyDescent="0.25">
      <c r="A2373" s="91">
        <v>3.5877569999999999</v>
      </c>
      <c r="B2373" s="91">
        <v>0.43081320000000001</v>
      </c>
      <c r="D2373" s="91">
        <v>3.5877569999999999</v>
      </c>
      <c r="E2373" s="91">
        <v>0.43081320000000001</v>
      </c>
      <c r="F2373" s="91"/>
      <c r="G2373" s="91"/>
      <c r="Q2373" s="91">
        <v>0.24</v>
      </c>
      <c r="R2373" s="91">
        <v>2.6802980000000001</v>
      </c>
      <c r="S2373" s="91">
        <v>0.24</v>
      </c>
      <c r="U2373" s="91">
        <v>2.6802980000000001</v>
      </c>
      <c r="V2373" s="91">
        <v>0.24</v>
      </c>
    </row>
    <row r="2374" spans="1:24" x14ac:dyDescent="0.25">
      <c r="A2374" s="91">
        <v>2.6147279999999999</v>
      </c>
      <c r="B2374" s="91">
        <v>0.4118252</v>
      </c>
      <c r="D2374" s="91">
        <v>2.6147279999999999</v>
      </c>
      <c r="E2374" s="91">
        <v>0.4118252</v>
      </c>
      <c r="F2374" s="91"/>
      <c r="G2374" s="91"/>
      <c r="Q2374" s="91">
        <v>0.28844409999999998</v>
      </c>
      <c r="R2374" s="91">
        <v>0.36878179999999999</v>
      </c>
      <c r="S2374" s="91">
        <v>0.28844409999999998</v>
      </c>
      <c r="W2374" s="91">
        <v>0.36878179999999999</v>
      </c>
      <c r="X2374" s="91">
        <v>0.28844409999999998</v>
      </c>
    </row>
    <row r="2375" spans="1:24" x14ac:dyDescent="0.25">
      <c r="A2375" s="91">
        <v>2.7323249999999999</v>
      </c>
      <c r="B2375" s="91">
        <v>0.36878179999999999</v>
      </c>
      <c r="D2375" s="91">
        <v>2.7323249999999999</v>
      </c>
      <c r="E2375" s="91">
        <v>0.36878179999999999</v>
      </c>
      <c r="F2375" s="91"/>
      <c r="G2375" s="91"/>
      <c r="Q2375" s="91">
        <v>0.2039608</v>
      </c>
      <c r="R2375" s="91">
        <v>0.8099383</v>
      </c>
      <c r="S2375" s="91">
        <v>0.2039608</v>
      </c>
      <c r="W2375" s="91">
        <v>0.8099383</v>
      </c>
      <c r="X2375" s="91">
        <v>0.2039608</v>
      </c>
    </row>
    <row r="2376" spans="1:24" x14ac:dyDescent="0.25">
      <c r="A2376" s="91">
        <v>3.7634029999999998</v>
      </c>
      <c r="B2376" s="91">
        <v>0.2</v>
      </c>
      <c r="D2376" s="91">
        <v>3.7634029999999998</v>
      </c>
      <c r="E2376" s="91">
        <v>0.2</v>
      </c>
      <c r="F2376" s="91"/>
      <c r="G2376" s="91"/>
      <c r="Q2376" s="91">
        <v>0.26832820000000002</v>
      </c>
      <c r="R2376" s="91">
        <v>0.39395429999999998</v>
      </c>
      <c r="S2376" s="91">
        <v>0.26832820000000002</v>
      </c>
      <c r="W2376" s="91">
        <v>0.39395429999999998</v>
      </c>
      <c r="X2376" s="91">
        <v>0.26832820000000002</v>
      </c>
    </row>
    <row r="2377" spans="1:24" x14ac:dyDescent="0.25">
      <c r="A2377" s="91">
        <v>3.352611</v>
      </c>
      <c r="B2377" s="91">
        <v>0.48826219999999998</v>
      </c>
      <c r="D2377" s="91">
        <v>3.352611</v>
      </c>
      <c r="E2377" s="91">
        <v>0.48826219999999998</v>
      </c>
      <c r="F2377" s="91"/>
      <c r="G2377" s="91"/>
      <c r="Q2377" s="91">
        <v>0.24</v>
      </c>
      <c r="R2377" s="91">
        <v>0.32</v>
      </c>
      <c r="S2377" s="91">
        <v>0.24</v>
      </c>
      <c r="W2377" s="91">
        <v>0.32</v>
      </c>
      <c r="X2377" s="91">
        <v>0.24</v>
      </c>
    </row>
    <row r="2378" spans="1:24" x14ac:dyDescent="0.25">
      <c r="A2378" s="91">
        <v>1.0407690000000001</v>
      </c>
      <c r="B2378" s="91">
        <v>0.24</v>
      </c>
      <c r="D2378" s="91"/>
      <c r="E2378" s="91"/>
      <c r="F2378" s="91">
        <v>1.0407690000000001</v>
      </c>
      <c r="G2378" s="91">
        <v>0.24</v>
      </c>
      <c r="Q2378" s="91">
        <v>0.68</v>
      </c>
      <c r="R2378" s="91">
        <v>1.84</v>
      </c>
      <c r="S2378" s="91">
        <v>0.68</v>
      </c>
      <c r="W2378" s="91">
        <v>1.84</v>
      </c>
      <c r="X2378" s="91">
        <v>0.68</v>
      </c>
    </row>
    <row r="2379" spans="1:24" x14ac:dyDescent="0.25">
      <c r="A2379" s="91">
        <v>1.6404879999999999</v>
      </c>
      <c r="B2379" s="91">
        <v>0.36221540000000002</v>
      </c>
      <c r="D2379" s="91"/>
      <c r="E2379" s="91"/>
      <c r="F2379" s="91">
        <v>1.6404879999999999</v>
      </c>
      <c r="G2379" s="91">
        <v>0.36221540000000002</v>
      </c>
      <c r="Q2379" s="91">
        <v>0.32249030000000001</v>
      </c>
      <c r="R2379" s="91">
        <v>2.992524</v>
      </c>
      <c r="S2379" s="91">
        <v>0.32249030000000001</v>
      </c>
      <c r="U2379" s="91">
        <v>2.992524</v>
      </c>
      <c r="V2379" s="91">
        <v>0.32249030000000001</v>
      </c>
    </row>
    <row r="2380" spans="1:24" x14ac:dyDescent="0.25">
      <c r="A2380" s="91">
        <v>1.8181309999999999</v>
      </c>
      <c r="B2380" s="91">
        <v>0.71217980000000003</v>
      </c>
      <c r="D2380" s="91"/>
      <c r="E2380" s="91"/>
      <c r="F2380" s="91">
        <v>1.8181309999999999</v>
      </c>
      <c r="G2380" s="91">
        <v>0.71217980000000003</v>
      </c>
      <c r="Q2380" s="91">
        <v>0.45254830000000001</v>
      </c>
      <c r="R2380" s="91">
        <v>0.54405879999999995</v>
      </c>
      <c r="S2380" s="91">
        <v>0.45254830000000001</v>
      </c>
      <c r="W2380" s="91">
        <v>0.54405879999999995</v>
      </c>
      <c r="X2380" s="91">
        <v>0.45254830000000001</v>
      </c>
    </row>
    <row r="2381" spans="1:24" x14ac:dyDescent="0.25">
      <c r="A2381" s="91">
        <v>7.4311780000000001</v>
      </c>
      <c r="B2381" s="91">
        <v>0.4418144</v>
      </c>
      <c r="D2381" s="91">
        <v>7.4311780000000001</v>
      </c>
      <c r="E2381" s="91">
        <v>0.4418144</v>
      </c>
      <c r="F2381" s="91"/>
      <c r="G2381" s="91"/>
      <c r="Q2381" s="91">
        <v>0.88090860000000004</v>
      </c>
      <c r="R2381" s="91">
        <v>1.8</v>
      </c>
      <c r="S2381" s="91">
        <v>0.88090860000000004</v>
      </c>
      <c r="W2381" s="91">
        <v>1.8</v>
      </c>
      <c r="X2381" s="91">
        <v>0.88090860000000004</v>
      </c>
    </row>
    <row r="2382" spans="1:24" x14ac:dyDescent="0.25">
      <c r="A2382" s="91">
        <v>2.962431</v>
      </c>
      <c r="B2382" s="91">
        <v>0.31241000000000002</v>
      </c>
      <c r="D2382" s="91">
        <v>2.962431</v>
      </c>
      <c r="E2382" s="91">
        <v>0.31241000000000002</v>
      </c>
      <c r="F2382" s="91"/>
      <c r="G2382" s="91"/>
      <c r="Q2382" s="91">
        <v>0.2828427</v>
      </c>
      <c r="R2382" s="91">
        <v>1</v>
      </c>
      <c r="S2382" s="91">
        <v>0.2828427</v>
      </c>
      <c r="W2382" s="91">
        <v>1</v>
      </c>
      <c r="X2382" s="91">
        <v>0.2828427</v>
      </c>
    </row>
    <row r="2383" spans="1:24" x14ac:dyDescent="0.25">
      <c r="A2383" s="91">
        <v>1.5440210000000001</v>
      </c>
      <c r="B2383" s="91">
        <v>0.4326662</v>
      </c>
      <c r="D2383" s="91"/>
      <c r="E2383" s="91"/>
      <c r="F2383" s="91">
        <v>1.5440210000000001</v>
      </c>
      <c r="G2383" s="91">
        <v>0.4326662</v>
      </c>
      <c r="Q2383" s="91">
        <v>0.4079216</v>
      </c>
      <c r="R2383" s="91">
        <v>2.6832820000000002</v>
      </c>
      <c r="S2383" s="91">
        <v>0.4079216</v>
      </c>
      <c r="U2383" s="91">
        <v>2.6832820000000002</v>
      </c>
      <c r="V2383" s="91">
        <v>0.4079216</v>
      </c>
    </row>
    <row r="2384" spans="1:24" x14ac:dyDescent="0.25">
      <c r="A2384" s="91">
        <v>1.08074</v>
      </c>
      <c r="B2384" s="91">
        <v>0.83234609999999998</v>
      </c>
      <c r="D2384" s="91"/>
      <c r="E2384" s="91"/>
      <c r="F2384" s="91">
        <v>1.08074</v>
      </c>
      <c r="G2384" s="91">
        <v>0.83234609999999998</v>
      </c>
      <c r="Q2384" s="91">
        <v>0.28844409999999998</v>
      </c>
      <c r="R2384" s="91">
        <v>0.4</v>
      </c>
      <c r="S2384" s="91">
        <v>0.28844409999999998</v>
      </c>
      <c r="W2384" s="91">
        <v>0.4</v>
      </c>
      <c r="X2384" s="91">
        <v>0.28844409999999998</v>
      </c>
    </row>
    <row r="2385" spans="1:24" x14ac:dyDescent="0.25">
      <c r="A2385" s="91">
        <v>0.74404300000000001</v>
      </c>
      <c r="B2385" s="91">
        <v>0.45254830000000001</v>
      </c>
      <c r="D2385" s="91"/>
      <c r="E2385" s="91"/>
      <c r="F2385" s="91">
        <v>0.74404300000000001</v>
      </c>
      <c r="G2385" s="91">
        <v>0.45254830000000001</v>
      </c>
      <c r="Q2385" s="91">
        <v>0.46818799999999999</v>
      </c>
      <c r="R2385" s="91">
        <v>1.234828</v>
      </c>
      <c r="S2385" s="91">
        <v>0.46818799999999999</v>
      </c>
      <c r="W2385" s="91">
        <v>1.234828</v>
      </c>
      <c r="X2385" s="91">
        <v>0.46818799999999999</v>
      </c>
    </row>
    <row r="2386" spans="1:24" x14ac:dyDescent="0.25">
      <c r="A2386" s="91">
        <v>1.74631</v>
      </c>
      <c r="B2386" s="91">
        <v>0.32984849999999999</v>
      </c>
      <c r="D2386" s="91">
        <v>1.74631</v>
      </c>
      <c r="E2386" s="91">
        <v>0.32984849999999999</v>
      </c>
      <c r="F2386" s="91"/>
      <c r="G2386" s="91"/>
      <c r="Q2386" s="91">
        <v>0.2</v>
      </c>
      <c r="R2386" s="91">
        <v>1.835515</v>
      </c>
      <c r="S2386" s="91">
        <v>0.2</v>
      </c>
      <c r="U2386" s="91">
        <v>1.835515</v>
      </c>
      <c r="V2386" s="91">
        <v>0.2</v>
      </c>
    </row>
    <row r="2387" spans="1:24" x14ac:dyDescent="0.25">
      <c r="A2387" s="91">
        <v>1.3102670000000001</v>
      </c>
      <c r="B2387" s="91">
        <v>0.2332381</v>
      </c>
      <c r="D2387" s="91">
        <v>1.3102670000000001</v>
      </c>
      <c r="E2387" s="91">
        <v>0.2332381</v>
      </c>
      <c r="F2387" s="91"/>
      <c r="G2387" s="91"/>
      <c r="Q2387" s="91">
        <v>0.25612499999999999</v>
      </c>
      <c r="R2387" s="91">
        <v>2.0930360000000001</v>
      </c>
      <c r="S2387" s="91">
        <v>0.25612499999999999</v>
      </c>
      <c r="U2387" s="91">
        <v>2.0930360000000001</v>
      </c>
      <c r="V2387" s="91">
        <v>0.25612499999999999</v>
      </c>
    </row>
    <row r="2388" spans="1:24" x14ac:dyDescent="0.25">
      <c r="A2388" s="91">
        <v>2.0321419999999999</v>
      </c>
      <c r="B2388" s="91">
        <v>0.25612499999999999</v>
      </c>
      <c r="D2388" s="91">
        <v>2.0321419999999999</v>
      </c>
      <c r="E2388" s="91">
        <v>0.25612499999999999</v>
      </c>
      <c r="F2388" s="91"/>
      <c r="G2388" s="91"/>
      <c r="Q2388" s="91">
        <v>0.41761229999999999</v>
      </c>
      <c r="R2388" s="91">
        <v>3.87195</v>
      </c>
      <c r="S2388" s="91">
        <v>0.41761229999999999</v>
      </c>
      <c r="U2388" s="91">
        <v>3.87195</v>
      </c>
      <c r="V2388" s="91">
        <v>0.41761229999999999</v>
      </c>
    </row>
    <row r="2389" spans="1:24" x14ac:dyDescent="0.25">
      <c r="A2389" s="91">
        <v>1.0522359999999999</v>
      </c>
      <c r="B2389" s="91">
        <v>0.24331050000000001</v>
      </c>
      <c r="D2389" s="91"/>
      <c r="E2389" s="91"/>
      <c r="F2389" s="91">
        <v>1.0522359999999999</v>
      </c>
      <c r="G2389" s="91">
        <v>0.24331050000000001</v>
      </c>
      <c r="Q2389" s="91">
        <v>0.29120439999999997</v>
      </c>
      <c r="R2389" s="91">
        <v>0.39395429999999998</v>
      </c>
      <c r="S2389" s="91">
        <v>0.29120439999999997</v>
      </c>
      <c r="W2389" s="91">
        <v>0.39395429999999998</v>
      </c>
      <c r="X2389" s="91">
        <v>0.29120439999999997</v>
      </c>
    </row>
    <row r="2390" spans="1:24" x14ac:dyDescent="0.25">
      <c r="A2390" s="91">
        <v>3.912096</v>
      </c>
      <c r="B2390" s="91">
        <v>0.52153620000000001</v>
      </c>
      <c r="D2390" s="91">
        <v>3.912096</v>
      </c>
      <c r="E2390" s="91">
        <v>0.52153620000000001</v>
      </c>
      <c r="F2390" s="91"/>
      <c r="G2390" s="91"/>
      <c r="Q2390" s="91">
        <v>0.2332381</v>
      </c>
      <c r="R2390" s="91">
        <v>1.3059860000000001</v>
      </c>
      <c r="S2390" s="91">
        <v>0.2332381</v>
      </c>
      <c r="U2390" s="91">
        <v>1.3059860000000001</v>
      </c>
      <c r="V2390" s="91">
        <v>0.2332381</v>
      </c>
    </row>
    <row r="2391" spans="1:24" x14ac:dyDescent="0.25">
      <c r="A2391" s="91">
        <v>3.4083039999999998</v>
      </c>
      <c r="B2391" s="91">
        <v>0.52</v>
      </c>
      <c r="D2391" s="91">
        <v>3.4083039999999998</v>
      </c>
      <c r="E2391" s="91">
        <v>0.52</v>
      </c>
      <c r="F2391" s="91"/>
      <c r="G2391" s="91"/>
      <c r="Q2391" s="91">
        <v>0.30463089999999998</v>
      </c>
      <c r="R2391" s="91">
        <v>1.8736060000000001</v>
      </c>
      <c r="S2391" s="91">
        <v>0.30463089999999998</v>
      </c>
      <c r="U2391" s="91">
        <v>1.8736060000000001</v>
      </c>
      <c r="V2391" s="91">
        <v>0.30463089999999998</v>
      </c>
    </row>
    <row r="2392" spans="1:24" x14ac:dyDescent="0.25">
      <c r="A2392" s="91">
        <v>4.7255900000000004</v>
      </c>
      <c r="B2392" s="91">
        <v>0.48826219999999998</v>
      </c>
      <c r="D2392" s="91">
        <v>4.7255900000000004</v>
      </c>
      <c r="E2392" s="91">
        <v>0.48826219999999998</v>
      </c>
      <c r="F2392" s="91"/>
      <c r="G2392" s="91"/>
      <c r="Q2392" s="91">
        <v>0.2828427</v>
      </c>
      <c r="R2392" s="91">
        <v>2.3576260000000002</v>
      </c>
      <c r="S2392" s="91">
        <v>0.2828427</v>
      </c>
      <c r="U2392" s="91">
        <v>2.3576260000000002</v>
      </c>
      <c r="V2392" s="91">
        <v>0.2828427</v>
      </c>
    </row>
    <row r="2393" spans="1:24" x14ac:dyDescent="0.25">
      <c r="A2393" s="91">
        <v>2.54244</v>
      </c>
      <c r="B2393" s="91">
        <v>0.32</v>
      </c>
      <c r="D2393" s="91">
        <v>2.54244</v>
      </c>
      <c r="E2393" s="91">
        <v>0.32</v>
      </c>
      <c r="F2393" s="91"/>
      <c r="G2393" s="91"/>
      <c r="Q2393" s="91">
        <v>0.2039608</v>
      </c>
      <c r="R2393" s="91">
        <v>3.327461</v>
      </c>
      <c r="S2393" s="91">
        <v>0.2039608</v>
      </c>
      <c r="U2393" s="91">
        <v>3.327461</v>
      </c>
      <c r="V2393" s="91">
        <v>0.2039608</v>
      </c>
    </row>
    <row r="2394" spans="1:24" x14ac:dyDescent="0.25">
      <c r="A2394" s="91">
        <v>2.8604889999999998</v>
      </c>
      <c r="B2394" s="91">
        <v>1.0770329999999999</v>
      </c>
      <c r="D2394" s="91"/>
      <c r="E2394" s="91"/>
      <c r="F2394" s="91">
        <v>2.8604889999999998</v>
      </c>
      <c r="G2394" s="91">
        <v>1.0770329999999999</v>
      </c>
      <c r="Q2394" s="91">
        <v>0.2828427</v>
      </c>
      <c r="R2394" s="91">
        <v>0.48166379999999998</v>
      </c>
      <c r="S2394" s="91">
        <v>0.2828427</v>
      </c>
      <c r="W2394" s="91">
        <v>0.48166379999999998</v>
      </c>
      <c r="X2394" s="91">
        <v>0.2828427</v>
      </c>
    </row>
    <row r="2395" spans="1:24" x14ac:dyDescent="0.25">
      <c r="A2395" s="91">
        <v>10.15606</v>
      </c>
      <c r="B2395" s="91">
        <v>0.4118252</v>
      </c>
      <c r="D2395" s="91">
        <v>10.15606</v>
      </c>
      <c r="E2395" s="91">
        <v>0.4118252</v>
      </c>
      <c r="F2395" s="91"/>
      <c r="G2395" s="91"/>
      <c r="Q2395" s="91">
        <v>0.2154066</v>
      </c>
      <c r="R2395" s="91">
        <v>0.32984849999999999</v>
      </c>
      <c r="S2395" s="91">
        <v>0.2154066</v>
      </c>
      <c r="W2395" s="91">
        <v>0.32984849999999999</v>
      </c>
      <c r="X2395" s="91">
        <v>0.2154066</v>
      </c>
    </row>
    <row r="2396" spans="1:24" x14ac:dyDescent="0.25">
      <c r="A2396" s="91">
        <v>1.506254</v>
      </c>
      <c r="B2396" s="91">
        <v>0.32984849999999999</v>
      </c>
      <c r="D2396" s="91"/>
      <c r="E2396" s="91"/>
      <c r="F2396" s="91">
        <v>1.506254</v>
      </c>
      <c r="G2396" s="91">
        <v>0.32984849999999999</v>
      </c>
      <c r="Q2396" s="91">
        <v>0.3577709</v>
      </c>
      <c r="R2396" s="91">
        <v>6.7799709999999997</v>
      </c>
      <c r="S2396" s="91">
        <v>0.3577709</v>
      </c>
      <c r="U2396" s="91">
        <v>6.7799709999999997</v>
      </c>
      <c r="V2396" s="91">
        <v>0.3577709</v>
      </c>
    </row>
    <row r="2397" spans="1:24" x14ac:dyDescent="0.25">
      <c r="A2397" s="91">
        <v>7.4009729999999996</v>
      </c>
      <c r="B2397" s="91">
        <v>0.24</v>
      </c>
      <c r="D2397" s="91">
        <v>7.4009729999999996</v>
      </c>
      <c r="E2397" s="91">
        <v>0.24</v>
      </c>
      <c r="F2397" s="91"/>
      <c r="G2397" s="91"/>
      <c r="Q2397" s="91">
        <v>0.36878179999999999</v>
      </c>
      <c r="R2397" s="91">
        <v>1.2322340000000001</v>
      </c>
      <c r="S2397" s="91">
        <v>0.36878179999999999</v>
      </c>
      <c r="W2397" s="91">
        <v>1.2322340000000001</v>
      </c>
      <c r="X2397" s="91">
        <v>0.36878179999999999</v>
      </c>
    </row>
    <row r="2398" spans="1:24" x14ac:dyDescent="0.25">
      <c r="A2398" s="91">
        <v>1.874887</v>
      </c>
      <c r="B2398" s="91">
        <v>0.75471849999999996</v>
      </c>
      <c r="D2398" s="91"/>
      <c r="E2398" s="91"/>
      <c r="F2398" s="91">
        <v>1.874887</v>
      </c>
      <c r="G2398" s="91">
        <v>0.75471849999999996</v>
      </c>
      <c r="Q2398" s="91">
        <v>0.25298219999999999</v>
      </c>
      <c r="R2398" s="91">
        <v>0.49477270000000001</v>
      </c>
      <c r="S2398" s="91">
        <v>0.25298219999999999</v>
      </c>
      <c r="W2398" s="91">
        <v>0.49477270000000001</v>
      </c>
      <c r="X2398" s="91">
        <v>0.25298219999999999</v>
      </c>
    </row>
    <row r="2399" spans="1:24" x14ac:dyDescent="0.25">
      <c r="A2399" s="91">
        <v>1.2856129999999999</v>
      </c>
      <c r="B2399" s="91">
        <v>0.50596439999999998</v>
      </c>
      <c r="D2399" s="91"/>
      <c r="E2399" s="91"/>
      <c r="F2399" s="91">
        <v>1.2856129999999999</v>
      </c>
      <c r="G2399" s="91">
        <v>0.50596439999999998</v>
      </c>
      <c r="Q2399" s="91">
        <v>0.29120439999999997</v>
      </c>
      <c r="R2399" s="91">
        <v>1.84954</v>
      </c>
      <c r="S2399" s="91">
        <v>0.29120439999999997</v>
      </c>
      <c r="U2399" s="91">
        <v>1.84954</v>
      </c>
      <c r="V2399" s="91">
        <v>0.29120439999999997</v>
      </c>
    </row>
    <row r="2400" spans="1:24" x14ac:dyDescent="0.25">
      <c r="A2400" s="91">
        <v>1.04</v>
      </c>
      <c r="B2400" s="91">
        <v>0.28000000000000003</v>
      </c>
      <c r="D2400" s="91"/>
      <c r="E2400" s="91"/>
      <c r="F2400" s="91">
        <v>1.04</v>
      </c>
      <c r="G2400" s="91">
        <v>0.28000000000000003</v>
      </c>
      <c r="Q2400" s="91">
        <v>0.33941130000000003</v>
      </c>
      <c r="R2400" s="91">
        <v>2.9981330000000002</v>
      </c>
      <c r="S2400" s="91">
        <v>0.33941130000000003</v>
      </c>
      <c r="U2400" s="91">
        <v>2.9981330000000002</v>
      </c>
      <c r="V2400" s="91">
        <v>0.33941130000000003</v>
      </c>
    </row>
    <row r="2401" spans="1:24" x14ac:dyDescent="0.25">
      <c r="A2401" s="91">
        <v>0.36878179999999999</v>
      </c>
      <c r="B2401" s="91">
        <v>0.32249030000000001</v>
      </c>
      <c r="D2401" s="91"/>
      <c r="E2401" s="91"/>
      <c r="F2401" s="91">
        <v>0.36878179999999999</v>
      </c>
      <c r="G2401" s="91">
        <v>0.32249030000000001</v>
      </c>
      <c r="Q2401" s="91">
        <v>0.2828427</v>
      </c>
      <c r="R2401" s="91">
        <v>0.32249030000000001</v>
      </c>
      <c r="S2401" s="91">
        <v>0.2828427</v>
      </c>
      <c r="W2401" s="91">
        <v>0.32249030000000001</v>
      </c>
      <c r="X2401" s="91">
        <v>0.2828427</v>
      </c>
    </row>
    <row r="2402" spans="1:24" x14ac:dyDescent="0.25">
      <c r="A2402" s="91">
        <v>0.2332381</v>
      </c>
      <c r="B2402" s="91">
        <v>0.2154066</v>
      </c>
      <c r="D2402" s="91"/>
      <c r="E2402" s="91"/>
      <c r="F2402" s="91">
        <v>0.2332381</v>
      </c>
      <c r="G2402" s="91">
        <v>0.2154066</v>
      </c>
      <c r="Q2402" s="91">
        <v>0.30463089999999998</v>
      </c>
      <c r="R2402" s="91">
        <v>0.5614268</v>
      </c>
      <c r="S2402" s="91">
        <v>0.30463089999999998</v>
      </c>
      <c r="W2402" s="91">
        <v>0.5614268</v>
      </c>
      <c r="X2402" s="91">
        <v>0.30463089999999998</v>
      </c>
    </row>
    <row r="2403" spans="1:24" x14ac:dyDescent="0.25">
      <c r="A2403" s="91">
        <v>5.7104819999999998</v>
      </c>
      <c r="B2403" s="91">
        <v>0.62482000000000004</v>
      </c>
      <c r="D2403" s="91">
        <v>5.7104819999999998</v>
      </c>
      <c r="E2403" s="91">
        <v>0.62482000000000004</v>
      </c>
      <c r="F2403" s="91"/>
      <c r="G2403" s="91"/>
      <c r="Q2403" s="91">
        <v>0.16</v>
      </c>
      <c r="R2403" s="91">
        <v>0.44</v>
      </c>
      <c r="S2403" s="91">
        <v>0.16</v>
      </c>
      <c r="W2403" s="91">
        <v>0.44</v>
      </c>
      <c r="X2403" s="91">
        <v>0.16</v>
      </c>
    </row>
    <row r="2404" spans="1:24" x14ac:dyDescent="0.25">
      <c r="A2404" s="91">
        <v>0.55569780000000002</v>
      </c>
      <c r="B2404" s="91">
        <v>0.42520580000000002</v>
      </c>
      <c r="D2404" s="91"/>
      <c r="E2404" s="91"/>
      <c r="F2404" s="91">
        <v>0.55569780000000002</v>
      </c>
      <c r="G2404" s="91">
        <v>0.42520580000000002</v>
      </c>
      <c r="Q2404" s="91">
        <v>0.33941130000000003</v>
      </c>
      <c r="R2404" s="91">
        <v>1.9831289999999999</v>
      </c>
      <c r="S2404" s="91">
        <v>0.33941130000000003</v>
      </c>
      <c r="U2404" s="91">
        <v>1.9831289999999999</v>
      </c>
      <c r="V2404" s="91">
        <v>0.33941130000000003</v>
      </c>
    </row>
    <row r="2405" spans="1:24" x14ac:dyDescent="0.25">
      <c r="A2405" s="91">
        <v>1.8124020000000001</v>
      </c>
      <c r="B2405" s="91">
        <v>0.34176010000000001</v>
      </c>
      <c r="D2405" s="91">
        <v>1.8124020000000001</v>
      </c>
      <c r="E2405" s="91">
        <v>0.34176010000000001</v>
      </c>
      <c r="F2405" s="91"/>
      <c r="G2405" s="91"/>
      <c r="Q2405" s="91">
        <v>0.2039608</v>
      </c>
      <c r="R2405" s="91">
        <v>1.4204220000000001</v>
      </c>
      <c r="S2405" s="91">
        <v>0.2039608</v>
      </c>
      <c r="U2405" s="91">
        <v>1.4204220000000001</v>
      </c>
      <c r="V2405" s="91">
        <v>0.2039608</v>
      </c>
    </row>
    <row r="2406" spans="1:24" x14ac:dyDescent="0.25">
      <c r="A2406" s="91">
        <v>1.523155</v>
      </c>
      <c r="B2406" s="91">
        <v>0.26832820000000002</v>
      </c>
      <c r="D2406" s="91">
        <v>1.523155</v>
      </c>
      <c r="E2406" s="91">
        <v>0.26832820000000002</v>
      </c>
      <c r="F2406" s="91"/>
      <c r="G2406" s="91"/>
      <c r="Q2406" s="91">
        <v>0.48662100000000003</v>
      </c>
      <c r="R2406" s="91">
        <v>0.87361319999999998</v>
      </c>
      <c r="S2406" s="91">
        <v>0.48662100000000003</v>
      </c>
      <c r="W2406" s="91">
        <v>0.87361319999999998</v>
      </c>
      <c r="X2406" s="91">
        <v>0.48662100000000003</v>
      </c>
    </row>
    <row r="2407" spans="1:24" x14ac:dyDescent="0.25">
      <c r="A2407" s="91">
        <v>5.3644759999999998</v>
      </c>
      <c r="B2407" s="91">
        <v>0.37735920000000001</v>
      </c>
      <c r="D2407" s="91">
        <v>5.3644759999999998</v>
      </c>
      <c r="E2407" s="91">
        <v>0.37735920000000001</v>
      </c>
      <c r="F2407" s="91"/>
      <c r="G2407" s="91"/>
      <c r="Q2407" s="91">
        <v>0.43081320000000001</v>
      </c>
      <c r="R2407" s="91">
        <v>1.0567880000000001</v>
      </c>
      <c r="S2407" s="91">
        <v>0.43081320000000001</v>
      </c>
      <c r="W2407" s="91">
        <v>1.0567880000000001</v>
      </c>
      <c r="X2407" s="91">
        <v>0.43081320000000001</v>
      </c>
    </row>
    <row r="2408" spans="1:24" x14ac:dyDescent="0.25">
      <c r="A2408" s="91">
        <v>4.2303660000000001</v>
      </c>
      <c r="B2408" s="91">
        <v>0.42520580000000002</v>
      </c>
      <c r="D2408" s="91">
        <v>4.2303660000000001</v>
      </c>
      <c r="E2408" s="91">
        <v>0.42520580000000002</v>
      </c>
      <c r="F2408" s="91"/>
      <c r="G2408" s="91"/>
      <c r="Q2408" s="91">
        <v>0.24</v>
      </c>
      <c r="R2408" s="91">
        <v>4.3201850000000004</v>
      </c>
      <c r="S2408" s="91">
        <v>0.24</v>
      </c>
      <c r="U2408" s="91">
        <v>4.3201850000000004</v>
      </c>
      <c r="V2408" s="91">
        <v>0.24</v>
      </c>
    </row>
    <row r="2409" spans="1:24" x14ac:dyDescent="0.25">
      <c r="A2409" s="91">
        <v>1.587955</v>
      </c>
      <c r="B2409" s="91">
        <v>0.36878179999999999</v>
      </c>
      <c r="D2409" s="91"/>
      <c r="E2409" s="91"/>
      <c r="F2409" s="91">
        <v>1.587955</v>
      </c>
      <c r="G2409" s="91">
        <v>0.36878179999999999</v>
      </c>
      <c r="Q2409" s="91">
        <v>0.24</v>
      </c>
      <c r="R2409" s="91">
        <v>0.52</v>
      </c>
      <c r="S2409" s="91">
        <v>0.24</v>
      </c>
      <c r="W2409" s="91">
        <v>0.52</v>
      </c>
      <c r="X2409" s="91">
        <v>0.24</v>
      </c>
    </row>
    <row r="2410" spans="1:24" x14ac:dyDescent="0.25">
      <c r="A2410" s="91">
        <v>6.5111889999999999</v>
      </c>
      <c r="B2410" s="91">
        <v>0.28844409999999998</v>
      </c>
      <c r="D2410" s="91">
        <v>6.5111889999999999</v>
      </c>
      <c r="E2410" s="91">
        <v>0.28844409999999998</v>
      </c>
      <c r="F2410" s="91"/>
      <c r="G2410" s="91"/>
      <c r="Q2410" s="91">
        <v>0.57688819999999996</v>
      </c>
      <c r="R2410" s="91">
        <v>0.74404300000000001</v>
      </c>
      <c r="S2410" s="91">
        <v>0.57688819999999996</v>
      </c>
      <c r="W2410" s="91">
        <v>0.74404300000000001</v>
      </c>
      <c r="X2410" s="91">
        <v>0.57688819999999996</v>
      </c>
    </row>
    <row r="2411" spans="1:24" x14ac:dyDescent="0.25">
      <c r="A2411" s="91">
        <v>15.7033</v>
      </c>
      <c r="B2411" s="91">
        <v>0.55713550000000001</v>
      </c>
      <c r="D2411" s="91">
        <v>15.7033</v>
      </c>
      <c r="E2411" s="91">
        <v>0.55713550000000001</v>
      </c>
      <c r="F2411" s="91"/>
      <c r="G2411" s="91"/>
      <c r="Q2411" s="91">
        <v>0.2039608</v>
      </c>
      <c r="R2411" s="91">
        <v>0.28000000000000003</v>
      </c>
      <c r="S2411" s="91">
        <v>0.2039608</v>
      </c>
      <c r="W2411" s="91">
        <v>0.28000000000000003</v>
      </c>
      <c r="X2411" s="91">
        <v>0.2039608</v>
      </c>
    </row>
    <row r="2412" spans="1:24" x14ac:dyDescent="0.25">
      <c r="A2412" s="91">
        <v>3.4539249999999999</v>
      </c>
      <c r="B2412" s="91">
        <v>0.5614268</v>
      </c>
      <c r="D2412" s="91">
        <v>3.4539249999999999</v>
      </c>
      <c r="E2412" s="91">
        <v>0.5614268</v>
      </c>
      <c r="F2412" s="91"/>
      <c r="G2412" s="91"/>
      <c r="Q2412" s="91">
        <v>0.28000000000000003</v>
      </c>
      <c r="R2412" s="91">
        <v>0.2828427</v>
      </c>
      <c r="S2412" s="91">
        <v>0.28000000000000003</v>
      </c>
      <c r="W2412" s="91">
        <v>0.2828427</v>
      </c>
      <c r="X2412" s="91">
        <v>0.28000000000000003</v>
      </c>
    </row>
    <row r="2413" spans="1:24" x14ac:dyDescent="0.25">
      <c r="A2413" s="91">
        <v>4.8599589999999999</v>
      </c>
      <c r="B2413" s="91">
        <v>0.61057349999999999</v>
      </c>
      <c r="D2413" s="91">
        <v>4.8599589999999999</v>
      </c>
      <c r="E2413" s="91">
        <v>0.61057349999999999</v>
      </c>
      <c r="F2413" s="91"/>
      <c r="G2413" s="91"/>
      <c r="Q2413" s="91">
        <v>0.46818799999999999</v>
      </c>
      <c r="R2413" s="91">
        <v>4.2801869999999997</v>
      </c>
      <c r="S2413" s="91">
        <v>0.46818799999999999</v>
      </c>
      <c r="U2413" s="91">
        <v>4.2801869999999997</v>
      </c>
      <c r="V2413" s="91">
        <v>0.46818799999999999</v>
      </c>
    </row>
    <row r="2414" spans="1:24" x14ac:dyDescent="0.25">
      <c r="A2414" s="91">
        <v>4.9186990000000002</v>
      </c>
      <c r="B2414" s="91">
        <v>0.55569780000000002</v>
      </c>
      <c r="D2414" s="91">
        <v>4.9186990000000002</v>
      </c>
      <c r="E2414" s="91">
        <v>0.55569780000000002</v>
      </c>
      <c r="F2414" s="91"/>
      <c r="G2414" s="91"/>
      <c r="Q2414" s="91">
        <v>0.26832820000000002</v>
      </c>
      <c r="R2414" s="91">
        <v>0.88362890000000005</v>
      </c>
      <c r="S2414" s="91">
        <v>0.26832820000000002</v>
      </c>
      <c r="W2414" s="91">
        <v>0.88362890000000005</v>
      </c>
      <c r="X2414" s="91">
        <v>0.26832820000000002</v>
      </c>
    </row>
    <row r="2415" spans="1:24" x14ac:dyDescent="0.25">
      <c r="A2415" s="91">
        <v>0.34176010000000001</v>
      </c>
      <c r="B2415" s="91">
        <v>0.22627420000000001</v>
      </c>
      <c r="D2415" s="91"/>
      <c r="E2415" s="91"/>
      <c r="F2415" s="91">
        <v>0.34176010000000001</v>
      </c>
      <c r="G2415" s="91">
        <v>0.22627420000000001</v>
      </c>
      <c r="Q2415" s="91">
        <v>0.32249030000000001</v>
      </c>
      <c r="R2415" s="91">
        <v>2.6514899999999999</v>
      </c>
      <c r="S2415" s="91">
        <v>0.32249030000000001</v>
      </c>
      <c r="U2415" s="91">
        <v>2.6514899999999999</v>
      </c>
      <c r="V2415" s="91">
        <v>0.32249030000000001</v>
      </c>
    </row>
    <row r="2416" spans="1:24" x14ac:dyDescent="0.25">
      <c r="A2416" s="91">
        <v>0.25612499999999999</v>
      </c>
      <c r="B2416" s="91">
        <v>0.1788854</v>
      </c>
      <c r="D2416" s="91"/>
      <c r="E2416" s="91"/>
      <c r="F2416" s="91">
        <v>0.25612499999999999</v>
      </c>
      <c r="G2416" s="91">
        <v>0.1788854</v>
      </c>
      <c r="Q2416" s="91">
        <v>0.36</v>
      </c>
      <c r="R2416" s="91">
        <v>3.04</v>
      </c>
      <c r="S2416" s="91">
        <v>0.36</v>
      </c>
      <c r="U2416" s="91">
        <v>3.04</v>
      </c>
      <c r="V2416" s="91">
        <v>0.36</v>
      </c>
    </row>
    <row r="2417" spans="1:24" x14ac:dyDescent="0.25">
      <c r="A2417" s="91">
        <v>0.2332381</v>
      </c>
      <c r="B2417" s="91">
        <v>0.16970560000000001</v>
      </c>
      <c r="D2417" s="91"/>
      <c r="E2417" s="91"/>
      <c r="F2417" s="91">
        <v>0.2332381</v>
      </c>
      <c r="G2417" s="91">
        <v>0.16970560000000001</v>
      </c>
      <c r="Q2417" s="91">
        <v>0.37947330000000001</v>
      </c>
      <c r="R2417" s="91">
        <v>1.754537</v>
      </c>
      <c r="S2417" s="91">
        <v>0.37947330000000001</v>
      </c>
      <c r="W2417" s="91">
        <v>1.754537</v>
      </c>
      <c r="X2417" s="91">
        <v>0.37947330000000001</v>
      </c>
    </row>
    <row r="2418" spans="1:24" x14ac:dyDescent="0.25">
      <c r="A2418" s="91">
        <v>0.92086920000000005</v>
      </c>
      <c r="B2418" s="91">
        <v>0.36878179999999999</v>
      </c>
      <c r="D2418" s="91"/>
      <c r="E2418" s="91"/>
      <c r="F2418" s="91">
        <v>0.92086920000000005</v>
      </c>
      <c r="G2418" s="91">
        <v>0.36878179999999999</v>
      </c>
      <c r="Q2418" s="91">
        <v>0.16492419999999999</v>
      </c>
      <c r="R2418" s="91">
        <v>1.8611819999999999</v>
      </c>
      <c r="S2418" s="91">
        <v>0.16492419999999999</v>
      </c>
      <c r="U2418" s="91">
        <v>1.8611819999999999</v>
      </c>
      <c r="V2418" s="91">
        <v>0.16492419999999999</v>
      </c>
    </row>
    <row r="2419" spans="1:24" x14ac:dyDescent="0.25">
      <c r="A2419" s="91">
        <v>1.0119290000000001</v>
      </c>
      <c r="B2419" s="91">
        <v>0.37947330000000001</v>
      </c>
      <c r="D2419" s="91"/>
      <c r="E2419" s="91"/>
      <c r="F2419" s="91">
        <v>1.0119290000000001</v>
      </c>
      <c r="G2419" s="91">
        <v>0.37947330000000001</v>
      </c>
      <c r="Q2419" s="91">
        <v>0.24</v>
      </c>
      <c r="R2419" s="91">
        <v>2.3368350000000002</v>
      </c>
      <c r="S2419" s="91">
        <v>0.24</v>
      </c>
      <c r="U2419" s="91">
        <v>2.3368350000000002</v>
      </c>
      <c r="V2419" s="91">
        <v>0.24</v>
      </c>
    </row>
    <row r="2420" spans="1:24" x14ac:dyDescent="0.25">
      <c r="A2420" s="91">
        <v>0.37735920000000001</v>
      </c>
      <c r="B2420" s="91">
        <v>0.26832820000000002</v>
      </c>
      <c r="D2420" s="91"/>
      <c r="E2420" s="91"/>
      <c r="F2420" s="91">
        <v>0.37735920000000001</v>
      </c>
      <c r="G2420" s="91">
        <v>0.26832820000000002</v>
      </c>
      <c r="Q2420" s="91">
        <v>0.16</v>
      </c>
      <c r="R2420" s="91">
        <v>2.241428</v>
      </c>
      <c r="S2420" s="91">
        <v>0.16</v>
      </c>
      <c r="U2420" s="91">
        <v>2.241428</v>
      </c>
      <c r="V2420" s="91">
        <v>0.16</v>
      </c>
    </row>
    <row r="2421" spans="1:24" x14ac:dyDescent="0.25">
      <c r="A2421" s="91">
        <v>2.9232860000000001</v>
      </c>
      <c r="B2421" s="91">
        <v>0.32984849999999999</v>
      </c>
      <c r="D2421" s="91">
        <v>2.9232860000000001</v>
      </c>
      <c r="E2421" s="91">
        <v>0.32984849999999999</v>
      </c>
      <c r="F2421" s="91"/>
      <c r="G2421" s="91"/>
      <c r="Q2421" s="91">
        <v>0.2039608</v>
      </c>
      <c r="R2421" s="91">
        <v>2.0869119999999999</v>
      </c>
      <c r="S2421" s="91">
        <v>0.2039608</v>
      </c>
      <c r="U2421" s="91">
        <v>2.0869119999999999</v>
      </c>
      <c r="V2421" s="91">
        <v>0.2039608</v>
      </c>
    </row>
    <row r="2422" spans="1:24" x14ac:dyDescent="0.25">
      <c r="A2422" s="91">
        <v>8.0880159999999997</v>
      </c>
      <c r="B2422" s="91">
        <v>0.37735920000000001</v>
      </c>
      <c r="D2422" s="91">
        <v>8.0880159999999997</v>
      </c>
      <c r="E2422" s="91">
        <v>0.37735920000000001</v>
      </c>
      <c r="F2422" s="91"/>
      <c r="G2422" s="91"/>
      <c r="Q2422" s="91">
        <v>0.24</v>
      </c>
      <c r="R2422" s="91">
        <v>1.0205660000000001</v>
      </c>
      <c r="S2422" s="91">
        <v>0.24</v>
      </c>
      <c r="W2422" s="91">
        <v>1.0205660000000001</v>
      </c>
      <c r="X2422" s="91">
        <v>0.24</v>
      </c>
    </row>
    <row r="2423" spans="1:24" x14ac:dyDescent="0.25">
      <c r="A2423" s="91">
        <v>6.2988249999999999</v>
      </c>
      <c r="B2423" s="91">
        <v>0.59059289999999998</v>
      </c>
      <c r="D2423" s="91">
        <v>6.2988249999999999</v>
      </c>
      <c r="E2423" s="91">
        <v>0.59059289999999998</v>
      </c>
      <c r="F2423" s="91"/>
      <c r="G2423" s="91"/>
      <c r="Q2423" s="91">
        <v>0.32984849999999999</v>
      </c>
      <c r="R2423" s="91">
        <v>1.8817010000000001</v>
      </c>
      <c r="S2423" s="91">
        <v>0.32984849999999999</v>
      </c>
      <c r="U2423" s="91">
        <v>1.8817010000000001</v>
      </c>
      <c r="V2423" s="91">
        <v>0.32984849999999999</v>
      </c>
    </row>
    <row r="2424" spans="1:24" x14ac:dyDescent="0.25">
      <c r="A2424" s="297">
        <v>0.3577709</v>
      </c>
      <c r="B2424" s="297">
        <v>0.34176010000000001</v>
      </c>
      <c r="D2424" s="91"/>
      <c r="E2424" s="91"/>
      <c r="F2424" s="91">
        <v>0.3577709</v>
      </c>
      <c r="G2424" s="91">
        <v>0.34176010000000001</v>
      </c>
      <c r="Q2424" s="91">
        <v>0.2828427</v>
      </c>
      <c r="R2424" s="91">
        <v>1.5440210000000001</v>
      </c>
      <c r="S2424" s="91">
        <v>0.2828427</v>
      </c>
      <c r="U2424" s="91">
        <v>1.5440210000000001</v>
      </c>
      <c r="V2424" s="91">
        <v>0.2828427</v>
      </c>
    </row>
    <row r="2425" spans="1:24" x14ac:dyDescent="0.25">
      <c r="A2425" s="91">
        <v>3.4021170000000001</v>
      </c>
      <c r="B2425" s="91">
        <v>0.4118252</v>
      </c>
      <c r="C2425" t="s">
        <v>434</v>
      </c>
      <c r="D2425" s="91">
        <v>3.4021170000000001</v>
      </c>
      <c r="E2425" s="91">
        <v>0.4118252</v>
      </c>
      <c r="F2425" s="91"/>
      <c r="G2425" s="91"/>
      <c r="Q2425" s="91">
        <v>0.4</v>
      </c>
      <c r="R2425" s="91">
        <v>0.73430240000000002</v>
      </c>
      <c r="S2425" s="91">
        <v>0.4</v>
      </c>
      <c r="W2425" s="91">
        <v>0.73430240000000002</v>
      </c>
      <c r="X2425" s="91">
        <v>0.4</v>
      </c>
    </row>
    <row r="2426" spans="1:24" x14ac:dyDescent="0.25">
      <c r="A2426" s="91">
        <v>2.3792439999999999</v>
      </c>
      <c r="B2426" s="91">
        <v>0.68</v>
      </c>
      <c r="D2426" s="91"/>
      <c r="E2426" s="91"/>
      <c r="F2426" s="91">
        <v>2.3792439999999999</v>
      </c>
      <c r="G2426" s="91">
        <v>0.68</v>
      </c>
      <c r="Q2426" s="91">
        <v>0.3577709</v>
      </c>
      <c r="R2426" s="91">
        <v>1.8216479999999999</v>
      </c>
      <c r="S2426" s="91">
        <v>0.3577709</v>
      </c>
      <c r="U2426" s="91">
        <v>1.8216479999999999</v>
      </c>
      <c r="V2426" s="91">
        <v>0.3577709</v>
      </c>
    </row>
    <row r="2427" spans="1:24" x14ac:dyDescent="0.25">
      <c r="A2427" s="91">
        <v>2.4298150000000001</v>
      </c>
      <c r="B2427" s="91">
        <v>0.36878179999999999</v>
      </c>
      <c r="D2427" s="91">
        <v>2.4298150000000001</v>
      </c>
      <c r="E2427" s="91">
        <v>0.36878179999999999</v>
      </c>
      <c r="F2427" s="91"/>
      <c r="G2427" s="91"/>
      <c r="Q2427" s="91">
        <v>0.32249030000000001</v>
      </c>
      <c r="R2427" s="91">
        <v>1.0925199999999999</v>
      </c>
      <c r="S2427" s="91">
        <v>0.32249030000000001</v>
      </c>
      <c r="W2427" s="91">
        <v>1.0925199999999999</v>
      </c>
      <c r="X2427" s="91">
        <v>0.32249030000000001</v>
      </c>
    </row>
    <row r="2428" spans="1:24" x14ac:dyDescent="0.25">
      <c r="A2428" s="91">
        <v>6.6309579999999997</v>
      </c>
      <c r="B2428" s="91">
        <v>0.36221540000000002</v>
      </c>
      <c r="D2428" s="91">
        <v>6.6309579999999997</v>
      </c>
      <c r="E2428" s="91">
        <v>0.36221540000000002</v>
      </c>
      <c r="F2428" s="91"/>
      <c r="G2428" s="91"/>
      <c r="Q2428" s="91">
        <v>0.2</v>
      </c>
      <c r="R2428" s="91">
        <v>0.28000000000000003</v>
      </c>
      <c r="S2428" s="91">
        <v>0.2</v>
      </c>
      <c r="W2428" s="91">
        <v>0.28000000000000003</v>
      </c>
      <c r="X2428" s="91">
        <v>0.2</v>
      </c>
    </row>
    <row r="2429" spans="1:24" x14ac:dyDescent="0.25">
      <c r="A2429" s="91">
        <v>1.151694</v>
      </c>
      <c r="B2429" s="91">
        <v>0.25298219999999999</v>
      </c>
      <c r="D2429" s="91"/>
      <c r="E2429" s="91"/>
      <c r="F2429" s="91">
        <v>1.151694</v>
      </c>
      <c r="G2429" s="91">
        <v>0.25298219999999999</v>
      </c>
      <c r="Q2429" s="91">
        <v>0.16</v>
      </c>
      <c r="R2429" s="91">
        <v>0.76</v>
      </c>
      <c r="S2429" s="91">
        <v>0.16</v>
      </c>
      <c r="W2429" s="91">
        <v>0.76</v>
      </c>
      <c r="X2429" s="91">
        <v>0.16</v>
      </c>
    </row>
    <row r="2430" spans="1:24" x14ac:dyDescent="0.25">
      <c r="A2430" s="91">
        <v>3.7565940000000002</v>
      </c>
      <c r="B2430" s="91">
        <v>0.84095180000000003</v>
      </c>
      <c r="D2430" s="91"/>
      <c r="E2430" s="91"/>
      <c r="F2430" s="91">
        <v>3.7565940000000002</v>
      </c>
      <c r="G2430" s="91">
        <v>0.84095180000000003</v>
      </c>
      <c r="Q2430" s="91">
        <v>0.39395429999999998</v>
      </c>
      <c r="R2430" s="91">
        <v>0.84380089999999996</v>
      </c>
      <c r="S2430" s="91">
        <v>0.39395429999999998</v>
      </c>
      <c r="W2430" s="91">
        <v>0.84380089999999996</v>
      </c>
      <c r="X2430" s="91">
        <v>0.39395429999999998</v>
      </c>
    </row>
    <row r="2431" spans="1:24" x14ac:dyDescent="0.25">
      <c r="A2431" s="91">
        <v>4.8088249999999997</v>
      </c>
      <c r="B2431" s="91">
        <v>0.78892329999999999</v>
      </c>
      <c r="D2431" s="91">
        <v>4.8088249999999997</v>
      </c>
      <c r="E2431" s="91">
        <v>0.78892329999999999</v>
      </c>
      <c r="F2431" s="91"/>
      <c r="G2431" s="91"/>
      <c r="Q2431" s="91">
        <v>0.34176010000000001</v>
      </c>
      <c r="R2431" s="91">
        <v>1.3157509999999999</v>
      </c>
      <c r="S2431" s="91">
        <v>0.34176010000000001</v>
      </c>
      <c r="W2431" s="91">
        <v>1.3157509999999999</v>
      </c>
      <c r="X2431" s="91">
        <v>0.34176010000000001</v>
      </c>
    </row>
    <row r="2432" spans="1:24" x14ac:dyDescent="0.25">
      <c r="A2432" s="91">
        <v>0.64498060000000002</v>
      </c>
      <c r="B2432" s="91">
        <v>0.32249030000000001</v>
      </c>
      <c r="D2432" s="91"/>
      <c r="E2432" s="91"/>
      <c r="F2432" s="91">
        <v>0.64498060000000002</v>
      </c>
      <c r="G2432" s="91">
        <v>0.32249030000000001</v>
      </c>
      <c r="Q2432" s="91">
        <v>0.34176010000000001</v>
      </c>
      <c r="R2432" s="91">
        <v>1.1092340000000001</v>
      </c>
      <c r="S2432" s="91">
        <v>0.34176010000000001</v>
      </c>
      <c r="W2432" s="91">
        <v>1.1092340000000001</v>
      </c>
      <c r="X2432" s="91">
        <v>0.34176010000000001</v>
      </c>
    </row>
    <row r="2433" spans="1:24" x14ac:dyDescent="0.25">
      <c r="A2433" s="91">
        <v>3.7497729999999998</v>
      </c>
      <c r="B2433" s="91">
        <v>0.2828427</v>
      </c>
      <c r="D2433" s="91">
        <v>3.7497729999999998</v>
      </c>
      <c r="E2433" s="91">
        <v>0.2828427</v>
      </c>
      <c r="F2433" s="91"/>
      <c r="G2433" s="91"/>
      <c r="Q2433" s="91">
        <v>0.26832820000000002</v>
      </c>
      <c r="R2433" s="91">
        <v>3.2211799999999999</v>
      </c>
      <c r="S2433" s="91">
        <v>0.26832820000000002</v>
      </c>
      <c r="U2433" s="91">
        <v>3.2211799999999999</v>
      </c>
      <c r="V2433" s="91">
        <v>0.26832820000000002</v>
      </c>
    </row>
    <row r="2434" spans="1:24" x14ac:dyDescent="0.25">
      <c r="A2434" s="91">
        <v>0.97652439999999996</v>
      </c>
      <c r="B2434" s="91">
        <v>0.53814499999999998</v>
      </c>
      <c r="D2434" s="91"/>
      <c r="E2434" s="91"/>
      <c r="F2434" s="91">
        <v>0.97652439999999996</v>
      </c>
      <c r="G2434" s="91">
        <v>0.53814499999999998</v>
      </c>
      <c r="Q2434" s="91">
        <v>0.32</v>
      </c>
      <c r="R2434" s="91">
        <v>1.240645</v>
      </c>
      <c r="S2434" s="91">
        <v>0.32</v>
      </c>
      <c r="W2434" s="91">
        <v>1.240645</v>
      </c>
      <c r="X2434" s="91">
        <v>0.32</v>
      </c>
    </row>
    <row r="2435" spans="1:24" x14ac:dyDescent="0.25">
      <c r="A2435" s="91">
        <v>1.08074</v>
      </c>
      <c r="B2435" s="91">
        <v>0.4</v>
      </c>
      <c r="D2435" s="91"/>
      <c r="E2435" s="91"/>
      <c r="F2435" s="91">
        <v>1.08074</v>
      </c>
      <c r="G2435" s="91">
        <v>0.4</v>
      </c>
      <c r="Q2435" s="91">
        <v>0.28844409999999998</v>
      </c>
      <c r="R2435" s="91">
        <v>0.8207314</v>
      </c>
      <c r="S2435" s="91">
        <v>0.28844409999999998</v>
      </c>
      <c r="W2435" s="91">
        <v>0.8207314</v>
      </c>
      <c r="X2435" s="91">
        <v>0.28844409999999998</v>
      </c>
    </row>
    <row r="2436" spans="1:24" x14ac:dyDescent="0.25">
      <c r="A2436" s="91">
        <v>0.25298219999999999</v>
      </c>
      <c r="B2436" s="91">
        <v>0.24331050000000001</v>
      </c>
      <c r="D2436" s="91"/>
      <c r="E2436" s="91"/>
      <c r="F2436" s="91">
        <v>0.25298219999999999</v>
      </c>
      <c r="G2436" s="91">
        <v>0.24331050000000001</v>
      </c>
      <c r="Q2436" s="91">
        <v>0.36221540000000002</v>
      </c>
      <c r="R2436" s="91">
        <v>0.60530980000000001</v>
      </c>
      <c r="S2436" s="91">
        <v>0.36221540000000002</v>
      </c>
      <c r="W2436" s="91">
        <v>0.60530980000000001</v>
      </c>
      <c r="X2436" s="91">
        <v>0.36221540000000002</v>
      </c>
    </row>
    <row r="2437" spans="1:24" x14ac:dyDescent="0.25">
      <c r="A2437" s="91">
        <v>0.76419890000000001</v>
      </c>
      <c r="B2437" s="91">
        <v>0.48166379999999998</v>
      </c>
      <c r="D2437" s="91"/>
      <c r="E2437" s="91"/>
      <c r="F2437" s="91">
        <v>0.76419890000000001</v>
      </c>
      <c r="G2437" s="91">
        <v>0.48166379999999998</v>
      </c>
      <c r="Q2437" s="91">
        <v>0.25298219999999999</v>
      </c>
      <c r="R2437" s="91">
        <v>0.30463089999999998</v>
      </c>
      <c r="S2437" s="91">
        <v>0.25298219999999999</v>
      </c>
      <c r="W2437" s="91">
        <v>0.30463089999999998</v>
      </c>
      <c r="X2437" s="91">
        <v>0.25298219999999999</v>
      </c>
    </row>
    <row r="2438" spans="1:24" x14ac:dyDescent="0.25">
      <c r="A2438" s="91">
        <v>3.5428540000000002</v>
      </c>
      <c r="B2438" s="91">
        <v>0.5614268</v>
      </c>
      <c r="D2438" s="91">
        <v>3.5428540000000002</v>
      </c>
      <c r="E2438" s="91">
        <v>0.5614268</v>
      </c>
      <c r="F2438" s="91"/>
      <c r="G2438" s="91"/>
      <c r="Q2438" s="91">
        <v>0.41761229999999999</v>
      </c>
      <c r="R2438" s="91">
        <v>2.417602</v>
      </c>
      <c r="S2438" s="91">
        <v>0.41761229999999999</v>
      </c>
      <c r="U2438" s="91">
        <v>2.417602</v>
      </c>
      <c r="V2438" s="91">
        <v>0.41761229999999999</v>
      </c>
    </row>
    <row r="2439" spans="1:24" x14ac:dyDescent="0.25">
      <c r="A2439" s="91">
        <v>11.286659999999999</v>
      </c>
      <c r="B2439" s="91">
        <v>0.24331050000000001</v>
      </c>
      <c r="D2439" s="91">
        <v>11.286659999999999</v>
      </c>
      <c r="E2439" s="91">
        <v>0.24331050000000001</v>
      </c>
      <c r="F2439" s="91"/>
      <c r="G2439" s="91"/>
      <c r="Q2439" s="91">
        <v>0.50119860000000005</v>
      </c>
      <c r="R2439" s="91">
        <v>1.3059860000000001</v>
      </c>
      <c r="S2439" s="91">
        <v>0.50119860000000005</v>
      </c>
      <c r="W2439" s="91">
        <v>1.3059860000000001</v>
      </c>
      <c r="X2439" s="91">
        <v>0.50119860000000005</v>
      </c>
    </row>
    <row r="2440" spans="1:24" x14ac:dyDescent="0.25">
      <c r="A2440" s="91">
        <v>1.6970559999999999</v>
      </c>
      <c r="B2440" s="91">
        <v>0.46647620000000001</v>
      </c>
      <c r="D2440" s="91"/>
      <c r="E2440" s="91"/>
      <c r="F2440" s="91">
        <v>1.6970559999999999</v>
      </c>
      <c r="G2440" s="91">
        <v>0.46647620000000001</v>
      </c>
      <c r="Q2440" s="91">
        <v>0.5614268</v>
      </c>
      <c r="R2440" s="91">
        <v>6.216418</v>
      </c>
      <c r="S2440" s="91">
        <v>0.5614268</v>
      </c>
      <c r="U2440" s="91">
        <v>6.216418</v>
      </c>
      <c r="V2440" s="91">
        <v>0.5614268</v>
      </c>
    </row>
    <row r="2441" spans="1:24" x14ac:dyDescent="0.25">
      <c r="A2441" s="91">
        <v>5.2259349999999998</v>
      </c>
      <c r="B2441" s="91">
        <v>0.9024411</v>
      </c>
      <c r="D2441" s="91">
        <v>5.2259349999999998</v>
      </c>
      <c r="E2441" s="91">
        <v>0.9024411</v>
      </c>
      <c r="F2441" s="91"/>
      <c r="G2441" s="91"/>
      <c r="Q2441" s="91">
        <v>0.36221540000000002</v>
      </c>
      <c r="R2441" s="91">
        <v>8.8353579999999994</v>
      </c>
      <c r="S2441" s="91">
        <v>0.36221540000000002</v>
      </c>
      <c r="U2441" s="91">
        <v>8.8353579999999994</v>
      </c>
      <c r="V2441" s="91">
        <v>0.36221540000000002</v>
      </c>
    </row>
    <row r="2442" spans="1:24" x14ac:dyDescent="0.25">
      <c r="A2442" s="91">
        <v>3.2357999999999998</v>
      </c>
      <c r="B2442" s="91">
        <v>0.26832820000000002</v>
      </c>
      <c r="D2442" s="91">
        <v>3.2357999999999998</v>
      </c>
      <c r="E2442" s="91">
        <v>0.26832820000000002</v>
      </c>
      <c r="F2442" s="91"/>
      <c r="G2442" s="91"/>
      <c r="Q2442" s="91">
        <v>0.24331050000000001</v>
      </c>
      <c r="R2442" s="91">
        <v>2.3792439999999999</v>
      </c>
      <c r="S2442" s="91">
        <v>0.24331050000000001</v>
      </c>
      <c r="U2442" s="91">
        <v>2.3792439999999999</v>
      </c>
      <c r="V2442" s="91">
        <v>0.24331050000000001</v>
      </c>
    </row>
    <row r="2443" spans="1:24" x14ac:dyDescent="0.25">
      <c r="A2443" s="91">
        <v>0.73756359999999999</v>
      </c>
      <c r="B2443" s="91">
        <v>0.16</v>
      </c>
      <c r="D2443" s="91"/>
      <c r="E2443" s="91"/>
      <c r="F2443" s="91">
        <v>0.73756359999999999</v>
      </c>
      <c r="G2443" s="91">
        <v>0.16</v>
      </c>
      <c r="Q2443" s="91">
        <v>0.61188229999999999</v>
      </c>
      <c r="R2443" s="91">
        <v>2.1927150000000002</v>
      </c>
      <c r="S2443" s="91">
        <v>0.61188229999999999</v>
      </c>
      <c r="W2443" s="91">
        <v>2.1927150000000002</v>
      </c>
      <c r="X2443" s="91">
        <v>0.61188229999999999</v>
      </c>
    </row>
    <row r="2444" spans="1:24" x14ac:dyDescent="0.25">
      <c r="A2444" s="91">
        <v>1.2649109999999999</v>
      </c>
      <c r="B2444" s="91">
        <v>0.46818799999999999</v>
      </c>
      <c r="D2444" s="91"/>
      <c r="E2444" s="91"/>
      <c r="F2444" s="91">
        <v>1.2649109999999999</v>
      </c>
      <c r="G2444" s="91">
        <v>0.46818799999999999</v>
      </c>
      <c r="Q2444" s="91">
        <v>0.57271280000000002</v>
      </c>
      <c r="R2444" s="91">
        <v>2.046265</v>
      </c>
      <c r="S2444" s="91">
        <v>0.57271280000000002</v>
      </c>
      <c r="W2444" s="91">
        <v>2.046265</v>
      </c>
      <c r="X2444" s="91">
        <v>0.57271280000000002</v>
      </c>
    </row>
    <row r="2445" spans="1:24" x14ac:dyDescent="0.25">
      <c r="A2445" s="91">
        <v>0.75153179999999997</v>
      </c>
      <c r="B2445" s="91">
        <v>0.39395429999999998</v>
      </c>
      <c r="D2445" s="91"/>
      <c r="E2445" s="91"/>
      <c r="F2445" s="91">
        <v>0.75153179999999997</v>
      </c>
      <c r="G2445" s="91">
        <v>0.39395429999999998</v>
      </c>
      <c r="Q2445" s="91">
        <v>0.25298219999999999</v>
      </c>
      <c r="R2445" s="91">
        <v>1.575817</v>
      </c>
      <c r="S2445" s="91">
        <v>0.25298219999999999</v>
      </c>
      <c r="U2445" s="91">
        <v>1.575817</v>
      </c>
      <c r="V2445" s="91">
        <v>0.25298219999999999</v>
      </c>
    </row>
    <row r="2446" spans="1:24" x14ac:dyDescent="0.25">
      <c r="A2446" s="91">
        <v>0.70880180000000004</v>
      </c>
      <c r="B2446" s="91">
        <v>0.32984849999999999</v>
      </c>
      <c r="D2446" s="91"/>
      <c r="E2446" s="91"/>
      <c r="F2446" s="91">
        <v>0.70880180000000004</v>
      </c>
      <c r="G2446" s="91">
        <v>0.32984849999999999</v>
      </c>
      <c r="Q2446" s="91">
        <v>0.2</v>
      </c>
      <c r="R2446" s="91">
        <v>1.6282509999999999</v>
      </c>
      <c r="S2446" s="91">
        <v>0.2</v>
      </c>
      <c r="U2446" s="91">
        <v>1.6282509999999999</v>
      </c>
      <c r="V2446" s="91">
        <v>0.2</v>
      </c>
    </row>
    <row r="2447" spans="1:24" x14ac:dyDescent="0.25">
      <c r="A2447" s="91">
        <v>2.8425340000000001</v>
      </c>
      <c r="B2447" s="91">
        <v>0.9024411</v>
      </c>
      <c r="D2447" s="91"/>
      <c r="E2447" s="91"/>
      <c r="F2447" s="91">
        <v>2.8425340000000001</v>
      </c>
      <c r="G2447" s="91">
        <v>0.9024411</v>
      </c>
      <c r="Q2447" s="91">
        <v>0.42520580000000002</v>
      </c>
      <c r="R2447" s="91">
        <v>1.501466</v>
      </c>
      <c r="S2447" s="91">
        <v>0.42520580000000002</v>
      </c>
      <c r="W2447" s="91">
        <v>1.501466</v>
      </c>
      <c r="X2447" s="91">
        <v>0.42520580000000002</v>
      </c>
    </row>
    <row r="2448" spans="1:24" x14ac:dyDescent="0.25">
      <c r="A2448" s="91">
        <v>7.0278299999999998</v>
      </c>
      <c r="B2448" s="91">
        <v>1.120714</v>
      </c>
      <c r="D2448" s="91">
        <v>7.0278299999999998</v>
      </c>
      <c r="E2448" s="91">
        <v>1.120714</v>
      </c>
      <c r="F2448" s="91"/>
      <c r="G2448" s="91"/>
      <c r="Q2448" s="91">
        <v>0.16970560000000001</v>
      </c>
      <c r="R2448" s="91">
        <v>2.1824759999999999</v>
      </c>
      <c r="S2448" s="91">
        <v>0.16970560000000001</v>
      </c>
      <c r="U2448" s="91">
        <v>2.1824759999999999</v>
      </c>
      <c r="V2448" s="91">
        <v>0.16970560000000001</v>
      </c>
    </row>
    <row r="2449" spans="1:24" x14ac:dyDescent="0.25">
      <c r="A2449" s="91">
        <v>15.380509999999999</v>
      </c>
      <c r="B2449" s="91">
        <v>0.53665629999999998</v>
      </c>
      <c r="D2449" s="91">
        <v>15.380509999999999</v>
      </c>
      <c r="E2449" s="91">
        <v>0.53665629999999998</v>
      </c>
      <c r="F2449" s="91"/>
      <c r="G2449" s="91"/>
      <c r="Q2449" s="91">
        <v>0.24</v>
      </c>
      <c r="R2449" s="91">
        <v>1.44</v>
      </c>
      <c r="S2449" s="91">
        <v>0.24</v>
      </c>
      <c r="U2449" s="91">
        <v>1.44</v>
      </c>
      <c r="V2449" s="91">
        <v>0.24</v>
      </c>
    </row>
    <row r="2450" spans="1:24" x14ac:dyDescent="0.25">
      <c r="A2450" s="91">
        <v>3.5642670000000001</v>
      </c>
      <c r="B2450" s="91">
        <v>0.2828427</v>
      </c>
      <c r="D2450" s="91">
        <v>3.5642670000000001</v>
      </c>
      <c r="E2450" s="91">
        <v>0.2828427</v>
      </c>
      <c r="F2450" s="91"/>
      <c r="G2450" s="91"/>
      <c r="Q2450" s="91">
        <v>0.2828427</v>
      </c>
      <c r="R2450" s="91">
        <v>0.84380089999999996</v>
      </c>
      <c r="S2450" s="91">
        <v>0.2828427</v>
      </c>
      <c r="W2450" s="91">
        <v>0.84380089999999996</v>
      </c>
      <c r="X2450" s="91">
        <v>0.2828427</v>
      </c>
    </row>
    <row r="2451" spans="1:24" x14ac:dyDescent="0.25">
      <c r="A2451" s="91">
        <v>4.1895110000000004</v>
      </c>
      <c r="B2451" s="91">
        <v>0.50911689999999998</v>
      </c>
      <c r="D2451" s="91">
        <v>4.1895110000000004</v>
      </c>
      <c r="E2451" s="91">
        <v>0.50911689999999998</v>
      </c>
      <c r="F2451" s="91"/>
      <c r="G2451" s="91"/>
      <c r="Q2451" s="91">
        <v>0.2828427</v>
      </c>
      <c r="R2451" s="91">
        <v>0.94403389999999998</v>
      </c>
      <c r="S2451" s="91">
        <v>0.2828427</v>
      </c>
      <c r="W2451" s="91">
        <v>0.94403389999999998</v>
      </c>
      <c r="X2451" s="91">
        <v>0.2828427</v>
      </c>
    </row>
    <row r="2452" spans="1:24" x14ac:dyDescent="0.25">
      <c r="A2452" s="91">
        <v>3.08</v>
      </c>
      <c r="B2452" s="91">
        <v>0.76</v>
      </c>
      <c r="D2452" s="91"/>
      <c r="E2452" s="91"/>
      <c r="F2452" s="91">
        <v>3.08</v>
      </c>
      <c r="G2452" s="91">
        <v>0.76</v>
      </c>
      <c r="Q2452" s="91">
        <v>0.25612499999999999</v>
      </c>
      <c r="R2452" s="91">
        <v>0.57271280000000002</v>
      </c>
      <c r="S2452" s="91">
        <v>0.25612499999999999</v>
      </c>
      <c r="W2452" s="91">
        <v>0.57271280000000002</v>
      </c>
      <c r="X2452" s="91">
        <v>0.25612499999999999</v>
      </c>
    </row>
    <row r="2453" spans="1:24" x14ac:dyDescent="0.25">
      <c r="A2453" s="91">
        <v>1.56</v>
      </c>
      <c r="B2453" s="91">
        <v>0.26832820000000002</v>
      </c>
      <c r="D2453" s="91">
        <v>1.56</v>
      </c>
      <c r="E2453" s="91">
        <v>0.26832820000000002</v>
      </c>
      <c r="F2453" s="91"/>
      <c r="G2453" s="91"/>
      <c r="Q2453" s="91">
        <v>0.32249030000000001</v>
      </c>
      <c r="R2453" s="91">
        <v>6.2866210000000002</v>
      </c>
      <c r="S2453" s="91">
        <v>0.32249030000000001</v>
      </c>
      <c r="U2453" s="91">
        <v>6.2866210000000002</v>
      </c>
      <c r="V2453" s="91">
        <v>0.32249030000000001</v>
      </c>
    </row>
    <row r="2454" spans="1:24" x14ac:dyDescent="0.25">
      <c r="A2454" s="91">
        <v>1.043072</v>
      </c>
      <c r="B2454" s="91">
        <v>0.52153620000000001</v>
      </c>
      <c r="D2454" s="91"/>
      <c r="E2454" s="91"/>
      <c r="F2454" s="91">
        <v>1.043072</v>
      </c>
      <c r="G2454" s="91">
        <v>0.52153620000000001</v>
      </c>
      <c r="Q2454" s="91">
        <v>0.28000000000000003</v>
      </c>
      <c r="R2454" s="91">
        <v>5.8834</v>
      </c>
      <c r="S2454" s="91">
        <v>0.28000000000000003</v>
      </c>
      <c r="U2454" s="91">
        <v>5.8834</v>
      </c>
      <c r="V2454" s="91">
        <v>0.28000000000000003</v>
      </c>
    </row>
    <row r="2455" spans="1:24" x14ac:dyDescent="0.25">
      <c r="A2455" s="91">
        <v>0.63245549999999995</v>
      </c>
      <c r="B2455" s="91">
        <v>0.43081320000000001</v>
      </c>
      <c r="D2455" s="91"/>
      <c r="E2455" s="91"/>
      <c r="F2455" s="91">
        <v>0.63245549999999995</v>
      </c>
      <c r="G2455" s="91">
        <v>0.43081320000000001</v>
      </c>
      <c r="Q2455" s="91">
        <v>0.52</v>
      </c>
      <c r="R2455" s="91">
        <v>2.3272300000000001</v>
      </c>
      <c r="S2455" s="91">
        <v>0.52</v>
      </c>
      <c r="W2455" s="91">
        <v>2.3272300000000001</v>
      </c>
      <c r="X2455" s="91">
        <v>0.52</v>
      </c>
    </row>
    <row r="2456" spans="1:24" x14ac:dyDescent="0.25">
      <c r="A2456" s="91">
        <v>1.216553</v>
      </c>
      <c r="B2456" s="91">
        <v>0.42520580000000002</v>
      </c>
      <c r="D2456" s="91"/>
      <c r="E2456" s="91"/>
      <c r="F2456" s="91">
        <v>1.216553</v>
      </c>
      <c r="G2456" s="91">
        <v>0.42520580000000002</v>
      </c>
      <c r="Q2456" s="91">
        <v>0.39395429999999998</v>
      </c>
      <c r="R2456" s="91">
        <v>1.2762439999999999</v>
      </c>
      <c r="S2456" s="91">
        <v>0.39395429999999998</v>
      </c>
      <c r="W2456" s="91">
        <v>1.2762439999999999</v>
      </c>
      <c r="X2456" s="91">
        <v>0.39395429999999998</v>
      </c>
    </row>
    <row r="2457" spans="1:24" x14ac:dyDescent="0.25">
      <c r="A2457" s="91">
        <v>0.76941539999999997</v>
      </c>
      <c r="B2457" s="91">
        <v>0.37947330000000001</v>
      </c>
      <c r="D2457" s="91"/>
      <c r="E2457" s="91"/>
      <c r="F2457" s="91">
        <v>0.76941539999999997</v>
      </c>
      <c r="G2457" s="91">
        <v>0.37947330000000001</v>
      </c>
      <c r="Q2457" s="91">
        <v>0.4</v>
      </c>
      <c r="R2457" s="91">
        <v>0.48</v>
      </c>
      <c r="S2457" s="91">
        <v>0.4</v>
      </c>
      <c r="W2457" s="91">
        <v>0.48</v>
      </c>
      <c r="X2457" s="91">
        <v>0.4</v>
      </c>
    </row>
    <row r="2458" spans="1:24" x14ac:dyDescent="0.25">
      <c r="A2458" s="91">
        <v>3.2809750000000002</v>
      </c>
      <c r="B2458" s="91">
        <v>0.28000000000000003</v>
      </c>
      <c r="D2458" s="91">
        <v>3.2809750000000002</v>
      </c>
      <c r="E2458" s="91">
        <v>0.28000000000000003</v>
      </c>
      <c r="F2458" s="91"/>
      <c r="G2458" s="91"/>
      <c r="Q2458" s="91">
        <v>0.48166379999999998</v>
      </c>
      <c r="R2458" s="91">
        <v>0.8</v>
      </c>
      <c r="S2458" s="91">
        <v>0.48166379999999998</v>
      </c>
      <c r="W2458" s="91">
        <v>0.8</v>
      </c>
      <c r="X2458" s="91">
        <v>0.48166379999999998</v>
      </c>
    </row>
    <row r="2459" spans="1:24" x14ac:dyDescent="0.25">
      <c r="A2459" s="91">
        <v>0.73756359999999999</v>
      </c>
      <c r="B2459" s="91">
        <v>0.24331050000000001</v>
      </c>
      <c r="D2459" s="91"/>
      <c r="E2459" s="91"/>
      <c r="F2459" s="91">
        <v>0.73756359999999999</v>
      </c>
      <c r="G2459" s="91">
        <v>0.24331050000000001</v>
      </c>
      <c r="Q2459" s="91">
        <v>0.2154066</v>
      </c>
      <c r="R2459" s="91">
        <v>2.813885</v>
      </c>
      <c r="S2459" s="91">
        <v>0.2154066</v>
      </c>
      <c r="U2459" s="91">
        <v>2.813885</v>
      </c>
      <c r="V2459" s="91">
        <v>0.2154066</v>
      </c>
    </row>
    <row r="2460" spans="1:24" x14ac:dyDescent="0.25">
      <c r="A2460" s="91">
        <v>2.5059930000000001</v>
      </c>
      <c r="B2460" s="91">
        <v>0.30463089999999998</v>
      </c>
      <c r="D2460" s="91">
        <v>2.5059930000000001</v>
      </c>
      <c r="E2460" s="91">
        <v>0.30463089999999998</v>
      </c>
      <c r="F2460" s="91"/>
      <c r="G2460" s="91"/>
      <c r="Q2460" s="91">
        <v>0.2828427</v>
      </c>
      <c r="R2460" s="91">
        <v>1.355974</v>
      </c>
      <c r="S2460" s="91">
        <v>0.2828427</v>
      </c>
      <c r="W2460" s="91">
        <v>1.355974</v>
      </c>
      <c r="X2460" s="91">
        <v>0.2828427</v>
      </c>
    </row>
    <row r="2461" spans="1:24" x14ac:dyDescent="0.25">
      <c r="A2461" s="91">
        <v>1.6473009999999999</v>
      </c>
      <c r="B2461" s="91">
        <v>1.137014</v>
      </c>
      <c r="D2461" s="91"/>
      <c r="E2461" s="91"/>
      <c r="F2461" s="91">
        <v>1.6473009999999999</v>
      </c>
      <c r="G2461" s="91">
        <v>1.137014</v>
      </c>
      <c r="Q2461" s="91">
        <v>0.30463089999999998</v>
      </c>
      <c r="R2461" s="91">
        <v>0.42520580000000002</v>
      </c>
      <c r="S2461" s="91">
        <v>0.30463089999999998</v>
      </c>
      <c r="W2461" s="91">
        <v>0.42520580000000002</v>
      </c>
      <c r="X2461" s="91">
        <v>0.30463089999999998</v>
      </c>
    </row>
    <row r="2462" spans="1:24" x14ac:dyDescent="0.25">
      <c r="A2462" s="91">
        <v>5.9935840000000002</v>
      </c>
      <c r="B2462" s="91">
        <v>0.36</v>
      </c>
      <c r="D2462" s="91">
        <v>5.9935840000000002</v>
      </c>
      <c r="E2462" s="91">
        <v>0.36</v>
      </c>
      <c r="F2462" s="91"/>
      <c r="G2462" s="91"/>
      <c r="Q2462" s="91">
        <v>0.44721359999999999</v>
      </c>
      <c r="R2462" s="91">
        <v>1.413648</v>
      </c>
      <c r="S2462" s="91">
        <v>0.44721359999999999</v>
      </c>
      <c r="W2462" s="91">
        <v>1.413648</v>
      </c>
      <c r="X2462" s="91">
        <v>0.44721359999999999</v>
      </c>
    </row>
    <row r="2463" spans="1:24" x14ac:dyDescent="0.25">
      <c r="A2463" s="91">
        <v>6.6180430000000001</v>
      </c>
      <c r="B2463" s="91">
        <v>0.2332381</v>
      </c>
      <c r="D2463" s="91">
        <v>6.6180430000000001</v>
      </c>
      <c r="E2463" s="91">
        <v>0.2332381</v>
      </c>
      <c r="F2463" s="91"/>
      <c r="G2463" s="91"/>
      <c r="Q2463" s="91">
        <v>0.52153620000000001</v>
      </c>
      <c r="R2463" s="91">
        <v>1.170982</v>
      </c>
      <c r="S2463" s="91">
        <v>0.52153620000000001</v>
      </c>
      <c r="W2463" s="91">
        <v>1.170982</v>
      </c>
      <c r="X2463" s="91">
        <v>0.52153620000000001</v>
      </c>
    </row>
    <row r="2464" spans="1:24" x14ac:dyDescent="0.25">
      <c r="A2464" s="91">
        <v>1.4432990000000001</v>
      </c>
      <c r="B2464" s="91">
        <v>1.24</v>
      </c>
      <c r="D2464" s="91"/>
      <c r="E2464" s="91"/>
      <c r="F2464" s="91">
        <v>1.4432990000000001</v>
      </c>
      <c r="G2464" s="91">
        <v>1.24</v>
      </c>
      <c r="Q2464" s="91">
        <v>0.16970560000000001</v>
      </c>
      <c r="R2464" s="91">
        <v>0.51224990000000004</v>
      </c>
      <c r="S2464" s="91">
        <v>0.16970560000000001</v>
      </c>
      <c r="W2464" s="91">
        <v>0.51224990000000004</v>
      </c>
      <c r="X2464" s="91">
        <v>0.16970560000000001</v>
      </c>
    </row>
    <row r="2465" spans="1:24" x14ac:dyDescent="0.25">
      <c r="A2465" s="91">
        <v>2.830689</v>
      </c>
      <c r="B2465" s="91">
        <v>0.36878179999999999</v>
      </c>
      <c r="D2465" s="91">
        <v>2.830689</v>
      </c>
      <c r="E2465" s="91">
        <v>0.36878179999999999</v>
      </c>
      <c r="F2465" s="91"/>
      <c r="G2465" s="91"/>
      <c r="Q2465" s="91">
        <v>0.40199499999999999</v>
      </c>
      <c r="R2465" s="91">
        <v>1.3296619999999999</v>
      </c>
      <c r="S2465" s="91">
        <v>0.40199499999999999</v>
      </c>
      <c r="W2465" s="91">
        <v>1.3296619999999999</v>
      </c>
      <c r="X2465" s="91">
        <v>0.40199499999999999</v>
      </c>
    </row>
    <row r="2466" spans="1:24" x14ac:dyDescent="0.25">
      <c r="A2466" s="91">
        <v>2.4896590000000001</v>
      </c>
      <c r="B2466" s="91">
        <v>0.52</v>
      </c>
      <c r="D2466" s="91"/>
      <c r="E2466" s="91"/>
      <c r="F2466" s="91">
        <v>2.4896590000000001</v>
      </c>
      <c r="G2466" s="91">
        <v>0.52</v>
      </c>
      <c r="Q2466" s="91">
        <v>0.57271280000000002</v>
      </c>
      <c r="R2466" s="91">
        <v>2.4896590000000001</v>
      </c>
      <c r="S2466" s="91">
        <v>0.57271280000000002</v>
      </c>
      <c r="W2466" s="91">
        <v>2.4896590000000001</v>
      </c>
      <c r="X2466" s="91">
        <v>0.57271280000000002</v>
      </c>
    </row>
    <row r="2467" spans="1:24" x14ac:dyDescent="0.25">
      <c r="A2467" s="91">
        <v>2.6</v>
      </c>
      <c r="B2467" s="91">
        <v>0.32249030000000001</v>
      </c>
      <c r="D2467" s="91">
        <v>2.6</v>
      </c>
      <c r="E2467" s="91">
        <v>0.32249030000000001</v>
      </c>
      <c r="F2467" s="91"/>
      <c r="G2467" s="91"/>
      <c r="Q2467" s="91">
        <v>0.2828427</v>
      </c>
      <c r="R2467" s="91">
        <v>0.72111029999999998</v>
      </c>
      <c r="S2467" s="91">
        <v>0.2828427</v>
      </c>
      <c r="W2467" s="91">
        <v>0.72111029999999998</v>
      </c>
      <c r="X2467" s="91">
        <v>0.2828427</v>
      </c>
    </row>
    <row r="2468" spans="1:24" x14ac:dyDescent="0.25">
      <c r="A2468" s="91">
        <v>2.78539</v>
      </c>
      <c r="B2468" s="91">
        <v>0.52153620000000001</v>
      </c>
      <c r="D2468" s="91">
        <v>2.78539</v>
      </c>
      <c r="E2468" s="91">
        <v>0.52153620000000001</v>
      </c>
      <c r="F2468" s="91"/>
      <c r="G2468" s="91"/>
      <c r="Q2468" s="91">
        <v>0.24</v>
      </c>
      <c r="R2468" s="91">
        <v>0.28000000000000003</v>
      </c>
      <c r="S2468" s="91">
        <v>0.24</v>
      </c>
      <c r="W2468" s="91">
        <v>0.28000000000000003</v>
      </c>
      <c r="X2468" s="91">
        <v>0.24</v>
      </c>
    </row>
    <row r="2469" spans="1:24" x14ac:dyDescent="0.25">
      <c r="A2469" s="91">
        <v>2.164809</v>
      </c>
      <c r="B2469" s="91">
        <v>0.41761229999999999</v>
      </c>
      <c r="D2469" s="91">
        <v>2.164809</v>
      </c>
      <c r="E2469" s="91">
        <v>0.41761229999999999</v>
      </c>
      <c r="F2469" s="91"/>
      <c r="G2469" s="91"/>
      <c r="Q2469" s="91">
        <v>0.4</v>
      </c>
      <c r="R2469" s="91">
        <v>0.89888820000000003</v>
      </c>
      <c r="S2469" s="91">
        <v>0.4</v>
      </c>
      <c r="W2469" s="91">
        <v>0.89888820000000003</v>
      </c>
      <c r="X2469" s="91">
        <v>0.4</v>
      </c>
    </row>
    <row r="2470" spans="1:24" x14ac:dyDescent="0.25">
      <c r="A2470" s="91">
        <v>5.5716419999999998</v>
      </c>
      <c r="B2470" s="91">
        <v>0.36221540000000002</v>
      </c>
      <c r="D2470" s="91">
        <v>5.5716419999999998</v>
      </c>
      <c r="E2470" s="91">
        <v>0.36221540000000002</v>
      </c>
      <c r="F2470" s="91"/>
      <c r="G2470" s="91"/>
      <c r="Q2470" s="91">
        <v>0.28000000000000003</v>
      </c>
      <c r="R2470" s="91">
        <v>2.3603390000000002</v>
      </c>
      <c r="S2470" s="91">
        <v>0.28000000000000003</v>
      </c>
      <c r="U2470" s="91">
        <v>2.3603390000000002</v>
      </c>
      <c r="V2470" s="91">
        <v>0.28000000000000003</v>
      </c>
    </row>
    <row r="2471" spans="1:24" x14ac:dyDescent="0.25">
      <c r="A2471" s="91">
        <v>10.3207</v>
      </c>
      <c r="B2471" s="91">
        <v>0.36</v>
      </c>
      <c r="D2471" s="91">
        <v>10.3207</v>
      </c>
      <c r="E2471" s="91">
        <v>0.36</v>
      </c>
      <c r="F2471" s="91"/>
      <c r="G2471" s="91"/>
      <c r="Q2471" s="91">
        <v>0.2</v>
      </c>
      <c r="R2471" s="91">
        <v>0.84</v>
      </c>
      <c r="S2471" s="91">
        <v>0.2</v>
      </c>
      <c r="W2471" s="91">
        <v>0.84</v>
      </c>
      <c r="X2471" s="91">
        <v>0.2</v>
      </c>
    </row>
    <row r="2472" spans="1:24" x14ac:dyDescent="0.25">
      <c r="A2472" s="91">
        <v>1.1200000000000001</v>
      </c>
      <c r="B2472" s="91">
        <v>0.44</v>
      </c>
      <c r="D2472" s="91"/>
      <c r="E2472" s="91"/>
      <c r="F2472" s="91">
        <v>1.1200000000000001</v>
      </c>
      <c r="G2472" s="91">
        <v>0.44</v>
      </c>
      <c r="Q2472" s="91">
        <v>0.2</v>
      </c>
      <c r="R2472" s="91">
        <v>0.62482000000000004</v>
      </c>
      <c r="S2472" s="91">
        <v>0.2</v>
      </c>
      <c r="W2472" s="91">
        <v>0.62482000000000004</v>
      </c>
      <c r="X2472" s="91">
        <v>0.2</v>
      </c>
    </row>
    <row r="2473" spans="1:24" x14ac:dyDescent="0.25">
      <c r="A2473" s="91">
        <v>11.89743</v>
      </c>
      <c r="B2473" s="91">
        <v>0.72111029999999998</v>
      </c>
      <c r="D2473" s="91">
        <v>11.89743</v>
      </c>
      <c r="E2473" s="91">
        <v>0.72111029999999998</v>
      </c>
      <c r="F2473" s="91"/>
      <c r="G2473" s="91"/>
      <c r="Q2473" s="91">
        <v>0.32</v>
      </c>
      <c r="R2473" s="91">
        <v>0.52153620000000001</v>
      </c>
      <c r="S2473" s="91">
        <v>0.32</v>
      </c>
      <c r="W2473" s="91">
        <v>0.52153620000000001</v>
      </c>
      <c r="X2473" s="91">
        <v>0.32</v>
      </c>
    </row>
    <row r="2474" spans="1:24" x14ac:dyDescent="0.25">
      <c r="A2474" s="91">
        <v>5.2801520000000002</v>
      </c>
      <c r="B2474" s="91">
        <v>0.29120439999999997</v>
      </c>
      <c r="D2474" s="91">
        <v>5.2801520000000002</v>
      </c>
      <c r="E2474" s="91">
        <v>0.29120439999999997</v>
      </c>
      <c r="F2474" s="91"/>
      <c r="G2474" s="91"/>
      <c r="Q2474" s="91">
        <v>0.16</v>
      </c>
      <c r="R2474" s="91">
        <v>0.97324200000000005</v>
      </c>
      <c r="S2474" s="91">
        <v>0.16</v>
      </c>
      <c r="U2474" s="91">
        <v>0.97324200000000005</v>
      </c>
      <c r="V2474" s="91">
        <v>0.16</v>
      </c>
    </row>
    <row r="2475" spans="1:24" x14ac:dyDescent="0.25">
      <c r="A2475" s="91">
        <v>1.1377170000000001</v>
      </c>
      <c r="B2475" s="91">
        <v>0.60133190000000003</v>
      </c>
      <c r="D2475" s="91"/>
      <c r="E2475" s="91"/>
      <c r="F2475" s="91">
        <v>1.1377170000000001</v>
      </c>
      <c r="G2475" s="91">
        <v>0.60133190000000003</v>
      </c>
      <c r="Q2475" s="91">
        <v>0.31241000000000002</v>
      </c>
      <c r="R2475" s="91">
        <v>1.1092340000000001</v>
      </c>
      <c r="S2475" s="91">
        <v>0.31241000000000002</v>
      </c>
      <c r="W2475" s="91">
        <v>1.1092340000000001</v>
      </c>
      <c r="X2475" s="91">
        <v>0.31241000000000002</v>
      </c>
    </row>
    <row r="2476" spans="1:24" x14ac:dyDescent="0.25">
      <c r="A2476" s="91">
        <v>1.2191799999999999</v>
      </c>
      <c r="B2476" s="91">
        <v>0.39597979999999999</v>
      </c>
      <c r="D2476" s="91"/>
      <c r="E2476" s="91"/>
      <c r="F2476" s="91">
        <v>1.2191799999999999</v>
      </c>
      <c r="G2476" s="91">
        <v>0.39597979999999999</v>
      </c>
      <c r="Q2476" s="91">
        <v>0.24331050000000001</v>
      </c>
      <c r="R2476" s="91">
        <v>1.840435</v>
      </c>
      <c r="S2476" s="91">
        <v>0.24331050000000001</v>
      </c>
      <c r="U2476" s="91">
        <v>1.840435</v>
      </c>
      <c r="V2476" s="91">
        <v>0.24331050000000001</v>
      </c>
    </row>
    <row r="2477" spans="1:24" x14ac:dyDescent="0.25">
      <c r="A2477" s="91">
        <v>2.6683330000000001</v>
      </c>
      <c r="B2477" s="91">
        <v>0.22627420000000001</v>
      </c>
      <c r="D2477" s="91">
        <v>2.6683330000000001</v>
      </c>
      <c r="E2477" s="91">
        <v>0.22627420000000001</v>
      </c>
      <c r="F2477" s="91"/>
      <c r="G2477" s="91"/>
      <c r="Q2477" s="91">
        <v>0.4</v>
      </c>
      <c r="R2477" s="91">
        <v>1.442221</v>
      </c>
      <c r="S2477" s="91">
        <v>0.4</v>
      </c>
      <c r="W2477" s="91">
        <v>1.442221</v>
      </c>
      <c r="X2477" s="91">
        <v>0.4</v>
      </c>
    </row>
    <row r="2478" spans="1:24" x14ac:dyDescent="0.25">
      <c r="A2478" s="91">
        <v>2.129413</v>
      </c>
      <c r="B2478" s="91">
        <v>0.52153620000000001</v>
      </c>
      <c r="D2478" s="91"/>
      <c r="E2478" s="91"/>
      <c r="F2478" s="91">
        <v>2.129413</v>
      </c>
      <c r="G2478" s="91">
        <v>0.52153620000000001</v>
      </c>
      <c r="Q2478" s="91">
        <v>0.32249030000000001</v>
      </c>
      <c r="R2478" s="91">
        <v>0.48</v>
      </c>
      <c r="S2478" s="91">
        <v>0.32249030000000001</v>
      </c>
      <c r="W2478" s="91">
        <v>0.48</v>
      </c>
      <c r="X2478" s="91">
        <v>0.32249030000000001</v>
      </c>
    </row>
    <row r="2479" spans="1:24" x14ac:dyDescent="0.25">
      <c r="A2479" s="91">
        <v>1.6492420000000001</v>
      </c>
      <c r="B2479" s="91">
        <v>0.52153620000000001</v>
      </c>
      <c r="D2479" s="91"/>
      <c r="E2479" s="91"/>
      <c r="F2479" s="91">
        <v>1.6492420000000001</v>
      </c>
      <c r="G2479" s="91">
        <v>0.52153620000000001</v>
      </c>
      <c r="Q2479" s="91">
        <v>0.28844409999999998</v>
      </c>
      <c r="R2479" s="91">
        <v>1.5388310000000001</v>
      </c>
      <c r="S2479" s="91">
        <v>0.28844409999999998</v>
      </c>
      <c r="U2479" s="91">
        <v>1.5388310000000001</v>
      </c>
      <c r="V2479" s="91">
        <v>0.28844409999999998</v>
      </c>
    </row>
    <row r="2480" spans="1:24" x14ac:dyDescent="0.25">
      <c r="A2480" s="91">
        <v>3.32</v>
      </c>
      <c r="B2480" s="91">
        <v>0.72</v>
      </c>
      <c r="D2480" s="91"/>
      <c r="E2480" s="91"/>
      <c r="F2480" s="91">
        <v>3.32</v>
      </c>
      <c r="G2480" s="91">
        <v>0.72</v>
      </c>
      <c r="Q2480" s="91">
        <v>0.24</v>
      </c>
      <c r="R2480" s="91">
        <v>7.5052680000000001</v>
      </c>
      <c r="S2480" s="91">
        <v>0.24</v>
      </c>
      <c r="U2480" s="91">
        <v>7.5052680000000001</v>
      </c>
      <c r="V2480" s="91">
        <v>0.24</v>
      </c>
    </row>
    <row r="2481" spans="1:24" x14ac:dyDescent="0.25">
      <c r="A2481" s="91">
        <v>0.60926179999999996</v>
      </c>
      <c r="B2481" s="91">
        <v>0.26832820000000002</v>
      </c>
      <c r="D2481" s="91"/>
      <c r="E2481" s="91"/>
      <c r="F2481" s="91">
        <v>0.60926179999999996</v>
      </c>
      <c r="G2481" s="91">
        <v>0.26832820000000002</v>
      </c>
      <c r="Q2481" s="91">
        <v>0.41761229999999999</v>
      </c>
      <c r="R2481" s="91">
        <v>1.8925320000000001</v>
      </c>
      <c r="S2481" s="91">
        <v>0.41761229999999999</v>
      </c>
      <c r="W2481" s="91">
        <v>1.8925320000000001</v>
      </c>
      <c r="X2481" s="91">
        <v>0.41761229999999999</v>
      </c>
    </row>
    <row r="2482" spans="1:24" x14ac:dyDescent="0.25">
      <c r="A2482" s="91">
        <v>2.3026939999999998</v>
      </c>
      <c r="B2482" s="91">
        <v>0.29120439999999997</v>
      </c>
      <c r="D2482" s="91">
        <v>2.3026939999999998</v>
      </c>
      <c r="E2482" s="91">
        <v>0.29120439999999997</v>
      </c>
      <c r="F2482" s="91"/>
      <c r="G2482" s="91"/>
      <c r="Q2482" s="91">
        <v>0.41761229999999999</v>
      </c>
      <c r="R2482" s="91">
        <v>2.6942900000000001</v>
      </c>
      <c r="S2482" s="91">
        <v>0.41761229999999999</v>
      </c>
      <c r="U2482" s="91">
        <v>2.6942900000000001</v>
      </c>
      <c r="V2482" s="91">
        <v>0.41761229999999999</v>
      </c>
    </row>
    <row r="2483" spans="1:24" x14ac:dyDescent="0.25">
      <c r="A2483" s="91">
        <v>1.712075</v>
      </c>
      <c r="B2483" s="91">
        <v>0.32249030000000001</v>
      </c>
      <c r="D2483" s="91">
        <v>1.712075</v>
      </c>
      <c r="E2483" s="91">
        <v>0.32249030000000001</v>
      </c>
      <c r="F2483" s="91"/>
      <c r="G2483" s="91"/>
      <c r="Q2483" s="91">
        <v>0.25298219999999999</v>
      </c>
      <c r="R2483" s="91">
        <v>2.5174590000000001</v>
      </c>
      <c r="S2483" s="91">
        <v>0.25298219999999999</v>
      </c>
      <c r="U2483" s="91">
        <v>2.5174590000000001</v>
      </c>
      <c r="V2483" s="91">
        <v>0.25298219999999999</v>
      </c>
    </row>
    <row r="2484" spans="1:24" x14ac:dyDescent="0.25">
      <c r="A2484" s="91">
        <v>4.92</v>
      </c>
      <c r="B2484" s="91">
        <v>0.4</v>
      </c>
      <c r="D2484" s="91">
        <v>4.92</v>
      </c>
      <c r="E2484" s="91">
        <v>0.4</v>
      </c>
      <c r="F2484" s="91"/>
      <c r="G2484" s="91"/>
      <c r="Q2484" s="91">
        <v>0.34176010000000001</v>
      </c>
      <c r="R2484" s="91">
        <v>1.96774</v>
      </c>
      <c r="S2484" s="91">
        <v>0.34176010000000001</v>
      </c>
      <c r="U2484" s="91">
        <v>1.96774</v>
      </c>
      <c r="V2484" s="91">
        <v>0.34176010000000001</v>
      </c>
    </row>
    <row r="2485" spans="1:24" x14ac:dyDescent="0.25">
      <c r="A2485" s="91">
        <v>1.64</v>
      </c>
      <c r="B2485" s="91">
        <v>0.52</v>
      </c>
      <c r="D2485" s="91"/>
      <c r="E2485" s="91"/>
      <c r="F2485" s="91">
        <v>1.64</v>
      </c>
      <c r="G2485" s="91">
        <v>0.52</v>
      </c>
      <c r="Q2485" s="91">
        <v>0.2</v>
      </c>
      <c r="R2485" s="91">
        <v>0.2</v>
      </c>
      <c r="S2485" s="91">
        <v>0.2</v>
      </c>
      <c r="W2485" s="91">
        <v>0.2</v>
      </c>
      <c r="X2485" s="91">
        <v>0.2</v>
      </c>
    </row>
    <row r="2486" spans="1:24" x14ac:dyDescent="0.25">
      <c r="A2486" s="91">
        <v>10.06427</v>
      </c>
      <c r="B2486" s="91">
        <v>0.62482000000000004</v>
      </c>
      <c r="D2486" s="91">
        <v>10.06427</v>
      </c>
      <c r="E2486" s="91">
        <v>0.62482000000000004</v>
      </c>
      <c r="F2486" s="91"/>
      <c r="G2486" s="91"/>
      <c r="Q2486" s="91">
        <v>0.2154066</v>
      </c>
      <c r="R2486" s="91">
        <v>0.4079216</v>
      </c>
      <c r="S2486" s="91">
        <v>0.2154066</v>
      </c>
      <c r="W2486" s="91">
        <v>0.4079216</v>
      </c>
      <c r="X2486" s="91">
        <v>0.2154066</v>
      </c>
    </row>
    <row r="2487" spans="1:24" x14ac:dyDescent="0.25">
      <c r="A2487" s="91">
        <v>4.0807840000000004</v>
      </c>
      <c r="B2487" s="91">
        <v>0.28000000000000003</v>
      </c>
      <c r="D2487" s="91">
        <v>4.0807840000000004</v>
      </c>
      <c r="E2487" s="91">
        <v>0.28000000000000003</v>
      </c>
      <c r="F2487" s="91"/>
      <c r="G2487" s="91"/>
      <c r="Q2487" s="91">
        <v>0.25298219999999999</v>
      </c>
      <c r="R2487" s="91">
        <v>0.88543769999999999</v>
      </c>
      <c r="S2487" s="91">
        <v>0.25298219999999999</v>
      </c>
      <c r="W2487" s="91">
        <v>0.88543769999999999</v>
      </c>
      <c r="X2487" s="91">
        <v>0.25298219999999999</v>
      </c>
    </row>
    <row r="2488" spans="1:24" x14ac:dyDescent="0.25">
      <c r="A2488" s="91">
        <v>4.1135869999999999</v>
      </c>
      <c r="B2488" s="91">
        <v>0.49477270000000001</v>
      </c>
      <c r="D2488" s="91">
        <v>4.1135869999999999</v>
      </c>
      <c r="E2488" s="91">
        <v>0.49477270000000001</v>
      </c>
      <c r="F2488" s="91"/>
      <c r="G2488" s="91"/>
      <c r="Q2488" s="91">
        <v>0.2039608</v>
      </c>
      <c r="R2488" s="91">
        <v>1.059056</v>
      </c>
      <c r="S2488" s="91">
        <v>0.2039608</v>
      </c>
      <c r="U2488" s="91">
        <v>1.059056</v>
      </c>
      <c r="V2488" s="91">
        <v>0.2039608</v>
      </c>
    </row>
    <row r="2489" spans="1:24" x14ac:dyDescent="0.25">
      <c r="A2489" s="91">
        <v>4.1231059999999999</v>
      </c>
      <c r="B2489" s="91">
        <v>0.3577709</v>
      </c>
      <c r="D2489" s="91">
        <v>4.1231059999999999</v>
      </c>
      <c r="E2489" s="91">
        <v>0.3577709</v>
      </c>
      <c r="F2489" s="91"/>
      <c r="G2489" s="91"/>
      <c r="Q2489" s="91">
        <v>0.53814499999999998</v>
      </c>
      <c r="R2489" s="91">
        <v>2.9145150000000002</v>
      </c>
      <c r="S2489" s="91">
        <v>0.53814499999999998</v>
      </c>
      <c r="U2489" s="91">
        <v>2.9145150000000002</v>
      </c>
      <c r="V2489" s="91">
        <v>0.53814499999999998</v>
      </c>
    </row>
    <row r="2490" spans="1:24" x14ac:dyDescent="0.25">
      <c r="A2490" s="91">
        <v>4.1393719999999998</v>
      </c>
      <c r="B2490" s="91">
        <v>0.28000000000000003</v>
      </c>
      <c r="D2490" s="91">
        <v>4.1393719999999998</v>
      </c>
      <c r="E2490" s="91">
        <v>0.28000000000000003</v>
      </c>
      <c r="F2490" s="91"/>
      <c r="G2490" s="91"/>
      <c r="Q2490" s="91">
        <v>0.28000000000000003</v>
      </c>
      <c r="R2490" s="91">
        <v>2.488051</v>
      </c>
      <c r="S2490" s="91">
        <v>0.28000000000000003</v>
      </c>
      <c r="U2490" s="91">
        <v>2.488051</v>
      </c>
      <c r="V2490" s="91">
        <v>0.28000000000000003</v>
      </c>
    </row>
    <row r="2491" spans="1:24" x14ac:dyDescent="0.25">
      <c r="A2491" s="91">
        <v>2.0131570000000001</v>
      </c>
      <c r="B2491" s="91">
        <v>0.97652439999999996</v>
      </c>
      <c r="D2491" s="91"/>
      <c r="E2491" s="91"/>
      <c r="F2491" s="91">
        <v>2.0131570000000001</v>
      </c>
      <c r="G2491" s="91">
        <v>0.97652439999999996</v>
      </c>
      <c r="Q2491" s="91">
        <v>0.32249030000000001</v>
      </c>
      <c r="R2491" s="91">
        <v>1.8629009999999999</v>
      </c>
      <c r="S2491" s="91">
        <v>0.32249030000000001</v>
      </c>
      <c r="U2491" s="91">
        <v>1.8629009999999999</v>
      </c>
      <c r="V2491" s="91">
        <v>0.32249030000000001</v>
      </c>
    </row>
    <row r="2492" spans="1:24" x14ac:dyDescent="0.25">
      <c r="A2492" s="91">
        <v>1.0182340000000001</v>
      </c>
      <c r="B2492" s="91">
        <v>0.31241000000000002</v>
      </c>
      <c r="D2492" s="91"/>
      <c r="E2492" s="91"/>
      <c r="F2492" s="91">
        <v>1.0182340000000001</v>
      </c>
      <c r="G2492" s="91">
        <v>0.31241000000000002</v>
      </c>
      <c r="Q2492" s="91">
        <v>0.24</v>
      </c>
      <c r="R2492" s="91">
        <v>1.4204220000000001</v>
      </c>
      <c r="S2492" s="91">
        <v>0.24</v>
      </c>
      <c r="U2492" s="91">
        <v>1.4204220000000001</v>
      </c>
      <c r="V2492" s="91">
        <v>0.24</v>
      </c>
    </row>
    <row r="2493" spans="1:24" x14ac:dyDescent="0.25">
      <c r="A2493" s="91">
        <v>1.0468999999999999</v>
      </c>
      <c r="B2493" s="91">
        <v>0.36878179999999999</v>
      </c>
      <c r="D2493" s="91"/>
      <c r="E2493" s="91"/>
      <c r="F2493" s="91">
        <v>1.0468999999999999</v>
      </c>
      <c r="G2493" s="91">
        <v>0.36878179999999999</v>
      </c>
      <c r="Q2493" s="91">
        <v>0.34176010000000001</v>
      </c>
      <c r="R2493" s="91">
        <v>0.4118252</v>
      </c>
      <c r="S2493" s="91">
        <v>0.34176010000000001</v>
      </c>
      <c r="W2493" s="91">
        <v>0.4118252</v>
      </c>
      <c r="X2493" s="91">
        <v>0.34176010000000001</v>
      </c>
    </row>
    <row r="2494" spans="1:24" x14ac:dyDescent="0.25">
      <c r="A2494" s="91">
        <v>1.5600769999999999</v>
      </c>
      <c r="B2494" s="91">
        <v>0.4</v>
      </c>
      <c r="D2494" s="91"/>
      <c r="E2494" s="91"/>
      <c r="F2494" s="91">
        <v>1.5600769999999999</v>
      </c>
      <c r="G2494" s="91">
        <v>0.4</v>
      </c>
      <c r="Q2494" s="91">
        <v>0.32249030000000001</v>
      </c>
      <c r="R2494" s="91">
        <v>1.122854</v>
      </c>
      <c r="S2494" s="91">
        <v>0.32249030000000001</v>
      </c>
      <c r="W2494" s="91">
        <v>1.122854</v>
      </c>
      <c r="X2494" s="91">
        <v>0.32249030000000001</v>
      </c>
    </row>
    <row r="2495" spans="1:24" x14ac:dyDescent="0.25">
      <c r="A2495" s="91">
        <v>7.1201220000000003</v>
      </c>
      <c r="B2495" s="91">
        <v>0.57271280000000002</v>
      </c>
      <c r="D2495" s="91">
        <v>7.1201220000000003</v>
      </c>
      <c r="E2495" s="91">
        <v>0.57271280000000002</v>
      </c>
      <c r="F2495" s="91"/>
      <c r="G2495" s="91"/>
      <c r="Q2495" s="91">
        <v>0.4079216</v>
      </c>
      <c r="R2495" s="91">
        <v>0.5614268</v>
      </c>
      <c r="S2495" s="91">
        <v>0.4079216</v>
      </c>
      <c r="W2495" s="91">
        <v>0.5614268</v>
      </c>
      <c r="X2495" s="91">
        <v>0.4079216</v>
      </c>
    </row>
    <row r="2496" spans="1:24" x14ac:dyDescent="0.25">
      <c r="A2496" s="91">
        <v>2.6563129999999999</v>
      </c>
      <c r="B2496" s="91">
        <v>0.32249030000000001</v>
      </c>
      <c r="D2496" s="91">
        <v>2.6563129999999999</v>
      </c>
      <c r="E2496" s="91">
        <v>0.32249030000000001</v>
      </c>
      <c r="F2496" s="91"/>
      <c r="G2496" s="91"/>
      <c r="Q2496" s="91">
        <v>0.43081320000000001</v>
      </c>
      <c r="R2496" s="91">
        <v>0.91214030000000001</v>
      </c>
      <c r="S2496" s="91">
        <v>0.43081320000000001</v>
      </c>
      <c r="W2496" s="91">
        <v>0.91214030000000001</v>
      </c>
      <c r="X2496" s="91">
        <v>0.43081320000000001</v>
      </c>
    </row>
    <row r="2497" spans="1:24" x14ac:dyDescent="0.25">
      <c r="A2497" s="91">
        <v>3.334187</v>
      </c>
      <c r="B2497" s="91">
        <v>0.88814409999999999</v>
      </c>
      <c r="D2497" s="91"/>
      <c r="E2497" s="91"/>
      <c r="F2497" s="91">
        <v>3.334187</v>
      </c>
      <c r="G2497" s="91">
        <v>0.88814409999999999</v>
      </c>
      <c r="Q2497" s="91">
        <v>0.63245549999999995</v>
      </c>
      <c r="R2497" s="91">
        <v>1.582403</v>
      </c>
      <c r="S2497" s="91">
        <v>0.63245549999999995</v>
      </c>
      <c r="W2497" s="91">
        <v>1.582403</v>
      </c>
      <c r="X2497" s="91">
        <v>0.63245549999999995</v>
      </c>
    </row>
    <row r="2498" spans="1:24" x14ac:dyDescent="0.25">
      <c r="A2498" s="91">
        <v>2.7810790000000001</v>
      </c>
      <c r="B2498" s="91">
        <v>0.2332381</v>
      </c>
      <c r="D2498" s="91">
        <v>2.7810790000000001</v>
      </c>
      <c r="E2498" s="91">
        <v>0.2332381</v>
      </c>
      <c r="F2498" s="91"/>
      <c r="G2498" s="91"/>
      <c r="Q2498" s="91">
        <v>0.36878179999999999</v>
      </c>
      <c r="R2498" s="91">
        <v>0.92347170000000001</v>
      </c>
      <c r="S2498" s="91">
        <v>0.36878179999999999</v>
      </c>
      <c r="W2498" s="91">
        <v>0.92347170000000001</v>
      </c>
      <c r="X2498" s="91">
        <v>0.36878179999999999</v>
      </c>
    </row>
    <row r="2499" spans="1:24" x14ac:dyDescent="0.25">
      <c r="A2499" s="91">
        <v>4.2205209999999997</v>
      </c>
      <c r="B2499" s="91">
        <v>0.29120439999999997</v>
      </c>
      <c r="D2499" s="91">
        <v>4.2205209999999997</v>
      </c>
      <c r="E2499" s="91">
        <v>0.29120439999999997</v>
      </c>
      <c r="F2499" s="91"/>
      <c r="G2499" s="91"/>
      <c r="Q2499" s="91">
        <v>0.5656854</v>
      </c>
      <c r="R2499" s="91">
        <v>0.9935794</v>
      </c>
      <c r="S2499" s="91">
        <v>0.5656854</v>
      </c>
      <c r="W2499" s="91">
        <v>0.9935794</v>
      </c>
      <c r="X2499" s="91">
        <v>0.5656854</v>
      </c>
    </row>
    <row r="2500" spans="1:24" x14ac:dyDescent="0.25">
      <c r="A2500" s="91">
        <v>0.4</v>
      </c>
      <c r="B2500" s="91">
        <v>0.2</v>
      </c>
      <c r="D2500" s="91"/>
      <c r="E2500" s="91"/>
      <c r="F2500" s="91">
        <v>0.4</v>
      </c>
      <c r="G2500" s="91">
        <v>0.2</v>
      </c>
      <c r="Q2500" s="91">
        <v>0.34176010000000001</v>
      </c>
      <c r="R2500" s="91">
        <v>6.221768</v>
      </c>
      <c r="S2500" s="91">
        <v>0.34176010000000001</v>
      </c>
      <c r="U2500" s="91">
        <v>6.221768</v>
      </c>
      <c r="V2500" s="91">
        <v>0.34176010000000001</v>
      </c>
    </row>
    <row r="2501" spans="1:24" x14ac:dyDescent="0.25">
      <c r="A2501" s="91">
        <v>4.5263669999999996</v>
      </c>
      <c r="B2501" s="91">
        <v>0.52</v>
      </c>
      <c r="D2501" s="91">
        <v>4.5263669999999996</v>
      </c>
      <c r="E2501" s="91">
        <v>0.52</v>
      </c>
      <c r="F2501" s="91"/>
      <c r="G2501" s="91"/>
      <c r="Q2501" s="91">
        <v>0.28000000000000003</v>
      </c>
      <c r="R2501" s="91">
        <v>11.80176</v>
      </c>
      <c r="S2501" s="91">
        <v>0.28000000000000003</v>
      </c>
      <c r="U2501" s="91">
        <v>11.80176</v>
      </c>
      <c r="V2501" s="91">
        <v>0.28000000000000003</v>
      </c>
    </row>
    <row r="2502" spans="1:24" x14ac:dyDescent="0.25">
      <c r="A2502" s="91">
        <v>2.2740269999999998</v>
      </c>
      <c r="B2502" s="91">
        <v>0.2</v>
      </c>
      <c r="D2502" s="91">
        <v>2.2740269999999998</v>
      </c>
      <c r="E2502" s="91">
        <v>0.2</v>
      </c>
      <c r="F2502" s="91"/>
      <c r="G2502" s="91"/>
      <c r="Q2502" s="91">
        <v>0.40199499999999999</v>
      </c>
      <c r="R2502" s="91">
        <v>4.5196519999999998</v>
      </c>
      <c r="S2502" s="91">
        <v>0.40199499999999999</v>
      </c>
      <c r="U2502" s="91">
        <v>4.5196519999999998</v>
      </c>
      <c r="V2502" s="91">
        <v>0.40199499999999999</v>
      </c>
    </row>
    <row r="2503" spans="1:24" x14ac:dyDescent="0.25">
      <c r="A2503" s="91">
        <v>0.36221540000000002</v>
      </c>
      <c r="B2503" s="91">
        <v>0.2828427</v>
      </c>
      <c r="D2503" s="91"/>
      <c r="E2503" s="91"/>
      <c r="F2503" s="91">
        <v>0.36221540000000002</v>
      </c>
      <c r="G2503" s="91">
        <v>0.2828427</v>
      </c>
      <c r="Q2503" s="91">
        <v>0.24</v>
      </c>
      <c r="R2503" s="91">
        <v>0.52</v>
      </c>
      <c r="S2503" s="91">
        <v>0.24</v>
      </c>
      <c r="W2503" s="91">
        <v>0.52</v>
      </c>
      <c r="X2503" s="91">
        <v>0.24</v>
      </c>
    </row>
    <row r="2504" spans="1:24" x14ac:dyDescent="0.25">
      <c r="A2504" s="91">
        <v>2.1835749999999998</v>
      </c>
      <c r="B2504" s="91">
        <v>0.26832820000000002</v>
      </c>
      <c r="D2504" s="91">
        <v>2.1835749999999998</v>
      </c>
      <c r="E2504" s="91">
        <v>0.26832820000000002</v>
      </c>
      <c r="F2504" s="91"/>
      <c r="G2504" s="91"/>
      <c r="Q2504" s="91">
        <v>0.59464269999999997</v>
      </c>
      <c r="R2504" s="91">
        <v>4.0390100000000002</v>
      </c>
      <c r="S2504" s="91">
        <v>0.59464269999999997</v>
      </c>
      <c r="U2504" s="91">
        <v>4.0390100000000002</v>
      </c>
      <c r="V2504" s="91">
        <v>0.59464269999999997</v>
      </c>
    </row>
    <row r="2505" spans="1:24" x14ac:dyDescent="0.25">
      <c r="A2505" s="91">
        <v>1.03769</v>
      </c>
      <c r="B2505" s="91">
        <v>0.26832820000000002</v>
      </c>
      <c r="D2505" s="91"/>
      <c r="E2505" s="91"/>
      <c r="F2505" s="91">
        <v>1.03769</v>
      </c>
      <c r="G2505" s="91">
        <v>0.26832820000000002</v>
      </c>
      <c r="Q2505" s="91">
        <v>0.2332381</v>
      </c>
      <c r="R2505" s="91">
        <v>1.0468999999999999</v>
      </c>
      <c r="S2505" s="91">
        <v>0.2332381</v>
      </c>
      <c r="W2505" s="91">
        <v>1.0468999999999999</v>
      </c>
      <c r="X2505" s="91">
        <v>0.2332381</v>
      </c>
    </row>
    <row r="2506" spans="1:24" x14ac:dyDescent="0.25">
      <c r="A2506" s="91">
        <v>1.132784</v>
      </c>
      <c r="B2506" s="91">
        <v>0.79195959999999999</v>
      </c>
      <c r="D2506" s="91"/>
      <c r="E2506" s="91"/>
      <c r="F2506" s="91">
        <v>1.132784</v>
      </c>
      <c r="G2506" s="91">
        <v>0.79195959999999999</v>
      </c>
      <c r="Q2506" s="91">
        <v>0.2</v>
      </c>
      <c r="R2506" s="91">
        <v>0.96332759999999995</v>
      </c>
      <c r="S2506" s="91">
        <v>0.2</v>
      </c>
      <c r="W2506" s="91">
        <v>0.96332759999999995</v>
      </c>
      <c r="X2506" s="91">
        <v>0.2</v>
      </c>
    </row>
    <row r="2507" spans="1:24" x14ac:dyDescent="0.25">
      <c r="A2507" s="91">
        <v>3.1210249999999999</v>
      </c>
      <c r="B2507" s="91">
        <v>0.24</v>
      </c>
      <c r="D2507" s="91">
        <v>3.1210249999999999</v>
      </c>
      <c r="E2507" s="91">
        <v>0.24</v>
      </c>
      <c r="F2507" s="91"/>
      <c r="G2507" s="91"/>
      <c r="Q2507" s="91">
        <v>0.36878179999999999</v>
      </c>
      <c r="R2507" s="91">
        <v>0.50119860000000005</v>
      </c>
      <c r="S2507" s="91">
        <v>0.36878179999999999</v>
      </c>
      <c r="W2507" s="91">
        <v>0.50119860000000005</v>
      </c>
      <c r="X2507" s="91">
        <v>0.36878179999999999</v>
      </c>
    </row>
    <row r="2508" spans="1:24" x14ac:dyDescent="0.25">
      <c r="A2508" s="91">
        <v>1.2191799999999999</v>
      </c>
      <c r="B2508" s="91">
        <v>0.53814499999999998</v>
      </c>
      <c r="D2508" s="91"/>
      <c r="E2508" s="91"/>
      <c r="F2508" s="91">
        <v>1.2191799999999999</v>
      </c>
      <c r="G2508" s="91">
        <v>0.53814499999999998</v>
      </c>
      <c r="Q2508" s="91">
        <v>0.12</v>
      </c>
      <c r="R2508" s="91">
        <v>0.2154066</v>
      </c>
      <c r="S2508" s="91">
        <v>0.12</v>
      </c>
      <c r="W2508" s="91">
        <v>0.2154066</v>
      </c>
      <c r="X2508" s="91">
        <v>0.12</v>
      </c>
    </row>
    <row r="2509" spans="1:24" x14ac:dyDescent="0.25">
      <c r="A2509" s="91">
        <v>1.4187320000000001</v>
      </c>
      <c r="B2509" s="91">
        <v>0.41761229999999999</v>
      </c>
      <c r="D2509" s="91"/>
      <c r="E2509" s="91"/>
      <c r="F2509" s="91">
        <v>1.4187320000000001</v>
      </c>
      <c r="G2509" s="91">
        <v>0.41761229999999999</v>
      </c>
      <c r="Q2509" s="91">
        <v>0.24</v>
      </c>
      <c r="R2509" s="91">
        <v>1.32</v>
      </c>
      <c r="S2509" s="91">
        <v>0.24</v>
      </c>
      <c r="U2509" s="91">
        <v>1.32</v>
      </c>
      <c r="V2509" s="91">
        <v>0.24</v>
      </c>
    </row>
    <row r="2510" spans="1:24" x14ac:dyDescent="0.25">
      <c r="A2510" s="91">
        <v>4.0265120000000003</v>
      </c>
      <c r="B2510" s="91">
        <v>0.29120439999999997</v>
      </c>
      <c r="D2510" s="91">
        <v>4.0265120000000003</v>
      </c>
      <c r="E2510" s="91">
        <v>0.29120439999999997</v>
      </c>
      <c r="F2510" s="91"/>
      <c r="G2510" s="91"/>
      <c r="Q2510" s="91">
        <v>0.2</v>
      </c>
      <c r="R2510" s="91">
        <v>0.96083300000000005</v>
      </c>
      <c r="S2510" s="91">
        <v>0.2</v>
      </c>
      <c r="W2510" s="91">
        <v>0.96083300000000005</v>
      </c>
      <c r="X2510" s="91">
        <v>0.2</v>
      </c>
    </row>
    <row r="2511" spans="1:24" x14ac:dyDescent="0.25">
      <c r="A2511" s="91">
        <v>4.4116210000000002</v>
      </c>
      <c r="B2511" s="91">
        <v>0.4</v>
      </c>
      <c r="D2511" s="91">
        <v>4.4116210000000002</v>
      </c>
      <c r="E2511" s="91">
        <v>0.4</v>
      </c>
      <c r="F2511" s="91"/>
      <c r="G2511" s="91"/>
      <c r="Q2511" s="91">
        <v>0.4</v>
      </c>
      <c r="R2511" s="91">
        <v>0.6788225</v>
      </c>
      <c r="S2511" s="91">
        <v>0.4</v>
      </c>
      <c r="W2511" s="91">
        <v>0.6788225</v>
      </c>
      <c r="X2511" s="91">
        <v>0.4</v>
      </c>
    </row>
    <row r="2512" spans="1:24" x14ac:dyDescent="0.25">
      <c r="A2512" s="91">
        <v>1.27122</v>
      </c>
      <c r="B2512" s="91">
        <v>0.26832820000000002</v>
      </c>
      <c r="D2512" s="91"/>
      <c r="E2512" s="91"/>
      <c r="F2512" s="91">
        <v>1.27122</v>
      </c>
      <c r="G2512" s="91">
        <v>0.26832820000000002</v>
      </c>
      <c r="Q2512" s="91">
        <v>0.53665629999999998</v>
      </c>
      <c r="R2512" s="91">
        <v>1.771779</v>
      </c>
      <c r="S2512" s="91">
        <v>0.53665629999999998</v>
      </c>
      <c r="W2512" s="91">
        <v>1.771779</v>
      </c>
      <c r="X2512" s="91">
        <v>0.53665629999999998</v>
      </c>
    </row>
    <row r="2513" spans="1:24" x14ac:dyDescent="0.25">
      <c r="A2513" s="91">
        <v>0.91214030000000001</v>
      </c>
      <c r="B2513" s="91">
        <v>0.37735920000000001</v>
      </c>
      <c r="D2513" s="91"/>
      <c r="E2513" s="91"/>
      <c r="F2513" s="91">
        <v>0.91214030000000001</v>
      </c>
      <c r="G2513" s="91">
        <v>0.37735920000000001</v>
      </c>
      <c r="Q2513" s="91">
        <v>0.46647620000000001</v>
      </c>
      <c r="R2513" s="91">
        <v>0.80498449999999999</v>
      </c>
      <c r="S2513" s="91">
        <v>0.46647620000000001</v>
      </c>
      <c r="W2513" s="91">
        <v>0.80498449999999999</v>
      </c>
      <c r="X2513" s="91">
        <v>0.46647620000000001</v>
      </c>
    </row>
    <row r="2514" spans="1:24" x14ac:dyDescent="0.25">
      <c r="A2514" s="91">
        <v>4.7299259999999999</v>
      </c>
      <c r="B2514" s="91">
        <v>0.4326662</v>
      </c>
      <c r="D2514" s="91">
        <v>4.7299259999999999</v>
      </c>
      <c r="E2514" s="91">
        <v>0.4326662</v>
      </c>
      <c r="F2514" s="91"/>
      <c r="G2514" s="91"/>
      <c r="Q2514" s="91">
        <v>0.2</v>
      </c>
      <c r="R2514" s="91">
        <v>1.202664</v>
      </c>
      <c r="S2514" s="91">
        <v>0.2</v>
      </c>
      <c r="U2514" s="91">
        <v>1.202664</v>
      </c>
      <c r="V2514" s="91">
        <v>0.2</v>
      </c>
    </row>
    <row r="2515" spans="1:24" x14ac:dyDescent="0.25">
      <c r="A2515" s="91">
        <v>6.1786899999999996</v>
      </c>
      <c r="B2515" s="91">
        <v>0.2154066</v>
      </c>
      <c r="D2515" s="91">
        <v>6.1786899999999996</v>
      </c>
      <c r="E2515" s="91">
        <v>0.2154066</v>
      </c>
      <c r="F2515" s="91"/>
      <c r="G2515" s="91"/>
      <c r="Q2515" s="91">
        <v>0.30463089999999998</v>
      </c>
      <c r="R2515" s="91">
        <v>1.592482</v>
      </c>
      <c r="S2515" s="91">
        <v>0.30463089999999998</v>
      </c>
      <c r="U2515" s="91">
        <v>1.592482</v>
      </c>
      <c r="V2515" s="91">
        <v>0.30463089999999998</v>
      </c>
    </row>
    <row r="2516" spans="1:24" x14ac:dyDescent="0.25">
      <c r="A2516" s="91">
        <v>2.8680310000000002</v>
      </c>
      <c r="B2516" s="91">
        <v>0.4118252</v>
      </c>
      <c r="D2516" s="91">
        <v>2.8680310000000002</v>
      </c>
      <c r="E2516" s="91">
        <v>0.4118252</v>
      </c>
      <c r="F2516" s="91"/>
      <c r="G2516" s="91"/>
      <c r="Q2516" s="91">
        <v>0.32249030000000001</v>
      </c>
      <c r="R2516" s="91">
        <v>0.44721359999999999</v>
      </c>
      <c r="S2516" s="91">
        <v>0.32249030000000001</v>
      </c>
      <c r="W2516" s="91">
        <v>0.44721359999999999</v>
      </c>
      <c r="X2516" s="91">
        <v>0.32249030000000001</v>
      </c>
    </row>
    <row r="2517" spans="1:24" x14ac:dyDescent="0.25">
      <c r="A2517" s="91">
        <v>4.7057409999999997</v>
      </c>
      <c r="B2517" s="91">
        <v>0.46647620000000001</v>
      </c>
      <c r="D2517" s="91">
        <v>4.7057409999999997</v>
      </c>
      <c r="E2517" s="91">
        <v>0.46647620000000001</v>
      </c>
      <c r="F2517" s="91"/>
      <c r="G2517" s="91"/>
      <c r="Q2517" s="91">
        <v>0.24</v>
      </c>
      <c r="R2517" s="91">
        <v>0.28000000000000003</v>
      </c>
      <c r="S2517" s="91">
        <v>0.24</v>
      </c>
      <c r="W2517" s="91">
        <v>0.28000000000000003</v>
      </c>
      <c r="X2517" s="91">
        <v>0.24</v>
      </c>
    </row>
    <row r="2518" spans="1:24" x14ac:dyDescent="0.25">
      <c r="A2518" s="91">
        <v>4.087053</v>
      </c>
      <c r="B2518" s="91">
        <v>0.2828427</v>
      </c>
      <c r="D2518" s="91">
        <v>4.087053</v>
      </c>
      <c r="E2518" s="91">
        <v>0.2828427</v>
      </c>
      <c r="F2518" s="91"/>
      <c r="G2518" s="91"/>
      <c r="Q2518" s="91">
        <v>0.4</v>
      </c>
      <c r="R2518" s="91">
        <v>1.2806249999999999</v>
      </c>
      <c r="S2518" s="91">
        <v>0.4</v>
      </c>
      <c r="W2518" s="91">
        <v>1.2806249999999999</v>
      </c>
      <c r="X2518" s="91">
        <v>0.4</v>
      </c>
    </row>
    <row r="2519" spans="1:24" x14ac:dyDescent="0.25">
      <c r="A2519" s="91">
        <v>18.680689999999998</v>
      </c>
      <c r="B2519" s="91">
        <v>0.28844409999999998</v>
      </c>
      <c r="D2519" s="91">
        <v>18.680689999999998</v>
      </c>
      <c r="E2519" s="91">
        <v>0.28844409999999998</v>
      </c>
      <c r="F2519" s="91"/>
      <c r="G2519" s="91"/>
      <c r="Q2519" s="91">
        <v>0.16970560000000001</v>
      </c>
      <c r="R2519" s="91">
        <v>0.37735920000000001</v>
      </c>
      <c r="S2519" s="91">
        <v>0.16970560000000001</v>
      </c>
      <c r="W2519" s="91">
        <v>0.37735920000000001</v>
      </c>
      <c r="X2519" s="91">
        <v>0.16970560000000001</v>
      </c>
    </row>
    <row r="2520" spans="1:24" x14ac:dyDescent="0.25">
      <c r="A2520" s="91">
        <v>1.379275</v>
      </c>
      <c r="B2520" s="91">
        <v>0.30463089999999998</v>
      </c>
      <c r="D2520" s="91"/>
      <c r="E2520" s="91"/>
      <c r="F2520" s="91">
        <v>1.379275</v>
      </c>
      <c r="G2520" s="91">
        <v>0.30463089999999998</v>
      </c>
      <c r="Q2520" s="297">
        <v>0.36878179999999999</v>
      </c>
      <c r="R2520" s="297">
        <v>0.68</v>
      </c>
      <c r="S2520" s="297">
        <v>0.36878179999999999</v>
      </c>
      <c r="W2520" s="91">
        <v>0.68</v>
      </c>
      <c r="X2520" s="91">
        <v>0.36878179999999999</v>
      </c>
    </row>
    <row r="2521" spans="1:24" x14ac:dyDescent="0.25">
      <c r="A2521" s="91">
        <v>0.63245549999999995</v>
      </c>
      <c r="B2521" s="91">
        <v>0.2332381</v>
      </c>
      <c r="D2521" s="91"/>
      <c r="E2521" s="91"/>
      <c r="F2521" s="91">
        <v>0.63245549999999995</v>
      </c>
      <c r="G2521" s="91">
        <v>0.2332381</v>
      </c>
      <c r="Q2521" s="91">
        <v>0.64498060000000002</v>
      </c>
      <c r="R2521" s="91">
        <v>13.309670000000001</v>
      </c>
      <c r="S2521" s="91">
        <v>0.64498060000000002</v>
      </c>
      <c r="T2521" t="s">
        <v>437</v>
      </c>
      <c r="U2521" s="91">
        <v>13.309670000000001</v>
      </c>
      <c r="V2521" s="91">
        <v>0.64498060000000002</v>
      </c>
    </row>
    <row r="2522" spans="1:24" x14ac:dyDescent="0.25">
      <c r="A2522" s="91">
        <v>4.2379239999999996</v>
      </c>
      <c r="B2522" s="91">
        <v>0.46818799999999999</v>
      </c>
      <c r="D2522" s="91">
        <v>4.2379239999999996</v>
      </c>
      <c r="E2522" s="91">
        <v>0.46818799999999999</v>
      </c>
      <c r="F2522" s="91"/>
      <c r="G2522" s="91"/>
      <c r="Q2522" s="91">
        <v>0.2</v>
      </c>
      <c r="R2522" s="91">
        <v>0.83522450000000004</v>
      </c>
      <c r="S2522" s="91">
        <v>0.2</v>
      </c>
      <c r="W2522" s="91">
        <v>0.83522450000000004</v>
      </c>
      <c r="X2522" s="91">
        <v>0.2</v>
      </c>
    </row>
    <row r="2523" spans="1:24" x14ac:dyDescent="0.25">
      <c r="A2523" s="91">
        <v>6.3186070000000001</v>
      </c>
      <c r="B2523" s="91">
        <v>0.37947330000000001</v>
      </c>
      <c r="D2523" s="91">
        <v>6.3186070000000001</v>
      </c>
      <c r="E2523" s="91">
        <v>0.37947330000000001</v>
      </c>
      <c r="F2523" s="91"/>
      <c r="G2523" s="91"/>
      <c r="Q2523" s="91">
        <v>0.16492419999999999</v>
      </c>
      <c r="R2523" s="91">
        <v>0.68818599999999996</v>
      </c>
      <c r="S2523" s="91">
        <v>0.16492419999999999</v>
      </c>
      <c r="W2523" s="91">
        <v>0.68818599999999996</v>
      </c>
      <c r="X2523" s="91">
        <v>0.16492419999999999</v>
      </c>
    </row>
    <row r="2524" spans="1:24" x14ac:dyDescent="0.25">
      <c r="A2524" s="91">
        <v>2.887213</v>
      </c>
      <c r="B2524" s="91">
        <v>0.31241000000000002</v>
      </c>
      <c r="D2524" s="91">
        <v>2.887213</v>
      </c>
      <c r="E2524" s="91">
        <v>0.31241000000000002</v>
      </c>
      <c r="F2524" s="91"/>
      <c r="G2524" s="91"/>
      <c r="Q2524" s="91">
        <v>0.2</v>
      </c>
      <c r="R2524" s="91">
        <v>0.28000000000000003</v>
      </c>
      <c r="S2524" s="91">
        <v>0.2</v>
      </c>
      <c r="W2524" s="91">
        <v>0.28000000000000003</v>
      </c>
      <c r="X2524" s="91">
        <v>0.2</v>
      </c>
    </row>
    <row r="2525" spans="1:24" x14ac:dyDescent="0.25">
      <c r="A2525" s="91">
        <v>2.136539</v>
      </c>
      <c r="B2525" s="91">
        <v>0.4118252</v>
      </c>
      <c r="D2525" s="91">
        <v>2.136539</v>
      </c>
      <c r="E2525" s="91">
        <v>0.4118252</v>
      </c>
      <c r="F2525" s="91"/>
      <c r="G2525" s="91"/>
      <c r="Q2525" s="91">
        <v>0.22627420000000001</v>
      </c>
      <c r="R2525" s="91">
        <v>2.3508770000000001</v>
      </c>
      <c r="S2525" s="91">
        <v>0.22627420000000001</v>
      </c>
      <c r="U2525" s="91">
        <v>2.3508770000000001</v>
      </c>
      <c r="V2525" s="91">
        <v>0.22627420000000001</v>
      </c>
    </row>
    <row r="2526" spans="1:24" x14ac:dyDescent="0.25">
      <c r="A2526" s="91">
        <v>2.3694730000000002</v>
      </c>
      <c r="B2526" s="91">
        <v>0.4118252</v>
      </c>
      <c r="D2526" s="91">
        <v>2.3694730000000002</v>
      </c>
      <c r="E2526" s="91">
        <v>0.4118252</v>
      </c>
      <c r="F2526" s="91"/>
      <c r="G2526" s="91"/>
      <c r="Q2526" s="91">
        <v>0.2</v>
      </c>
      <c r="R2526" s="91">
        <v>1.8782970000000001</v>
      </c>
      <c r="S2526" s="91">
        <v>0.2</v>
      </c>
      <c r="U2526" s="91">
        <v>1.8782970000000001</v>
      </c>
      <c r="V2526" s="91">
        <v>0.2</v>
      </c>
    </row>
    <row r="2527" spans="1:24" x14ac:dyDescent="0.25">
      <c r="A2527" s="91">
        <v>0.66211779999999998</v>
      </c>
      <c r="B2527" s="91">
        <v>0.28844409999999998</v>
      </c>
      <c r="D2527" s="91"/>
      <c r="E2527" s="91"/>
      <c r="F2527" s="91">
        <v>0.66211779999999998</v>
      </c>
      <c r="G2527" s="91">
        <v>0.28844409999999998</v>
      </c>
      <c r="Q2527" s="91">
        <v>0.29120439999999997</v>
      </c>
      <c r="R2527" s="91">
        <v>1.592482</v>
      </c>
      <c r="S2527" s="91">
        <v>0.29120439999999997</v>
      </c>
      <c r="U2527" s="91">
        <v>1.592482</v>
      </c>
      <c r="V2527" s="91">
        <v>0.29120439999999997</v>
      </c>
    </row>
    <row r="2528" spans="1:24" x14ac:dyDescent="0.25">
      <c r="A2528" s="91">
        <v>0.85510229999999998</v>
      </c>
      <c r="B2528" s="91">
        <v>0.24331050000000001</v>
      </c>
      <c r="D2528" s="91"/>
      <c r="E2528" s="91"/>
      <c r="F2528" s="91">
        <v>0.85510229999999998</v>
      </c>
      <c r="G2528" s="91">
        <v>0.24331050000000001</v>
      </c>
      <c r="Q2528" s="91">
        <v>0.2828427</v>
      </c>
      <c r="R2528" s="91">
        <v>1.3102670000000001</v>
      </c>
      <c r="S2528" s="91">
        <v>0.2828427</v>
      </c>
      <c r="W2528" s="91">
        <v>1.3102670000000001</v>
      </c>
      <c r="X2528" s="91">
        <v>0.2828427</v>
      </c>
    </row>
    <row r="2529" spans="1:24" x14ac:dyDescent="0.25">
      <c r="A2529" s="91">
        <v>1.6918629999999999</v>
      </c>
      <c r="B2529" s="91">
        <v>0.84380089999999996</v>
      </c>
      <c r="D2529" s="91"/>
      <c r="E2529" s="91"/>
      <c r="F2529" s="91">
        <v>1.6918629999999999</v>
      </c>
      <c r="G2529" s="91">
        <v>0.84380089999999996</v>
      </c>
      <c r="Q2529" s="91">
        <v>0.2828427</v>
      </c>
      <c r="R2529" s="91">
        <v>1.2806249999999999</v>
      </c>
      <c r="S2529" s="91">
        <v>0.2828427</v>
      </c>
      <c r="W2529" s="91">
        <v>1.2806249999999999</v>
      </c>
      <c r="X2529" s="91">
        <v>0.2828427</v>
      </c>
    </row>
    <row r="2530" spans="1:24" x14ac:dyDescent="0.25">
      <c r="A2530" s="91">
        <v>2.5773199999999998</v>
      </c>
      <c r="B2530" s="91">
        <v>0.56850679999999998</v>
      </c>
      <c r="D2530" s="91"/>
      <c r="E2530" s="91"/>
      <c r="F2530" s="91">
        <v>2.5773199999999998</v>
      </c>
      <c r="G2530" s="91">
        <v>0.56850679999999998</v>
      </c>
      <c r="Q2530" s="91">
        <v>0.46647620000000001</v>
      </c>
      <c r="R2530" s="91">
        <v>2.2542399999999998</v>
      </c>
      <c r="S2530" s="91">
        <v>0.46647620000000001</v>
      </c>
      <c r="W2530" s="91">
        <v>2.2542399999999998</v>
      </c>
      <c r="X2530" s="91">
        <v>0.46647620000000001</v>
      </c>
    </row>
    <row r="2531" spans="1:24" x14ac:dyDescent="0.25">
      <c r="A2531" s="91">
        <v>4.0206189999999999</v>
      </c>
      <c r="B2531" s="91">
        <v>0.39597979999999999</v>
      </c>
      <c r="D2531" s="91">
        <v>4.0206189999999999</v>
      </c>
      <c r="E2531" s="91">
        <v>0.39597979999999999</v>
      </c>
      <c r="F2531" s="91"/>
      <c r="G2531" s="91"/>
      <c r="Q2531" s="91">
        <v>0.3577709</v>
      </c>
      <c r="R2531" s="91">
        <v>0.69971419999999995</v>
      </c>
      <c r="S2531" s="91">
        <v>0.3577709</v>
      </c>
      <c r="W2531" s="91">
        <v>0.69971419999999995</v>
      </c>
      <c r="X2531" s="91">
        <v>0.3577709</v>
      </c>
    </row>
    <row r="2532" spans="1:24" x14ac:dyDescent="0.25">
      <c r="A2532" s="91">
        <v>3.2565010000000001</v>
      </c>
      <c r="B2532" s="91">
        <v>0.48662100000000003</v>
      </c>
      <c r="D2532" s="91">
        <v>3.2565010000000001</v>
      </c>
      <c r="E2532" s="91">
        <v>0.48662100000000003</v>
      </c>
      <c r="F2532" s="91"/>
      <c r="G2532" s="91"/>
      <c r="Q2532" s="91">
        <v>0.14422209999999999</v>
      </c>
      <c r="R2532" s="91">
        <v>0.93380940000000001</v>
      </c>
      <c r="S2532" s="91">
        <v>0.14422209999999999</v>
      </c>
      <c r="U2532" s="91">
        <v>0.93380940000000001</v>
      </c>
      <c r="V2532" s="91">
        <v>0.14422209999999999</v>
      </c>
    </row>
    <row r="2533" spans="1:24" x14ac:dyDescent="0.25">
      <c r="A2533" s="91">
        <v>3.3877429999999999</v>
      </c>
      <c r="B2533" s="91">
        <v>0.3577709</v>
      </c>
      <c r="D2533" s="91">
        <v>3.3877429999999999</v>
      </c>
      <c r="E2533" s="91">
        <v>0.3577709</v>
      </c>
      <c r="F2533" s="91"/>
      <c r="G2533" s="91"/>
      <c r="Q2533" s="91">
        <v>0.1788854</v>
      </c>
      <c r="R2533" s="91">
        <v>0.2</v>
      </c>
      <c r="S2533" s="91">
        <v>0.1788854</v>
      </c>
      <c r="W2533" s="91">
        <v>0.2</v>
      </c>
      <c r="X2533" s="91">
        <v>0.1788854</v>
      </c>
    </row>
    <row r="2534" spans="1:24" x14ac:dyDescent="0.25">
      <c r="A2534" s="91">
        <v>4.8625920000000002</v>
      </c>
      <c r="B2534" s="91">
        <v>0.24</v>
      </c>
      <c r="D2534" s="91">
        <v>4.8625920000000002</v>
      </c>
      <c r="E2534" s="91">
        <v>0.24</v>
      </c>
      <c r="F2534" s="91"/>
      <c r="G2534" s="91"/>
      <c r="Q2534" s="91">
        <v>0.3577709</v>
      </c>
      <c r="R2534" s="91">
        <v>4.7584869999999997</v>
      </c>
      <c r="S2534" s="91">
        <v>0.3577709</v>
      </c>
      <c r="U2534" s="91">
        <v>4.7584869999999997</v>
      </c>
      <c r="V2534" s="91">
        <v>0.3577709</v>
      </c>
    </row>
    <row r="2535" spans="1:24" x14ac:dyDescent="0.25">
      <c r="A2535" s="91">
        <v>1.1606890000000001</v>
      </c>
      <c r="B2535" s="91">
        <v>0.48</v>
      </c>
      <c r="D2535" s="91"/>
      <c r="E2535" s="91"/>
      <c r="F2535" s="91">
        <v>1.1606890000000001</v>
      </c>
      <c r="G2535" s="91">
        <v>0.48</v>
      </c>
      <c r="Q2535" s="91">
        <v>0.26832820000000002</v>
      </c>
      <c r="R2535" s="91">
        <v>0.41761229999999999</v>
      </c>
      <c r="S2535" s="91">
        <v>0.26832820000000002</v>
      </c>
      <c r="W2535" s="91">
        <v>0.41761229999999999</v>
      </c>
      <c r="X2535" s="91">
        <v>0.26832820000000002</v>
      </c>
    </row>
    <row r="2536" spans="1:24" x14ac:dyDescent="0.25">
      <c r="A2536" s="91">
        <v>0.87726850000000001</v>
      </c>
      <c r="B2536" s="91">
        <v>0.24331050000000001</v>
      </c>
      <c r="D2536" s="91"/>
      <c r="E2536" s="91"/>
      <c r="F2536" s="91">
        <v>0.87726850000000001</v>
      </c>
      <c r="G2536" s="91">
        <v>0.24331050000000001</v>
      </c>
      <c r="Q2536" s="91">
        <v>0.2828427</v>
      </c>
      <c r="R2536" s="91">
        <v>0.69857000000000002</v>
      </c>
      <c r="S2536" s="91">
        <v>0.2828427</v>
      </c>
      <c r="W2536" s="91">
        <v>0.69857000000000002</v>
      </c>
      <c r="X2536" s="91">
        <v>0.2828427</v>
      </c>
    </row>
    <row r="2537" spans="1:24" x14ac:dyDescent="0.25">
      <c r="A2537" s="91">
        <v>1.221147</v>
      </c>
      <c r="B2537" s="91">
        <v>0.37735920000000001</v>
      </c>
      <c r="D2537" s="91"/>
      <c r="E2537" s="91"/>
      <c r="F2537" s="91">
        <v>1.221147</v>
      </c>
      <c r="G2537" s="91">
        <v>0.37735920000000001</v>
      </c>
      <c r="Q2537" s="91">
        <v>0.12</v>
      </c>
      <c r="R2537" s="91">
        <v>0.2039608</v>
      </c>
      <c r="S2537" s="91">
        <v>0.12</v>
      </c>
      <c r="W2537" s="91">
        <v>0.2039608</v>
      </c>
      <c r="X2537" s="91">
        <v>0.12</v>
      </c>
    </row>
    <row r="2538" spans="1:24" x14ac:dyDescent="0.25">
      <c r="A2538" s="91">
        <v>1.9567319999999999</v>
      </c>
      <c r="B2538" s="91">
        <v>0.28844409999999998</v>
      </c>
      <c r="D2538" s="91">
        <v>1.9567319999999999</v>
      </c>
      <c r="E2538" s="91">
        <v>0.28844409999999998</v>
      </c>
      <c r="F2538" s="91"/>
      <c r="G2538" s="91"/>
      <c r="Q2538" s="91">
        <v>0.32249030000000001</v>
      </c>
      <c r="R2538" s="91">
        <v>6.6180430000000001</v>
      </c>
      <c r="S2538" s="91">
        <v>0.32249030000000001</v>
      </c>
      <c r="U2538" s="91">
        <v>6.6180430000000001</v>
      </c>
      <c r="V2538" s="91">
        <v>0.32249030000000001</v>
      </c>
    </row>
    <row r="2539" spans="1:24" x14ac:dyDescent="0.25">
      <c r="A2539" s="91">
        <v>1.985951</v>
      </c>
      <c r="B2539" s="91">
        <v>0.68</v>
      </c>
      <c r="D2539" s="91"/>
      <c r="E2539" s="91"/>
      <c r="F2539" s="91">
        <v>1.985951</v>
      </c>
      <c r="G2539" s="91">
        <v>0.68</v>
      </c>
      <c r="Q2539" s="91">
        <v>0.58240879999999995</v>
      </c>
      <c r="R2539" s="91">
        <v>1.3040320000000001</v>
      </c>
      <c r="S2539" s="91">
        <v>0.58240879999999995</v>
      </c>
      <c r="W2539" s="91">
        <v>1.3040320000000001</v>
      </c>
      <c r="X2539" s="91">
        <v>0.58240879999999995</v>
      </c>
    </row>
    <row r="2540" spans="1:24" x14ac:dyDescent="0.25">
      <c r="A2540" s="91">
        <v>7.6207089999999997</v>
      </c>
      <c r="B2540" s="91">
        <v>0.76941539999999997</v>
      </c>
      <c r="D2540" s="91">
        <v>7.6207089999999997</v>
      </c>
      <c r="E2540" s="91">
        <v>0.76941539999999997</v>
      </c>
      <c r="F2540" s="91"/>
      <c r="G2540" s="91"/>
      <c r="Q2540" s="91">
        <v>0.4</v>
      </c>
      <c r="R2540" s="91">
        <v>4.1694120000000003</v>
      </c>
      <c r="S2540" s="91">
        <v>0.4</v>
      </c>
      <c r="U2540" s="91">
        <v>4.1694120000000003</v>
      </c>
      <c r="V2540" s="91">
        <v>0.4</v>
      </c>
    </row>
    <row r="2541" spans="1:24" x14ac:dyDescent="0.25">
      <c r="A2541" s="91">
        <v>1.7366630000000001</v>
      </c>
      <c r="B2541" s="91">
        <v>0.68</v>
      </c>
      <c r="D2541" s="91"/>
      <c r="E2541" s="91"/>
      <c r="F2541" s="91">
        <v>1.7366630000000001</v>
      </c>
      <c r="G2541" s="91">
        <v>0.68</v>
      </c>
      <c r="Q2541" s="91">
        <v>0.55569780000000002</v>
      </c>
      <c r="R2541" s="91">
        <v>2.5740240000000001</v>
      </c>
      <c r="S2541" s="91">
        <v>0.55569780000000002</v>
      </c>
      <c r="W2541" s="91">
        <v>2.5740240000000001</v>
      </c>
      <c r="X2541" s="91">
        <v>0.55569780000000002</v>
      </c>
    </row>
    <row r="2542" spans="1:24" x14ac:dyDescent="0.25">
      <c r="A2542" s="91">
        <v>2.5059930000000001</v>
      </c>
      <c r="B2542" s="91">
        <v>0.1788854</v>
      </c>
      <c r="D2542" s="91">
        <v>2.5059930000000001</v>
      </c>
      <c r="E2542" s="91">
        <v>0.1788854</v>
      </c>
      <c r="F2542" s="91"/>
      <c r="G2542" s="91"/>
      <c r="Q2542" s="91">
        <v>0.32984849999999999</v>
      </c>
      <c r="R2542" s="91">
        <v>5.1377819999999996</v>
      </c>
      <c r="S2542" s="91">
        <v>0.32984849999999999</v>
      </c>
      <c r="U2542" s="91">
        <v>5.1377819999999996</v>
      </c>
      <c r="V2542" s="91">
        <v>0.32984849999999999</v>
      </c>
    </row>
    <row r="2543" spans="1:24" x14ac:dyDescent="0.25">
      <c r="A2543" s="91">
        <v>1.2445079999999999</v>
      </c>
      <c r="B2543" s="91">
        <v>0.48826219999999998</v>
      </c>
      <c r="D2543" s="91"/>
      <c r="E2543" s="91"/>
      <c r="F2543" s="91">
        <v>1.2445079999999999</v>
      </c>
      <c r="G2543" s="91">
        <v>0.48826219999999998</v>
      </c>
      <c r="Q2543" s="91">
        <v>0.52611790000000003</v>
      </c>
      <c r="R2543" s="91">
        <v>15.23029</v>
      </c>
      <c r="S2543" s="91">
        <v>0.52611790000000003</v>
      </c>
      <c r="U2543" s="91">
        <v>15.23029</v>
      </c>
      <c r="V2543" s="91">
        <v>0.52611790000000003</v>
      </c>
    </row>
    <row r="2544" spans="1:24" x14ac:dyDescent="0.25">
      <c r="A2544" s="91">
        <v>3.0677680000000001</v>
      </c>
      <c r="B2544" s="91">
        <v>0.42520580000000002</v>
      </c>
      <c r="D2544" s="91">
        <v>3.0677680000000001</v>
      </c>
      <c r="E2544" s="91">
        <v>0.42520580000000002</v>
      </c>
      <c r="F2544" s="91"/>
      <c r="G2544" s="91"/>
      <c r="Q2544" s="91">
        <v>0.57271280000000002</v>
      </c>
      <c r="R2544" s="91">
        <v>2.129413</v>
      </c>
      <c r="S2544" s="91">
        <v>0.57271280000000002</v>
      </c>
      <c r="W2544" s="91">
        <v>2.129413</v>
      </c>
      <c r="X2544" s="91">
        <v>0.57271280000000002</v>
      </c>
    </row>
    <row r="2545" spans="1:24" x14ac:dyDescent="0.25">
      <c r="A2545" s="91">
        <v>2.6563129999999999</v>
      </c>
      <c r="B2545" s="91">
        <v>0.40199499999999999</v>
      </c>
      <c r="D2545" s="91">
        <v>2.6563129999999999</v>
      </c>
      <c r="E2545" s="91">
        <v>0.40199499999999999</v>
      </c>
      <c r="F2545" s="91"/>
      <c r="G2545" s="91"/>
      <c r="Q2545" s="91">
        <v>0.28844409999999998</v>
      </c>
      <c r="R2545" s="91">
        <v>0.77665949999999995</v>
      </c>
      <c r="S2545" s="91">
        <v>0.28844409999999998</v>
      </c>
      <c r="W2545" s="91">
        <v>0.77665949999999995</v>
      </c>
      <c r="X2545" s="91">
        <v>0.28844409999999998</v>
      </c>
    </row>
    <row r="2546" spans="1:24" x14ac:dyDescent="0.25">
      <c r="A2546" s="91">
        <v>4.0018000000000002</v>
      </c>
      <c r="B2546" s="91">
        <v>0.28000000000000003</v>
      </c>
      <c r="D2546" s="91">
        <v>4.0018000000000002</v>
      </c>
      <c r="E2546" s="91">
        <v>0.28000000000000003</v>
      </c>
      <c r="F2546" s="91"/>
      <c r="G2546" s="91"/>
      <c r="Q2546" s="91">
        <v>0.28844409999999998</v>
      </c>
      <c r="R2546" s="91">
        <v>1.568184</v>
      </c>
      <c r="S2546" s="91">
        <v>0.28844409999999998</v>
      </c>
      <c r="U2546" s="91">
        <v>1.568184</v>
      </c>
      <c r="V2546" s="91">
        <v>0.28844409999999998</v>
      </c>
    </row>
    <row r="2547" spans="1:24" x14ac:dyDescent="0.25">
      <c r="A2547" s="91">
        <v>7.5996839999999999</v>
      </c>
      <c r="B2547" s="91">
        <v>0.54405879999999995</v>
      </c>
      <c r="D2547" s="91">
        <v>7.5996839999999999</v>
      </c>
      <c r="E2547" s="91">
        <v>0.54405879999999995</v>
      </c>
      <c r="F2547" s="91"/>
      <c r="G2547" s="91"/>
      <c r="Q2547" s="91">
        <v>0.36</v>
      </c>
      <c r="R2547" s="91">
        <v>0.84852810000000001</v>
      </c>
      <c r="S2547" s="91">
        <v>0.36</v>
      </c>
      <c r="W2547" s="91">
        <v>0.84852810000000001</v>
      </c>
      <c r="X2547" s="91">
        <v>0.36</v>
      </c>
    </row>
    <row r="2548" spans="1:24" x14ac:dyDescent="0.25">
      <c r="A2548" s="91">
        <v>13.79275</v>
      </c>
      <c r="B2548" s="91">
        <v>0.42520580000000002</v>
      </c>
      <c r="D2548" s="91">
        <v>13.79275</v>
      </c>
      <c r="E2548" s="91">
        <v>0.42520580000000002</v>
      </c>
      <c r="F2548" s="91"/>
      <c r="G2548" s="91"/>
      <c r="Q2548" s="91">
        <v>0.30463089999999998</v>
      </c>
      <c r="R2548" s="91">
        <v>0.49477270000000001</v>
      </c>
      <c r="S2548" s="91">
        <v>0.30463089999999998</v>
      </c>
      <c r="W2548" s="91">
        <v>0.49477270000000001</v>
      </c>
      <c r="X2548" s="91">
        <v>0.30463089999999998</v>
      </c>
    </row>
    <row r="2549" spans="1:24" x14ac:dyDescent="0.25">
      <c r="A2549" s="91">
        <v>3.5786709999999999</v>
      </c>
      <c r="B2549" s="91">
        <v>0.60133190000000003</v>
      </c>
      <c r="D2549" s="91">
        <v>3.5786709999999999</v>
      </c>
      <c r="E2549" s="91">
        <v>0.60133190000000003</v>
      </c>
      <c r="F2549" s="91"/>
      <c r="G2549" s="91"/>
      <c r="Q2549" s="91">
        <v>0.16</v>
      </c>
      <c r="R2549" s="91">
        <v>0.32</v>
      </c>
      <c r="S2549" s="91">
        <v>0.16</v>
      </c>
      <c r="W2549" s="91">
        <v>0.32</v>
      </c>
      <c r="X2549" s="91">
        <v>0.16</v>
      </c>
    </row>
    <row r="2550" spans="1:24" x14ac:dyDescent="0.25">
      <c r="A2550" s="91">
        <v>17.165800000000001</v>
      </c>
      <c r="B2550" s="91">
        <v>0.2332381</v>
      </c>
      <c r="D2550" s="91">
        <v>17.165800000000001</v>
      </c>
      <c r="E2550" s="91">
        <v>0.2332381</v>
      </c>
      <c r="F2550" s="91"/>
      <c r="G2550" s="91"/>
      <c r="Q2550" s="91">
        <v>0.4079216</v>
      </c>
      <c r="R2550" s="91">
        <v>1.610466</v>
      </c>
      <c r="S2550" s="91">
        <v>0.4079216</v>
      </c>
      <c r="W2550" s="91">
        <v>1.610466</v>
      </c>
      <c r="X2550" s="91">
        <v>0.4079216</v>
      </c>
    </row>
    <row r="2551" spans="1:24" x14ac:dyDescent="0.25">
      <c r="A2551" s="91">
        <v>18.9315</v>
      </c>
      <c r="B2551" s="91">
        <v>0.62225399999999997</v>
      </c>
      <c r="D2551" s="91">
        <v>18.9315</v>
      </c>
      <c r="E2551" s="91">
        <v>0.62225399999999997</v>
      </c>
      <c r="F2551" s="91"/>
      <c r="G2551" s="91"/>
      <c r="Q2551" s="91">
        <v>0.4326662</v>
      </c>
      <c r="R2551" s="91">
        <v>1.2191799999999999</v>
      </c>
      <c r="S2551" s="91">
        <v>0.4326662</v>
      </c>
      <c r="W2551" s="91">
        <v>1.2191799999999999</v>
      </c>
      <c r="X2551" s="91">
        <v>0.4326662</v>
      </c>
    </row>
    <row r="2552" spans="1:24" x14ac:dyDescent="0.25">
      <c r="A2552" s="91">
        <v>3.593772</v>
      </c>
      <c r="B2552" s="91">
        <v>0.4</v>
      </c>
      <c r="D2552" s="91">
        <v>3.593772</v>
      </c>
      <c r="E2552" s="91">
        <v>0.4</v>
      </c>
      <c r="F2552" s="91"/>
      <c r="G2552" s="91"/>
      <c r="Q2552" s="91">
        <v>0.39395429999999998</v>
      </c>
      <c r="R2552" s="91">
        <v>0.63245549999999995</v>
      </c>
      <c r="S2552" s="91">
        <v>0.39395429999999998</v>
      </c>
      <c r="W2552" s="91">
        <v>0.63245549999999995</v>
      </c>
      <c r="X2552" s="91">
        <v>0.39395429999999998</v>
      </c>
    </row>
    <row r="2553" spans="1:24" x14ac:dyDescent="0.25">
      <c r="A2553" s="91">
        <v>2.897723</v>
      </c>
      <c r="B2553" s="91">
        <v>2.241428</v>
      </c>
      <c r="D2553" s="91"/>
      <c r="E2553" s="91"/>
      <c r="F2553" s="91">
        <v>2.897723</v>
      </c>
      <c r="G2553" s="91">
        <v>2.241428</v>
      </c>
      <c r="Q2553" s="91">
        <v>0.29120439999999997</v>
      </c>
      <c r="R2553" s="91">
        <v>2.2645089999999999</v>
      </c>
      <c r="S2553" s="91">
        <v>0.29120439999999997</v>
      </c>
      <c r="U2553" s="91">
        <v>2.2645089999999999</v>
      </c>
      <c r="V2553" s="91">
        <v>0.29120439999999997</v>
      </c>
    </row>
    <row r="2554" spans="1:24" x14ac:dyDescent="0.25">
      <c r="A2554" s="91">
        <v>2.8374640000000002</v>
      </c>
      <c r="B2554" s="91">
        <v>0.44721359999999999</v>
      </c>
      <c r="D2554" s="91">
        <v>2.8374640000000002</v>
      </c>
      <c r="E2554" s="91">
        <v>0.44721359999999999</v>
      </c>
      <c r="F2554" s="91"/>
      <c r="G2554" s="91"/>
      <c r="Q2554" s="91">
        <v>0.29120439999999997</v>
      </c>
      <c r="R2554" s="91">
        <v>0.55713550000000001</v>
      </c>
      <c r="S2554" s="91">
        <v>0.29120439999999997</v>
      </c>
      <c r="W2554" s="91">
        <v>0.55713550000000001</v>
      </c>
      <c r="X2554" s="91">
        <v>0.29120439999999997</v>
      </c>
    </row>
    <row r="2555" spans="1:24" x14ac:dyDescent="0.25">
      <c r="A2555" s="91">
        <v>7.1377309999999996</v>
      </c>
      <c r="B2555" s="91">
        <v>0.83522450000000004</v>
      </c>
      <c r="D2555" s="91">
        <v>7.1377309999999996</v>
      </c>
      <c r="E2555" s="91">
        <v>0.83522450000000004</v>
      </c>
      <c r="F2555" s="91"/>
      <c r="G2555" s="91"/>
      <c r="Q2555" s="91">
        <v>0.39395429999999998</v>
      </c>
      <c r="R2555" s="91">
        <v>0.50596439999999998</v>
      </c>
      <c r="S2555" s="91">
        <v>0.39395429999999998</v>
      </c>
      <c r="W2555" s="91">
        <v>0.50596439999999998</v>
      </c>
      <c r="X2555" s="91">
        <v>0.39395429999999998</v>
      </c>
    </row>
    <row r="2556" spans="1:24" x14ac:dyDescent="0.25">
      <c r="A2556" s="91">
        <v>9.8032649999999997</v>
      </c>
      <c r="B2556" s="91">
        <v>0.32249030000000001</v>
      </c>
      <c r="D2556" s="91">
        <v>9.8032649999999997</v>
      </c>
      <c r="E2556" s="91">
        <v>0.32249030000000001</v>
      </c>
      <c r="F2556" s="91"/>
      <c r="G2556" s="91"/>
      <c r="Q2556" s="91">
        <v>0.39395429999999998</v>
      </c>
      <c r="R2556" s="91">
        <v>0.4</v>
      </c>
      <c r="S2556" s="91">
        <v>0.39395429999999998</v>
      </c>
      <c r="W2556" s="91">
        <v>0.4</v>
      </c>
      <c r="X2556" s="91">
        <v>0.39395429999999998</v>
      </c>
    </row>
    <row r="2557" spans="1:24" x14ac:dyDescent="0.25">
      <c r="A2557" s="91">
        <v>2.8802780000000001</v>
      </c>
      <c r="B2557" s="91">
        <v>0.25612499999999999</v>
      </c>
      <c r="D2557" s="91">
        <v>2.8802780000000001</v>
      </c>
      <c r="E2557" s="91">
        <v>0.25612499999999999</v>
      </c>
      <c r="F2557" s="91"/>
      <c r="G2557" s="91"/>
      <c r="Q2557" s="91">
        <v>1.0925199999999999</v>
      </c>
      <c r="R2557" s="91">
        <v>3.4204089999999998</v>
      </c>
      <c r="S2557" s="91">
        <v>1.0925199999999999</v>
      </c>
      <c r="W2557" s="91">
        <v>3.4204089999999998</v>
      </c>
      <c r="X2557" s="91">
        <v>1.0925199999999999</v>
      </c>
    </row>
    <row r="2558" spans="1:24" x14ac:dyDescent="0.25">
      <c r="A2558" s="91">
        <v>2.2743790000000002</v>
      </c>
      <c r="B2558" s="91">
        <v>0.44721359999999999</v>
      </c>
      <c r="D2558" s="91">
        <v>2.2743790000000002</v>
      </c>
      <c r="E2558" s="91">
        <v>0.44721359999999999</v>
      </c>
      <c r="F2558" s="91"/>
      <c r="G2558" s="91"/>
      <c r="Q2558" s="91">
        <v>0.36</v>
      </c>
      <c r="R2558" s="91">
        <v>4.8901199999999996</v>
      </c>
      <c r="S2558" s="91">
        <v>0.36</v>
      </c>
      <c r="U2558" s="91">
        <v>4.8901199999999996</v>
      </c>
      <c r="V2558" s="91">
        <v>0.36</v>
      </c>
    </row>
    <row r="2559" spans="1:24" x14ac:dyDescent="0.25">
      <c r="A2559" s="91">
        <v>3.8832979999999999</v>
      </c>
      <c r="B2559" s="91">
        <v>0.24</v>
      </c>
      <c r="D2559" s="91">
        <v>3.8832979999999999</v>
      </c>
      <c r="E2559" s="91">
        <v>0.24</v>
      </c>
      <c r="F2559" s="91"/>
      <c r="G2559" s="91"/>
      <c r="Q2559" s="91">
        <v>0.39395429999999998</v>
      </c>
      <c r="R2559" s="91">
        <v>9.6097739999999998</v>
      </c>
      <c r="S2559" s="91">
        <v>0.39395429999999998</v>
      </c>
      <c r="U2559" s="91">
        <v>9.6097739999999998</v>
      </c>
      <c r="V2559" s="91">
        <v>0.39395429999999998</v>
      </c>
    </row>
    <row r="2560" spans="1:24" x14ac:dyDescent="0.25">
      <c r="A2560" s="91">
        <v>8.5255379999999992</v>
      </c>
      <c r="B2560" s="91">
        <v>0.76419890000000001</v>
      </c>
      <c r="D2560" s="91">
        <v>8.5255379999999992</v>
      </c>
      <c r="E2560" s="91">
        <v>0.76419890000000001</v>
      </c>
      <c r="F2560" s="91"/>
      <c r="G2560" s="91"/>
      <c r="Q2560" s="91">
        <v>0.33941130000000003</v>
      </c>
      <c r="R2560" s="91">
        <v>3.483676</v>
      </c>
      <c r="S2560" s="91">
        <v>0.33941130000000003</v>
      </c>
      <c r="U2560" s="91">
        <v>3.483676</v>
      </c>
      <c r="V2560" s="91">
        <v>0.33941130000000003</v>
      </c>
    </row>
    <row r="2561" spans="1:24" x14ac:dyDescent="0.25">
      <c r="A2561" s="91">
        <v>3.1363669999999999</v>
      </c>
      <c r="B2561" s="91">
        <v>0.31241000000000002</v>
      </c>
      <c r="D2561" s="91">
        <v>3.1363669999999999</v>
      </c>
      <c r="E2561" s="91">
        <v>0.31241000000000002</v>
      </c>
      <c r="F2561" s="91"/>
      <c r="G2561" s="91"/>
      <c r="Q2561" s="91">
        <v>0.43081320000000001</v>
      </c>
      <c r="R2561" s="91">
        <v>3.9144860000000001</v>
      </c>
      <c r="S2561" s="91">
        <v>0.43081320000000001</v>
      </c>
      <c r="U2561" s="91">
        <v>3.9144860000000001</v>
      </c>
      <c r="V2561" s="91">
        <v>0.43081320000000001</v>
      </c>
    </row>
    <row r="2562" spans="1:24" x14ac:dyDescent="0.25">
      <c r="A2562" s="91">
        <v>3.9060980000000001</v>
      </c>
      <c r="B2562" s="91">
        <v>0.25612499999999999</v>
      </c>
      <c r="D2562" s="91">
        <v>3.9060980000000001</v>
      </c>
      <c r="E2562" s="91">
        <v>0.25612499999999999</v>
      </c>
      <c r="F2562" s="91"/>
      <c r="G2562" s="91"/>
      <c r="Q2562" s="91">
        <v>0.2039608</v>
      </c>
      <c r="R2562" s="91">
        <v>0.30463089999999998</v>
      </c>
      <c r="S2562" s="91">
        <v>0.2039608</v>
      </c>
      <c r="W2562" s="91">
        <v>0.30463089999999998</v>
      </c>
      <c r="X2562" s="91">
        <v>0.2039608</v>
      </c>
    </row>
    <row r="2563" spans="1:24" x14ac:dyDescent="0.25">
      <c r="A2563" s="91">
        <v>1.429405</v>
      </c>
      <c r="B2563" s="91">
        <v>0.25298219999999999</v>
      </c>
      <c r="D2563" s="91">
        <v>1.429405</v>
      </c>
      <c r="E2563" s="91">
        <v>0.25298219999999999</v>
      </c>
      <c r="F2563" s="91"/>
      <c r="G2563" s="91"/>
      <c r="Q2563" s="91">
        <v>0.24331050000000001</v>
      </c>
      <c r="R2563" s="91">
        <v>0.58240879999999995</v>
      </c>
      <c r="S2563" s="91">
        <v>0.24331050000000001</v>
      </c>
      <c r="W2563" s="91">
        <v>0.58240879999999995</v>
      </c>
      <c r="X2563" s="91">
        <v>0.24331050000000001</v>
      </c>
    </row>
    <row r="2564" spans="1:24" x14ac:dyDescent="0.25">
      <c r="A2564" s="91">
        <v>0.8099383</v>
      </c>
      <c r="B2564" s="91">
        <v>0.48166379999999998</v>
      </c>
      <c r="D2564" s="91"/>
      <c r="E2564" s="91"/>
      <c r="F2564" s="91">
        <v>0.8099383</v>
      </c>
      <c r="G2564" s="91">
        <v>0.48166379999999998</v>
      </c>
      <c r="Q2564" s="91">
        <v>0.36878179999999999</v>
      </c>
      <c r="R2564" s="91">
        <v>0.45254830000000001</v>
      </c>
      <c r="S2564" s="91">
        <v>0.36878179999999999</v>
      </c>
      <c r="W2564" s="91">
        <v>0.45254830000000001</v>
      </c>
      <c r="X2564" s="91">
        <v>0.36878179999999999</v>
      </c>
    </row>
    <row r="2565" spans="1:24" x14ac:dyDescent="0.25">
      <c r="A2565" s="91">
        <v>3.499028</v>
      </c>
      <c r="B2565" s="91">
        <v>0.4079216</v>
      </c>
      <c r="D2565" s="91">
        <v>3.499028</v>
      </c>
      <c r="E2565" s="91">
        <v>0.4079216</v>
      </c>
      <c r="F2565" s="91"/>
      <c r="G2565" s="91"/>
      <c r="Q2565" s="91">
        <v>0.36</v>
      </c>
      <c r="R2565" s="91">
        <v>1.04</v>
      </c>
      <c r="S2565" s="91">
        <v>0.36</v>
      </c>
      <c r="W2565" s="91">
        <v>1.04</v>
      </c>
      <c r="X2565" s="91">
        <v>0.36</v>
      </c>
    </row>
    <row r="2566" spans="1:24" x14ac:dyDescent="0.25">
      <c r="A2566" s="91">
        <v>0.70880180000000004</v>
      </c>
      <c r="B2566" s="91">
        <v>0.39395429999999998</v>
      </c>
      <c r="D2566" s="91"/>
      <c r="E2566" s="91"/>
      <c r="F2566" s="91">
        <v>0.70880180000000004</v>
      </c>
      <c r="G2566" s="91">
        <v>0.39395429999999998</v>
      </c>
      <c r="Q2566" s="91">
        <v>0.1788854</v>
      </c>
      <c r="R2566" s="91">
        <v>0.69857000000000002</v>
      </c>
      <c r="S2566" s="91">
        <v>0.1788854</v>
      </c>
      <c r="W2566" s="91">
        <v>0.69857000000000002</v>
      </c>
      <c r="X2566" s="91">
        <v>0.1788854</v>
      </c>
    </row>
    <row r="2567" spans="1:24" x14ac:dyDescent="0.25">
      <c r="A2567" s="91">
        <v>0.53814499999999998</v>
      </c>
      <c r="B2567" s="91">
        <v>0.42520580000000002</v>
      </c>
      <c r="D2567" s="91"/>
      <c r="E2567" s="91"/>
      <c r="F2567" s="91">
        <v>0.53814499999999998</v>
      </c>
      <c r="G2567" s="91">
        <v>0.42520580000000002</v>
      </c>
      <c r="Q2567" s="91">
        <v>0.32249030000000001</v>
      </c>
      <c r="R2567" s="91">
        <v>7.045566</v>
      </c>
      <c r="S2567" s="91">
        <v>0.32249030000000001</v>
      </c>
      <c r="U2567" s="91">
        <v>7.045566</v>
      </c>
      <c r="V2567" s="91">
        <v>0.32249030000000001</v>
      </c>
    </row>
    <row r="2568" spans="1:24" x14ac:dyDescent="0.25">
      <c r="A2568" s="91">
        <v>1.4142140000000001</v>
      </c>
      <c r="B2568" s="91">
        <v>0.1788854</v>
      </c>
      <c r="D2568" s="91">
        <v>1.4142140000000001</v>
      </c>
      <c r="E2568" s="91">
        <v>0.1788854</v>
      </c>
      <c r="F2568" s="91"/>
      <c r="G2568" s="91"/>
      <c r="Q2568" s="91">
        <v>0.54405879999999995</v>
      </c>
      <c r="R2568" s="91">
        <v>1.0770329999999999</v>
      </c>
      <c r="S2568" s="91">
        <v>0.54405879999999995</v>
      </c>
      <c r="W2568" s="91">
        <v>1.0770329999999999</v>
      </c>
      <c r="X2568" s="91">
        <v>0.54405879999999995</v>
      </c>
    </row>
    <row r="2569" spans="1:24" x14ac:dyDescent="0.25">
      <c r="A2569" s="91">
        <v>0.64621980000000001</v>
      </c>
      <c r="B2569" s="91">
        <v>0.25298219999999999</v>
      </c>
      <c r="D2569" s="91"/>
      <c r="E2569" s="91"/>
      <c r="F2569" s="91">
        <v>0.64621980000000001</v>
      </c>
      <c r="G2569" s="91">
        <v>0.25298219999999999</v>
      </c>
      <c r="Q2569" s="91">
        <v>0.2039608</v>
      </c>
      <c r="R2569" s="91">
        <v>0.92347170000000001</v>
      </c>
      <c r="S2569" s="91">
        <v>0.2039608</v>
      </c>
      <c r="W2569" s="91">
        <v>0.92347170000000001</v>
      </c>
      <c r="X2569" s="91">
        <v>0.2039608</v>
      </c>
    </row>
    <row r="2570" spans="1:24" x14ac:dyDescent="0.25">
      <c r="A2570" s="91">
        <v>1.2419340000000001</v>
      </c>
      <c r="B2570" s="91">
        <v>0.2828427</v>
      </c>
      <c r="D2570" s="91"/>
      <c r="E2570" s="91"/>
      <c r="F2570" s="91">
        <v>1.2419340000000001</v>
      </c>
      <c r="G2570" s="91">
        <v>0.2828427</v>
      </c>
      <c r="Q2570" s="91">
        <v>0.30463089999999998</v>
      </c>
      <c r="R2570" s="91">
        <v>0.53665629999999998</v>
      </c>
      <c r="S2570" s="91">
        <v>0.30463089999999998</v>
      </c>
      <c r="W2570" s="91">
        <v>0.53665629999999998</v>
      </c>
      <c r="X2570" s="91">
        <v>0.30463089999999998</v>
      </c>
    </row>
    <row r="2571" spans="1:24" x14ac:dyDescent="0.25">
      <c r="A2571" s="91">
        <v>7.1201220000000003</v>
      </c>
      <c r="B2571" s="91">
        <v>0.37735920000000001</v>
      </c>
      <c r="D2571" s="91">
        <v>7.1201220000000003</v>
      </c>
      <c r="E2571" s="91">
        <v>0.37735920000000001</v>
      </c>
      <c r="F2571" s="91"/>
      <c r="G2571" s="91"/>
      <c r="Q2571" s="91">
        <v>0.24</v>
      </c>
      <c r="R2571" s="91">
        <v>0.32</v>
      </c>
      <c r="S2571" s="91">
        <v>0.24</v>
      </c>
      <c r="W2571" s="91">
        <v>0.32</v>
      </c>
      <c r="X2571" s="91">
        <v>0.24</v>
      </c>
    </row>
    <row r="2572" spans="1:24" x14ac:dyDescent="0.25">
      <c r="A2572" s="91">
        <v>26.393560000000001</v>
      </c>
      <c r="B2572" s="91">
        <v>0.72</v>
      </c>
      <c r="D2572" s="91">
        <v>26.393560000000001</v>
      </c>
      <c r="E2572" s="91">
        <v>0.72</v>
      </c>
      <c r="F2572" s="91"/>
      <c r="G2572" s="91"/>
      <c r="Q2572" s="91">
        <v>0.2332381</v>
      </c>
      <c r="R2572" s="91">
        <v>0.61057349999999999</v>
      </c>
      <c r="S2572" s="91">
        <v>0.2332381</v>
      </c>
      <c r="W2572" s="91">
        <v>0.61057349999999999</v>
      </c>
      <c r="X2572" s="91">
        <v>0.2332381</v>
      </c>
    </row>
    <row r="2573" spans="1:24" x14ac:dyDescent="0.25">
      <c r="A2573" s="91">
        <v>4.26952</v>
      </c>
      <c r="B2573" s="91">
        <v>0.89442719999999998</v>
      </c>
      <c r="D2573" s="91"/>
      <c r="E2573" s="91"/>
      <c r="F2573" s="91">
        <v>4.26952</v>
      </c>
      <c r="G2573" s="91">
        <v>0.89442719999999998</v>
      </c>
      <c r="Q2573" s="91">
        <v>0.34409299999999998</v>
      </c>
      <c r="R2573" s="91">
        <v>0.95414880000000002</v>
      </c>
      <c r="S2573" s="91">
        <v>0.34409299999999998</v>
      </c>
      <c r="W2573" s="91">
        <v>0.95414880000000002</v>
      </c>
      <c r="X2573" s="91">
        <v>0.34409299999999998</v>
      </c>
    </row>
    <row r="2574" spans="1:24" x14ac:dyDescent="0.25">
      <c r="A2574" s="91">
        <v>4.7584869999999997</v>
      </c>
      <c r="B2574" s="91">
        <v>0.4326662</v>
      </c>
      <c r="D2574" s="91">
        <v>4.7584869999999997</v>
      </c>
      <c r="E2574" s="91">
        <v>0.4326662</v>
      </c>
      <c r="F2574" s="91"/>
      <c r="G2574" s="91"/>
      <c r="Q2574" s="91">
        <v>0.28844409999999998</v>
      </c>
      <c r="R2574" s="91">
        <v>1.129248</v>
      </c>
      <c r="S2574" s="91">
        <v>0.28844409999999998</v>
      </c>
      <c r="W2574" s="91">
        <v>1.129248</v>
      </c>
      <c r="X2574" s="91">
        <v>0.28844409999999998</v>
      </c>
    </row>
    <row r="2575" spans="1:24" x14ac:dyDescent="0.25">
      <c r="A2575" s="91">
        <v>0.52153620000000001</v>
      </c>
      <c r="B2575" s="91">
        <v>0.52153620000000001</v>
      </c>
      <c r="D2575" s="91"/>
      <c r="E2575" s="91"/>
      <c r="F2575" s="91">
        <v>0.52153620000000001</v>
      </c>
      <c r="G2575" s="91">
        <v>0.52153620000000001</v>
      </c>
      <c r="Q2575" s="91">
        <v>0.2</v>
      </c>
      <c r="R2575" s="91">
        <v>0.69050710000000004</v>
      </c>
      <c r="S2575" s="91">
        <v>0.2</v>
      </c>
      <c r="W2575" s="91">
        <v>0.69050710000000004</v>
      </c>
      <c r="X2575" s="91">
        <v>0.2</v>
      </c>
    </row>
    <row r="2576" spans="1:24" x14ac:dyDescent="0.25">
      <c r="A2576" s="91">
        <v>0.86348130000000001</v>
      </c>
      <c r="B2576" s="91">
        <v>0.36878179999999999</v>
      </c>
      <c r="D2576" s="91"/>
      <c r="E2576" s="91"/>
      <c r="F2576" s="91">
        <v>0.86348130000000001</v>
      </c>
      <c r="G2576" s="91">
        <v>0.36878179999999999</v>
      </c>
      <c r="Q2576" s="91">
        <v>0.2</v>
      </c>
      <c r="R2576" s="91">
        <v>0.42520580000000002</v>
      </c>
      <c r="S2576" s="91">
        <v>0.2</v>
      </c>
      <c r="W2576" s="91">
        <v>0.42520580000000002</v>
      </c>
      <c r="X2576" s="91">
        <v>0.2</v>
      </c>
    </row>
    <row r="2577" spans="1:24" x14ac:dyDescent="0.25">
      <c r="A2577" s="91">
        <v>2.823048</v>
      </c>
      <c r="B2577" s="91">
        <v>0.36221540000000002</v>
      </c>
      <c r="D2577" s="91">
        <v>2.823048</v>
      </c>
      <c r="E2577" s="91">
        <v>0.36221540000000002</v>
      </c>
      <c r="F2577" s="91"/>
      <c r="G2577" s="91"/>
      <c r="Q2577" s="91">
        <v>0.2332381</v>
      </c>
      <c r="R2577" s="91">
        <v>1.2092970000000001</v>
      </c>
      <c r="S2577" s="91">
        <v>0.2332381</v>
      </c>
      <c r="U2577" s="91">
        <v>1.2092970000000001</v>
      </c>
      <c r="V2577" s="91">
        <v>0.2332381</v>
      </c>
    </row>
    <row r="2578" spans="1:24" x14ac:dyDescent="0.25">
      <c r="A2578" s="91">
        <v>4.8166380000000002</v>
      </c>
      <c r="B2578" s="91">
        <v>0.45254830000000001</v>
      </c>
      <c r="D2578" s="91">
        <v>4.8166380000000002</v>
      </c>
      <c r="E2578" s="91">
        <v>0.45254830000000001</v>
      </c>
      <c r="F2578" s="91"/>
      <c r="G2578" s="91"/>
      <c r="Q2578" s="91">
        <v>0.28844409999999998</v>
      </c>
      <c r="R2578" s="91">
        <v>3.8640910000000002</v>
      </c>
      <c r="S2578" s="91">
        <v>0.28844409999999998</v>
      </c>
      <c r="U2578" s="91">
        <v>3.8640910000000002</v>
      </c>
      <c r="V2578" s="91">
        <v>0.28844409999999998</v>
      </c>
    </row>
    <row r="2579" spans="1:24" x14ac:dyDescent="0.25">
      <c r="A2579" s="91">
        <v>15.601279999999999</v>
      </c>
      <c r="B2579" s="91">
        <v>0.41761229999999999</v>
      </c>
      <c r="D2579" s="91">
        <v>15.601279999999999</v>
      </c>
      <c r="E2579" s="91">
        <v>0.41761229999999999</v>
      </c>
      <c r="F2579" s="91"/>
      <c r="G2579" s="91"/>
      <c r="Q2579" s="91">
        <v>0.45254830000000001</v>
      </c>
      <c r="R2579" s="91">
        <v>1.4142140000000001</v>
      </c>
      <c r="S2579" s="91">
        <v>0.45254830000000001</v>
      </c>
      <c r="W2579" s="91">
        <v>1.4142140000000001</v>
      </c>
      <c r="X2579" s="91">
        <v>0.45254830000000001</v>
      </c>
    </row>
    <row r="2580" spans="1:24" x14ac:dyDescent="0.25">
      <c r="A2580" s="91">
        <v>1.405133</v>
      </c>
      <c r="B2580" s="91">
        <v>0.88090860000000004</v>
      </c>
      <c r="D2580" s="91"/>
      <c r="E2580" s="91"/>
      <c r="F2580" s="91">
        <v>1.405133</v>
      </c>
      <c r="G2580" s="91">
        <v>0.88090860000000004</v>
      </c>
      <c r="Q2580" s="91">
        <v>0.2</v>
      </c>
      <c r="R2580" s="91">
        <v>0.58240879999999995</v>
      </c>
      <c r="S2580" s="91">
        <v>0.2</v>
      </c>
      <c r="W2580" s="91">
        <v>0.58240879999999995</v>
      </c>
      <c r="X2580" s="91">
        <v>0.2</v>
      </c>
    </row>
    <row r="2581" spans="1:24" x14ac:dyDescent="0.25">
      <c r="A2581" s="91">
        <v>2.4586169999999998</v>
      </c>
      <c r="B2581" s="91">
        <v>0.3577709</v>
      </c>
      <c r="D2581" s="91">
        <v>2.4586169999999998</v>
      </c>
      <c r="E2581" s="91">
        <v>0.3577709</v>
      </c>
      <c r="F2581" s="91"/>
      <c r="G2581" s="91"/>
      <c r="Q2581" s="91">
        <v>0.40199499999999999</v>
      </c>
      <c r="R2581" s="91">
        <v>0.44</v>
      </c>
      <c r="S2581" s="91">
        <v>0.40199499999999999</v>
      </c>
      <c r="W2581" s="91">
        <v>0.44</v>
      </c>
      <c r="X2581" s="91">
        <v>0.40199499999999999</v>
      </c>
    </row>
    <row r="2582" spans="1:24" x14ac:dyDescent="0.25">
      <c r="A2582" s="91">
        <v>1.917081</v>
      </c>
      <c r="B2582" s="91">
        <v>0.65969690000000003</v>
      </c>
      <c r="D2582" s="91"/>
      <c r="E2582" s="91"/>
      <c r="F2582" s="91">
        <v>1.917081</v>
      </c>
      <c r="G2582" s="91">
        <v>0.65969690000000003</v>
      </c>
      <c r="Q2582" s="91">
        <v>0.12</v>
      </c>
      <c r="R2582" s="91">
        <v>0.1264911</v>
      </c>
      <c r="S2582" s="91">
        <v>0.12</v>
      </c>
      <c r="W2582" s="91">
        <v>0.1264911</v>
      </c>
      <c r="X2582" s="91">
        <v>0.12</v>
      </c>
    </row>
    <row r="2583" spans="1:24" x14ac:dyDescent="0.25">
      <c r="A2583" s="91">
        <v>8.6845149999999993</v>
      </c>
      <c r="B2583" s="91">
        <v>0.44</v>
      </c>
      <c r="D2583" s="91">
        <v>8.6845149999999993</v>
      </c>
      <c r="E2583" s="91">
        <v>0.44</v>
      </c>
      <c r="F2583" s="91"/>
      <c r="G2583" s="91"/>
      <c r="Q2583" s="91">
        <v>0.16492419999999999</v>
      </c>
      <c r="R2583" s="91">
        <v>0.32249030000000001</v>
      </c>
      <c r="S2583" s="91">
        <v>0.16492419999999999</v>
      </c>
      <c r="W2583" s="91">
        <v>0.32249030000000001</v>
      </c>
      <c r="X2583" s="91">
        <v>0.16492419999999999</v>
      </c>
    </row>
    <row r="2584" spans="1:24" x14ac:dyDescent="0.25">
      <c r="A2584" s="91">
        <v>4.6178780000000001</v>
      </c>
      <c r="B2584" s="91">
        <v>0.34176010000000001</v>
      </c>
      <c r="D2584" s="91">
        <v>4.6178780000000001</v>
      </c>
      <c r="E2584" s="91">
        <v>0.34176010000000001</v>
      </c>
      <c r="F2584" s="91"/>
      <c r="G2584" s="91"/>
      <c r="Q2584" s="91">
        <v>0.32</v>
      </c>
      <c r="R2584" s="91">
        <v>6.6620600000000003</v>
      </c>
      <c r="S2584" s="91">
        <v>0.32</v>
      </c>
      <c r="U2584" s="91">
        <v>6.6620600000000003</v>
      </c>
      <c r="V2584" s="91">
        <v>0.32</v>
      </c>
    </row>
    <row r="2585" spans="1:24" x14ac:dyDescent="0.25">
      <c r="A2585" s="91">
        <v>1.6560189999999999</v>
      </c>
      <c r="B2585" s="91">
        <v>0.2</v>
      </c>
      <c r="D2585" s="91">
        <v>1.6560189999999999</v>
      </c>
      <c r="E2585" s="91">
        <v>0.2</v>
      </c>
      <c r="F2585" s="91"/>
      <c r="G2585" s="91"/>
      <c r="Q2585" s="91">
        <v>0.67052219999999996</v>
      </c>
      <c r="R2585" s="91">
        <v>3.58575</v>
      </c>
      <c r="S2585" s="91">
        <v>0.67052219999999996</v>
      </c>
      <c r="U2585" s="91">
        <v>3.58575</v>
      </c>
      <c r="V2585" s="91">
        <v>0.67052219999999996</v>
      </c>
    </row>
    <row r="2586" spans="1:24" x14ac:dyDescent="0.25">
      <c r="A2586" s="91">
        <v>1.6637310000000001</v>
      </c>
      <c r="B2586" s="91">
        <v>0.52</v>
      </c>
      <c r="D2586" s="91"/>
      <c r="E2586" s="91"/>
      <c r="F2586" s="91">
        <v>1.6637310000000001</v>
      </c>
      <c r="G2586" s="91">
        <v>0.52</v>
      </c>
      <c r="Q2586" s="91">
        <v>0.32984849999999999</v>
      </c>
      <c r="R2586" s="91">
        <v>0.53665629999999998</v>
      </c>
      <c r="S2586" s="91">
        <v>0.32984849999999999</v>
      </c>
      <c r="W2586" s="91">
        <v>0.53665629999999998</v>
      </c>
      <c r="X2586" s="91">
        <v>0.32984849999999999</v>
      </c>
    </row>
    <row r="2587" spans="1:24" x14ac:dyDescent="0.25">
      <c r="A2587" s="91">
        <v>15.964460000000001</v>
      </c>
      <c r="B2587" s="91">
        <v>0.59464269999999997</v>
      </c>
      <c r="D2587" s="91">
        <v>15.964460000000001</v>
      </c>
      <c r="E2587" s="91">
        <v>0.59464269999999997</v>
      </c>
      <c r="F2587" s="91"/>
      <c r="G2587" s="91"/>
      <c r="Q2587" s="91">
        <v>0.52153620000000001</v>
      </c>
      <c r="R2587" s="91">
        <v>0.57271280000000002</v>
      </c>
      <c r="S2587" s="91">
        <v>0.52153620000000001</v>
      </c>
      <c r="W2587" s="91">
        <v>0.57271280000000002</v>
      </c>
      <c r="X2587" s="91">
        <v>0.52153620000000001</v>
      </c>
    </row>
    <row r="2588" spans="1:24" x14ac:dyDescent="0.25">
      <c r="A2588" s="91">
        <v>14.47851</v>
      </c>
      <c r="B2588" s="91">
        <v>0.2</v>
      </c>
      <c r="D2588" s="91">
        <v>14.47851</v>
      </c>
      <c r="E2588" s="91">
        <v>0.2</v>
      </c>
      <c r="F2588" s="91"/>
      <c r="G2588" s="91"/>
      <c r="Q2588" s="91">
        <v>0.64621980000000001</v>
      </c>
      <c r="R2588" s="91">
        <v>2.4696560000000001</v>
      </c>
      <c r="S2588" s="91">
        <v>0.64621980000000001</v>
      </c>
      <c r="W2588" s="91">
        <v>2.4696560000000001</v>
      </c>
      <c r="X2588" s="91">
        <v>0.64621980000000001</v>
      </c>
    </row>
    <row r="2589" spans="1:24" x14ac:dyDescent="0.25">
      <c r="A2589" s="91">
        <v>2.1301640000000002</v>
      </c>
      <c r="B2589" s="91">
        <v>0.4326662</v>
      </c>
      <c r="D2589" s="91"/>
      <c r="E2589" s="91"/>
      <c r="F2589" s="91">
        <v>2.1301640000000002</v>
      </c>
      <c r="G2589" s="91">
        <v>0.4326662</v>
      </c>
      <c r="Q2589" s="91">
        <v>0.14422209999999999</v>
      </c>
      <c r="R2589" s="91">
        <v>1.796441</v>
      </c>
      <c r="S2589" s="91">
        <v>0.14422209999999999</v>
      </c>
      <c r="U2589" s="91">
        <v>1.796441</v>
      </c>
      <c r="V2589" s="91">
        <v>0.14422209999999999</v>
      </c>
    </row>
    <row r="2590" spans="1:24" x14ac:dyDescent="0.25">
      <c r="A2590" s="91">
        <v>5.9942640000000003</v>
      </c>
      <c r="B2590" s="91">
        <v>0.32</v>
      </c>
      <c r="D2590" s="91">
        <v>5.9942640000000003</v>
      </c>
      <c r="E2590" s="91">
        <v>0.32</v>
      </c>
      <c r="F2590" s="91"/>
      <c r="G2590" s="91"/>
      <c r="Q2590" s="91">
        <v>0.26832820000000002</v>
      </c>
      <c r="R2590" s="91">
        <v>5.4743040000000001</v>
      </c>
      <c r="S2590" s="91">
        <v>0.26832820000000002</v>
      </c>
      <c r="U2590" s="91">
        <v>5.4743040000000001</v>
      </c>
      <c r="V2590" s="91">
        <v>0.26832820000000002</v>
      </c>
    </row>
    <row r="2591" spans="1:24" x14ac:dyDescent="0.25">
      <c r="A2591" s="91">
        <v>5.4254220000000002</v>
      </c>
      <c r="B2591" s="91">
        <v>0.32984849999999999</v>
      </c>
      <c r="D2591" s="91">
        <v>5.4254220000000002</v>
      </c>
      <c r="E2591" s="91">
        <v>0.32984849999999999</v>
      </c>
      <c r="F2591" s="91"/>
      <c r="G2591" s="91"/>
      <c r="Q2591" s="91">
        <v>0.40199499999999999</v>
      </c>
      <c r="R2591" s="91">
        <v>2.5402360000000002</v>
      </c>
      <c r="S2591" s="91">
        <v>0.40199499999999999</v>
      </c>
      <c r="U2591" s="91">
        <v>2.5402360000000002</v>
      </c>
      <c r="V2591" s="91">
        <v>0.40199499999999999</v>
      </c>
    </row>
    <row r="2592" spans="1:24" x14ac:dyDescent="0.25">
      <c r="A2592" s="91">
        <v>2.5225379999999999</v>
      </c>
      <c r="B2592" s="91">
        <v>0.37947330000000001</v>
      </c>
      <c r="D2592" s="91">
        <v>2.5225379999999999</v>
      </c>
      <c r="E2592" s="91">
        <v>0.37947330000000001</v>
      </c>
      <c r="F2592" s="91"/>
      <c r="G2592" s="91"/>
      <c r="Q2592" s="91">
        <v>0.2154066</v>
      </c>
      <c r="R2592" s="91">
        <v>2.191255</v>
      </c>
      <c r="S2592" s="91">
        <v>0.2154066</v>
      </c>
      <c r="U2592" s="91">
        <v>2.191255</v>
      </c>
      <c r="V2592" s="91">
        <v>0.2154066</v>
      </c>
    </row>
    <row r="2593" spans="1:24" x14ac:dyDescent="0.25">
      <c r="A2593" s="91">
        <v>2.823048</v>
      </c>
      <c r="B2593" s="91">
        <v>0.29120439999999997</v>
      </c>
      <c r="D2593" s="91">
        <v>2.823048</v>
      </c>
      <c r="E2593" s="91">
        <v>0.29120439999999997</v>
      </c>
      <c r="F2593" s="91"/>
      <c r="G2593" s="91"/>
      <c r="Q2593" s="91">
        <v>0.28000000000000003</v>
      </c>
      <c r="R2593" s="91">
        <v>2.1260289999999999</v>
      </c>
      <c r="S2593" s="91">
        <v>0.28000000000000003</v>
      </c>
      <c r="U2593" s="91">
        <v>2.1260289999999999</v>
      </c>
      <c r="V2593" s="91">
        <v>0.28000000000000003</v>
      </c>
    </row>
    <row r="2594" spans="1:24" x14ac:dyDescent="0.25">
      <c r="A2594" s="91">
        <v>2.6548069999999999</v>
      </c>
      <c r="B2594" s="91">
        <v>0.48166379999999998</v>
      </c>
      <c r="D2594" s="91">
        <v>2.6548069999999999</v>
      </c>
      <c r="E2594" s="91">
        <v>0.48166379999999998</v>
      </c>
      <c r="F2594" s="91"/>
      <c r="G2594" s="91"/>
      <c r="Q2594" s="91">
        <v>0.22627420000000001</v>
      </c>
      <c r="R2594" s="91">
        <v>0.44721359999999999</v>
      </c>
      <c r="S2594" s="91">
        <v>0.22627420000000001</v>
      </c>
      <c r="W2594" s="91">
        <v>0.44721359999999999</v>
      </c>
      <c r="X2594" s="91">
        <v>0.22627420000000001</v>
      </c>
    </row>
    <row r="2595" spans="1:24" x14ac:dyDescent="0.25">
      <c r="A2595" s="91">
        <v>2.512051</v>
      </c>
      <c r="B2595" s="91">
        <v>0.36878179999999999</v>
      </c>
      <c r="D2595" s="91">
        <v>2.512051</v>
      </c>
      <c r="E2595" s="91">
        <v>0.36878179999999999</v>
      </c>
      <c r="F2595" s="91"/>
      <c r="G2595" s="91"/>
      <c r="Q2595" s="91">
        <v>0.24</v>
      </c>
      <c r="R2595" s="91">
        <v>0.36221540000000002</v>
      </c>
      <c r="S2595" s="91">
        <v>0.24</v>
      </c>
      <c r="W2595" s="91">
        <v>0.36221540000000002</v>
      </c>
      <c r="X2595" s="91">
        <v>0.24</v>
      </c>
    </row>
    <row r="2596" spans="1:24" x14ac:dyDescent="0.25">
      <c r="A2596" s="91">
        <v>1.4432990000000001</v>
      </c>
      <c r="B2596" s="91">
        <v>0.55569780000000002</v>
      </c>
      <c r="D2596" s="91"/>
      <c r="E2596" s="91"/>
      <c r="F2596" s="91">
        <v>1.4432990000000001</v>
      </c>
      <c r="G2596" s="91">
        <v>0.55569780000000002</v>
      </c>
      <c r="Q2596" s="91">
        <v>0.1788854</v>
      </c>
      <c r="R2596" s="91">
        <v>1.754537</v>
      </c>
      <c r="S2596" s="91">
        <v>0.1788854</v>
      </c>
      <c r="U2596" s="91">
        <v>1.754537</v>
      </c>
      <c r="V2596" s="91">
        <v>0.1788854</v>
      </c>
    </row>
    <row r="2597" spans="1:24" x14ac:dyDescent="0.25">
      <c r="A2597" s="91">
        <v>14.003170000000001</v>
      </c>
      <c r="B2597" s="91">
        <v>0.52</v>
      </c>
      <c r="D2597" s="91">
        <v>14.003170000000001</v>
      </c>
      <c r="E2597" s="91">
        <v>0.52</v>
      </c>
      <c r="F2597" s="91"/>
      <c r="G2597" s="91"/>
      <c r="Q2597" s="91">
        <v>0.37735920000000001</v>
      </c>
      <c r="R2597" s="91">
        <v>1.576325</v>
      </c>
      <c r="S2597" s="91">
        <v>0.37735920000000001</v>
      </c>
      <c r="W2597" s="91">
        <v>1.576325</v>
      </c>
      <c r="X2597" s="91">
        <v>0.37735920000000001</v>
      </c>
    </row>
    <row r="2598" spans="1:24" x14ac:dyDescent="0.25">
      <c r="A2598" s="91">
        <v>2.1651790000000002</v>
      </c>
      <c r="B2598" s="91">
        <v>0.2039608</v>
      </c>
      <c r="D2598" s="91">
        <v>2.1651790000000002</v>
      </c>
      <c r="E2598" s="91">
        <v>0.2039608</v>
      </c>
      <c r="F2598" s="91"/>
      <c r="G2598" s="91"/>
      <c r="Q2598" s="91">
        <v>0.14422209999999999</v>
      </c>
      <c r="R2598" s="91">
        <v>0.77665949999999995</v>
      </c>
      <c r="S2598" s="91">
        <v>0.14422209999999999</v>
      </c>
      <c r="U2598" s="91">
        <v>0.77665949999999995</v>
      </c>
      <c r="V2598" s="91">
        <v>0.14422209999999999</v>
      </c>
    </row>
    <row r="2599" spans="1:24" x14ac:dyDescent="0.25">
      <c r="A2599" s="91">
        <v>3.7294499999999999</v>
      </c>
      <c r="B2599" s="91">
        <v>1.2899609999999999</v>
      </c>
      <c r="D2599" s="91"/>
      <c r="E2599" s="91"/>
      <c r="F2599" s="91">
        <v>3.7294499999999999</v>
      </c>
      <c r="G2599" s="91">
        <v>1.2899609999999999</v>
      </c>
      <c r="Q2599" s="91">
        <v>0.16492419999999999</v>
      </c>
      <c r="R2599" s="91">
        <v>0.30463089999999998</v>
      </c>
      <c r="S2599" s="91">
        <v>0.16492419999999999</v>
      </c>
      <c r="W2599" s="91">
        <v>0.30463089999999998</v>
      </c>
      <c r="X2599" s="91">
        <v>0.16492419999999999</v>
      </c>
    </row>
    <row r="2600" spans="1:24" x14ac:dyDescent="0.25">
      <c r="A2600" s="91">
        <v>1.586443</v>
      </c>
      <c r="B2600" s="91">
        <v>0.24331050000000001</v>
      </c>
      <c r="D2600" s="91">
        <v>1.586443</v>
      </c>
      <c r="E2600" s="91">
        <v>0.24331050000000001</v>
      </c>
      <c r="F2600" s="91"/>
      <c r="G2600" s="91"/>
      <c r="Q2600" s="91">
        <v>0.45607019999999998</v>
      </c>
      <c r="R2600" s="91">
        <v>1.0925199999999999</v>
      </c>
      <c r="S2600" s="91">
        <v>0.45607019999999998</v>
      </c>
      <c r="W2600" s="91">
        <v>1.0925199999999999</v>
      </c>
      <c r="X2600" s="91">
        <v>0.45607019999999998</v>
      </c>
    </row>
    <row r="2601" spans="1:24" x14ac:dyDescent="0.25">
      <c r="A2601" s="91">
        <v>1.612452</v>
      </c>
      <c r="B2601" s="91">
        <v>0.36221540000000002</v>
      </c>
      <c r="D2601" s="91"/>
      <c r="E2601" s="91"/>
      <c r="F2601" s="91">
        <v>1.612452</v>
      </c>
      <c r="G2601" s="91">
        <v>0.36221540000000002</v>
      </c>
      <c r="Q2601" s="91">
        <v>0.2039608</v>
      </c>
      <c r="R2601" s="91">
        <v>0.92779310000000004</v>
      </c>
      <c r="S2601" s="91">
        <v>0.2039608</v>
      </c>
      <c r="W2601" s="91">
        <v>0.92779310000000004</v>
      </c>
      <c r="X2601" s="91">
        <v>0.2039608</v>
      </c>
    </row>
    <row r="2602" spans="1:24" x14ac:dyDescent="0.25">
      <c r="A2602" s="91">
        <v>2.078846</v>
      </c>
      <c r="B2602" s="91">
        <v>0.61057349999999999</v>
      </c>
      <c r="D2602" s="91"/>
      <c r="E2602" s="91"/>
      <c r="F2602" s="91">
        <v>2.078846</v>
      </c>
      <c r="G2602" s="91">
        <v>0.61057349999999999</v>
      </c>
      <c r="Q2602" s="91">
        <v>0.39597979999999999</v>
      </c>
      <c r="R2602" s="91">
        <v>0.56850679999999998</v>
      </c>
      <c r="S2602" s="91">
        <v>0.39597979999999999</v>
      </c>
      <c r="W2602" s="91">
        <v>0.56850679999999998</v>
      </c>
      <c r="X2602" s="91">
        <v>0.39597979999999999</v>
      </c>
    </row>
    <row r="2603" spans="1:24" x14ac:dyDescent="0.25">
      <c r="A2603" s="91">
        <v>1.043072</v>
      </c>
      <c r="B2603" s="91">
        <v>0.32</v>
      </c>
      <c r="D2603" s="91"/>
      <c r="E2603" s="91"/>
      <c r="F2603" s="91">
        <v>1.043072</v>
      </c>
      <c r="G2603" s="91">
        <v>0.32</v>
      </c>
      <c r="Q2603" s="91">
        <v>0.22627420000000001</v>
      </c>
      <c r="R2603" s="91">
        <v>1.7274259999999999</v>
      </c>
      <c r="S2603" s="91">
        <v>0.22627420000000001</v>
      </c>
      <c r="U2603" s="91">
        <v>1.7274259999999999</v>
      </c>
      <c r="V2603" s="91">
        <v>0.22627420000000001</v>
      </c>
    </row>
    <row r="2604" spans="1:24" x14ac:dyDescent="0.25">
      <c r="A2604" s="91">
        <v>0.85883640000000006</v>
      </c>
      <c r="B2604" s="91">
        <v>0.32249030000000001</v>
      </c>
      <c r="D2604" s="91"/>
      <c r="E2604" s="91"/>
      <c r="F2604" s="91">
        <v>0.85883640000000006</v>
      </c>
      <c r="G2604" s="91">
        <v>0.32249030000000001</v>
      </c>
      <c r="Q2604" s="91">
        <v>0.2828427</v>
      </c>
      <c r="R2604" s="91">
        <v>1.1063449999999999</v>
      </c>
      <c r="S2604" s="91">
        <v>0.2828427</v>
      </c>
      <c r="W2604" s="91">
        <v>1.1063449999999999</v>
      </c>
      <c r="X2604" s="91">
        <v>0.2828427</v>
      </c>
    </row>
    <row r="2605" spans="1:24" x14ac:dyDescent="0.25">
      <c r="A2605" s="91">
        <v>3.000267</v>
      </c>
      <c r="B2605" s="91">
        <v>0.22627420000000001</v>
      </c>
      <c r="D2605" s="91">
        <v>3.000267</v>
      </c>
      <c r="E2605" s="91">
        <v>0.22627420000000001</v>
      </c>
      <c r="F2605" s="91"/>
      <c r="G2605" s="91"/>
      <c r="Q2605" s="91">
        <v>0.2332381</v>
      </c>
      <c r="R2605" s="91">
        <v>0.85603739999999995</v>
      </c>
      <c r="S2605" s="91">
        <v>0.2332381</v>
      </c>
      <c r="W2605" s="91">
        <v>0.85603739999999995</v>
      </c>
      <c r="X2605" s="91">
        <v>0.2332381</v>
      </c>
    </row>
    <row r="2606" spans="1:24" x14ac:dyDescent="0.25">
      <c r="A2606" s="91">
        <v>0.24331050000000001</v>
      </c>
      <c r="B2606" s="91">
        <v>0.16492419999999999</v>
      </c>
      <c r="D2606" s="91"/>
      <c r="E2606" s="91"/>
      <c r="F2606" s="91">
        <v>0.24331050000000001</v>
      </c>
      <c r="G2606" s="91">
        <v>0.16492419999999999</v>
      </c>
      <c r="Q2606" s="91">
        <v>0.25612499999999999</v>
      </c>
      <c r="R2606" s="91">
        <v>1.5620499999999999</v>
      </c>
      <c r="S2606" s="91">
        <v>0.25612499999999999</v>
      </c>
      <c r="U2606" s="91">
        <v>1.5620499999999999</v>
      </c>
      <c r="V2606" s="91">
        <v>0.25612499999999999</v>
      </c>
    </row>
    <row r="2607" spans="1:24" x14ac:dyDescent="0.25">
      <c r="A2607" s="91">
        <v>2.764634</v>
      </c>
      <c r="B2607" s="91">
        <v>0.2</v>
      </c>
      <c r="D2607" s="91">
        <v>2.764634</v>
      </c>
      <c r="E2607" s="91">
        <v>0.2</v>
      </c>
      <c r="F2607" s="91"/>
      <c r="G2607" s="91"/>
      <c r="Q2607" s="91">
        <v>0.36878179999999999</v>
      </c>
      <c r="R2607" s="91">
        <v>1.0119290000000001</v>
      </c>
      <c r="S2607" s="91">
        <v>0.36878179999999999</v>
      </c>
      <c r="W2607" s="91">
        <v>1.0119290000000001</v>
      </c>
      <c r="X2607" s="91">
        <v>0.36878179999999999</v>
      </c>
    </row>
    <row r="2608" spans="1:24" x14ac:dyDescent="0.25">
      <c r="A2608" s="91">
        <v>3.7127720000000002</v>
      </c>
      <c r="B2608" s="91">
        <v>0.4326662</v>
      </c>
      <c r="D2608" s="91">
        <v>3.7127720000000002</v>
      </c>
      <c r="E2608" s="91">
        <v>0.4326662</v>
      </c>
      <c r="F2608" s="91"/>
      <c r="G2608" s="91"/>
      <c r="Q2608" s="91">
        <v>0.39395429999999998</v>
      </c>
      <c r="R2608" s="91">
        <v>0.8236504</v>
      </c>
      <c r="S2608" s="91">
        <v>0.39395429999999998</v>
      </c>
      <c r="W2608" s="91">
        <v>0.8236504</v>
      </c>
      <c r="X2608" s="91">
        <v>0.39395429999999998</v>
      </c>
    </row>
    <row r="2609" spans="1:24" x14ac:dyDescent="0.25">
      <c r="A2609" s="91">
        <v>6.6660469999999998</v>
      </c>
      <c r="B2609" s="91">
        <v>0.24</v>
      </c>
      <c r="D2609" s="91">
        <v>6.6660469999999998</v>
      </c>
      <c r="E2609" s="91">
        <v>0.24</v>
      </c>
      <c r="F2609" s="91"/>
      <c r="G2609" s="91"/>
      <c r="Q2609" s="91">
        <v>0.22627420000000001</v>
      </c>
      <c r="R2609" s="91">
        <v>0.53814499999999998</v>
      </c>
      <c r="S2609" s="91">
        <v>0.22627420000000001</v>
      </c>
      <c r="W2609" s="91">
        <v>0.53814499999999998</v>
      </c>
      <c r="X2609" s="91">
        <v>0.22627420000000001</v>
      </c>
    </row>
    <row r="2610" spans="1:24" x14ac:dyDescent="0.25">
      <c r="A2610" s="91">
        <v>2.5515490000000001</v>
      </c>
      <c r="B2610" s="91">
        <v>0.3577709</v>
      </c>
      <c r="D2610" s="91">
        <v>2.5515490000000001</v>
      </c>
      <c r="E2610" s="91">
        <v>0.3577709</v>
      </c>
      <c r="F2610" s="91"/>
      <c r="G2610" s="91"/>
      <c r="Q2610" s="91">
        <v>0.28000000000000003</v>
      </c>
      <c r="R2610" s="91">
        <v>0.48166379999999998</v>
      </c>
      <c r="S2610" s="91">
        <v>0.28000000000000003</v>
      </c>
      <c r="W2610" s="91">
        <v>0.48166379999999998</v>
      </c>
      <c r="X2610" s="91">
        <v>0.28000000000000003</v>
      </c>
    </row>
    <row r="2611" spans="1:24" x14ac:dyDescent="0.25">
      <c r="A2611" s="91">
        <v>2.6058400000000002</v>
      </c>
      <c r="B2611" s="91">
        <v>0.6</v>
      </c>
      <c r="D2611" s="91"/>
      <c r="E2611" s="91"/>
      <c r="F2611" s="91">
        <v>2.6058400000000002</v>
      </c>
      <c r="G2611" s="91">
        <v>0.6</v>
      </c>
      <c r="Q2611" s="91">
        <v>0.2039608</v>
      </c>
      <c r="R2611" s="91">
        <v>0.24</v>
      </c>
      <c r="S2611" s="91">
        <v>0.2039608</v>
      </c>
      <c r="W2611" s="91">
        <v>0.24</v>
      </c>
      <c r="X2611" s="91">
        <v>0.2039608</v>
      </c>
    </row>
    <row r="2612" spans="1:24" x14ac:dyDescent="0.25">
      <c r="A2612" s="91">
        <v>5.393033</v>
      </c>
      <c r="B2612" s="91">
        <v>0.34409299999999998</v>
      </c>
      <c r="D2612" s="91">
        <v>5.393033</v>
      </c>
      <c r="E2612" s="91">
        <v>0.34409299999999998</v>
      </c>
      <c r="F2612" s="91"/>
      <c r="G2612" s="91"/>
      <c r="Q2612" s="91">
        <v>0.2</v>
      </c>
      <c r="R2612" s="91">
        <v>0.2</v>
      </c>
      <c r="S2612" s="91">
        <v>0.2</v>
      </c>
      <c r="W2612" s="91">
        <v>0.2</v>
      </c>
      <c r="X2612" s="91">
        <v>0.2</v>
      </c>
    </row>
    <row r="2613" spans="1:24" x14ac:dyDescent="0.25">
      <c r="A2613" s="91">
        <v>1.162755</v>
      </c>
      <c r="B2613" s="91">
        <v>0.46647620000000001</v>
      </c>
      <c r="D2613" s="91"/>
      <c r="E2613" s="91"/>
      <c r="F2613" s="91">
        <v>1.162755</v>
      </c>
      <c r="G2613" s="91">
        <v>0.46647620000000001</v>
      </c>
      <c r="Q2613" s="91">
        <v>0.45607019999999998</v>
      </c>
      <c r="R2613" s="91">
        <v>1.367041</v>
      </c>
      <c r="S2613" s="91">
        <v>0.45607019999999998</v>
      </c>
      <c r="W2613" s="91">
        <v>1.367041</v>
      </c>
      <c r="X2613" s="91">
        <v>0.45607019999999998</v>
      </c>
    </row>
    <row r="2614" spans="1:24" x14ac:dyDescent="0.25">
      <c r="A2614" s="91">
        <v>0.8089499</v>
      </c>
      <c r="B2614" s="91">
        <v>0.5614268</v>
      </c>
      <c r="D2614" s="91"/>
      <c r="E2614" s="91"/>
      <c r="F2614" s="91">
        <v>0.8089499</v>
      </c>
      <c r="G2614" s="91">
        <v>0.5614268</v>
      </c>
      <c r="Q2614" s="91">
        <v>0.2828427</v>
      </c>
      <c r="R2614" s="91">
        <v>2.8722120000000002</v>
      </c>
      <c r="S2614" s="91">
        <v>0.2828427</v>
      </c>
      <c r="U2614" s="91">
        <v>2.8722120000000002</v>
      </c>
      <c r="V2614" s="91">
        <v>0.2828427</v>
      </c>
    </row>
    <row r="2615" spans="1:24" x14ac:dyDescent="0.25">
      <c r="A2615" s="91">
        <v>3.754464</v>
      </c>
      <c r="B2615" s="91">
        <v>0.31241000000000002</v>
      </c>
      <c r="D2615" s="91">
        <v>3.754464</v>
      </c>
      <c r="E2615" s="91">
        <v>0.31241000000000002</v>
      </c>
      <c r="F2615" s="91"/>
      <c r="G2615" s="91"/>
      <c r="Q2615" s="91">
        <v>0.1788854</v>
      </c>
      <c r="R2615" s="91">
        <v>0.8099383</v>
      </c>
      <c r="S2615" s="91">
        <v>0.1788854</v>
      </c>
      <c r="W2615" s="91">
        <v>0.8099383</v>
      </c>
      <c r="X2615" s="91">
        <v>0.1788854</v>
      </c>
    </row>
    <row r="2616" spans="1:24" x14ac:dyDescent="0.25">
      <c r="A2616" s="91">
        <v>2.4896590000000001</v>
      </c>
      <c r="B2616" s="91">
        <v>0.53665629999999998</v>
      </c>
      <c r="D2616" s="91"/>
      <c r="E2616" s="91"/>
      <c r="F2616" s="91">
        <v>2.4896590000000001</v>
      </c>
      <c r="G2616" s="91">
        <v>0.53665629999999998</v>
      </c>
      <c r="Q2616" s="91">
        <v>0.32984849999999999</v>
      </c>
      <c r="R2616" s="91">
        <v>1.8629009999999999</v>
      </c>
      <c r="S2616" s="91">
        <v>0.32984849999999999</v>
      </c>
      <c r="U2616" s="91">
        <v>1.8629009999999999</v>
      </c>
      <c r="V2616" s="91">
        <v>0.32984849999999999</v>
      </c>
    </row>
    <row r="2617" spans="1:24" x14ac:dyDescent="0.25">
      <c r="A2617" s="91">
        <v>1.896523</v>
      </c>
      <c r="B2617" s="91">
        <v>0.3577709</v>
      </c>
      <c r="D2617" s="91">
        <v>1.896523</v>
      </c>
      <c r="E2617" s="91">
        <v>0.3577709</v>
      </c>
      <c r="F2617" s="91"/>
      <c r="G2617" s="91"/>
      <c r="Q2617" s="91">
        <v>0.32984849999999999</v>
      </c>
      <c r="R2617" s="91">
        <v>1.091788</v>
      </c>
      <c r="S2617" s="91">
        <v>0.32984849999999999</v>
      </c>
      <c r="W2617" s="91">
        <v>1.091788</v>
      </c>
      <c r="X2617" s="91">
        <v>0.32984849999999999</v>
      </c>
    </row>
    <row r="2618" spans="1:24" x14ac:dyDescent="0.25">
      <c r="A2618" s="91">
        <v>0.94403389999999998</v>
      </c>
      <c r="B2618" s="91">
        <v>0.50119860000000005</v>
      </c>
      <c r="D2618" s="91"/>
      <c r="E2618" s="91"/>
      <c r="F2618" s="91">
        <v>0.94403389999999998</v>
      </c>
      <c r="G2618" s="91">
        <v>0.50119860000000005</v>
      </c>
      <c r="Q2618" s="91">
        <v>0.4326662</v>
      </c>
      <c r="R2618" s="91">
        <v>15.276540000000001</v>
      </c>
      <c r="S2618" s="91">
        <v>0.4326662</v>
      </c>
      <c r="U2618" s="91">
        <v>15.276540000000001</v>
      </c>
      <c r="V2618" s="91">
        <v>0.4326662</v>
      </c>
    </row>
    <row r="2619" spans="1:24" x14ac:dyDescent="0.25">
      <c r="A2619" s="91">
        <v>3.6035539999999999</v>
      </c>
      <c r="B2619" s="91">
        <v>0.52153620000000001</v>
      </c>
      <c r="D2619" s="91">
        <v>3.6035539999999999</v>
      </c>
      <c r="E2619" s="91">
        <v>0.52153620000000001</v>
      </c>
      <c r="F2619" s="91"/>
      <c r="G2619" s="91"/>
      <c r="Q2619" s="91">
        <v>0.2</v>
      </c>
      <c r="R2619" s="91">
        <v>0.72443080000000004</v>
      </c>
      <c r="S2619" s="91">
        <v>0.2</v>
      </c>
      <c r="W2619" s="91">
        <v>0.72443080000000004</v>
      </c>
      <c r="X2619" s="91">
        <v>0.2</v>
      </c>
    </row>
    <row r="2620" spans="1:24" x14ac:dyDescent="0.25">
      <c r="A2620" s="91">
        <v>1.808867</v>
      </c>
      <c r="B2620" s="91">
        <v>0.59059289999999998</v>
      </c>
      <c r="D2620" s="91"/>
      <c r="E2620" s="91"/>
      <c r="F2620" s="91">
        <v>1.808867</v>
      </c>
      <c r="G2620" s="91">
        <v>0.59059289999999998</v>
      </c>
      <c r="Q2620" s="91">
        <v>0.52</v>
      </c>
      <c r="R2620" s="91">
        <v>0.84095180000000003</v>
      </c>
      <c r="S2620" s="91">
        <v>0.52</v>
      </c>
      <c r="W2620" s="91">
        <v>0.84095180000000003</v>
      </c>
      <c r="X2620" s="91">
        <v>0.52</v>
      </c>
    </row>
    <row r="2621" spans="1:24" x14ac:dyDescent="0.25">
      <c r="A2621" s="91">
        <v>1.846943</v>
      </c>
      <c r="B2621" s="91">
        <v>0.92779310000000004</v>
      </c>
      <c r="D2621" s="91"/>
      <c r="E2621" s="91"/>
      <c r="F2621" s="91">
        <v>1.846943</v>
      </c>
      <c r="G2621" s="91">
        <v>0.92779310000000004</v>
      </c>
      <c r="Q2621" s="91">
        <v>0.14422209999999999</v>
      </c>
      <c r="R2621" s="91">
        <v>0.45254830000000001</v>
      </c>
      <c r="S2621" s="91">
        <v>0.14422209999999999</v>
      </c>
      <c r="W2621" s="91">
        <v>0.45254830000000001</v>
      </c>
      <c r="X2621" s="91">
        <v>0.14422209999999999</v>
      </c>
    </row>
    <row r="2622" spans="1:24" x14ac:dyDescent="0.25">
      <c r="A2622" s="91">
        <v>0.24</v>
      </c>
      <c r="B2622" s="91">
        <v>0.16</v>
      </c>
      <c r="D2622" s="91"/>
      <c r="E2622" s="91"/>
      <c r="F2622" s="91">
        <v>0.24</v>
      </c>
      <c r="G2622" s="91">
        <v>0.16</v>
      </c>
      <c r="Q2622" s="91">
        <v>0.24</v>
      </c>
      <c r="R2622" s="91">
        <v>0.44721359999999999</v>
      </c>
      <c r="S2622" s="91">
        <v>0.24</v>
      </c>
      <c r="W2622" s="91">
        <v>0.44721359999999999</v>
      </c>
      <c r="X2622" s="91">
        <v>0.24</v>
      </c>
    </row>
    <row r="2623" spans="1:24" x14ac:dyDescent="0.25">
      <c r="A2623" s="91">
        <v>25.229310000000002</v>
      </c>
      <c r="B2623" s="91">
        <v>0.26832820000000002</v>
      </c>
      <c r="D2623" s="91">
        <v>25.229310000000002</v>
      </c>
      <c r="E2623" s="91">
        <v>0.26832820000000002</v>
      </c>
      <c r="F2623" s="91"/>
      <c r="G2623" s="91"/>
      <c r="Q2623" s="91">
        <v>0.2</v>
      </c>
      <c r="R2623" s="91">
        <v>0.2</v>
      </c>
      <c r="S2623" s="91">
        <v>0.2</v>
      </c>
      <c r="W2623" s="91">
        <v>0.2</v>
      </c>
      <c r="X2623" s="91">
        <v>0.2</v>
      </c>
    </row>
    <row r="2624" spans="1:24" x14ac:dyDescent="0.25">
      <c r="A2624" s="91">
        <v>2.2703829999999998</v>
      </c>
      <c r="B2624" s="91">
        <v>0.50911689999999998</v>
      </c>
      <c r="D2624" s="91"/>
      <c r="E2624" s="91"/>
      <c r="F2624" s="91">
        <v>2.2703829999999998</v>
      </c>
      <c r="G2624" s="91">
        <v>0.50911689999999998</v>
      </c>
      <c r="Q2624" s="91">
        <v>0.08</v>
      </c>
      <c r="R2624" s="91">
        <v>0.48</v>
      </c>
      <c r="S2624" s="91">
        <v>0.1</v>
      </c>
      <c r="T2624" t="s">
        <v>444</v>
      </c>
      <c r="U2624" s="91">
        <v>0.48</v>
      </c>
      <c r="V2624" s="91">
        <v>0.1</v>
      </c>
    </row>
    <row r="2625" spans="1:24" x14ac:dyDescent="0.25">
      <c r="A2625" s="91">
        <v>20.734210000000001</v>
      </c>
      <c r="B2625" s="91">
        <v>0.57688819999999996</v>
      </c>
      <c r="D2625" s="91">
        <v>20.734210000000001</v>
      </c>
      <c r="E2625" s="91">
        <v>0.57688819999999996</v>
      </c>
      <c r="F2625" s="91"/>
      <c r="G2625" s="91"/>
      <c r="Q2625" s="91">
        <v>0.2828427</v>
      </c>
      <c r="R2625" s="91">
        <v>0.53366659999999999</v>
      </c>
      <c r="S2625" s="91">
        <v>0.2828427</v>
      </c>
      <c r="W2625" s="91">
        <v>0.53366659999999999</v>
      </c>
      <c r="X2625" s="91">
        <v>0.2828427</v>
      </c>
    </row>
    <row r="2626" spans="1:24" x14ac:dyDescent="0.25">
      <c r="A2626" s="91">
        <v>17.114640000000001</v>
      </c>
      <c r="B2626" s="91">
        <v>0.4326662</v>
      </c>
      <c r="D2626" s="91">
        <v>17.114640000000001</v>
      </c>
      <c r="E2626" s="91">
        <v>0.4326662</v>
      </c>
      <c r="F2626" s="91"/>
      <c r="G2626" s="91"/>
      <c r="Q2626" s="91">
        <v>0.31241000000000002</v>
      </c>
      <c r="R2626" s="91">
        <v>1.0153460000000001</v>
      </c>
      <c r="S2626" s="91">
        <v>0.31241000000000002</v>
      </c>
      <c r="W2626" s="91">
        <v>1.0153460000000001</v>
      </c>
      <c r="X2626" s="91">
        <v>0.31241000000000002</v>
      </c>
    </row>
    <row r="2627" spans="1:24" x14ac:dyDescent="0.25">
      <c r="A2627" s="91">
        <v>3.3773360000000001</v>
      </c>
      <c r="B2627" s="91">
        <v>0.4418144</v>
      </c>
      <c r="D2627" s="91">
        <v>3.3773360000000001</v>
      </c>
      <c r="E2627" s="91">
        <v>0.4418144</v>
      </c>
      <c r="F2627" s="91"/>
      <c r="G2627" s="91"/>
      <c r="Q2627" s="91">
        <v>0.69857000000000002</v>
      </c>
      <c r="R2627" s="91">
        <v>2.4828030000000001</v>
      </c>
      <c r="S2627" s="91">
        <v>0.69857000000000002</v>
      </c>
      <c r="W2627" s="91">
        <v>2.4828030000000001</v>
      </c>
      <c r="X2627" s="91">
        <v>0.69857000000000002</v>
      </c>
    </row>
    <row r="2628" spans="1:24" x14ac:dyDescent="0.25">
      <c r="A2628" s="91">
        <v>3.6808689999999999</v>
      </c>
      <c r="B2628" s="91">
        <v>1.6321760000000001</v>
      </c>
      <c r="D2628" s="91"/>
      <c r="E2628" s="91"/>
      <c r="F2628" s="91">
        <v>3.6808689999999999</v>
      </c>
      <c r="G2628" s="91">
        <v>1.6321760000000001</v>
      </c>
      <c r="Q2628" s="91">
        <v>0.62609899999999996</v>
      </c>
      <c r="R2628" s="91">
        <v>3.32674</v>
      </c>
      <c r="S2628" s="91">
        <v>0.62609899999999996</v>
      </c>
      <c r="U2628" s="91">
        <v>3.32674</v>
      </c>
      <c r="V2628" s="91">
        <v>0.62609899999999996</v>
      </c>
    </row>
    <row r="2629" spans="1:24" x14ac:dyDescent="0.25">
      <c r="A2629" s="91">
        <v>4.3821459999999997</v>
      </c>
      <c r="B2629" s="91">
        <v>1.3206059999999999</v>
      </c>
      <c r="D2629" s="91"/>
      <c r="E2629" s="91"/>
      <c r="F2629" s="91">
        <v>4.3821459999999997</v>
      </c>
      <c r="G2629" s="91">
        <v>1.3206059999999999</v>
      </c>
      <c r="Q2629" s="91">
        <v>0.4326662</v>
      </c>
      <c r="R2629" s="91">
        <v>2.9570259999999999</v>
      </c>
      <c r="S2629" s="91">
        <v>0.4326662</v>
      </c>
      <c r="U2629" s="91">
        <v>2.9570259999999999</v>
      </c>
      <c r="V2629" s="91">
        <v>0.4326662</v>
      </c>
    </row>
    <row r="2630" spans="1:24" x14ac:dyDescent="0.25">
      <c r="A2630" s="91">
        <v>2.4709509999999999</v>
      </c>
      <c r="B2630" s="91">
        <v>0.3577709</v>
      </c>
      <c r="D2630" s="91">
        <v>2.4709509999999999</v>
      </c>
      <c r="E2630" s="91">
        <v>0.3577709</v>
      </c>
      <c r="F2630" s="91"/>
      <c r="G2630" s="91"/>
      <c r="Q2630" s="91">
        <v>0.30463089999999998</v>
      </c>
      <c r="R2630" s="91">
        <v>2.9120439999999999</v>
      </c>
      <c r="S2630" s="91">
        <v>0.30463089999999998</v>
      </c>
      <c r="U2630" s="91">
        <v>2.9120439999999999</v>
      </c>
      <c r="V2630" s="91">
        <v>0.30463089999999998</v>
      </c>
    </row>
    <row r="2631" spans="1:24" x14ac:dyDescent="0.25">
      <c r="A2631" s="91">
        <v>11.400069999999999</v>
      </c>
      <c r="B2631" s="91">
        <v>0.44</v>
      </c>
      <c r="D2631" s="91">
        <v>11.400069999999999</v>
      </c>
      <c r="E2631" s="91">
        <v>0.44</v>
      </c>
      <c r="F2631" s="91"/>
      <c r="G2631" s="91"/>
      <c r="Q2631" s="91">
        <v>0.25298219999999999</v>
      </c>
      <c r="R2631" s="91">
        <v>2.8425340000000001</v>
      </c>
      <c r="S2631" s="91">
        <v>0.25298219999999999</v>
      </c>
      <c r="U2631" s="91">
        <v>2.8425340000000001</v>
      </c>
      <c r="V2631" s="91">
        <v>0.25298219999999999</v>
      </c>
    </row>
    <row r="2632" spans="1:24" x14ac:dyDescent="0.25">
      <c r="A2632" s="91">
        <v>1.7762880000000001</v>
      </c>
      <c r="B2632" s="91">
        <v>0.59059289999999998</v>
      </c>
      <c r="D2632" s="91"/>
      <c r="E2632" s="91"/>
      <c r="F2632" s="91">
        <v>1.7762880000000001</v>
      </c>
      <c r="G2632" s="91">
        <v>0.59059289999999998</v>
      </c>
      <c r="Q2632" s="91">
        <v>0.52</v>
      </c>
      <c r="R2632" s="91">
        <v>0.92086920000000005</v>
      </c>
      <c r="S2632" s="91">
        <v>0.52</v>
      </c>
      <c r="W2632" s="91">
        <v>0.92086920000000005</v>
      </c>
      <c r="X2632" s="91">
        <v>0.52</v>
      </c>
    </row>
    <row r="2633" spans="1:24" x14ac:dyDescent="0.25">
      <c r="A2633" s="91">
        <v>9.2683549999999997</v>
      </c>
      <c r="B2633" s="91">
        <v>0.66211779999999998</v>
      </c>
      <c r="D2633" s="91">
        <v>9.2683549999999997</v>
      </c>
      <c r="E2633" s="91">
        <v>0.66211779999999998</v>
      </c>
      <c r="F2633" s="91"/>
      <c r="G2633" s="91"/>
      <c r="Q2633" s="91">
        <v>0.30463089999999998</v>
      </c>
      <c r="R2633" s="91">
        <v>2.0431349999999999</v>
      </c>
      <c r="S2633" s="91">
        <v>0.30463089999999998</v>
      </c>
      <c r="U2633" s="91">
        <v>2.0431349999999999</v>
      </c>
      <c r="V2633" s="91">
        <v>0.30463089999999998</v>
      </c>
    </row>
    <row r="2634" spans="1:24" x14ac:dyDescent="0.25">
      <c r="A2634" s="91">
        <v>3.0841530000000001</v>
      </c>
      <c r="B2634" s="91">
        <v>0.48662100000000003</v>
      </c>
      <c r="D2634" s="91">
        <v>3.0841530000000001</v>
      </c>
      <c r="E2634" s="91">
        <v>0.48662100000000003</v>
      </c>
      <c r="F2634" s="91"/>
      <c r="G2634" s="91"/>
      <c r="Q2634" s="91">
        <v>0.32249030000000001</v>
      </c>
      <c r="R2634" s="91">
        <v>0.39395429999999998</v>
      </c>
      <c r="S2634" s="91">
        <v>0.32249030000000001</v>
      </c>
      <c r="W2634" s="91">
        <v>0.39395429999999998</v>
      </c>
      <c r="X2634" s="91">
        <v>0.32249030000000001</v>
      </c>
    </row>
    <row r="2635" spans="1:24" x14ac:dyDescent="0.25">
      <c r="A2635" s="91">
        <v>1.896523</v>
      </c>
      <c r="B2635" s="91">
        <v>0.2332381</v>
      </c>
      <c r="D2635" s="91">
        <v>1.896523</v>
      </c>
      <c r="E2635" s="91">
        <v>0.2332381</v>
      </c>
      <c r="F2635" s="91"/>
      <c r="G2635" s="91"/>
      <c r="Q2635" s="91">
        <v>0.16</v>
      </c>
      <c r="R2635" s="91">
        <v>0.29120439999999997</v>
      </c>
      <c r="S2635" s="91">
        <v>0.16</v>
      </c>
      <c r="W2635" s="91">
        <v>0.29120439999999997</v>
      </c>
      <c r="X2635" s="91">
        <v>0.16</v>
      </c>
    </row>
    <row r="2636" spans="1:24" x14ac:dyDescent="0.25">
      <c r="A2636" s="91">
        <v>2.3148219999999999</v>
      </c>
      <c r="B2636" s="91">
        <v>0.32249030000000001</v>
      </c>
      <c r="D2636" s="91">
        <v>2.3148219999999999</v>
      </c>
      <c r="E2636" s="91">
        <v>0.32249030000000001</v>
      </c>
      <c r="F2636" s="91"/>
      <c r="G2636" s="91"/>
      <c r="Q2636" s="91">
        <v>0.4</v>
      </c>
      <c r="R2636" s="91">
        <v>0.60133190000000003</v>
      </c>
      <c r="S2636" s="91">
        <v>0.4</v>
      </c>
      <c r="W2636" s="91">
        <v>0.60133190000000003</v>
      </c>
      <c r="X2636" s="91">
        <v>0.4</v>
      </c>
    </row>
    <row r="2637" spans="1:24" x14ac:dyDescent="0.25">
      <c r="A2637" s="91">
        <v>7.5168080000000002</v>
      </c>
      <c r="B2637" s="91">
        <v>0.57271280000000002</v>
      </c>
      <c r="D2637" s="91">
        <v>7.5168080000000002</v>
      </c>
      <c r="E2637" s="91">
        <v>0.57271280000000002</v>
      </c>
      <c r="F2637" s="91"/>
      <c r="G2637" s="91"/>
      <c r="Q2637" s="91">
        <v>0.2154066</v>
      </c>
      <c r="R2637" s="91">
        <v>1.073313</v>
      </c>
      <c r="S2637" s="91">
        <v>0.2154066</v>
      </c>
      <c r="W2637" s="91">
        <v>1.073313</v>
      </c>
      <c r="X2637" s="91">
        <v>0.2154066</v>
      </c>
    </row>
    <row r="2638" spans="1:24" x14ac:dyDescent="0.25">
      <c r="A2638" s="91">
        <v>6.1222219999999998</v>
      </c>
      <c r="B2638" s="91">
        <v>0.22627420000000001</v>
      </c>
      <c r="D2638" s="91">
        <v>6.1222219999999998</v>
      </c>
      <c r="E2638" s="91">
        <v>0.22627420000000001</v>
      </c>
      <c r="F2638" s="91"/>
      <c r="G2638" s="91"/>
      <c r="Q2638" s="91">
        <v>0.37735920000000001</v>
      </c>
      <c r="R2638" s="91">
        <v>0.57271280000000002</v>
      </c>
      <c r="S2638" s="91">
        <v>0.37735920000000001</v>
      </c>
      <c r="W2638" s="91">
        <v>0.57271280000000002</v>
      </c>
      <c r="X2638" s="91">
        <v>0.37735920000000001</v>
      </c>
    </row>
    <row r="2639" spans="1:24" x14ac:dyDescent="0.25">
      <c r="A2639" s="91">
        <v>3.9719009999999999</v>
      </c>
      <c r="B2639" s="91">
        <v>0.54405879999999995</v>
      </c>
      <c r="D2639" s="91">
        <v>3.9719009999999999</v>
      </c>
      <c r="E2639" s="91">
        <v>0.54405879999999995</v>
      </c>
      <c r="F2639" s="91"/>
      <c r="G2639" s="91"/>
      <c r="Q2639" s="91">
        <v>0.2332381</v>
      </c>
      <c r="R2639" s="91">
        <v>0.4326662</v>
      </c>
      <c r="S2639" s="91">
        <v>0.2332381</v>
      </c>
      <c r="W2639" s="91">
        <v>0.4326662</v>
      </c>
      <c r="X2639" s="91">
        <v>0.2332381</v>
      </c>
    </row>
    <row r="2640" spans="1:24" x14ac:dyDescent="0.25">
      <c r="A2640" s="91">
        <v>1.1537759999999999</v>
      </c>
      <c r="B2640" s="91">
        <v>0.42520580000000002</v>
      </c>
      <c r="D2640" s="91"/>
      <c r="E2640" s="91"/>
      <c r="F2640" s="91">
        <v>1.1537759999999999</v>
      </c>
      <c r="G2640" s="91">
        <v>0.42520580000000002</v>
      </c>
      <c r="Q2640" s="91">
        <v>0.46647620000000001</v>
      </c>
      <c r="R2640" s="91">
        <v>0.95078910000000005</v>
      </c>
      <c r="S2640" s="91">
        <v>0.46647620000000001</v>
      </c>
      <c r="W2640" s="91">
        <v>0.95078910000000005</v>
      </c>
      <c r="X2640" s="91">
        <v>0.46647620000000001</v>
      </c>
    </row>
    <row r="2641" spans="1:24" x14ac:dyDescent="0.25">
      <c r="A2641" s="91">
        <v>2.9120439999999999</v>
      </c>
      <c r="B2641" s="91">
        <v>0.45607019999999998</v>
      </c>
      <c r="D2641" s="91">
        <v>2.9120439999999999</v>
      </c>
      <c r="E2641" s="91">
        <v>0.45607019999999998</v>
      </c>
      <c r="F2641" s="91"/>
      <c r="G2641" s="91"/>
      <c r="Q2641" s="91">
        <v>0.2828427</v>
      </c>
      <c r="R2641" s="91">
        <v>0.73756359999999999</v>
      </c>
      <c r="S2641" s="91">
        <v>0.2828427</v>
      </c>
      <c r="W2641" s="91">
        <v>0.73756359999999999</v>
      </c>
      <c r="X2641" s="91">
        <v>0.2828427</v>
      </c>
    </row>
    <row r="2642" spans="1:24" x14ac:dyDescent="0.25">
      <c r="A2642" s="91">
        <v>2.920274</v>
      </c>
      <c r="B2642" s="91">
        <v>0.2154066</v>
      </c>
      <c r="D2642" s="91">
        <v>2.920274</v>
      </c>
      <c r="E2642" s="91">
        <v>0.2154066</v>
      </c>
      <c r="F2642" s="91"/>
      <c r="G2642" s="91"/>
      <c r="Q2642" s="91">
        <v>0.72111029999999998</v>
      </c>
      <c r="R2642" s="91">
        <v>2.8364569999999998</v>
      </c>
      <c r="S2642" s="91">
        <v>0.72111029999999998</v>
      </c>
      <c r="W2642" s="91">
        <v>2.8364569999999998</v>
      </c>
      <c r="X2642" s="91">
        <v>0.72111029999999998</v>
      </c>
    </row>
    <row r="2643" spans="1:24" x14ac:dyDescent="0.25">
      <c r="A2643" s="91">
        <v>3.07402</v>
      </c>
      <c r="B2643" s="91">
        <v>0.48826219999999998</v>
      </c>
      <c r="D2643" s="91">
        <v>3.07402</v>
      </c>
      <c r="E2643" s="91">
        <v>0.48826219999999998</v>
      </c>
      <c r="F2643" s="91"/>
      <c r="G2643" s="91"/>
      <c r="Q2643" s="91">
        <v>0.49477270000000001</v>
      </c>
      <c r="R2643" s="91">
        <v>3.7352379999999998</v>
      </c>
      <c r="S2643" s="91">
        <v>0.49477270000000001</v>
      </c>
      <c r="U2643" s="91">
        <v>3.7352379999999998</v>
      </c>
      <c r="V2643" s="91">
        <v>0.49477270000000001</v>
      </c>
    </row>
    <row r="2644" spans="1:24" x14ac:dyDescent="0.25">
      <c r="A2644" s="91">
        <v>3.2955730000000001</v>
      </c>
      <c r="B2644" s="91">
        <v>0.4418144</v>
      </c>
      <c r="D2644" s="91">
        <v>3.2955730000000001</v>
      </c>
      <c r="E2644" s="91">
        <v>0.4418144</v>
      </c>
      <c r="F2644" s="91"/>
      <c r="G2644" s="91"/>
      <c r="Q2644" s="91">
        <v>0.46818799999999999</v>
      </c>
      <c r="R2644" s="91">
        <v>4.972404</v>
      </c>
      <c r="S2644" s="91">
        <v>0.46818799999999999</v>
      </c>
      <c r="U2644" s="91">
        <v>4.972404</v>
      </c>
      <c r="V2644" s="91">
        <v>0.46818799999999999</v>
      </c>
    </row>
    <row r="2645" spans="1:24" x14ac:dyDescent="0.25">
      <c r="A2645" s="91">
        <v>1.0095540000000001</v>
      </c>
      <c r="B2645" s="91">
        <v>0.55569780000000002</v>
      </c>
      <c r="D2645" s="91"/>
      <c r="E2645" s="91"/>
      <c r="F2645" s="91">
        <v>1.0095540000000001</v>
      </c>
      <c r="G2645" s="91">
        <v>0.55569780000000002</v>
      </c>
      <c r="Q2645" s="91">
        <v>0.34409299999999998</v>
      </c>
      <c r="R2645" s="91">
        <v>1.48054</v>
      </c>
      <c r="S2645" s="91">
        <v>0.34409299999999998</v>
      </c>
      <c r="W2645" s="91">
        <v>1.48054</v>
      </c>
      <c r="X2645" s="91">
        <v>0.34409299999999998</v>
      </c>
    </row>
    <row r="2646" spans="1:24" x14ac:dyDescent="0.25">
      <c r="A2646" s="91">
        <v>13.902240000000001</v>
      </c>
      <c r="B2646" s="91">
        <v>0.36221540000000002</v>
      </c>
      <c r="D2646" s="91">
        <v>13.902240000000001</v>
      </c>
      <c r="E2646" s="91">
        <v>0.36221540000000002</v>
      </c>
      <c r="F2646" s="91"/>
      <c r="G2646" s="91"/>
      <c r="Q2646" s="91">
        <v>0.42520580000000002</v>
      </c>
      <c r="R2646" s="91">
        <v>9.6569149999999997</v>
      </c>
      <c r="S2646" s="91">
        <v>0.42520580000000002</v>
      </c>
      <c r="U2646" s="91">
        <v>9.6569149999999997</v>
      </c>
      <c r="V2646" s="91">
        <v>0.42520580000000002</v>
      </c>
    </row>
    <row r="2647" spans="1:24" x14ac:dyDescent="0.25">
      <c r="A2647" s="91">
        <v>5.444998</v>
      </c>
      <c r="B2647" s="91">
        <v>1.0198039999999999</v>
      </c>
      <c r="D2647" s="91">
        <v>5.444998</v>
      </c>
      <c r="E2647" s="91">
        <v>1.0198039999999999</v>
      </c>
      <c r="F2647" s="91"/>
      <c r="G2647" s="91"/>
      <c r="Q2647" s="91">
        <v>0.2154066</v>
      </c>
      <c r="R2647" s="91">
        <v>1.9241619999999999</v>
      </c>
      <c r="S2647" s="91">
        <v>0.2154066</v>
      </c>
      <c r="U2647" s="91">
        <v>1.9241619999999999</v>
      </c>
      <c r="V2647" s="91">
        <v>0.2154066</v>
      </c>
    </row>
    <row r="2648" spans="1:24" x14ac:dyDescent="0.25">
      <c r="A2648" s="91">
        <v>1.5393509999999999</v>
      </c>
      <c r="B2648" s="91">
        <v>0.4118252</v>
      </c>
      <c r="D2648" s="91"/>
      <c r="E2648" s="91"/>
      <c r="F2648" s="91">
        <v>1.5393509999999999</v>
      </c>
      <c r="G2648" s="91">
        <v>0.4118252</v>
      </c>
      <c r="Q2648" s="91">
        <v>0.26832820000000002</v>
      </c>
      <c r="R2648" s="91">
        <v>0.46818799999999999</v>
      </c>
      <c r="S2648" s="91">
        <v>0.26832820000000002</v>
      </c>
      <c r="W2648" s="91">
        <v>0.46818799999999999</v>
      </c>
      <c r="X2648" s="91">
        <v>0.26832820000000002</v>
      </c>
    </row>
    <row r="2649" spans="1:24" x14ac:dyDescent="0.25">
      <c r="A2649" s="91">
        <v>1.2457929999999999</v>
      </c>
      <c r="B2649" s="91">
        <v>0.62482000000000004</v>
      </c>
      <c r="D2649" s="91"/>
      <c r="E2649" s="91"/>
      <c r="F2649" s="91">
        <v>1.2457929999999999</v>
      </c>
      <c r="G2649" s="91">
        <v>0.62482000000000004</v>
      </c>
      <c r="Q2649" s="91">
        <v>0.28000000000000003</v>
      </c>
      <c r="R2649" s="91">
        <v>1.36</v>
      </c>
      <c r="S2649" s="91">
        <v>0.28000000000000003</v>
      </c>
      <c r="W2649" s="91">
        <v>1.36</v>
      </c>
      <c r="X2649" s="91">
        <v>0.28000000000000003</v>
      </c>
    </row>
    <row r="2650" spans="1:24" x14ac:dyDescent="0.25">
      <c r="A2650" s="91">
        <v>1.4560219999999999</v>
      </c>
      <c r="B2650" s="91">
        <v>0.52</v>
      </c>
      <c r="D2650" s="91"/>
      <c r="E2650" s="91"/>
      <c r="F2650" s="91">
        <v>1.4560219999999999</v>
      </c>
      <c r="G2650" s="91">
        <v>0.52</v>
      </c>
      <c r="Q2650" s="91">
        <v>0.30463089999999998</v>
      </c>
      <c r="R2650" s="91">
        <v>0.84380089999999996</v>
      </c>
      <c r="S2650" s="91">
        <v>0.30463089999999998</v>
      </c>
      <c r="W2650" s="91">
        <v>0.84380089999999996</v>
      </c>
      <c r="X2650" s="91">
        <v>0.30463089999999998</v>
      </c>
    </row>
    <row r="2651" spans="1:24" x14ac:dyDescent="0.25">
      <c r="A2651" s="91">
        <v>2.0063900000000001</v>
      </c>
      <c r="B2651" s="91">
        <v>0.68818599999999996</v>
      </c>
      <c r="D2651" s="91"/>
      <c r="E2651" s="91"/>
      <c r="F2651" s="91">
        <v>2.0063900000000001</v>
      </c>
      <c r="G2651" s="91">
        <v>0.68818599999999996</v>
      </c>
      <c r="Q2651" s="91">
        <v>0.48826219999999998</v>
      </c>
      <c r="R2651" s="91">
        <v>2.6345399999999999</v>
      </c>
      <c r="S2651" s="91">
        <v>0.48826219999999998</v>
      </c>
      <c r="U2651" s="91">
        <v>2.6345399999999999</v>
      </c>
      <c r="V2651" s="91">
        <v>0.48826219999999998</v>
      </c>
    </row>
    <row r="2652" spans="1:24" x14ac:dyDescent="0.25">
      <c r="A2652" s="91">
        <v>0.9616652</v>
      </c>
      <c r="B2652" s="91">
        <v>0.14422209999999999</v>
      </c>
      <c r="D2652" s="91">
        <v>0.9616652</v>
      </c>
      <c r="E2652" s="91">
        <v>0.14422209999999999</v>
      </c>
      <c r="F2652" s="91"/>
      <c r="G2652" s="91"/>
      <c r="Q2652" s="91">
        <v>0.34409299999999998</v>
      </c>
      <c r="R2652" s="91">
        <v>2.3193100000000002</v>
      </c>
      <c r="S2652" s="91">
        <v>0.34409299999999998</v>
      </c>
      <c r="U2652" s="91">
        <v>2.3193100000000002</v>
      </c>
      <c r="V2652" s="91">
        <v>0.34409299999999998</v>
      </c>
    </row>
    <row r="2653" spans="1:24" x14ac:dyDescent="0.25">
      <c r="A2653" s="91">
        <v>2.7437200000000002</v>
      </c>
      <c r="B2653" s="91">
        <v>0.24331050000000001</v>
      </c>
      <c r="D2653" s="91">
        <v>2.7437200000000002</v>
      </c>
      <c r="E2653" s="91">
        <v>0.24331050000000001</v>
      </c>
      <c r="F2653" s="91"/>
      <c r="G2653" s="91"/>
      <c r="Q2653" s="91">
        <v>0.37947330000000001</v>
      </c>
      <c r="R2653" s="91">
        <v>1.679047</v>
      </c>
      <c r="S2653" s="91">
        <v>0.37947330000000001</v>
      </c>
      <c r="W2653" s="91">
        <v>1.679047</v>
      </c>
      <c r="X2653" s="91">
        <v>0.37947330000000001</v>
      </c>
    </row>
    <row r="2654" spans="1:24" x14ac:dyDescent="0.25">
      <c r="A2654" s="91">
        <v>0.37947330000000001</v>
      </c>
      <c r="B2654" s="91">
        <v>0.36221540000000002</v>
      </c>
      <c r="D2654" s="91"/>
      <c r="E2654" s="91"/>
      <c r="F2654" s="91">
        <v>0.37947330000000001</v>
      </c>
      <c r="G2654" s="91">
        <v>0.36221540000000002</v>
      </c>
      <c r="Q2654" s="91">
        <v>0.52</v>
      </c>
      <c r="R2654" s="91">
        <v>0.6</v>
      </c>
      <c r="S2654" s="91">
        <v>0.52</v>
      </c>
      <c r="W2654" s="91">
        <v>0.6</v>
      </c>
      <c r="X2654" s="91">
        <v>0.52</v>
      </c>
    </row>
    <row r="2655" spans="1:24" x14ac:dyDescent="0.25">
      <c r="A2655" s="91">
        <v>0.68352029999999997</v>
      </c>
      <c r="B2655" s="91">
        <v>0.45607019999999998</v>
      </c>
      <c r="D2655" s="91"/>
      <c r="E2655" s="91"/>
      <c r="F2655" s="91">
        <v>0.68352029999999997</v>
      </c>
      <c r="G2655" s="91">
        <v>0.45607019999999998</v>
      </c>
      <c r="Q2655" s="91">
        <v>0.36</v>
      </c>
      <c r="R2655" s="91">
        <v>0.4</v>
      </c>
      <c r="S2655" s="91">
        <v>0.36</v>
      </c>
      <c r="W2655" s="91">
        <v>0.4</v>
      </c>
      <c r="X2655" s="91">
        <v>0.36</v>
      </c>
    </row>
    <row r="2656" spans="1:24" x14ac:dyDescent="0.25">
      <c r="A2656" s="91">
        <v>0.52</v>
      </c>
      <c r="B2656" s="91">
        <v>0.24</v>
      </c>
      <c r="D2656" s="91"/>
      <c r="E2656" s="91"/>
      <c r="F2656" s="91">
        <v>0.52</v>
      </c>
      <c r="G2656" s="91">
        <v>0.24</v>
      </c>
      <c r="Q2656" s="91">
        <v>0.28000000000000003</v>
      </c>
      <c r="R2656" s="91">
        <v>0.48662100000000003</v>
      </c>
      <c r="S2656" s="91">
        <v>0.28000000000000003</v>
      </c>
      <c r="W2656" s="91">
        <v>0.48662100000000003</v>
      </c>
      <c r="X2656" s="91">
        <v>0.28000000000000003</v>
      </c>
    </row>
    <row r="2657" spans="1:24" x14ac:dyDescent="0.25">
      <c r="A2657" s="91">
        <v>14.616289999999999</v>
      </c>
      <c r="B2657" s="91">
        <v>0.24331050000000001</v>
      </c>
      <c r="D2657" s="91">
        <v>14.616289999999999</v>
      </c>
      <c r="E2657" s="91">
        <v>0.24331050000000001</v>
      </c>
      <c r="F2657" s="91"/>
      <c r="G2657" s="91"/>
      <c r="Q2657" s="91">
        <v>0.68468969999999996</v>
      </c>
      <c r="R2657" s="91">
        <v>2.5958100000000002</v>
      </c>
      <c r="S2657" s="91">
        <v>0.68468969999999996</v>
      </c>
      <c r="W2657" s="91">
        <v>2.5958100000000002</v>
      </c>
      <c r="X2657" s="91">
        <v>0.68468969999999996</v>
      </c>
    </row>
    <row r="2658" spans="1:24" x14ac:dyDescent="0.25">
      <c r="A2658" s="91">
        <v>24.87443</v>
      </c>
      <c r="B2658" s="91">
        <v>0.2332381</v>
      </c>
      <c r="D2658" s="91">
        <v>24.87443</v>
      </c>
      <c r="E2658" s="91">
        <v>0.2332381</v>
      </c>
      <c r="F2658" s="91"/>
      <c r="G2658" s="91"/>
      <c r="Q2658" s="91">
        <v>0.52153620000000001</v>
      </c>
      <c r="R2658" s="91">
        <v>4.0613849999999996</v>
      </c>
      <c r="S2658" s="91">
        <v>0.52153620000000001</v>
      </c>
      <c r="U2658" s="91">
        <v>4.0613849999999996</v>
      </c>
      <c r="V2658" s="91">
        <v>0.52153620000000001</v>
      </c>
    </row>
    <row r="2659" spans="1:24" x14ac:dyDescent="0.25">
      <c r="A2659" s="91">
        <v>3.0010659999999998</v>
      </c>
      <c r="B2659" s="91">
        <v>0.29120439999999997</v>
      </c>
      <c r="D2659" s="91">
        <v>3.0010659999999998</v>
      </c>
      <c r="E2659" s="91">
        <v>0.29120439999999997</v>
      </c>
      <c r="F2659" s="91"/>
      <c r="G2659" s="91"/>
      <c r="Q2659" s="91">
        <v>0.53665629999999998</v>
      </c>
      <c r="R2659" s="91">
        <v>1.9464840000000001</v>
      </c>
      <c r="S2659" s="91">
        <v>0.53665629999999998</v>
      </c>
      <c r="W2659" s="91">
        <v>1.9464840000000001</v>
      </c>
      <c r="X2659" s="91">
        <v>0.53665629999999998</v>
      </c>
    </row>
    <row r="2660" spans="1:24" x14ac:dyDescent="0.25">
      <c r="A2660" s="91">
        <v>5.7998620000000001</v>
      </c>
      <c r="B2660" s="91">
        <v>0.2828427</v>
      </c>
      <c r="D2660" s="91">
        <v>5.7998620000000001</v>
      </c>
      <c r="E2660" s="91">
        <v>0.2828427</v>
      </c>
      <c r="F2660" s="91"/>
      <c r="G2660" s="91"/>
      <c r="Q2660" s="91">
        <v>0.39395429999999998</v>
      </c>
      <c r="R2660" s="91">
        <v>3.1556929999999999</v>
      </c>
      <c r="S2660" s="91">
        <v>0.39395429999999998</v>
      </c>
      <c r="U2660" s="91">
        <v>3.1556929999999999</v>
      </c>
      <c r="V2660" s="91">
        <v>0.39395429999999998</v>
      </c>
    </row>
    <row r="2661" spans="1:24" x14ac:dyDescent="0.25">
      <c r="A2661" s="91">
        <v>16.280149999999999</v>
      </c>
      <c r="B2661" s="91">
        <v>0.4079216</v>
      </c>
      <c r="D2661" s="91">
        <v>16.280149999999999</v>
      </c>
      <c r="E2661" s="91">
        <v>0.4079216</v>
      </c>
      <c r="F2661" s="91"/>
      <c r="G2661" s="91"/>
      <c r="Q2661" s="91">
        <v>0.43081320000000001</v>
      </c>
      <c r="R2661" s="91">
        <v>4.6818799999999996</v>
      </c>
      <c r="S2661" s="91">
        <v>0.43081320000000001</v>
      </c>
      <c r="U2661" s="91">
        <v>4.6818799999999996</v>
      </c>
      <c r="V2661" s="91">
        <v>0.43081320000000001</v>
      </c>
    </row>
    <row r="2662" spans="1:24" x14ac:dyDescent="0.25">
      <c r="A2662" s="91">
        <v>3.6880350000000002</v>
      </c>
      <c r="B2662" s="91">
        <v>0.2</v>
      </c>
      <c r="D2662" s="91">
        <v>3.6880350000000002</v>
      </c>
      <c r="E2662" s="91">
        <v>0.2</v>
      </c>
      <c r="F2662" s="91"/>
      <c r="G2662" s="91"/>
      <c r="Q2662" s="91">
        <v>0.4326662</v>
      </c>
      <c r="R2662" s="91">
        <v>1.7440180000000001</v>
      </c>
      <c r="S2662" s="91">
        <v>0.4326662</v>
      </c>
      <c r="W2662" s="91">
        <v>1.7440180000000001</v>
      </c>
      <c r="X2662" s="91">
        <v>0.4326662</v>
      </c>
    </row>
    <row r="2663" spans="1:24" x14ac:dyDescent="0.25">
      <c r="A2663" s="91">
        <v>5.1598449999999998</v>
      </c>
      <c r="B2663" s="91">
        <v>0.26832820000000002</v>
      </c>
      <c r="D2663" s="91">
        <v>5.1598449999999998</v>
      </c>
      <c r="E2663" s="91">
        <v>0.26832820000000002</v>
      </c>
      <c r="F2663" s="91"/>
      <c r="G2663" s="91"/>
      <c r="Q2663" s="91">
        <v>0.42520580000000002</v>
      </c>
      <c r="R2663" s="91">
        <v>0.93380940000000001</v>
      </c>
      <c r="S2663" s="91">
        <v>0.42520580000000002</v>
      </c>
      <c r="W2663" s="91">
        <v>0.93380940000000001</v>
      </c>
      <c r="X2663" s="91">
        <v>0.42520580000000002</v>
      </c>
    </row>
    <row r="2664" spans="1:24" x14ac:dyDescent="0.25">
      <c r="A2664" s="91">
        <v>2.2775430000000001</v>
      </c>
      <c r="B2664" s="91">
        <v>0.4326662</v>
      </c>
      <c r="D2664" s="91">
        <v>2.2775430000000001</v>
      </c>
      <c r="E2664" s="91">
        <v>0.4326662</v>
      </c>
      <c r="F2664" s="91"/>
      <c r="G2664" s="91"/>
      <c r="Q2664" s="91">
        <v>0.32249030000000001</v>
      </c>
      <c r="R2664" s="91">
        <v>5.5911359999999997</v>
      </c>
      <c r="S2664" s="91">
        <v>0.32249030000000001</v>
      </c>
      <c r="U2664" s="91">
        <v>5.5911359999999997</v>
      </c>
      <c r="V2664" s="91">
        <v>0.32249030000000001</v>
      </c>
    </row>
    <row r="2665" spans="1:24" x14ac:dyDescent="0.25">
      <c r="A2665" s="91">
        <v>2.312055</v>
      </c>
      <c r="B2665" s="91">
        <v>0.25612499999999999</v>
      </c>
      <c r="D2665" s="91">
        <v>2.312055</v>
      </c>
      <c r="E2665" s="91">
        <v>0.25612499999999999</v>
      </c>
      <c r="F2665" s="91"/>
      <c r="G2665" s="91"/>
      <c r="Q2665" s="91">
        <v>0.4</v>
      </c>
      <c r="R2665" s="91">
        <v>1.920417</v>
      </c>
      <c r="S2665" s="91">
        <v>0.4</v>
      </c>
      <c r="W2665" s="91">
        <v>1.920417</v>
      </c>
      <c r="X2665" s="91">
        <v>0.4</v>
      </c>
    </row>
    <row r="2666" spans="1:24" x14ac:dyDescent="0.25">
      <c r="A2666" s="91">
        <v>1.3206059999999999</v>
      </c>
      <c r="B2666" s="91">
        <v>0.56850679999999998</v>
      </c>
      <c r="D2666" s="91"/>
      <c r="E2666" s="91"/>
      <c r="F2666" s="91">
        <v>1.3206059999999999</v>
      </c>
      <c r="G2666" s="91">
        <v>0.56850679999999998</v>
      </c>
      <c r="Q2666" s="91">
        <v>0.29120439999999997</v>
      </c>
      <c r="R2666" s="91">
        <v>1.8529979999999999</v>
      </c>
      <c r="S2666" s="91">
        <v>0.29120439999999997</v>
      </c>
      <c r="U2666" s="91">
        <v>1.8529979999999999</v>
      </c>
      <c r="V2666" s="91">
        <v>0.29120439999999997</v>
      </c>
    </row>
    <row r="2667" spans="1:24" x14ac:dyDescent="0.25">
      <c r="A2667" s="91">
        <v>0.72111029999999998</v>
      </c>
      <c r="B2667" s="91">
        <v>0.2828427</v>
      </c>
      <c r="D2667" s="91"/>
      <c r="E2667" s="91"/>
      <c r="F2667" s="91">
        <v>0.72111029999999998</v>
      </c>
      <c r="G2667" s="91">
        <v>0.2828427</v>
      </c>
      <c r="Q2667" s="91">
        <v>0.39395429999999998</v>
      </c>
      <c r="R2667" s="91">
        <v>0.83522450000000004</v>
      </c>
      <c r="S2667" s="91">
        <v>0.39395429999999998</v>
      </c>
      <c r="W2667" s="91">
        <v>0.83522450000000004</v>
      </c>
      <c r="X2667" s="91">
        <v>0.39395429999999998</v>
      </c>
    </row>
    <row r="2668" spans="1:24" x14ac:dyDescent="0.25">
      <c r="A2668" s="91">
        <v>0.51224990000000004</v>
      </c>
      <c r="B2668" s="91">
        <v>0.2332381</v>
      </c>
      <c r="D2668" s="91"/>
      <c r="E2668" s="91"/>
      <c r="F2668" s="91">
        <v>0.51224990000000004</v>
      </c>
      <c r="G2668" s="91">
        <v>0.2332381</v>
      </c>
      <c r="Q2668" s="91">
        <v>0.16970560000000001</v>
      </c>
      <c r="R2668" s="91">
        <v>1.0245</v>
      </c>
      <c r="S2668" s="91">
        <v>0.16970560000000001</v>
      </c>
      <c r="U2668" s="91">
        <v>1.0245</v>
      </c>
      <c r="V2668" s="91">
        <v>0.16970560000000001</v>
      </c>
    </row>
    <row r="2669" spans="1:24" x14ac:dyDescent="0.25">
      <c r="A2669" s="91">
        <v>0.96664369999999999</v>
      </c>
      <c r="B2669" s="91">
        <v>0.64498060000000002</v>
      </c>
      <c r="D2669" s="91"/>
      <c r="E2669" s="91"/>
      <c r="F2669" s="91">
        <v>0.96664369999999999</v>
      </c>
      <c r="G2669" s="91">
        <v>0.64498060000000002</v>
      </c>
      <c r="Q2669" s="91">
        <v>0.24</v>
      </c>
      <c r="R2669" s="91">
        <v>0.44</v>
      </c>
      <c r="S2669" s="91">
        <v>0.24</v>
      </c>
      <c r="W2669" s="91">
        <v>0.44</v>
      </c>
      <c r="X2669" s="91">
        <v>0.24</v>
      </c>
    </row>
    <row r="2670" spans="1:24" x14ac:dyDescent="0.25">
      <c r="A2670" s="91">
        <v>1.200666</v>
      </c>
      <c r="B2670" s="91">
        <v>0.39395429999999998</v>
      </c>
      <c r="D2670" s="91"/>
      <c r="E2670" s="91"/>
      <c r="F2670" s="91">
        <v>1.200666</v>
      </c>
      <c r="G2670" s="91">
        <v>0.39395429999999998</v>
      </c>
      <c r="Q2670" s="91">
        <v>0.25612499999999999</v>
      </c>
      <c r="R2670" s="91">
        <v>0.6788225</v>
      </c>
      <c r="S2670" s="91">
        <v>0.25612499999999999</v>
      </c>
      <c r="W2670" s="91">
        <v>0.6788225</v>
      </c>
      <c r="X2670" s="91">
        <v>0.25612499999999999</v>
      </c>
    </row>
    <row r="2671" spans="1:24" x14ac:dyDescent="0.25">
      <c r="A2671" s="91">
        <v>2.5126879999999998</v>
      </c>
      <c r="B2671" s="91">
        <v>0.36878179999999999</v>
      </c>
      <c r="D2671" s="91">
        <v>2.5126879999999998</v>
      </c>
      <c r="E2671" s="91">
        <v>0.36878179999999999</v>
      </c>
      <c r="F2671" s="91"/>
      <c r="G2671" s="91"/>
      <c r="Q2671" s="91">
        <v>0.34409299999999998</v>
      </c>
      <c r="R2671" s="91">
        <v>0.96829750000000003</v>
      </c>
      <c r="S2671" s="91">
        <v>0.34409299999999998</v>
      </c>
      <c r="W2671" s="91">
        <v>0.96829750000000003</v>
      </c>
      <c r="X2671" s="91">
        <v>0.34409299999999998</v>
      </c>
    </row>
    <row r="2672" spans="1:24" x14ac:dyDescent="0.25">
      <c r="A2672" s="91">
        <v>2.1414010000000001</v>
      </c>
      <c r="B2672" s="91">
        <v>0.51224990000000004</v>
      </c>
      <c r="D2672" s="91"/>
      <c r="E2672" s="91"/>
      <c r="F2672" s="91">
        <v>2.1414010000000001</v>
      </c>
      <c r="G2672" s="91">
        <v>0.51224990000000004</v>
      </c>
      <c r="Q2672" s="91">
        <v>0.24</v>
      </c>
      <c r="R2672" s="91">
        <v>0.48</v>
      </c>
      <c r="S2672" s="91">
        <v>0.24</v>
      </c>
      <c r="W2672" s="91">
        <v>0.48</v>
      </c>
      <c r="X2672" s="91">
        <v>0.24</v>
      </c>
    </row>
    <row r="2673" spans="1:24" x14ac:dyDescent="0.25">
      <c r="A2673" s="91">
        <v>0.7610519</v>
      </c>
      <c r="B2673" s="91">
        <v>0.48662100000000003</v>
      </c>
      <c r="D2673" s="91"/>
      <c r="E2673" s="91"/>
      <c r="F2673" s="91">
        <v>0.7610519</v>
      </c>
      <c r="G2673" s="91">
        <v>0.48662100000000003</v>
      </c>
      <c r="Q2673" s="91">
        <v>0.32984849999999999</v>
      </c>
      <c r="R2673" s="91">
        <v>1.223765</v>
      </c>
      <c r="S2673" s="91">
        <v>0.32984849999999999</v>
      </c>
      <c r="W2673" s="91">
        <v>1.223765</v>
      </c>
      <c r="X2673" s="91">
        <v>0.32984849999999999</v>
      </c>
    </row>
    <row r="2674" spans="1:24" x14ac:dyDescent="0.25">
      <c r="A2674" s="91">
        <v>1.68</v>
      </c>
      <c r="B2674" s="91">
        <v>0.4418144</v>
      </c>
      <c r="D2674" s="91"/>
      <c r="E2674" s="91"/>
      <c r="F2674" s="91">
        <v>1.68</v>
      </c>
      <c r="G2674" s="91">
        <v>0.4418144</v>
      </c>
      <c r="Q2674" s="91">
        <v>0.1788854</v>
      </c>
      <c r="R2674" s="91">
        <v>0.75153179999999997</v>
      </c>
      <c r="S2674" s="91">
        <v>0.1788854</v>
      </c>
      <c r="W2674" s="91">
        <v>0.75153179999999997</v>
      </c>
      <c r="X2674" s="91">
        <v>0.1788854</v>
      </c>
    </row>
    <row r="2675" spans="1:24" x14ac:dyDescent="0.25">
      <c r="A2675" s="91">
        <v>0.89888820000000003</v>
      </c>
      <c r="B2675" s="91">
        <v>0.42520580000000002</v>
      </c>
      <c r="D2675" s="91"/>
      <c r="E2675" s="91"/>
      <c r="F2675" s="91">
        <v>0.89888820000000003</v>
      </c>
      <c r="G2675" s="91">
        <v>0.42520580000000002</v>
      </c>
      <c r="Q2675" s="91">
        <v>0.31241000000000002</v>
      </c>
      <c r="R2675" s="91">
        <v>0.51224990000000004</v>
      </c>
      <c r="S2675" s="91">
        <v>0.31241000000000002</v>
      </c>
      <c r="W2675" s="91">
        <v>0.51224990000000004</v>
      </c>
      <c r="X2675" s="91">
        <v>0.31241000000000002</v>
      </c>
    </row>
    <row r="2676" spans="1:24" x14ac:dyDescent="0.25">
      <c r="A2676" s="91">
        <v>0.64</v>
      </c>
      <c r="B2676" s="91">
        <v>0.44</v>
      </c>
      <c r="D2676" s="91"/>
      <c r="E2676" s="91"/>
      <c r="F2676" s="91">
        <v>0.64</v>
      </c>
      <c r="G2676" s="91">
        <v>0.44</v>
      </c>
      <c r="Q2676" s="91">
        <v>0.2154066</v>
      </c>
      <c r="R2676" s="91">
        <v>0.41761229999999999</v>
      </c>
      <c r="S2676" s="91">
        <v>0.2154066</v>
      </c>
      <c r="W2676" s="91">
        <v>0.41761229999999999</v>
      </c>
      <c r="X2676" s="91">
        <v>0.2154066</v>
      </c>
    </row>
    <row r="2677" spans="1:24" x14ac:dyDescent="0.25">
      <c r="A2677" s="91">
        <v>0.87726850000000001</v>
      </c>
      <c r="B2677" s="91">
        <v>0.4</v>
      </c>
      <c r="D2677" s="91"/>
      <c r="E2677" s="91"/>
      <c r="F2677" s="91">
        <v>0.87726850000000001</v>
      </c>
      <c r="G2677" s="91">
        <v>0.4</v>
      </c>
      <c r="Q2677" s="91">
        <v>0.44</v>
      </c>
      <c r="R2677" s="91">
        <v>0.57271280000000002</v>
      </c>
      <c r="S2677" s="91">
        <v>0.44</v>
      </c>
      <c r="W2677" s="91">
        <v>0.57271280000000002</v>
      </c>
      <c r="X2677" s="91">
        <v>0.44</v>
      </c>
    </row>
    <row r="2678" spans="1:24" x14ac:dyDescent="0.25">
      <c r="A2678" s="91">
        <v>5.2658110000000002</v>
      </c>
      <c r="B2678" s="91">
        <v>1.386795</v>
      </c>
      <c r="D2678" s="91"/>
      <c r="E2678" s="91"/>
      <c r="F2678" s="91">
        <v>5.2658110000000002</v>
      </c>
      <c r="G2678" s="91">
        <v>1.386795</v>
      </c>
      <c r="Q2678" s="91">
        <v>0.2039608</v>
      </c>
      <c r="R2678" s="91">
        <v>1.0983620000000001</v>
      </c>
      <c r="S2678" s="91">
        <v>0.2039608</v>
      </c>
      <c r="U2678" s="91">
        <v>1.0983620000000001</v>
      </c>
      <c r="V2678" s="91">
        <v>0.2039608</v>
      </c>
    </row>
    <row r="2679" spans="1:24" x14ac:dyDescent="0.25">
      <c r="A2679" s="91">
        <v>2.355394</v>
      </c>
      <c r="B2679" s="91">
        <v>0.24331050000000001</v>
      </c>
      <c r="D2679" s="91">
        <v>2.355394</v>
      </c>
      <c r="E2679" s="91">
        <v>0.24331050000000001</v>
      </c>
      <c r="F2679" s="91"/>
      <c r="G2679" s="91"/>
      <c r="Q2679" s="91">
        <v>0.2039608</v>
      </c>
      <c r="R2679" s="91">
        <v>0.2154066</v>
      </c>
      <c r="S2679" s="91">
        <v>0.2039608</v>
      </c>
      <c r="W2679" s="91">
        <v>0.2154066</v>
      </c>
      <c r="X2679" s="91">
        <v>0.2039608</v>
      </c>
    </row>
    <row r="2680" spans="1:24" x14ac:dyDescent="0.25">
      <c r="A2680" s="91">
        <v>4.0783589999999998</v>
      </c>
      <c r="B2680" s="91">
        <v>0.50119860000000005</v>
      </c>
      <c r="D2680" s="91">
        <v>4.0783589999999998</v>
      </c>
      <c r="E2680" s="91">
        <v>0.50119860000000005</v>
      </c>
      <c r="F2680" s="91"/>
      <c r="G2680" s="91"/>
      <c r="Q2680" s="91">
        <v>0.2154066</v>
      </c>
      <c r="R2680" s="91">
        <v>0.26832820000000002</v>
      </c>
      <c r="S2680" s="91">
        <v>0.2154066</v>
      </c>
      <c r="W2680" s="91">
        <v>0.26832820000000002</v>
      </c>
      <c r="X2680" s="91">
        <v>0.2154066</v>
      </c>
    </row>
    <row r="2681" spans="1:24" x14ac:dyDescent="0.25">
      <c r="A2681" s="91">
        <v>4.3750710000000002</v>
      </c>
      <c r="B2681" s="91">
        <v>0.30463089999999998</v>
      </c>
      <c r="D2681" s="91">
        <v>4.3750710000000002</v>
      </c>
      <c r="E2681" s="91">
        <v>0.30463089999999998</v>
      </c>
      <c r="F2681" s="91"/>
      <c r="G2681" s="91"/>
      <c r="Q2681" s="91">
        <v>0.22627420000000001</v>
      </c>
      <c r="R2681" s="91">
        <v>0.2332381</v>
      </c>
      <c r="S2681" s="91">
        <v>0.22627420000000001</v>
      </c>
      <c r="W2681" s="91">
        <v>0.2332381</v>
      </c>
      <c r="X2681" s="91">
        <v>0.22627420000000001</v>
      </c>
    </row>
    <row r="2682" spans="1:24" x14ac:dyDescent="0.25">
      <c r="A2682" s="91">
        <v>2.9967920000000001</v>
      </c>
      <c r="B2682" s="91">
        <v>0.4</v>
      </c>
      <c r="D2682" s="91">
        <v>2.9967920000000001</v>
      </c>
      <c r="E2682" s="91">
        <v>0.4</v>
      </c>
      <c r="F2682" s="91"/>
      <c r="G2682" s="91"/>
      <c r="Q2682" s="91">
        <v>0.24</v>
      </c>
      <c r="R2682" s="91">
        <v>0.24331050000000001</v>
      </c>
      <c r="S2682" s="91">
        <v>0.24</v>
      </c>
      <c r="W2682" s="91">
        <v>0.24331050000000001</v>
      </c>
      <c r="X2682" s="91">
        <v>0.24</v>
      </c>
    </row>
    <row r="2683" spans="1:24" x14ac:dyDescent="0.25">
      <c r="A2683" s="91">
        <v>2.7550680000000001</v>
      </c>
      <c r="B2683" s="91">
        <v>0.1788854</v>
      </c>
      <c r="D2683" s="91">
        <v>2.7550680000000001</v>
      </c>
      <c r="E2683" s="91">
        <v>0.1788854</v>
      </c>
      <c r="F2683" s="91"/>
      <c r="G2683" s="91"/>
      <c r="Q2683" s="91">
        <v>0.14422209999999999</v>
      </c>
      <c r="R2683" s="91">
        <v>0.59464269999999997</v>
      </c>
      <c r="S2683" s="91">
        <v>0.14422209999999999</v>
      </c>
      <c r="W2683" s="91">
        <v>0.59464269999999997</v>
      </c>
      <c r="X2683" s="91">
        <v>0.14422209999999999</v>
      </c>
    </row>
    <row r="2684" spans="1:24" x14ac:dyDescent="0.25">
      <c r="A2684" s="91">
        <v>4.5413649999999999</v>
      </c>
      <c r="B2684" s="91">
        <v>0.28844409999999998</v>
      </c>
      <c r="D2684" s="91">
        <v>4.5413649999999999</v>
      </c>
      <c r="E2684" s="91">
        <v>0.28844409999999998</v>
      </c>
      <c r="F2684" s="91"/>
      <c r="G2684" s="91"/>
      <c r="Q2684" s="91">
        <v>0.36</v>
      </c>
      <c r="R2684" s="91">
        <v>0.51546389999999997</v>
      </c>
      <c r="S2684" s="91">
        <v>0.36</v>
      </c>
      <c r="W2684" s="91">
        <v>0.51546389999999997</v>
      </c>
      <c r="X2684" s="91">
        <v>0.36</v>
      </c>
    </row>
    <row r="2685" spans="1:24" x14ac:dyDescent="0.25">
      <c r="A2685" s="91">
        <v>4.5824009999999999</v>
      </c>
      <c r="B2685" s="91">
        <v>0.69971419999999995</v>
      </c>
      <c r="D2685" s="91">
        <v>4.5824009999999999</v>
      </c>
      <c r="E2685" s="91">
        <v>0.69971419999999995</v>
      </c>
      <c r="F2685" s="91"/>
      <c r="G2685" s="91"/>
      <c r="Q2685" s="91">
        <v>0.28844409999999998</v>
      </c>
      <c r="R2685" s="91">
        <v>2.0861450000000001</v>
      </c>
      <c r="S2685" s="91">
        <v>0.28844409999999998</v>
      </c>
      <c r="U2685" s="91">
        <v>2.0861450000000001</v>
      </c>
      <c r="V2685" s="91">
        <v>0.28844409999999998</v>
      </c>
    </row>
    <row r="2686" spans="1:24" x14ac:dyDescent="0.25">
      <c r="A2686" s="91">
        <v>5.9347110000000001</v>
      </c>
      <c r="B2686" s="91">
        <v>1.137014</v>
      </c>
      <c r="D2686" s="91">
        <v>5.9347110000000001</v>
      </c>
      <c r="E2686" s="91">
        <v>1.137014</v>
      </c>
      <c r="F2686" s="91"/>
      <c r="G2686" s="91"/>
      <c r="Q2686" s="91">
        <v>0.67052219999999996</v>
      </c>
      <c r="R2686" s="91">
        <v>11.19214</v>
      </c>
      <c r="S2686" s="91">
        <v>0.67052219999999996</v>
      </c>
      <c r="U2686" s="91">
        <v>11.19214</v>
      </c>
      <c r="V2686" s="91">
        <v>0.67052219999999996</v>
      </c>
    </row>
    <row r="2687" spans="1:24" x14ac:dyDescent="0.25">
      <c r="A2687" s="91">
        <v>2.5455839999999998</v>
      </c>
      <c r="B2687" s="91">
        <v>0.68117550000000004</v>
      </c>
      <c r="D2687" s="91"/>
      <c r="E2687" s="91"/>
      <c r="F2687" s="91">
        <v>2.5455839999999998</v>
      </c>
      <c r="G2687" s="91">
        <v>0.68117550000000004</v>
      </c>
      <c r="Q2687" s="91">
        <v>0.50119860000000005</v>
      </c>
      <c r="R2687" s="91">
        <v>2.8085580000000001</v>
      </c>
      <c r="S2687" s="91">
        <v>0.50119860000000005</v>
      </c>
      <c r="U2687" s="91">
        <v>2.8085580000000001</v>
      </c>
      <c r="V2687" s="91">
        <v>0.50119860000000005</v>
      </c>
    </row>
    <row r="2688" spans="1:24" x14ac:dyDescent="0.25">
      <c r="A2688" s="91">
        <v>4.6929730000000003</v>
      </c>
      <c r="B2688" s="91">
        <v>0.48166379999999998</v>
      </c>
      <c r="D2688" s="91">
        <v>4.6929730000000003</v>
      </c>
      <c r="E2688" s="91">
        <v>0.48166379999999998</v>
      </c>
      <c r="F2688" s="91"/>
      <c r="G2688" s="91"/>
      <c r="Q2688" s="91">
        <v>0.37947330000000001</v>
      </c>
      <c r="R2688" s="91">
        <v>1.0925199999999999</v>
      </c>
      <c r="S2688" s="91">
        <v>0.37947330000000001</v>
      </c>
      <c r="W2688" s="91">
        <v>1.0925199999999999</v>
      </c>
      <c r="X2688" s="91">
        <v>0.37947330000000001</v>
      </c>
    </row>
    <row r="2689" spans="1:24" x14ac:dyDescent="0.25">
      <c r="A2689" s="91">
        <v>8.0004000000000008</v>
      </c>
      <c r="B2689" s="91">
        <v>0.48166379999999998</v>
      </c>
      <c r="D2689" s="91">
        <v>8.0004000000000008</v>
      </c>
      <c r="E2689" s="91">
        <v>0.48166379999999998</v>
      </c>
      <c r="F2689" s="91"/>
      <c r="G2689" s="91"/>
      <c r="Q2689" s="91">
        <v>0.36</v>
      </c>
      <c r="R2689" s="91">
        <v>1.04</v>
      </c>
      <c r="S2689" s="91">
        <v>0.36</v>
      </c>
      <c r="W2689" s="91">
        <v>1.04</v>
      </c>
      <c r="X2689" s="91">
        <v>0.36</v>
      </c>
    </row>
    <row r="2690" spans="1:24" x14ac:dyDescent="0.25">
      <c r="A2690" s="91">
        <v>0.6</v>
      </c>
      <c r="B2690" s="91">
        <v>0.52</v>
      </c>
      <c r="D2690" s="91"/>
      <c r="E2690" s="91"/>
      <c r="F2690" s="91">
        <v>0.6</v>
      </c>
      <c r="G2690" s="91">
        <v>0.52</v>
      </c>
      <c r="Q2690" s="91">
        <v>0.37947330000000001</v>
      </c>
      <c r="R2690" s="91">
        <v>0.86162640000000001</v>
      </c>
      <c r="S2690" s="91">
        <v>0.37947330000000001</v>
      </c>
      <c r="W2690" s="91">
        <v>0.86162640000000001</v>
      </c>
      <c r="X2690" s="91">
        <v>0.37947330000000001</v>
      </c>
    </row>
    <row r="2691" spans="1:24" x14ac:dyDescent="0.25">
      <c r="A2691" s="91">
        <v>0.26832820000000002</v>
      </c>
      <c r="B2691" s="91">
        <v>0.2039608</v>
      </c>
      <c r="D2691" s="91"/>
      <c r="E2691" s="91"/>
      <c r="F2691" s="91">
        <v>0.26832820000000002</v>
      </c>
      <c r="G2691" s="91">
        <v>0.2039608</v>
      </c>
      <c r="Q2691" s="91">
        <v>0.32</v>
      </c>
      <c r="R2691" s="91">
        <v>0.36</v>
      </c>
      <c r="S2691" s="91">
        <v>0.32</v>
      </c>
      <c r="W2691" s="91">
        <v>0.36</v>
      </c>
      <c r="X2691" s="91">
        <v>0.32</v>
      </c>
    </row>
    <row r="2692" spans="1:24" x14ac:dyDescent="0.25">
      <c r="A2692" s="91">
        <v>0.3577709</v>
      </c>
      <c r="B2692" s="91">
        <v>0.2039608</v>
      </c>
      <c r="D2692" s="91"/>
      <c r="E2692" s="91"/>
      <c r="F2692" s="91">
        <v>0.3577709</v>
      </c>
      <c r="G2692" s="91">
        <v>0.2039608</v>
      </c>
      <c r="Q2692" s="91">
        <v>0.43081320000000001</v>
      </c>
      <c r="R2692" s="91">
        <v>1.796886</v>
      </c>
      <c r="S2692" s="91">
        <v>0.43081320000000001</v>
      </c>
      <c r="W2692" s="91">
        <v>1.796886</v>
      </c>
      <c r="X2692" s="91">
        <v>0.43081320000000001</v>
      </c>
    </row>
    <row r="2693" spans="1:24" x14ac:dyDescent="0.25">
      <c r="A2693" s="91">
        <v>1.02528</v>
      </c>
      <c r="B2693" s="91">
        <v>0.26832820000000002</v>
      </c>
      <c r="D2693" s="91"/>
      <c r="E2693" s="91"/>
      <c r="F2693" s="91">
        <v>1.02528</v>
      </c>
      <c r="G2693" s="91">
        <v>0.26832820000000002</v>
      </c>
      <c r="Q2693" s="91">
        <v>0.45607019999999998</v>
      </c>
      <c r="R2693" s="91">
        <v>11.0901</v>
      </c>
      <c r="S2693" s="91">
        <v>0.45607019999999998</v>
      </c>
      <c r="U2693" s="91">
        <v>11.0901</v>
      </c>
      <c r="V2693" s="91">
        <v>0.45607019999999998</v>
      </c>
    </row>
    <row r="2694" spans="1:24" x14ac:dyDescent="0.25">
      <c r="A2694" s="91">
        <v>2.297129</v>
      </c>
      <c r="B2694" s="91">
        <v>0.55569780000000002</v>
      </c>
      <c r="D2694" s="91"/>
      <c r="E2694" s="91"/>
      <c r="F2694" s="91">
        <v>2.297129</v>
      </c>
      <c r="G2694" s="91">
        <v>0.55569780000000002</v>
      </c>
      <c r="Q2694" s="91">
        <v>0.52</v>
      </c>
      <c r="R2694" s="91">
        <v>1.235476</v>
      </c>
      <c r="S2694" s="91">
        <v>0.52</v>
      </c>
      <c r="W2694" s="91">
        <v>1.235476</v>
      </c>
      <c r="X2694" s="91">
        <v>0.52</v>
      </c>
    </row>
    <row r="2695" spans="1:24" x14ac:dyDescent="0.25">
      <c r="A2695" s="91">
        <v>2.2995649999999999</v>
      </c>
      <c r="B2695" s="91">
        <v>0.16970560000000001</v>
      </c>
      <c r="D2695" s="91">
        <v>2.2995649999999999</v>
      </c>
      <c r="E2695" s="91">
        <v>0.16970560000000001</v>
      </c>
      <c r="F2695" s="91"/>
      <c r="G2695" s="91"/>
      <c r="Q2695" s="91">
        <v>0.22627420000000001</v>
      </c>
      <c r="R2695" s="91">
        <v>1.849108</v>
      </c>
      <c r="S2695" s="91">
        <v>0.22627420000000001</v>
      </c>
      <c r="U2695" s="91">
        <v>1.849108</v>
      </c>
      <c r="V2695" s="91">
        <v>0.22627420000000001</v>
      </c>
    </row>
    <row r="2696" spans="1:24" x14ac:dyDescent="0.25">
      <c r="A2696" s="91">
        <v>3</v>
      </c>
      <c r="B2696" s="91">
        <v>0.68818599999999996</v>
      </c>
      <c r="D2696" s="91"/>
      <c r="E2696" s="91"/>
      <c r="F2696" s="91">
        <v>3</v>
      </c>
      <c r="G2696" s="91">
        <v>0.68818599999999996</v>
      </c>
      <c r="Q2696" s="91">
        <v>0.2039608</v>
      </c>
      <c r="R2696" s="91">
        <v>1.914158</v>
      </c>
      <c r="S2696" s="91">
        <v>0.2039608</v>
      </c>
      <c r="U2696" s="91">
        <v>1.914158</v>
      </c>
      <c r="V2696" s="91">
        <v>0.2039608</v>
      </c>
    </row>
    <row r="2697" spans="1:24" x14ac:dyDescent="0.25">
      <c r="A2697" s="91">
        <v>2.442949</v>
      </c>
      <c r="B2697" s="91">
        <v>0.24</v>
      </c>
      <c r="D2697" s="91">
        <v>2.442949</v>
      </c>
      <c r="E2697" s="91">
        <v>0.24</v>
      </c>
      <c r="F2697" s="91"/>
      <c r="G2697" s="91"/>
      <c r="Q2697" s="91">
        <v>0.44</v>
      </c>
      <c r="R2697" s="91">
        <v>0.44721359999999999</v>
      </c>
      <c r="S2697" s="91">
        <v>0.44</v>
      </c>
      <c r="W2697" s="91">
        <v>0.44721359999999999</v>
      </c>
      <c r="X2697" s="91">
        <v>0.44</v>
      </c>
    </row>
    <row r="2698" spans="1:24" x14ac:dyDescent="0.25">
      <c r="A2698" s="91">
        <v>12.52486</v>
      </c>
      <c r="B2698" s="91">
        <v>0.37735920000000001</v>
      </c>
      <c r="D2698" s="91">
        <v>12.52486</v>
      </c>
      <c r="E2698" s="91">
        <v>0.37735920000000001</v>
      </c>
      <c r="F2698" s="91"/>
      <c r="G2698" s="91"/>
      <c r="Q2698" s="91">
        <v>0.2332381</v>
      </c>
      <c r="R2698" s="91">
        <v>0.63245549999999995</v>
      </c>
      <c r="S2698" s="91">
        <v>0.2332381</v>
      </c>
      <c r="W2698" s="91">
        <v>0.63245549999999995</v>
      </c>
      <c r="X2698" s="91">
        <v>0.2332381</v>
      </c>
    </row>
    <row r="2699" spans="1:24" x14ac:dyDescent="0.25">
      <c r="A2699" s="91">
        <v>3.286092</v>
      </c>
      <c r="B2699" s="91">
        <v>0.61057349999999999</v>
      </c>
      <c r="D2699" s="91">
        <v>3.286092</v>
      </c>
      <c r="E2699" s="91">
        <v>0.61057349999999999</v>
      </c>
      <c r="F2699" s="91"/>
      <c r="G2699" s="91"/>
      <c r="Q2699" s="91">
        <v>0.32984849999999999</v>
      </c>
      <c r="R2699" s="91">
        <v>0.55713550000000001</v>
      </c>
      <c r="S2699" s="91">
        <v>0.32984849999999999</v>
      </c>
      <c r="W2699" s="91">
        <v>0.55713550000000001</v>
      </c>
      <c r="X2699" s="91">
        <v>0.32984849999999999</v>
      </c>
    </row>
    <row r="2700" spans="1:24" x14ac:dyDescent="0.25">
      <c r="A2700" s="91">
        <v>0.92347170000000001</v>
      </c>
      <c r="B2700" s="91">
        <v>0.88543769999999999</v>
      </c>
      <c r="D2700" s="91"/>
      <c r="E2700" s="91"/>
      <c r="F2700" s="91">
        <v>0.92347170000000001</v>
      </c>
      <c r="G2700" s="91">
        <v>0.88543769999999999</v>
      </c>
      <c r="Q2700" s="91">
        <v>0.2828427</v>
      </c>
      <c r="R2700" s="91">
        <v>0.36</v>
      </c>
      <c r="S2700" s="91">
        <v>0.2828427</v>
      </c>
      <c r="W2700" s="91">
        <v>0.36</v>
      </c>
      <c r="X2700" s="91">
        <v>0.2828427</v>
      </c>
    </row>
    <row r="2701" spans="1:24" x14ac:dyDescent="0.25">
      <c r="A2701" s="91">
        <v>9.4095270000000006</v>
      </c>
      <c r="B2701" s="91">
        <v>0.77252829999999995</v>
      </c>
      <c r="D2701" s="91">
        <v>9.4095270000000006</v>
      </c>
      <c r="E2701" s="91">
        <v>0.77252829999999995</v>
      </c>
      <c r="F2701" s="91"/>
      <c r="G2701" s="91"/>
      <c r="Q2701" s="91">
        <v>0.16</v>
      </c>
      <c r="R2701" s="91">
        <v>0.32</v>
      </c>
      <c r="S2701" s="91">
        <v>0.16</v>
      </c>
      <c r="W2701" s="91">
        <v>0.32</v>
      </c>
      <c r="X2701" s="91">
        <v>0.16</v>
      </c>
    </row>
    <row r="2702" spans="1:24" x14ac:dyDescent="0.25">
      <c r="A2702" s="91">
        <v>1.6819040000000001</v>
      </c>
      <c r="B2702" s="91">
        <v>0.76</v>
      </c>
      <c r="D2702" s="91"/>
      <c r="E2702" s="91"/>
      <c r="F2702" s="91">
        <v>1.6819040000000001</v>
      </c>
      <c r="G2702" s="91">
        <v>0.76</v>
      </c>
      <c r="Q2702" s="91">
        <v>0.39395429999999998</v>
      </c>
      <c r="R2702" s="91">
        <v>0.48332180000000002</v>
      </c>
      <c r="S2702" s="91">
        <v>0.39395429999999998</v>
      </c>
      <c r="W2702" s="91">
        <v>0.48332180000000002</v>
      </c>
      <c r="X2702" s="91">
        <v>0.39395429999999998</v>
      </c>
    </row>
    <row r="2703" spans="1:24" x14ac:dyDescent="0.25">
      <c r="A2703" s="91">
        <v>5.7300610000000001</v>
      </c>
      <c r="B2703" s="91">
        <v>0.4118252</v>
      </c>
      <c r="D2703" s="91">
        <v>5.7300610000000001</v>
      </c>
      <c r="E2703" s="91">
        <v>0.4118252</v>
      </c>
      <c r="F2703" s="91"/>
      <c r="G2703" s="91"/>
      <c r="Q2703" s="91">
        <v>0.25612499999999999</v>
      </c>
      <c r="R2703" s="91">
        <v>0.44721359999999999</v>
      </c>
      <c r="S2703" s="91">
        <v>0.25612499999999999</v>
      </c>
      <c r="W2703" s="91">
        <v>0.44721359999999999</v>
      </c>
      <c r="X2703" s="91">
        <v>0.25612499999999999</v>
      </c>
    </row>
    <row r="2704" spans="1:24" x14ac:dyDescent="0.25">
      <c r="A2704" s="91">
        <v>5.9038969999999997</v>
      </c>
      <c r="B2704" s="91">
        <v>0.46818799999999999</v>
      </c>
      <c r="D2704" s="91">
        <v>5.9038969999999997</v>
      </c>
      <c r="E2704" s="91">
        <v>0.46818799999999999</v>
      </c>
      <c r="F2704" s="91"/>
      <c r="G2704" s="91"/>
      <c r="Q2704" s="91">
        <v>0.28000000000000003</v>
      </c>
      <c r="R2704" s="91">
        <v>0.32</v>
      </c>
      <c r="S2704" s="91">
        <v>0.28000000000000003</v>
      </c>
      <c r="W2704" s="91">
        <v>0.32</v>
      </c>
      <c r="X2704" s="91">
        <v>0.28000000000000003</v>
      </c>
    </row>
    <row r="2705" spans="1:24" x14ac:dyDescent="0.25">
      <c r="A2705" s="91">
        <v>3.4882659999999999</v>
      </c>
      <c r="B2705" s="91">
        <v>0.44721359999999999</v>
      </c>
      <c r="D2705" s="91">
        <v>3.4882659999999999</v>
      </c>
      <c r="E2705" s="91">
        <v>0.44721359999999999</v>
      </c>
      <c r="F2705" s="91"/>
      <c r="G2705" s="91"/>
      <c r="Q2705" s="91">
        <v>0.1264911</v>
      </c>
      <c r="R2705" s="91">
        <v>0.1264911</v>
      </c>
      <c r="S2705" s="91">
        <v>0.1264911</v>
      </c>
      <c r="W2705" s="91">
        <v>0.1264911</v>
      </c>
      <c r="X2705" s="91">
        <v>0.1264911</v>
      </c>
    </row>
    <row r="2706" spans="1:24" x14ac:dyDescent="0.25">
      <c r="A2706" s="91">
        <v>7.9070600000000004</v>
      </c>
      <c r="B2706" s="91">
        <v>0.32249030000000001</v>
      </c>
      <c r="D2706" s="91">
        <v>7.9070600000000004</v>
      </c>
      <c r="E2706" s="91">
        <v>0.32249030000000001</v>
      </c>
      <c r="F2706" s="91"/>
      <c r="G2706" s="91"/>
      <c r="Q2706" s="91">
        <v>0.29120439999999997</v>
      </c>
      <c r="R2706" s="91">
        <v>0.32984849999999999</v>
      </c>
      <c r="S2706" s="91">
        <v>0.29120439999999997</v>
      </c>
      <c r="W2706" s="91">
        <v>0.32984849999999999</v>
      </c>
      <c r="X2706" s="91">
        <v>0.29120439999999997</v>
      </c>
    </row>
    <row r="2707" spans="1:24" x14ac:dyDescent="0.25">
      <c r="A2707" s="91">
        <v>3.85331</v>
      </c>
      <c r="B2707" s="91">
        <v>0.4418144</v>
      </c>
      <c r="D2707" s="91">
        <v>3.85331</v>
      </c>
      <c r="E2707" s="91">
        <v>0.4418144</v>
      </c>
      <c r="F2707" s="91"/>
      <c r="G2707" s="91"/>
      <c r="Q2707" s="91">
        <v>0.25298219999999999</v>
      </c>
      <c r="R2707" s="91">
        <v>13.707850000000001</v>
      </c>
      <c r="S2707" s="91">
        <v>0.25298219999999999</v>
      </c>
      <c r="U2707" s="91">
        <v>13.707850000000001</v>
      </c>
      <c r="V2707" s="91">
        <v>0.25298219999999999</v>
      </c>
    </row>
    <row r="2708" spans="1:24" x14ac:dyDescent="0.25">
      <c r="A2708" s="91">
        <v>0.45254830000000001</v>
      </c>
      <c r="B2708" s="91">
        <v>0.25612499999999999</v>
      </c>
      <c r="D2708" s="91"/>
      <c r="E2708" s="91"/>
      <c r="F2708" s="91">
        <v>0.45254830000000001</v>
      </c>
      <c r="G2708" s="91">
        <v>0.25612499999999999</v>
      </c>
      <c r="Q2708" s="91">
        <v>0.45607019999999998</v>
      </c>
      <c r="R2708" s="91">
        <v>5.5363530000000001</v>
      </c>
      <c r="S2708" s="91">
        <v>0.45607019999999998</v>
      </c>
      <c r="U2708" s="91">
        <v>5.5363530000000001</v>
      </c>
      <c r="V2708" s="91">
        <v>0.45607019999999998</v>
      </c>
    </row>
    <row r="2709" spans="1:24" x14ac:dyDescent="0.25">
      <c r="A2709" s="91">
        <v>0.39597979999999999</v>
      </c>
      <c r="B2709" s="91">
        <v>0.34176010000000001</v>
      </c>
      <c r="D2709" s="91"/>
      <c r="E2709" s="91"/>
      <c r="F2709" s="91">
        <v>0.39597979999999999</v>
      </c>
      <c r="G2709" s="91">
        <v>0.34176010000000001</v>
      </c>
      <c r="Q2709" s="91">
        <v>0.73430240000000002</v>
      </c>
      <c r="R2709" s="91">
        <v>2.6847720000000002</v>
      </c>
      <c r="S2709" s="91">
        <v>0.73430240000000002</v>
      </c>
      <c r="W2709" s="91">
        <v>2.6847720000000002</v>
      </c>
      <c r="X2709" s="91">
        <v>0.73430240000000002</v>
      </c>
    </row>
    <row r="2710" spans="1:24" x14ac:dyDescent="0.25">
      <c r="A2710" s="91">
        <v>1.1661900000000001</v>
      </c>
      <c r="B2710" s="91">
        <v>0.25298219999999999</v>
      </c>
      <c r="D2710" s="91"/>
      <c r="E2710" s="91"/>
      <c r="F2710" s="91">
        <v>1.1661900000000001</v>
      </c>
      <c r="G2710" s="91">
        <v>0.25298219999999999</v>
      </c>
      <c r="Q2710" s="91">
        <v>0.41761229999999999</v>
      </c>
      <c r="R2710" s="91">
        <v>1.1771149999999999</v>
      </c>
      <c r="S2710" s="91">
        <v>0.41761229999999999</v>
      </c>
      <c r="W2710" s="91">
        <v>1.1771149999999999</v>
      </c>
      <c r="X2710" s="91">
        <v>0.41761229999999999</v>
      </c>
    </row>
    <row r="2711" spans="1:24" x14ac:dyDescent="0.25">
      <c r="A2711" s="91">
        <v>0.32</v>
      </c>
      <c r="B2711" s="91">
        <v>0.24</v>
      </c>
      <c r="D2711" s="91"/>
      <c r="E2711" s="91"/>
      <c r="F2711" s="91">
        <v>0.32</v>
      </c>
      <c r="G2711" s="91">
        <v>0.24</v>
      </c>
      <c r="Q2711" s="91">
        <v>0.2</v>
      </c>
      <c r="R2711" s="91">
        <v>1.200666</v>
      </c>
      <c r="S2711" s="91">
        <v>0.2</v>
      </c>
      <c r="U2711" s="91">
        <v>1.200666</v>
      </c>
      <c r="V2711" s="91">
        <v>0.2</v>
      </c>
    </row>
    <row r="2712" spans="1:24" x14ac:dyDescent="0.25">
      <c r="A2712" s="91">
        <v>1.531013</v>
      </c>
      <c r="B2712" s="91">
        <v>0.31241000000000002</v>
      </c>
      <c r="D2712" s="91"/>
      <c r="E2712" s="91"/>
      <c r="F2712" s="91">
        <v>1.531013</v>
      </c>
      <c r="G2712" s="91">
        <v>0.31241000000000002</v>
      </c>
      <c r="Q2712" s="91">
        <v>0.3577709</v>
      </c>
      <c r="R2712" s="91">
        <v>0.78892329999999999</v>
      </c>
      <c r="S2712" s="91">
        <v>0.3577709</v>
      </c>
      <c r="W2712" s="91">
        <v>0.78892329999999999</v>
      </c>
      <c r="X2712" s="91">
        <v>0.3577709</v>
      </c>
    </row>
    <row r="2713" spans="1:24" x14ac:dyDescent="0.25">
      <c r="A2713" s="297">
        <v>0.56850679999999998</v>
      </c>
      <c r="B2713" s="297">
        <v>0.34409299999999998</v>
      </c>
      <c r="D2713" s="91"/>
      <c r="E2713" s="91"/>
      <c r="F2713" s="91">
        <v>0.56850679999999998</v>
      </c>
      <c r="G2713" s="91">
        <v>0.34409299999999998</v>
      </c>
      <c r="Q2713" s="91">
        <v>0.24</v>
      </c>
      <c r="R2713" s="91">
        <v>0.24331050000000001</v>
      </c>
      <c r="S2713" s="91">
        <v>0.24</v>
      </c>
      <c r="W2713" s="91">
        <v>0.24331050000000001</v>
      </c>
      <c r="X2713" s="91">
        <v>0.24</v>
      </c>
    </row>
    <row r="2714" spans="1:24" x14ac:dyDescent="0.25">
      <c r="A2714" s="91">
        <v>16.090730000000001</v>
      </c>
      <c r="B2714" s="91">
        <v>0.29120439999999997</v>
      </c>
      <c r="C2714" t="s">
        <v>435</v>
      </c>
      <c r="D2714" s="91">
        <v>16.090730000000001</v>
      </c>
      <c r="E2714" s="91">
        <v>0.29120439999999997</v>
      </c>
      <c r="F2714" s="91"/>
      <c r="G2714" s="91"/>
      <c r="Q2714" s="91">
        <v>0.28844409999999998</v>
      </c>
      <c r="R2714" s="91">
        <v>0.87361319999999998</v>
      </c>
      <c r="S2714" s="91">
        <v>0.28844409999999998</v>
      </c>
      <c r="W2714" s="91">
        <v>0.87361319999999998</v>
      </c>
      <c r="X2714" s="91">
        <v>0.28844409999999998</v>
      </c>
    </row>
    <row r="2715" spans="1:24" x14ac:dyDescent="0.25">
      <c r="A2715" s="91">
        <v>6.601159</v>
      </c>
      <c r="B2715" s="91">
        <v>0.46647620000000001</v>
      </c>
      <c r="D2715" s="91">
        <v>6.601159</v>
      </c>
      <c r="E2715" s="91">
        <v>0.46647620000000001</v>
      </c>
      <c r="F2715" s="91"/>
      <c r="G2715" s="91"/>
      <c r="Q2715" s="91">
        <v>0.16</v>
      </c>
      <c r="R2715" s="91">
        <v>0.25298219999999999</v>
      </c>
      <c r="S2715" s="91">
        <v>0.16</v>
      </c>
      <c r="W2715" s="91">
        <v>0.25298219999999999</v>
      </c>
      <c r="X2715" s="91">
        <v>0.16</v>
      </c>
    </row>
    <row r="2716" spans="1:24" x14ac:dyDescent="0.25">
      <c r="A2716" s="91">
        <v>1.435916</v>
      </c>
      <c r="B2716" s="91">
        <v>0.48332180000000002</v>
      </c>
      <c r="D2716" s="91"/>
      <c r="E2716" s="91"/>
      <c r="F2716" s="91">
        <v>1.435916</v>
      </c>
      <c r="G2716" s="91">
        <v>0.48332180000000002</v>
      </c>
      <c r="Q2716" s="91">
        <v>0.2</v>
      </c>
      <c r="R2716" s="91">
        <v>0.68117550000000004</v>
      </c>
      <c r="S2716" s="91">
        <v>0.2</v>
      </c>
      <c r="W2716" s="91">
        <v>0.68117550000000004</v>
      </c>
      <c r="X2716" s="91">
        <v>0.2</v>
      </c>
    </row>
    <row r="2717" spans="1:24" x14ac:dyDescent="0.25">
      <c r="A2717" s="91">
        <v>1.9241619999999999</v>
      </c>
      <c r="B2717" s="91">
        <v>0.45607019999999998</v>
      </c>
      <c r="D2717" s="91"/>
      <c r="E2717" s="91"/>
      <c r="F2717" s="91">
        <v>1.9241619999999999</v>
      </c>
      <c r="G2717" s="91">
        <v>0.45607019999999998</v>
      </c>
      <c r="Q2717" s="91">
        <v>0.29120439999999997</v>
      </c>
      <c r="R2717" s="91">
        <v>1.64</v>
      </c>
      <c r="S2717" s="91">
        <v>0.29120439999999997</v>
      </c>
      <c r="U2717" s="91">
        <v>1.64</v>
      </c>
      <c r="V2717" s="91">
        <v>0.29120439999999997</v>
      </c>
    </row>
    <row r="2718" spans="1:24" x14ac:dyDescent="0.25">
      <c r="A2718" s="91">
        <v>3.7924129999999998</v>
      </c>
      <c r="B2718" s="91">
        <v>0.46818799999999999</v>
      </c>
      <c r="D2718" s="91">
        <v>3.7924129999999998</v>
      </c>
      <c r="E2718" s="91">
        <v>0.46818799999999999</v>
      </c>
      <c r="F2718" s="91"/>
      <c r="G2718" s="91"/>
      <c r="Q2718" s="91">
        <v>0.1788854</v>
      </c>
      <c r="R2718" s="91">
        <v>0.75153179999999997</v>
      </c>
      <c r="S2718" s="91">
        <v>0.1788854</v>
      </c>
      <c r="W2718" s="91">
        <v>0.75153179999999997</v>
      </c>
      <c r="X2718" s="91">
        <v>0.1788854</v>
      </c>
    </row>
    <row r="2719" spans="1:24" x14ac:dyDescent="0.25">
      <c r="A2719" s="91">
        <v>3.2249029999999999</v>
      </c>
      <c r="B2719" s="91">
        <v>0.37947330000000001</v>
      </c>
      <c r="D2719" s="91">
        <v>3.2249029999999999</v>
      </c>
      <c r="E2719" s="91">
        <v>0.37947330000000001</v>
      </c>
      <c r="F2719" s="91"/>
      <c r="G2719" s="91"/>
      <c r="Q2719" s="91">
        <v>0.34176010000000001</v>
      </c>
      <c r="R2719" s="91">
        <v>0.3577709</v>
      </c>
      <c r="S2719" s="91">
        <v>0.34176010000000001</v>
      </c>
      <c r="W2719" s="91">
        <v>0.3577709</v>
      </c>
      <c r="X2719" s="91">
        <v>0.34176010000000001</v>
      </c>
    </row>
    <row r="2720" spans="1:24" x14ac:dyDescent="0.25">
      <c r="A2720" s="91">
        <v>4.0989750000000003</v>
      </c>
      <c r="B2720" s="91">
        <v>0.88090860000000004</v>
      </c>
      <c r="D2720" s="91"/>
      <c r="E2720" s="91"/>
      <c r="F2720" s="91">
        <v>4.0989750000000003</v>
      </c>
      <c r="G2720" s="91">
        <v>0.88090860000000004</v>
      </c>
      <c r="Q2720" s="91">
        <v>0.2154066</v>
      </c>
      <c r="R2720" s="91">
        <v>0.28844409999999998</v>
      </c>
      <c r="S2720" s="91">
        <v>0.2154066</v>
      </c>
      <c r="W2720" s="91">
        <v>0.28844409999999998</v>
      </c>
      <c r="X2720" s="91">
        <v>0.2154066</v>
      </c>
    </row>
    <row r="2721" spans="1:24" x14ac:dyDescent="0.25">
      <c r="A2721" s="91">
        <v>2.0960920000000001</v>
      </c>
      <c r="B2721" s="91">
        <v>0.22627420000000001</v>
      </c>
      <c r="D2721" s="91">
        <v>2.0960920000000001</v>
      </c>
      <c r="E2721" s="91">
        <v>0.22627420000000001</v>
      </c>
      <c r="F2721" s="91"/>
      <c r="G2721" s="91"/>
      <c r="Q2721" s="91">
        <v>0.31241000000000002</v>
      </c>
      <c r="R2721" s="91">
        <v>3.7139739999999999</v>
      </c>
      <c r="S2721" s="91">
        <v>0.31241000000000002</v>
      </c>
      <c r="U2721" s="91">
        <v>3.7139739999999999</v>
      </c>
      <c r="V2721" s="91">
        <v>0.31241000000000002</v>
      </c>
    </row>
    <row r="2722" spans="1:24" x14ac:dyDescent="0.25">
      <c r="A2722" s="91">
        <v>1.0407690000000001</v>
      </c>
      <c r="B2722" s="91">
        <v>0.8</v>
      </c>
      <c r="D2722" s="91"/>
      <c r="E2722" s="91"/>
      <c r="F2722" s="91">
        <v>1.0407690000000001</v>
      </c>
      <c r="G2722" s="91">
        <v>0.8</v>
      </c>
      <c r="Q2722" s="91">
        <v>0.44</v>
      </c>
      <c r="R2722" s="91">
        <v>1.96</v>
      </c>
      <c r="S2722" s="91">
        <v>0.44</v>
      </c>
      <c r="W2722" s="91">
        <v>1.96</v>
      </c>
      <c r="X2722" s="91">
        <v>0.44</v>
      </c>
    </row>
    <row r="2723" spans="1:24" x14ac:dyDescent="0.25">
      <c r="A2723" s="91">
        <v>1.4669700000000001</v>
      </c>
      <c r="B2723" s="91">
        <v>0.30463089999999998</v>
      </c>
      <c r="D2723" s="91"/>
      <c r="E2723" s="91"/>
      <c r="F2723" s="91">
        <v>1.4669700000000001</v>
      </c>
      <c r="G2723" s="91">
        <v>0.30463089999999998</v>
      </c>
      <c r="Q2723" s="91">
        <v>0.39395429999999998</v>
      </c>
      <c r="R2723" s="91">
        <v>1.5929850000000001</v>
      </c>
      <c r="S2723" s="91">
        <v>0.39395429999999998</v>
      </c>
      <c r="W2723" s="91">
        <v>1.5929850000000001</v>
      </c>
      <c r="X2723" s="91">
        <v>0.39395429999999998</v>
      </c>
    </row>
    <row r="2724" spans="1:24" x14ac:dyDescent="0.25">
      <c r="A2724" s="91">
        <v>2.0087809999999999</v>
      </c>
      <c r="B2724" s="91">
        <v>0.2039608</v>
      </c>
      <c r="D2724" s="91">
        <v>2.0087809999999999</v>
      </c>
      <c r="E2724" s="91">
        <v>0.2039608</v>
      </c>
      <c r="F2724" s="91"/>
      <c r="G2724" s="91"/>
      <c r="Q2724" s="91">
        <v>0.24</v>
      </c>
      <c r="R2724" s="91">
        <v>1.162755</v>
      </c>
      <c r="S2724" s="91">
        <v>0.24</v>
      </c>
      <c r="W2724" s="91">
        <v>1.162755</v>
      </c>
      <c r="X2724" s="91">
        <v>0.24</v>
      </c>
    </row>
    <row r="2725" spans="1:24" x14ac:dyDescent="0.25">
      <c r="A2725" s="91">
        <v>0.70767219999999997</v>
      </c>
      <c r="B2725" s="91">
        <v>0.2</v>
      </c>
      <c r="D2725" s="91"/>
      <c r="E2725" s="91"/>
      <c r="F2725" s="91">
        <v>0.70767219999999997</v>
      </c>
      <c r="G2725" s="91">
        <v>0.2</v>
      </c>
      <c r="Q2725" s="91">
        <v>0.4418144</v>
      </c>
      <c r="R2725" s="91">
        <v>0.84852810000000001</v>
      </c>
      <c r="S2725" s="91">
        <v>0.4418144</v>
      </c>
      <c r="W2725" s="91">
        <v>0.84852810000000001</v>
      </c>
      <c r="X2725" s="91">
        <v>0.4418144</v>
      </c>
    </row>
    <row r="2726" spans="1:24" x14ac:dyDescent="0.25">
      <c r="A2726" s="91">
        <v>0.76</v>
      </c>
      <c r="B2726" s="91">
        <v>0.32</v>
      </c>
      <c r="D2726" s="91"/>
      <c r="E2726" s="91"/>
      <c r="F2726" s="91">
        <v>0.76</v>
      </c>
      <c r="G2726" s="91">
        <v>0.32</v>
      </c>
      <c r="Q2726" s="91">
        <v>0.48</v>
      </c>
      <c r="R2726" s="91">
        <v>4.1231059999999999</v>
      </c>
      <c r="S2726" s="91">
        <v>0.48</v>
      </c>
      <c r="U2726" s="91">
        <v>4.1231059999999999</v>
      </c>
      <c r="V2726" s="91">
        <v>0.48</v>
      </c>
    </row>
    <row r="2727" spans="1:24" x14ac:dyDescent="0.25">
      <c r="A2727" s="91">
        <v>1.596997</v>
      </c>
      <c r="B2727" s="91">
        <v>0.50596439999999998</v>
      </c>
      <c r="D2727" s="91"/>
      <c r="E2727" s="91"/>
      <c r="F2727" s="91">
        <v>1.596997</v>
      </c>
      <c r="G2727" s="91">
        <v>0.50596439999999998</v>
      </c>
      <c r="Q2727" s="91">
        <v>0.32249030000000001</v>
      </c>
      <c r="R2727" s="91">
        <v>0.66573269999999996</v>
      </c>
      <c r="S2727" s="91">
        <v>0.32249030000000001</v>
      </c>
      <c r="W2727" s="91">
        <v>0.66573269999999996</v>
      </c>
      <c r="X2727" s="91">
        <v>0.32249030000000001</v>
      </c>
    </row>
    <row r="2728" spans="1:24" x14ac:dyDescent="0.25">
      <c r="A2728" s="91">
        <v>1.1271199999999999</v>
      </c>
      <c r="B2728" s="91">
        <v>0.2154066</v>
      </c>
      <c r="D2728" s="91">
        <v>1.1271199999999999</v>
      </c>
      <c r="E2728" s="91">
        <v>0.2154066</v>
      </c>
      <c r="F2728" s="91"/>
      <c r="G2728" s="91"/>
      <c r="Q2728" s="91">
        <v>0.31241000000000002</v>
      </c>
      <c r="R2728" s="91">
        <v>0.52153620000000001</v>
      </c>
      <c r="S2728" s="91">
        <v>0.31241000000000002</v>
      </c>
      <c r="W2728" s="91">
        <v>0.52153620000000001</v>
      </c>
      <c r="X2728" s="91">
        <v>0.31241000000000002</v>
      </c>
    </row>
    <row r="2729" spans="1:24" x14ac:dyDescent="0.25">
      <c r="A2729" s="91">
        <v>2.380252</v>
      </c>
      <c r="B2729" s="91">
        <v>0.80498449999999999</v>
      </c>
      <c r="D2729" s="91"/>
      <c r="E2729" s="91"/>
      <c r="F2729" s="91">
        <v>2.380252</v>
      </c>
      <c r="G2729" s="91">
        <v>0.80498449999999999</v>
      </c>
      <c r="Q2729" s="91">
        <v>0.1788854</v>
      </c>
      <c r="R2729" s="91">
        <v>0.50119860000000005</v>
      </c>
      <c r="S2729" s="91">
        <v>0.1788854</v>
      </c>
      <c r="W2729" s="91">
        <v>0.50119860000000005</v>
      </c>
      <c r="X2729" s="91">
        <v>0.1788854</v>
      </c>
    </row>
    <row r="2730" spans="1:24" x14ac:dyDescent="0.25">
      <c r="A2730" s="91">
        <v>0.88090860000000004</v>
      </c>
      <c r="B2730" s="91">
        <v>0.44</v>
      </c>
      <c r="D2730" s="91"/>
      <c r="E2730" s="91"/>
      <c r="F2730" s="91">
        <v>0.88090860000000004</v>
      </c>
      <c r="G2730" s="91">
        <v>0.44</v>
      </c>
      <c r="Q2730" s="91">
        <v>0.24331050000000001</v>
      </c>
      <c r="R2730" s="91">
        <v>2.48129</v>
      </c>
      <c r="S2730" s="91">
        <v>0.24331050000000001</v>
      </c>
      <c r="U2730" s="91">
        <v>2.48129</v>
      </c>
      <c r="V2730" s="91">
        <v>0.24331050000000001</v>
      </c>
    </row>
    <row r="2731" spans="1:24" x14ac:dyDescent="0.25">
      <c r="A2731" s="91">
        <v>2.8802780000000001</v>
      </c>
      <c r="B2731" s="91">
        <v>0.36</v>
      </c>
      <c r="D2731" s="91">
        <v>2.8802780000000001</v>
      </c>
      <c r="E2731" s="91">
        <v>0.36</v>
      </c>
      <c r="F2731" s="91"/>
      <c r="G2731" s="91"/>
      <c r="Q2731" s="91">
        <v>0.28844409999999998</v>
      </c>
      <c r="R2731" s="91">
        <v>1.575817</v>
      </c>
      <c r="S2731" s="91">
        <v>0.28844409999999998</v>
      </c>
      <c r="U2731" s="91">
        <v>1.575817</v>
      </c>
      <c r="V2731" s="91">
        <v>0.28844409999999998</v>
      </c>
    </row>
    <row r="2732" spans="1:24" x14ac:dyDescent="0.25">
      <c r="A2732" s="91">
        <v>1.5498240000000001</v>
      </c>
      <c r="B2732" s="91">
        <v>0.56850679999999998</v>
      </c>
      <c r="D2732" s="91"/>
      <c r="E2732" s="91"/>
      <c r="F2732" s="91">
        <v>1.5498240000000001</v>
      </c>
      <c r="G2732" s="91">
        <v>0.56850679999999998</v>
      </c>
      <c r="Q2732" s="91">
        <v>0.5614268</v>
      </c>
      <c r="R2732" s="91">
        <v>0.60530980000000001</v>
      </c>
      <c r="S2732" s="91">
        <v>0.5614268</v>
      </c>
      <c r="W2732" s="91">
        <v>0.60530980000000001</v>
      </c>
      <c r="X2732" s="91">
        <v>0.5614268</v>
      </c>
    </row>
    <row r="2733" spans="1:24" x14ac:dyDescent="0.25">
      <c r="A2733" s="91">
        <v>2.917726</v>
      </c>
      <c r="B2733" s="91">
        <v>0.4418144</v>
      </c>
      <c r="D2733" s="91">
        <v>2.917726</v>
      </c>
      <c r="E2733" s="91">
        <v>0.4418144</v>
      </c>
      <c r="F2733" s="91"/>
      <c r="G2733" s="91"/>
      <c r="Q2733" s="91">
        <v>0.36</v>
      </c>
      <c r="R2733" s="91">
        <v>0.44</v>
      </c>
      <c r="S2733" s="91">
        <v>0.36</v>
      </c>
      <c r="W2733" s="91">
        <v>0.44</v>
      </c>
      <c r="X2733" s="91">
        <v>0.36</v>
      </c>
    </row>
    <row r="2734" spans="1:24" x14ac:dyDescent="0.25">
      <c r="A2734" s="91">
        <v>0.92783510000000002</v>
      </c>
      <c r="B2734" s="91">
        <v>0.25298219999999999</v>
      </c>
      <c r="D2734" s="91"/>
      <c r="E2734" s="91"/>
      <c r="F2734" s="91">
        <v>0.92783510000000002</v>
      </c>
      <c r="G2734" s="91">
        <v>0.25298219999999999</v>
      </c>
      <c r="Q2734" s="91">
        <v>0.2</v>
      </c>
      <c r="R2734" s="91">
        <v>0.32</v>
      </c>
      <c r="S2734" s="91">
        <v>0.2</v>
      </c>
      <c r="W2734" s="91">
        <v>0.32</v>
      </c>
      <c r="X2734" s="91">
        <v>0.2</v>
      </c>
    </row>
    <row r="2735" spans="1:24" x14ac:dyDescent="0.25">
      <c r="A2735" s="91">
        <v>2.7727240000000002</v>
      </c>
      <c r="B2735" s="91">
        <v>0.28844409999999998</v>
      </c>
      <c r="D2735" s="91">
        <v>2.7727240000000002</v>
      </c>
      <c r="E2735" s="91">
        <v>0.28844409999999998</v>
      </c>
      <c r="F2735" s="91"/>
      <c r="G2735" s="91"/>
      <c r="Q2735" s="91">
        <v>0.28000000000000003</v>
      </c>
      <c r="R2735" s="91">
        <v>0.36</v>
      </c>
      <c r="S2735" s="91">
        <v>0.28000000000000003</v>
      </c>
      <c r="W2735" s="91">
        <v>0.36</v>
      </c>
      <c r="X2735" s="91">
        <v>0.28000000000000003</v>
      </c>
    </row>
    <row r="2736" spans="1:24" x14ac:dyDescent="0.25">
      <c r="A2736" s="91">
        <v>4.0477150000000002</v>
      </c>
      <c r="B2736" s="91">
        <v>0.8246211</v>
      </c>
      <c r="D2736" s="91"/>
      <c r="E2736" s="91"/>
      <c r="F2736" s="91">
        <v>4.0477150000000002</v>
      </c>
      <c r="G2736" s="91">
        <v>0.8246211</v>
      </c>
      <c r="Q2736" s="91">
        <v>0.2</v>
      </c>
      <c r="R2736" s="91">
        <v>7.0834570000000001</v>
      </c>
      <c r="S2736" s="91">
        <v>0.2</v>
      </c>
      <c r="U2736" s="91">
        <v>7.0834570000000001</v>
      </c>
      <c r="V2736" s="91">
        <v>0.2</v>
      </c>
    </row>
    <row r="2737" spans="1:24" x14ac:dyDescent="0.25">
      <c r="A2737" s="91">
        <v>3.81345</v>
      </c>
      <c r="B2737" s="91">
        <v>0.32</v>
      </c>
      <c r="D2737" s="91">
        <v>3.81345</v>
      </c>
      <c r="E2737" s="91">
        <v>0.32</v>
      </c>
      <c r="F2737" s="91"/>
      <c r="G2737" s="91"/>
      <c r="Q2737" s="91">
        <v>0.34176010000000001</v>
      </c>
      <c r="R2737" s="91">
        <v>2.8602099999999999</v>
      </c>
      <c r="S2737" s="91">
        <v>0.34176010000000001</v>
      </c>
      <c r="U2737" s="91">
        <v>2.8602099999999999</v>
      </c>
      <c r="V2737" s="91">
        <v>0.34176010000000001</v>
      </c>
    </row>
    <row r="2738" spans="1:24" x14ac:dyDescent="0.25">
      <c r="A2738" s="91">
        <v>5.8888369999999997</v>
      </c>
      <c r="B2738" s="91">
        <v>0.31241000000000002</v>
      </c>
      <c r="D2738" s="91">
        <v>5.8888369999999997</v>
      </c>
      <c r="E2738" s="91">
        <v>0.31241000000000002</v>
      </c>
      <c r="F2738" s="91"/>
      <c r="G2738" s="91"/>
      <c r="Q2738" s="91">
        <v>0.32249030000000001</v>
      </c>
      <c r="R2738" s="91">
        <v>0.50119860000000005</v>
      </c>
      <c r="S2738" s="91">
        <v>0.32249030000000001</v>
      </c>
      <c r="W2738" s="91">
        <v>0.50119860000000005</v>
      </c>
      <c r="X2738" s="91">
        <v>0.32249030000000001</v>
      </c>
    </row>
    <row r="2739" spans="1:24" x14ac:dyDescent="0.25">
      <c r="A2739" s="91">
        <v>6.2814009999999998</v>
      </c>
      <c r="B2739" s="91">
        <v>0.4418144</v>
      </c>
      <c r="D2739" s="91">
        <v>6.2814009999999998</v>
      </c>
      <c r="E2739" s="91">
        <v>0.4418144</v>
      </c>
      <c r="F2739" s="91"/>
      <c r="G2739" s="91"/>
      <c r="Q2739" s="91">
        <v>0.25612499999999999</v>
      </c>
      <c r="R2739" s="91">
        <v>2.2242299999999999</v>
      </c>
      <c r="S2739" s="91">
        <v>0.25612499999999999</v>
      </c>
      <c r="U2739" s="91">
        <v>2.2242299999999999</v>
      </c>
      <c r="V2739" s="91">
        <v>0.25612499999999999</v>
      </c>
    </row>
    <row r="2740" spans="1:24" x14ac:dyDescent="0.25">
      <c r="A2740" s="91">
        <v>7.1701600000000001</v>
      </c>
      <c r="B2740" s="91">
        <v>0.45607019999999998</v>
      </c>
      <c r="D2740" s="91">
        <v>7.1701600000000001</v>
      </c>
      <c r="E2740" s="91">
        <v>0.45607019999999998</v>
      </c>
      <c r="F2740" s="91"/>
      <c r="G2740" s="91"/>
      <c r="Q2740" s="91">
        <v>0.48826219999999998</v>
      </c>
      <c r="R2740" s="91">
        <v>1.32484</v>
      </c>
      <c r="S2740" s="91">
        <v>0.48826219999999998</v>
      </c>
      <c r="W2740" s="91">
        <v>1.32484</v>
      </c>
      <c r="X2740" s="91">
        <v>0.48826219999999998</v>
      </c>
    </row>
    <row r="2741" spans="1:24" x14ac:dyDescent="0.25">
      <c r="A2741" s="91">
        <v>0.89442719999999998</v>
      </c>
      <c r="B2741" s="91">
        <v>0.2828427</v>
      </c>
      <c r="D2741" s="91"/>
      <c r="E2741" s="91"/>
      <c r="F2741" s="91">
        <v>0.89442719999999998</v>
      </c>
      <c r="G2741" s="91">
        <v>0.2828427</v>
      </c>
      <c r="Q2741" s="91">
        <v>0.24</v>
      </c>
      <c r="R2741" s="91">
        <v>0.40199499999999999</v>
      </c>
      <c r="S2741" s="91">
        <v>0.24</v>
      </c>
      <c r="W2741" s="91">
        <v>0.40199499999999999</v>
      </c>
      <c r="X2741" s="91">
        <v>0.24</v>
      </c>
    </row>
    <row r="2742" spans="1:24" x14ac:dyDescent="0.25">
      <c r="A2742" s="91">
        <v>0.60530980000000001</v>
      </c>
      <c r="B2742" s="91">
        <v>0.25298219999999999</v>
      </c>
      <c r="D2742" s="91"/>
      <c r="E2742" s="91"/>
      <c r="F2742" s="91">
        <v>0.60530980000000001</v>
      </c>
      <c r="G2742" s="91">
        <v>0.25298219999999999</v>
      </c>
      <c r="Q2742" s="91">
        <v>0.24</v>
      </c>
      <c r="R2742" s="91">
        <v>1.2824979999999999</v>
      </c>
      <c r="S2742" s="91">
        <v>0.24</v>
      </c>
      <c r="U2742" s="91">
        <v>1.2824979999999999</v>
      </c>
      <c r="V2742" s="91">
        <v>0.24</v>
      </c>
    </row>
    <row r="2743" spans="1:24" x14ac:dyDescent="0.25">
      <c r="A2743" s="91">
        <v>2.5187300000000001</v>
      </c>
      <c r="B2743" s="91">
        <v>0.56850679999999998</v>
      </c>
      <c r="D2743" s="91"/>
      <c r="E2743" s="91"/>
      <c r="F2743" s="91">
        <v>2.5187300000000001</v>
      </c>
      <c r="G2743" s="91">
        <v>0.56850679999999998</v>
      </c>
      <c r="Q2743" s="91">
        <v>0.32</v>
      </c>
      <c r="R2743" s="91">
        <v>0.32249030000000001</v>
      </c>
      <c r="S2743" s="91">
        <v>0.32</v>
      </c>
      <c r="W2743" s="91">
        <v>0.32249030000000001</v>
      </c>
      <c r="X2743" s="91">
        <v>0.32</v>
      </c>
    </row>
    <row r="2744" spans="1:24" x14ac:dyDescent="0.25">
      <c r="A2744" s="91">
        <v>1.1606890000000001</v>
      </c>
      <c r="B2744" s="91">
        <v>0.24</v>
      </c>
      <c r="D2744" s="91"/>
      <c r="E2744" s="91"/>
      <c r="F2744" s="91">
        <v>1.1606890000000001</v>
      </c>
      <c r="G2744" s="91">
        <v>0.24</v>
      </c>
      <c r="Q2744" s="91">
        <v>0.1788854</v>
      </c>
      <c r="R2744" s="91">
        <v>0.25612499999999999</v>
      </c>
      <c r="S2744" s="91">
        <v>0.1788854</v>
      </c>
      <c r="W2744" s="91">
        <v>0.25612499999999999</v>
      </c>
      <c r="X2744" s="91">
        <v>0.1788854</v>
      </c>
    </row>
    <row r="2745" spans="1:24" x14ac:dyDescent="0.25">
      <c r="A2745" s="91">
        <v>1.8867959999999999</v>
      </c>
      <c r="B2745" s="91">
        <v>0.2332381</v>
      </c>
      <c r="D2745" s="91">
        <v>1.8867959999999999</v>
      </c>
      <c r="E2745" s="91">
        <v>0.2332381</v>
      </c>
      <c r="F2745" s="91"/>
      <c r="G2745" s="91"/>
      <c r="Q2745" s="91">
        <v>0.26832820000000002</v>
      </c>
      <c r="R2745" s="91">
        <v>0.4</v>
      </c>
      <c r="S2745" s="91">
        <v>0.26832820000000002</v>
      </c>
      <c r="W2745" s="91">
        <v>0.4</v>
      </c>
      <c r="X2745" s="91">
        <v>0.26832820000000002</v>
      </c>
    </row>
    <row r="2746" spans="1:24" x14ac:dyDescent="0.25">
      <c r="A2746" s="91">
        <v>1.986353</v>
      </c>
      <c r="B2746" s="91">
        <v>1.0198039999999999</v>
      </c>
      <c r="D2746" s="91"/>
      <c r="E2746" s="91"/>
      <c r="F2746" s="91">
        <v>1.986353</v>
      </c>
      <c r="G2746" s="91">
        <v>1.0198039999999999</v>
      </c>
      <c r="Q2746" s="91">
        <v>0.36878179999999999</v>
      </c>
      <c r="R2746" s="91">
        <v>0.45607019999999998</v>
      </c>
      <c r="S2746" s="91">
        <v>0.36878179999999999</v>
      </c>
      <c r="W2746" s="91">
        <v>0.45607019999999998</v>
      </c>
      <c r="X2746" s="91">
        <v>0.36878179999999999</v>
      </c>
    </row>
    <row r="2747" spans="1:24" x14ac:dyDescent="0.25">
      <c r="A2747" s="91">
        <v>2.2887550000000001</v>
      </c>
      <c r="B2747" s="91">
        <v>0.32</v>
      </c>
      <c r="D2747" s="91">
        <v>2.2887550000000001</v>
      </c>
      <c r="E2747" s="91">
        <v>0.32</v>
      </c>
      <c r="F2747" s="91"/>
      <c r="G2747" s="91"/>
      <c r="Q2747" s="91">
        <v>0.28000000000000003</v>
      </c>
      <c r="R2747" s="91">
        <v>1.04</v>
      </c>
      <c r="S2747" s="91">
        <v>0.28000000000000003</v>
      </c>
      <c r="W2747" s="91">
        <v>1.04</v>
      </c>
      <c r="X2747" s="91">
        <v>0.28000000000000003</v>
      </c>
    </row>
    <row r="2748" spans="1:24" x14ac:dyDescent="0.25">
      <c r="A2748" s="91">
        <v>0.37735920000000001</v>
      </c>
      <c r="B2748" s="91">
        <v>0.32249030000000001</v>
      </c>
      <c r="D2748" s="91"/>
      <c r="E2748" s="91"/>
      <c r="F2748" s="91">
        <v>0.37735920000000001</v>
      </c>
      <c r="G2748" s="91">
        <v>0.32249030000000001</v>
      </c>
      <c r="Q2748" s="91">
        <v>0.1264911</v>
      </c>
      <c r="R2748" s="91">
        <v>0.2</v>
      </c>
      <c r="S2748" s="91">
        <v>0.1264911</v>
      </c>
      <c r="W2748" s="91">
        <v>0.2</v>
      </c>
      <c r="X2748" s="91">
        <v>0.1264911</v>
      </c>
    </row>
    <row r="2749" spans="1:24" x14ac:dyDescent="0.25">
      <c r="A2749" s="91">
        <v>4.1288629999999999</v>
      </c>
      <c r="B2749" s="91">
        <v>1</v>
      </c>
      <c r="D2749" s="91"/>
      <c r="E2749" s="91"/>
      <c r="F2749" s="91">
        <v>4.1288629999999999</v>
      </c>
      <c r="G2749" s="91">
        <v>1</v>
      </c>
      <c r="Q2749" s="91">
        <v>0.16</v>
      </c>
      <c r="R2749" s="91">
        <v>0.32</v>
      </c>
      <c r="S2749" s="91">
        <v>0.16</v>
      </c>
      <c r="W2749" s="91">
        <v>0.32</v>
      </c>
      <c r="X2749" s="91">
        <v>0.16</v>
      </c>
    </row>
    <row r="2750" spans="1:24" x14ac:dyDescent="0.25">
      <c r="A2750" s="91">
        <v>4.7926609999999998</v>
      </c>
      <c r="B2750" s="91">
        <v>0.28000000000000003</v>
      </c>
      <c r="D2750" s="91">
        <v>4.7926609999999998</v>
      </c>
      <c r="E2750" s="91">
        <v>0.28000000000000003</v>
      </c>
      <c r="F2750" s="91"/>
      <c r="G2750" s="91"/>
      <c r="Q2750" s="91">
        <v>0.49477270000000001</v>
      </c>
      <c r="R2750" s="91">
        <v>1.577016</v>
      </c>
      <c r="S2750" s="91">
        <v>0.49477270000000001</v>
      </c>
      <c r="W2750" s="91">
        <v>1.577016</v>
      </c>
      <c r="X2750" s="91">
        <v>0.49477270000000001</v>
      </c>
    </row>
    <row r="2751" spans="1:24" x14ac:dyDescent="0.25">
      <c r="A2751" s="91">
        <v>3.142738</v>
      </c>
      <c r="B2751" s="91">
        <v>0.44721359999999999</v>
      </c>
      <c r="D2751" s="91">
        <v>3.142738</v>
      </c>
      <c r="E2751" s="91">
        <v>0.44721359999999999</v>
      </c>
      <c r="F2751" s="91"/>
      <c r="G2751" s="91"/>
      <c r="Q2751" s="91">
        <v>0.30463089999999998</v>
      </c>
      <c r="R2751" s="91">
        <v>2.7176459999999998</v>
      </c>
      <c r="S2751" s="91">
        <v>0.30463089999999998</v>
      </c>
      <c r="U2751" s="91">
        <v>2.7176459999999998</v>
      </c>
      <c r="V2751" s="91">
        <v>0.30463089999999998</v>
      </c>
    </row>
    <row r="2752" spans="1:24" x14ac:dyDescent="0.25">
      <c r="A2752" s="91">
        <v>5.3708840000000002</v>
      </c>
      <c r="B2752" s="91">
        <v>0.8099383</v>
      </c>
      <c r="D2752" s="91">
        <v>5.3708840000000002</v>
      </c>
      <c r="E2752" s="91">
        <v>0.8099383</v>
      </c>
      <c r="F2752" s="91"/>
      <c r="G2752" s="91"/>
      <c r="Q2752" s="91">
        <v>0.52</v>
      </c>
      <c r="R2752" s="91">
        <v>3.42415</v>
      </c>
      <c r="S2752" s="91">
        <v>0.52</v>
      </c>
      <c r="U2752" s="91">
        <v>3.42415</v>
      </c>
      <c r="V2752" s="91">
        <v>0.52</v>
      </c>
    </row>
    <row r="2753" spans="1:24" x14ac:dyDescent="0.25">
      <c r="A2753" s="91">
        <v>1.2762439999999999</v>
      </c>
      <c r="B2753" s="91">
        <v>0.34409299999999998</v>
      </c>
      <c r="D2753" s="91"/>
      <c r="E2753" s="91"/>
      <c r="F2753" s="91">
        <v>1.2762439999999999</v>
      </c>
      <c r="G2753" s="91">
        <v>0.34409299999999998</v>
      </c>
      <c r="Q2753" s="91">
        <v>0.48332180000000002</v>
      </c>
      <c r="R2753" s="91">
        <v>2.1290369999999998</v>
      </c>
      <c r="S2753" s="91">
        <v>0.48332180000000002</v>
      </c>
      <c r="W2753" s="91">
        <v>2.1290369999999998</v>
      </c>
      <c r="X2753" s="91">
        <v>0.48332180000000002</v>
      </c>
    </row>
    <row r="2754" spans="1:24" x14ac:dyDescent="0.25">
      <c r="A2754" s="91">
        <v>1.2806249999999999</v>
      </c>
      <c r="B2754" s="91">
        <v>0.24</v>
      </c>
      <c r="D2754" s="91">
        <v>1.2806249999999999</v>
      </c>
      <c r="E2754" s="91">
        <v>0.24</v>
      </c>
      <c r="F2754" s="91"/>
      <c r="G2754" s="91"/>
      <c r="Q2754" s="91">
        <v>0.26832820000000002</v>
      </c>
      <c r="R2754" s="91">
        <v>0.89442719999999998</v>
      </c>
      <c r="S2754" s="91">
        <v>0.26832820000000002</v>
      </c>
      <c r="W2754" s="91">
        <v>0.89442719999999998</v>
      </c>
      <c r="X2754" s="91">
        <v>0.26832820000000002</v>
      </c>
    </row>
    <row r="2755" spans="1:24" x14ac:dyDescent="0.25">
      <c r="A2755" s="91">
        <v>1.08074</v>
      </c>
      <c r="B2755" s="91">
        <v>0.22627420000000001</v>
      </c>
      <c r="D2755" s="91"/>
      <c r="E2755" s="91"/>
      <c r="F2755" s="91">
        <v>1.08074</v>
      </c>
      <c r="G2755" s="91">
        <v>0.22627420000000001</v>
      </c>
      <c r="Q2755" s="91">
        <v>0.16</v>
      </c>
      <c r="R2755" s="91">
        <v>1.240645</v>
      </c>
      <c r="S2755" s="91">
        <v>0.16</v>
      </c>
      <c r="U2755" s="91">
        <v>1.240645</v>
      </c>
      <c r="V2755" s="91">
        <v>0.16</v>
      </c>
    </row>
    <row r="2756" spans="1:24" x14ac:dyDescent="0.25">
      <c r="A2756" s="91">
        <v>0.53665629999999998</v>
      </c>
      <c r="B2756" s="91">
        <v>0.3577709</v>
      </c>
      <c r="D2756" s="91"/>
      <c r="E2756" s="91"/>
      <c r="F2756" s="91">
        <v>0.53665629999999998</v>
      </c>
      <c r="G2756" s="91">
        <v>0.3577709</v>
      </c>
      <c r="Q2756" s="91">
        <v>0.4</v>
      </c>
      <c r="R2756" s="91">
        <v>0.88090860000000004</v>
      </c>
      <c r="S2756" s="91">
        <v>0.4</v>
      </c>
      <c r="W2756" s="91">
        <v>0.88090860000000004</v>
      </c>
      <c r="X2756" s="91">
        <v>0.4</v>
      </c>
    </row>
    <row r="2757" spans="1:24" x14ac:dyDescent="0.25">
      <c r="A2757" s="91">
        <v>1.3440240000000001</v>
      </c>
      <c r="B2757" s="91">
        <v>0.65115279999999998</v>
      </c>
      <c r="D2757" s="91"/>
      <c r="E2757" s="91"/>
      <c r="F2757" s="91">
        <v>1.3440240000000001</v>
      </c>
      <c r="G2757" s="91">
        <v>0.65115279999999998</v>
      </c>
      <c r="Q2757" s="91">
        <v>0.2828427</v>
      </c>
      <c r="R2757" s="91">
        <v>0.52611790000000003</v>
      </c>
      <c r="S2757" s="91">
        <v>0.2828427</v>
      </c>
      <c r="W2757" s="91">
        <v>0.52611790000000003</v>
      </c>
      <c r="X2757" s="91">
        <v>0.2828427</v>
      </c>
    </row>
    <row r="2758" spans="1:24" x14ac:dyDescent="0.25">
      <c r="A2758" s="91">
        <v>1.4455450000000001</v>
      </c>
      <c r="B2758" s="91">
        <v>0.8089499</v>
      </c>
      <c r="D2758" s="91"/>
      <c r="E2758" s="91"/>
      <c r="F2758" s="91">
        <v>1.4455450000000001</v>
      </c>
      <c r="G2758" s="91">
        <v>0.8089499</v>
      </c>
      <c r="Q2758" s="91">
        <v>0.2332381</v>
      </c>
      <c r="R2758" s="91">
        <v>0.62609899999999996</v>
      </c>
      <c r="S2758" s="91">
        <v>0.2332381</v>
      </c>
      <c r="W2758" s="91">
        <v>0.62609899999999996</v>
      </c>
      <c r="X2758" s="91">
        <v>0.2332381</v>
      </c>
    </row>
    <row r="2759" spans="1:24" x14ac:dyDescent="0.25">
      <c r="A2759" s="91">
        <v>1.4204220000000001</v>
      </c>
      <c r="B2759" s="91">
        <v>0.8246211</v>
      </c>
      <c r="D2759" s="91"/>
      <c r="E2759" s="91"/>
      <c r="F2759" s="91">
        <v>1.4204220000000001</v>
      </c>
      <c r="G2759" s="91">
        <v>0.8246211</v>
      </c>
      <c r="Q2759" s="91">
        <v>0.32249030000000001</v>
      </c>
      <c r="R2759" s="91">
        <v>0.56000000000000005</v>
      </c>
      <c r="S2759" s="91">
        <v>0.32249030000000001</v>
      </c>
      <c r="W2759" s="91">
        <v>0.56000000000000005</v>
      </c>
      <c r="X2759" s="91">
        <v>0.32249030000000001</v>
      </c>
    </row>
    <row r="2760" spans="1:24" x14ac:dyDescent="0.25">
      <c r="A2760" s="91">
        <v>1.8317209999999999</v>
      </c>
      <c r="B2760" s="91">
        <v>0.3577709</v>
      </c>
      <c r="D2760" s="91">
        <v>1.8317209999999999</v>
      </c>
      <c r="E2760" s="91">
        <v>0.3577709</v>
      </c>
      <c r="F2760" s="91"/>
      <c r="G2760" s="91"/>
      <c r="Q2760" s="91">
        <v>0.2154066</v>
      </c>
      <c r="R2760" s="91">
        <v>1.0770329999999999</v>
      </c>
      <c r="S2760" s="91">
        <v>0.2154066</v>
      </c>
      <c r="U2760" s="91">
        <v>1.0770329999999999</v>
      </c>
      <c r="V2760" s="91">
        <v>0.2154066</v>
      </c>
    </row>
    <row r="2761" spans="1:24" x14ac:dyDescent="0.25">
      <c r="A2761" s="91">
        <v>1.840435</v>
      </c>
      <c r="B2761" s="91">
        <v>0.2828427</v>
      </c>
      <c r="D2761" s="91">
        <v>1.840435</v>
      </c>
      <c r="E2761" s="91">
        <v>0.2828427</v>
      </c>
      <c r="F2761" s="91"/>
      <c r="G2761" s="91"/>
      <c r="Q2761" s="91">
        <v>0.2</v>
      </c>
      <c r="R2761" s="91">
        <v>1.144028</v>
      </c>
      <c r="S2761" s="91">
        <v>0.2</v>
      </c>
      <c r="U2761" s="91">
        <v>1.144028</v>
      </c>
      <c r="V2761" s="91">
        <v>0.2</v>
      </c>
    </row>
    <row r="2762" spans="1:24" x14ac:dyDescent="0.25">
      <c r="A2762" s="91">
        <v>5.6964550000000003</v>
      </c>
      <c r="B2762" s="91">
        <v>0.74404300000000001</v>
      </c>
      <c r="D2762" s="91">
        <v>5.6964550000000003</v>
      </c>
      <c r="E2762" s="91">
        <v>0.74404300000000001</v>
      </c>
      <c r="F2762" s="91"/>
      <c r="G2762" s="91"/>
      <c r="Q2762" s="91">
        <v>0.32</v>
      </c>
      <c r="R2762" s="91">
        <v>0.64</v>
      </c>
      <c r="S2762" s="91">
        <v>0.32</v>
      </c>
      <c r="W2762" s="91">
        <v>0.64</v>
      </c>
      <c r="X2762" s="91">
        <v>0.32</v>
      </c>
    </row>
    <row r="2763" spans="1:24" x14ac:dyDescent="0.25">
      <c r="A2763" s="91">
        <v>0.53665629999999998</v>
      </c>
      <c r="B2763" s="91">
        <v>0.4118252</v>
      </c>
      <c r="D2763" s="91"/>
      <c r="E2763" s="91"/>
      <c r="F2763" s="91">
        <v>0.53665629999999998</v>
      </c>
      <c r="G2763" s="91">
        <v>0.4118252</v>
      </c>
      <c r="Q2763" s="91">
        <v>0.32984849999999999</v>
      </c>
      <c r="R2763" s="91">
        <v>8.8655740000000005</v>
      </c>
      <c r="S2763" s="91">
        <v>0.32984849999999999</v>
      </c>
      <c r="U2763" s="91">
        <v>8.8655740000000005</v>
      </c>
      <c r="V2763" s="91">
        <v>0.32984849999999999</v>
      </c>
    </row>
    <row r="2764" spans="1:24" x14ac:dyDescent="0.25">
      <c r="A2764" s="91">
        <v>5.805377</v>
      </c>
      <c r="B2764" s="91">
        <v>0.32984849999999999</v>
      </c>
      <c r="D2764" s="91">
        <v>5.805377</v>
      </c>
      <c r="E2764" s="91">
        <v>0.32984849999999999</v>
      </c>
      <c r="F2764" s="91"/>
      <c r="G2764" s="91"/>
      <c r="Q2764" s="91">
        <v>0.45607019999999998</v>
      </c>
      <c r="R2764" s="91">
        <v>0.8236504</v>
      </c>
      <c r="S2764" s="91">
        <v>0.45607019999999998</v>
      </c>
      <c r="W2764" s="91">
        <v>0.8236504</v>
      </c>
      <c r="X2764" s="91">
        <v>0.45607019999999998</v>
      </c>
    </row>
    <row r="2765" spans="1:24" x14ac:dyDescent="0.25">
      <c r="A2765" s="91">
        <v>0.72993149999999996</v>
      </c>
      <c r="B2765" s="91">
        <v>0.28000000000000003</v>
      </c>
      <c r="D2765" s="91"/>
      <c r="E2765" s="91"/>
      <c r="F2765" s="91">
        <v>0.72993149999999996</v>
      </c>
      <c r="G2765" s="91">
        <v>0.28000000000000003</v>
      </c>
      <c r="Q2765" s="91">
        <v>0.39597979999999999</v>
      </c>
      <c r="R2765" s="91">
        <v>0.45607019999999998</v>
      </c>
      <c r="S2765" s="91">
        <v>0.39597979999999999</v>
      </c>
      <c r="W2765" s="91">
        <v>0.45607019999999998</v>
      </c>
      <c r="X2765" s="91">
        <v>0.39597979999999999</v>
      </c>
    </row>
    <row r="2766" spans="1:24" x14ac:dyDescent="0.25">
      <c r="A2766" s="91">
        <v>3.0170180000000002</v>
      </c>
      <c r="B2766" s="91">
        <v>0.52153620000000001</v>
      </c>
      <c r="D2766" s="91">
        <v>3.0170180000000002</v>
      </c>
      <c r="E2766" s="91">
        <v>0.52153620000000001</v>
      </c>
      <c r="F2766" s="91"/>
      <c r="G2766" s="91"/>
      <c r="Q2766" s="91">
        <v>0.2</v>
      </c>
      <c r="R2766" s="91">
        <v>0.85883640000000006</v>
      </c>
      <c r="S2766" s="91">
        <v>0.2</v>
      </c>
      <c r="W2766" s="91">
        <v>0.85883640000000006</v>
      </c>
      <c r="X2766" s="91">
        <v>0.2</v>
      </c>
    </row>
    <row r="2767" spans="1:24" x14ac:dyDescent="0.25">
      <c r="A2767" s="91">
        <v>15.9313</v>
      </c>
      <c r="B2767" s="91">
        <v>0.77665949999999995</v>
      </c>
      <c r="D2767" s="91">
        <v>15.9313</v>
      </c>
      <c r="E2767" s="91">
        <v>0.77665949999999995</v>
      </c>
      <c r="F2767" s="91"/>
      <c r="G2767" s="91"/>
      <c r="Q2767" s="91">
        <v>0.32</v>
      </c>
      <c r="R2767" s="91">
        <v>0.32984849999999999</v>
      </c>
      <c r="S2767" s="91">
        <v>0.32</v>
      </c>
      <c r="W2767" s="91">
        <v>0.32984849999999999</v>
      </c>
      <c r="X2767" s="91">
        <v>0.32</v>
      </c>
    </row>
    <row r="2768" spans="1:24" x14ac:dyDescent="0.25">
      <c r="A2768" s="91">
        <v>1.8607530000000001</v>
      </c>
      <c r="B2768" s="91">
        <v>0.43081320000000001</v>
      </c>
      <c r="D2768" s="91"/>
      <c r="E2768" s="91"/>
      <c r="F2768" s="91">
        <v>1.8607530000000001</v>
      </c>
      <c r="G2768" s="91">
        <v>0.43081320000000001</v>
      </c>
      <c r="Q2768" s="91">
        <v>0.2</v>
      </c>
      <c r="R2768" s="91">
        <v>0.52611790000000003</v>
      </c>
      <c r="S2768" s="91">
        <v>0.2</v>
      </c>
      <c r="W2768" s="91">
        <v>0.52611790000000003</v>
      </c>
      <c r="X2768" s="91">
        <v>0.2</v>
      </c>
    </row>
    <row r="2769" spans="1:24" x14ac:dyDescent="0.25">
      <c r="A2769" s="91">
        <v>11.450480000000001</v>
      </c>
      <c r="B2769" s="91">
        <v>0.45607019999999998</v>
      </c>
      <c r="D2769" s="91">
        <v>11.450480000000001</v>
      </c>
      <c r="E2769" s="91">
        <v>0.45607019999999998</v>
      </c>
      <c r="F2769" s="91"/>
      <c r="G2769" s="91"/>
      <c r="Q2769" s="91">
        <v>0.24</v>
      </c>
      <c r="R2769" s="91">
        <v>0.48</v>
      </c>
      <c r="S2769" s="91">
        <v>0.24</v>
      </c>
      <c r="W2769" s="91">
        <v>0.48</v>
      </c>
      <c r="X2769" s="91">
        <v>0.24</v>
      </c>
    </row>
    <row r="2770" spans="1:24" x14ac:dyDescent="0.25">
      <c r="A2770" s="91">
        <v>1.221147</v>
      </c>
      <c r="B2770" s="91">
        <v>0.30463089999999998</v>
      </c>
      <c r="D2770" s="91"/>
      <c r="E2770" s="91"/>
      <c r="F2770" s="91">
        <v>1.221147</v>
      </c>
      <c r="G2770" s="91">
        <v>0.30463089999999998</v>
      </c>
      <c r="Q2770" s="91">
        <v>0.25612499999999999</v>
      </c>
      <c r="R2770" s="91">
        <v>0.72164950000000005</v>
      </c>
      <c r="S2770" s="91">
        <v>0.25612499999999999</v>
      </c>
      <c r="W2770" s="91">
        <v>0.72164950000000005</v>
      </c>
      <c r="X2770" s="91">
        <v>0.25612499999999999</v>
      </c>
    </row>
    <row r="2771" spans="1:24" x14ac:dyDescent="0.25">
      <c r="A2771" s="91">
        <v>2.536454</v>
      </c>
      <c r="B2771" s="91">
        <v>0.34409299999999998</v>
      </c>
      <c r="D2771" s="91">
        <v>2.536454</v>
      </c>
      <c r="E2771" s="91">
        <v>0.34409299999999998</v>
      </c>
      <c r="F2771" s="91"/>
      <c r="G2771" s="91"/>
      <c r="Q2771" s="91">
        <v>0.4</v>
      </c>
      <c r="R2771" s="91">
        <v>2.365418</v>
      </c>
      <c r="S2771" s="91">
        <v>0.4</v>
      </c>
      <c r="U2771" s="91">
        <v>2.365418</v>
      </c>
      <c r="V2771" s="91">
        <v>0.4</v>
      </c>
    </row>
    <row r="2772" spans="1:24" x14ac:dyDescent="0.25">
      <c r="A2772" s="91">
        <v>5.8953540000000002</v>
      </c>
      <c r="B2772" s="91">
        <v>0.48332180000000002</v>
      </c>
      <c r="D2772" s="91">
        <v>5.8953540000000002</v>
      </c>
      <c r="E2772" s="91">
        <v>0.48332180000000002</v>
      </c>
      <c r="F2772" s="91"/>
      <c r="G2772" s="91"/>
      <c r="Q2772" s="91">
        <v>0.36</v>
      </c>
      <c r="R2772" s="91">
        <v>2.9224649999999999</v>
      </c>
      <c r="S2772" s="91">
        <v>0.36</v>
      </c>
      <c r="U2772" s="91">
        <v>2.9224649999999999</v>
      </c>
      <c r="V2772" s="91">
        <v>0.36</v>
      </c>
    </row>
    <row r="2773" spans="1:24" x14ac:dyDescent="0.25">
      <c r="A2773" s="91">
        <v>7.9183839999999996</v>
      </c>
      <c r="B2773" s="91">
        <v>0.55569780000000002</v>
      </c>
      <c r="D2773" s="91">
        <v>7.9183839999999996</v>
      </c>
      <c r="E2773" s="91">
        <v>0.55569780000000002</v>
      </c>
      <c r="F2773" s="91"/>
      <c r="G2773" s="91"/>
      <c r="Q2773" s="91">
        <v>0.30463089999999998</v>
      </c>
      <c r="R2773" s="91">
        <v>5.9450820000000002</v>
      </c>
      <c r="S2773" s="91">
        <v>0.30463089999999998</v>
      </c>
      <c r="U2773" s="91">
        <v>5.9450820000000002</v>
      </c>
      <c r="V2773" s="91">
        <v>0.30463089999999998</v>
      </c>
    </row>
    <row r="2774" spans="1:24" x14ac:dyDescent="0.25">
      <c r="A2774" s="91">
        <v>2.1215090000000001</v>
      </c>
      <c r="B2774" s="91">
        <v>0.4</v>
      </c>
      <c r="D2774" s="91">
        <v>2.1215090000000001</v>
      </c>
      <c r="E2774" s="91">
        <v>0.4</v>
      </c>
      <c r="F2774" s="91"/>
      <c r="G2774" s="91"/>
      <c r="Q2774" s="91">
        <v>0.25298219999999999</v>
      </c>
      <c r="R2774" s="91">
        <v>4.7909920000000001</v>
      </c>
      <c r="S2774" s="91">
        <v>0.25298219999999999</v>
      </c>
      <c r="U2774" s="91">
        <v>4.7909920000000001</v>
      </c>
      <c r="V2774" s="91">
        <v>0.25298219999999999</v>
      </c>
    </row>
    <row r="2775" spans="1:24" x14ac:dyDescent="0.25">
      <c r="A2775" s="91">
        <v>0.4079216</v>
      </c>
      <c r="B2775" s="91">
        <v>0.36221540000000002</v>
      </c>
      <c r="D2775" s="91"/>
      <c r="E2775" s="91"/>
      <c r="F2775" s="91">
        <v>0.4079216</v>
      </c>
      <c r="G2775" s="91">
        <v>0.36221540000000002</v>
      </c>
      <c r="Q2775" s="91">
        <v>0.25298219999999999</v>
      </c>
      <c r="R2775" s="91">
        <v>1</v>
      </c>
      <c r="S2775" s="91">
        <v>0.25298219999999999</v>
      </c>
      <c r="W2775" s="91">
        <v>1</v>
      </c>
      <c r="X2775" s="91">
        <v>0.25298219999999999</v>
      </c>
    </row>
    <row r="2776" spans="1:24" x14ac:dyDescent="0.25">
      <c r="A2776" s="91">
        <v>0.48826219999999998</v>
      </c>
      <c r="B2776" s="91">
        <v>0.25298219999999999</v>
      </c>
      <c r="D2776" s="91"/>
      <c r="E2776" s="91"/>
      <c r="F2776" s="91">
        <v>0.48826219999999998</v>
      </c>
      <c r="G2776" s="91">
        <v>0.25298219999999999</v>
      </c>
      <c r="Q2776" s="91">
        <v>0.25612499999999999</v>
      </c>
      <c r="R2776" s="91">
        <v>0.8099383</v>
      </c>
      <c r="S2776" s="91">
        <v>0.25612499999999999</v>
      </c>
      <c r="W2776" s="91">
        <v>0.8099383</v>
      </c>
      <c r="X2776" s="91">
        <v>0.25612499999999999</v>
      </c>
    </row>
    <row r="2777" spans="1:24" x14ac:dyDescent="0.25">
      <c r="A2777" s="91">
        <v>0.60926179999999996</v>
      </c>
      <c r="B2777" s="91">
        <v>0.52</v>
      </c>
      <c r="D2777" s="91"/>
      <c r="E2777" s="91"/>
      <c r="F2777" s="91">
        <v>0.60926179999999996</v>
      </c>
      <c r="G2777" s="91">
        <v>0.52</v>
      </c>
      <c r="Q2777" s="91">
        <v>0.34409299999999998</v>
      </c>
      <c r="R2777" s="91">
        <v>0.66573269999999996</v>
      </c>
      <c r="S2777" s="91">
        <v>0.34409299999999998</v>
      </c>
      <c r="W2777" s="91">
        <v>0.66573269999999996</v>
      </c>
      <c r="X2777" s="91">
        <v>0.34409299999999998</v>
      </c>
    </row>
    <row r="2778" spans="1:24" x14ac:dyDescent="0.25">
      <c r="A2778" s="91">
        <v>0.67052219999999996</v>
      </c>
      <c r="B2778" s="91">
        <v>0.50119860000000005</v>
      </c>
      <c r="D2778" s="91"/>
      <c r="E2778" s="91"/>
      <c r="F2778" s="91">
        <v>0.67052219999999996</v>
      </c>
      <c r="G2778" s="91">
        <v>0.50119860000000005</v>
      </c>
      <c r="Q2778" s="91">
        <v>0.39597979999999999</v>
      </c>
      <c r="R2778" s="91">
        <v>3.654039</v>
      </c>
      <c r="S2778" s="91">
        <v>0.39597979999999999</v>
      </c>
      <c r="U2778" s="91">
        <v>3.654039</v>
      </c>
      <c r="V2778" s="91">
        <v>0.39597979999999999</v>
      </c>
    </row>
    <row r="2779" spans="1:24" x14ac:dyDescent="0.25">
      <c r="A2779" s="91">
        <v>0.8</v>
      </c>
      <c r="B2779" s="91">
        <v>0.36878179999999999</v>
      </c>
      <c r="D2779" s="91"/>
      <c r="E2779" s="91"/>
      <c r="F2779" s="91">
        <v>0.8</v>
      </c>
      <c r="G2779" s="91">
        <v>0.36878179999999999</v>
      </c>
      <c r="Q2779" s="91">
        <v>0.2828427</v>
      </c>
      <c r="R2779" s="91">
        <v>1.7366630000000001</v>
      </c>
      <c r="S2779" s="91">
        <v>0.2828427</v>
      </c>
      <c r="U2779" s="91">
        <v>1.7366630000000001</v>
      </c>
      <c r="V2779" s="91">
        <v>0.2828427</v>
      </c>
    </row>
    <row r="2780" spans="1:24" x14ac:dyDescent="0.25">
      <c r="A2780" s="91">
        <v>0.96083300000000005</v>
      </c>
      <c r="B2780" s="91">
        <v>0.24</v>
      </c>
      <c r="D2780" s="91"/>
      <c r="E2780" s="91"/>
      <c r="F2780" s="91">
        <v>0.96083300000000005</v>
      </c>
      <c r="G2780" s="91">
        <v>0.24</v>
      </c>
      <c r="Q2780" s="91">
        <v>0.2154066</v>
      </c>
      <c r="R2780" s="91">
        <v>0.4</v>
      </c>
      <c r="S2780" s="91">
        <v>0.2154066</v>
      </c>
      <c r="W2780" s="91">
        <v>0.4</v>
      </c>
      <c r="X2780" s="91">
        <v>0.2154066</v>
      </c>
    </row>
    <row r="2781" spans="1:24" x14ac:dyDescent="0.25">
      <c r="A2781" s="91">
        <v>4.9538200000000003</v>
      </c>
      <c r="B2781" s="91">
        <v>0.39597979999999999</v>
      </c>
      <c r="D2781" s="91">
        <v>4.9538200000000003</v>
      </c>
      <c r="E2781" s="91">
        <v>0.39597979999999999</v>
      </c>
      <c r="F2781" s="91"/>
      <c r="G2781" s="91"/>
      <c r="Q2781" s="91">
        <v>0.26832820000000002</v>
      </c>
      <c r="R2781" s="91">
        <v>0.57688819999999996</v>
      </c>
      <c r="S2781" s="91">
        <v>0.26832820000000002</v>
      </c>
      <c r="W2781" s="91">
        <v>0.57688819999999996</v>
      </c>
      <c r="X2781" s="91">
        <v>0.26832820000000002</v>
      </c>
    </row>
    <row r="2782" spans="1:24" x14ac:dyDescent="0.25">
      <c r="A2782" s="91">
        <v>6.4956639999999997</v>
      </c>
      <c r="B2782" s="91">
        <v>0.57271280000000002</v>
      </c>
      <c r="D2782" s="91">
        <v>6.4956639999999997</v>
      </c>
      <c r="E2782" s="91">
        <v>0.57271280000000002</v>
      </c>
      <c r="F2782" s="91"/>
      <c r="G2782" s="91"/>
      <c r="Q2782" s="91">
        <v>0.31241000000000002</v>
      </c>
      <c r="R2782" s="91">
        <v>0.56850679999999998</v>
      </c>
      <c r="S2782" s="91">
        <v>0.31241000000000002</v>
      </c>
      <c r="W2782" s="91">
        <v>0.56850679999999998</v>
      </c>
      <c r="X2782" s="91">
        <v>0.31241000000000002</v>
      </c>
    </row>
    <row r="2783" spans="1:24" x14ac:dyDescent="0.25">
      <c r="A2783" s="91">
        <v>2.1747450000000002</v>
      </c>
      <c r="B2783" s="91">
        <v>0.68</v>
      </c>
      <c r="D2783" s="91"/>
      <c r="E2783" s="91"/>
      <c r="F2783" s="91">
        <v>2.1747450000000002</v>
      </c>
      <c r="G2783" s="91">
        <v>0.68</v>
      </c>
      <c r="Q2783" s="91">
        <v>0.36878179999999999</v>
      </c>
      <c r="R2783" s="91">
        <v>0.9935794</v>
      </c>
      <c r="S2783" s="91">
        <v>0.36878179999999999</v>
      </c>
      <c r="W2783" s="91">
        <v>0.9935794</v>
      </c>
      <c r="X2783" s="91">
        <v>0.36878179999999999</v>
      </c>
    </row>
    <row r="2784" spans="1:24" x14ac:dyDescent="0.25">
      <c r="A2784" s="91">
        <v>2.2435689999999999</v>
      </c>
      <c r="B2784" s="91">
        <v>0.2332381</v>
      </c>
      <c r="D2784" s="91">
        <v>2.2435689999999999</v>
      </c>
      <c r="E2784" s="91">
        <v>0.2332381</v>
      </c>
      <c r="F2784" s="91"/>
      <c r="G2784" s="91"/>
      <c r="Q2784" s="91">
        <v>0.2039608</v>
      </c>
      <c r="R2784" s="91">
        <v>0.97406369999999998</v>
      </c>
      <c r="S2784" s="91">
        <v>0.2039608</v>
      </c>
      <c r="W2784" s="91">
        <v>0.97406369999999998</v>
      </c>
      <c r="X2784" s="91">
        <v>0.2039608</v>
      </c>
    </row>
    <row r="2785" spans="1:24" x14ac:dyDescent="0.25">
      <c r="A2785" s="91">
        <v>2.8332310000000001</v>
      </c>
      <c r="B2785" s="91">
        <v>0.28844409999999998</v>
      </c>
      <c r="D2785" s="91">
        <v>2.8332310000000001</v>
      </c>
      <c r="E2785" s="91">
        <v>0.28844409999999998</v>
      </c>
      <c r="F2785" s="91"/>
      <c r="G2785" s="91"/>
      <c r="Q2785" s="91">
        <v>0.45607019999999998</v>
      </c>
      <c r="R2785" s="91">
        <v>0.45607019999999998</v>
      </c>
      <c r="S2785" s="91">
        <v>0.45607019999999998</v>
      </c>
      <c r="W2785" s="91">
        <v>0.45607019999999998</v>
      </c>
      <c r="X2785" s="91">
        <v>0.45607019999999998</v>
      </c>
    </row>
    <row r="2786" spans="1:24" x14ac:dyDescent="0.25">
      <c r="A2786" s="91">
        <v>3.0893359999999999</v>
      </c>
      <c r="B2786" s="91">
        <v>0.2828427</v>
      </c>
      <c r="D2786" s="91">
        <v>3.0893359999999999</v>
      </c>
      <c r="E2786" s="91">
        <v>0.2828427</v>
      </c>
      <c r="F2786" s="91"/>
      <c r="G2786" s="91"/>
      <c r="Q2786" s="91">
        <v>0.28000000000000003</v>
      </c>
      <c r="R2786" s="91">
        <v>0.72111029999999998</v>
      </c>
      <c r="S2786" s="91">
        <v>0.28000000000000003</v>
      </c>
      <c r="W2786" s="91">
        <v>0.72111029999999998</v>
      </c>
      <c r="X2786" s="91">
        <v>0.28000000000000003</v>
      </c>
    </row>
    <row r="2787" spans="1:24" x14ac:dyDescent="0.25">
      <c r="A2787" s="91">
        <v>1.48</v>
      </c>
      <c r="B2787" s="91">
        <v>1.0007999999999999</v>
      </c>
      <c r="D2787" s="91"/>
      <c r="E2787" s="91"/>
      <c r="F2787" s="91">
        <v>1.48</v>
      </c>
      <c r="G2787" s="91">
        <v>1.0007999999999999</v>
      </c>
      <c r="Q2787" s="91">
        <v>0.48662100000000003</v>
      </c>
      <c r="R2787" s="91">
        <v>1.612452</v>
      </c>
      <c r="S2787" s="91">
        <v>0.48662100000000003</v>
      </c>
      <c r="W2787" s="91">
        <v>1.612452</v>
      </c>
      <c r="X2787" s="91">
        <v>0.48662100000000003</v>
      </c>
    </row>
    <row r="2788" spans="1:24" x14ac:dyDescent="0.25">
      <c r="A2788" s="91">
        <v>0.48166379999999998</v>
      </c>
      <c r="B2788" s="91">
        <v>0.2828427</v>
      </c>
      <c r="D2788" s="91"/>
      <c r="E2788" s="91"/>
      <c r="F2788" s="91">
        <v>0.48166379999999998</v>
      </c>
      <c r="G2788" s="91">
        <v>0.2828427</v>
      </c>
      <c r="Q2788" s="91">
        <v>0.2154066</v>
      </c>
      <c r="R2788" s="91">
        <v>0.52</v>
      </c>
      <c r="S2788" s="91">
        <v>0.2154066</v>
      </c>
      <c r="W2788" s="91">
        <v>0.52</v>
      </c>
      <c r="X2788" s="91">
        <v>0.2154066</v>
      </c>
    </row>
    <row r="2789" spans="1:24" x14ac:dyDescent="0.25">
      <c r="A2789" s="91">
        <v>0.25298219999999999</v>
      </c>
      <c r="B2789" s="91">
        <v>0.2154066</v>
      </c>
      <c r="D2789" s="91"/>
      <c r="E2789" s="91"/>
      <c r="F2789" s="91">
        <v>0.25298219999999999</v>
      </c>
      <c r="G2789" s="91">
        <v>0.2154066</v>
      </c>
      <c r="Q2789" s="91">
        <v>0.2039608</v>
      </c>
      <c r="R2789" s="91">
        <v>0.92</v>
      </c>
      <c r="S2789" s="91">
        <v>0.2039608</v>
      </c>
      <c r="W2789" s="91">
        <v>0.92</v>
      </c>
      <c r="X2789" s="91">
        <v>0.2039608</v>
      </c>
    </row>
    <row r="2790" spans="1:24" x14ac:dyDescent="0.25">
      <c r="A2790" s="91">
        <v>0.36</v>
      </c>
      <c r="B2790" s="91">
        <v>0.2</v>
      </c>
      <c r="D2790" s="91"/>
      <c r="E2790" s="91"/>
      <c r="F2790" s="91">
        <v>0.36</v>
      </c>
      <c r="G2790" s="91">
        <v>0.2</v>
      </c>
      <c r="Q2790" s="91">
        <v>0.28000000000000003</v>
      </c>
      <c r="R2790" s="91">
        <v>0.48</v>
      </c>
      <c r="S2790" s="91">
        <v>0.28000000000000003</v>
      </c>
      <c r="W2790" s="91">
        <v>0.48</v>
      </c>
      <c r="X2790" s="91">
        <v>0.28000000000000003</v>
      </c>
    </row>
    <row r="2791" spans="1:24" x14ac:dyDescent="0.25">
      <c r="A2791" s="91">
        <v>0.44721359999999999</v>
      </c>
      <c r="B2791" s="91">
        <v>0.12</v>
      </c>
      <c r="D2791" s="91"/>
      <c r="E2791" s="91"/>
      <c r="F2791" s="91">
        <v>0.44721359999999999</v>
      </c>
      <c r="G2791" s="91">
        <v>0.12</v>
      </c>
      <c r="Q2791" s="91">
        <v>0.24331050000000001</v>
      </c>
      <c r="R2791" s="91">
        <v>0.2828427</v>
      </c>
      <c r="S2791" s="91">
        <v>0.24331050000000001</v>
      </c>
      <c r="W2791" s="91">
        <v>0.2828427</v>
      </c>
      <c r="X2791" s="91">
        <v>0.24331050000000001</v>
      </c>
    </row>
    <row r="2792" spans="1:24" x14ac:dyDescent="0.25">
      <c r="A2792" s="91">
        <v>1.2270289999999999</v>
      </c>
      <c r="B2792" s="91">
        <v>0.32249030000000001</v>
      </c>
      <c r="D2792" s="91"/>
      <c r="E2792" s="91"/>
      <c r="F2792" s="91">
        <v>1.2270289999999999</v>
      </c>
      <c r="G2792" s="91">
        <v>0.32249030000000001</v>
      </c>
      <c r="Q2792" s="91">
        <v>0.12</v>
      </c>
      <c r="R2792" s="91">
        <v>0.16</v>
      </c>
      <c r="S2792" s="91">
        <v>0.12</v>
      </c>
      <c r="W2792" s="91">
        <v>0.16</v>
      </c>
      <c r="X2792" s="91">
        <v>0.12</v>
      </c>
    </row>
    <row r="2793" spans="1:24" x14ac:dyDescent="0.25">
      <c r="A2793" s="91">
        <v>1.043072</v>
      </c>
      <c r="B2793" s="91">
        <v>0.2828427</v>
      </c>
      <c r="D2793" s="91"/>
      <c r="E2793" s="91"/>
      <c r="F2793" s="91">
        <v>1.043072</v>
      </c>
      <c r="G2793" s="91">
        <v>0.2828427</v>
      </c>
      <c r="Q2793" s="91">
        <v>0.16492419999999999</v>
      </c>
      <c r="R2793" s="91">
        <v>0.2828427</v>
      </c>
      <c r="S2793" s="91">
        <v>0.16492419999999999</v>
      </c>
      <c r="W2793" s="91">
        <v>0.2828427</v>
      </c>
      <c r="X2793" s="91">
        <v>0.16492419999999999</v>
      </c>
    </row>
    <row r="2794" spans="1:24" x14ac:dyDescent="0.25">
      <c r="A2794" s="91">
        <v>0.8089499</v>
      </c>
      <c r="B2794" s="91">
        <v>0.48</v>
      </c>
      <c r="D2794" s="91"/>
      <c r="E2794" s="91"/>
      <c r="F2794" s="91">
        <v>0.8089499</v>
      </c>
      <c r="G2794" s="91">
        <v>0.48</v>
      </c>
      <c r="Q2794" s="91">
        <v>0.2039608</v>
      </c>
      <c r="R2794" s="91">
        <v>0.64124879999999995</v>
      </c>
      <c r="S2794" s="91">
        <v>0.2039608</v>
      </c>
      <c r="W2794" s="91">
        <v>0.64124879999999995</v>
      </c>
      <c r="X2794" s="91">
        <v>0.2039608</v>
      </c>
    </row>
    <row r="2795" spans="1:24" x14ac:dyDescent="0.25">
      <c r="A2795" s="91">
        <v>1.568184</v>
      </c>
      <c r="B2795" s="91">
        <v>0.36</v>
      </c>
      <c r="D2795" s="91"/>
      <c r="E2795" s="91"/>
      <c r="F2795" s="91">
        <v>1.568184</v>
      </c>
      <c r="G2795" s="91">
        <v>0.36</v>
      </c>
      <c r="Q2795" s="297">
        <v>0.2039608</v>
      </c>
      <c r="R2795" s="297">
        <v>0.61188229999999999</v>
      </c>
      <c r="S2795" s="297">
        <v>0.2039608</v>
      </c>
      <c r="W2795" s="91">
        <v>0.61188229999999999</v>
      </c>
      <c r="X2795" s="91">
        <v>0.2039608</v>
      </c>
    </row>
    <row r="2796" spans="1:24" x14ac:dyDescent="0.25">
      <c r="A2796" s="91">
        <v>2.297129</v>
      </c>
      <c r="B2796" s="91">
        <v>0.42520580000000002</v>
      </c>
      <c r="D2796" s="91">
        <v>2.297129</v>
      </c>
      <c r="E2796" s="91">
        <v>0.42520580000000002</v>
      </c>
      <c r="F2796" s="91"/>
      <c r="G2796" s="91"/>
      <c r="Q2796" s="91">
        <v>0.32</v>
      </c>
      <c r="R2796" s="91">
        <v>3.1013630000000001</v>
      </c>
      <c r="S2796" s="91">
        <v>0.32</v>
      </c>
      <c r="T2796" t="s">
        <v>438</v>
      </c>
      <c r="U2796" s="91">
        <v>3.1013630000000001</v>
      </c>
      <c r="V2796" s="91">
        <v>0.32</v>
      </c>
    </row>
    <row r="2797" spans="1:24" x14ac:dyDescent="0.25">
      <c r="A2797" s="91">
        <v>0.68818599999999996</v>
      </c>
      <c r="B2797" s="91">
        <v>0.46647620000000001</v>
      </c>
      <c r="D2797" s="91"/>
      <c r="E2797" s="91"/>
      <c r="F2797" s="91">
        <v>0.68818599999999996</v>
      </c>
      <c r="G2797" s="91">
        <v>0.46647620000000001</v>
      </c>
      <c r="Q2797" s="91">
        <v>0.49477270000000001</v>
      </c>
      <c r="R2797" s="91">
        <v>1.8317209999999999</v>
      </c>
      <c r="S2797" s="91">
        <v>0.49477270000000001</v>
      </c>
      <c r="W2797" s="91">
        <v>1.8317209999999999</v>
      </c>
      <c r="X2797" s="91">
        <v>0.49477270000000001</v>
      </c>
    </row>
    <row r="2798" spans="1:24" x14ac:dyDescent="0.25">
      <c r="A2798" s="91">
        <v>2.9167100000000001</v>
      </c>
      <c r="B2798" s="91">
        <v>0.25298219999999999</v>
      </c>
      <c r="D2798" s="91">
        <v>2.9167100000000001</v>
      </c>
      <c r="E2798" s="91">
        <v>0.25298219999999999</v>
      </c>
      <c r="F2798" s="91"/>
      <c r="G2798" s="91"/>
      <c r="Q2798" s="91">
        <v>0.2</v>
      </c>
      <c r="R2798" s="91">
        <v>2.442949</v>
      </c>
      <c r="S2798" s="91">
        <v>0.2</v>
      </c>
      <c r="U2798" s="91">
        <v>2.442949</v>
      </c>
      <c r="V2798" s="91">
        <v>0.2</v>
      </c>
    </row>
    <row r="2799" spans="1:24" x14ac:dyDescent="0.25">
      <c r="A2799" s="91">
        <v>2.8680310000000002</v>
      </c>
      <c r="B2799" s="91">
        <v>0.25612499999999999</v>
      </c>
      <c r="D2799" s="91">
        <v>2.8680310000000002</v>
      </c>
      <c r="E2799" s="91">
        <v>0.25612499999999999</v>
      </c>
      <c r="F2799" s="91"/>
      <c r="G2799" s="91"/>
      <c r="Q2799" s="91">
        <v>0.4</v>
      </c>
      <c r="R2799" s="91">
        <v>0.49477270000000001</v>
      </c>
      <c r="S2799" s="91">
        <v>0.4</v>
      </c>
      <c r="W2799" s="91">
        <v>0.49477270000000001</v>
      </c>
      <c r="X2799" s="91">
        <v>0.4</v>
      </c>
    </row>
    <row r="2800" spans="1:24" x14ac:dyDescent="0.25">
      <c r="A2800" s="91">
        <v>1.470782</v>
      </c>
      <c r="B2800" s="91">
        <v>0.66211779999999998</v>
      </c>
      <c r="D2800" s="91"/>
      <c r="E2800" s="91"/>
      <c r="F2800" s="91">
        <v>1.470782</v>
      </c>
      <c r="G2800" s="91">
        <v>0.66211779999999998</v>
      </c>
      <c r="Q2800" s="91">
        <v>0.48</v>
      </c>
      <c r="R2800" s="91">
        <v>1.04</v>
      </c>
      <c r="S2800" s="91">
        <v>0.48</v>
      </c>
      <c r="W2800" s="91">
        <v>1.04</v>
      </c>
      <c r="X2800" s="91">
        <v>0.48</v>
      </c>
    </row>
    <row r="2801" spans="1:24" x14ac:dyDescent="0.25">
      <c r="A2801" s="91">
        <v>8.3218289999999993</v>
      </c>
      <c r="B2801" s="91">
        <v>0.25298219999999999</v>
      </c>
      <c r="D2801" s="91">
        <v>8.3218289999999993</v>
      </c>
      <c r="E2801" s="91">
        <v>0.25298219999999999</v>
      </c>
      <c r="F2801" s="91"/>
      <c r="G2801" s="91"/>
      <c r="Q2801" s="91">
        <v>0.2332381</v>
      </c>
      <c r="R2801" s="91">
        <v>1.6637310000000001</v>
      </c>
      <c r="S2801" s="91">
        <v>0.2332381</v>
      </c>
      <c r="U2801" s="91">
        <v>1.6637310000000001</v>
      </c>
      <c r="V2801" s="91">
        <v>0.2332381</v>
      </c>
    </row>
    <row r="2802" spans="1:24" x14ac:dyDescent="0.25">
      <c r="A2802" s="91">
        <v>2.4439310000000001</v>
      </c>
      <c r="B2802" s="91">
        <v>0.33941130000000003</v>
      </c>
      <c r="D2802" s="91">
        <v>2.4439310000000001</v>
      </c>
      <c r="E2802" s="91">
        <v>0.33941130000000003</v>
      </c>
      <c r="F2802" s="91"/>
      <c r="G2802" s="91"/>
      <c r="Q2802" s="91">
        <v>0.57688819999999996</v>
      </c>
      <c r="R2802" s="91">
        <v>1.073313</v>
      </c>
      <c r="S2802" s="91">
        <v>0.57688819999999996</v>
      </c>
      <c r="W2802" s="91">
        <v>1.073313</v>
      </c>
      <c r="X2802" s="91">
        <v>0.57688819999999996</v>
      </c>
    </row>
    <row r="2803" spans="1:24" x14ac:dyDescent="0.25">
      <c r="A2803" s="91">
        <v>5.3332170000000003</v>
      </c>
      <c r="B2803" s="91">
        <v>0.48332180000000002</v>
      </c>
      <c r="D2803" s="91">
        <v>5.3332170000000003</v>
      </c>
      <c r="E2803" s="91">
        <v>0.48332180000000002</v>
      </c>
      <c r="F2803" s="91"/>
      <c r="G2803" s="91"/>
      <c r="Q2803" s="91">
        <v>0.46647620000000001</v>
      </c>
      <c r="R2803" s="91">
        <v>1.242578</v>
      </c>
      <c r="S2803" s="91">
        <v>0.46647620000000001</v>
      </c>
      <c r="W2803" s="91">
        <v>1.242578</v>
      </c>
      <c r="X2803" s="91">
        <v>0.46647620000000001</v>
      </c>
    </row>
    <row r="2804" spans="1:24" x14ac:dyDescent="0.25">
      <c r="A2804" s="91">
        <v>1.291201</v>
      </c>
      <c r="B2804" s="91">
        <v>0.54405879999999995</v>
      </c>
      <c r="D2804" s="91"/>
      <c r="E2804" s="91"/>
      <c r="F2804" s="91">
        <v>1.291201</v>
      </c>
      <c r="G2804" s="91">
        <v>0.54405879999999995</v>
      </c>
      <c r="Q2804" s="91">
        <v>0.48332180000000002</v>
      </c>
      <c r="R2804" s="91">
        <v>1.151694</v>
      </c>
      <c r="S2804" s="91">
        <v>0.48332180000000002</v>
      </c>
      <c r="W2804" s="91">
        <v>1.151694</v>
      </c>
      <c r="X2804" s="91">
        <v>0.48332180000000002</v>
      </c>
    </row>
    <row r="2805" spans="1:24" x14ac:dyDescent="0.25">
      <c r="A2805" s="91">
        <v>5.2038450000000003</v>
      </c>
      <c r="B2805" s="91">
        <v>0.92086920000000005</v>
      </c>
      <c r="D2805" s="91">
        <v>5.2038450000000003</v>
      </c>
      <c r="E2805" s="91">
        <v>0.92086920000000005</v>
      </c>
      <c r="F2805" s="91"/>
      <c r="G2805" s="91"/>
      <c r="Q2805" s="91">
        <v>0.4</v>
      </c>
      <c r="R2805" s="91">
        <v>0.65969690000000003</v>
      </c>
      <c r="S2805" s="91">
        <v>0.4</v>
      </c>
      <c r="W2805" s="91">
        <v>0.65969690000000003</v>
      </c>
      <c r="X2805" s="91">
        <v>0.4</v>
      </c>
    </row>
    <row r="2806" spans="1:24" x14ac:dyDescent="0.25">
      <c r="A2806" s="91">
        <v>2.48129</v>
      </c>
      <c r="B2806" s="91">
        <v>0.46818799999999999</v>
      </c>
      <c r="D2806" s="91">
        <v>2.48129</v>
      </c>
      <c r="E2806" s="91">
        <v>0.46818799999999999</v>
      </c>
      <c r="F2806" s="91"/>
      <c r="G2806" s="91"/>
      <c r="Q2806" s="91">
        <v>0.24331050000000001</v>
      </c>
      <c r="R2806" s="91">
        <v>0.74726170000000003</v>
      </c>
      <c r="S2806" s="91">
        <v>0.24331050000000001</v>
      </c>
      <c r="W2806" s="91">
        <v>0.74726170000000003</v>
      </c>
      <c r="X2806" s="91">
        <v>0.24331050000000001</v>
      </c>
    </row>
    <row r="2807" spans="1:24" x14ac:dyDescent="0.25">
      <c r="A2807" s="91">
        <v>0.39395429999999998</v>
      </c>
      <c r="B2807" s="91">
        <v>0.30463089999999998</v>
      </c>
      <c r="D2807" s="91"/>
      <c r="E2807" s="91"/>
      <c r="F2807" s="91">
        <v>0.39395429999999998</v>
      </c>
      <c r="G2807" s="91">
        <v>0.30463089999999998</v>
      </c>
      <c r="Q2807" s="91">
        <v>0.2</v>
      </c>
      <c r="R2807" s="91">
        <v>0.48</v>
      </c>
      <c r="S2807" s="91">
        <v>0.2</v>
      </c>
      <c r="W2807" s="91">
        <v>0.48</v>
      </c>
      <c r="X2807" s="91">
        <v>0.2</v>
      </c>
    </row>
    <row r="2808" spans="1:24" x14ac:dyDescent="0.25">
      <c r="A2808" s="91">
        <v>0.83522450000000004</v>
      </c>
      <c r="B2808" s="91">
        <v>0.25298219999999999</v>
      </c>
      <c r="D2808" s="91"/>
      <c r="E2808" s="91"/>
      <c r="F2808" s="91">
        <v>0.83522450000000004</v>
      </c>
      <c r="G2808" s="91">
        <v>0.25298219999999999</v>
      </c>
      <c r="Q2808" s="91">
        <v>0.32984849999999999</v>
      </c>
      <c r="R2808" s="91">
        <v>0.72164950000000005</v>
      </c>
      <c r="S2808" s="91">
        <v>0.32984849999999999</v>
      </c>
      <c r="W2808" s="91">
        <v>0.72164950000000005</v>
      </c>
      <c r="X2808" s="91">
        <v>0.32984849999999999</v>
      </c>
    </row>
    <row r="2809" spans="1:24" x14ac:dyDescent="0.25">
      <c r="A2809" s="91">
        <v>4.8121510000000001</v>
      </c>
      <c r="B2809" s="91">
        <v>0.87726850000000001</v>
      </c>
      <c r="D2809" s="91">
        <v>4.8121510000000001</v>
      </c>
      <c r="E2809" s="91">
        <v>0.87726850000000001</v>
      </c>
      <c r="F2809" s="91"/>
      <c r="G2809" s="91"/>
      <c r="Q2809" s="91">
        <v>0.60530980000000001</v>
      </c>
      <c r="R2809" s="91">
        <v>4.3607339999999999</v>
      </c>
      <c r="S2809" s="91">
        <v>0.60530980000000001</v>
      </c>
      <c r="U2809" s="91">
        <v>4.3607339999999999</v>
      </c>
      <c r="V2809" s="91">
        <v>0.60530980000000001</v>
      </c>
    </row>
    <row r="2810" spans="1:24" x14ac:dyDescent="0.25">
      <c r="A2810" s="91">
        <v>4.9388259999999997</v>
      </c>
      <c r="B2810" s="91">
        <v>0.34176010000000001</v>
      </c>
      <c r="D2810" s="91">
        <v>4.9388259999999997</v>
      </c>
      <c r="E2810" s="91">
        <v>0.34176010000000001</v>
      </c>
      <c r="F2810" s="91"/>
      <c r="G2810" s="91"/>
      <c r="Q2810" s="91">
        <v>0.67052219999999996</v>
      </c>
      <c r="R2810" s="91">
        <v>1.291201</v>
      </c>
      <c r="S2810" s="91">
        <v>0.67052219999999996</v>
      </c>
      <c r="W2810" s="91">
        <v>1.291201</v>
      </c>
      <c r="X2810" s="91">
        <v>0.67052219999999996</v>
      </c>
    </row>
    <row r="2811" spans="1:24" x14ac:dyDescent="0.25">
      <c r="A2811" s="91">
        <v>2.12</v>
      </c>
      <c r="B2811" s="91">
        <v>0.63245549999999995</v>
      </c>
      <c r="D2811" s="91"/>
      <c r="E2811" s="91"/>
      <c r="F2811" s="91">
        <v>2.12</v>
      </c>
      <c r="G2811" s="91">
        <v>0.63245549999999995</v>
      </c>
      <c r="Q2811" s="91">
        <v>0.2154066</v>
      </c>
      <c r="R2811" s="91">
        <v>3.5038260000000001</v>
      </c>
      <c r="S2811" s="91">
        <v>0.2154066</v>
      </c>
      <c r="U2811" s="91">
        <v>3.5038260000000001</v>
      </c>
      <c r="V2811" s="91">
        <v>0.2154066</v>
      </c>
    </row>
    <row r="2812" spans="1:24" x14ac:dyDescent="0.25">
      <c r="A2812" s="91">
        <v>2.4166089999999998</v>
      </c>
      <c r="B2812" s="91">
        <v>0.3577709</v>
      </c>
      <c r="D2812" s="91">
        <v>2.4166089999999998</v>
      </c>
      <c r="E2812" s="91">
        <v>0.3577709</v>
      </c>
      <c r="F2812" s="91"/>
      <c r="G2812" s="91"/>
      <c r="Q2812" s="91">
        <v>0.25612499999999999</v>
      </c>
      <c r="R2812" s="91">
        <v>0.97652439999999996</v>
      </c>
      <c r="S2812" s="91">
        <v>0.25612499999999999</v>
      </c>
      <c r="W2812" s="91">
        <v>0.97652439999999996</v>
      </c>
      <c r="X2812" s="91">
        <v>0.25612499999999999</v>
      </c>
    </row>
    <row r="2813" spans="1:24" x14ac:dyDescent="0.25">
      <c r="A2813" s="91">
        <v>7.2466229999999996</v>
      </c>
      <c r="B2813" s="91">
        <v>0.62096700000000005</v>
      </c>
      <c r="D2813" s="91">
        <v>7.2466229999999996</v>
      </c>
      <c r="E2813" s="91">
        <v>0.62096700000000005</v>
      </c>
      <c r="F2813" s="91"/>
      <c r="G2813" s="91"/>
      <c r="Q2813" s="91">
        <v>0.25612499999999999</v>
      </c>
      <c r="R2813" s="91">
        <v>0.28844409999999998</v>
      </c>
      <c r="S2813" s="91">
        <v>0.25612499999999999</v>
      </c>
      <c r="W2813" s="91">
        <v>0.28844409999999998</v>
      </c>
      <c r="X2813" s="91">
        <v>0.25612499999999999</v>
      </c>
    </row>
    <row r="2814" spans="1:24" x14ac:dyDescent="0.25">
      <c r="A2814" s="91">
        <v>4.4407209999999999</v>
      </c>
      <c r="B2814" s="91">
        <v>0.48826219999999998</v>
      </c>
      <c r="D2814" s="91">
        <v>4.4407209999999999</v>
      </c>
      <c r="E2814" s="91">
        <v>0.48826219999999998</v>
      </c>
      <c r="F2814" s="91"/>
      <c r="G2814" s="91"/>
      <c r="Q2814" s="91">
        <v>0.33941130000000003</v>
      </c>
      <c r="R2814" s="91">
        <v>0.65115279999999998</v>
      </c>
      <c r="S2814" s="91">
        <v>0.33941130000000003</v>
      </c>
      <c r="W2814" s="91">
        <v>0.65115279999999998</v>
      </c>
      <c r="X2814" s="91">
        <v>0.33941130000000003</v>
      </c>
    </row>
    <row r="2815" spans="1:24" x14ac:dyDescent="0.25">
      <c r="A2815" s="91">
        <v>4.3366350000000002</v>
      </c>
      <c r="B2815" s="91">
        <v>0.44</v>
      </c>
      <c r="D2815" s="91">
        <v>4.3366350000000002</v>
      </c>
      <c r="E2815" s="91">
        <v>0.44</v>
      </c>
      <c r="F2815" s="91"/>
      <c r="G2815" s="91"/>
      <c r="Q2815" s="91">
        <v>0.37735920000000001</v>
      </c>
      <c r="R2815" s="91">
        <v>0.8099383</v>
      </c>
      <c r="S2815" s="91">
        <v>0.37735920000000001</v>
      </c>
      <c r="W2815" s="91">
        <v>0.8099383</v>
      </c>
      <c r="X2815" s="91">
        <v>0.37735920000000001</v>
      </c>
    </row>
    <row r="2816" spans="1:24" x14ac:dyDescent="0.25">
      <c r="A2816" s="91">
        <v>0.36</v>
      </c>
      <c r="B2816" s="91">
        <v>0.2</v>
      </c>
      <c r="D2816" s="91"/>
      <c r="E2816" s="91"/>
      <c r="F2816" s="91">
        <v>0.36</v>
      </c>
      <c r="G2816" s="91">
        <v>0.2</v>
      </c>
      <c r="Q2816" s="91">
        <v>0.16970560000000001</v>
      </c>
      <c r="R2816" s="91">
        <v>0.90686270000000002</v>
      </c>
      <c r="S2816" s="91">
        <v>0.16970560000000001</v>
      </c>
      <c r="U2816" s="91">
        <v>0.90686270000000002</v>
      </c>
      <c r="V2816" s="91">
        <v>0.16970560000000001</v>
      </c>
    </row>
    <row r="2817" spans="1:24" x14ac:dyDescent="0.25">
      <c r="A2817" s="91">
        <v>1.801777</v>
      </c>
      <c r="B2817" s="91">
        <v>0.52</v>
      </c>
      <c r="D2817" s="91"/>
      <c r="E2817" s="91"/>
      <c r="F2817" s="91">
        <v>1.801777</v>
      </c>
      <c r="G2817" s="91">
        <v>0.52</v>
      </c>
      <c r="Q2817" s="91">
        <v>0.2332381</v>
      </c>
      <c r="R2817" s="91">
        <v>0.84852810000000001</v>
      </c>
      <c r="S2817" s="91">
        <v>0.2332381</v>
      </c>
      <c r="W2817" s="91">
        <v>0.84852810000000001</v>
      </c>
      <c r="X2817" s="91">
        <v>0.2332381</v>
      </c>
    </row>
    <row r="2818" spans="1:24" x14ac:dyDescent="0.25">
      <c r="A2818" s="91">
        <v>3.5281720000000001</v>
      </c>
      <c r="B2818" s="91">
        <v>0.37735920000000001</v>
      </c>
      <c r="D2818" s="91">
        <v>3.5281720000000001</v>
      </c>
      <c r="E2818" s="91">
        <v>0.37735920000000001</v>
      </c>
      <c r="F2818" s="91"/>
      <c r="G2818" s="91"/>
      <c r="Q2818" s="91">
        <v>0.24</v>
      </c>
      <c r="R2818" s="91">
        <v>0.76</v>
      </c>
      <c r="S2818" s="91">
        <v>0.24</v>
      </c>
      <c r="W2818" s="91">
        <v>0.76</v>
      </c>
      <c r="X2818" s="91">
        <v>0.24</v>
      </c>
    </row>
    <row r="2819" spans="1:24" x14ac:dyDescent="0.25">
      <c r="A2819" s="91">
        <v>2.8045680000000002</v>
      </c>
      <c r="B2819" s="91">
        <v>0.2039608</v>
      </c>
      <c r="D2819" s="91">
        <v>2.8045680000000002</v>
      </c>
      <c r="E2819" s="91">
        <v>0.2039608</v>
      </c>
      <c r="F2819" s="91"/>
      <c r="G2819" s="91"/>
      <c r="Q2819" s="91">
        <v>0.28844409999999998</v>
      </c>
      <c r="R2819" s="91">
        <v>2.674023</v>
      </c>
      <c r="S2819" s="91">
        <v>0.28844409999999998</v>
      </c>
      <c r="U2819" s="91">
        <v>2.674023</v>
      </c>
      <c r="V2819" s="91">
        <v>0.28844409999999998</v>
      </c>
    </row>
    <row r="2820" spans="1:24" x14ac:dyDescent="0.25">
      <c r="A2820" s="91">
        <v>1.3440240000000001</v>
      </c>
      <c r="B2820" s="91">
        <v>0.25612499999999999</v>
      </c>
      <c r="D2820" s="91">
        <v>1.3440240000000001</v>
      </c>
      <c r="E2820" s="91">
        <v>0.25612499999999999</v>
      </c>
      <c r="F2820" s="91"/>
      <c r="G2820" s="91"/>
      <c r="Q2820" s="91">
        <v>0.88814409999999999</v>
      </c>
      <c r="R2820" s="91">
        <v>7.3701020000000002</v>
      </c>
      <c r="S2820" s="91">
        <v>0.88814409999999999</v>
      </c>
      <c r="U2820" s="91">
        <v>7.3701020000000002</v>
      </c>
      <c r="V2820" s="91">
        <v>0.88814409999999999</v>
      </c>
    </row>
    <row r="2821" spans="1:24" x14ac:dyDescent="0.25">
      <c r="A2821" s="91">
        <v>0.68468969999999996</v>
      </c>
      <c r="B2821" s="91">
        <v>0.2</v>
      </c>
      <c r="D2821" s="91"/>
      <c r="E2821" s="91"/>
      <c r="F2821" s="91">
        <v>0.68468969999999996</v>
      </c>
      <c r="G2821" s="91">
        <v>0.2</v>
      </c>
      <c r="Q2821" s="91">
        <v>0.28844409999999998</v>
      </c>
      <c r="R2821" s="91">
        <v>7.7933300000000001</v>
      </c>
      <c r="S2821" s="91">
        <v>0.28844409999999998</v>
      </c>
      <c r="U2821" s="91">
        <v>7.7933300000000001</v>
      </c>
      <c r="V2821" s="91">
        <v>0.28844409999999998</v>
      </c>
    </row>
    <row r="2822" spans="1:24" x14ac:dyDescent="0.25">
      <c r="A2822" s="91">
        <v>0.80099940000000003</v>
      </c>
      <c r="B2822" s="91">
        <v>0.2828427</v>
      </c>
      <c r="D2822" s="91"/>
      <c r="E2822" s="91"/>
      <c r="F2822" s="91">
        <v>0.80099940000000003</v>
      </c>
      <c r="G2822" s="91">
        <v>0.2828427</v>
      </c>
      <c r="Q2822" s="91">
        <v>0.40199499999999999</v>
      </c>
      <c r="R2822" s="91">
        <v>1.34937</v>
      </c>
      <c r="S2822" s="91">
        <v>0.40199499999999999</v>
      </c>
      <c r="W2822" s="91">
        <v>1.34937</v>
      </c>
      <c r="X2822" s="91">
        <v>0.40199499999999999</v>
      </c>
    </row>
    <row r="2823" spans="1:24" x14ac:dyDescent="0.25">
      <c r="A2823" s="91">
        <v>0.49477270000000001</v>
      </c>
      <c r="B2823" s="91">
        <v>0.1788854</v>
      </c>
      <c r="D2823" s="91"/>
      <c r="E2823" s="91"/>
      <c r="F2823" s="91">
        <v>0.49477270000000001</v>
      </c>
      <c r="G2823" s="91">
        <v>0.1788854</v>
      </c>
      <c r="Q2823" s="91">
        <v>0.3577709</v>
      </c>
      <c r="R2823" s="91">
        <v>2.7390509999999999</v>
      </c>
      <c r="S2823" s="91">
        <v>0.3577709</v>
      </c>
      <c r="U2823" s="91">
        <v>2.7390509999999999</v>
      </c>
      <c r="V2823" s="91">
        <v>0.3577709</v>
      </c>
    </row>
    <row r="2824" spans="1:24" x14ac:dyDescent="0.25">
      <c r="A2824" s="91">
        <v>2.0757650000000001</v>
      </c>
      <c r="B2824" s="91">
        <v>0.43081320000000001</v>
      </c>
      <c r="D2824" s="91"/>
      <c r="E2824" s="91"/>
      <c r="F2824" s="91">
        <v>2.0757650000000001</v>
      </c>
      <c r="G2824" s="91">
        <v>0.43081320000000001</v>
      </c>
      <c r="Q2824" s="91">
        <v>0.37735920000000001</v>
      </c>
      <c r="R2824" s="91">
        <v>0.77665949999999995</v>
      </c>
      <c r="S2824" s="91">
        <v>0.37735920000000001</v>
      </c>
      <c r="W2824" s="91">
        <v>0.77665949999999995</v>
      </c>
      <c r="X2824" s="91">
        <v>0.37735920000000001</v>
      </c>
    </row>
    <row r="2825" spans="1:24" x14ac:dyDescent="0.25">
      <c r="A2825" s="91">
        <v>3.7771949999999999</v>
      </c>
      <c r="B2825" s="91">
        <v>0.24331050000000001</v>
      </c>
      <c r="D2825" s="91">
        <v>3.7771949999999999</v>
      </c>
      <c r="E2825" s="91">
        <v>0.24331050000000001</v>
      </c>
      <c r="F2825" s="91"/>
      <c r="G2825" s="91"/>
      <c r="Q2825" s="91">
        <v>0.25612499999999999</v>
      </c>
      <c r="R2825" s="91">
        <v>3.887416</v>
      </c>
      <c r="S2825" s="91">
        <v>0.25612499999999999</v>
      </c>
      <c r="U2825" s="91">
        <v>3.887416</v>
      </c>
      <c r="V2825" s="91">
        <v>0.25612499999999999</v>
      </c>
    </row>
    <row r="2826" spans="1:24" x14ac:dyDescent="0.25">
      <c r="A2826" s="91">
        <v>1.7366630000000001</v>
      </c>
      <c r="B2826" s="91">
        <v>0.32984849999999999</v>
      </c>
      <c r="D2826" s="91">
        <v>1.7366630000000001</v>
      </c>
      <c r="E2826" s="91">
        <v>0.32984849999999999</v>
      </c>
      <c r="F2826" s="91"/>
      <c r="G2826" s="91"/>
      <c r="Q2826" s="91">
        <v>0.32249030000000001</v>
      </c>
      <c r="R2826" s="91">
        <v>0.44721359999999999</v>
      </c>
      <c r="S2826" s="91">
        <v>0.32249030000000001</v>
      </c>
      <c r="W2826" s="91">
        <v>0.44721359999999999</v>
      </c>
      <c r="X2826" s="91">
        <v>0.32249030000000001</v>
      </c>
    </row>
    <row r="2827" spans="1:24" x14ac:dyDescent="0.25">
      <c r="A2827" s="91">
        <v>1.9534579999999999</v>
      </c>
      <c r="B2827" s="91">
        <v>0.92347170000000001</v>
      </c>
      <c r="D2827" s="91"/>
      <c r="E2827" s="91"/>
      <c r="F2827" s="91">
        <v>1.9534579999999999</v>
      </c>
      <c r="G2827" s="91">
        <v>0.92347170000000001</v>
      </c>
      <c r="Q2827" s="91">
        <v>0.4</v>
      </c>
      <c r="R2827" s="91">
        <v>1.08074</v>
      </c>
      <c r="S2827" s="91">
        <v>0.4</v>
      </c>
      <c r="W2827" s="91">
        <v>1.08074</v>
      </c>
      <c r="X2827" s="91">
        <v>0.4</v>
      </c>
    </row>
    <row r="2828" spans="1:24" x14ac:dyDescent="0.25">
      <c r="A2828" s="91">
        <v>4.168069</v>
      </c>
      <c r="B2828" s="91">
        <v>0.2</v>
      </c>
      <c r="D2828" s="91">
        <v>4.168069</v>
      </c>
      <c r="E2828" s="91">
        <v>0.2</v>
      </c>
      <c r="F2828" s="91"/>
      <c r="G2828" s="91"/>
      <c r="Q2828" s="91">
        <v>0.43081320000000001</v>
      </c>
      <c r="R2828" s="91">
        <v>0.77665949999999995</v>
      </c>
      <c r="S2828" s="91">
        <v>0.43081320000000001</v>
      </c>
      <c r="W2828" s="91">
        <v>0.77665949999999995</v>
      </c>
      <c r="X2828" s="91">
        <v>0.43081320000000001</v>
      </c>
    </row>
    <row r="2829" spans="1:24" x14ac:dyDescent="0.25">
      <c r="A2829" s="91">
        <v>0.48332180000000002</v>
      </c>
      <c r="B2829" s="91">
        <v>0.34176010000000001</v>
      </c>
      <c r="D2829" s="91"/>
      <c r="E2829" s="91"/>
      <c r="F2829" s="91">
        <v>0.48332180000000002</v>
      </c>
      <c r="G2829" s="91">
        <v>0.34176010000000001</v>
      </c>
      <c r="Q2829" s="91">
        <v>0.2332381</v>
      </c>
      <c r="R2829" s="91">
        <v>0.42520580000000002</v>
      </c>
      <c r="S2829" s="91">
        <v>0.2332381</v>
      </c>
      <c r="W2829" s="91">
        <v>0.42520580000000002</v>
      </c>
      <c r="X2829" s="91">
        <v>0.2332381</v>
      </c>
    </row>
    <row r="2830" spans="1:24" x14ac:dyDescent="0.25">
      <c r="A2830" s="91">
        <v>0.48332180000000002</v>
      </c>
      <c r="B2830" s="91">
        <v>0.16970560000000001</v>
      </c>
      <c r="D2830" s="91"/>
      <c r="E2830" s="91"/>
      <c r="F2830" s="91">
        <v>0.48332180000000002</v>
      </c>
      <c r="G2830" s="91">
        <v>0.16970560000000001</v>
      </c>
      <c r="Q2830" s="91">
        <v>0.2</v>
      </c>
      <c r="R2830" s="91">
        <v>0.2</v>
      </c>
      <c r="S2830" s="91">
        <v>0.2</v>
      </c>
      <c r="W2830" s="91">
        <v>0.2</v>
      </c>
      <c r="X2830" s="91">
        <v>0.2</v>
      </c>
    </row>
    <row r="2831" spans="1:24" x14ac:dyDescent="0.25">
      <c r="A2831" s="91">
        <v>2.054109</v>
      </c>
      <c r="B2831" s="91">
        <v>0.30463089999999998</v>
      </c>
      <c r="D2831" s="91">
        <v>2.054109</v>
      </c>
      <c r="E2831" s="91">
        <v>0.30463089999999998</v>
      </c>
      <c r="F2831" s="91"/>
      <c r="G2831" s="91"/>
      <c r="Q2831" s="91">
        <v>0.48166379999999998</v>
      </c>
      <c r="R2831" s="91">
        <v>6.8166079999999996</v>
      </c>
      <c r="S2831" s="91">
        <v>0.48166379999999998</v>
      </c>
      <c r="U2831" s="91">
        <v>6.8166079999999996</v>
      </c>
      <c r="V2831" s="91">
        <v>0.48166379999999998</v>
      </c>
    </row>
    <row r="2832" spans="1:24" x14ac:dyDescent="0.25">
      <c r="A2832" s="91">
        <v>7.3021430000000001</v>
      </c>
      <c r="B2832" s="91">
        <v>0.4118252</v>
      </c>
      <c r="D2832" s="91">
        <v>7.3021430000000001</v>
      </c>
      <c r="E2832" s="91">
        <v>0.4118252</v>
      </c>
      <c r="F2832" s="91"/>
      <c r="G2832" s="91"/>
      <c r="Q2832" s="91">
        <v>0.4</v>
      </c>
      <c r="R2832" s="91">
        <v>3.4560089999999999</v>
      </c>
      <c r="S2832" s="91">
        <v>0.4</v>
      </c>
      <c r="U2832" s="91">
        <v>3.4560089999999999</v>
      </c>
      <c r="V2832" s="91">
        <v>0.4</v>
      </c>
    </row>
    <row r="2833" spans="1:24" x14ac:dyDescent="0.25">
      <c r="A2833" s="91">
        <v>4.5267010000000001</v>
      </c>
      <c r="B2833" s="91">
        <v>0.37947330000000001</v>
      </c>
      <c r="D2833" s="91">
        <v>4.5267010000000001</v>
      </c>
      <c r="E2833" s="91">
        <v>0.37947330000000001</v>
      </c>
      <c r="F2833" s="91"/>
      <c r="G2833" s="91"/>
      <c r="Q2833" s="91">
        <v>0.32249030000000001</v>
      </c>
      <c r="R2833" s="91">
        <v>1.198666</v>
      </c>
      <c r="S2833" s="91">
        <v>0.32249030000000001</v>
      </c>
      <c r="W2833" s="91">
        <v>1.198666</v>
      </c>
      <c r="X2833" s="91">
        <v>0.32249030000000001</v>
      </c>
    </row>
    <row r="2834" spans="1:24" x14ac:dyDescent="0.25">
      <c r="A2834" s="91">
        <v>3.885151</v>
      </c>
      <c r="B2834" s="91">
        <v>0.44721359999999999</v>
      </c>
      <c r="D2834" s="91">
        <v>3.885151</v>
      </c>
      <c r="E2834" s="91">
        <v>0.44721359999999999</v>
      </c>
      <c r="F2834" s="91"/>
      <c r="G2834" s="91"/>
      <c r="Q2834" s="91">
        <v>0.1788854</v>
      </c>
      <c r="R2834" s="91">
        <v>1.742642</v>
      </c>
      <c r="S2834" s="91">
        <v>0.1788854</v>
      </c>
      <c r="U2834" s="91">
        <v>1.742642</v>
      </c>
      <c r="V2834" s="91">
        <v>0.1788854</v>
      </c>
    </row>
    <row r="2835" spans="1:24" x14ac:dyDescent="0.25">
      <c r="A2835" s="91">
        <v>3.2557640000000001</v>
      </c>
      <c r="B2835" s="91">
        <v>0.42520580000000002</v>
      </c>
      <c r="D2835" s="91">
        <v>3.2557640000000001</v>
      </c>
      <c r="E2835" s="91">
        <v>0.42520580000000002</v>
      </c>
      <c r="F2835" s="91"/>
      <c r="G2835" s="91"/>
      <c r="Q2835" s="91">
        <v>0.4079216</v>
      </c>
      <c r="R2835" s="91">
        <v>1.9790909999999999</v>
      </c>
      <c r="S2835" s="91">
        <v>0.4079216</v>
      </c>
      <c r="W2835" s="91">
        <v>1.9790909999999999</v>
      </c>
      <c r="X2835" s="91">
        <v>0.4079216</v>
      </c>
    </row>
    <row r="2836" spans="1:24" x14ac:dyDescent="0.25">
      <c r="A2836" s="91">
        <v>3.259693</v>
      </c>
      <c r="B2836" s="91">
        <v>0.36878179999999999</v>
      </c>
      <c r="D2836" s="91">
        <v>3.259693</v>
      </c>
      <c r="E2836" s="91">
        <v>0.36878179999999999</v>
      </c>
      <c r="F2836" s="91"/>
      <c r="G2836" s="91"/>
      <c r="Q2836" s="91">
        <v>0.32249030000000001</v>
      </c>
      <c r="R2836" s="91">
        <v>0.68</v>
      </c>
      <c r="S2836" s="91">
        <v>0.32249030000000001</v>
      </c>
      <c r="W2836" s="91">
        <v>0.68</v>
      </c>
      <c r="X2836" s="91">
        <v>0.32249030000000001</v>
      </c>
    </row>
    <row r="2837" spans="1:24" x14ac:dyDescent="0.25">
      <c r="A2837" s="91">
        <v>1.3588229999999999</v>
      </c>
      <c r="B2837" s="91">
        <v>0.36878179999999999</v>
      </c>
      <c r="D2837" s="91"/>
      <c r="E2837" s="91"/>
      <c r="F2837" s="91">
        <v>1.3588229999999999</v>
      </c>
      <c r="G2837" s="91">
        <v>0.36878179999999999</v>
      </c>
      <c r="Q2837" s="91">
        <v>0.28844409999999998</v>
      </c>
      <c r="R2837" s="91">
        <v>1.3652839999999999</v>
      </c>
      <c r="S2837" s="91">
        <v>0.28844409999999998</v>
      </c>
      <c r="W2837" s="91">
        <v>1.3652839999999999</v>
      </c>
      <c r="X2837" s="91">
        <v>0.28844409999999998</v>
      </c>
    </row>
    <row r="2838" spans="1:24" x14ac:dyDescent="0.25">
      <c r="A2838" s="91">
        <v>1.1264099999999999</v>
      </c>
      <c r="B2838" s="91">
        <v>0.2039608</v>
      </c>
      <c r="D2838" s="91">
        <v>1.1264099999999999</v>
      </c>
      <c r="E2838" s="91">
        <v>0.2039608</v>
      </c>
      <c r="F2838" s="91"/>
      <c r="G2838" s="91"/>
      <c r="Q2838" s="91">
        <v>0.48166379999999998</v>
      </c>
      <c r="R2838" s="91">
        <v>0.8207314</v>
      </c>
      <c r="S2838" s="91">
        <v>0.48166379999999998</v>
      </c>
      <c r="W2838" s="91">
        <v>0.8207314</v>
      </c>
      <c r="X2838" s="91">
        <v>0.48166379999999998</v>
      </c>
    </row>
    <row r="2839" spans="1:24" x14ac:dyDescent="0.25">
      <c r="A2839" s="91">
        <v>0.8246211</v>
      </c>
      <c r="B2839" s="91">
        <v>0.24331050000000001</v>
      </c>
      <c r="D2839" s="91"/>
      <c r="E2839" s="91"/>
      <c r="F2839" s="91">
        <v>0.8246211</v>
      </c>
      <c r="G2839" s="91">
        <v>0.24331050000000001</v>
      </c>
      <c r="Q2839" s="91">
        <v>0.30463089999999998</v>
      </c>
      <c r="R2839" s="91">
        <v>0.75471849999999996</v>
      </c>
      <c r="S2839" s="91">
        <v>0.30463089999999998</v>
      </c>
      <c r="W2839" s="91">
        <v>0.75471849999999996</v>
      </c>
      <c r="X2839" s="91">
        <v>0.30463089999999998</v>
      </c>
    </row>
    <row r="2840" spans="1:24" x14ac:dyDescent="0.25">
      <c r="A2840" s="91">
        <v>4.5385460000000002</v>
      </c>
      <c r="B2840" s="91">
        <v>0.34409299999999998</v>
      </c>
      <c r="D2840" s="91">
        <v>4.5385460000000002</v>
      </c>
      <c r="E2840" s="91">
        <v>0.34409299999999998</v>
      </c>
      <c r="F2840" s="91"/>
      <c r="G2840" s="91"/>
      <c r="Q2840" s="91">
        <v>0.2</v>
      </c>
      <c r="R2840" s="91">
        <v>0.96</v>
      </c>
      <c r="S2840" s="91">
        <v>0.2</v>
      </c>
      <c r="W2840" s="91">
        <v>0.96</v>
      </c>
      <c r="X2840" s="91">
        <v>0.2</v>
      </c>
    </row>
    <row r="2841" spans="1:24" x14ac:dyDescent="0.25">
      <c r="A2841" s="91">
        <v>2.0560160000000001</v>
      </c>
      <c r="B2841" s="91">
        <v>0.25612499999999999</v>
      </c>
      <c r="D2841" s="91">
        <v>2.0560160000000001</v>
      </c>
      <c r="E2841" s="91">
        <v>0.25612499999999999</v>
      </c>
      <c r="F2841" s="91"/>
      <c r="G2841" s="91"/>
      <c r="Q2841" s="91">
        <v>0.52</v>
      </c>
      <c r="R2841" s="91">
        <v>0.6</v>
      </c>
      <c r="S2841" s="91">
        <v>0.52</v>
      </c>
      <c r="W2841" s="91">
        <v>0.6</v>
      </c>
      <c r="X2841" s="91">
        <v>0.52</v>
      </c>
    </row>
    <row r="2842" spans="1:24" x14ac:dyDescent="0.25">
      <c r="A2842" s="91">
        <v>1.6443840000000001</v>
      </c>
      <c r="B2842" s="91">
        <v>0.37947330000000001</v>
      </c>
      <c r="D2842" s="91"/>
      <c r="E2842" s="91"/>
      <c r="F2842" s="91">
        <v>1.6443840000000001</v>
      </c>
      <c r="G2842" s="91">
        <v>0.37947330000000001</v>
      </c>
      <c r="Q2842" s="91">
        <v>0.28000000000000003</v>
      </c>
      <c r="R2842" s="91">
        <v>0.68468969999999996</v>
      </c>
      <c r="S2842" s="91">
        <v>0.28000000000000003</v>
      </c>
      <c r="W2842" s="91">
        <v>0.68468969999999996</v>
      </c>
      <c r="X2842" s="91">
        <v>0.28000000000000003</v>
      </c>
    </row>
    <row r="2843" spans="1:24" x14ac:dyDescent="0.25">
      <c r="A2843" s="91">
        <v>0.46647620000000001</v>
      </c>
      <c r="B2843" s="91">
        <v>0.26832820000000002</v>
      </c>
      <c r="D2843" s="91"/>
      <c r="E2843" s="91"/>
      <c r="F2843" s="91">
        <v>0.46647620000000001</v>
      </c>
      <c r="G2843" s="91">
        <v>0.26832820000000002</v>
      </c>
      <c r="Q2843" s="91">
        <v>0.1788854</v>
      </c>
      <c r="R2843" s="91">
        <v>0.48332180000000002</v>
      </c>
      <c r="S2843" s="91">
        <v>0.1788854</v>
      </c>
      <c r="W2843" s="91">
        <v>0.48332180000000002</v>
      </c>
      <c r="X2843" s="91">
        <v>0.1788854</v>
      </c>
    </row>
    <row r="2844" spans="1:24" x14ac:dyDescent="0.25">
      <c r="A2844" s="91">
        <v>16.03087</v>
      </c>
      <c r="B2844" s="91">
        <v>0.46647620000000001</v>
      </c>
      <c r="D2844" s="91">
        <v>16.03087</v>
      </c>
      <c r="E2844" s="91">
        <v>0.46647620000000001</v>
      </c>
      <c r="F2844" s="91"/>
      <c r="G2844" s="91"/>
      <c r="Q2844" s="91">
        <v>0.1788854</v>
      </c>
      <c r="R2844" s="91">
        <v>0.2332381</v>
      </c>
      <c r="S2844" s="91">
        <v>0.1788854</v>
      </c>
      <c r="W2844" s="91">
        <v>0.2332381</v>
      </c>
      <c r="X2844" s="91">
        <v>0.1788854</v>
      </c>
    </row>
    <row r="2845" spans="1:24" x14ac:dyDescent="0.25">
      <c r="A2845" s="91">
        <v>0.65604879999999999</v>
      </c>
      <c r="B2845" s="91">
        <v>0.61057349999999999</v>
      </c>
      <c r="D2845" s="91"/>
      <c r="E2845" s="91"/>
      <c r="F2845" s="91">
        <v>0.65604879999999999</v>
      </c>
      <c r="G2845" s="91">
        <v>0.61057349999999999</v>
      </c>
      <c r="Q2845" s="91">
        <v>0.12</v>
      </c>
      <c r="R2845" s="91">
        <v>0.16</v>
      </c>
      <c r="S2845" s="91">
        <v>0.12</v>
      </c>
      <c r="W2845" s="91">
        <v>0.16</v>
      </c>
      <c r="X2845" s="91">
        <v>0.12</v>
      </c>
    </row>
    <row r="2846" spans="1:24" x14ac:dyDescent="0.25">
      <c r="A2846" s="91">
        <v>1.2553879999999999</v>
      </c>
      <c r="B2846" s="91">
        <v>0.52</v>
      </c>
      <c r="D2846" s="91"/>
      <c r="E2846" s="91"/>
      <c r="F2846" s="91">
        <v>1.2553879999999999</v>
      </c>
      <c r="G2846" s="91">
        <v>0.52</v>
      </c>
      <c r="Q2846" s="91">
        <v>0.46647620000000001</v>
      </c>
      <c r="R2846" s="91">
        <v>6.3021659999999997</v>
      </c>
      <c r="S2846" s="91">
        <v>0.46647620000000001</v>
      </c>
      <c r="U2846" s="91">
        <v>6.3021659999999997</v>
      </c>
      <c r="V2846" s="91">
        <v>0.46647620000000001</v>
      </c>
    </row>
    <row r="2847" spans="1:24" x14ac:dyDescent="0.25">
      <c r="A2847" s="91">
        <v>1.34937</v>
      </c>
      <c r="B2847" s="91">
        <v>0.24331050000000001</v>
      </c>
      <c r="D2847" s="91">
        <v>1.34937</v>
      </c>
      <c r="E2847" s="91">
        <v>0.24331050000000001</v>
      </c>
      <c r="F2847" s="91"/>
      <c r="G2847" s="91"/>
      <c r="Q2847" s="91">
        <v>0.29120439999999997</v>
      </c>
      <c r="R2847" s="91">
        <v>11.46603</v>
      </c>
      <c r="S2847" s="91">
        <v>0.29120439999999997</v>
      </c>
      <c r="U2847" s="91">
        <v>11.46603</v>
      </c>
      <c r="V2847" s="91">
        <v>0.29120439999999997</v>
      </c>
    </row>
    <row r="2848" spans="1:24" x14ac:dyDescent="0.25">
      <c r="A2848" s="91">
        <v>0.96747090000000002</v>
      </c>
      <c r="B2848" s="91">
        <v>0.26832820000000002</v>
      </c>
      <c r="D2848" s="91"/>
      <c r="E2848" s="91"/>
      <c r="F2848" s="91">
        <v>0.96747090000000002</v>
      </c>
      <c r="G2848" s="91">
        <v>0.26832820000000002</v>
      </c>
      <c r="Q2848" s="91">
        <v>0.84</v>
      </c>
      <c r="R2848" s="91">
        <v>3.912096</v>
      </c>
      <c r="S2848" s="91">
        <v>0.84</v>
      </c>
      <c r="W2848" s="91">
        <v>3.912096</v>
      </c>
      <c r="X2848" s="91">
        <v>0.84</v>
      </c>
    </row>
    <row r="2849" spans="1:24" x14ac:dyDescent="0.25">
      <c r="A2849" s="91">
        <v>1.049952</v>
      </c>
      <c r="B2849" s="91">
        <v>0.30463089999999998</v>
      </c>
      <c r="D2849" s="91"/>
      <c r="E2849" s="91"/>
      <c r="F2849" s="91">
        <v>1.049952</v>
      </c>
      <c r="G2849" s="91">
        <v>0.30463089999999998</v>
      </c>
      <c r="Q2849" s="91">
        <v>0.28000000000000003</v>
      </c>
      <c r="R2849" s="91">
        <v>1.1754389999999999</v>
      </c>
      <c r="S2849" s="91">
        <v>0.28000000000000003</v>
      </c>
      <c r="W2849" s="91">
        <v>1.1754389999999999</v>
      </c>
      <c r="X2849" s="91">
        <v>0.28000000000000003</v>
      </c>
    </row>
    <row r="2850" spans="1:24" x14ac:dyDescent="0.25">
      <c r="A2850" s="91">
        <v>9.4191289999999999</v>
      </c>
      <c r="B2850" s="91">
        <v>0.31241000000000002</v>
      </c>
      <c r="D2850" s="91">
        <v>9.4191289999999999</v>
      </c>
      <c r="E2850" s="91">
        <v>0.31241000000000002</v>
      </c>
      <c r="F2850" s="91"/>
      <c r="G2850" s="91"/>
      <c r="Q2850" s="91">
        <v>0.57271280000000002</v>
      </c>
      <c r="R2850" s="91">
        <v>2.8173750000000002</v>
      </c>
      <c r="S2850" s="91">
        <v>0.57271280000000002</v>
      </c>
      <c r="W2850" s="91">
        <v>2.8173750000000002</v>
      </c>
      <c r="X2850" s="91">
        <v>0.57271280000000002</v>
      </c>
    </row>
    <row r="2851" spans="1:24" x14ac:dyDescent="0.25">
      <c r="A2851" s="91">
        <v>1.631686</v>
      </c>
      <c r="B2851" s="91">
        <v>0.25298219999999999</v>
      </c>
      <c r="D2851" s="91">
        <v>1.631686</v>
      </c>
      <c r="E2851" s="91">
        <v>0.25298219999999999</v>
      </c>
      <c r="F2851" s="91"/>
      <c r="G2851" s="91"/>
      <c r="Q2851" s="91">
        <v>0.63245549999999995</v>
      </c>
      <c r="R2851" s="91">
        <v>4.4601350000000002</v>
      </c>
      <c r="S2851" s="91">
        <v>0.63245549999999995</v>
      </c>
      <c r="U2851" s="91">
        <v>4.4601350000000002</v>
      </c>
      <c r="V2851" s="91">
        <v>0.63245549999999995</v>
      </c>
    </row>
    <row r="2852" spans="1:24" x14ac:dyDescent="0.25">
      <c r="A2852" s="91">
        <v>1.216553</v>
      </c>
      <c r="B2852" s="91">
        <v>0.25612499999999999</v>
      </c>
      <c r="D2852" s="91"/>
      <c r="E2852" s="91"/>
      <c r="F2852" s="91">
        <v>1.216553</v>
      </c>
      <c r="G2852" s="91">
        <v>0.25612499999999999</v>
      </c>
      <c r="Q2852" s="91">
        <v>0.2039608</v>
      </c>
      <c r="R2852" s="91">
        <v>5.7523559999999998</v>
      </c>
      <c r="S2852" s="91">
        <v>0.2039608</v>
      </c>
      <c r="U2852" s="91">
        <v>5.7523559999999998</v>
      </c>
      <c r="V2852" s="91">
        <v>0.2039608</v>
      </c>
    </row>
    <row r="2853" spans="1:24" x14ac:dyDescent="0.25">
      <c r="A2853" s="91">
        <v>7.0790959999999998</v>
      </c>
      <c r="B2853" s="91">
        <v>0.50596439999999998</v>
      </c>
      <c r="D2853" s="91">
        <v>7.0790959999999998</v>
      </c>
      <c r="E2853" s="91">
        <v>0.50596439999999998</v>
      </c>
      <c r="F2853" s="91"/>
      <c r="G2853" s="91"/>
      <c r="Q2853" s="91">
        <v>0.24</v>
      </c>
      <c r="R2853" s="91">
        <v>4.0018000000000002</v>
      </c>
      <c r="S2853" s="91">
        <v>0.24</v>
      </c>
      <c r="U2853" s="91">
        <v>4.0018000000000002</v>
      </c>
      <c r="V2853" s="91">
        <v>0.24</v>
      </c>
    </row>
    <row r="2854" spans="1:24" x14ac:dyDescent="0.25">
      <c r="A2854" s="91">
        <v>1.712075</v>
      </c>
      <c r="B2854" s="91">
        <v>0.22627420000000001</v>
      </c>
      <c r="D2854" s="91">
        <v>1.712075</v>
      </c>
      <c r="E2854" s="91">
        <v>0.22627420000000001</v>
      </c>
      <c r="F2854" s="91"/>
      <c r="G2854" s="91"/>
      <c r="Q2854" s="91">
        <v>0.24331050000000001</v>
      </c>
      <c r="R2854" s="91">
        <v>2.3542299999999998</v>
      </c>
      <c r="S2854" s="91">
        <v>0.24331050000000001</v>
      </c>
      <c r="U2854" s="91">
        <v>2.3542299999999998</v>
      </c>
      <c r="V2854" s="91">
        <v>0.24331050000000001</v>
      </c>
    </row>
    <row r="2855" spans="1:24" x14ac:dyDescent="0.25">
      <c r="A2855" s="91">
        <v>1.8659049999999999</v>
      </c>
      <c r="B2855" s="91">
        <v>0.39395429999999998</v>
      </c>
      <c r="D2855" s="91"/>
      <c r="E2855" s="91"/>
      <c r="F2855" s="91">
        <v>1.8659049999999999</v>
      </c>
      <c r="G2855" s="91">
        <v>0.39395429999999998</v>
      </c>
      <c r="Q2855" s="91">
        <v>0.36</v>
      </c>
      <c r="R2855" s="91">
        <v>1.499333</v>
      </c>
      <c r="S2855" s="91">
        <v>0.36</v>
      </c>
      <c r="W2855" s="91">
        <v>1.499333</v>
      </c>
      <c r="X2855" s="91">
        <v>0.36</v>
      </c>
    </row>
    <row r="2856" spans="1:24" x14ac:dyDescent="0.25">
      <c r="A2856" s="91">
        <v>0.96332759999999995</v>
      </c>
      <c r="B2856" s="91">
        <v>0.64498060000000002</v>
      </c>
      <c r="D2856" s="91"/>
      <c r="E2856" s="91"/>
      <c r="F2856" s="91">
        <v>0.96332759999999995</v>
      </c>
      <c r="G2856" s="91">
        <v>0.64498060000000002</v>
      </c>
      <c r="Q2856" s="91">
        <v>0.2154066</v>
      </c>
      <c r="R2856" s="91">
        <v>3.647246</v>
      </c>
      <c r="S2856" s="91">
        <v>0.2154066</v>
      </c>
      <c r="U2856" s="91">
        <v>3.647246</v>
      </c>
      <c r="V2856" s="91">
        <v>0.2154066</v>
      </c>
    </row>
    <row r="2857" spans="1:24" x14ac:dyDescent="0.25">
      <c r="A2857" s="91">
        <v>0.8246211</v>
      </c>
      <c r="B2857" s="91">
        <v>0.48332180000000002</v>
      </c>
      <c r="D2857" s="91"/>
      <c r="E2857" s="91"/>
      <c r="F2857" s="91">
        <v>0.8246211</v>
      </c>
      <c r="G2857" s="91">
        <v>0.48332180000000002</v>
      </c>
      <c r="Q2857" s="91">
        <v>0.36878179999999999</v>
      </c>
      <c r="R2857" s="91">
        <v>5.9347110000000001</v>
      </c>
      <c r="S2857" s="91">
        <v>0.36878179999999999</v>
      </c>
      <c r="U2857" s="91">
        <v>5.9347110000000001</v>
      </c>
      <c r="V2857" s="91">
        <v>0.36878179999999999</v>
      </c>
    </row>
    <row r="2858" spans="1:24" x14ac:dyDescent="0.25">
      <c r="A2858" s="91">
        <v>2.328605</v>
      </c>
      <c r="B2858" s="91">
        <v>0.4418144</v>
      </c>
      <c r="D2858" s="91">
        <v>2.328605</v>
      </c>
      <c r="E2858" s="91">
        <v>0.4418144</v>
      </c>
      <c r="F2858" s="91"/>
      <c r="G2858" s="91"/>
      <c r="Q2858" s="91">
        <v>0.2828427</v>
      </c>
      <c r="R2858" s="91">
        <v>2.597537</v>
      </c>
      <c r="S2858" s="91">
        <v>0.2828427</v>
      </c>
      <c r="U2858" s="91">
        <v>2.597537</v>
      </c>
      <c r="V2858" s="91">
        <v>0.2828427</v>
      </c>
    </row>
    <row r="2859" spans="1:24" x14ac:dyDescent="0.25">
      <c r="A2859" s="91">
        <v>1.9003159999999999</v>
      </c>
      <c r="B2859" s="91">
        <v>0.33941130000000003</v>
      </c>
      <c r="D2859" s="91">
        <v>1.9003159999999999</v>
      </c>
      <c r="E2859" s="91">
        <v>0.33941130000000003</v>
      </c>
      <c r="F2859" s="91"/>
      <c r="G2859" s="91"/>
      <c r="Q2859" s="91">
        <v>0.25298219999999999</v>
      </c>
      <c r="R2859" s="91">
        <v>0.60530980000000001</v>
      </c>
      <c r="S2859" s="91">
        <v>0.25298219999999999</v>
      </c>
      <c r="W2859" s="91">
        <v>0.60530980000000001</v>
      </c>
      <c r="X2859" s="91">
        <v>0.25298219999999999</v>
      </c>
    </row>
    <row r="2860" spans="1:24" x14ac:dyDescent="0.25">
      <c r="A2860" s="91">
        <v>0.77665949999999995</v>
      </c>
      <c r="B2860" s="91">
        <v>0.45607019999999998</v>
      </c>
      <c r="D2860" s="91"/>
      <c r="E2860" s="91"/>
      <c r="F2860" s="91">
        <v>0.77665949999999995</v>
      </c>
      <c r="G2860" s="91">
        <v>0.45607019999999998</v>
      </c>
      <c r="Q2860" s="91">
        <v>0.51224990000000004</v>
      </c>
      <c r="R2860" s="91">
        <v>1.0198039999999999</v>
      </c>
      <c r="S2860" s="91">
        <v>0.51224990000000004</v>
      </c>
      <c r="W2860" s="91">
        <v>1.0198039999999999</v>
      </c>
      <c r="X2860" s="91">
        <v>0.51224990000000004</v>
      </c>
    </row>
    <row r="2861" spans="1:24" x14ac:dyDescent="0.25">
      <c r="A2861" s="91">
        <v>0.6</v>
      </c>
      <c r="B2861" s="91">
        <v>0.28000000000000003</v>
      </c>
      <c r="D2861" s="91"/>
      <c r="E2861" s="91"/>
      <c r="F2861" s="91">
        <v>0.6</v>
      </c>
      <c r="G2861" s="91">
        <v>0.28000000000000003</v>
      </c>
      <c r="Q2861" s="91">
        <v>0.28000000000000003</v>
      </c>
      <c r="R2861" s="91">
        <v>0.30463089999999998</v>
      </c>
      <c r="S2861" s="91">
        <v>0.28000000000000003</v>
      </c>
      <c r="W2861" s="91">
        <v>0.30463089999999998</v>
      </c>
      <c r="X2861" s="91">
        <v>0.28000000000000003</v>
      </c>
    </row>
    <row r="2862" spans="1:24" x14ac:dyDescent="0.25">
      <c r="A2862" s="91">
        <v>5.673851</v>
      </c>
      <c r="B2862" s="91">
        <v>0.56850679999999998</v>
      </c>
      <c r="D2862" s="91">
        <v>5.673851</v>
      </c>
      <c r="E2862" s="91">
        <v>0.56850679999999998</v>
      </c>
      <c r="F2862" s="91"/>
      <c r="G2862" s="91"/>
      <c r="Q2862" s="91">
        <v>0.2332381</v>
      </c>
      <c r="R2862" s="91">
        <v>0.34409299999999998</v>
      </c>
      <c r="S2862" s="91">
        <v>0.2332381</v>
      </c>
      <c r="W2862" s="91">
        <v>0.34409299999999998</v>
      </c>
      <c r="X2862" s="91">
        <v>0.2332381</v>
      </c>
    </row>
    <row r="2863" spans="1:24" x14ac:dyDescent="0.25">
      <c r="A2863" s="91">
        <v>11.96987</v>
      </c>
      <c r="B2863" s="91">
        <v>0.5614268</v>
      </c>
      <c r="D2863" s="91">
        <v>11.96987</v>
      </c>
      <c r="E2863" s="91">
        <v>0.5614268</v>
      </c>
      <c r="F2863" s="91"/>
      <c r="G2863" s="91"/>
      <c r="Q2863" s="91">
        <v>0.44</v>
      </c>
      <c r="R2863" s="91">
        <v>16.443940000000001</v>
      </c>
      <c r="S2863" s="91">
        <v>0.44</v>
      </c>
      <c r="U2863" s="91">
        <v>16.443940000000001</v>
      </c>
      <c r="V2863" s="91">
        <v>0.44</v>
      </c>
    </row>
    <row r="2864" spans="1:24" x14ac:dyDescent="0.25">
      <c r="A2864" s="91">
        <v>10.15399</v>
      </c>
      <c r="B2864" s="91">
        <v>2.3175849999999998</v>
      </c>
      <c r="D2864" s="91"/>
      <c r="E2864" s="91"/>
      <c r="F2864" s="91">
        <v>10.15399</v>
      </c>
      <c r="G2864" s="91">
        <v>2.3175849999999998</v>
      </c>
      <c r="Q2864" s="91">
        <v>0.16970560000000001</v>
      </c>
      <c r="R2864" s="91">
        <v>0.73756359999999999</v>
      </c>
      <c r="S2864" s="91">
        <v>0.16970560000000001</v>
      </c>
      <c r="W2864" s="91">
        <v>0.73756359999999999</v>
      </c>
      <c r="X2864" s="91">
        <v>0.16970560000000001</v>
      </c>
    </row>
    <row r="2865" spans="1:24" x14ac:dyDescent="0.25">
      <c r="A2865" s="91">
        <v>8.5666320000000002</v>
      </c>
      <c r="B2865" s="91">
        <v>0.60133190000000003</v>
      </c>
      <c r="D2865" s="91">
        <v>8.5666320000000002</v>
      </c>
      <c r="E2865" s="91">
        <v>0.60133190000000003</v>
      </c>
      <c r="F2865" s="91"/>
      <c r="G2865" s="91"/>
      <c r="Q2865" s="91">
        <v>0.25298219999999999</v>
      </c>
      <c r="R2865" s="91">
        <v>0.4418144</v>
      </c>
      <c r="S2865" s="91">
        <v>0.25298219999999999</v>
      </c>
      <c r="W2865" s="91">
        <v>0.4418144</v>
      </c>
      <c r="X2865" s="91">
        <v>0.25298219999999999</v>
      </c>
    </row>
    <row r="2866" spans="1:24" x14ac:dyDescent="0.25">
      <c r="A2866" s="91">
        <v>4.6437549999999996</v>
      </c>
      <c r="B2866" s="91">
        <v>0.4</v>
      </c>
      <c r="D2866" s="91">
        <v>4.6437549999999996</v>
      </c>
      <c r="E2866" s="91">
        <v>0.4</v>
      </c>
      <c r="F2866" s="91"/>
      <c r="G2866" s="91"/>
      <c r="Q2866" s="91">
        <v>0.25298219999999999</v>
      </c>
      <c r="R2866" s="91">
        <v>3.4790800000000002</v>
      </c>
      <c r="S2866" s="91">
        <v>0.25298219999999999</v>
      </c>
      <c r="U2866" s="91">
        <v>3.4790800000000002</v>
      </c>
      <c r="V2866" s="91">
        <v>0.25298219999999999</v>
      </c>
    </row>
    <row r="2867" spans="1:24" x14ac:dyDescent="0.25">
      <c r="A2867" s="91">
        <v>6.3992310000000003</v>
      </c>
      <c r="B2867" s="91">
        <v>0.48662100000000003</v>
      </c>
      <c r="D2867" s="91">
        <v>6.3992310000000003</v>
      </c>
      <c r="E2867" s="91">
        <v>0.48662100000000003</v>
      </c>
      <c r="F2867" s="91"/>
      <c r="G2867" s="91"/>
      <c r="Q2867" s="91">
        <v>0.2</v>
      </c>
      <c r="R2867" s="91">
        <v>0.24</v>
      </c>
      <c r="S2867" s="91">
        <v>0.2</v>
      </c>
      <c r="W2867" s="91">
        <v>0.24</v>
      </c>
      <c r="X2867" s="91">
        <v>0.2</v>
      </c>
    </row>
    <row r="2868" spans="1:24" x14ac:dyDescent="0.25">
      <c r="A2868" s="91">
        <v>10.33399</v>
      </c>
      <c r="B2868" s="91">
        <v>0.39395429999999998</v>
      </c>
      <c r="D2868" s="91">
        <v>10.33399</v>
      </c>
      <c r="E2868" s="91">
        <v>0.39395429999999998</v>
      </c>
      <c r="F2868" s="91"/>
      <c r="G2868" s="91"/>
      <c r="Q2868" s="91">
        <v>0.1788854</v>
      </c>
      <c r="R2868" s="91">
        <v>1.324236</v>
      </c>
      <c r="S2868" s="91">
        <v>0.1788854</v>
      </c>
      <c r="U2868" s="91">
        <v>1.324236</v>
      </c>
      <c r="V2868" s="91">
        <v>0.1788854</v>
      </c>
    </row>
    <row r="2869" spans="1:24" x14ac:dyDescent="0.25">
      <c r="A2869" s="91">
        <v>8.2219219999999993</v>
      </c>
      <c r="B2869" s="91">
        <v>0.4418144</v>
      </c>
      <c r="D2869" s="91">
        <v>8.2219219999999993</v>
      </c>
      <c r="E2869" s="91">
        <v>0.4418144</v>
      </c>
      <c r="F2869" s="91"/>
      <c r="G2869" s="91"/>
      <c r="Q2869" s="91">
        <v>0.37735920000000001</v>
      </c>
      <c r="R2869" s="91">
        <v>3.0755530000000002</v>
      </c>
      <c r="S2869" s="91">
        <v>0.37735920000000001</v>
      </c>
      <c r="U2869" s="91">
        <v>3.0755530000000002</v>
      </c>
      <c r="V2869" s="91">
        <v>0.37735920000000001</v>
      </c>
    </row>
    <row r="2870" spans="1:24" x14ac:dyDescent="0.25">
      <c r="A2870" s="91">
        <v>2.7378819999999999</v>
      </c>
      <c r="B2870" s="91">
        <v>0.64498060000000002</v>
      </c>
      <c r="D2870" s="91"/>
      <c r="E2870" s="91"/>
      <c r="F2870" s="91">
        <v>2.7378819999999999</v>
      </c>
      <c r="G2870" s="91">
        <v>0.64498060000000002</v>
      </c>
      <c r="Q2870" s="91">
        <v>0.24</v>
      </c>
      <c r="R2870" s="91">
        <v>4.0407919999999997</v>
      </c>
      <c r="S2870" s="91">
        <v>0.24</v>
      </c>
      <c r="U2870" s="91">
        <v>4.0407919999999997</v>
      </c>
      <c r="V2870" s="91">
        <v>0.24</v>
      </c>
    </row>
    <row r="2871" spans="1:24" x14ac:dyDescent="0.25">
      <c r="A2871" s="91">
        <v>5.1214060000000003</v>
      </c>
      <c r="B2871" s="91">
        <v>0.28000000000000003</v>
      </c>
      <c r="D2871" s="91">
        <v>5.1214060000000003</v>
      </c>
      <c r="E2871" s="91">
        <v>0.28000000000000003</v>
      </c>
      <c r="F2871" s="91"/>
      <c r="G2871" s="91"/>
      <c r="Q2871" s="91">
        <v>0.81584310000000004</v>
      </c>
      <c r="R2871" s="91">
        <v>1</v>
      </c>
      <c r="S2871" s="91">
        <v>0.81584310000000004</v>
      </c>
      <c r="W2871" s="91">
        <v>1</v>
      </c>
      <c r="X2871" s="91">
        <v>0.81584310000000004</v>
      </c>
    </row>
    <row r="2872" spans="1:24" x14ac:dyDescent="0.25">
      <c r="A2872" s="91">
        <v>2.289803</v>
      </c>
      <c r="B2872" s="91">
        <v>0.52153620000000001</v>
      </c>
      <c r="D2872" s="91"/>
      <c r="E2872" s="91"/>
      <c r="F2872" s="91">
        <v>2.289803</v>
      </c>
      <c r="G2872" s="91">
        <v>0.52153620000000001</v>
      </c>
      <c r="Q2872" s="91">
        <v>0.37735920000000001</v>
      </c>
      <c r="R2872" s="91">
        <v>4.6048669999999996</v>
      </c>
      <c r="S2872" s="91">
        <v>0.37735920000000001</v>
      </c>
      <c r="U2872" s="91">
        <v>4.6048669999999996</v>
      </c>
      <c r="V2872" s="91">
        <v>0.37735920000000001</v>
      </c>
    </row>
    <row r="2873" spans="1:24" x14ac:dyDescent="0.25">
      <c r="A2873" s="91">
        <v>3.038421</v>
      </c>
      <c r="B2873" s="91">
        <v>0.52153620000000001</v>
      </c>
      <c r="D2873" s="91">
        <v>3.038421</v>
      </c>
      <c r="E2873" s="91">
        <v>0.52153620000000001</v>
      </c>
      <c r="F2873" s="91"/>
      <c r="G2873" s="91"/>
      <c r="Q2873" s="91">
        <v>0.69857000000000002</v>
      </c>
      <c r="R2873" s="91">
        <v>1.1661900000000001</v>
      </c>
      <c r="S2873" s="91">
        <v>0.69857000000000002</v>
      </c>
      <c r="W2873" s="91">
        <v>1.1661900000000001</v>
      </c>
      <c r="X2873" s="91">
        <v>0.69857000000000002</v>
      </c>
    </row>
    <row r="2874" spans="1:24" x14ac:dyDescent="0.25">
      <c r="A2874" s="91">
        <v>3.9293770000000001</v>
      </c>
      <c r="B2874" s="91">
        <v>0.3577709</v>
      </c>
      <c r="D2874" s="91">
        <v>3.9293770000000001</v>
      </c>
      <c r="E2874" s="91">
        <v>0.3577709</v>
      </c>
      <c r="F2874" s="91"/>
      <c r="G2874" s="91"/>
      <c r="Q2874" s="91">
        <v>0.46818799999999999</v>
      </c>
      <c r="R2874" s="91">
        <v>1.0567880000000001</v>
      </c>
      <c r="S2874" s="91">
        <v>0.46818799999999999</v>
      </c>
      <c r="W2874" s="91">
        <v>1.0567880000000001</v>
      </c>
      <c r="X2874" s="91">
        <v>0.46818799999999999</v>
      </c>
    </row>
    <row r="2875" spans="1:24" x14ac:dyDescent="0.25">
      <c r="A2875" s="91">
        <v>5.1699130000000002</v>
      </c>
      <c r="B2875" s="91">
        <v>0.2332381</v>
      </c>
      <c r="D2875" s="91">
        <v>5.1699130000000002</v>
      </c>
      <c r="E2875" s="91">
        <v>0.2332381</v>
      </c>
      <c r="F2875" s="91"/>
      <c r="G2875" s="91"/>
      <c r="Q2875" s="91">
        <v>0.50119860000000005</v>
      </c>
      <c r="R2875" s="91">
        <v>0.78892329999999999</v>
      </c>
      <c r="S2875" s="91">
        <v>0.50119860000000005</v>
      </c>
      <c r="W2875" s="91">
        <v>0.78892329999999999</v>
      </c>
      <c r="X2875" s="91">
        <v>0.50119860000000005</v>
      </c>
    </row>
    <row r="2876" spans="1:24" x14ac:dyDescent="0.25">
      <c r="A2876" s="91">
        <v>5.2038450000000003</v>
      </c>
      <c r="B2876" s="91">
        <v>0.1788854</v>
      </c>
      <c r="D2876" s="91">
        <v>5.2038450000000003</v>
      </c>
      <c r="E2876" s="91">
        <v>0.1788854</v>
      </c>
      <c r="F2876" s="91"/>
      <c r="G2876" s="91"/>
      <c r="Q2876" s="91">
        <v>0.28000000000000003</v>
      </c>
      <c r="R2876" s="91">
        <v>0.36878179999999999</v>
      </c>
      <c r="S2876" s="91">
        <v>0.28000000000000003</v>
      </c>
      <c r="W2876" s="91">
        <v>0.36878179999999999</v>
      </c>
      <c r="X2876" s="91">
        <v>0.28000000000000003</v>
      </c>
    </row>
    <row r="2877" spans="1:24" x14ac:dyDescent="0.25">
      <c r="A2877" s="91">
        <v>1.374627</v>
      </c>
      <c r="B2877" s="91">
        <v>0.4079216</v>
      </c>
      <c r="D2877" s="91"/>
      <c r="E2877" s="91"/>
      <c r="F2877" s="91">
        <v>1.374627</v>
      </c>
      <c r="G2877" s="91">
        <v>0.4079216</v>
      </c>
      <c r="Q2877" s="91">
        <v>0.25612499999999999</v>
      </c>
      <c r="R2877" s="91">
        <v>0.8207314</v>
      </c>
      <c r="S2877" s="91">
        <v>0.25612499999999999</v>
      </c>
      <c r="W2877" s="91">
        <v>0.8207314</v>
      </c>
      <c r="X2877" s="91">
        <v>0.25612499999999999</v>
      </c>
    </row>
    <row r="2878" spans="1:24" x14ac:dyDescent="0.25">
      <c r="A2878" s="91">
        <v>0.91214030000000001</v>
      </c>
      <c r="B2878" s="91">
        <v>0.76837489999999997</v>
      </c>
      <c r="D2878" s="91"/>
      <c r="E2878" s="91"/>
      <c r="F2878" s="91">
        <v>0.91214030000000001</v>
      </c>
      <c r="G2878" s="91">
        <v>0.76837489999999997</v>
      </c>
      <c r="Q2878" s="91">
        <v>0.2154066</v>
      </c>
      <c r="R2878" s="91">
        <v>0.44721359999999999</v>
      </c>
      <c r="S2878" s="91">
        <v>0.2154066</v>
      </c>
      <c r="W2878" s="91">
        <v>0.44721359999999999</v>
      </c>
      <c r="X2878" s="91">
        <v>0.2154066</v>
      </c>
    </row>
    <row r="2879" spans="1:24" x14ac:dyDescent="0.25">
      <c r="A2879" s="91">
        <v>5.2952810000000001</v>
      </c>
      <c r="B2879" s="91">
        <v>0.2828427</v>
      </c>
      <c r="D2879" s="91">
        <v>5.2952810000000001</v>
      </c>
      <c r="E2879" s="91">
        <v>0.2828427</v>
      </c>
      <c r="F2879" s="91"/>
      <c r="G2879" s="91"/>
      <c r="Q2879" s="91">
        <v>0.32</v>
      </c>
      <c r="R2879" s="91">
        <v>0.52153620000000001</v>
      </c>
      <c r="S2879" s="91">
        <v>0.32</v>
      </c>
      <c r="W2879" s="91">
        <v>0.52153620000000001</v>
      </c>
      <c r="X2879" s="91">
        <v>0.32</v>
      </c>
    </row>
    <row r="2880" spans="1:24" x14ac:dyDescent="0.25">
      <c r="A2880" s="91">
        <v>2.5298219999999998</v>
      </c>
      <c r="B2880" s="91">
        <v>0.25298219999999999</v>
      </c>
      <c r="D2880" s="91">
        <v>2.5298219999999998</v>
      </c>
      <c r="E2880" s="91">
        <v>0.25298219999999999</v>
      </c>
      <c r="F2880" s="91"/>
      <c r="G2880" s="91"/>
      <c r="Q2880" s="91">
        <v>0.39395429999999998</v>
      </c>
      <c r="R2880" s="91">
        <v>2.3758789999999999</v>
      </c>
      <c r="S2880" s="91">
        <v>0.39395429999999998</v>
      </c>
      <c r="U2880" s="91">
        <v>2.3758789999999999</v>
      </c>
      <c r="V2880" s="91">
        <v>0.39395429999999998</v>
      </c>
    </row>
    <row r="2881" spans="1:24" x14ac:dyDescent="0.25">
      <c r="A2881" s="91">
        <v>6.8119889999999996</v>
      </c>
      <c r="B2881" s="91">
        <v>0.2</v>
      </c>
      <c r="D2881" s="91">
        <v>6.8119889999999996</v>
      </c>
      <c r="E2881" s="91">
        <v>0.2</v>
      </c>
      <c r="F2881" s="91"/>
      <c r="G2881" s="91"/>
      <c r="Q2881" s="91">
        <v>0.32984849999999999</v>
      </c>
      <c r="R2881" s="91">
        <v>1.3682110000000001</v>
      </c>
      <c r="S2881" s="91">
        <v>0.32984849999999999</v>
      </c>
      <c r="W2881" s="91">
        <v>1.3682110000000001</v>
      </c>
      <c r="X2881" s="91">
        <v>0.32984849999999999</v>
      </c>
    </row>
    <row r="2882" spans="1:24" x14ac:dyDescent="0.25">
      <c r="A2882" s="91">
        <v>6.2845839999999997</v>
      </c>
      <c r="B2882" s="91">
        <v>0.48166379999999998</v>
      </c>
      <c r="D2882" s="91">
        <v>6.2845839999999997</v>
      </c>
      <c r="E2882" s="91">
        <v>0.48166379999999998</v>
      </c>
      <c r="F2882" s="91"/>
      <c r="G2882" s="91"/>
      <c r="Q2882" s="91">
        <v>0.44</v>
      </c>
      <c r="R2882" s="91">
        <v>2.2058110000000002</v>
      </c>
      <c r="S2882" s="91">
        <v>0.44</v>
      </c>
      <c r="U2882" s="91">
        <v>2.2058110000000002</v>
      </c>
      <c r="V2882" s="91">
        <v>0.44</v>
      </c>
    </row>
    <row r="2883" spans="1:24" x14ac:dyDescent="0.25">
      <c r="A2883" s="91">
        <v>1.3582339999999999</v>
      </c>
      <c r="B2883" s="91">
        <v>0.53366659999999999</v>
      </c>
      <c r="D2883" s="91"/>
      <c r="E2883" s="91"/>
      <c r="F2883" s="91">
        <v>1.3582339999999999</v>
      </c>
      <c r="G2883" s="91">
        <v>0.53366659999999999</v>
      </c>
      <c r="Q2883" s="91">
        <v>0.28000000000000003</v>
      </c>
      <c r="R2883" s="91">
        <v>0.44</v>
      </c>
      <c r="S2883" s="91">
        <v>0.28000000000000003</v>
      </c>
      <c r="W2883" s="91">
        <v>0.44</v>
      </c>
      <c r="X2883" s="91">
        <v>0.28000000000000003</v>
      </c>
    </row>
    <row r="2884" spans="1:24" x14ac:dyDescent="0.25">
      <c r="A2884" s="91">
        <v>9.8954540000000009</v>
      </c>
      <c r="B2884" s="91">
        <v>0.77252829999999995</v>
      </c>
      <c r="D2884" s="91">
        <v>9.8954540000000009</v>
      </c>
      <c r="E2884" s="91">
        <v>0.77252829999999995</v>
      </c>
      <c r="F2884" s="91"/>
      <c r="G2884" s="91"/>
      <c r="Q2884" s="91">
        <v>0.25612499999999999</v>
      </c>
      <c r="R2884" s="91">
        <v>1.224418</v>
      </c>
      <c r="S2884" s="91">
        <v>0.25612499999999999</v>
      </c>
      <c r="W2884" s="91">
        <v>1.224418</v>
      </c>
      <c r="X2884" s="91">
        <v>0.25612499999999999</v>
      </c>
    </row>
    <row r="2885" spans="1:24" x14ac:dyDescent="0.25">
      <c r="A2885" s="91">
        <v>0.96332759999999995</v>
      </c>
      <c r="B2885" s="91">
        <v>0.51224990000000004</v>
      </c>
      <c r="D2885" s="91"/>
      <c r="E2885" s="91"/>
      <c r="F2885" s="91">
        <v>0.96332759999999995</v>
      </c>
      <c r="G2885" s="91">
        <v>0.51224990000000004</v>
      </c>
      <c r="Q2885" s="91">
        <v>0.3577709</v>
      </c>
      <c r="R2885" s="91">
        <v>1.612452</v>
      </c>
      <c r="S2885" s="91">
        <v>0.3577709</v>
      </c>
      <c r="W2885" s="91">
        <v>1.612452</v>
      </c>
      <c r="X2885" s="91">
        <v>0.3577709</v>
      </c>
    </row>
    <row r="2886" spans="1:24" x14ac:dyDescent="0.25">
      <c r="A2886" s="91">
        <v>1.4499660000000001</v>
      </c>
      <c r="B2886" s="91">
        <v>0.1788854</v>
      </c>
      <c r="D2886" s="91">
        <v>1.4499660000000001</v>
      </c>
      <c r="E2886" s="91">
        <v>0.1788854</v>
      </c>
      <c r="F2886" s="91"/>
      <c r="G2886" s="91"/>
      <c r="Q2886" s="91">
        <v>0.52611790000000003</v>
      </c>
      <c r="R2886" s="91">
        <v>0.69050710000000004</v>
      </c>
      <c r="S2886" s="91">
        <v>0.52611790000000003</v>
      </c>
      <c r="W2886" s="91">
        <v>0.69050710000000004</v>
      </c>
      <c r="X2886" s="91">
        <v>0.52611790000000003</v>
      </c>
    </row>
    <row r="2887" spans="1:24" x14ac:dyDescent="0.25">
      <c r="A2887" s="91">
        <v>4.9659639999999996</v>
      </c>
      <c r="B2887" s="91">
        <v>0.24</v>
      </c>
      <c r="D2887" s="91">
        <v>4.9659639999999996</v>
      </c>
      <c r="E2887" s="91">
        <v>0.24</v>
      </c>
      <c r="F2887" s="91"/>
      <c r="G2887" s="91"/>
      <c r="Q2887" s="91">
        <v>0.40199499999999999</v>
      </c>
      <c r="R2887" s="91">
        <v>0.68</v>
      </c>
      <c r="S2887" s="91">
        <v>0.40199499999999999</v>
      </c>
      <c r="W2887" s="91">
        <v>0.68</v>
      </c>
      <c r="X2887" s="91">
        <v>0.40199499999999999</v>
      </c>
    </row>
    <row r="2888" spans="1:24" x14ac:dyDescent="0.25">
      <c r="A2888" s="91">
        <v>4.3914460000000002</v>
      </c>
      <c r="B2888" s="91">
        <v>0.76419890000000001</v>
      </c>
      <c r="D2888" s="91">
        <v>4.3914460000000002</v>
      </c>
      <c r="E2888" s="91">
        <v>0.76419890000000001</v>
      </c>
      <c r="F2888" s="91"/>
      <c r="G2888" s="91"/>
      <c r="Q2888" s="91">
        <v>0.22627420000000001</v>
      </c>
      <c r="R2888" s="91">
        <v>0.45254830000000001</v>
      </c>
      <c r="S2888" s="91">
        <v>0.22627420000000001</v>
      </c>
      <c r="W2888" s="91">
        <v>0.45254830000000001</v>
      </c>
      <c r="X2888" s="91">
        <v>0.22627420000000001</v>
      </c>
    </row>
    <row r="2889" spans="1:24" x14ac:dyDescent="0.25">
      <c r="A2889" s="91">
        <v>3.1378970000000002</v>
      </c>
      <c r="B2889" s="91">
        <v>0.2039608</v>
      </c>
      <c r="D2889" s="91">
        <v>3.1378970000000002</v>
      </c>
      <c r="E2889" s="91">
        <v>0.2039608</v>
      </c>
      <c r="F2889" s="91"/>
      <c r="G2889" s="91"/>
      <c r="Q2889" s="91">
        <v>0.1788854</v>
      </c>
      <c r="R2889" s="91">
        <v>0.41761229999999999</v>
      </c>
      <c r="S2889" s="91">
        <v>0.1788854</v>
      </c>
      <c r="W2889" s="91">
        <v>0.41761229999999999</v>
      </c>
      <c r="X2889" s="91">
        <v>0.1788854</v>
      </c>
    </row>
    <row r="2890" spans="1:24" x14ac:dyDescent="0.25">
      <c r="A2890" s="91">
        <v>7.0781919999999996</v>
      </c>
      <c r="B2890" s="91">
        <v>0.33941130000000003</v>
      </c>
      <c r="D2890" s="91">
        <v>7.0781919999999996</v>
      </c>
      <c r="E2890" s="91">
        <v>0.33941130000000003</v>
      </c>
      <c r="F2890" s="91"/>
      <c r="G2890" s="91"/>
      <c r="Q2890" s="91">
        <v>0.16</v>
      </c>
      <c r="R2890" s="91">
        <v>0.44721359999999999</v>
      </c>
      <c r="S2890" s="91">
        <v>0.16</v>
      </c>
      <c r="W2890" s="91">
        <v>0.44721359999999999</v>
      </c>
      <c r="X2890" s="91">
        <v>0.16</v>
      </c>
    </row>
    <row r="2891" spans="1:24" x14ac:dyDescent="0.25">
      <c r="A2891" s="91">
        <v>1.700823</v>
      </c>
      <c r="B2891" s="91">
        <v>0.33941130000000003</v>
      </c>
      <c r="D2891" s="91">
        <v>1.700823</v>
      </c>
      <c r="E2891" s="91">
        <v>0.33941130000000003</v>
      </c>
      <c r="F2891" s="91"/>
      <c r="G2891" s="91"/>
      <c r="Q2891" s="91">
        <v>0.28000000000000003</v>
      </c>
      <c r="R2891" s="91">
        <v>0.28000000000000003</v>
      </c>
      <c r="S2891" s="91">
        <v>0.28000000000000003</v>
      </c>
      <c r="W2891" s="91">
        <v>0.28000000000000003</v>
      </c>
      <c r="X2891" s="91">
        <v>0.28000000000000003</v>
      </c>
    </row>
    <row r="2892" spans="1:24" x14ac:dyDescent="0.25">
      <c r="A2892" s="91">
        <v>1.049952</v>
      </c>
      <c r="B2892" s="91">
        <v>0.68818599999999996</v>
      </c>
      <c r="D2892" s="91"/>
      <c r="E2892" s="91"/>
      <c r="F2892" s="91">
        <v>1.049952</v>
      </c>
      <c r="G2892" s="91">
        <v>0.68818599999999996</v>
      </c>
      <c r="Q2892" s="91">
        <v>0.2</v>
      </c>
      <c r="R2892" s="91">
        <v>11.57169</v>
      </c>
      <c r="S2892" s="91">
        <v>0.2</v>
      </c>
      <c r="U2892" s="91">
        <v>11.57169</v>
      </c>
      <c r="V2892" s="91">
        <v>0.2</v>
      </c>
    </row>
    <row r="2893" spans="1:24" x14ac:dyDescent="0.25">
      <c r="A2893" s="91">
        <v>0.8207314</v>
      </c>
      <c r="B2893" s="91">
        <v>0.34409299999999998</v>
      </c>
      <c r="D2893" s="91"/>
      <c r="E2893" s="91"/>
      <c r="F2893" s="91">
        <v>0.8207314</v>
      </c>
      <c r="G2893" s="91">
        <v>0.34409299999999998</v>
      </c>
      <c r="Q2893" s="91">
        <v>0.48</v>
      </c>
      <c r="R2893" s="91">
        <v>4.9035500000000001</v>
      </c>
      <c r="S2893" s="91">
        <v>0.48</v>
      </c>
      <c r="U2893" s="91">
        <v>4.9035500000000001</v>
      </c>
      <c r="V2893" s="91">
        <v>0.48</v>
      </c>
    </row>
    <row r="2894" spans="1:24" x14ac:dyDescent="0.25">
      <c r="A2894" s="91">
        <v>2.4255309999999999</v>
      </c>
      <c r="B2894" s="91">
        <v>0.44721359999999999</v>
      </c>
      <c r="D2894" s="91">
        <v>2.4255309999999999</v>
      </c>
      <c r="E2894" s="91">
        <v>0.44721359999999999</v>
      </c>
      <c r="F2894" s="91"/>
      <c r="G2894" s="91"/>
      <c r="Q2894" s="91">
        <v>0.2154066</v>
      </c>
      <c r="R2894" s="91">
        <v>4.8836050000000002</v>
      </c>
      <c r="S2894" s="91">
        <v>0.2154066</v>
      </c>
      <c r="U2894" s="91">
        <v>4.8836050000000002</v>
      </c>
      <c r="V2894" s="91">
        <v>0.2154066</v>
      </c>
    </row>
    <row r="2895" spans="1:24" x14ac:dyDescent="0.25">
      <c r="A2895" s="91">
        <v>1.5221039999999999</v>
      </c>
      <c r="B2895" s="91">
        <v>0.84</v>
      </c>
      <c r="D2895" s="91"/>
      <c r="E2895" s="91"/>
      <c r="F2895" s="91">
        <v>1.5221039999999999</v>
      </c>
      <c r="G2895" s="91">
        <v>0.84</v>
      </c>
      <c r="Q2895" s="91">
        <v>0.24</v>
      </c>
      <c r="R2895" s="91">
        <v>0.40199499999999999</v>
      </c>
      <c r="S2895" s="91">
        <v>0.24</v>
      </c>
      <c r="W2895" s="91">
        <v>0.40199499999999999</v>
      </c>
      <c r="X2895" s="91">
        <v>0.24</v>
      </c>
    </row>
    <row r="2896" spans="1:24" x14ac:dyDescent="0.25">
      <c r="A2896" s="91">
        <v>10.22953</v>
      </c>
      <c r="B2896" s="91">
        <v>0.24331050000000001</v>
      </c>
      <c r="D2896" s="91">
        <v>10.22953</v>
      </c>
      <c r="E2896" s="91">
        <v>0.24331050000000001</v>
      </c>
      <c r="F2896" s="91"/>
      <c r="G2896" s="91"/>
      <c r="Q2896" s="91">
        <v>0.12</v>
      </c>
      <c r="R2896" s="91">
        <v>0.2</v>
      </c>
      <c r="S2896" s="91">
        <v>0.12</v>
      </c>
      <c r="W2896" s="91">
        <v>0.2</v>
      </c>
      <c r="X2896" s="91">
        <v>0.12</v>
      </c>
    </row>
    <row r="2897" spans="1:24" x14ac:dyDescent="0.25">
      <c r="A2897" s="91">
        <v>1</v>
      </c>
      <c r="B2897" s="91">
        <v>0.72111029999999998</v>
      </c>
      <c r="D2897" s="91"/>
      <c r="E2897" s="91"/>
      <c r="F2897" s="91">
        <v>1</v>
      </c>
      <c r="G2897" s="91">
        <v>0.72111029999999998</v>
      </c>
      <c r="Q2897" s="91">
        <v>0.1264911</v>
      </c>
      <c r="R2897" s="91">
        <v>0.26832820000000002</v>
      </c>
      <c r="S2897" s="91">
        <v>0.1264911</v>
      </c>
      <c r="W2897" s="91">
        <v>0.26832820000000002</v>
      </c>
      <c r="X2897" s="91">
        <v>0.1264911</v>
      </c>
    </row>
    <row r="2898" spans="1:24" x14ac:dyDescent="0.25">
      <c r="A2898" s="91">
        <v>2.1384110000000001</v>
      </c>
      <c r="B2898" s="91">
        <v>1.560513</v>
      </c>
      <c r="D2898" s="91"/>
      <c r="E2898" s="91"/>
      <c r="F2898" s="91">
        <v>2.1384110000000001</v>
      </c>
      <c r="G2898" s="91">
        <v>1.560513</v>
      </c>
      <c r="Q2898" s="91">
        <v>0.73539109999999996</v>
      </c>
      <c r="R2898" s="91">
        <v>0.77252829999999995</v>
      </c>
      <c r="S2898" s="91">
        <v>0.73539109999999996</v>
      </c>
      <c r="W2898" s="91">
        <v>0.77252829999999995</v>
      </c>
      <c r="X2898" s="91">
        <v>0.73539109999999996</v>
      </c>
    </row>
    <row r="2899" spans="1:24" x14ac:dyDescent="0.25">
      <c r="A2899" s="91">
        <v>3.6871670000000001</v>
      </c>
      <c r="B2899" s="91">
        <v>0.73430240000000002</v>
      </c>
      <c r="D2899" s="91">
        <v>3.6871670000000001</v>
      </c>
      <c r="E2899" s="91">
        <v>0.73430240000000002</v>
      </c>
      <c r="F2899" s="91"/>
      <c r="G2899" s="91"/>
      <c r="Q2899" s="91">
        <v>0.2</v>
      </c>
      <c r="R2899" s="91">
        <v>0.69857000000000002</v>
      </c>
      <c r="S2899" s="91">
        <v>0.2</v>
      </c>
      <c r="W2899" s="91">
        <v>0.69857000000000002</v>
      </c>
      <c r="X2899" s="91">
        <v>0.2</v>
      </c>
    </row>
    <row r="2900" spans="1:24" x14ac:dyDescent="0.25">
      <c r="A2900" s="91">
        <v>7.0110669999999997</v>
      </c>
      <c r="B2900" s="91">
        <v>0.75471849999999996</v>
      </c>
      <c r="D2900" s="91">
        <v>7.0110669999999997</v>
      </c>
      <c r="E2900" s="91">
        <v>0.75471849999999996</v>
      </c>
      <c r="F2900" s="91"/>
      <c r="G2900" s="91"/>
      <c r="Q2900" s="91">
        <v>0.28000000000000003</v>
      </c>
      <c r="R2900" s="91">
        <v>0.32249030000000001</v>
      </c>
      <c r="S2900" s="91">
        <v>0.28000000000000003</v>
      </c>
      <c r="W2900" s="91">
        <v>0.32249030000000001</v>
      </c>
      <c r="X2900" s="91">
        <v>0.28000000000000003</v>
      </c>
    </row>
    <row r="2901" spans="1:24" x14ac:dyDescent="0.25">
      <c r="A2901" s="91">
        <v>2.674458</v>
      </c>
      <c r="B2901" s="91">
        <v>0.34176010000000001</v>
      </c>
      <c r="D2901" s="91">
        <v>2.674458</v>
      </c>
      <c r="E2901" s="91">
        <v>0.34176010000000001</v>
      </c>
      <c r="F2901" s="91"/>
      <c r="G2901" s="91"/>
      <c r="Q2901" s="91">
        <v>0.63245549999999995</v>
      </c>
      <c r="R2901" s="91">
        <v>0.8099383</v>
      </c>
      <c r="S2901" s="91">
        <v>0.63245549999999995</v>
      </c>
      <c r="W2901" s="91">
        <v>0.8099383</v>
      </c>
      <c r="X2901" s="91">
        <v>0.63245549999999995</v>
      </c>
    </row>
    <row r="2902" spans="1:24" x14ac:dyDescent="0.25">
      <c r="A2902" s="91">
        <v>5.7630619999999997</v>
      </c>
      <c r="B2902" s="91">
        <v>0.39395429999999998</v>
      </c>
      <c r="D2902" s="91">
        <v>5.7630619999999997</v>
      </c>
      <c r="E2902" s="91">
        <v>0.39395429999999998</v>
      </c>
      <c r="F2902" s="91"/>
      <c r="G2902" s="91"/>
      <c r="Q2902" s="91">
        <v>0.14422209999999999</v>
      </c>
      <c r="R2902" s="91">
        <v>0.65115279999999998</v>
      </c>
      <c r="S2902" s="91">
        <v>0.14422209999999999</v>
      </c>
      <c r="W2902" s="91">
        <v>0.65115279999999998</v>
      </c>
      <c r="X2902" s="91">
        <v>0.14422209999999999</v>
      </c>
    </row>
    <row r="2903" spans="1:24" x14ac:dyDescent="0.25">
      <c r="A2903" s="91">
        <v>2.907645</v>
      </c>
      <c r="B2903" s="91">
        <v>0.41761229999999999</v>
      </c>
      <c r="D2903" s="91">
        <v>2.907645</v>
      </c>
      <c r="E2903" s="91">
        <v>0.41761229999999999</v>
      </c>
      <c r="F2903" s="91"/>
      <c r="G2903" s="91"/>
      <c r="Q2903" s="91">
        <v>0.25298219999999999</v>
      </c>
      <c r="R2903" s="91">
        <v>0.4118252</v>
      </c>
      <c r="S2903" s="91">
        <v>0.25298219999999999</v>
      </c>
      <c r="W2903" s="91">
        <v>0.4118252</v>
      </c>
      <c r="X2903" s="91">
        <v>0.25298219999999999</v>
      </c>
    </row>
    <row r="2904" spans="1:24" x14ac:dyDescent="0.25">
      <c r="A2904" s="91">
        <v>3.8075709999999998</v>
      </c>
      <c r="B2904" s="91">
        <v>0.59464269999999997</v>
      </c>
      <c r="D2904" s="91">
        <v>3.8075709999999998</v>
      </c>
      <c r="E2904" s="91">
        <v>0.59464269999999997</v>
      </c>
      <c r="F2904" s="91"/>
      <c r="G2904" s="91"/>
      <c r="Q2904" s="91">
        <v>0.84095180000000003</v>
      </c>
      <c r="R2904" s="91">
        <v>1.03769</v>
      </c>
      <c r="S2904" s="91">
        <v>0.84095180000000003</v>
      </c>
      <c r="W2904" s="91">
        <v>1.03769</v>
      </c>
      <c r="X2904" s="91">
        <v>0.84095180000000003</v>
      </c>
    </row>
    <row r="2905" spans="1:24" x14ac:dyDescent="0.25">
      <c r="A2905" s="91">
        <v>4.8952220000000004</v>
      </c>
      <c r="B2905" s="91">
        <v>0.2</v>
      </c>
      <c r="D2905" s="91">
        <v>4.8952220000000004</v>
      </c>
      <c r="E2905" s="91">
        <v>0.2</v>
      </c>
      <c r="F2905" s="91"/>
      <c r="G2905" s="91"/>
      <c r="Q2905" s="91">
        <v>0.36878179999999999</v>
      </c>
      <c r="R2905" s="91">
        <v>2.6049180000000001</v>
      </c>
      <c r="S2905" s="91">
        <v>0.36878179999999999</v>
      </c>
      <c r="U2905" s="91">
        <v>2.6049180000000001</v>
      </c>
      <c r="V2905" s="91">
        <v>0.36878179999999999</v>
      </c>
    </row>
    <row r="2906" spans="1:24" x14ac:dyDescent="0.25">
      <c r="A2906" s="91">
        <v>4.2362250000000001</v>
      </c>
      <c r="B2906" s="91">
        <v>0.25298219999999999</v>
      </c>
      <c r="D2906" s="91">
        <v>4.2362250000000001</v>
      </c>
      <c r="E2906" s="91">
        <v>0.25298219999999999</v>
      </c>
      <c r="F2906" s="91"/>
      <c r="G2906" s="91"/>
      <c r="Q2906" s="91">
        <v>0.26832820000000002</v>
      </c>
      <c r="R2906" s="91">
        <v>0.96747090000000002</v>
      </c>
      <c r="S2906" s="91">
        <v>0.26832820000000002</v>
      </c>
      <c r="W2906" s="91">
        <v>0.96747090000000002</v>
      </c>
      <c r="X2906" s="91">
        <v>0.26832820000000002</v>
      </c>
    </row>
    <row r="2907" spans="1:24" x14ac:dyDescent="0.25">
      <c r="A2907" s="91">
        <v>1.4338759999999999</v>
      </c>
      <c r="B2907" s="91">
        <v>0.29120439999999997</v>
      </c>
      <c r="D2907" s="91"/>
      <c r="E2907" s="91"/>
      <c r="F2907" s="91">
        <v>1.4338759999999999</v>
      </c>
      <c r="G2907" s="91">
        <v>0.29120439999999997</v>
      </c>
      <c r="Q2907" s="91">
        <v>0.44721359999999999</v>
      </c>
      <c r="R2907" s="91">
        <v>0.6</v>
      </c>
      <c r="S2907" s="91">
        <v>0.44721359999999999</v>
      </c>
      <c r="W2907" s="91">
        <v>0.6</v>
      </c>
      <c r="X2907" s="91">
        <v>0.44721359999999999</v>
      </c>
    </row>
    <row r="2908" spans="1:24" x14ac:dyDescent="0.25">
      <c r="A2908" s="91">
        <v>1.322422</v>
      </c>
      <c r="B2908" s="91">
        <v>0.36221540000000002</v>
      </c>
      <c r="D2908" s="91"/>
      <c r="E2908" s="91"/>
      <c r="F2908" s="91">
        <v>1.322422</v>
      </c>
      <c r="G2908" s="91">
        <v>0.36221540000000002</v>
      </c>
      <c r="Q2908" s="91">
        <v>0.2332381</v>
      </c>
      <c r="R2908" s="91">
        <v>1.234828</v>
      </c>
      <c r="S2908" s="91">
        <v>0.2332381</v>
      </c>
      <c r="U2908" s="91">
        <v>1.234828</v>
      </c>
      <c r="V2908" s="91">
        <v>0.2332381</v>
      </c>
    </row>
    <row r="2909" spans="1:24" x14ac:dyDescent="0.25">
      <c r="A2909" s="91">
        <v>1.64</v>
      </c>
      <c r="B2909" s="91">
        <v>0.4</v>
      </c>
      <c r="D2909" s="91"/>
      <c r="E2909" s="91"/>
      <c r="F2909" s="91">
        <v>1.64</v>
      </c>
      <c r="G2909" s="91">
        <v>0.4</v>
      </c>
      <c r="Q2909" s="91">
        <v>0.28000000000000003</v>
      </c>
      <c r="R2909" s="91">
        <v>6.6801199999999996</v>
      </c>
      <c r="S2909" s="91">
        <v>0.28000000000000003</v>
      </c>
      <c r="U2909" s="91">
        <v>6.6801199999999996</v>
      </c>
      <c r="V2909" s="91">
        <v>0.28000000000000003</v>
      </c>
    </row>
    <row r="2910" spans="1:24" x14ac:dyDescent="0.25">
      <c r="A2910" s="91">
        <v>1.0567880000000001</v>
      </c>
      <c r="B2910" s="91">
        <v>0.1788854</v>
      </c>
      <c r="D2910" s="91">
        <v>1.0567880000000001</v>
      </c>
      <c r="E2910" s="91">
        <v>0.1788854</v>
      </c>
      <c r="F2910" s="91"/>
      <c r="G2910" s="91"/>
      <c r="Q2910" s="91">
        <v>0.66573269999999996</v>
      </c>
      <c r="R2910" s="91">
        <v>8.3783530000000006</v>
      </c>
      <c r="S2910" s="91">
        <v>0.66573269999999996</v>
      </c>
      <c r="U2910" s="91">
        <v>8.3783530000000006</v>
      </c>
      <c r="V2910" s="91">
        <v>0.66573269999999996</v>
      </c>
    </row>
    <row r="2911" spans="1:24" x14ac:dyDescent="0.25">
      <c r="A2911" s="91">
        <v>1.1764349999999999</v>
      </c>
      <c r="B2911" s="91">
        <v>0.26832820000000002</v>
      </c>
      <c r="D2911" s="91"/>
      <c r="E2911" s="91"/>
      <c r="F2911" s="91">
        <v>1.1764349999999999</v>
      </c>
      <c r="G2911" s="91">
        <v>0.26832820000000002</v>
      </c>
      <c r="Q2911" s="91">
        <v>0.44721359999999999</v>
      </c>
      <c r="R2911" s="91">
        <v>5.6677330000000001</v>
      </c>
      <c r="S2911" s="91">
        <v>0.44721359999999999</v>
      </c>
      <c r="U2911" s="91">
        <v>5.6677330000000001</v>
      </c>
      <c r="V2911" s="91">
        <v>0.44721359999999999</v>
      </c>
    </row>
    <row r="2912" spans="1:24" x14ac:dyDescent="0.25">
      <c r="A2912" s="91">
        <v>2.674023</v>
      </c>
      <c r="B2912" s="91">
        <v>0.28844409999999998</v>
      </c>
      <c r="D2912" s="91">
        <v>2.674023</v>
      </c>
      <c r="E2912" s="91">
        <v>0.28844409999999998</v>
      </c>
      <c r="F2912" s="91"/>
      <c r="G2912" s="91"/>
      <c r="Q2912" s="91">
        <v>0.32249030000000001</v>
      </c>
      <c r="R2912" s="91">
        <v>1.0770329999999999</v>
      </c>
      <c r="S2912" s="91">
        <v>0.32249030000000001</v>
      </c>
      <c r="W2912" s="91">
        <v>1.0770329999999999</v>
      </c>
      <c r="X2912" s="91">
        <v>0.32249030000000001</v>
      </c>
    </row>
    <row r="2913" spans="1:24" x14ac:dyDescent="0.25">
      <c r="A2913" s="91">
        <v>0.6</v>
      </c>
      <c r="B2913" s="91">
        <v>0.48166379999999998</v>
      </c>
      <c r="D2913" s="91"/>
      <c r="E2913" s="91"/>
      <c r="F2913" s="91">
        <v>0.6</v>
      </c>
      <c r="G2913" s="91">
        <v>0.48166379999999998</v>
      </c>
      <c r="Q2913" s="91">
        <v>0.24331050000000001</v>
      </c>
      <c r="R2913" s="91">
        <v>2.0035970000000001</v>
      </c>
      <c r="S2913" s="91">
        <v>0.24331050000000001</v>
      </c>
      <c r="U2913" s="91">
        <v>2.0035970000000001</v>
      </c>
      <c r="V2913" s="91">
        <v>0.24331050000000001</v>
      </c>
    </row>
    <row r="2914" spans="1:24" x14ac:dyDescent="0.25">
      <c r="A2914" s="91">
        <v>0.69050710000000004</v>
      </c>
      <c r="B2914" s="91">
        <v>0.16</v>
      </c>
      <c r="D2914" s="91"/>
      <c r="E2914" s="91"/>
      <c r="F2914" s="91">
        <v>0.69050710000000004</v>
      </c>
      <c r="G2914" s="91">
        <v>0.16</v>
      </c>
      <c r="Q2914" s="91">
        <v>0.37735920000000001</v>
      </c>
      <c r="R2914" s="91">
        <v>3.9905889999999999</v>
      </c>
      <c r="S2914" s="91">
        <v>0.37735920000000001</v>
      </c>
      <c r="U2914" s="91">
        <v>3.9905889999999999</v>
      </c>
      <c r="V2914" s="91">
        <v>0.37735920000000001</v>
      </c>
    </row>
    <row r="2915" spans="1:24" x14ac:dyDescent="0.25">
      <c r="A2915" s="91">
        <v>5.9422550000000003</v>
      </c>
      <c r="B2915" s="91">
        <v>0.69857000000000002</v>
      </c>
      <c r="D2915" s="91">
        <v>5.9422550000000003</v>
      </c>
      <c r="E2915" s="91">
        <v>0.69857000000000002</v>
      </c>
      <c r="F2915" s="91"/>
      <c r="G2915" s="91"/>
      <c r="Q2915" s="91">
        <v>0.44721359999999999</v>
      </c>
      <c r="R2915" s="91">
        <v>0.50119860000000005</v>
      </c>
      <c r="S2915" s="91">
        <v>0.44721359999999999</v>
      </c>
      <c r="W2915" s="91">
        <v>0.50119860000000005</v>
      </c>
      <c r="X2915" s="91">
        <v>0.44721359999999999</v>
      </c>
    </row>
    <row r="2916" spans="1:24" x14ac:dyDescent="0.25">
      <c r="A2916" s="91">
        <v>4.6180519999999996</v>
      </c>
      <c r="B2916" s="91">
        <v>0.25298219999999999</v>
      </c>
      <c r="D2916" s="91">
        <v>4.6180519999999996</v>
      </c>
      <c r="E2916" s="91">
        <v>0.25298219999999999</v>
      </c>
      <c r="F2916" s="91"/>
      <c r="G2916" s="91"/>
      <c r="Q2916" s="91">
        <v>0.24331050000000001</v>
      </c>
      <c r="R2916" s="91">
        <v>0.4079216</v>
      </c>
      <c r="S2916" s="91">
        <v>0.24331050000000001</v>
      </c>
      <c r="W2916" s="91">
        <v>0.4079216</v>
      </c>
      <c r="X2916" s="91">
        <v>0.24331050000000001</v>
      </c>
    </row>
    <row r="2917" spans="1:24" x14ac:dyDescent="0.25">
      <c r="A2917" s="91">
        <v>3.8075709999999998</v>
      </c>
      <c r="B2917" s="91">
        <v>0.2332381</v>
      </c>
      <c r="D2917" s="91">
        <v>3.8075709999999998</v>
      </c>
      <c r="E2917" s="91">
        <v>0.2332381</v>
      </c>
      <c r="F2917" s="91"/>
      <c r="G2917" s="91"/>
      <c r="Q2917" s="91">
        <v>0.30463089999999998</v>
      </c>
      <c r="R2917" s="91">
        <v>0.76941539999999997</v>
      </c>
      <c r="S2917" s="91">
        <v>0.30463089999999998</v>
      </c>
      <c r="W2917" s="91">
        <v>0.76941539999999997</v>
      </c>
      <c r="X2917" s="91">
        <v>0.30463089999999998</v>
      </c>
    </row>
    <row r="2918" spans="1:24" x14ac:dyDescent="0.25">
      <c r="A2918" s="91">
        <v>0.34176010000000001</v>
      </c>
      <c r="B2918" s="91">
        <v>0.29120439999999997</v>
      </c>
      <c r="D2918" s="91"/>
      <c r="E2918" s="91"/>
      <c r="F2918" s="91">
        <v>0.34176010000000001</v>
      </c>
      <c r="G2918" s="91">
        <v>0.29120439999999997</v>
      </c>
      <c r="Q2918" s="91">
        <v>0.32249030000000001</v>
      </c>
      <c r="R2918" s="91">
        <v>0.56850679999999998</v>
      </c>
      <c r="S2918" s="91">
        <v>0.32249030000000001</v>
      </c>
      <c r="W2918" s="91">
        <v>0.56850679999999998</v>
      </c>
      <c r="X2918" s="91">
        <v>0.32249030000000001</v>
      </c>
    </row>
    <row r="2919" spans="1:24" x14ac:dyDescent="0.25">
      <c r="A2919" s="91">
        <v>0.7939773</v>
      </c>
      <c r="B2919" s="91">
        <v>0.4326662</v>
      </c>
      <c r="D2919" s="91"/>
      <c r="E2919" s="91"/>
      <c r="F2919" s="91">
        <v>0.7939773</v>
      </c>
      <c r="G2919" s="91">
        <v>0.4326662</v>
      </c>
      <c r="Q2919" s="91">
        <v>0.2828427</v>
      </c>
      <c r="R2919" s="91">
        <v>0.30463089999999998</v>
      </c>
      <c r="S2919" s="91">
        <v>0.2828427</v>
      </c>
      <c r="W2919" s="91">
        <v>0.30463089999999998</v>
      </c>
      <c r="X2919" s="91">
        <v>0.2828427</v>
      </c>
    </row>
    <row r="2920" spans="1:24" x14ac:dyDescent="0.25">
      <c r="A2920" s="91">
        <v>2.7390509999999999</v>
      </c>
      <c r="B2920" s="91">
        <v>0.4326662</v>
      </c>
      <c r="D2920" s="91">
        <v>2.7390509999999999</v>
      </c>
      <c r="E2920" s="91">
        <v>0.4326662</v>
      </c>
      <c r="F2920" s="91"/>
      <c r="G2920" s="91"/>
      <c r="Q2920" s="91">
        <v>0.16</v>
      </c>
      <c r="R2920" s="91">
        <v>0.32984849999999999</v>
      </c>
      <c r="S2920" s="91">
        <v>0.16</v>
      </c>
      <c r="W2920" s="91">
        <v>0.32984849999999999</v>
      </c>
      <c r="X2920" s="91">
        <v>0.16</v>
      </c>
    </row>
    <row r="2921" spans="1:24" x14ac:dyDescent="0.25">
      <c r="A2921" s="91">
        <v>0.77665949999999995</v>
      </c>
      <c r="B2921" s="91">
        <v>0.25298219999999999</v>
      </c>
      <c r="D2921" s="91"/>
      <c r="E2921" s="91"/>
      <c r="F2921" s="91">
        <v>0.77665949999999995</v>
      </c>
      <c r="G2921" s="91">
        <v>0.25298219999999999</v>
      </c>
      <c r="Q2921" s="91">
        <v>0.16492419999999999</v>
      </c>
      <c r="R2921" s="91">
        <v>0.2</v>
      </c>
      <c r="S2921" s="91">
        <v>0.16492419999999999</v>
      </c>
      <c r="W2921" s="91">
        <v>0.2</v>
      </c>
      <c r="X2921" s="91">
        <v>0.16492419999999999</v>
      </c>
    </row>
    <row r="2922" spans="1:24" x14ac:dyDescent="0.25">
      <c r="A2922" s="91">
        <v>2.325879</v>
      </c>
      <c r="B2922" s="91">
        <v>0.5656854</v>
      </c>
      <c r="D2922" s="91"/>
      <c r="E2922" s="91"/>
      <c r="F2922" s="91">
        <v>2.325879</v>
      </c>
      <c r="G2922" s="91">
        <v>0.5656854</v>
      </c>
      <c r="Q2922" s="91">
        <v>0.28844409999999998</v>
      </c>
      <c r="R2922" s="91">
        <v>0.86162640000000001</v>
      </c>
      <c r="S2922" s="91">
        <v>0.28844409999999998</v>
      </c>
      <c r="W2922" s="91">
        <v>0.86162640000000001</v>
      </c>
      <c r="X2922" s="91">
        <v>0.28844409999999998</v>
      </c>
    </row>
    <row r="2923" spans="1:24" x14ac:dyDescent="0.25">
      <c r="A2923" s="91">
        <v>14.29462</v>
      </c>
      <c r="B2923" s="91">
        <v>0.46818799999999999</v>
      </c>
      <c r="D2923" s="91">
        <v>14.29462</v>
      </c>
      <c r="E2923" s="91">
        <v>0.46818799999999999</v>
      </c>
      <c r="F2923" s="91"/>
      <c r="G2923" s="91"/>
      <c r="Q2923" s="91">
        <v>0.28844409999999998</v>
      </c>
      <c r="R2923" s="91">
        <v>8.0860500000000002</v>
      </c>
      <c r="S2923" s="91">
        <v>0.28844409999999998</v>
      </c>
      <c r="U2923" s="91">
        <v>8.0860500000000002</v>
      </c>
      <c r="V2923" s="91">
        <v>0.28844409999999998</v>
      </c>
    </row>
    <row r="2924" spans="1:24" x14ac:dyDescent="0.25">
      <c r="A2924" s="91">
        <v>1.4652240000000001</v>
      </c>
      <c r="B2924" s="91">
        <v>0.59464269999999997</v>
      </c>
      <c r="D2924" s="91"/>
      <c r="E2924" s="91"/>
      <c r="F2924" s="91">
        <v>1.4652240000000001</v>
      </c>
      <c r="G2924" s="91">
        <v>0.59464269999999997</v>
      </c>
      <c r="Q2924" s="91">
        <v>0.29120439999999997</v>
      </c>
      <c r="R2924" s="91">
        <v>5.395702</v>
      </c>
      <c r="S2924" s="91">
        <v>0.29120439999999997</v>
      </c>
      <c r="U2924" s="91">
        <v>5.395702</v>
      </c>
      <c r="V2924" s="91">
        <v>0.29120439999999997</v>
      </c>
    </row>
    <row r="2925" spans="1:24" x14ac:dyDescent="0.25">
      <c r="A2925" s="91">
        <v>3.5727259999999998</v>
      </c>
      <c r="B2925" s="91">
        <v>0.48166379999999998</v>
      </c>
      <c r="D2925" s="91">
        <v>3.5727259999999998</v>
      </c>
      <c r="E2925" s="91">
        <v>0.48166379999999998</v>
      </c>
      <c r="F2925" s="91"/>
      <c r="G2925" s="91"/>
      <c r="Q2925" s="91">
        <v>0.2154066</v>
      </c>
      <c r="R2925" s="91">
        <v>1.05603</v>
      </c>
      <c r="S2925" s="91">
        <v>0.2154066</v>
      </c>
      <c r="W2925" s="91">
        <v>1.05603</v>
      </c>
      <c r="X2925" s="91">
        <v>0.2154066</v>
      </c>
    </row>
    <row r="2926" spans="1:24" x14ac:dyDescent="0.25">
      <c r="A2926" s="91">
        <v>9.195506</v>
      </c>
      <c r="B2926" s="91">
        <v>0.24331050000000001</v>
      </c>
      <c r="D2926" s="91">
        <v>9.195506</v>
      </c>
      <c r="E2926" s="91">
        <v>0.24331050000000001</v>
      </c>
      <c r="F2926" s="91"/>
      <c r="G2926" s="91"/>
      <c r="Q2926" s="91">
        <v>0.2039608</v>
      </c>
      <c r="R2926" s="91">
        <v>0.75153179999999997</v>
      </c>
      <c r="S2926" s="91">
        <v>0.2039608</v>
      </c>
      <c r="W2926" s="91">
        <v>0.75153179999999997</v>
      </c>
      <c r="X2926" s="91">
        <v>0.2039608</v>
      </c>
    </row>
    <row r="2927" spans="1:24" x14ac:dyDescent="0.25">
      <c r="A2927" s="91">
        <v>10.24827</v>
      </c>
      <c r="B2927" s="91">
        <v>0.46647620000000001</v>
      </c>
      <c r="D2927" s="91">
        <v>10.24827</v>
      </c>
      <c r="E2927" s="91">
        <v>0.46647620000000001</v>
      </c>
      <c r="F2927" s="91"/>
      <c r="G2927" s="91"/>
      <c r="Q2927" s="91">
        <v>0.2332381</v>
      </c>
      <c r="R2927" s="91">
        <v>0.65115279999999998</v>
      </c>
      <c r="S2927" s="91">
        <v>0.2332381</v>
      </c>
      <c r="W2927" s="91">
        <v>0.65115279999999998</v>
      </c>
      <c r="X2927" s="91">
        <v>0.2332381</v>
      </c>
    </row>
    <row r="2928" spans="1:24" x14ac:dyDescent="0.25">
      <c r="A2928" s="91">
        <v>0.51224990000000004</v>
      </c>
      <c r="B2928" s="91">
        <v>0.4</v>
      </c>
      <c r="D2928" s="91"/>
      <c r="E2928" s="91"/>
      <c r="F2928" s="91">
        <v>0.51224990000000004</v>
      </c>
      <c r="G2928" s="91">
        <v>0.4</v>
      </c>
      <c r="Q2928" s="91">
        <v>0.30463089999999998</v>
      </c>
      <c r="R2928" s="91">
        <v>0.32249030000000001</v>
      </c>
      <c r="S2928" s="91">
        <v>0.30463089999999998</v>
      </c>
      <c r="W2928" s="91">
        <v>0.32249030000000001</v>
      </c>
      <c r="X2928" s="91">
        <v>0.30463089999999998</v>
      </c>
    </row>
    <row r="2929" spans="1:24" x14ac:dyDescent="0.25">
      <c r="A2929" s="91">
        <v>3.9308010000000002</v>
      </c>
      <c r="B2929" s="91">
        <v>0.31241000000000002</v>
      </c>
      <c r="D2929" s="91">
        <v>3.9308010000000002</v>
      </c>
      <c r="E2929" s="91">
        <v>0.31241000000000002</v>
      </c>
      <c r="F2929" s="91"/>
      <c r="G2929" s="91"/>
      <c r="Q2929" s="91">
        <v>0.2154066</v>
      </c>
      <c r="R2929" s="91">
        <v>1.002397</v>
      </c>
      <c r="S2929" s="91">
        <v>0.2154066</v>
      </c>
      <c r="W2929" s="91">
        <v>1.002397</v>
      </c>
      <c r="X2929" s="91">
        <v>0.2154066</v>
      </c>
    </row>
    <row r="2930" spans="1:24" x14ac:dyDescent="0.25">
      <c r="A2930" s="91">
        <v>4.1791869999999998</v>
      </c>
      <c r="B2930" s="91">
        <v>0.63245549999999995</v>
      </c>
      <c r="D2930" s="91">
        <v>4.1791869999999998</v>
      </c>
      <c r="E2930" s="91">
        <v>0.63245549999999995</v>
      </c>
      <c r="F2930" s="91"/>
      <c r="G2930" s="91"/>
      <c r="Q2930" s="91">
        <v>0.32</v>
      </c>
      <c r="R2930" s="91">
        <v>6.1034059999999997</v>
      </c>
      <c r="S2930" s="91">
        <v>0.32</v>
      </c>
      <c r="U2930" s="91">
        <v>6.1034059999999997</v>
      </c>
      <c r="V2930" s="91">
        <v>0.32</v>
      </c>
    </row>
    <row r="2931" spans="1:24" x14ac:dyDescent="0.25">
      <c r="A2931" s="91">
        <v>2.456013</v>
      </c>
      <c r="B2931" s="91">
        <v>0.39597979999999999</v>
      </c>
      <c r="D2931" s="91">
        <v>2.456013</v>
      </c>
      <c r="E2931" s="91">
        <v>0.39597979999999999</v>
      </c>
      <c r="F2931" s="91"/>
      <c r="G2931" s="91"/>
      <c r="Q2931" s="91">
        <v>0.4079216</v>
      </c>
      <c r="R2931" s="91">
        <v>1.6494850000000001</v>
      </c>
      <c r="S2931" s="91">
        <v>0.4079216</v>
      </c>
      <c r="W2931" s="91">
        <v>1.6494850000000001</v>
      </c>
      <c r="X2931" s="91">
        <v>0.4079216</v>
      </c>
    </row>
    <row r="2932" spans="1:24" x14ac:dyDescent="0.25">
      <c r="A2932" s="91">
        <v>3.1153810000000002</v>
      </c>
      <c r="B2932" s="91">
        <v>0.48662100000000003</v>
      </c>
      <c r="D2932" s="91">
        <v>3.1153810000000002</v>
      </c>
      <c r="E2932" s="91">
        <v>0.48662100000000003</v>
      </c>
      <c r="F2932" s="91"/>
      <c r="G2932" s="91"/>
      <c r="Q2932" s="91">
        <v>0.2</v>
      </c>
      <c r="R2932" s="91">
        <v>1.800438</v>
      </c>
      <c r="S2932" s="91">
        <v>0.2</v>
      </c>
      <c r="U2932" s="91">
        <v>1.800438</v>
      </c>
      <c r="V2932" s="91">
        <v>0.2</v>
      </c>
    </row>
    <row r="2933" spans="1:24" x14ac:dyDescent="0.25">
      <c r="A2933" s="91">
        <v>2.4383599999999999</v>
      </c>
      <c r="B2933" s="91">
        <v>0.4418144</v>
      </c>
      <c r="D2933" s="91">
        <v>2.4383599999999999</v>
      </c>
      <c r="E2933" s="91">
        <v>0.4418144</v>
      </c>
      <c r="F2933" s="91"/>
      <c r="G2933" s="91"/>
      <c r="Q2933" s="91">
        <v>0.32</v>
      </c>
      <c r="R2933" s="91">
        <v>2.54244</v>
      </c>
      <c r="S2933" s="91">
        <v>0.32</v>
      </c>
      <c r="U2933" s="91">
        <v>2.54244</v>
      </c>
      <c r="V2933" s="91">
        <v>0.32</v>
      </c>
    </row>
    <row r="2934" spans="1:24" x14ac:dyDescent="0.25">
      <c r="A2934" s="91">
        <v>4.7561330000000002</v>
      </c>
      <c r="B2934" s="91">
        <v>0.43081320000000001</v>
      </c>
      <c r="D2934" s="91">
        <v>4.7561330000000002</v>
      </c>
      <c r="E2934" s="91">
        <v>0.43081320000000001</v>
      </c>
      <c r="F2934" s="91"/>
      <c r="G2934" s="91"/>
      <c r="Q2934" s="91">
        <v>0.34176010000000001</v>
      </c>
      <c r="R2934" s="91">
        <v>1.6918629999999999</v>
      </c>
      <c r="S2934" s="91">
        <v>0.34176010000000001</v>
      </c>
      <c r="W2934" s="91">
        <v>1.6918629999999999</v>
      </c>
      <c r="X2934" s="91">
        <v>0.34176010000000001</v>
      </c>
    </row>
    <row r="2935" spans="1:24" x14ac:dyDescent="0.25">
      <c r="A2935" s="91">
        <v>1.043072</v>
      </c>
      <c r="B2935" s="91">
        <v>0.4118252</v>
      </c>
      <c r="D2935" s="91"/>
      <c r="E2935" s="91"/>
      <c r="F2935" s="91">
        <v>1.043072</v>
      </c>
      <c r="G2935" s="91">
        <v>0.4118252</v>
      </c>
      <c r="Q2935" s="91">
        <v>0.62609899999999996</v>
      </c>
      <c r="R2935" s="91">
        <v>2.9526940000000002</v>
      </c>
      <c r="S2935" s="91">
        <v>0.62609899999999996</v>
      </c>
      <c r="W2935" s="91">
        <v>2.9526940000000002</v>
      </c>
      <c r="X2935" s="91">
        <v>0.62609899999999996</v>
      </c>
    </row>
    <row r="2936" spans="1:24" x14ac:dyDescent="0.25">
      <c r="A2936" s="91">
        <v>1.2322340000000001</v>
      </c>
      <c r="B2936" s="91">
        <v>0.4326662</v>
      </c>
      <c r="D2936" s="91"/>
      <c r="E2936" s="91"/>
      <c r="F2936" s="91">
        <v>1.2322340000000001</v>
      </c>
      <c r="G2936" s="91">
        <v>0.4326662</v>
      </c>
      <c r="Q2936" s="91">
        <v>0.2</v>
      </c>
      <c r="R2936" s="91">
        <v>1.2553879999999999</v>
      </c>
      <c r="S2936" s="91">
        <v>0.2</v>
      </c>
      <c r="U2936" s="91">
        <v>1.2553879999999999</v>
      </c>
      <c r="V2936" s="91">
        <v>0.2</v>
      </c>
    </row>
    <row r="2937" spans="1:24" x14ac:dyDescent="0.25">
      <c r="A2937" s="91">
        <v>2.173292</v>
      </c>
      <c r="B2937" s="91">
        <v>0.16492419999999999</v>
      </c>
      <c r="D2937" s="91">
        <v>2.173292</v>
      </c>
      <c r="E2937" s="91">
        <v>0.16492419999999999</v>
      </c>
      <c r="F2937" s="91"/>
      <c r="G2937" s="91"/>
      <c r="Q2937" s="91">
        <v>0.24</v>
      </c>
      <c r="R2937" s="91">
        <v>2.1384110000000001</v>
      </c>
      <c r="S2937" s="91">
        <v>0.24</v>
      </c>
      <c r="U2937" s="91">
        <v>2.1384110000000001</v>
      </c>
      <c r="V2937" s="91">
        <v>0.24</v>
      </c>
    </row>
    <row r="2938" spans="1:24" x14ac:dyDescent="0.25">
      <c r="A2938" s="91">
        <v>0.84380089999999996</v>
      </c>
      <c r="B2938" s="91">
        <v>0.24331050000000001</v>
      </c>
      <c r="D2938" s="91"/>
      <c r="E2938" s="91"/>
      <c r="F2938" s="91">
        <v>0.84380089999999996</v>
      </c>
      <c r="G2938" s="91">
        <v>0.24331050000000001</v>
      </c>
      <c r="Q2938" s="91">
        <v>0.36</v>
      </c>
      <c r="R2938" s="91">
        <v>0.7610519</v>
      </c>
      <c r="S2938" s="91">
        <v>0.36</v>
      </c>
      <c r="W2938" s="91">
        <v>0.7610519</v>
      </c>
      <c r="X2938" s="91">
        <v>0.36</v>
      </c>
    </row>
    <row r="2939" spans="1:24" x14ac:dyDescent="0.25">
      <c r="A2939" s="91">
        <v>8.1628430000000005</v>
      </c>
      <c r="B2939" s="91">
        <v>0.39395429999999998</v>
      </c>
      <c r="D2939" s="91">
        <v>8.1628430000000005</v>
      </c>
      <c r="E2939" s="91">
        <v>0.39395429999999998</v>
      </c>
      <c r="F2939" s="91"/>
      <c r="G2939" s="91"/>
      <c r="Q2939" s="91">
        <v>0.33941130000000003</v>
      </c>
      <c r="R2939" s="91">
        <v>0.76941539999999997</v>
      </c>
      <c r="S2939" s="91">
        <v>0.33941130000000003</v>
      </c>
      <c r="W2939" s="91">
        <v>0.76941539999999997</v>
      </c>
      <c r="X2939" s="91">
        <v>0.33941130000000003</v>
      </c>
    </row>
    <row r="2940" spans="1:24" x14ac:dyDescent="0.25">
      <c r="A2940" s="91">
        <v>5.5927100000000003</v>
      </c>
      <c r="B2940" s="91">
        <v>0.51224990000000004</v>
      </c>
      <c r="D2940" s="91">
        <v>5.5927100000000003</v>
      </c>
      <c r="E2940" s="91">
        <v>0.51224990000000004</v>
      </c>
      <c r="F2940" s="91"/>
      <c r="G2940" s="91"/>
      <c r="Q2940" s="91">
        <v>0.24331050000000001</v>
      </c>
      <c r="R2940" s="91">
        <v>0.24331050000000001</v>
      </c>
      <c r="S2940" s="91">
        <v>0.24331050000000001</v>
      </c>
      <c r="W2940" s="91">
        <v>0.24331050000000001</v>
      </c>
      <c r="X2940" s="91">
        <v>0.24331050000000001</v>
      </c>
    </row>
    <row r="2941" spans="1:24" x14ac:dyDescent="0.25">
      <c r="A2941" s="91">
        <v>10.98916</v>
      </c>
      <c r="B2941" s="91">
        <v>0.60133190000000003</v>
      </c>
      <c r="D2941" s="91">
        <v>10.98916</v>
      </c>
      <c r="E2941" s="91">
        <v>0.60133190000000003</v>
      </c>
      <c r="F2941" s="91"/>
      <c r="G2941" s="91"/>
      <c r="Q2941" s="91">
        <v>0.2154066</v>
      </c>
      <c r="R2941" s="91">
        <v>0.25298219999999999</v>
      </c>
      <c r="S2941" s="91">
        <v>0.2154066</v>
      </c>
      <c r="W2941" s="91">
        <v>0.25298219999999999</v>
      </c>
      <c r="X2941" s="91">
        <v>0.2154066</v>
      </c>
    </row>
    <row r="2942" spans="1:24" x14ac:dyDescent="0.25">
      <c r="A2942" s="91">
        <v>4.9847770000000002</v>
      </c>
      <c r="B2942" s="91">
        <v>0.54405879999999995</v>
      </c>
      <c r="D2942" s="91">
        <v>4.9847770000000002</v>
      </c>
      <c r="E2942" s="91">
        <v>0.54405879999999995</v>
      </c>
      <c r="F2942" s="91"/>
      <c r="G2942" s="91"/>
      <c r="Q2942" s="91">
        <v>0.16970560000000001</v>
      </c>
      <c r="R2942" s="91">
        <v>0.2</v>
      </c>
      <c r="S2942" s="91">
        <v>0.16970560000000001</v>
      </c>
      <c r="W2942" s="91">
        <v>0.2</v>
      </c>
      <c r="X2942" s="91">
        <v>0.16970560000000001</v>
      </c>
    </row>
    <row r="2943" spans="1:24" x14ac:dyDescent="0.25">
      <c r="A2943" s="91">
        <v>4.7384389999999996</v>
      </c>
      <c r="B2943" s="91">
        <v>0.48826219999999998</v>
      </c>
      <c r="D2943" s="91">
        <v>4.7384389999999996</v>
      </c>
      <c r="E2943" s="91">
        <v>0.48826219999999998</v>
      </c>
      <c r="F2943" s="91"/>
      <c r="G2943" s="91"/>
      <c r="Q2943" s="91">
        <v>0.2</v>
      </c>
      <c r="R2943" s="91">
        <v>0.25298219999999999</v>
      </c>
      <c r="S2943" s="91">
        <v>0.2</v>
      </c>
      <c r="W2943" s="91">
        <v>0.25298219999999999</v>
      </c>
      <c r="X2943" s="91">
        <v>0.2</v>
      </c>
    </row>
    <row r="2944" spans="1:24" x14ac:dyDescent="0.25">
      <c r="A2944" s="91">
        <v>1.007174</v>
      </c>
      <c r="B2944" s="91">
        <v>0.5614268</v>
      </c>
      <c r="D2944" s="91"/>
      <c r="E2944" s="91"/>
      <c r="F2944" s="91">
        <v>1.007174</v>
      </c>
      <c r="G2944" s="91">
        <v>0.5614268</v>
      </c>
      <c r="Q2944" s="91">
        <v>0.16492419999999999</v>
      </c>
      <c r="R2944" s="91">
        <v>0.24</v>
      </c>
      <c r="S2944" s="91">
        <v>0.16492419999999999</v>
      </c>
      <c r="W2944" s="91">
        <v>0.24</v>
      </c>
      <c r="X2944" s="91">
        <v>0.16492419999999999</v>
      </c>
    </row>
    <row r="2945" spans="1:24" x14ac:dyDescent="0.25">
      <c r="A2945" s="91">
        <v>5.6909749999999999</v>
      </c>
      <c r="B2945" s="91">
        <v>0.7610519</v>
      </c>
      <c r="D2945" s="91">
        <v>5.6909749999999999</v>
      </c>
      <c r="E2945" s="91">
        <v>0.7610519</v>
      </c>
      <c r="F2945" s="91"/>
      <c r="G2945" s="91"/>
      <c r="Q2945" s="91">
        <v>0.5656854</v>
      </c>
      <c r="R2945" s="91">
        <v>5.8970510000000003</v>
      </c>
      <c r="S2945" s="91">
        <v>0.5656854</v>
      </c>
      <c r="U2945" s="91">
        <v>5.8970510000000003</v>
      </c>
      <c r="V2945" s="91">
        <v>0.5656854</v>
      </c>
    </row>
    <row r="2946" spans="1:24" x14ac:dyDescent="0.25">
      <c r="A2946" s="91">
        <v>2.4013330000000002</v>
      </c>
      <c r="B2946" s="91">
        <v>0.2332381</v>
      </c>
      <c r="D2946" s="91">
        <v>2.4013330000000002</v>
      </c>
      <c r="E2946" s="91">
        <v>0.2332381</v>
      </c>
      <c r="F2946" s="91"/>
      <c r="G2946" s="91"/>
      <c r="Q2946" s="91">
        <v>0.46818799999999999</v>
      </c>
      <c r="R2946" s="91">
        <v>3.81345</v>
      </c>
      <c r="S2946" s="91">
        <v>0.46818799999999999</v>
      </c>
      <c r="U2946" s="91">
        <v>3.81345</v>
      </c>
      <c r="V2946" s="91">
        <v>0.46818799999999999</v>
      </c>
    </row>
    <row r="2947" spans="1:24" x14ac:dyDescent="0.25">
      <c r="A2947" s="91">
        <v>6.8516859999999999</v>
      </c>
      <c r="B2947" s="91">
        <v>0.24331050000000001</v>
      </c>
      <c r="D2947" s="91">
        <v>6.8516859999999999</v>
      </c>
      <c r="E2947" s="91">
        <v>0.24331050000000001</v>
      </c>
      <c r="F2947" s="91"/>
      <c r="G2947" s="91"/>
      <c r="Q2947" s="91">
        <v>0.48166379999999998</v>
      </c>
      <c r="R2947" s="91">
        <v>1.2824979999999999</v>
      </c>
      <c r="S2947" s="91">
        <v>0.48166379999999998</v>
      </c>
      <c r="W2947" s="91">
        <v>1.2824979999999999</v>
      </c>
      <c r="X2947" s="91">
        <v>0.48166379999999998</v>
      </c>
    </row>
    <row r="2948" spans="1:24" x14ac:dyDescent="0.25">
      <c r="A2948" s="91">
        <v>1.742642</v>
      </c>
      <c r="B2948" s="91">
        <v>0.36878179999999999</v>
      </c>
      <c r="D2948" s="91"/>
      <c r="E2948" s="91"/>
      <c r="F2948" s="91">
        <v>1.742642</v>
      </c>
      <c r="G2948" s="91">
        <v>0.36878179999999999</v>
      </c>
      <c r="Q2948" s="91">
        <v>0.34176010000000001</v>
      </c>
      <c r="R2948" s="91">
        <v>2.7585500000000001</v>
      </c>
      <c r="S2948" s="91">
        <v>0.34176010000000001</v>
      </c>
      <c r="U2948" s="91">
        <v>2.7585500000000001</v>
      </c>
      <c r="V2948" s="91">
        <v>0.34176010000000001</v>
      </c>
    </row>
    <row r="2949" spans="1:24" x14ac:dyDescent="0.25">
      <c r="A2949" s="91">
        <v>0.8</v>
      </c>
      <c r="B2949" s="91">
        <v>0.48166379999999998</v>
      </c>
      <c r="D2949" s="91"/>
      <c r="E2949" s="91"/>
      <c r="F2949" s="91">
        <v>0.8</v>
      </c>
      <c r="G2949" s="91">
        <v>0.48166379999999998</v>
      </c>
      <c r="Q2949" s="91">
        <v>0.73430240000000002</v>
      </c>
      <c r="R2949" s="91">
        <v>1.7910889999999999</v>
      </c>
      <c r="S2949" s="91">
        <v>0.73430240000000002</v>
      </c>
      <c r="W2949" s="91">
        <v>1.7910889999999999</v>
      </c>
      <c r="X2949" s="91">
        <v>0.73430240000000002</v>
      </c>
    </row>
    <row r="2950" spans="1:24" x14ac:dyDescent="0.25">
      <c r="A2950" s="91">
        <v>0.61188229999999999</v>
      </c>
      <c r="B2950" s="91">
        <v>0.2</v>
      </c>
      <c r="D2950" s="91"/>
      <c r="E2950" s="91"/>
      <c r="F2950" s="91">
        <v>0.61188229999999999</v>
      </c>
      <c r="G2950" s="91">
        <v>0.2</v>
      </c>
      <c r="Q2950" s="91">
        <v>0.2828427</v>
      </c>
      <c r="R2950" s="91">
        <v>0.72443080000000004</v>
      </c>
      <c r="S2950" s="91">
        <v>0.2828427</v>
      </c>
      <c r="W2950" s="91">
        <v>0.72443080000000004</v>
      </c>
      <c r="X2950" s="91">
        <v>0.2828427</v>
      </c>
    </row>
    <row r="2951" spans="1:24" x14ac:dyDescent="0.25">
      <c r="A2951" s="91">
        <v>2.9967920000000001</v>
      </c>
      <c r="B2951" s="91">
        <v>0.36</v>
      </c>
      <c r="D2951" s="91">
        <v>2.9967920000000001</v>
      </c>
      <c r="E2951" s="91">
        <v>0.36</v>
      </c>
      <c r="F2951" s="91"/>
      <c r="G2951" s="91"/>
      <c r="Q2951" s="91">
        <v>0.2039608</v>
      </c>
      <c r="R2951" s="91">
        <v>4.8247689999999999</v>
      </c>
      <c r="S2951" s="91">
        <v>0.2039608</v>
      </c>
      <c r="U2951" s="91">
        <v>4.8247689999999999</v>
      </c>
      <c r="V2951" s="91">
        <v>0.2039608</v>
      </c>
    </row>
    <row r="2952" spans="1:24" x14ac:dyDescent="0.25">
      <c r="A2952" s="91">
        <v>2.3323809999999998</v>
      </c>
      <c r="B2952" s="91">
        <v>0.2332381</v>
      </c>
      <c r="D2952" s="91">
        <v>2.3323809999999998</v>
      </c>
      <c r="E2952" s="91">
        <v>0.2332381</v>
      </c>
      <c r="F2952" s="91"/>
      <c r="G2952" s="91"/>
      <c r="Q2952" s="91">
        <v>0.80398999999999998</v>
      </c>
      <c r="R2952" s="91">
        <v>1.3350660000000001</v>
      </c>
      <c r="S2952" s="91">
        <v>0.80398999999999998</v>
      </c>
      <c r="W2952" s="91">
        <v>1.3350660000000001</v>
      </c>
      <c r="X2952" s="91">
        <v>0.80398999999999998</v>
      </c>
    </row>
    <row r="2953" spans="1:24" x14ac:dyDescent="0.25">
      <c r="A2953" s="91">
        <v>2.2814030000000001</v>
      </c>
      <c r="B2953" s="91">
        <v>0.2332381</v>
      </c>
      <c r="D2953" s="91">
        <v>2.2814030000000001</v>
      </c>
      <c r="E2953" s="91">
        <v>0.2332381</v>
      </c>
      <c r="F2953" s="91"/>
      <c r="G2953" s="91"/>
      <c r="Q2953" s="91">
        <v>0.31241000000000002</v>
      </c>
      <c r="R2953" s="91">
        <v>1.312098</v>
      </c>
      <c r="S2953" s="91">
        <v>0.31241000000000002</v>
      </c>
      <c r="W2953" s="91">
        <v>1.312098</v>
      </c>
      <c r="X2953" s="91">
        <v>0.31241000000000002</v>
      </c>
    </row>
    <row r="2954" spans="1:24" x14ac:dyDescent="0.25">
      <c r="A2954" s="91">
        <v>1.307823</v>
      </c>
      <c r="B2954" s="91">
        <v>0.68</v>
      </c>
      <c r="D2954" s="91"/>
      <c r="E2954" s="91"/>
      <c r="F2954" s="91">
        <v>1.307823</v>
      </c>
      <c r="G2954" s="91">
        <v>0.68</v>
      </c>
      <c r="Q2954" s="91">
        <v>0.61188229999999999</v>
      </c>
      <c r="R2954" s="91">
        <v>1.8736060000000001</v>
      </c>
      <c r="S2954" s="91">
        <v>0.61188229999999999</v>
      </c>
      <c r="W2954" s="91">
        <v>1.8736060000000001</v>
      </c>
      <c r="X2954" s="91">
        <v>0.61188229999999999</v>
      </c>
    </row>
    <row r="2955" spans="1:24" x14ac:dyDescent="0.25">
      <c r="A2955" s="91">
        <v>2.280351</v>
      </c>
      <c r="B2955" s="91">
        <v>0.56000000000000005</v>
      </c>
      <c r="D2955" s="91"/>
      <c r="E2955" s="91"/>
      <c r="F2955" s="91">
        <v>2.280351</v>
      </c>
      <c r="G2955" s="91">
        <v>0.56000000000000005</v>
      </c>
      <c r="Q2955" s="91">
        <v>0.36221540000000002</v>
      </c>
      <c r="R2955" s="91">
        <v>3.2439480000000001</v>
      </c>
      <c r="S2955" s="91">
        <v>0.36221540000000002</v>
      </c>
      <c r="U2955" s="91">
        <v>3.2439480000000001</v>
      </c>
      <c r="V2955" s="91">
        <v>0.36221540000000002</v>
      </c>
    </row>
    <row r="2956" spans="1:24" x14ac:dyDescent="0.25">
      <c r="A2956" s="91">
        <v>3.3411379999999999</v>
      </c>
      <c r="B2956" s="91">
        <v>0.55569780000000002</v>
      </c>
      <c r="D2956" s="91">
        <v>3.3411379999999999</v>
      </c>
      <c r="E2956" s="91">
        <v>0.55569780000000002</v>
      </c>
      <c r="F2956" s="91"/>
      <c r="G2956" s="91"/>
      <c r="Q2956" s="91">
        <v>0.34176010000000001</v>
      </c>
      <c r="R2956" s="91">
        <v>1.091788</v>
      </c>
      <c r="S2956" s="91">
        <v>0.34176010000000001</v>
      </c>
      <c r="W2956" s="91">
        <v>1.091788</v>
      </c>
      <c r="X2956" s="91">
        <v>0.34176010000000001</v>
      </c>
    </row>
    <row r="2957" spans="1:24" x14ac:dyDescent="0.25">
      <c r="A2957" s="91">
        <v>2.238928</v>
      </c>
      <c r="B2957" s="91">
        <v>0.34176010000000001</v>
      </c>
      <c r="D2957" s="91">
        <v>2.238928</v>
      </c>
      <c r="E2957" s="91">
        <v>0.34176010000000001</v>
      </c>
      <c r="F2957" s="91"/>
      <c r="G2957" s="91"/>
      <c r="Q2957" s="91">
        <v>0.16</v>
      </c>
      <c r="R2957" s="91">
        <v>0.49477270000000001</v>
      </c>
      <c r="S2957" s="91">
        <v>0.16</v>
      </c>
      <c r="W2957" s="91">
        <v>0.49477270000000001</v>
      </c>
      <c r="X2957" s="91">
        <v>0.16</v>
      </c>
    </row>
    <row r="2958" spans="1:24" x14ac:dyDescent="0.25">
      <c r="A2958" s="91">
        <v>11.417109999999999</v>
      </c>
      <c r="B2958" s="91">
        <v>0.25612499999999999</v>
      </c>
      <c r="D2958" s="91">
        <v>11.417109999999999</v>
      </c>
      <c r="E2958" s="91">
        <v>0.25612499999999999</v>
      </c>
      <c r="F2958" s="91"/>
      <c r="G2958" s="91"/>
      <c r="Q2958" s="91">
        <v>0.25612499999999999</v>
      </c>
      <c r="R2958" s="91">
        <v>0.57688819999999996</v>
      </c>
      <c r="S2958" s="91">
        <v>0.25612499999999999</v>
      </c>
      <c r="W2958" s="91">
        <v>0.57688819999999996</v>
      </c>
      <c r="X2958" s="91">
        <v>0.25612499999999999</v>
      </c>
    </row>
    <row r="2959" spans="1:24" x14ac:dyDescent="0.25">
      <c r="A2959" s="91">
        <v>7.4215900000000001</v>
      </c>
      <c r="B2959" s="91">
        <v>0.88090860000000004</v>
      </c>
      <c r="D2959" s="91">
        <v>7.4215900000000001</v>
      </c>
      <c r="E2959" s="91">
        <v>0.88090860000000004</v>
      </c>
      <c r="F2959" s="91"/>
      <c r="G2959" s="91"/>
      <c r="Q2959" s="91">
        <v>0.26832820000000002</v>
      </c>
      <c r="R2959" s="91">
        <v>4.0566000000000004</v>
      </c>
      <c r="S2959" s="91">
        <v>0.26832820000000002</v>
      </c>
      <c r="U2959" s="91">
        <v>4.0566000000000004</v>
      </c>
      <c r="V2959" s="91">
        <v>0.26832820000000002</v>
      </c>
    </row>
    <row r="2960" spans="1:24" x14ac:dyDescent="0.25">
      <c r="A2960" s="91">
        <v>2.7942800000000001</v>
      </c>
      <c r="B2960" s="91">
        <v>0.26832820000000002</v>
      </c>
      <c r="D2960" s="91">
        <v>2.7942800000000001</v>
      </c>
      <c r="E2960" s="91">
        <v>0.26832820000000002</v>
      </c>
      <c r="F2960" s="91"/>
      <c r="G2960" s="91"/>
      <c r="Q2960" s="91">
        <v>0.59059289999999998</v>
      </c>
      <c r="R2960" s="91">
        <v>1.0567880000000001</v>
      </c>
      <c r="S2960" s="91">
        <v>0.59059289999999998</v>
      </c>
      <c r="W2960" s="91">
        <v>1.0567880000000001</v>
      </c>
      <c r="X2960" s="91">
        <v>0.59059289999999998</v>
      </c>
    </row>
    <row r="2961" spans="1:24" x14ac:dyDescent="0.25">
      <c r="A2961" s="91">
        <v>2.7299820000000001</v>
      </c>
      <c r="B2961" s="91">
        <v>0.32984849999999999</v>
      </c>
      <c r="D2961" s="91">
        <v>2.7299820000000001</v>
      </c>
      <c r="E2961" s="91">
        <v>0.32984849999999999</v>
      </c>
      <c r="F2961" s="91"/>
      <c r="G2961" s="91"/>
      <c r="Q2961" s="91">
        <v>0.42520580000000002</v>
      </c>
      <c r="R2961" s="91">
        <v>0.48826219999999998</v>
      </c>
      <c r="S2961" s="91">
        <v>0.42520580000000002</v>
      </c>
      <c r="W2961" s="91">
        <v>0.48826219999999998</v>
      </c>
      <c r="X2961" s="91">
        <v>0.42520580000000002</v>
      </c>
    </row>
    <row r="2962" spans="1:24" x14ac:dyDescent="0.25">
      <c r="A2962" s="91">
        <v>2.6305890000000001</v>
      </c>
      <c r="B2962" s="91">
        <v>0.61188229999999999</v>
      </c>
      <c r="D2962" s="91"/>
      <c r="E2962" s="91"/>
      <c r="F2962" s="91">
        <v>2.6305890000000001</v>
      </c>
      <c r="G2962" s="91">
        <v>0.61188229999999999</v>
      </c>
      <c r="Q2962" s="91">
        <v>0.25298219999999999</v>
      </c>
      <c r="R2962" s="91">
        <v>1.8867959999999999</v>
      </c>
      <c r="S2962" s="91">
        <v>0.25298219999999999</v>
      </c>
      <c r="U2962" s="91">
        <v>1.8867959999999999</v>
      </c>
      <c r="V2962" s="91">
        <v>0.25298219999999999</v>
      </c>
    </row>
    <row r="2963" spans="1:24" x14ac:dyDescent="0.25">
      <c r="A2963" s="91">
        <v>5.772348</v>
      </c>
      <c r="B2963" s="91">
        <v>0.43081320000000001</v>
      </c>
      <c r="D2963" s="91">
        <v>5.772348</v>
      </c>
      <c r="E2963" s="91">
        <v>0.43081320000000001</v>
      </c>
      <c r="F2963" s="91"/>
      <c r="G2963" s="91"/>
      <c r="Q2963" s="91">
        <v>0.2828427</v>
      </c>
      <c r="R2963" s="91">
        <v>0.53814499999999998</v>
      </c>
      <c r="S2963" s="91">
        <v>0.2828427</v>
      </c>
      <c r="W2963" s="91">
        <v>0.53814499999999998</v>
      </c>
      <c r="X2963" s="91">
        <v>0.2828427</v>
      </c>
    </row>
    <row r="2964" spans="1:24" x14ac:dyDescent="0.25">
      <c r="A2964" s="91">
        <v>1.4068400000000001</v>
      </c>
      <c r="B2964" s="91">
        <v>0.50596439999999998</v>
      </c>
      <c r="D2964" s="91"/>
      <c r="E2964" s="91"/>
      <c r="F2964" s="91">
        <v>1.4068400000000001</v>
      </c>
      <c r="G2964" s="91">
        <v>0.50596439999999998</v>
      </c>
      <c r="Q2964" s="91">
        <v>0.48662100000000003</v>
      </c>
      <c r="R2964" s="91">
        <v>1.0384599999999999</v>
      </c>
      <c r="S2964" s="91">
        <v>0.48662100000000003</v>
      </c>
      <c r="W2964" s="91">
        <v>1.0384599999999999</v>
      </c>
      <c r="X2964" s="91">
        <v>0.48662100000000003</v>
      </c>
    </row>
    <row r="2965" spans="1:24" x14ac:dyDescent="0.25">
      <c r="A2965" s="91">
        <v>0.8</v>
      </c>
      <c r="B2965" s="91">
        <v>0.32249030000000001</v>
      </c>
      <c r="D2965" s="91"/>
      <c r="E2965" s="91"/>
      <c r="F2965" s="91">
        <v>0.8</v>
      </c>
      <c r="G2965" s="91">
        <v>0.32249030000000001</v>
      </c>
      <c r="Q2965" s="91">
        <v>0.43081320000000001</v>
      </c>
      <c r="R2965" s="91">
        <v>0.8246211</v>
      </c>
      <c r="S2965" s="91">
        <v>0.43081320000000001</v>
      </c>
      <c r="W2965" s="91">
        <v>0.8246211</v>
      </c>
      <c r="X2965" s="91">
        <v>0.43081320000000001</v>
      </c>
    </row>
    <row r="2966" spans="1:24" x14ac:dyDescent="0.25">
      <c r="A2966" s="91">
        <v>1</v>
      </c>
      <c r="B2966" s="91">
        <v>0.36</v>
      </c>
      <c r="D2966" s="91"/>
      <c r="E2966" s="91"/>
      <c r="F2966" s="91">
        <v>1</v>
      </c>
      <c r="G2966" s="91">
        <v>0.36</v>
      </c>
      <c r="Q2966" s="91">
        <v>0.2154066</v>
      </c>
      <c r="R2966" s="91">
        <v>0.88543769999999999</v>
      </c>
      <c r="S2966" s="91">
        <v>0.2154066</v>
      </c>
      <c r="W2966" s="91">
        <v>0.88543769999999999</v>
      </c>
      <c r="X2966" s="91">
        <v>0.2154066</v>
      </c>
    </row>
    <row r="2967" spans="1:24" x14ac:dyDescent="0.25">
      <c r="A2967" s="91">
        <v>0.89442719999999998</v>
      </c>
      <c r="B2967" s="91">
        <v>0.32984849999999999</v>
      </c>
      <c r="D2967" s="91"/>
      <c r="E2967" s="91"/>
      <c r="F2967" s="91">
        <v>0.89442719999999998</v>
      </c>
      <c r="G2967" s="91">
        <v>0.32984849999999999</v>
      </c>
      <c r="Q2967" s="91">
        <v>0.46647620000000001</v>
      </c>
      <c r="R2967" s="91">
        <v>2.0991430000000002</v>
      </c>
      <c r="S2967" s="91">
        <v>0.46647620000000001</v>
      </c>
      <c r="W2967" s="91">
        <v>2.0991430000000002</v>
      </c>
      <c r="X2967" s="91">
        <v>0.46647620000000001</v>
      </c>
    </row>
    <row r="2968" spans="1:24" x14ac:dyDescent="0.25">
      <c r="A2968" s="91">
        <v>0.48</v>
      </c>
      <c r="B2968" s="91">
        <v>0.32</v>
      </c>
      <c r="D2968" s="91"/>
      <c r="E2968" s="91"/>
      <c r="F2968" s="91">
        <v>0.48</v>
      </c>
      <c r="G2968" s="91">
        <v>0.32</v>
      </c>
      <c r="Q2968" s="91">
        <v>0.4</v>
      </c>
      <c r="R2968" s="91">
        <v>1.96652</v>
      </c>
      <c r="S2968" s="91">
        <v>0.4</v>
      </c>
      <c r="W2968" s="91">
        <v>1.96652</v>
      </c>
      <c r="X2968" s="91">
        <v>0.4</v>
      </c>
    </row>
    <row r="2969" spans="1:24" x14ac:dyDescent="0.25">
      <c r="A2969" s="91">
        <v>1.7204649999999999</v>
      </c>
      <c r="B2969" s="91">
        <v>0.16492419999999999</v>
      </c>
      <c r="D2969" s="91">
        <v>1.7204649999999999</v>
      </c>
      <c r="E2969" s="91">
        <v>0.16492419999999999</v>
      </c>
      <c r="F2969" s="91"/>
      <c r="G2969" s="91"/>
      <c r="Q2969" s="91">
        <v>0.26832820000000002</v>
      </c>
      <c r="R2969" s="91">
        <v>0.96664369999999999</v>
      </c>
      <c r="S2969" s="91">
        <v>0.26832820000000002</v>
      </c>
      <c r="W2969" s="91">
        <v>0.96664369999999999</v>
      </c>
      <c r="X2969" s="91">
        <v>0.26832820000000002</v>
      </c>
    </row>
    <row r="2970" spans="1:24" x14ac:dyDescent="0.25">
      <c r="A2970" s="91">
        <v>0.92086920000000005</v>
      </c>
      <c r="B2970" s="91">
        <v>0.29120439999999997</v>
      </c>
      <c r="D2970" s="91"/>
      <c r="E2970" s="91"/>
      <c r="F2970" s="91">
        <v>0.92086920000000005</v>
      </c>
      <c r="G2970" s="91">
        <v>0.29120439999999997</v>
      </c>
      <c r="Q2970" s="91">
        <v>0.28000000000000003</v>
      </c>
      <c r="R2970" s="91">
        <v>0.5656854</v>
      </c>
      <c r="S2970" s="91">
        <v>0.28000000000000003</v>
      </c>
      <c r="W2970" s="91">
        <v>0.5656854</v>
      </c>
      <c r="X2970" s="91">
        <v>0.28000000000000003</v>
      </c>
    </row>
    <row r="2971" spans="1:24" x14ac:dyDescent="0.25">
      <c r="A2971" s="91">
        <v>1.8736060000000001</v>
      </c>
      <c r="B2971" s="91">
        <v>0.29120439999999997</v>
      </c>
      <c r="D2971" s="91">
        <v>1.8736060000000001</v>
      </c>
      <c r="E2971" s="91">
        <v>0.29120439999999997</v>
      </c>
      <c r="F2971" s="91"/>
      <c r="G2971" s="91"/>
      <c r="Q2971" s="91">
        <v>0.64621980000000001</v>
      </c>
      <c r="R2971" s="91">
        <v>7.679271</v>
      </c>
      <c r="S2971" s="91">
        <v>0.64621980000000001</v>
      </c>
      <c r="U2971" s="91">
        <v>7.679271</v>
      </c>
      <c r="V2971" s="91">
        <v>0.64621980000000001</v>
      </c>
    </row>
    <row r="2972" spans="1:24" x14ac:dyDescent="0.25">
      <c r="A2972" s="91">
        <v>1.753169</v>
      </c>
      <c r="B2972" s="91">
        <v>0.2332381</v>
      </c>
      <c r="D2972" s="91">
        <v>1.753169</v>
      </c>
      <c r="E2972" s="91">
        <v>0.2332381</v>
      </c>
      <c r="F2972" s="91"/>
      <c r="G2972" s="91"/>
      <c r="Q2972" s="91">
        <v>0.2</v>
      </c>
      <c r="R2972" s="91">
        <v>2.0815380000000001</v>
      </c>
      <c r="S2972" s="91">
        <v>0.2</v>
      </c>
      <c r="U2972" s="91">
        <v>2.0815380000000001</v>
      </c>
      <c r="V2972" s="91">
        <v>0.2</v>
      </c>
    </row>
    <row r="2973" spans="1:24" x14ac:dyDescent="0.25">
      <c r="A2973" s="91">
        <v>1.5315350000000001</v>
      </c>
      <c r="B2973" s="91">
        <v>0.25612499999999999</v>
      </c>
      <c r="D2973" s="91">
        <v>1.5315350000000001</v>
      </c>
      <c r="E2973" s="91">
        <v>0.25612499999999999</v>
      </c>
      <c r="F2973" s="91"/>
      <c r="G2973" s="91"/>
      <c r="Q2973" s="91">
        <v>0.2332381</v>
      </c>
      <c r="R2973" s="91">
        <v>1.1661900000000001</v>
      </c>
      <c r="S2973" s="91">
        <v>0.2332381</v>
      </c>
      <c r="W2973" s="91">
        <v>1.1661900000000001</v>
      </c>
      <c r="X2973" s="91">
        <v>0.2332381</v>
      </c>
    </row>
    <row r="2974" spans="1:24" x14ac:dyDescent="0.25">
      <c r="A2974" s="91">
        <v>2.3296350000000001</v>
      </c>
      <c r="B2974" s="91">
        <v>0.30463089999999998</v>
      </c>
      <c r="D2974" s="91">
        <v>2.3296350000000001</v>
      </c>
      <c r="E2974" s="91">
        <v>0.30463089999999998</v>
      </c>
      <c r="F2974" s="91"/>
      <c r="G2974" s="91"/>
      <c r="Q2974" s="91">
        <v>0.36</v>
      </c>
      <c r="R2974" s="91">
        <v>1.523155</v>
      </c>
      <c r="S2974" s="91">
        <v>0.36</v>
      </c>
      <c r="W2974" s="91">
        <v>1.523155</v>
      </c>
      <c r="X2974" s="91">
        <v>0.36</v>
      </c>
    </row>
    <row r="2975" spans="1:24" x14ac:dyDescent="0.25">
      <c r="A2975" s="91">
        <v>3.2645979999999999</v>
      </c>
      <c r="B2975" s="91">
        <v>0.36221540000000002</v>
      </c>
      <c r="D2975" s="91">
        <v>3.2645979999999999</v>
      </c>
      <c r="E2975" s="91">
        <v>0.36221540000000002</v>
      </c>
      <c r="F2975" s="91"/>
      <c r="G2975" s="91"/>
      <c r="Q2975" s="91">
        <v>0.24331050000000001</v>
      </c>
      <c r="R2975" s="91">
        <v>3.4631780000000001</v>
      </c>
      <c r="S2975" s="91">
        <v>0.24331050000000001</v>
      </c>
      <c r="U2975" s="91">
        <v>3.4631780000000001</v>
      </c>
      <c r="V2975" s="91">
        <v>0.24331050000000001</v>
      </c>
    </row>
    <row r="2976" spans="1:24" x14ac:dyDescent="0.25">
      <c r="A2976" s="91">
        <v>2.5864259999999999</v>
      </c>
      <c r="B2976" s="91">
        <v>0.62482000000000004</v>
      </c>
      <c r="D2976" s="91"/>
      <c r="E2976" s="91"/>
      <c r="F2976" s="91">
        <v>2.5864259999999999</v>
      </c>
      <c r="G2976" s="91">
        <v>0.62482000000000004</v>
      </c>
      <c r="Q2976" s="91">
        <v>0.26832820000000002</v>
      </c>
      <c r="R2976" s="91">
        <v>2.5656189999999999</v>
      </c>
      <c r="S2976" s="91">
        <v>0.26832820000000002</v>
      </c>
      <c r="U2976" s="91">
        <v>2.5656189999999999</v>
      </c>
      <c r="V2976" s="91">
        <v>0.26832820000000002</v>
      </c>
    </row>
    <row r="2977" spans="1:24" x14ac:dyDescent="0.25">
      <c r="A2977" s="91">
        <v>1.2880990000000001</v>
      </c>
      <c r="B2977" s="91">
        <v>0.4118252</v>
      </c>
      <c r="D2977" s="91"/>
      <c r="E2977" s="91"/>
      <c r="F2977" s="91">
        <v>1.2880990000000001</v>
      </c>
      <c r="G2977" s="91">
        <v>0.4118252</v>
      </c>
      <c r="Q2977" s="91">
        <v>0.37735920000000001</v>
      </c>
      <c r="R2977" s="91">
        <v>3.7277339999999999</v>
      </c>
      <c r="S2977" s="91">
        <v>0.37735920000000001</v>
      </c>
      <c r="U2977" s="91">
        <v>3.7277339999999999</v>
      </c>
      <c r="V2977" s="91">
        <v>0.37735920000000001</v>
      </c>
    </row>
    <row r="2978" spans="1:24" x14ac:dyDescent="0.25">
      <c r="A2978" s="91">
        <v>1.874887</v>
      </c>
      <c r="B2978" s="91">
        <v>0.4118252</v>
      </c>
      <c r="D2978" s="91"/>
      <c r="E2978" s="91"/>
      <c r="F2978" s="91">
        <v>1.874887</v>
      </c>
      <c r="G2978" s="91">
        <v>0.4118252</v>
      </c>
      <c r="Q2978" s="91">
        <v>0.29120439999999997</v>
      </c>
      <c r="R2978" s="91">
        <v>1.749514</v>
      </c>
      <c r="S2978" s="91">
        <v>0.29120439999999997</v>
      </c>
      <c r="U2978" s="91">
        <v>1.749514</v>
      </c>
      <c r="V2978" s="91">
        <v>0.29120439999999997</v>
      </c>
    </row>
    <row r="2979" spans="1:24" x14ac:dyDescent="0.25">
      <c r="A2979" s="91">
        <v>2.5339299999999998</v>
      </c>
      <c r="B2979" s="91">
        <v>0.61188229999999999</v>
      </c>
      <c r="D2979" s="91"/>
      <c r="E2979" s="91"/>
      <c r="F2979" s="91">
        <v>2.5339299999999998</v>
      </c>
      <c r="G2979" s="91">
        <v>0.61188229999999999</v>
      </c>
      <c r="Q2979" s="91">
        <v>0.29120439999999997</v>
      </c>
      <c r="R2979" s="91">
        <v>2.72</v>
      </c>
      <c r="S2979" s="91">
        <v>0.29120439999999997</v>
      </c>
      <c r="U2979" s="91">
        <v>2.72</v>
      </c>
      <c r="V2979" s="91">
        <v>0.29120439999999997</v>
      </c>
    </row>
    <row r="2980" spans="1:24" x14ac:dyDescent="0.25">
      <c r="A2980" s="91">
        <v>0.91214030000000001</v>
      </c>
      <c r="B2980" s="91">
        <v>0.25612499999999999</v>
      </c>
      <c r="D2980" s="91"/>
      <c r="E2980" s="91"/>
      <c r="F2980" s="91">
        <v>0.91214030000000001</v>
      </c>
      <c r="G2980" s="91">
        <v>0.25612499999999999</v>
      </c>
      <c r="Q2980" s="91">
        <v>0.36878179999999999</v>
      </c>
      <c r="R2980" s="91">
        <v>1.291201</v>
      </c>
      <c r="S2980" s="91">
        <v>0.36878179999999999</v>
      </c>
      <c r="W2980" s="91">
        <v>1.291201</v>
      </c>
      <c r="X2980" s="91">
        <v>0.36878179999999999</v>
      </c>
    </row>
    <row r="2981" spans="1:24" x14ac:dyDescent="0.25">
      <c r="A2981" s="91">
        <v>5.471819</v>
      </c>
      <c r="B2981" s="91">
        <v>0.69857000000000002</v>
      </c>
      <c r="D2981" s="91">
        <v>5.471819</v>
      </c>
      <c r="E2981" s="91">
        <v>0.69857000000000002</v>
      </c>
      <c r="F2981" s="91"/>
      <c r="G2981" s="91"/>
      <c r="Q2981" s="91">
        <v>0.24</v>
      </c>
      <c r="R2981" s="91">
        <v>0.32</v>
      </c>
      <c r="S2981" s="91">
        <v>0.24</v>
      </c>
      <c r="W2981" s="91">
        <v>0.32</v>
      </c>
      <c r="X2981" s="91">
        <v>0.24</v>
      </c>
    </row>
    <row r="2982" spans="1:24" x14ac:dyDescent="0.25">
      <c r="A2982" s="91">
        <v>1.04</v>
      </c>
      <c r="B2982" s="91">
        <v>0.25298219999999999</v>
      </c>
      <c r="D2982" s="91"/>
      <c r="E2982" s="91"/>
      <c r="F2982" s="91">
        <v>1.04</v>
      </c>
      <c r="G2982" s="91">
        <v>0.25298219999999999</v>
      </c>
      <c r="Q2982" s="91">
        <v>0.2</v>
      </c>
      <c r="R2982" s="91">
        <v>0.51224990000000004</v>
      </c>
      <c r="S2982" s="91">
        <v>0.2</v>
      </c>
      <c r="W2982" s="91">
        <v>0.51224990000000004</v>
      </c>
      <c r="X2982" s="91">
        <v>0.2</v>
      </c>
    </row>
    <row r="2983" spans="1:24" x14ac:dyDescent="0.25">
      <c r="A2983" s="91">
        <v>3.5821779999999999</v>
      </c>
      <c r="B2983" s="91">
        <v>0.64621980000000001</v>
      </c>
      <c r="D2983" s="91">
        <v>3.5821779999999999</v>
      </c>
      <c r="E2983" s="91">
        <v>0.64621980000000001</v>
      </c>
      <c r="F2983" s="91"/>
      <c r="G2983" s="91"/>
      <c r="Q2983" s="91">
        <v>0.16</v>
      </c>
      <c r="R2983" s="91">
        <v>0.48166379999999998</v>
      </c>
      <c r="S2983" s="91">
        <v>0.16</v>
      </c>
      <c r="W2983" s="91">
        <v>0.48166379999999998</v>
      </c>
      <c r="X2983" s="91">
        <v>0.16</v>
      </c>
    </row>
    <row r="2984" spans="1:24" x14ac:dyDescent="0.25">
      <c r="A2984" s="91">
        <v>0.84380089999999996</v>
      </c>
      <c r="B2984" s="91">
        <v>0.32249030000000001</v>
      </c>
      <c r="D2984" s="91"/>
      <c r="E2984" s="91"/>
      <c r="F2984" s="91">
        <v>0.84380089999999996</v>
      </c>
      <c r="G2984" s="91">
        <v>0.32249030000000001</v>
      </c>
      <c r="Q2984" s="91">
        <v>0.22627420000000001</v>
      </c>
      <c r="R2984" s="91">
        <v>0.83234609999999998</v>
      </c>
      <c r="S2984" s="91">
        <v>0.22627420000000001</v>
      </c>
      <c r="W2984" s="91">
        <v>0.83234609999999998</v>
      </c>
      <c r="X2984" s="91">
        <v>0.22627420000000001</v>
      </c>
    </row>
    <row r="2985" spans="1:24" x14ac:dyDescent="0.25">
      <c r="A2985" s="91">
        <v>0.84380089999999996</v>
      </c>
      <c r="B2985" s="91">
        <v>0.29120439999999997</v>
      </c>
      <c r="D2985" s="91"/>
      <c r="E2985" s="91"/>
      <c r="F2985" s="91">
        <v>0.84380089999999996</v>
      </c>
      <c r="G2985" s="91">
        <v>0.29120439999999997</v>
      </c>
      <c r="Q2985" s="91">
        <v>0.2332381</v>
      </c>
      <c r="R2985" s="91">
        <v>0.73430240000000002</v>
      </c>
      <c r="S2985" s="91">
        <v>0.2332381</v>
      </c>
      <c r="W2985" s="91">
        <v>0.73430240000000002</v>
      </c>
      <c r="X2985" s="91">
        <v>0.2332381</v>
      </c>
    </row>
    <row r="2986" spans="1:24" x14ac:dyDescent="0.25">
      <c r="A2986" s="91">
        <v>3.600222</v>
      </c>
      <c r="B2986" s="91">
        <v>0.24</v>
      </c>
      <c r="D2986" s="91">
        <v>3.600222</v>
      </c>
      <c r="E2986" s="91">
        <v>0.24</v>
      </c>
      <c r="F2986" s="91"/>
      <c r="G2986" s="91"/>
      <c r="Q2986" s="91">
        <v>0.25298219999999999</v>
      </c>
      <c r="R2986" s="91">
        <v>0.32249030000000001</v>
      </c>
      <c r="S2986" s="91">
        <v>0.25298219999999999</v>
      </c>
      <c r="W2986" s="91">
        <v>0.32249030000000001</v>
      </c>
      <c r="X2986" s="91">
        <v>0.25298219999999999</v>
      </c>
    </row>
    <row r="2987" spans="1:24" x14ac:dyDescent="0.25">
      <c r="A2987" s="91">
        <v>4.927149</v>
      </c>
      <c r="B2987" s="91">
        <v>0.52611790000000003</v>
      </c>
      <c r="D2987" s="91">
        <v>4.927149</v>
      </c>
      <c r="E2987" s="91">
        <v>0.52611790000000003</v>
      </c>
      <c r="F2987" s="91"/>
      <c r="G2987" s="91"/>
      <c r="Q2987" s="297">
        <v>0.2154066</v>
      </c>
      <c r="R2987" s="297">
        <v>0.44</v>
      </c>
      <c r="S2987" s="297">
        <v>0.2154066</v>
      </c>
      <c r="W2987" s="91">
        <v>0.44</v>
      </c>
      <c r="X2987" s="91">
        <v>0.2154066</v>
      </c>
    </row>
    <row r="2988" spans="1:24" x14ac:dyDescent="0.25">
      <c r="A2988" s="91">
        <v>0.8246211</v>
      </c>
      <c r="B2988" s="91">
        <v>0.16970560000000001</v>
      </c>
      <c r="D2988" s="91"/>
      <c r="E2988" s="91"/>
      <c r="F2988" s="91">
        <v>0.8246211</v>
      </c>
      <c r="G2988" s="91">
        <v>0.16970560000000001</v>
      </c>
      <c r="Q2988" s="91">
        <v>0.28000000000000003</v>
      </c>
      <c r="R2988" s="91">
        <v>1.0513440000000001</v>
      </c>
      <c r="S2988" s="91">
        <v>0.28000000000000003</v>
      </c>
      <c r="T2988" t="s">
        <v>439</v>
      </c>
      <c r="W2988" s="91">
        <v>1.0513440000000001</v>
      </c>
      <c r="X2988" s="91">
        <v>0.28000000000000003</v>
      </c>
    </row>
    <row r="2989" spans="1:24" x14ac:dyDescent="0.25">
      <c r="A2989" s="91">
        <v>1.7055199999999999</v>
      </c>
      <c r="B2989" s="91">
        <v>0.22627420000000001</v>
      </c>
      <c r="D2989" s="91">
        <v>1.7055199999999999</v>
      </c>
      <c r="E2989" s="91">
        <v>0.22627420000000001</v>
      </c>
      <c r="F2989" s="91"/>
      <c r="G2989" s="91"/>
      <c r="Q2989" s="91">
        <v>0.2039608</v>
      </c>
      <c r="R2989" s="91">
        <v>2.676444</v>
      </c>
      <c r="S2989" s="91">
        <v>0.2039608</v>
      </c>
      <c r="U2989" s="91">
        <v>2.676444</v>
      </c>
      <c r="V2989" s="91">
        <v>0.2039608</v>
      </c>
    </row>
    <row r="2990" spans="1:24" x14ac:dyDescent="0.25">
      <c r="A2990" s="91">
        <v>1.5558920000000001</v>
      </c>
      <c r="B2990" s="91">
        <v>0.37735920000000001</v>
      </c>
      <c r="D2990" s="91"/>
      <c r="E2990" s="91"/>
      <c r="F2990" s="91">
        <v>1.5558920000000001</v>
      </c>
      <c r="G2990" s="91">
        <v>0.37735920000000001</v>
      </c>
      <c r="Q2990" s="91">
        <v>0.2039608</v>
      </c>
      <c r="R2990" s="91">
        <v>2.046265</v>
      </c>
      <c r="S2990" s="91">
        <v>0.2039608</v>
      </c>
      <c r="U2990" s="91">
        <v>2.046265</v>
      </c>
      <c r="V2990" s="91">
        <v>0.2039608</v>
      </c>
    </row>
    <row r="2991" spans="1:24" x14ac:dyDescent="0.25">
      <c r="A2991" s="91">
        <v>1.240645</v>
      </c>
      <c r="B2991" s="91">
        <v>0.3577709</v>
      </c>
      <c r="D2991" s="91"/>
      <c r="E2991" s="91"/>
      <c r="F2991" s="91">
        <v>1.240645</v>
      </c>
      <c r="G2991" s="91">
        <v>0.3577709</v>
      </c>
      <c r="Q2991" s="91">
        <v>0.28000000000000003</v>
      </c>
      <c r="R2991" s="91">
        <v>2.3203450000000001</v>
      </c>
      <c r="S2991" s="91">
        <v>0.28000000000000003</v>
      </c>
      <c r="U2991" s="91">
        <v>2.3203450000000001</v>
      </c>
      <c r="V2991" s="91">
        <v>0.28000000000000003</v>
      </c>
    </row>
    <row r="2992" spans="1:24" x14ac:dyDescent="0.25">
      <c r="A2992" s="91">
        <v>1.1092340000000001</v>
      </c>
      <c r="B2992" s="91">
        <v>0.36878179999999999</v>
      </c>
      <c r="D2992" s="91"/>
      <c r="E2992" s="91"/>
      <c r="F2992" s="91">
        <v>1.1092340000000001</v>
      </c>
      <c r="G2992" s="91">
        <v>0.36878179999999999</v>
      </c>
      <c r="Q2992" s="91">
        <v>0.69857000000000002</v>
      </c>
      <c r="R2992" s="91">
        <v>1.4449909999999999</v>
      </c>
      <c r="S2992" s="91">
        <v>0.69857000000000002</v>
      </c>
      <c r="W2992" s="91">
        <v>1.4449909999999999</v>
      </c>
      <c r="X2992" s="91">
        <v>0.69857000000000002</v>
      </c>
    </row>
    <row r="2993" spans="1:24" x14ac:dyDescent="0.25">
      <c r="A2993" s="91">
        <v>2.7888350000000002</v>
      </c>
      <c r="B2993" s="91">
        <v>0.24</v>
      </c>
      <c r="D2993" s="91">
        <v>2.7888350000000002</v>
      </c>
      <c r="E2993" s="91">
        <v>0.24</v>
      </c>
      <c r="F2993" s="91"/>
      <c r="G2993" s="91"/>
      <c r="Q2993" s="91">
        <v>0.58240879999999995</v>
      </c>
      <c r="R2993" s="91">
        <v>2.3296350000000001</v>
      </c>
      <c r="S2993" s="91">
        <v>0.58240879999999995</v>
      </c>
      <c r="W2993" s="91">
        <v>2.3296350000000001</v>
      </c>
      <c r="X2993" s="91">
        <v>0.58240879999999995</v>
      </c>
    </row>
    <row r="2994" spans="1:24" x14ac:dyDescent="0.25">
      <c r="A2994" s="91">
        <v>1.761817</v>
      </c>
      <c r="B2994" s="91">
        <v>0.24</v>
      </c>
      <c r="D2994" s="91">
        <v>1.761817</v>
      </c>
      <c r="E2994" s="91">
        <v>0.24</v>
      </c>
      <c r="F2994" s="91"/>
      <c r="G2994" s="91"/>
      <c r="Q2994" s="91">
        <v>0.2154066</v>
      </c>
      <c r="R2994" s="91">
        <v>0.95078910000000005</v>
      </c>
      <c r="S2994" s="91">
        <v>0.2154066</v>
      </c>
      <c r="W2994" s="91">
        <v>0.95078910000000005</v>
      </c>
      <c r="X2994" s="91">
        <v>0.2154066</v>
      </c>
    </row>
    <row r="2995" spans="1:24" x14ac:dyDescent="0.25">
      <c r="A2995" s="91">
        <v>1.137014</v>
      </c>
      <c r="B2995" s="91">
        <v>0.2828427</v>
      </c>
      <c r="D2995" s="91"/>
      <c r="E2995" s="91"/>
      <c r="F2995" s="91">
        <v>1.137014</v>
      </c>
      <c r="G2995" s="91">
        <v>0.2828427</v>
      </c>
      <c r="Q2995" s="91">
        <v>0.44</v>
      </c>
      <c r="R2995" s="91">
        <v>0.46647620000000001</v>
      </c>
      <c r="S2995" s="91">
        <v>0.44</v>
      </c>
      <c r="W2995" s="91">
        <v>0.46647620000000001</v>
      </c>
      <c r="X2995" s="91">
        <v>0.44</v>
      </c>
    </row>
    <row r="2996" spans="1:24" x14ac:dyDescent="0.25">
      <c r="A2996" s="91">
        <v>3.3706770000000001</v>
      </c>
      <c r="B2996" s="91">
        <v>0.4079216</v>
      </c>
      <c r="D2996" s="91">
        <v>3.3706770000000001</v>
      </c>
      <c r="E2996" s="91">
        <v>0.4079216</v>
      </c>
      <c r="F2996" s="91"/>
      <c r="G2996" s="91"/>
      <c r="Q2996" s="91">
        <v>0.33941130000000003</v>
      </c>
      <c r="R2996" s="91">
        <v>1.7821340000000001</v>
      </c>
      <c r="S2996" s="91">
        <v>0.33941130000000003</v>
      </c>
      <c r="U2996" s="91">
        <v>1.7821340000000001</v>
      </c>
      <c r="V2996" s="91">
        <v>0.33941130000000003</v>
      </c>
    </row>
    <row r="2997" spans="1:24" x14ac:dyDescent="0.25">
      <c r="A2997" s="91">
        <v>14.156779999999999</v>
      </c>
      <c r="B2997" s="91">
        <v>0.66211779999999998</v>
      </c>
      <c r="D2997" s="91">
        <v>14.156779999999999</v>
      </c>
      <c r="E2997" s="91">
        <v>0.66211779999999998</v>
      </c>
      <c r="F2997" s="91"/>
      <c r="G2997" s="91"/>
      <c r="Q2997" s="91">
        <v>0.25298219999999999</v>
      </c>
      <c r="R2997" s="91">
        <v>1.049952</v>
      </c>
      <c r="S2997" s="91">
        <v>0.25298219999999999</v>
      </c>
      <c r="W2997" s="91">
        <v>1.049952</v>
      </c>
      <c r="X2997" s="91">
        <v>0.25298219999999999</v>
      </c>
    </row>
    <row r="2998" spans="1:24" x14ac:dyDescent="0.25">
      <c r="A2998" s="91">
        <v>5.3339930000000004</v>
      </c>
      <c r="B2998" s="91">
        <v>0.59464269999999997</v>
      </c>
      <c r="D2998" s="91">
        <v>5.3339930000000004</v>
      </c>
      <c r="E2998" s="91">
        <v>0.59464269999999997</v>
      </c>
      <c r="F2998" s="91"/>
      <c r="G2998" s="91"/>
      <c r="Q2998" s="91">
        <v>0.34409299999999998</v>
      </c>
      <c r="R2998" s="91">
        <v>0.88814409999999999</v>
      </c>
      <c r="S2998" s="91">
        <v>0.34409299999999998</v>
      </c>
      <c r="W2998" s="91">
        <v>0.88814409999999999</v>
      </c>
      <c r="X2998" s="91">
        <v>0.34409299999999998</v>
      </c>
    </row>
    <row r="2999" spans="1:24" x14ac:dyDescent="0.25">
      <c r="A2999" s="91">
        <v>2.0874700000000002</v>
      </c>
      <c r="B2999" s="91">
        <v>0.39395429999999998</v>
      </c>
      <c r="D2999" s="91">
        <v>2.0874700000000002</v>
      </c>
      <c r="E2999" s="91">
        <v>0.39395429999999998</v>
      </c>
      <c r="F2999" s="91"/>
      <c r="G2999" s="91"/>
      <c r="Q2999" s="91">
        <v>0.2039608</v>
      </c>
      <c r="R2999" s="91">
        <v>0.24331050000000001</v>
      </c>
      <c r="S2999" s="91">
        <v>0.2039608</v>
      </c>
      <c r="W2999" s="91">
        <v>0.24331050000000001</v>
      </c>
      <c r="X2999" s="91">
        <v>0.2039608</v>
      </c>
    </row>
    <row r="3000" spans="1:24" x14ac:dyDescent="0.25">
      <c r="A3000" s="91">
        <v>5.88544</v>
      </c>
      <c r="B3000" s="91">
        <v>0.28844409999999998</v>
      </c>
      <c r="D3000" s="91">
        <v>5.88544</v>
      </c>
      <c r="E3000" s="91">
        <v>0.28844409999999998</v>
      </c>
      <c r="F3000" s="91"/>
      <c r="G3000" s="91"/>
      <c r="Q3000" s="91">
        <v>0.30463089999999998</v>
      </c>
      <c r="R3000" s="91">
        <v>1.216553</v>
      </c>
      <c r="S3000" s="91">
        <v>0.30463089999999998</v>
      </c>
      <c r="W3000" s="91">
        <v>1.216553</v>
      </c>
      <c r="X3000" s="91">
        <v>0.30463089999999998</v>
      </c>
    </row>
    <row r="3001" spans="1:24" x14ac:dyDescent="0.25">
      <c r="A3001" s="91">
        <v>3.4852829999999999</v>
      </c>
      <c r="B3001" s="91">
        <v>0.25612499999999999</v>
      </c>
      <c r="D3001" s="91">
        <v>3.4852829999999999</v>
      </c>
      <c r="E3001" s="91">
        <v>0.25612499999999999</v>
      </c>
      <c r="F3001" s="91"/>
      <c r="G3001" s="91"/>
      <c r="Q3001" s="91">
        <v>0.32</v>
      </c>
      <c r="R3001" s="91">
        <v>0.68117550000000004</v>
      </c>
      <c r="S3001" s="91">
        <v>0.32</v>
      </c>
      <c r="W3001" s="91">
        <v>0.68117550000000004</v>
      </c>
      <c r="X3001" s="91">
        <v>0.32</v>
      </c>
    </row>
    <row r="3002" spans="1:24" x14ac:dyDescent="0.25">
      <c r="A3002" s="91">
        <v>5.7222369999999998</v>
      </c>
      <c r="B3002" s="91">
        <v>1.3206059999999999</v>
      </c>
      <c r="D3002" s="91"/>
      <c r="E3002" s="91"/>
      <c r="F3002" s="91">
        <v>5.7222369999999998</v>
      </c>
      <c r="G3002" s="91">
        <v>1.3206059999999999</v>
      </c>
      <c r="Q3002" s="91">
        <v>0.32249030000000001</v>
      </c>
      <c r="R3002" s="91">
        <v>1.086646</v>
      </c>
      <c r="S3002" s="91">
        <v>0.32249030000000001</v>
      </c>
      <c r="W3002" s="91">
        <v>1.086646</v>
      </c>
      <c r="X3002" s="91">
        <v>0.32249030000000001</v>
      </c>
    </row>
    <row r="3003" spans="1:24" x14ac:dyDescent="0.25">
      <c r="A3003" s="91">
        <v>2.1260289999999999</v>
      </c>
      <c r="B3003" s="91">
        <v>0.46818799999999999</v>
      </c>
      <c r="D3003" s="91"/>
      <c r="E3003" s="91"/>
      <c r="F3003" s="91">
        <v>2.1260289999999999</v>
      </c>
      <c r="G3003" s="91">
        <v>0.46818799999999999</v>
      </c>
      <c r="Q3003" s="91">
        <v>0.24331050000000001</v>
      </c>
      <c r="R3003" s="91">
        <v>0.32</v>
      </c>
      <c r="S3003" s="91">
        <v>0.24331050000000001</v>
      </c>
      <c r="W3003" s="91">
        <v>0.32</v>
      </c>
      <c r="X3003" s="91">
        <v>0.24331050000000001</v>
      </c>
    </row>
    <row r="3004" spans="1:24" x14ac:dyDescent="0.25">
      <c r="A3004" s="91">
        <v>0.72443080000000004</v>
      </c>
      <c r="B3004" s="91">
        <v>0.52153620000000001</v>
      </c>
      <c r="D3004" s="91"/>
      <c r="E3004" s="91"/>
      <c r="F3004" s="91">
        <v>0.72443080000000004</v>
      </c>
      <c r="G3004" s="91">
        <v>0.52153620000000001</v>
      </c>
      <c r="Q3004" s="91">
        <v>0.2039608</v>
      </c>
      <c r="R3004" s="91">
        <v>5.8495809999999997</v>
      </c>
      <c r="S3004" s="91">
        <v>0.2039608</v>
      </c>
      <c r="U3004" s="91">
        <v>5.8495809999999997</v>
      </c>
      <c r="V3004" s="91">
        <v>0.2039608</v>
      </c>
    </row>
    <row r="3005" spans="1:24" x14ac:dyDescent="0.25">
      <c r="A3005" s="91">
        <v>0.85510229999999998</v>
      </c>
      <c r="B3005" s="91">
        <v>0.2828427</v>
      </c>
      <c r="D3005" s="91"/>
      <c r="E3005" s="91"/>
      <c r="F3005" s="91">
        <v>0.85510229999999998</v>
      </c>
      <c r="G3005" s="91">
        <v>0.2828427</v>
      </c>
      <c r="Q3005" s="91">
        <v>0.28000000000000003</v>
      </c>
      <c r="R3005" s="91">
        <v>1.72</v>
      </c>
      <c r="S3005" s="91">
        <v>0.28000000000000003</v>
      </c>
      <c r="U3005" s="91">
        <v>1.72</v>
      </c>
      <c r="V3005" s="91">
        <v>0.28000000000000003</v>
      </c>
    </row>
    <row r="3006" spans="1:24" x14ac:dyDescent="0.25">
      <c r="A3006" s="91">
        <v>0.7610519</v>
      </c>
      <c r="B3006" s="91">
        <v>0.2</v>
      </c>
      <c r="D3006" s="91"/>
      <c r="E3006" s="91"/>
      <c r="F3006" s="91">
        <v>0.7610519</v>
      </c>
      <c r="G3006" s="91">
        <v>0.2</v>
      </c>
      <c r="Q3006" s="91">
        <v>0.28844409999999998</v>
      </c>
      <c r="R3006" s="91">
        <v>1.653602</v>
      </c>
      <c r="S3006" s="91">
        <v>0.28844409999999998</v>
      </c>
      <c r="U3006" s="91">
        <v>1.653602</v>
      </c>
      <c r="V3006" s="91">
        <v>0.28844409999999998</v>
      </c>
    </row>
    <row r="3007" spans="1:24" x14ac:dyDescent="0.25">
      <c r="A3007" s="91">
        <v>3.7459310000000001</v>
      </c>
      <c r="B3007" s="91">
        <v>0.68</v>
      </c>
      <c r="D3007" s="91">
        <v>3.7459310000000001</v>
      </c>
      <c r="E3007" s="91">
        <v>0.68</v>
      </c>
      <c r="F3007" s="91"/>
      <c r="G3007" s="91"/>
      <c r="Q3007" s="91">
        <v>0.3577709</v>
      </c>
      <c r="R3007" s="91">
        <v>0.39395429999999998</v>
      </c>
      <c r="S3007" s="91">
        <v>0.3577709</v>
      </c>
      <c r="W3007" s="91">
        <v>0.39395429999999998</v>
      </c>
      <c r="X3007" s="91">
        <v>0.3577709</v>
      </c>
    </row>
    <row r="3008" spans="1:24" x14ac:dyDescent="0.25">
      <c r="A3008" s="91">
        <v>2.3078989999999999</v>
      </c>
      <c r="B3008" s="91">
        <v>0.26832820000000002</v>
      </c>
      <c r="D3008" s="91">
        <v>2.3078989999999999</v>
      </c>
      <c r="E3008" s="91">
        <v>0.26832820000000002</v>
      </c>
      <c r="F3008" s="91"/>
      <c r="G3008" s="91"/>
      <c r="Q3008" s="91">
        <v>0.24331050000000001</v>
      </c>
      <c r="R3008" s="91">
        <v>1.5620499999999999</v>
      </c>
      <c r="S3008" s="91">
        <v>0.24331050000000001</v>
      </c>
      <c r="U3008" s="91">
        <v>1.5620499999999999</v>
      </c>
      <c r="V3008" s="91">
        <v>0.24331050000000001</v>
      </c>
    </row>
    <row r="3009" spans="1:24" x14ac:dyDescent="0.25">
      <c r="A3009" s="91">
        <v>0.72111029999999998</v>
      </c>
      <c r="B3009" s="91">
        <v>0.28844409999999998</v>
      </c>
      <c r="D3009" s="91"/>
      <c r="E3009" s="91"/>
      <c r="F3009" s="91">
        <v>0.72111029999999998</v>
      </c>
      <c r="G3009" s="91">
        <v>0.28844409999999998</v>
      </c>
      <c r="Q3009" s="91">
        <v>0.36878179999999999</v>
      </c>
      <c r="R3009" s="91">
        <v>0.53366659999999999</v>
      </c>
      <c r="S3009" s="91">
        <v>0.36878179999999999</v>
      </c>
      <c r="W3009" s="91">
        <v>0.53366659999999999</v>
      </c>
      <c r="X3009" s="91">
        <v>0.36878179999999999</v>
      </c>
    </row>
    <row r="3010" spans="1:24" x14ac:dyDescent="0.25">
      <c r="A3010" s="91">
        <v>12.44816</v>
      </c>
      <c r="B3010" s="91">
        <v>0.59464269999999997</v>
      </c>
      <c r="D3010" s="91">
        <v>12.44816</v>
      </c>
      <c r="E3010" s="91">
        <v>0.59464269999999997</v>
      </c>
      <c r="F3010" s="91"/>
      <c r="G3010" s="91"/>
      <c r="Q3010" s="91">
        <v>0.2332381</v>
      </c>
      <c r="R3010" s="91">
        <v>0.3577709</v>
      </c>
      <c r="S3010" s="91">
        <v>0.2332381</v>
      </c>
      <c r="W3010" s="91">
        <v>0.3577709</v>
      </c>
      <c r="X3010" s="91">
        <v>0.2332381</v>
      </c>
    </row>
    <row r="3011" spans="1:24" x14ac:dyDescent="0.25">
      <c r="A3011" s="91">
        <v>3.0567959999999998</v>
      </c>
      <c r="B3011" s="91">
        <v>0.53814499999999998</v>
      </c>
      <c r="D3011" s="91">
        <v>3.0567959999999998</v>
      </c>
      <c r="E3011" s="91">
        <v>0.53814499999999998</v>
      </c>
      <c r="F3011" s="91"/>
      <c r="G3011" s="91"/>
      <c r="Q3011" s="91">
        <v>0.24</v>
      </c>
      <c r="R3011" s="91">
        <v>0.24</v>
      </c>
      <c r="S3011" s="91">
        <v>0.24</v>
      </c>
      <c r="W3011" s="91">
        <v>0.24</v>
      </c>
      <c r="X3011" s="91">
        <v>0.24</v>
      </c>
    </row>
    <row r="3012" spans="1:24" x14ac:dyDescent="0.25">
      <c r="A3012" s="91">
        <v>2.2000000000000002</v>
      </c>
      <c r="B3012" s="91">
        <v>0.31241000000000002</v>
      </c>
      <c r="D3012" s="91">
        <v>2.2000000000000002</v>
      </c>
      <c r="E3012" s="91">
        <v>0.31241000000000002</v>
      </c>
      <c r="F3012" s="91"/>
      <c r="G3012" s="91"/>
      <c r="Q3012" s="91">
        <v>0.4</v>
      </c>
      <c r="R3012" s="91">
        <v>0.92086920000000005</v>
      </c>
      <c r="S3012" s="91">
        <v>0.4</v>
      </c>
      <c r="W3012" s="91">
        <v>0.92086920000000005</v>
      </c>
      <c r="X3012" s="91">
        <v>0.4</v>
      </c>
    </row>
    <row r="3013" spans="1:24" x14ac:dyDescent="0.25">
      <c r="A3013" s="91">
        <v>4.7547870000000003</v>
      </c>
      <c r="B3013" s="91">
        <v>0.77665949999999995</v>
      </c>
      <c r="D3013" s="91">
        <v>4.7547870000000003</v>
      </c>
      <c r="E3013" s="91">
        <v>0.77665949999999995</v>
      </c>
      <c r="F3013" s="91"/>
      <c r="G3013" s="91"/>
      <c r="Q3013" s="91">
        <v>0.43081320000000001</v>
      </c>
      <c r="R3013" s="91">
        <v>0.96664369999999999</v>
      </c>
      <c r="S3013" s="91">
        <v>0.43081320000000001</v>
      </c>
      <c r="W3013" s="91">
        <v>0.96664369999999999</v>
      </c>
      <c r="X3013" s="91">
        <v>0.43081320000000001</v>
      </c>
    </row>
    <row r="3014" spans="1:24" x14ac:dyDescent="0.25">
      <c r="A3014" s="91">
        <v>17.772110000000001</v>
      </c>
      <c r="B3014" s="91">
        <v>0.68468969999999996</v>
      </c>
      <c r="D3014" s="91">
        <v>17.772110000000001</v>
      </c>
      <c r="E3014" s="91">
        <v>0.68468969999999996</v>
      </c>
      <c r="F3014" s="91"/>
      <c r="G3014" s="91"/>
      <c r="Q3014" s="91">
        <v>0.29120439999999997</v>
      </c>
      <c r="R3014" s="91">
        <v>4.3854300000000004</v>
      </c>
      <c r="S3014" s="91">
        <v>0.29120439999999997</v>
      </c>
      <c r="U3014" s="91">
        <v>4.3854300000000004</v>
      </c>
      <c r="V3014" s="91">
        <v>0.29120439999999997</v>
      </c>
    </row>
    <row r="3015" spans="1:24" x14ac:dyDescent="0.25">
      <c r="A3015" s="91">
        <v>2.2922479999999998</v>
      </c>
      <c r="B3015" s="91">
        <v>0.48332180000000002</v>
      </c>
      <c r="D3015" s="91"/>
      <c r="E3015" s="91"/>
      <c r="F3015" s="91">
        <v>2.2922479999999998</v>
      </c>
      <c r="G3015" s="91">
        <v>0.48332180000000002</v>
      </c>
      <c r="Q3015" s="91">
        <v>0.46647620000000001</v>
      </c>
      <c r="R3015" s="91">
        <v>0.73756359999999999</v>
      </c>
      <c r="S3015" s="91">
        <v>0.46647620000000001</v>
      </c>
      <c r="W3015" s="91">
        <v>0.73756359999999999</v>
      </c>
      <c r="X3015" s="91">
        <v>0.46647620000000001</v>
      </c>
    </row>
    <row r="3016" spans="1:24" x14ac:dyDescent="0.25">
      <c r="A3016" s="91">
        <v>1.6823790000000001</v>
      </c>
      <c r="B3016" s="91">
        <v>0.39395429999999998</v>
      </c>
      <c r="D3016" s="91"/>
      <c r="E3016" s="91"/>
      <c r="F3016" s="91">
        <v>1.6823790000000001</v>
      </c>
      <c r="G3016" s="91">
        <v>0.39395429999999998</v>
      </c>
      <c r="Q3016" s="91">
        <v>0.2</v>
      </c>
      <c r="R3016" s="91">
        <v>0.48</v>
      </c>
      <c r="S3016" s="91">
        <v>0.2</v>
      </c>
      <c r="W3016" s="91">
        <v>0.48</v>
      </c>
      <c r="X3016" s="91">
        <v>0.2</v>
      </c>
    </row>
    <row r="3017" spans="1:24" x14ac:dyDescent="0.25">
      <c r="A3017" s="91">
        <v>8.8342969999999994</v>
      </c>
      <c r="B3017" s="91">
        <v>0.39395429999999998</v>
      </c>
      <c r="D3017" s="91">
        <v>8.8342969999999994</v>
      </c>
      <c r="E3017" s="91">
        <v>0.39395429999999998</v>
      </c>
      <c r="F3017" s="91"/>
      <c r="G3017" s="91"/>
      <c r="Q3017" s="91">
        <v>0.44</v>
      </c>
      <c r="R3017" s="91">
        <v>0.48</v>
      </c>
      <c r="S3017" s="91">
        <v>0.44</v>
      </c>
      <c r="W3017" s="91">
        <v>0.48</v>
      </c>
      <c r="X3017" s="91">
        <v>0.44</v>
      </c>
    </row>
    <row r="3018" spans="1:24" x14ac:dyDescent="0.25">
      <c r="A3018" s="91">
        <v>1.344619</v>
      </c>
      <c r="B3018" s="91">
        <v>0.26832820000000002</v>
      </c>
      <c r="D3018" s="91">
        <v>1.344619</v>
      </c>
      <c r="E3018" s="91">
        <v>0.26832820000000002</v>
      </c>
      <c r="F3018" s="91"/>
      <c r="G3018" s="91"/>
      <c r="Q3018" s="91">
        <v>0.16</v>
      </c>
      <c r="R3018" s="91">
        <v>0.16</v>
      </c>
      <c r="S3018" s="91">
        <v>0.16</v>
      </c>
      <c r="W3018" s="91">
        <v>0.16</v>
      </c>
      <c r="X3018" s="91">
        <v>0.16</v>
      </c>
    </row>
    <row r="3019" spans="1:24" x14ac:dyDescent="0.25">
      <c r="A3019" s="91">
        <v>0.88543769999999999</v>
      </c>
      <c r="B3019" s="91">
        <v>0.46647620000000001</v>
      </c>
      <c r="D3019" s="91"/>
      <c r="E3019" s="91"/>
      <c r="F3019" s="91">
        <v>0.88543769999999999</v>
      </c>
      <c r="G3019" s="91">
        <v>0.46647620000000001</v>
      </c>
      <c r="Q3019" s="91">
        <v>0.1264911</v>
      </c>
      <c r="R3019" s="91">
        <v>0.1788854</v>
      </c>
      <c r="S3019" s="91">
        <v>0.1264911</v>
      </c>
      <c r="W3019" s="91">
        <v>0.1788854</v>
      </c>
      <c r="X3019" s="91">
        <v>0.1264911</v>
      </c>
    </row>
    <row r="3020" spans="1:24" x14ac:dyDescent="0.25">
      <c r="A3020" s="91">
        <v>0.88</v>
      </c>
      <c r="B3020" s="91">
        <v>0.24</v>
      </c>
      <c r="D3020" s="91"/>
      <c r="E3020" s="91"/>
      <c r="F3020" s="91">
        <v>0.88</v>
      </c>
      <c r="G3020" s="91">
        <v>0.24</v>
      </c>
      <c r="Q3020" s="91">
        <v>0.37947330000000001</v>
      </c>
      <c r="R3020" s="91">
        <v>19.604980000000001</v>
      </c>
      <c r="S3020" s="91">
        <v>0.37947330000000001</v>
      </c>
      <c r="U3020" s="91">
        <v>19.604980000000001</v>
      </c>
      <c r="V3020" s="91">
        <v>0.37947330000000001</v>
      </c>
    </row>
    <row r="3021" spans="1:24" x14ac:dyDescent="0.25">
      <c r="A3021" s="91">
        <v>0.59059289999999998</v>
      </c>
      <c r="B3021" s="91">
        <v>0.46647620000000001</v>
      </c>
      <c r="D3021" s="91"/>
      <c r="E3021" s="91"/>
      <c r="F3021" s="91">
        <v>0.59059289999999998</v>
      </c>
      <c r="G3021" s="91">
        <v>0.46647620000000001</v>
      </c>
      <c r="Q3021" s="91">
        <v>0.48</v>
      </c>
      <c r="R3021" s="91">
        <v>2.6644320000000001</v>
      </c>
      <c r="S3021" s="91">
        <v>0.48</v>
      </c>
      <c r="U3021" s="91">
        <v>2.6644320000000001</v>
      </c>
      <c r="V3021" s="91">
        <v>0.48</v>
      </c>
    </row>
    <row r="3022" spans="1:24" x14ac:dyDescent="0.25">
      <c r="A3022" s="91">
        <v>0.52</v>
      </c>
      <c r="B3022" s="91">
        <v>0.28844409999999998</v>
      </c>
      <c r="D3022" s="91"/>
      <c r="E3022" s="91"/>
      <c r="F3022" s="91">
        <v>0.52</v>
      </c>
      <c r="G3022" s="91">
        <v>0.28844409999999998</v>
      </c>
      <c r="Q3022" s="91">
        <v>0.37947330000000001</v>
      </c>
      <c r="R3022" s="91">
        <v>0.78587530000000005</v>
      </c>
      <c r="S3022" s="91">
        <v>0.37947330000000001</v>
      </c>
      <c r="W3022" s="91">
        <v>0.78587530000000005</v>
      </c>
      <c r="X3022" s="91">
        <v>0.37947330000000001</v>
      </c>
    </row>
    <row r="3023" spans="1:24" x14ac:dyDescent="0.25">
      <c r="A3023" s="91">
        <v>0.93637599999999999</v>
      </c>
      <c r="B3023" s="91">
        <v>0.29120439999999997</v>
      </c>
      <c r="D3023" s="91"/>
      <c r="E3023" s="91"/>
      <c r="F3023" s="91">
        <v>0.93637599999999999</v>
      </c>
      <c r="G3023" s="91">
        <v>0.29120439999999997</v>
      </c>
      <c r="Q3023" s="91">
        <v>0.36878179999999999</v>
      </c>
      <c r="R3023" s="91">
        <v>0.87726850000000001</v>
      </c>
      <c r="S3023" s="91">
        <v>0.36878179999999999</v>
      </c>
      <c r="W3023" s="91">
        <v>0.87726850000000001</v>
      </c>
      <c r="X3023" s="91">
        <v>0.36878179999999999</v>
      </c>
    </row>
    <row r="3024" spans="1:24" x14ac:dyDescent="0.25">
      <c r="A3024" s="91">
        <v>2.078846</v>
      </c>
      <c r="B3024" s="91">
        <v>0.2828427</v>
      </c>
      <c r="D3024" s="91">
        <v>2.078846</v>
      </c>
      <c r="E3024" s="91">
        <v>0.2828427</v>
      </c>
      <c r="F3024" s="91"/>
      <c r="G3024" s="91"/>
      <c r="Q3024" s="91">
        <v>0.25298219999999999</v>
      </c>
      <c r="R3024" s="91">
        <v>4.0995609999999996</v>
      </c>
      <c r="S3024" s="91">
        <v>0.25298219999999999</v>
      </c>
      <c r="U3024" s="91">
        <v>4.0995609999999996</v>
      </c>
      <c r="V3024" s="91">
        <v>0.25298219999999999</v>
      </c>
    </row>
    <row r="3025" spans="1:24" x14ac:dyDescent="0.25">
      <c r="A3025" s="91">
        <v>1.501466</v>
      </c>
      <c r="B3025" s="91">
        <v>0.33941130000000003</v>
      </c>
      <c r="D3025" s="91"/>
      <c r="E3025" s="91"/>
      <c r="F3025" s="91">
        <v>1.501466</v>
      </c>
      <c r="G3025" s="91">
        <v>0.33941130000000003</v>
      </c>
      <c r="Q3025" s="91">
        <v>0.37735920000000001</v>
      </c>
      <c r="R3025" s="91">
        <v>0.95414880000000002</v>
      </c>
      <c r="S3025" s="91">
        <v>0.37735920000000001</v>
      </c>
      <c r="W3025" s="91">
        <v>0.95414880000000002</v>
      </c>
      <c r="X3025" s="91">
        <v>0.37735920000000001</v>
      </c>
    </row>
    <row r="3026" spans="1:24" x14ac:dyDescent="0.25">
      <c r="A3026" s="91">
        <v>4.0169639999999998</v>
      </c>
      <c r="B3026" s="91">
        <v>0.40199499999999999</v>
      </c>
      <c r="D3026" s="91">
        <v>4.0169639999999998</v>
      </c>
      <c r="E3026" s="91">
        <v>0.40199499999999999</v>
      </c>
      <c r="F3026" s="91"/>
      <c r="G3026" s="91"/>
      <c r="Q3026" s="91">
        <v>0.41761229999999999</v>
      </c>
      <c r="R3026" s="91">
        <v>0.89442719999999998</v>
      </c>
      <c r="S3026" s="91">
        <v>0.41761229999999999</v>
      </c>
      <c r="W3026" s="91">
        <v>0.89442719999999998</v>
      </c>
      <c r="X3026" s="91">
        <v>0.41761229999999999</v>
      </c>
    </row>
    <row r="3027" spans="1:24" x14ac:dyDescent="0.25">
      <c r="A3027" s="91">
        <v>15.02664</v>
      </c>
      <c r="B3027" s="91">
        <v>0.32249030000000001</v>
      </c>
      <c r="D3027" s="91">
        <v>15.02664</v>
      </c>
      <c r="E3027" s="91">
        <v>0.32249030000000001</v>
      </c>
      <c r="F3027" s="91"/>
      <c r="G3027" s="91"/>
      <c r="Q3027" s="91">
        <v>0.48166379999999998</v>
      </c>
      <c r="R3027" s="91">
        <v>5.74512</v>
      </c>
      <c r="S3027" s="91">
        <v>0.48166379999999998</v>
      </c>
      <c r="U3027" s="91">
        <v>5.74512</v>
      </c>
      <c r="V3027" s="91">
        <v>0.48166379999999998</v>
      </c>
    </row>
    <row r="3028" spans="1:24" x14ac:dyDescent="0.25">
      <c r="A3028" s="91">
        <v>0.76837489999999997</v>
      </c>
      <c r="B3028" s="91">
        <v>0.37735920000000001</v>
      </c>
      <c r="D3028" s="91"/>
      <c r="E3028" s="91"/>
      <c r="F3028" s="91">
        <v>0.76837489999999997</v>
      </c>
      <c r="G3028" s="91">
        <v>0.37735920000000001</v>
      </c>
      <c r="Q3028" s="91">
        <v>0.52</v>
      </c>
      <c r="R3028" s="91">
        <v>3.145537</v>
      </c>
      <c r="S3028" s="91">
        <v>0.52</v>
      </c>
      <c r="U3028" s="91">
        <v>3.145537</v>
      </c>
      <c r="V3028" s="91">
        <v>0.52</v>
      </c>
    </row>
    <row r="3029" spans="1:24" x14ac:dyDescent="0.25">
      <c r="A3029" s="91">
        <v>0.76941539999999997</v>
      </c>
      <c r="B3029" s="91">
        <v>0.2039608</v>
      </c>
      <c r="D3029" s="91"/>
      <c r="E3029" s="91"/>
      <c r="F3029" s="91">
        <v>0.76941539999999997</v>
      </c>
      <c r="G3029" s="91">
        <v>0.2039608</v>
      </c>
      <c r="Q3029" s="91">
        <v>0.28844409999999998</v>
      </c>
      <c r="R3029" s="91">
        <v>2.8241809999999998</v>
      </c>
      <c r="S3029" s="91">
        <v>0.28844409999999998</v>
      </c>
      <c r="U3029" s="91">
        <v>2.8241809999999998</v>
      </c>
      <c r="V3029" s="91">
        <v>0.28844409999999998</v>
      </c>
    </row>
    <row r="3030" spans="1:24" x14ac:dyDescent="0.25">
      <c r="A3030" s="91">
        <v>3.1498569999999999</v>
      </c>
      <c r="B3030" s="91">
        <v>0.49477270000000001</v>
      </c>
      <c r="D3030" s="91">
        <v>3.1498569999999999</v>
      </c>
      <c r="E3030" s="91">
        <v>0.49477270000000001</v>
      </c>
      <c r="F3030" s="91"/>
      <c r="G3030" s="91"/>
      <c r="Q3030" s="91">
        <v>0.57271280000000002</v>
      </c>
      <c r="R3030" s="91">
        <v>5.8684240000000001</v>
      </c>
      <c r="S3030" s="91">
        <v>0.57271280000000002</v>
      </c>
      <c r="U3030" s="91">
        <v>5.8684240000000001</v>
      </c>
      <c r="V3030" s="91">
        <v>0.57271280000000002</v>
      </c>
    </row>
    <row r="3031" spans="1:24" x14ac:dyDescent="0.25">
      <c r="A3031" s="91">
        <v>1.0198039999999999</v>
      </c>
      <c r="B3031" s="91">
        <v>0.4326662</v>
      </c>
      <c r="D3031" s="91"/>
      <c r="E3031" s="91"/>
      <c r="F3031" s="91">
        <v>1.0198039999999999</v>
      </c>
      <c r="G3031" s="91">
        <v>0.4326662</v>
      </c>
      <c r="Q3031" s="91">
        <v>0.45254830000000001</v>
      </c>
      <c r="R3031" s="91">
        <v>1.4187320000000001</v>
      </c>
      <c r="S3031" s="91">
        <v>0.45254830000000001</v>
      </c>
      <c r="W3031" s="91">
        <v>1.4187320000000001</v>
      </c>
      <c r="X3031" s="91">
        <v>0.45254830000000001</v>
      </c>
    </row>
    <row r="3032" spans="1:24" x14ac:dyDescent="0.25">
      <c r="A3032" s="91">
        <v>3.8736030000000001</v>
      </c>
      <c r="B3032" s="91">
        <v>0.61188229999999999</v>
      </c>
      <c r="D3032" s="91">
        <v>3.8736030000000001</v>
      </c>
      <c r="E3032" s="91">
        <v>0.61188229999999999</v>
      </c>
      <c r="F3032" s="91"/>
      <c r="G3032" s="91"/>
      <c r="Q3032" s="91">
        <v>0.2332381</v>
      </c>
      <c r="R3032" s="91">
        <v>0.85603739999999995</v>
      </c>
      <c r="S3032" s="91">
        <v>0.2332381</v>
      </c>
      <c r="W3032" s="91">
        <v>0.85603739999999995</v>
      </c>
      <c r="X3032" s="91">
        <v>0.2332381</v>
      </c>
    </row>
    <row r="3033" spans="1:24" x14ac:dyDescent="0.25">
      <c r="A3033" s="91">
        <v>3.9719009999999999</v>
      </c>
      <c r="B3033" s="91">
        <v>0.63245549999999995</v>
      </c>
      <c r="D3033" s="91">
        <v>3.9719009999999999</v>
      </c>
      <c r="E3033" s="91">
        <v>0.63245549999999995</v>
      </c>
      <c r="F3033" s="91"/>
      <c r="G3033" s="91"/>
      <c r="Q3033" s="91">
        <v>0.28000000000000003</v>
      </c>
      <c r="R3033" s="91">
        <v>0.32249030000000001</v>
      </c>
      <c r="S3033" s="91">
        <v>0.28000000000000003</v>
      </c>
      <c r="W3033" s="91">
        <v>0.32249030000000001</v>
      </c>
      <c r="X3033" s="91">
        <v>0.28000000000000003</v>
      </c>
    </row>
    <row r="3034" spans="1:24" x14ac:dyDescent="0.25">
      <c r="A3034" s="91">
        <v>2.7273429999999999</v>
      </c>
      <c r="B3034" s="91">
        <v>0.60530980000000001</v>
      </c>
      <c r="D3034" s="91"/>
      <c r="E3034" s="91"/>
      <c r="F3034" s="91">
        <v>2.7273429999999999</v>
      </c>
      <c r="G3034" s="91">
        <v>0.60530980000000001</v>
      </c>
      <c r="Q3034" s="91">
        <v>0.16</v>
      </c>
      <c r="R3034" s="91">
        <v>0.16492419999999999</v>
      </c>
      <c r="S3034" s="91">
        <v>0.16</v>
      </c>
      <c r="W3034" s="91">
        <v>0.16492419999999999</v>
      </c>
      <c r="X3034" s="91">
        <v>0.16</v>
      </c>
    </row>
    <row r="3035" spans="1:24" x14ac:dyDescent="0.25">
      <c r="A3035" s="91">
        <v>1.4338759999999999</v>
      </c>
      <c r="B3035" s="91">
        <v>0.1788854</v>
      </c>
      <c r="D3035" s="91">
        <v>1.4338759999999999</v>
      </c>
      <c r="E3035" s="91">
        <v>0.1788854</v>
      </c>
      <c r="F3035" s="91"/>
      <c r="G3035" s="91"/>
      <c r="Q3035" s="91">
        <v>0.24</v>
      </c>
      <c r="R3035" s="91">
        <v>0.24</v>
      </c>
      <c r="S3035" s="91">
        <v>0.24</v>
      </c>
      <c r="W3035" s="91">
        <v>0.24</v>
      </c>
      <c r="X3035" s="91">
        <v>0.24</v>
      </c>
    </row>
    <row r="3036" spans="1:24" x14ac:dyDescent="0.25">
      <c r="A3036" s="91">
        <v>1.4091130000000001</v>
      </c>
      <c r="B3036" s="91">
        <v>0.52153620000000001</v>
      </c>
      <c r="D3036" s="91"/>
      <c r="E3036" s="91"/>
      <c r="F3036" s="91">
        <v>1.4091130000000001</v>
      </c>
      <c r="G3036" s="91">
        <v>0.52153620000000001</v>
      </c>
      <c r="Q3036" s="91">
        <v>0.16970560000000001</v>
      </c>
      <c r="R3036" s="91">
        <v>0.45607019999999998</v>
      </c>
      <c r="S3036" s="91">
        <v>0.16970560000000001</v>
      </c>
      <c r="W3036" s="91">
        <v>0.45607019999999998</v>
      </c>
      <c r="X3036" s="91">
        <v>0.16970560000000001</v>
      </c>
    </row>
    <row r="3037" spans="1:24" x14ac:dyDescent="0.25">
      <c r="A3037" s="91">
        <v>1.5388310000000001</v>
      </c>
      <c r="B3037" s="91">
        <v>0.8099383</v>
      </c>
      <c r="D3037" s="91"/>
      <c r="E3037" s="91"/>
      <c r="F3037" s="91">
        <v>1.5388310000000001</v>
      </c>
      <c r="G3037" s="91">
        <v>0.8099383</v>
      </c>
      <c r="Q3037" s="91">
        <v>0.24</v>
      </c>
      <c r="R3037" s="91">
        <v>0.28000000000000003</v>
      </c>
      <c r="S3037" s="91">
        <v>0.24</v>
      </c>
      <c r="W3037" s="91">
        <v>0.28000000000000003</v>
      </c>
      <c r="X3037" s="91">
        <v>0.24</v>
      </c>
    </row>
    <row r="3038" spans="1:24" x14ac:dyDescent="0.25">
      <c r="A3038" s="91">
        <v>0.65604879999999999</v>
      </c>
      <c r="B3038" s="91">
        <v>0.34409299999999998</v>
      </c>
      <c r="D3038" s="91"/>
      <c r="E3038" s="91"/>
      <c r="F3038" s="91">
        <v>0.65604879999999999</v>
      </c>
      <c r="G3038" s="91">
        <v>0.34409299999999998</v>
      </c>
      <c r="Q3038" s="91">
        <v>0.2</v>
      </c>
      <c r="R3038" s="91">
        <v>1.8268089999999999</v>
      </c>
      <c r="S3038" s="91">
        <v>0.2</v>
      </c>
      <c r="U3038" s="91">
        <v>1.8268089999999999</v>
      </c>
      <c r="V3038" s="91">
        <v>0.2</v>
      </c>
    </row>
    <row r="3039" spans="1:24" x14ac:dyDescent="0.25">
      <c r="A3039" s="91">
        <v>0.3577709</v>
      </c>
      <c r="B3039" s="91">
        <v>0.24331050000000001</v>
      </c>
      <c r="D3039" s="91"/>
      <c r="E3039" s="91"/>
      <c r="F3039" s="91">
        <v>0.3577709</v>
      </c>
      <c r="G3039" s="91">
        <v>0.24331050000000001</v>
      </c>
      <c r="Q3039" s="91">
        <v>0.58240879999999995</v>
      </c>
      <c r="R3039" s="91">
        <v>3.294133</v>
      </c>
      <c r="S3039" s="91">
        <v>0.58240879999999995</v>
      </c>
      <c r="U3039" s="91">
        <v>3.294133</v>
      </c>
      <c r="V3039" s="91">
        <v>0.58240879999999995</v>
      </c>
    </row>
    <row r="3040" spans="1:24" x14ac:dyDescent="0.25">
      <c r="A3040" s="91">
        <v>7.4412710000000004</v>
      </c>
      <c r="B3040" s="91">
        <v>0.45607019999999998</v>
      </c>
      <c r="D3040" s="91">
        <v>7.4412710000000004</v>
      </c>
      <c r="E3040" s="91">
        <v>0.45607019999999998</v>
      </c>
      <c r="F3040" s="91"/>
      <c r="G3040" s="91"/>
      <c r="Q3040" s="91">
        <v>0.44721359999999999</v>
      </c>
      <c r="R3040" s="91">
        <v>6.5407029999999997</v>
      </c>
      <c r="S3040" s="91">
        <v>0.44721359999999999</v>
      </c>
      <c r="U3040" s="91">
        <v>6.5407029999999997</v>
      </c>
      <c r="V3040" s="91">
        <v>0.44721359999999999</v>
      </c>
    </row>
    <row r="3041" spans="1:24" x14ac:dyDescent="0.25">
      <c r="A3041" s="91">
        <v>6.048305</v>
      </c>
      <c r="B3041" s="91">
        <v>0.32984849999999999</v>
      </c>
      <c r="D3041" s="91">
        <v>6.048305</v>
      </c>
      <c r="E3041" s="91">
        <v>0.32984849999999999</v>
      </c>
      <c r="F3041" s="91"/>
      <c r="G3041" s="91"/>
      <c r="Q3041" s="91">
        <v>0.22627420000000001</v>
      </c>
      <c r="R3041" s="91">
        <v>1.767258</v>
      </c>
      <c r="S3041" s="91">
        <v>0.22627420000000001</v>
      </c>
      <c r="U3041" s="91">
        <v>1.767258</v>
      </c>
      <c r="V3041" s="91">
        <v>0.22627420000000001</v>
      </c>
    </row>
    <row r="3042" spans="1:24" x14ac:dyDescent="0.25">
      <c r="A3042" s="91">
        <v>4.5931280000000001</v>
      </c>
      <c r="B3042" s="91">
        <v>0.32</v>
      </c>
      <c r="D3042" s="91">
        <v>4.5931280000000001</v>
      </c>
      <c r="E3042" s="91">
        <v>0.32</v>
      </c>
      <c r="F3042" s="91"/>
      <c r="G3042" s="91"/>
      <c r="Q3042" s="91">
        <v>0.62096700000000005</v>
      </c>
      <c r="R3042" s="91">
        <v>3.2417280000000002</v>
      </c>
      <c r="S3042" s="91">
        <v>0.62096700000000005</v>
      </c>
      <c r="U3042" s="91">
        <v>3.2417280000000002</v>
      </c>
      <c r="V3042" s="91">
        <v>0.62096700000000005</v>
      </c>
    </row>
    <row r="3043" spans="1:24" x14ac:dyDescent="0.25">
      <c r="A3043" s="91">
        <v>1.1754389999999999</v>
      </c>
      <c r="B3043" s="91">
        <v>0.37947330000000001</v>
      </c>
      <c r="D3043" s="91"/>
      <c r="E3043" s="91"/>
      <c r="F3043" s="91">
        <v>1.1754389999999999</v>
      </c>
      <c r="G3043" s="91">
        <v>0.37947330000000001</v>
      </c>
      <c r="Q3043" s="91">
        <v>0.26832820000000002</v>
      </c>
      <c r="R3043" s="91">
        <v>0.46647620000000001</v>
      </c>
      <c r="S3043" s="91">
        <v>0.26832820000000002</v>
      </c>
      <c r="W3043" s="91">
        <v>0.46647620000000001</v>
      </c>
      <c r="X3043" s="91">
        <v>0.26832820000000002</v>
      </c>
    </row>
    <row r="3044" spans="1:24" x14ac:dyDescent="0.25">
      <c r="A3044" s="91">
        <v>21.54861</v>
      </c>
      <c r="B3044" s="91">
        <v>0.39395429999999998</v>
      </c>
      <c r="D3044" s="91">
        <v>21.54861</v>
      </c>
      <c r="E3044" s="91">
        <v>0.39395429999999998</v>
      </c>
      <c r="F3044" s="91"/>
      <c r="G3044" s="91"/>
      <c r="Q3044" s="91">
        <v>0.50596439999999998</v>
      </c>
      <c r="R3044" s="91">
        <v>1.278124</v>
      </c>
      <c r="S3044" s="91">
        <v>0.50596439999999998</v>
      </c>
      <c r="W3044" s="91">
        <v>1.278124</v>
      </c>
      <c r="X3044" s="91">
        <v>0.50596439999999998</v>
      </c>
    </row>
    <row r="3045" spans="1:24" x14ac:dyDescent="0.25">
      <c r="A3045" s="91">
        <v>2.1747450000000002</v>
      </c>
      <c r="B3045" s="91">
        <v>0.24331050000000001</v>
      </c>
      <c r="D3045" s="91">
        <v>2.1747450000000002</v>
      </c>
      <c r="E3045" s="91">
        <v>0.24331050000000001</v>
      </c>
      <c r="F3045" s="91"/>
      <c r="G3045" s="91"/>
      <c r="Q3045" s="91">
        <v>0.22627420000000001</v>
      </c>
      <c r="R3045" s="91">
        <v>0.46647620000000001</v>
      </c>
      <c r="S3045" s="91">
        <v>0.22627420000000001</v>
      </c>
      <c r="W3045" s="91">
        <v>0.46647620000000001</v>
      </c>
      <c r="X3045" s="91">
        <v>0.22627420000000001</v>
      </c>
    </row>
    <row r="3046" spans="1:24" x14ac:dyDescent="0.25">
      <c r="A3046" s="91">
        <v>11.1959</v>
      </c>
      <c r="B3046" s="91">
        <v>0.44</v>
      </c>
      <c r="D3046" s="91">
        <v>11.1959</v>
      </c>
      <c r="E3046" s="91">
        <v>0.44</v>
      </c>
      <c r="F3046" s="91"/>
      <c r="G3046" s="91"/>
      <c r="Q3046" s="91">
        <v>0.2039608</v>
      </c>
      <c r="R3046" s="91">
        <v>0.26832820000000002</v>
      </c>
      <c r="S3046" s="91">
        <v>0.2039608</v>
      </c>
      <c r="W3046" s="91">
        <v>0.26832820000000002</v>
      </c>
      <c r="X3046" s="91">
        <v>0.2039608</v>
      </c>
    </row>
    <row r="3047" spans="1:24" x14ac:dyDescent="0.25">
      <c r="A3047" s="91">
        <v>2.0861450000000001</v>
      </c>
      <c r="B3047" s="91">
        <v>0.43081320000000001</v>
      </c>
      <c r="D3047" s="91"/>
      <c r="E3047" s="91"/>
      <c r="F3047" s="91">
        <v>2.0861450000000001</v>
      </c>
      <c r="G3047" s="91">
        <v>0.43081320000000001</v>
      </c>
      <c r="Q3047" s="91">
        <v>0.48332180000000002</v>
      </c>
      <c r="R3047" s="91">
        <v>6.4298830000000002</v>
      </c>
      <c r="S3047" s="91">
        <v>0.48332180000000002</v>
      </c>
      <c r="U3047" s="91">
        <v>6.4298830000000002</v>
      </c>
      <c r="V3047" s="91">
        <v>0.48332180000000002</v>
      </c>
    </row>
    <row r="3048" spans="1:24" x14ac:dyDescent="0.25">
      <c r="A3048" s="91">
        <v>3.8107220000000002</v>
      </c>
      <c r="B3048" s="91">
        <v>0.22627420000000001</v>
      </c>
      <c r="D3048" s="91">
        <v>3.8107220000000002</v>
      </c>
      <c r="E3048" s="91">
        <v>0.22627420000000001</v>
      </c>
      <c r="F3048" s="91"/>
      <c r="G3048" s="91"/>
      <c r="Q3048" s="91">
        <v>0.32984849999999999</v>
      </c>
      <c r="R3048" s="91">
        <v>3.4643329999999999</v>
      </c>
      <c r="S3048" s="91">
        <v>0.32984849999999999</v>
      </c>
      <c r="U3048" s="91">
        <v>3.4643329999999999</v>
      </c>
      <c r="V3048" s="91">
        <v>0.32984849999999999</v>
      </c>
    </row>
    <row r="3049" spans="1:24" x14ac:dyDescent="0.25">
      <c r="A3049" s="91">
        <v>4.136279</v>
      </c>
      <c r="B3049" s="91">
        <v>0.55569780000000002</v>
      </c>
      <c r="D3049" s="91">
        <v>4.136279</v>
      </c>
      <c r="E3049" s="91">
        <v>0.55569780000000002</v>
      </c>
      <c r="F3049" s="91"/>
      <c r="G3049" s="91"/>
      <c r="Q3049" s="91">
        <v>0.40199499999999999</v>
      </c>
      <c r="R3049" s="91">
        <v>4.0471219999999999</v>
      </c>
      <c r="S3049" s="91">
        <v>0.40199499999999999</v>
      </c>
      <c r="U3049" s="91">
        <v>4.0471219999999999</v>
      </c>
      <c r="V3049" s="91">
        <v>0.40199499999999999</v>
      </c>
    </row>
    <row r="3050" spans="1:24" x14ac:dyDescent="0.25">
      <c r="A3050" s="91">
        <v>2.9134169999999999</v>
      </c>
      <c r="B3050" s="91">
        <v>0.48332180000000002</v>
      </c>
      <c r="D3050" s="91">
        <v>2.9134169999999999</v>
      </c>
      <c r="E3050" s="91">
        <v>0.48332180000000002</v>
      </c>
      <c r="F3050" s="91"/>
      <c r="G3050" s="91"/>
      <c r="Q3050" s="91">
        <v>0.34176010000000001</v>
      </c>
      <c r="R3050" s="91">
        <v>7.3909130000000003</v>
      </c>
      <c r="S3050" s="91">
        <v>0.34176010000000001</v>
      </c>
      <c r="U3050" s="91">
        <v>7.3909130000000003</v>
      </c>
      <c r="V3050" s="91">
        <v>0.34176010000000001</v>
      </c>
    </row>
    <row r="3051" spans="1:24" x14ac:dyDescent="0.25">
      <c r="A3051" s="91">
        <v>2.442294</v>
      </c>
      <c r="B3051" s="91">
        <v>0.4079216</v>
      </c>
      <c r="D3051" s="91">
        <v>2.442294</v>
      </c>
      <c r="E3051" s="91">
        <v>0.4079216</v>
      </c>
      <c r="F3051" s="91"/>
      <c r="G3051" s="91"/>
      <c r="Q3051" s="91">
        <v>0.32249030000000001</v>
      </c>
      <c r="R3051" s="91">
        <v>2.1751320000000001</v>
      </c>
      <c r="S3051" s="91">
        <v>0.32249030000000001</v>
      </c>
      <c r="U3051" s="91">
        <v>2.1751320000000001</v>
      </c>
      <c r="V3051" s="91">
        <v>0.32249030000000001</v>
      </c>
    </row>
    <row r="3052" spans="1:24" x14ac:dyDescent="0.25">
      <c r="A3052" s="91">
        <v>3.095545</v>
      </c>
      <c r="B3052" s="91">
        <v>0.28844409999999998</v>
      </c>
      <c r="D3052" s="91">
        <v>3.095545</v>
      </c>
      <c r="E3052" s="91">
        <v>0.28844409999999998</v>
      </c>
      <c r="F3052" s="91"/>
      <c r="G3052" s="91"/>
      <c r="Q3052" s="91">
        <v>0.28844409999999998</v>
      </c>
      <c r="R3052" s="91">
        <v>2.7934209999999999</v>
      </c>
      <c r="S3052" s="91">
        <v>0.28844409999999998</v>
      </c>
      <c r="U3052" s="91">
        <v>2.7934209999999999</v>
      </c>
      <c r="V3052" s="91">
        <v>0.28844409999999998</v>
      </c>
    </row>
    <row r="3053" spans="1:24" x14ac:dyDescent="0.25">
      <c r="A3053" s="91">
        <v>4.4168770000000004</v>
      </c>
      <c r="B3053" s="91">
        <v>0.92086920000000005</v>
      </c>
      <c r="D3053" s="91"/>
      <c r="E3053" s="91"/>
      <c r="F3053" s="91">
        <v>4.4168770000000004</v>
      </c>
      <c r="G3053" s="91">
        <v>0.92086920000000005</v>
      </c>
      <c r="Q3053" s="91">
        <v>0.2332381</v>
      </c>
      <c r="R3053" s="91">
        <v>0.74404300000000001</v>
      </c>
      <c r="S3053" s="91">
        <v>0.2332381</v>
      </c>
      <c r="W3053" s="91">
        <v>0.74404300000000001</v>
      </c>
      <c r="X3053" s="91">
        <v>0.2332381</v>
      </c>
    </row>
    <row r="3054" spans="1:24" x14ac:dyDescent="0.25">
      <c r="A3054" s="91">
        <v>6.644336</v>
      </c>
      <c r="B3054" s="91">
        <v>0.36</v>
      </c>
      <c r="D3054" s="91">
        <v>6.644336</v>
      </c>
      <c r="E3054" s="91">
        <v>0.36</v>
      </c>
      <c r="F3054" s="91"/>
      <c r="G3054" s="91"/>
      <c r="Q3054" s="91">
        <v>0.2</v>
      </c>
      <c r="R3054" s="91">
        <v>1.242578</v>
      </c>
      <c r="S3054" s="91">
        <v>0.2</v>
      </c>
      <c r="U3054" s="91">
        <v>1.242578</v>
      </c>
      <c r="V3054" s="91">
        <v>0.2</v>
      </c>
    </row>
    <row r="3055" spans="1:24" x14ac:dyDescent="0.25">
      <c r="A3055" s="91">
        <v>4.2396229999999999</v>
      </c>
      <c r="B3055" s="91">
        <v>0.26832820000000002</v>
      </c>
      <c r="D3055" s="91">
        <v>4.2396229999999999</v>
      </c>
      <c r="E3055" s="91">
        <v>0.26832820000000002</v>
      </c>
      <c r="F3055" s="91"/>
      <c r="G3055" s="91"/>
      <c r="Q3055" s="91">
        <v>0.16</v>
      </c>
      <c r="R3055" s="91">
        <v>0.36221540000000002</v>
      </c>
      <c r="S3055" s="91">
        <v>0.16</v>
      </c>
      <c r="W3055" s="91">
        <v>0.36221540000000002</v>
      </c>
      <c r="X3055" s="91">
        <v>0.16</v>
      </c>
    </row>
    <row r="3056" spans="1:24" x14ac:dyDescent="0.25">
      <c r="A3056" s="91">
        <v>2.5603120000000001</v>
      </c>
      <c r="B3056" s="91">
        <v>0.2332381</v>
      </c>
      <c r="D3056" s="91">
        <v>2.5603120000000001</v>
      </c>
      <c r="E3056" s="91">
        <v>0.2332381</v>
      </c>
      <c r="F3056" s="91"/>
      <c r="G3056" s="91"/>
      <c r="Q3056" s="91">
        <v>0.2154066</v>
      </c>
      <c r="R3056" s="91">
        <v>0.4118252</v>
      </c>
      <c r="S3056" s="91">
        <v>0.2154066</v>
      </c>
      <c r="W3056" s="91">
        <v>0.4118252</v>
      </c>
      <c r="X3056" s="91">
        <v>0.2154066</v>
      </c>
    </row>
    <row r="3057" spans="1:24" x14ac:dyDescent="0.25">
      <c r="A3057" s="91">
        <v>3.038157</v>
      </c>
      <c r="B3057" s="91">
        <v>0.29120439999999997</v>
      </c>
      <c r="D3057" s="91">
        <v>3.038157</v>
      </c>
      <c r="E3057" s="91">
        <v>0.29120439999999997</v>
      </c>
      <c r="F3057" s="91"/>
      <c r="G3057" s="91"/>
      <c r="Q3057" s="91">
        <v>0.54405879999999995</v>
      </c>
      <c r="R3057" s="91">
        <v>1.5498240000000001</v>
      </c>
      <c r="S3057" s="91">
        <v>0.54405879999999995</v>
      </c>
      <c r="W3057" s="91">
        <v>1.5498240000000001</v>
      </c>
      <c r="X3057" s="91">
        <v>0.54405879999999995</v>
      </c>
    </row>
    <row r="3058" spans="1:24" x14ac:dyDescent="0.25">
      <c r="A3058" s="91">
        <v>7.6802080000000004</v>
      </c>
      <c r="B3058" s="91">
        <v>0.30463089999999998</v>
      </c>
      <c r="D3058" s="91">
        <v>7.6802080000000004</v>
      </c>
      <c r="E3058" s="91">
        <v>0.30463089999999998</v>
      </c>
      <c r="F3058" s="91"/>
      <c r="G3058" s="91"/>
      <c r="Q3058" s="91">
        <v>0.2</v>
      </c>
      <c r="R3058" s="91">
        <v>4.1201939999999997</v>
      </c>
      <c r="S3058" s="91">
        <v>0.2</v>
      </c>
      <c r="U3058" s="91">
        <v>4.1201939999999997</v>
      </c>
      <c r="V3058" s="91">
        <v>0.2</v>
      </c>
    </row>
    <row r="3059" spans="1:24" x14ac:dyDescent="0.25">
      <c r="A3059" s="91">
        <v>1.4204220000000001</v>
      </c>
      <c r="B3059" s="91">
        <v>0.24331050000000001</v>
      </c>
      <c r="D3059" s="91">
        <v>1.4204220000000001</v>
      </c>
      <c r="E3059" s="91">
        <v>0.24331050000000001</v>
      </c>
      <c r="F3059" s="91"/>
      <c r="G3059" s="91"/>
      <c r="Q3059" s="91">
        <v>0.24</v>
      </c>
      <c r="R3059" s="91">
        <v>1.923746</v>
      </c>
      <c r="S3059" s="91">
        <v>0.24</v>
      </c>
      <c r="U3059" s="91">
        <v>1.923746</v>
      </c>
      <c r="V3059" s="91">
        <v>0.24</v>
      </c>
    </row>
    <row r="3060" spans="1:24" x14ac:dyDescent="0.25">
      <c r="A3060" s="91">
        <v>0.63245549999999995</v>
      </c>
      <c r="B3060" s="91">
        <v>0.43081320000000001</v>
      </c>
      <c r="D3060" s="91"/>
      <c r="E3060" s="91"/>
      <c r="F3060" s="91">
        <v>0.63245549999999995</v>
      </c>
      <c r="G3060" s="91">
        <v>0.43081320000000001</v>
      </c>
      <c r="Q3060" s="91">
        <v>0.36878179999999999</v>
      </c>
      <c r="R3060" s="91">
        <v>1.901578</v>
      </c>
      <c r="S3060" s="91">
        <v>0.36878179999999999</v>
      </c>
      <c r="U3060" s="91">
        <v>1.901578</v>
      </c>
      <c r="V3060" s="91">
        <v>0.36878179999999999</v>
      </c>
    </row>
    <row r="3061" spans="1:24" x14ac:dyDescent="0.25">
      <c r="A3061" s="91">
        <v>0.64</v>
      </c>
      <c r="B3061" s="91">
        <v>0.44</v>
      </c>
      <c r="D3061" s="91"/>
      <c r="E3061" s="91"/>
      <c r="F3061" s="91">
        <v>0.64</v>
      </c>
      <c r="G3061" s="91">
        <v>0.44</v>
      </c>
      <c r="Q3061" s="91">
        <v>0.24</v>
      </c>
      <c r="R3061" s="91">
        <v>0.72</v>
      </c>
      <c r="S3061" s="91">
        <v>0.24</v>
      </c>
      <c r="W3061" s="91">
        <v>0.72</v>
      </c>
      <c r="X3061" s="91">
        <v>0.24</v>
      </c>
    </row>
    <row r="3062" spans="1:24" x14ac:dyDescent="0.25">
      <c r="A3062" s="91">
        <v>7.6320379999999997</v>
      </c>
      <c r="B3062" s="91">
        <v>0.58240879999999995</v>
      </c>
      <c r="D3062" s="91">
        <v>7.6320379999999997</v>
      </c>
      <c r="E3062" s="91">
        <v>0.58240879999999995</v>
      </c>
      <c r="F3062" s="91"/>
      <c r="G3062" s="91"/>
      <c r="Q3062" s="91">
        <v>0.30463089999999998</v>
      </c>
      <c r="R3062" s="91">
        <v>0.37735920000000001</v>
      </c>
      <c r="S3062" s="91">
        <v>0.30463089999999998</v>
      </c>
      <c r="W3062" s="91">
        <v>0.37735920000000001</v>
      </c>
      <c r="X3062" s="91">
        <v>0.30463089999999998</v>
      </c>
    </row>
    <row r="3063" spans="1:24" x14ac:dyDescent="0.25">
      <c r="A3063" s="91">
        <v>2.0087809999999999</v>
      </c>
      <c r="B3063" s="91">
        <v>0.73430240000000002</v>
      </c>
      <c r="D3063" s="91"/>
      <c r="E3063" s="91"/>
      <c r="F3063" s="91">
        <v>2.0087809999999999</v>
      </c>
      <c r="G3063" s="91">
        <v>0.73430240000000002</v>
      </c>
      <c r="Q3063" s="91">
        <v>0.14422209999999999</v>
      </c>
      <c r="R3063" s="91">
        <v>0.37735920000000001</v>
      </c>
      <c r="S3063" s="91">
        <v>0.14422209999999999</v>
      </c>
      <c r="W3063" s="91">
        <v>0.37735920000000001</v>
      </c>
      <c r="X3063" s="91">
        <v>0.14422209999999999</v>
      </c>
    </row>
    <row r="3064" spans="1:24" x14ac:dyDescent="0.25">
      <c r="A3064" s="91">
        <v>0.62482000000000004</v>
      </c>
      <c r="B3064" s="91">
        <v>0.25612499999999999</v>
      </c>
      <c r="D3064" s="91"/>
      <c r="E3064" s="91"/>
      <c r="F3064" s="91">
        <v>0.62482000000000004</v>
      </c>
      <c r="G3064" s="91">
        <v>0.25612499999999999</v>
      </c>
      <c r="Q3064" s="91">
        <v>0.1788854</v>
      </c>
      <c r="R3064" s="91">
        <v>1.1092340000000001</v>
      </c>
      <c r="S3064" s="91">
        <v>0.1788854</v>
      </c>
      <c r="U3064" s="91">
        <v>1.1092340000000001</v>
      </c>
      <c r="V3064" s="91">
        <v>0.1788854</v>
      </c>
    </row>
    <row r="3065" spans="1:24" x14ac:dyDescent="0.25">
      <c r="A3065" s="91">
        <v>0.36878179999999999</v>
      </c>
      <c r="B3065" s="91">
        <v>0.2154066</v>
      </c>
      <c r="D3065" s="91"/>
      <c r="E3065" s="91"/>
      <c r="F3065" s="91">
        <v>0.36878179999999999</v>
      </c>
      <c r="G3065" s="91">
        <v>0.2154066</v>
      </c>
      <c r="Q3065" s="91">
        <v>0.37947330000000001</v>
      </c>
      <c r="R3065" s="91">
        <v>2.4162780000000001</v>
      </c>
      <c r="S3065" s="91">
        <v>0.37947330000000001</v>
      </c>
      <c r="U3065" s="91">
        <v>2.4162780000000001</v>
      </c>
      <c r="V3065" s="91">
        <v>0.37947330000000001</v>
      </c>
    </row>
    <row r="3066" spans="1:24" x14ac:dyDescent="0.25">
      <c r="A3066" s="91">
        <v>0.74404300000000001</v>
      </c>
      <c r="B3066" s="91">
        <v>0.45607019999999998</v>
      </c>
      <c r="D3066" s="91"/>
      <c r="E3066" s="91"/>
      <c r="F3066" s="91">
        <v>0.74404300000000001</v>
      </c>
      <c r="G3066" s="91">
        <v>0.45607019999999998</v>
      </c>
      <c r="Q3066" s="91">
        <v>0.26832820000000002</v>
      </c>
      <c r="R3066" s="91">
        <v>0.95414880000000002</v>
      </c>
      <c r="S3066" s="91">
        <v>0.26832820000000002</v>
      </c>
      <c r="W3066" s="91">
        <v>0.95414880000000002</v>
      </c>
      <c r="X3066" s="91">
        <v>0.26832820000000002</v>
      </c>
    </row>
    <row r="3067" spans="1:24" x14ac:dyDescent="0.25">
      <c r="A3067" s="91">
        <v>3.153918</v>
      </c>
      <c r="B3067" s="91">
        <v>0.29120439999999997</v>
      </c>
      <c r="D3067" s="91">
        <v>3.153918</v>
      </c>
      <c r="E3067" s="91">
        <v>0.29120439999999997</v>
      </c>
      <c r="F3067" s="91"/>
      <c r="G3067" s="91"/>
      <c r="Q3067" s="91">
        <v>0.65201600000000004</v>
      </c>
      <c r="R3067" s="91">
        <v>0.8246211</v>
      </c>
      <c r="S3067" s="91">
        <v>0.65201600000000004</v>
      </c>
      <c r="W3067" s="91">
        <v>0.8246211</v>
      </c>
      <c r="X3067" s="91">
        <v>0.65201600000000004</v>
      </c>
    </row>
    <row r="3068" spans="1:24" x14ac:dyDescent="0.25">
      <c r="A3068" s="91">
        <v>1.619877</v>
      </c>
      <c r="B3068" s="91">
        <v>0.29120439999999997</v>
      </c>
      <c r="D3068" s="91">
        <v>1.619877</v>
      </c>
      <c r="E3068" s="91">
        <v>0.29120439999999997</v>
      </c>
      <c r="F3068" s="91"/>
      <c r="G3068" s="91"/>
      <c r="Q3068" s="91">
        <v>0.34409299999999998</v>
      </c>
      <c r="R3068" s="91">
        <v>3.2209319999999999</v>
      </c>
      <c r="S3068" s="91">
        <v>0.34409299999999998</v>
      </c>
      <c r="U3068" s="91">
        <v>3.2209319999999999</v>
      </c>
      <c r="V3068" s="91">
        <v>0.34409299999999998</v>
      </c>
    </row>
    <row r="3069" spans="1:24" x14ac:dyDescent="0.25">
      <c r="A3069" s="91">
        <v>3.637362</v>
      </c>
      <c r="B3069" s="91">
        <v>0.2039608</v>
      </c>
      <c r="D3069" s="91">
        <v>3.637362</v>
      </c>
      <c r="E3069" s="91">
        <v>0.2039608</v>
      </c>
      <c r="F3069" s="91"/>
      <c r="G3069" s="91"/>
      <c r="Q3069" s="91">
        <v>0.36</v>
      </c>
      <c r="R3069" s="91">
        <v>4.1900839999999997</v>
      </c>
      <c r="S3069" s="91">
        <v>0.36</v>
      </c>
      <c r="U3069" s="91">
        <v>4.1900839999999997</v>
      </c>
      <c r="V3069" s="91">
        <v>0.36</v>
      </c>
    </row>
    <row r="3070" spans="1:24" x14ac:dyDescent="0.25">
      <c r="A3070" s="91">
        <v>1.811077</v>
      </c>
      <c r="B3070" s="91">
        <v>0.40199499999999999</v>
      </c>
      <c r="D3070" s="91"/>
      <c r="E3070" s="91"/>
      <c r="F3070" s="91">
        <v>1.811077</v>
      </c>
      <c r="G3070" s="91">
        <v>0.40199499999999999</v>
      </c>
      <c r="Q3070" s="91">
        <v>0.1788854</v>
      </c>
      <c r="R3070" s="91">
        <v>2.9120439999999999</v>
      </c>
      <c r="S3070" s="91">
        <v>0.1788854</v>
      </c>
      <c r="U3070" s="91">
        <v>2.9120439999999999</v>
      </c>
      <c r="V3070" s="91">
        <v>0.1788854</v>
      </c>
    </row>
    <row r="3071" spans="1:24" x14ac:dyDescent="0.25">
      <c r="A3071" s="91">
        <v>1.36</v>
      </c>
      <c r="B3071" s="91">
        <v>0.37735920000000001</v>
      </c>
      <c r="D3071" s="91"/>
      <c r="E3071" s="91"/>
      <c r="F3071" s="91">
        <v>1.36</v>
      </c>
      <c r="G3071" s="91">
        <v>0.37735920000000001</v>
      </c>
      <c r="Q3071" s="91">
        <v>0.42520580000000002</v>
      </c>
      <c r="R3071" s="91">
        <v>0.73539109999999996</v>
      </c>
      <c r="S3071" s="91">
        <v>0.42520580000000002</v>
      </c>
      <c r="W3071" s="91">
        <v>0.73539109999999996</v>
      </c>
      <c r="X3071" s="91">
        <v>0.42520580000000002</v>
      </c>
    </row>
    <row r="3072" spans="1:24" x14ac:dyDescent="0.25">
      <c r="A3072" s="91">
        <v>1.56</v>
      </c>
      <c r="B3072" s="91">
        <v>0.24</v>
      </c>
      <c r="D3072" s="91">
        <v>1.56</v>
      </c>
      <c r="E3072" s="91">
        <v>0.24</v>
      </c>
      <c r="F3072" s="91"/>
      <c r="G3072" s="91"/>
      <c r="Q3072" s="91">
        <v>0.28000000000000003</v>
      </c>
      <c r="R3072" s="91">
        <v>0.36</v>
      </c>
      <c r="S3072" s="91">
        <v>0.28000000000000003</v>
      </c>
      <c r="W3072" s="91">
        <v>0.36</v>
      </c>
      <c r="X3072" s="91">
        <v>0.28000000000000003</v>
      </c>
    </row>
    <row r="3073" spans="1:24" x14ac:dyDescent="0.25">
      <c r="A3073" s="91">
        <v>1.6880759999999999</v>
      </c>
      <c r="B3073" s="91">
        <v>0.25612499999999999</v>
      </c>
      <c r="D3073" s="91">
        <v>1.6880759999999999</v>
      </c>
      <c r="E3073" s="91">
        <v>0.25612499999999999</v>
      </c>
      <c r="F3073" s="91"/>
      <c r="G3073" s="91"/>
      <c r="Q3073" s="91">
        <v>0.34409299999999998</v>
      </c>
      <c r="R3073" s="91">
        <v>1.8880680000000001</v>
      </c>
      <c r="S3073" s="91">
        <v>0.34409299999999998</v>
      </c>
      <c r="U3073" s="91">
        <v>1.8880680000000001</v>
      </c>
      <c r="V3073" s="91">
        <v>0.34409299999999998</v>
      </c>
    </row>
    <row r="3074" spans="1:24" x14ac:dyDescent="0.25">
      <c r="A3074" s="91">
        <v>2.6945869999999998</v>
      </c>
      <c r="B3074" s="91">
        <v>0.2828427</v>
      </c>
      <c r="D3074" s="91">
        <v>2.6945869999999998</v>
      </c>
      <c r="E3074" s="91">
        <v>0.2828427</v>
      </c>
      <c r="F3074" s="91"/>
      <c r="G3074" s="91"/>
      <c r="Q3074" s="91">
        <v>0.42520580000000002</v>
      </c>
      <c r="R3074" s="91">
        <v>0.75471849999999996</v>
      </c>
      <c r="S3074" s="91">
        <v>0.42520580000000002</v>
      </c>
      <c r="W3074" s="91">
        <v>0.75471849999999996</v>
      </c>
      <c r="X3074" s="91">
        <v>0.42520580000000002</v>
      </c>
    </row>
    <row r="3075" spans="1:24" x14ac:dyDescent="0.25">
      <c r="A3075" s="91">
        <v>4.8952220000000004</v>
      </c>
      <c r="B3075" s="91">
        <v>0.43081320000000001</v>
      </c>
      <c r="D3075" s="91">
        <v>4.8952220000000004</v>
      </c>
      <c r="E3075" s="91">
        <v>0.43081320000000001</v>
      </c>
      <c r="F3075" s="91"/>
      <c r="G3075" s="91"/>
      <c r="Q3075" s="91">
        <v>0.4418144</v>
      </c>
      <c r="R3075" s="91">
        <v>0.76</v>
      </c>
      <c r="S3075" s="91">
        <v>0.4418144</v>
      </c>
      <c r="W3075" s="91">
        <v>0.76</v>
      </c>
      <c r="X3075" s="91">
        <v>0.4418144</v>
      </c>
    </row>
    <row r="3076" spans="1:24" x14ac:dyDescent="0.25">
      <c r="A3076" s="91">
        <v>1.5450569999999999</v>
      </c>
      <c r="B3076" s="91">
        <v>0.16492419999999999</v>
      </c>
      <c r="D3076" s="91">
        <v>1.5450569999999999</v>
      </c>
      <c r="E3076" s="91">
        <v>0.16492419999999999</v>
      </c>
      <c r="F3076" s="91"/>
      <c r="G3076" s="91"/>
      <c r="Q3076" s="91">
        <v>0.62482000000000004</v>
      </c>
      <c r="R3076" s="91">
        <v>3.349507</v>
      </c>
      <c r="S3076" s="91">
        <v>0.62482000000000004</v>
      </c>
      <c r="U3076" s="91">
        <v>3.349507</v>
      </c>
      <c r="V3076" s="91">
        <v>0.62482000000000004</v>
      </c>
    </row>
    <row r="3077" spans="1:24" x14ac:dyDescent="0.25">
      <c r="A3077" s="91">
        <v>0.85510229999999998</v>
      </c>
      <c r="B3077" s="91">
        <v>0.32249030000000001</v>
      </c>
      <c r="D3077" s="91"/>
      <c r="E3077" s="91"/>
      <c r="F3077" s="91">
        <v>0.85510229999999998</v>
      </c>
      <c r="G3077" s="91">
        <v>0.32249030000000001</v>
      </c>
      <c r="Q3077" s="91">
        <v>0.36221540000000002</v>
      </c>
      <c r="R3077" s="91">
        <v>0.46647620000000001</v>
      </c>
      <c r="S3077" s="91">
        <v>0.36221540000000002</v>
      </c>
      <c r="W3077" s="91">
        <v>0.46647620000000001</v>
      </c>
      <c r="X3077" s="91">
        <v>0.36221540000000002</v>
      </c>
    </row>
    <row r="3078" spans="1:24" x14ac:dyDescent="0.25">
      <c r="A3078" s="91">
        <v>3.6557900000000001</v>
      </c>
      <c r="B3078" s="91">
        <v>0.25298219999999999</v>
      </c>
      <c r="D3078" s="91">
        <v>3.6557900000000001</v>
      </c>
      <c r="E3078" s="91">
        <v>0.25298219999999999</v>
      </c>
      <c r="F3078" s="91"/>
      <c r="G3078" s="91"/>
      <c r="Q3078" s="91">
        <v>0.4326662</v>
      </c>
      <c r="R3078" s="91">
        <v>4.6151059999999999</v>
      </c>
      <c r="S3078" s="91">
        <v>0.4326662</v>
      </c>
      <c r="U3078" s="91">
        <v>4.6151059999999999</v>
      </c>
      <c r="V3078" s="91">
        <v>0.4326662</v>
      </c>
    </row>
    <row r="3079" spans="1:24" x14ac:dyDescent="0.25">
      <c r="A3079" s="91">
        <v>6.5830080000000004</v>
      </c>
      <c r="B3079" s="91">
        <v>0.43081320000000001</v>
      </c>
      <c r="D3079" s="91">
        <v>6.5830080000000004</v>
      </c>
      <c r="E3079" s="91">
        <v>0.43081320000000001</v>
      </c>
      <c r="F3079" s="91"/>
      <c r="G3079" s="91"/>
      <c r="Q3079" s="91">
        <v>0.46647620000000001</v>
      </c>
      <c r="R3079" s="91">
        <v>3.095545</v>
      </c>
      <c r="S3079" s="91">
        <v>0.46647620000000001</v>
      </c>
      <c r="U3079" s="91">
        <v>3.095545</v>
      </c>
      <c r="V3079" s="91">
        <v>0.46647620000000001</v>
      </c>
    </row>
    <row r="3080" spans="1:24" x14ac:dyDescent="0.25">
      <c r="A3080" s="91">
        <v>1.086646</v>
      </c>
      <c r="B3080" s="91">
        <v>0.4</v>
      </c>
      <c r="D3080" s="91"/>
      <c r="E3080" s="91"/>
      <c r="F3080" s="91">
        <v>1.086646</v>
      </c>
      <c r="G3080" s="91">
        <v>0.4</v>
      </c>
      <c r="Q3080" s="91">
        <v>0.31241000000000002</v>
      </c>
      <c r="R3080" s="91">
        <v>0.71217980000000003</v>
      </c>
      <c r="S3080" s="91">
        <v>0.31241000000000002</v>
      </c>
      <c r="W3080" s="91">
        <v>0.71217980000000003</v>
      </c>
      <c r="X3080" s="91">
        <v>0.31241000000000002</v>
      </c>
    </row>
    <row r="3081" spans="1:24" x14ac:dyDescent="0.25">
      <c r="A3081" s="91">
        <v>4.9015919999999999</v>
      </c>
      <c r="B3081" s="91">
        <v>0.30463089999999998</v>
      </c>
      <c r="D3081" s="91">
        <v>4.9015919999999999</v>
      </c>
      <c r="E3081" s="91">
        <v>0.30463089999999998</v>
      </c>
      <c r="F3081" s="91"/>
      <c r="G3081" s="91"/>
      <c r="Q3081" s="91">
        <v>0.2</v>
      </c>
      <c r="R3081" s="91">
        <v>0.68</v>
      </c>
      <c r="S3081" s="91">
        <v>0.2</v>
      </c>
      <c r="W3081" s="91">
        <v>0.68</v>
      </c>
      <c r="X3081" s="91">
        <v>0.2</v>
      </c>
    </row>
    <row r="3082" spans="1:24" x14ac:dyDescent="0.25">
      <c r="A3082" s="91">
        <v>1.431084</v>
      </c>
      <c r="B3082" s="91">
        <v>0.28844409999999998</v>
      </c>
      <c r="D3082" s="91"/>
      <c r="E3082" s="91"/>
      <c r="F3082" s="91">
        <v>1.431084</v>
      </c>
      <c r="G3082" s="91">
        <v>0.28844409999999998</v>
      </c>
      <c r="Q3082" s="91">
        <v>0.16</v>
      </c>
      <c r="R3082" s="91">
        <v>0.16</v>
      </c>
      <c r="S3082" s="91">
        <v>0.16</v>
      </c>
      <c r="W3082" s="91">
        <v>0.16</v>
      </c>
      <c r="X3082" s="91">
        <v>0.16</v>
      </c>
    </row>
    <row r="3083" spans="1:24" x14ac:dyDescent="0.25">
      <c r="A3083" s="91">
        <v>1.4068400000000001</v>
      </c>
      <c r="B3083" s="91">
        <v>0.32984849999999999</v>
      </c>
      <c r="D3083" s="91"/>
      <c r="E3083" s="91"/>
      <c r="F3083" s="91">
        <v>1.4068400000000001</v>
      </c>
      <c r="G3083" s="91">
        <v>0.32984849999999999</v>
      </c>
      <c r="Q3083" s="91">
        <v>0.28844409999999998</v>
      </c>
      <c r="R3083" s="91">
        <v>0.37947330000000001</v>
      </c>
      <c r="S3083" s="91">
        <v>0.28844409999999998</v>
      </c>
      <c r="W3083" s="91">
        <v>0.37947330000000001</v>
      </c>
      <c r="X3083" s="91">
        <v>0.28844409999999998</v>
      </c>
    </row>
    <row r="3084" spans="1:24" x14ac:dyDescent="0.25">
      <c r="A3084" s="91">
        <v>2.7507090000000001</v>
      </c>
      <c r="B3084" s="91">
        <v>0.31241000000000002</v>
      </c>
      <c r="D3084" s="91">
        <v>2.7507090000000001</v>
      </c>
      <c r="E3084" s="91">
        <v>0.31241000000000002</v>
      </c>
      <c r="F3084" s="91"/>
      <c r="G3084" s="91"/>
      <c r="Q3084" s="91">
        <v>0.2</v>
      </c>
      <c r="R3084" s="91">
        <v>1.240645</v>
      </c>
      <c r="S3084" s="91">
        <v>0.2</v>
      </c>
      <c r="U3084" s="91">
        <v>1.240645</v>
      </c>
      <c r="V3084" s="91">
        <v>0.2</v>
      </c>
    </row>
    <row r="3085" spans="1:24" x14ac:dyDescent="0.25">
      <c r="A3085" s="91">
        <v>1.0384599999999999</v>
      </c>
      <c r="B3085" s="91">
        <v>0.24331050000000001</v>
      </c>
      <c r="D3085" s="91"/>
      <c r="E3085" s="91"/>
      <c r="F3085" s="91">
        <v>1.0384599999999999</v>
      </c>
      <c r="G3085" s="91">
        <v>0.24331050000000001</v>
      </c>
      <c r="Q3085" s="91">
        <v>0.4</v>
      </c>
      <c r="R3085" s="91">
        <v>0.56000000000000005</v>
      </c>
      <c r="S3085" s="91">
        <v>0.4</v>
      </c>
      <c r="W3085" s="91">
        <v>0.56000000000000005</v>
      </c>
      <c r="X3085" s="91">
        <v>0.4</v>
      </c>
    </row>
    <row r="3086" spans="1:24" x14ac:dyDescent="0.25">
      <c r="A3086" s="91">
        <v>1.568184</v>
      </c>
      <c r="B3086" s="91">
        <v>0.26832820000000002</v>
      </c>
      <c r="D3086" s="91">
        <v>1.568184</v>
      </c>
      <c r="E3086" s="91">
        <v>0.26832820000000002</v>
      </c>
      <c r="F3086" s="91"/>
      <c r="G3086" s="91"/>
      <c r="Q3086" s="91">
        <v>0.36878179999999999</v>
      </c>
      <c r="R3086" s="91">
        <v>0.63245549999999995</v>
      </c>
      <c r="S3086" s="91">
        <v>0.36878179999999999</v>
      </c>
      <c r="W3086" s="91">
        <v>0.63245549999999995</v>
      </c>
      <c r="X3086" s="91">
        <v>0.36878179999999999</v>
      </c>
    </row>
    <row r="3087" spans="1:24" x14ac:dyDescent="0.25">
      <c r="A3087" s="91">
        <v>1.302306</v>
      </c>
      <c r="B3087" s="91">
        <v>0.53366659999999999</v>
      </c>
      <c r="D3087" s="91"/>
      <c r="E3087" s="91"/>
      <c r="F3087" s="91">
        <v>1.302306</v>
      </c>
      <c r="G3087" s="91">
        <v>0.53366659999999999</v>
      </c>
      <c r="Q3087" s="91">
        <v>0.36878179999999999</v>
      </c>
      <c r="R3087" s="91">
        <v>18.93374</v>
      </c>
      <c r="S3087" s="91">
        <v>0.36878179999999999</v>
      </c>
      <c r="U3087" s="91">
        <v>18.93374</v>
      </c>
      <c r="V3087" s="91">
        <v>0.36878179999999999</v>
      </c>
    </row>
    <row r="3088" spans="1:24" x14ac:dyDescent="0.25">
      <c r="A3088" s="91">
        <v>0.59464269999999997</v>
      </c>
      <c r="B3088" s="91">
        <v>0.2332381</v>
      </c>
      <c r="D3088" s="91"/>
      <c r="E3088" s="91"/>
      <c r="F3088" s="91">
        <v>0.59464269999999997</v>
      </c>
      <c r="G3088" s="91">
        <v>0.2332381</v>
      </c>
      <c r="Q3088" s="91">
        <v>0.43081320000000001</v>
      </c>
      <c r="R3088" s="91">
        <v>8.9042569999999994</v>
      </c>
      <c r="S3088" s="91">
        <v>0.43081320000000001</v>
      </c>
      <c r="U3088" s="91">
        <v>8.9042569999999994</v>
      </c>
      <c r="V3088" s="91">
        <v>0.43081320000000001</v>
      </c>
    </row>
    <row r="3089" spans="1:24" x14ac:dyDescent="0.25">
      <c r="A3089" s="91">
        <v>0.48166379999999998</v>
      </c>
      <c r="B3089" s="91">
        <v>0.32</v>
      </c>
      <c r="D3089" s="91"/>
      <c r="E3089" s="91"/>
      <c r="F3089" s="91">
        <v>0.48166379999999998</v>
      </c>
      <c r="G3089" s="91">
        <v>0.32</v>
      </c>
      <c r="Q3089" s="91">
        <v>4.1201939999999997</v>
      </c>
      <c r="R3089" s="91">
        <v>4.301628</v>
      </c>
      <c r="S3089" s="91">
        <v>4.1201939999999997</v>
      </c>
      <c r="W3089" s="91">
        <v>4.301628</v>
      </c>
      <c r="X3089" s="91">
        <v>4.1201939999999997</v>
      </c>
    </row>
    <row r="3090" spans="1:24" x14ac:dyDescent="0.25">
      <c r="A3090" s="91">
        <v>7.068352</v>
      </c>
      <c r="B3090" s="91">
        <v>0.55569780000000002</v>
      </c>
      <c r="D3090" s="91">
        <v>7.068352</v>
      </c>
      <c r="E3090" s="91">
        <v>0.55569780000000002</v>
      </c>
      <c r="F3090" s="91"/>
      <c r="G3090" s="91"/>
      <c r="Q3090" s="91">
        <v>0.5656854</v>
      </c>
      <c r="R3090" s="91">
        <v>3.7930459999999999</v>
      </c>
      <c r="S3090" s="91">
        <v>0.5656854</v>
      </c>
      <c r="U3090" s="91">
        <v>3.7930459999999999</v>
      </c>
      <c r="V3090" s="91">
        <v>0.5656854</v>
      </c>
    </row>
    <row r="3091" spans="1:24" x14ac:dyDescent="0.25">
      <c r="A3091" s="91">
        <v>1.2502800000000001</v>
      </c>
      <c r="B3091" s="91">
        <v>0.32249030000000001</v>
      </c>
      <c r="D3091" s="91"/>
      <c r="E3091" s="91"/>
      <c r="F3091" s="91">
        <v>1.2502800000000001</v>
      </c>
      <c r="G3091" s="91">
        <v>0.32249030000000001</v>
      </c>
      <c r="Q3091" s="91">
        <v>0.44</v>
      </c>
      <c r="R3091" s="91">
        <v>2.48</v>
      </c>
      <c r="S3091" s="91">
        <v>0.44</v>
      </c>
      <c r="U3091" s="91">
        <v>2.48</v>
      </c>
      <c r="V3091" s="91">
        <v>0.44</v>
      </c>
    </row>
    <row r="3092" spans="1:24" x14ac:dyDescent="0.25">
      <c r="A3092" s="91">
        <v>1.3296619999999999</v>
      </c>
      <c r="B3092" s="91">
        <v>0.83234609999999998</v>
      </c>
      <c r="D3092" s="91"/>
      <c r="E3092" s="91"/>
      <c r="F3092" s="91">
        <v>1.3296619999999999</v>
      </c>
      <c r="G3092" s="91">
        <v>0.83234609999999998</v>
      </c>
      <c r="Q3092" s="91">
        <v>0.2154066</v>
      </c>
      <c r="R3092" s="91">
        <v>0.37735920000000001</v>
      </c>
      <c r="S3092" s="91">
        <v>0.2154066</v>
      </c>
      <c r="W3092" s="91">
        <v>0.37735920000000001</v>
      </c>
      <c r="X3092" s="91">
        <v>0.2154066</v>
      </c>
    </row>
    <row r="3093" spans="1:24" x14ac:dyDescent="0.25">
      <c r="A3093" s="297">
        <v>1.4338759999999999</v>
      </c>
      <c r="B3093" s="297">
        <v>0.32249030000000001</v>
      </c>
      <c r="D3093" s="91"/>
      <c r="E3093" s="91"/>
      <c r="F3093" s="91">
        <v>1.4338759999999999</v>
      </c>
      <c r="G3093" s="91">
        <v>0.32249030000000001</v>
      </c>
      <c r="Q3093" s="91">
        <v>0.40199499999999999</v>
      </c>
      <c r="R3093" s="91">
        <v>7.3656499999999996</v>
      </c>
      <c r="S3093" s="91">
        <v>0.40199499999999999</v>
      </c>
      <c r="U3093" s="91">
        <v>7.3656499999999996</v>
      </c>
      <c r="V3093" s="91">
        <v>0.40199499999999999</v>
      </c>
    </row>
    <row r="3094" spans="1:24" x14ac:dyDescent="0.25">
      <c r="A3094" s="91">
        <v>2.9682849999999998</v>
      </c>
      <c r="B3094" s="91">
        <v>0.4</v>
      </c>
      <c r="C3094" t="s">
        <v>436</v>
      </c>
      <c r="D3094" s="91">
        <v>2.9682849999999998</v>
      </c>
      <c r="E3094" s="91">
        <v>0.4</v>
      </c>
      <c r="F3094" s="91"/>
      <c r="G3094" s="91"/>
      <c r="Q3094" s="91">
        <v>0.2828427</v>
      </c>
      <c r="R3094" s="91">
        <v>0.39395429999999998</v>
      </c>
      <c r="S3094" s="91">
        <v>0.2828427</v>
      </c>
      <c r="W3094" s="91">
        <v>0.39395429999999998</v>
      </c>
      <c r="X3094" s="91">
        <v>0.2828427</v>
      </c>
    </row>
    <row r="3095" spans="1:24" x14ac:dyDescent="0.25">
      <c r="A3095" s="91">
        <v>2.5855540000000001</v>
      </c>
      <c r="B3095" s="91">
        <v>0.9024411</v>
      </c>
      <c r="D3095" s="91"/>
      <c r="E3095" s="91"/>
      <c r="F3095" s="91">
        <v>2.5855540000000001</v>
      </c>
      <c r="G3095" s="91">
        <v>0.9024411</v>
      </c>
      <c r="Q3095" s="91">
        <v>0.25612499999999999</v>
      </c>
      <c r="R3095" s="91">
        <v>0.52153620000000001</v>
      </c>
      <c r="S3095" s="91">
        <v>0.25612499999999999</v>
      </c>
      <c r="W3095" s="91">
        <v>0.52153620000000001</v>
      </c>
      <c r="X3095" s="91">
        <v>0.25612499999999999</v>
      </c>
    </row>
    <row r="3096" spans="1:24" x14ac:dyDescent="0.25">
      <c r="A3096" s="91">
        <v>1.0958909999999999</v>
      </c>
      <c r="B3096" s="91">
        <v>0.68117550000000004</v>
      </c>
      <c r="D3096" s="91"/>
      <c r="E3096" s="91"/>
      <c r="F3096" s="91">
        <v>1.0958909999999999</v>
      </c>
      <c r="G3096" s="91">
        <v>0.68117550000000004</v>
      </c>
      <c r="Q3096" s="91">
        <v>0.31241000000000002</v>
      </c>
      <c r="R3096" s="91">
        <v>0.4326662</v>
      </c>
      <c r="S3096" s="91">
        <v>0.31241000000000002</v>
      </c>
      <c r="W3096" s="91">
        <v>0.4326662</v>
      </c>
      <c r="X3096" s="91">
        <v>0.31241000000000002</v>
      </c>
    </row>
    <row r="3097" spans="1:24" x14ac:dyDescent="0.25">
      <c r="A3097" s="91">
        <v>2.7854139999999998</v>
      </c>
      <c r="B3097" s="91">
        <v>0.53665629999999998</v>
      </c>
      <c r="D3097" s="91">
        <v>2.7854139999999998</v>
      </c>
      <c r="E3097" s="91">
        <v>0.53665629999999998</v>
      </c>
      <c r="F3097" s="91"/>
      <c r="G3097" s="91"/>
      <c r="Q3097" s="91">
        <v>0.1788854</v>
      </c>
      <c r="R3097" s="91">
        <v>1.1320779999999999</v>
      </c>
      <c r="S3097" s="91">
        <v>0.1788854</v>
      </c>
      <c r="U3097" s="91">
        <v>1.1320779999999999</v>
      </c>
      <c r="V3097" s="91">
        <v>0.1788854</v>
      </c>
    </row>
    <row r="3098" spans="1:24" x14ac:dyDescent="0.25">
      <c r="A3098" s="91">
        <v>4.5157499999999997</v>
      </c>
      <c r="B3098" s="91">
        <v>0.72</v>
      </c>
      <c r="D3098" s="91">
        <v>4.5157499999999997</v>
      </c>
      <c r="E3098" s="91">
        <v>0.72</v>
      </c>
      <c r="F3098" s="91"/>
      <c r="G3098" s="91"/>
      <c r="Q3098" s="91">
        <v>0.2154066</v>
      </c>
      <c r="R3098" s="91">
        <v>2.8621669999999999</v>
      </c>
      <c r="S3098" s="91">
        <v>0.2154066</v>
      </c>
      <c r="U3098" s="91">
        <v>2.8621669999999999</v>
      </c>
      <c r="V3098" s="91">
        <v>0.2154066</v>
      </c>
    </row>
    <row r="3099" spans="1:24" x14ac:dyDescent="0.25">
      <c r="A3099" s="91">
        <v>1.7366630000000001</v>
      </c>
      <c r="B3099" s="91">
        <v>0.39597979999999999</v>
      </c>
      <c r="D3099" s="91"/>
      <c r="E3099" s="91"/>
      <c r="F3099" s="91">
        <v>1.7366630000000001</v>
      </c>
      <c r="G3099" s="91">
        <v>0.39597979999999999</v>
      </c>
      <c r="Q3099" s="91">
        <v>0.28000000000000003</v>
      </c>
      <c r="R3099" s="91">
        <v>5.482335</v>
      </c>
      <c r="S3099" s="91">
        <v>0.28000000000000003</v>
      </c>
      <c r="U3099" s="91">
        <v>5.482335</v>
      </c>
      <c r="V3099" s="91">
        <v>0.28000000000000003</v>
      </c>
    </row>
    <row r="3100" spans="1:24" x14ac:dyDescent="0.25">
      <c r="A3100" s="91">
        <v>3.5922139999999998</v>
      </c>
      <c r="B3100" s="91">
        <v>0.24331050000000001</v>
      </c>
      <c r="D3100" s="91">
        <v>3.5922139999999998</v>
      </c>
      <c r="E3100" s="91">
        <v>0.24331050000000001</v>
      </c>
      <c r="F3100" s="91"/>
      <c r="G3100" s="91"/>
      <c r="Q3100" s="91">
        <v>0.25298219999999999</v>
      </c>
      <c r="R3100" s="91">
        <v>1.073313</v>
      </c>
      <c r="S3100" s="91">
        <v>0.25298219999999999</v>
      </c>
      <c r="W3100" s="91">
        <v>1.073313</v>
      </c>
      <c r="X3100" s="91">
        <v>0.25298219999999999</v>
      </c>
    </row>
    <row r="3101" spans="1:24" x14ac:dyDescent="0.25">
      <c r="A3101" s="91">
        <v>2.634236</v>
      </c>
      <c r="B3101" s="91">
        <v>0.6</v>
      </c>
      <c r="D3101" s="91"/>
      <c r="E3101" s="91"/>
      <c r="F3101" s="91">
        <v>2.634236</v>
      </c>
      <c r="G3101" s="91">
        <v>0.6</v>
      </c>
      <c r="Q3101" s="91">
        <v>0.2828427</v>
      </c>
      <c r="R3101" s="91">
        <v>0.56850679999999998</v>
      </c>
      <c r="S3101" s="91">
        <v>0.2828427</v>
      </c>
      <c r="W3101" s="91">
        <v>0.56850679999999998</v>
      </c>
      <c r="X3101" s="91">
        <v>0.2828427</v>
      </c>
    </row>
    <row r="3102" spans="1:24" x14ac:dyDescent="0.25">
      <c r="A3102" s="91">
        <v>1.1377170000000001</v>
      </c>
      <c r="B3102" s="91">
        <v>0.54405879999999995</v>
      </c>
      <c r="D3102" s="91"/>
      <c r="E3102" s="91"/>
      <c r="F3102" s="91">
        <v>1.1377170000000001</v>
      </c>
      <c r="G3102" s="91">
        <v>0.54405879999999995</v>
      </c>
      <c r="Q3102" s="91">
        <v>0.28000000000000003</v>
      </c>
      <c r="R3102" s="91">
        <v>0.96083300000000005</v>
      </c>
      <c r="S3102" s="91">
        <v>0.28000000000000003</v>
      </c>
      <c r="W3102" s="91">
        <v>0.96083300000000005</v>
      </c>
      <c r="X3102" s="91">
        <v>0.28000000000000003</v>
      </c>
    </row>
    <row r="3103" spans="1:24" x14ac:dyDescent="0.25">
      <c r="A3103" s="91">
        <v>1.429405</v>
      </c>
      <c r="B3103" s="91">
        <v>0.16492419999999999</v>
      </c>
      <c r="D3103" s="91">
        <v>1.429405</v>
      </c>
      <c r="E3103" s="91">
        <v>0.16492419999999999</v>
      </c>
      <c r="F3103" s="91"/>
      <c r="G3103" s="91"/>
      <c r="Q3103" s="91">
        <v>0.2039608</v>
      </c>
      <c r="R3103" s="91">
        <v>0.65115279999999998</v>
      </c>
      <c r="S3103" s="91">
        <v>0.2039608</v>
      </c>
      <c r="W3103" s="91">
        <v>0.65115279999999998</v>
      </c>
      <c r="X3103" s="91">
        <v>0.2039608</v>
      </c>
    </row>
    <row r="3104" spans="1:24" x14ac:dyDescent="0.25">
      <c r="A3104" s="91">
        <v>0.72111029999999998</v>
      </c>
      <c r="B3104" s="91">
        <v>0.3577709</v>
      </c>
      <c r="D3104" s="91"/>
      <c r="E3104" s="91"/>
      <c r="F3104" s="91">
        <v>0.72111029999999998</v>
      </c>
      <c r="G3104" s="91">
        <v>0.3577709</v>
      </c>
      <c r="Q3104" s="91">
        <v>0.16970560000000001</v>
      </c>
      <c r="R3104" s="91">
        <v>0.59464269999999997</v>
      </c>
      <c r="S3104" s="91">
        <v>0.16970560000000001</v>
      </c>
      <c r="W3104" s="91">
        <v>0.59464269999999997</v>
      </c>
      <c r="X3104" s="91">
        <v>0.16970560000000001</v>
      </c>
    </row>
    <row r="3105" spans="1:24" x14ac:dyDescent="0.25">
      <c r="A3105" s="91">
        <v>5.2806059999999997</v>
      </c>
      <c r="B3105" s="91">
        <v>0.32249030000000001</v>
      </c>
      <c r="D3105" s="91">
        <v>5.2806059999999997</v>
      </c>
      <c r="E3105" s="91">
        <v>0.32249030000000001</v>
      </c>
      <c r="F3105" s="91"/>
      <c r="G3105" s="91"/>
      <c r="Q3105" s="91">
        <v>0.4079216</v>
      </c>
      <c r="R3105" s="91">
        <v>0.49477270000000001</v>
      </c>
      <c r="S3105" s="91">
        <v>0.4079216</v>
      </c>
      <c r="W3105" s="91">
        <v>0.49477270000000001</v>
      </c>
      <c r="X3105" s="91">
        <v>0.4079216</v>
      </c>
    </row>
    <row r="3106" spans="1:24" x14ac:dyDescent="0.25">
      <c r="A3106" s="91">
        <v>1</v>
      </c>
      <c r="B3106" s="91">
        <v>0.37947330000000001</v>
      </c>
      <c r="D3106" s="91"/>
      <c r="E3106" s="91"/>
      <c r="F3106" s="91">
        <v>1</v>
      </c>
      <c r="G3106" s="91">
        <v>0.37947330000000001</v>
      </c>
      <c r="Q3106" s="91">
        <v>0.32</v>
      </c>
      <c r="R3106" s="91">
        <v>0.64</v>
      </c>
      <c r="S3106" s="91">
        <v>0.32</v>
      </c>
      <c r="W3106" s="91">
        <v>0.64</v>
      </c>
      <c r="X3106" s="91">
        <v>0.32</v>
      </c>
    </row>
    <row r="3107" spans="1:24" x14ac:dyDescent="0.25">
      <c r="A3107" s="91">
        <v>0.62096700000000005</v>
      </c>
      <c r="B3107" s="91">
        <v>0.2828427</v>
      </c>
      <c r="D3107" s="91"/>
      <c r="E3107" s="91"/>
      <c r="F3107" s="91">
        <v>0.62096700000000005</v>
      </c>
      <c r="G3107" s="91">
        <v>0.2828427</v>
      </c>
      <c r="Q3107" s="91">
        <v>0.32</v>
      </c>
      <c r="R3107" s="91">
        <v>3.8808250000000002</v>
      </c>
      <c r="S3107" s="91">
        <v>0.32</v>
      </c>
      <c r="U3107" s="91">
        <v>3.8808250000000002</v>
      </c>
      <c r="V3107" s="91">
        <v>0.32</v>
      </c>
    </row>
    <row r="3108" spans="1:24" x14ac:dyDescent="0.25">
      <c r="A3108" s="91">
        <v>1.6</v>
      </c>
      <c r="B3108" s="91">
        <v>0.48826219999999998</v>
      </c>
      <c r="D3108" s="91"/>
      <c r="E3108" s="91"/>
      <c r="F3108" s="91">
        <v>1.6</v>
      </c>
      <c r="G3108" s="91">
        <v>0.48826219999999998</v>
      </c>
      <c r="Q3108" s="91">
        <v>0.32</v>
      </c>
      <c r="R3108" s="91">
        <v>0.44</v>
      </c>
      <c r="S3108" s="91">
        <v>0.32</v>
      </c>
      <c r="W3108" s="91">
        <v>0.44</v>
      </c>
      <c r="X3108" s="91">
        <v>0.32</v>
      </c>
    </row>
    <row r="3109" spans="1:24" x14ac:dyDescent="0.25">
      <c r="A3109" s="91">
        <v>4.0715599999999998</v>
      </c>
      <c r="B3109" s="91">
        <v>0.24331050000000001</v>
      </c>
      <c r="D3109" s="91">
        <v>4.0715599999999998</v>
      </c>
      <c r="E3109" s="91">
        <v>0.24331050000000001</v>
      </c>
      <c r="F3109" s="91"/>
      <c r="G3109" s="91"/>
      <c r="Q3109" s="91">
        <v>0.36221540000000002</v>
      </c>
      <c r="R3109" s="91">
        <v>0.4</v>
      </c>
      <c r="S3109" s="91">
        <v>0.36221540000000002</v>
      </c>
      <c r="W3109" s="91">
        <v>0.4</v>
      </c>
      <c r="X3109" s="91">
        <v>0.36221540000000002</v>
      </c>
    </row>
    <row r="3110" spans="1:24" x14ac:dyDescent="0.25">
      <c r="A3110" s="91">
        <v>2.5034380000000001</v>
      </c>
      <c r="B3110" s="91">
        <v>0.36878179999999999</v>
      </c>
      <c r="D3110" s="91">
        <v>2.5034380000000001</v>
      </c>
      <c r="E3110" s="91">
        <v>0.36878179999999999</v>
      </c>
      <c r="F3110" s="91"/>
      <c r="G3110" s="91"/>
      <c r="Q3110" s="91">
        <v>0.46818799999999999</v>
      </c>
      <c r="R3110" s="91">
        <v>2.1651790000000002</v>
      </c>
      <c r="S3110" s="91">
        <v>0.46818799999999999</v>
      </c>
      <c r="W3110" s="91">
        <v>2.1651790000000002</v>
      </c>
      <c r="X3110" s="91">
        <v>0.46818799999999999</v>
      </c>
    </row>
    <row r="3111" spans="1:24" x14ac:dyDescent="0.25">
      <c r="A3111" s="91">
        <v>1.4204220000000001</v>
      </c>
      <c r="B3111" s="91">
        <v>0.36878179999999999</v>
      </c>
      <c r="D3111" s="91"/>
      <c r="E3111" s="91"/>
      <c r="F3111" s="91">
        <v>1.4204220000000001</v>
      </c>
      <c r="G3111" s="91">
        <v>0.36878179999999999</v>
      </c>
      <c r="Q3111" s="91">
        <v>0.2</v>
      </c>
      <c r="R3111" s="91">
        <v>0.73539109999999996</v>
      </c>
      <c r="S3111" s="91">
        <v>0.2</v>
      </c>
      <c r="W3111" s="91">
        <v>0.73539109999999996</v>
      </c>
      <c r="X3111" s="91">
        <v>0.2</v>
      </c>
    </row>
    <row r="3112" spans="1:24" x14ac:dyDescent="0.25">
      <c r="A3112" s="91">
        <v>1.5273509999999999</v>
      </c>
      <c r="B3112" s="91">
        <v>0.36878179999999999</v>
      </c>
      <c r="D3112" s="91"/>
      <c r="E3112" s="91"/>
      <c r="F3112" s="91">
        <v>1.5273509999999999</v>
      </c>
      <c r="G3112" s="91">
        <v>0.36878179999999999</v>
      </c>
      <c r="Q3112" s="91">
        <v>0.29120439999999997</v>
      </c>
      <c r="R3112" s="91">
        <v>1.1063449999999999</v>
      </c>
      <c r="S3112" s="91">
        <v>0.29120439999999997</v>
      </c>
      <c r="W3112" s="91">
        <v>1.1063449999999999</v>
      </c>
      <c r="X3112" s="91">
        <v>0.29120439999999997</v>
      </c>
    </row>
    <row r="3113" spans="1:24" x14ac:dyDescent="0.25">
      <c r="A3113" s="91">
        <v>0.40199499999999999</v>
      </c>
      <c r="B3113" s="91">
        <v>0.36878179999999999</v>
      </c>
      <c r="D3113" s="91"/>
      <c r="E3113" s="91"/>
      <c r="F3113" s="91">
        <v>0.40199499999999999</v>
      </c>
      <c r="G3113" s="91">
        <v>0.36878179999999999</v>
      </c>
      <c r="Q3113" s="91">
        <v>0.31241000000000002</v>
      </c>
      <c r="R3113" s="91">
        <v>2.5187300000000001</v>
      </c>
      <c r="S3113" s="91">
        <v>0.31241000000000002</v>
      </c>
      <c r="U3113" s="91">
        <v>2.5187300000000001</v>
      </c>
      <c r="V3113" s="91">
        <v>0.31241000000000002</v>
      </c>
    </row>
    <row r="3114" spans="1:24" x14ac:dyDescent="0.25">
      <c r="A3114" s="91">
        <v>10.06706</v>
      </c>
      <c r="B3114" s="91">
        <v>0.28844409999999998</v>
      </c>
      <c r="D3114" s="91">
        <v>10.06706</v>
      </c>
      <c r="E3114" s="91">
        <v>0.28844409999999998</v>
      </c>
      <c r="F3114" s="91"/>
      <c r="G3114" s="91"/>
      <c r="Q3114" s="91">
        <v>0.16</v>
      </c>
      <c r="R3114" s="91">
        <v>0.28000000000000003</v>
      </c>
      <c r="S3114" s="91">
        <v>0.16</v>
      </c>
      <c r="W3114" s="91">
        <v>0.28000000000000003</v>
      </c>
      <c r="X3114" s="91">
        <v>0.16</v>
      </c>
    </row>
    <row r="3115" spans="1:24" x14ac:dyDescent="0.25">
      <c r="A3115" s="91">
        <v>2.265568</v>
      </c>
      <c r="B3115" s="91">
        <v>0.45254830000000001</v>
      </c>
      <c r="D3115" s="91">
        <v>2.265568</v>
      </c>
      <c r="E3115" s="91">
        <v>0.45254830000000001</v>
      </c>
      <c r="F3115" s="91"/>
      <c r="G3115" s="91"/>
      <c r="Q3115" s="91">
        <v>0.2039608</v>
      </c>
      <c r="R3115" s="91">
        <v>4.1347310000000004</v>
      </c>
      <c r="S3115" s="91">
        <v>0.2039608</v>
      </c>
      <c r="U3115" s="91">
        <v>4.1347310000000004</v>
      </c>
      <c r="V3115" s="91">
        <v>0.2039608</v>
      </c>
    </row>
    <row r="3116" spans="1:24" x14ac:dyDescent="0.25">
      <c r="A3116" s="91">
        <v>9.1264889999999994</v>
      </c>
      <c r="B3116" s="91">
        <v>0.60133190000000003</v>
      </c>
      <c r="D3116" s="91">
        <v>9.1264889999999994</v>
      </c>
      <c r="E3116" s="91">
        <v>0.60133190000000003</v>
      </c>
      <c r="F3116" s="91"/>
      <c r="G3116" s="91"/>
      <c r="Q3116" s="91">
        <v>0.25612499999999999</v>
      </c>
      <c r="R3116" s="91">
        <v>1.1034489999999999</v>
      </c>
      <c r="S3116" s="91">
        <v>0.25612499999999999</v>
      </c>
      <c r="W3116" s="91">
        <v>1.1034489999999999</v>
      </c>
      <c r="X3116" s="91">
        <v>0.25612499999999999</v>
      </c>
    </row>
    <row r="3117" spans="1:24" x14ac:dyDescent="0.25">
      <c r="A3117" s="91">
        <v>0.87726850000000001</v>
      </c>
      <c r="B3117" s="91">
        <v>0.33941130000000003</v>
      </c>
      <c r="D3117" s="91"/>
      <c r="E3117" s="91"/>
      <c r="F3117" s="91">
        <v>0.87726850000000001</v>
      </c>
      <c r="G3117" s="91">
        <v>0.33941130000000003</v>
      </c>
      <c r="Q3117" s="91">
        <v>0.37735920000000001</v>
      </c>
      <c r="R3117" s="91">
        <v>1.36</v>
      </c>
      <c r="S3117" s="91">
        <v>0.37735920000000001</v>
      </c>
      <c r="W3117" s="91">
        <v>1.36</v>
      </c>
      <c r="X3117" s="91">
        <v>0.37735920000000001</v>
      </c>
    </row>
    <row r="3118" spans="1:24" x14ac:dyDescent="0.25">
      <c r="A3118" s="91">
        <v>0.71554180000000001</v>
      </c>
      <c r="B3118" s="91">
        <v>0.26832820000000002</v>
      </c>
      <c r="D3118" s="91"/>
      <c r="E3118" s="91"/>
      <c r="F3118" s="91">
        <v>0.71554180000000001</v>
      </c>
      <c r="G3118" s="91">
        <v>0.26832820000000002</v>
      </c>
      <c r="Q3118" s="91">
        <v>0.2</v>
      </c>
      <c r="R3118" s="91">
        <v>0.2828427</v>
      </c>
      <c r="S3118" s="91">
        <v>0.2</v>
      </c>
      <c r="W3118" s="91">
        <v>0.2828427</v>
      </c>
      <c r="X3118" s="91">
        <v>0.2</v>
      </c>
    </row>
    <row r="3119" spans="1:24" x14ac:dyDescent="0.25">
      <c r="A3119" s="91">
        <v>0.53366659999999999</v>
      </c>
      <c r="B3119" s="91">
        <v>0.44</v>
      </c>
      <c r="D3119" s="91"/>
      <c r="E3119" s="91"/>
      <c r="F3119" s="91">
        <v>0.53366659999999999</v>
      </c>
      <c r="G3119" s="91">
        <v>0.44</v>
      </c>
      <c r="Q3119" s="91">
        <v>0.16</v>
      </c>
      <c r="R3119" s="91">
        <v>0.24</v>
      </c>
      <c r="S3119" s="91">
        <v>0.16</v>
      </c>
      <c r="W3119" s="91">
        <v>0.24</v>
      </c>
      <c r="X3119" s="91">
        <v>0.16</v>
      </c>
    </row>
    <row r="3120" spans="1:24" x14ac:dyDescent="0.25">
      <c r="A3120" s="91">
        <v>1.523155</v>
      </c>
      <c r="B3120" s="91">
        <v>0.2332381</v>
      </c>
      <c r="D3120" s="91">
        <v>1.523155</v>
      </c>
      <c r="E3120" s="91">
        <v>0.2332381</v>
      </c>
      <c r="F3120" s="91"/>
      <c r="G3120" s="91"/>
      <c r="Q3120" s="91">
        <v>0.53665629999999998</v>
      </c>
      <c r="R3120" s="91">
        <v>0.93354490000000001</v>
      </c>
      <c r="S3120" s="91">
        <v>0.53665629999999998</v>
      </c>
      <c r="W3120" s="91">
        <v>0.93354490000000001</v>
      </c>
      <c r="X3120" s="91">
        <v>0.53665629999999998</v>
      </c>
    </row>
    <row r="3121" spans="1:24" x14ac:dyDescent="0.25">
      <c r="A3121" s="91">
        <v>1.753169</v>
      </c>
      <c r="B3121" s="91">
        <v>0.25612499999999999</v>
      </c>
      <c r="D3121" s="91">
        <v>1.753169</v>
      </c>
      <c r="E3121" s="91">
        <v>0.25612499999999999</v>
      </c>
      <c r="F3121" s="91"/>
      <c r="G3121" s="91"/>
      <c r="Q3121" s="91">
        <v>0.96</v>
      </c>
      <c r="R3121" s="91">
        <v>4.0447499999999996</v>
      </c>
      <c r="S3121" s="91">
        <v>0.96</v>
      </c>
      <c r="W3121" s="91">
        <v>4.0447499999999996</v>
      </c>
      <c r="X3121" s="91">
        <v>0.96</v>
      </c>
    </row>
    <row r="3122" spans="1:24" x14ac:dyDescent="0.25">
      <c r="A3122" s="91">
        <v>3.5995560000000002</v>
      </c>
      <c r="B3122" s="91">
        <v>0.2039608</v>
      </c>
      <c r="D3122" s="91">
        <v>3.5995560000000002</v>
      </c>
      <c r="E3122" s="91">
        <v>0.2039608</v>
      </c>
      <c r="F3122" s="91"/>
      <c r="G3122" s="91"/>
      <c r="Q3122" s="91">
        <v>0.48332180000000002</v>
      </c>
      <c r="R3122" s="91">
        <v>3.07402</v>
      </c>
      <c r="S3122" s="91">
        <v>0.48332180000000002</v>
      </c>
      <c r="U3122" s="91">
        <v>3.07402</v>
      </c>
      <c r="V3122" s="91">
        <v>0.48332180000000002</v>
      </c>
    </row>
    <row r="3123" spans="1:24" x14ac:dyDescent="0.25">
      <c r="A3123" s="91">
        <v>0.76419890000000001</v>
      </c>
      <c r="B3123" s="91">
        <v>0.36878179999999999</v>
      </c>
      <c r="D3123" s="91"/>
      <c r="E3123" s="91"/>
      <c r="F3123" s="91">
        <v>0.76419890000000001</v>
      </c>
      <c r="G3123" s="91">
        <v>0.36878179999999999</v>
      </c>
      <c r="Q3123" s="91">
        <v>0.37735920000000001</v>
      </c>
      <c r="R3123" s="91">
        <v>1.200666</v>
      </c>
      <c r="S3123" s="91">
        <v>0.37735920000000001</v>
      </c>
      <c r="W3123" s="91">
        <v>1.200666</v>
      </c>
      <c r="X3123" s="91">
        <v>0.37735920000000001</v>
      </c>
    </row>
    <row r="3124" spans="1:24" x14ac:dyDescent="0.25">
      <c r="A3124" s="91">
        <v>1.787512</v>
      </c>
      <c r="B3124" s="91">
        <v>0.2</v>
      </c>
      <c r="D3124" s="91">
        <v>1.787512</v>
      </c>
      <c r="E3124" s="91">
        <v>0.2</v>
      </c>
      <c r="F3124" s="91"/>
      <c r="G3124" s="91"/>
      <c r="Q3124" s="91">
        <v>0.3577709</v>
      </c>
      <c r="R3124" s="91">
        <v>0.86162640000000001</v>
      </c>
      <c r="S3124" s="91">
        <v>0.3577709</v>
      </c>
      <c r="W3124" s="91">
        <v>0.86162640000000001</v>
      </c>
      <c r="X3124" s="91">
        <v>0.3577709</v>
      </c>
    </row>
    <row r="3125" spans="1:24" x14ac:dyDescent="0.25">
      <c r="A3125" s="91">
        <v>1.2191799999999999</v>
      </c>
      <c r="B3125" s="91">
        <v>0.45607019999999998</v>
      </c>
      <c r="D3125" s="91"/>
      <c r="E3125" s="91"/>
      <c r="F3125" s="91">
        <v>1.2191799999999999</v>
      </c>
      <c r="G3125" s="91">
        <v>0.45607019999999998</v>
      </c>
      <c r="Q3125" s="91">
        <v>0.45254830000000001</v>
      </c>
      <c r="R3125" s="91">
        <v>1.9798990000000001</v>
      </c>
      <c r="S3125" s="91">
        <v>0.45254830000000001</v>
      </c>
      <c r="W3125" s="91">
        <v>1.9798990000000001</v>
      </c>
      <c r="X3125" s="91">
        <v>0.45254830000000001</v>
      </c>
    </row>
    <row r="3126" spans="1:24" x14ac:dyDescent="0.25">
      <c r="A3126" s="91">
        <v>2.4828030000000001</v>
      </c>
      <c r="B3126" s="91">
        <v>0.25298219999999999</v>
      </c>
      <c r="D3126" s="91">
        <v>2.4828030000000001</v>
      </c>
      <c r="E3126" s="91">
        <v>0.25298219999999999</v>
      </c>
      <c r="F3126" s="91"/>
      <c r="G3126" s="91"/>
      <c r="Q3126" s="91">
        <v>0.36221540000000002</v>
      </c>
      <c r="R3126" s="91">
        <v>1.4669700000000001</v>
      </c>
      <c r="S3126" s="91">
        <v>0.36221540000000002</v>
      </c>
      <c r="W3126" s="91">
        <v>1.4669700000000001</v>
      </c>
      <c r="X3126" s="91">
        <v>0.36221540000000002</v>
      </c>
    </row>
    <row r="3127" spans="1:24" x14ac:dyDescent="0.25">
      <c r="A3127" s="91">
        <v>4.7209289999999999</v>
      </c>
      <c r="B3127" s="91">
        <v>0.40199499999999999</v>
      </c>
      <c r="D3127" s="91">
        <v>4.7209289999999999</v>
      </c>
      <c r="E3127" s="91">
        <v>0.40199499999999999</v>
      </c>
      <c r="F3127" s="91"/>
      <c r="G3127" s="91"/>
      <c r="Q3127" s="91">
        <v>0.28844409999999998</v>
      </c>
      <c r="R3127" s="91">
        <v>0.59059289999999998</v>
      </c>
      <c r="S3127" s="91">
        <v>0.28844409999999998</v>
      </c>
      <c r="W3127" s="91">
        <v>0.59059289999999998</v>
      </c>
      <c r="X3127" s="91">
        <v>0.28844409999999998</v>
      </c>
    </row>
    <row r="3128" spans="1:24" x14ac:dyDescent="0.25">
      <c r="A3128" s="91">
        <v>2.0443090000000002</v>
      </c>
      <c r="B3128" s="91">
        <v>0.42520580000000002</v>
      </c>
      <c r="D3128" s="91"/>
      <c r="E3128" s="91"/>
      <c r="F3128" s="91">
        <v>2.0443090000000002</v>
      </c>
      <c r="G3128" s="91">
        <v>0.42520580000000002</v>
      </c>
      <c r="Q3128" s="91">
        <v>0.48166379999999998</v>
      </c>
      <c r="R3128" s="91">
        <v>1.926655</v>
      </c>
      <c r="S3128" s="91">
        <v>0.48166379999999998</v>
      </c>
      <c r="W3128" s="91">
        <v>1.926655</v>
      </c>
      <c r="X3128" s="91">
        <v>0.48166379999999998</v>
      </c>
    </row>
    <row r="3129" spans="1:24" x14ac:dyDescent="0.25">
      <c r="A3129" s="91">
        <v>1.961632</v>
      </c>
      <c r="B3129" s="91">
        <v>0.52153620000000001</v>
      </c>
      <c r="D3129" s="91"/>
      <c r="E3129" s="91"/>
      <c r="F3129" s="91">
        <v>1.961632</v>
      </c>
      <c r="G3129" s="91">
        <v>0.52153620000000001</v>
      </c>
      <c r="Q3129" s="91">
        <v>0.40199499999999999</v>
      </c>
      <c r="R3129" s="91">
        <v>2.8011430000000002</v>
      </c>
      <c r="S3129" s="91">
        <v>0.40199499999999999</v>
      </c>
      <c r="U3129" s="91">
        <v>2.8011430000000002</v>
      </c>
      <c r="V3129" s="91">
        <v>0.40199499999999999</v>
      </c>
    </row>
    <row r="3130" spans="1:24" x14ac:dyDescent="0.25">
      <c r="A3130" s="91">
        <v>4.0731310000000001</v>
      </c>
      <c r="B3130" s="91">
        <v>0.4</v>
      </c>
      <c r="D3130" s="91">
        <v>4.0731310000000001</v>
      </c>
      <c r="E3130" s="91">
        <v>0.4</v>
      </c>
      <c r="F3130" s="91"/>
      <c r="G3130" s="91"/>
      <c r="Q3130" s="91">
        <v>0.48166379999999998</v>
      </c>
      <c r="R3130" s="91">
        <v>1.757271</v>
      </c>
      <c r="S3130" s="91">
        <v>0.48166379999999998</v>
      </c>
      <c r="W3130" s="91">
        <v>1.757271</v>
      </c>
      <c r="X3130" s="91">
        <v>0.48166379999999998</v>
      </c>
    </row>
    <row r="3131" spans="1:24" x14ac:dyDescent="0.25">
      <c r="A3131" s="91">
        <v>5.379219</v>
      </c>
      <c r="B3131" s="91">
        <v>0.2154066</v>
      </c>
      <c r="D3131" s="91">
        <v>5.379219</v>
      </c>
      <c r="E3131" s="91">
        <v>0.2154066</v>
      </c>
      <c r="F3131" s="91"/>
      <c r="G3131" s="91"/>
      <c r="Q3131" s="91">
        <v>0.31241000000000002</v>
      </c>
      <c r="R3131" s="91">
        <v>0.54405879999999995</v>
      </c>
      <c r="S3131" s="91">
        <v>0.31241000000000002</v>
      </c>
      <c r="W3131" s="91">
        <v>0.54405879999999995</v>
      </c>
      <c r="X3131" s="91">
        <v>0.31241000000000002</v>
      </c>
    </row>
    <row r="3132" spans="1:24" x14ac:dyDescent="0.25">
      <c r="A3132" s="91">
        <v>0.40199499999999999</v>
      </c>
      <c r="B3132" s="91">
        <v>0.28000000000000003</v>
      </c>
      <c r="D3132" s="91"/>
      <c r="E3132" s="91"/>
      <c r="F3132" s="91">
        <v>0.40199499999999999</v>
      </c>
      <c r="G3132" s="91">
        <v>0.28000000000000003</v>
      </c>
      <c r="Q3132" s="91">
        <v>0.32249030000000001</v>
      </c>
      <c r="R3132" s="91">
        <v>0.76941539999999997</v>
      </c>
      <c r="S3132" s="91">
        <v>0.32249030000000001</v>
      </c>
      <c r="W3132" s="91">
        <v>0.76941539999999997</v>
      </c>
      <c r="X3132" s="91">
        <v>0.32249030000000001</v>
      </c>
    </row>
    <row r="3133" spans="1:24" x14ac:dyDescent="0.25">
      <c r="A3133" s="91">
        <v>1.6492420000000001</v>
      </c>
      <c r="B3133" s="91">
        <v>0.14422209999999999</v>
      </c>
      <c r="D3133" s="91">
        <v>1.6492420000000001</v>
      </c>
      <c r="E3133" s="91">
        <v>0.14422209999999999</v>
      </c>
      <c r="F3133" s="91"/>
      <c r="G3133" s="91"/>
      <c r="Q3133" s="91">
        <v>0.24</v>
      </c>
      <c r="R3133" s="91">
        <v>0.56000000000000005</v>
      </c>
      <c r="S3133" s="91">
        <v>0.24</v>
      </c>
      <c r="W3133" s="91">
        <v>0.56000000000000005</v>
      </c>
      <c r="X3133" s="91">
        <v>0.24</v>
      </c>
    </row>
    <row r="3134" spans="1:24" x14ac:dyDescent="0.25">
      <c r="A3134" s="91">
        <v>0.88814409999999999</v>
      </c>
      <c r="B3134" s="91">
        <v>0.45607019999999998</v>
      </c>
      <c r="D3134" s="91"/>
      <c r="E3134" s="91"/>
      <c r="F3134" s="91">
        <v>0.88814409999999999</v>
      </c>
      <c r="G3134" s="91">
        <v>0.45607019999999998</v>
      </c>
      <c r="Q3134" s="91">
        <v>0.45607019999999998</v>
      </c>
      <c r="R3134" s="91">
        <v>3.1842109999999999</v>
      </c>
      <c r="S3134" s="91">
        <v>0.45607019999999998</v>
      </c>
      <c r="U3134" s="91">
        <v>3.1842109999999999</v>
      </c>
      <c r="V3134" s="91">
        <v>0.45607019999999998</v>
      </c>
    </row>
    <row r="3135" spans="1:24" x14ac:dyDescent="0.25">
      <c r="A3135" s="91">
        <v>7.293285</v>
      </c>
      <c r="B3135" s="91">
        <v>0.52611790000000003</v>
      </c>
      <c r="D3135" s="91">
        <v>7.293285</v>
      </c>
      <c r="E3135" s="91">
        <v>0.52611790000000003</v>
      </c>
      <c r="F3135" s="91"/>
      <c r="G3135" s="91"/>
      <c r="Q3135" s="91">
        <v>0.2</v>
      </c>
      <c r="R3135" s="91">
        <v>0.28000000000000003</v>
      </c>
      <c r="S3135" s="91">
        <v>0.2</v>
      </c>
      <c r="W3135" s="91">
        <v>0.28000000000000003</v>
      </c>
      <c r="X3135" s="91">
        <v>0.2</v>
      </c>
    </row>
    <row r="3136" spans="1:24" x14ac:dyDescent="0.25">
      <c r="A3136" s="91">
        <v>5.5359189999999998</v>
      </c>
      <c r="B3136" s="91">
        <v>0.28844409999999998</v>
      </c>
      <c r="D3136" s="91">
        <v>5.5359189999999998</v>
      </c>
      <c r="E3136" s="91">
        <v>0.28844409999999998</v>
      </c>
      <c r="F3136" s="91"/>
      <c r="G3136" s="91"/>
      <c r="Q3136" s="91">
        <v>0.31241000000000002</v>
      </c>
      <c r="R3136" s="91">
        <v>0.61057349999999999</v>
      </c>
      <c r="S3136" s="91">
        <v>0.31241000000000002</v>
      </c>
      <c r="W3136" s="91">
        <v>0.61057349999999999</v>
      </c>
      <c r="X3136" s="91">
        <v>0.31241000000000002</v>
      </c>
    </row>
    <row r="3137" spans="1:24" x14ac:dyDescent="0.25">
      <c r="A3137" s="91">
        <v>4.9373680000000002</v>
      </c>
      <c r="B3137" s="91">
        <v>1.92333</v>
      </c>
      <c r="D3137" s="91"/>
      <c r="E3137" s="91"/>
      <c r="F3137" s="91">
        <v>4.9373680000000002</v>
      </c>
      <c r="G3137" s="91">
        <v>1.92333</v>
      </c>
      <c r="Q3137" s="91">
        <v>0.25612499999999999</v>
      </c>
      <c r="R3137" s="91">
        <v>0.45607019999999998</v>
      </c>
      <c r="S3137" s="91">
        <v>0.25612499999999999</v>
      </c>
      <c r="W3137" s="91">
        <v>0.45607019999999998</v>
      </c>
      <c r="X3137" s="91">
        <v>0.25612499999999999</v>
      </c>
    </row>
    <row r="3138" spans="1:24" x14ac:dyDescent="0.25">
      <c r="A3138" s="91">
        <v>4.3909000000000002</v>
      </c>
      <c r="B3138" s="91">
        <v>0.2332381</v>
      </c>
      <c r="D3138" s="91">
        <v>4.3909000000000002</v>
      </c>
      <c r="E3138" s="91">
        <v>0.2332381</v>
      </c>
      <c r="F3138" s="91"/>
      <c r="G3138" s="91"/>
      <c r="Q3138" s="91">
        <v>0.32249030000000001</v>
      </c>
      <c r="R3138" s="91">
        <v>0.4326662</v>
      </c>
      <c r="S3138" s="91">
        <v>0.32249030000000001</v>
      </c>
      <c r="W3138" s="91">
        <v>0.4326662</v>
      </c>
      <c r="X3138" s="91">
        <v>0.32249030000000001</v>
      </c>
    </row>
    <row r="3139" spans="1:24" x14ac:dyDescent="0.25">
      <c r="A3139" s="91">
        <v>0.28000000000000003</v>
      </c>
      <c r="B3139" s="91">
        <v>0.16</v>
      </c>
      <c r="D3139" s="91"/>
      <c r="E3139" s="91"/>
      <c r="F3139" s="91">
        <v>0.28000000000000003</v>
      </c>
      <c r="G3139" s="91">
        <v>0.16</v>
      </c>
      <c r="Q3139" s="91">
        <v>0.16492419999999999</v>
      </c>
      <c r="R3139" s="91">
        <v>0.28000000000000003</v>
      </c>
      <c r="S3139" s="91">
        <v>0.16492419999999999</v>
      </c>
      <c r="W3139" s="91">
        <v>0.28000000000000003</v>
      </c>
      <c r="X3139" s="91">
        <v>0.16492419999999999</v>
      </c>
    </row>
    <row r="3140" spans="1:24" x14ac:dyDescent="0.25">
      <c r="A3140" s="91">
        <v>0.6</v>
      </c>
      <c r="B3140" s="91">
        <v>0.4</v>
      </c>
      <c r="D3140" s="91"/>
      <c r="E3140" s="91"/>
      <c r="F3140" s="91">
        <v>0.6</v>
      </c>
      <c r="G3140" s="91">
        <v>0.4</v>
      </c>
      <c r="Q3140" s="91">
        <v>0.1788854</v>
      </c>
      <c r="R3140" s="91">
        <v>0.2</v>
      </c>
      <c r="S3140" s="91">
        <v>0.1788854</v>
      </c>
      <c r="W3140" s="91">
        <v>0.2</v>
      </c>
      <c r="X3140" s="91">
        <v>0.1788854</v>
      </c>
    </row>
    <row r="3141" spans="1:24" x14ac:dyDescent="0.25">
      <c r="A3141" s="91">
        <v>6.2139199999999999</v>
      </c>
      <c r="B3141" s="91">
        <v>0.52</v>
      </c>
      <c r="D3141" s="91">
        <v>6.2139199999999999</v>
      </c>
      <c r="E3141" s="91">
        <v>0.52</v>
      </c>
      <c r="F3141" s="91"/>
      <c r="G3141" s="91"/>
      <c r="Q3141" s="91">
        <v>0.61188229999999999</v>
      </c>
      <c r="R3141" s="91">
        <v>3.988985</v>
      </c>
      <c r="S3141" s="91">
        <v>0.61188229999999999</v>
      </c>
      <c r="U3141" s="91">
        <v>3.988985</v>
      </c>
      <c r="V3141" s="91">
        <v>0.61188229999999999</v>
      </c>
    </row>
    <row r="3142" spans="1:24" x14ac:dyDescent="0.25">
      <c r="A3142" s="91">
        <v>6.6684929999999998</v>
      </c>
      <c r="B3142" s="91">
        <v>0.2</v>
      </c>
      <c r="D3142" s="91">
        <v>6.6684929999999998</v>
      </c>
      <c r="E3142" s="91">
        <v>0.2</v>
      </c>
      <c r="F3142" s="91"/>
      <c r="G3142" s="91"/>
      <c r="Q3142" s="91">
        <v>0.34409299999999998</v>
      </c>
      <c r="R3142" s="91">
        <v>1.832157</v>
      </c>
      <c r="S3142" s="91">
        <v>0.34409299999999998</v>
      </c>
      <c r="U3142" s="91">
        <v>1.832157</v>
      </c>
      <c r="V3142" s="91">
        <v>0.34409299999999998</v>
      </c>
    </row>
    <row r="3143" spans="1:24" x14ac:dyDescent="0.25">
      <c r="A3143" s="91">
        <v>1.39714</v>
      </c>
      <c r="B3143" s="91">
        <v>0.32249030000000001</v>
      </c>
      <c r="D3143" s="91"/>
      <c r="E3143" s="91"/>
      <c r="F3143" s="91">
        <v>1.39714</v>
      </c>
      <c r="G3143" s="91">
        <v>0.32249030000000001</v>
      </c>
      <c r="Q3143" s="91">
        <v>0.29120439999999997</v>
      </c>
      <c r="R3143" s="91">
        <v>0.72443080000000004</v>
      </c>
      <c r="S3143" s="91">
        <v>0.29120439999999997</v>
      </c>
      <c r="W3143" s="91">
        <v>0.72443080000000004</v>
      </c>
      <c r="X3143" s="91">
        <v>0.29120439999999997</v>
      </c>
    </row>
    <row r="3144" spans="1:24" x14ac:dyDescent="0.25">
      <c r="A3144" s="91">
        <v>1.7563599999999999</v>
      </c>
      <c r="B3144" s="91">
        <v>0.28844409999999998</v>
      </c>
      <c r="D3144" s="91">
        <v>1.7563599999999999</v>
      </c>
      <c r="E3144" s="91">
        <v>0.28844409999999998</v>
      </c>
      <c r="F3144" s="91"/>
      <c r="G3144" s="91"/>
      <c r="Q3144" s="91">
        <v>0.29120439999999997</v>
      </c>
      <c r="R3144" s="91">
        <v>3.467333</v>
      </c>
      <c r="S3144" s="91">
        <v>0.29120439999999997</v>
      </c>
      <c r="U3144" s="91">
        <v>3.467333</v>
      </c>
      <c r="V3144" s="91">
        <v>0.29120439999999997</v>
      </c>
    </row>
    <row r="3145" spans="1:24" x14ac:dyDescent="0.25">
      <c r="A3145" s="91">
        <v>1.5533189999999999</v>
      </c>
      <c r="B3145" s="91">
        <v>0.31241000000000002</v>
      </c>
      <c r="D3145" s="91"/>
      <c r="E3145" s="91"/>
      <c r="F3145" s="91">
        <v>1.5533189999999999</v>
      </c>
      <c r="G3145" s="91">
        <v>0.31241000000000002</v>
      </c>
      <c r="Q3145" s="91">
        <v>0.2828427</v>
      </c>
      <c r="R3145" s="91">
        <v>3.920204</v>
      </c>
      <c r="S3145" s="91">
        <v>0.2828427</v>
      </c>
      <c r="U3145" s="91">
        <v>3.920204</v>
      </c>
      <c r="V3145" s="91">
        <v>0.2828427</v>
      </c>
    </row>
    <row r="3146" spans="1:24" x14ac:dyDescent="0.25">
      <c r="A3146" s="91">
        <v>1.4338759999999999</v>
      </c>
      <c r="B3146" s="91">
        <v>0.44721359999999999</v>
      </c>
      <c r="D3146" s="91"/>
      <c r="E3146" s="91"/>
      <c r="F3146" s="91">
        <v>1.4338759999999999</v>
      </c>
      <c r="G3146" s="91">
        <v>0.44721359999999999</v>
      </c>
      <c r="Q3146" s="91">
        <v>0.28000000000000003</v>
      </c>
      <c r="R3146" s="91">
        <v>0.36</v>
      </c>
      <c r="S3146" s="91">
        <v>0.28000000000000003</v>
      </c>
      <c r="W3146" s="91">
        <v>0.36</v>
      </c>
      <c r="X3146" s="91">
        <v>0.28000000000000003</v>
      </c>
    </row>
    <row r="3147" spans="1:24" x14ac:dyDescent="0.25">
      <c r="A3147" s="91">
        <v>1.48054</v>
      </c>
      <c r="B3147" s="91">
        <v>0.2</v>
      </c>
      <c r="D3147" s="91">
        <v>1.48054</v>
      </c>
      <c r="E3147" s="91">
        <v>0.2</v>
      </c>
      <c r="F3147" s="91"/>
      <c r="G3147" s="91"/>
      <c r="Q3147" s="91">
        <v>0.39395429999999998</v>
      </c>
      <c r="R3147" s="91">
        <v>0.53665629999999998</v>
      </c>
      <c r="S3147" s="91">
        <v>0.39395429999999998</v>
      </c>
      <c r="W3147" s="91">
        <v>0.53665629999999998</v>
      </c>
      <c r="X3147" s="91">
        <v>0.39395429999999998</v>
      </c>
    </row>
    <row r="3148" spans="1:24" x14ac:dyDescent="0.25">
      <c r="A3148" s="91">
        <v>1.9927870000000001</v>
      </c>
      <c r="B3148" s="91">
        <v>0.16492419999999999</v>
      </c>
      <c r="D3148" s="91">
        <v>1.9927870000000001</v>
      </c>
      <c r="E3148" s="91">
        <v>0.16492419999999999</v>
      </c>
      <c r="F3148" s="91"/>
      <c r="G3148" s="91"/>
      <c r="Q3148" s="91">
        <v>0.32984849999999999</v>
      </c>
      <c r="R3148" s="91">
        <v>0.62096700000000005</v>
      </c>
      <c r="S3148" s="91">
        <v>0.32984849999999999</v>
      </c>
      <c r="W3148" s="91">
        <v>0.62096700000000005</v>
      </c>
      <c r="X3148" s="91">
        <v>0.32984849999999999</v>
      </c>
    </row>
    <row r="3149" spans="1:24" x14ac:dyDescent="0.25">
      <c r="A3149" s="91">
        <v>4.0989750000000003</v>
      </c>
      <c r="B3149" s="91">
        <v>0.66573269999999996</v>
      </c>
      <c r="D3149" s="91">
        <v>4.0989750000000003</v>
      </c>
      <c r="E3149" s="91">
        <v>0.66573269999999996</v>
      </c>
      <c r="F3149" s="91"/>
      <c r="G3149" s="91"/>
      <c r="Q3149" s="91">
        <v>0.16492419999999999</v>
      </c>
      <c r="R3149" s="91">
        <v>0.46818799999999999</v>
      </c>
      <c r="S3149" s="91">
        <v>0.16492419999999999</v>
      </c>
      <c r="W3149" s="91">
        <v>0.46818799999999999</v>
      </c>
      <c r="X3149" s="91">
        <v>0.16492419999999999</v>
      </c>
    </row>
    <row r="3150" spans="1:24" x14ac:dyDescent="0.25">
      <c r="A3150" s="91">
        <v>0.4</v>
      </c>
      <c r="B3150" s="91">
        <v>0.25298219999999999</v>
      </c>
      <c r="D3150" s="91"/>
      <c r="E3150" s="91"/>
      <c r="F3150" s="91">
        <v>0.4</v>
      </c>
      <c r="G3150" s="91">
        <v>0.25298219999999999</v>
      </c>
      <c r="Q3150" s="91">
        <v>0.32249030000000001</v>
      </c>
      <c r="R3150" s="91">
        <v>0.37735920000000001</v>
      </c>
      <c r="S3150" s="91">
        <v>0.32249030000000001</v>
      </c>
      <c r="W3150" s="91">
        <v>0.37735920000000001</v>
      </c>
      <c r="X3150" s="91">
        <v>0.32249030000000001</v>
      </c>
    </row>
    <row r="3151" spans="1:24" x14ac:dyDescent="0.25">
      <c r="A3151" s="91">
        <v>2.488051</v>
      </c>
      <c r="B3151" s="91">
        <v>0.25612499999999999</v>
      </c>
      <c r="D3151" s="91">
        <v>2.488051</v>
      </c>
      <c r="E3151" s="91">
        <v>0.25612499999999999</v>
      </c>
      <c r="F3151" s="91"/>
      <c r="G3151" s="91"/>
      <c r="Q3151" s="91">
        <v>0.12</v>
      </c>
      <c r="R3151" s="91">
        <v>0.2154066</v>
      </c>
      <c r="S3151" s="91">
        <v>0.12</v>
      </c>
      <c r="W3151" s="91">
        <v>0.2154066</v>
      </c>
      <c r="X3151" s="91">
        <v>0.12</v>
      </c>
    </row>
    <row r="3152" spans="1:24" x14ac:dyDescent="0.25">
      <c r="A3152" s="91">
        <v>4.2190050000000001</v>
      </c>
      <c r="B3152" s="91">
        <v>3.1292170000000001</v>
      </c>
      <c r="D3152" s="91"/>
      <c r="E3152" s="91"/>
      <c r="F3152" s="91">
        <v>4.2190050000000001</v>
      </c>
      <c r="G3152" s="91">
        <v>3.1292170000000001</v>
      </c>
      <c r="Q3152" s="91">
        <v>0.29120439999999997</v>
      </c>
      <c r="R3152" s="91">
        <v>0.92347170000000001</v>
      </c>
      <c r="S3152" s="91">
        <v>0.29120439999999997</v>
      </c>
      <c r="W3152" s="91">
        <v>0.92347170000000001</v>
      </c>
      <c r="X3152" s="91">
        <v>0.29120439999999997</v>
      </c>
    </row>
    <row r="3153" spans="1:24" x14ac:dyDescent="0.25">
      <c r="A3153" s="91">
        <v>2.1562929999999998</v>
      </c>
      <c r="B3153" s="91">
        <v>0.31241000000000002</v>
      </c>
      <c r="D3153" s="91">
        <v>2.1562929999999998</v>
      </c>
      <c r="E3153" s="91">
        <v>0.31241000000000002</v>
      </c>
      <c r="F3153" s="91"/>
      <c r="G3153" s="91"/>
      <c r="Q3153" s="91">
        <v>0.32249030000000001</v>
      </c>
      <c r="R3153" s="91">
        <v>0.45607019999999998</v>
      </c>
      <c r="S3153" s="91">
        <v>0.32249030000000001</v>
      </c>
      <c r="W3153" s="91">
        <v>0.45607019999999998</v>
      </c>
      <c r="X3153" s="91">
        <v>0.32249030000000001</v>
      </c>
    </row>
    <row r="3154" spans="1:24" x14ac:dyDescent="0.25">
      <c r="A3154" s="91">
        <v>9.0498790000000007</v>
      </c>
      <c r="B3154" s="91">
        <v>0.46818799999999999</v>
      </c>
      <c r="D3154" s="91">
        <v>9.0498790000000007</v>
      </c>
      <c r="E3154" s="91">
        <v>0.46818799999999999</v>
      </c>
      <c r="F3154" s="91"/>
      <c r="G3154" s="91"/>
      <c r="Q3154" s="91">
        <v>0.2039608</v>
      </c>
      <c r="R3154" s="91">
        <v>0.36878179999999999</v>
      </c>
      <c r="S3154" s="91">
        <v>0.2039608</v>
      </c>
      <c r="W3154" s="91">
        <v>0.36878179999999999</v>
      </c>
      <c r="X3154" s="91">
        <v>0.2039608</v>
      </c>
    </row>
    <row r="3155" spans="1:24" x14ac:dyDescent="0.25">
      <c r="A3155" s="91">
        <v>9.3905019999999997</v>
      </c>
      <c r="B3155" s="91">
        <v>0.70767219999999997</v>
      </c>
      <c r="D3155" s="91">
        <v>9.3905019999999997</v>
      </c>
      <c r="E3155" s="91">
        <v>0.70767219999999997</v>
      </c>
      <c r="F3155" s="91"/>
      <c r="G3155" s="91"/>
      <c r="Q3155" s="91">
        <v>0.2</v>
      </c>
      <c r="R3155" s="91">
        <v>0.2</v>
      </c>
      <c r="S3155" s="91">
        <v>0.2</v>
      </c>
      <c r="W3155" s="91">
        <v>0.2</v>
      </c>
      <c r="X3155" s="91">
        <v>0.2</v>
      </c>
    </row>
    <row r="3156" spans="1:24" x14ac:dyDescent="0.25">
      <c r="A3156" s="91">
        <v>2.7217280000000001</v>
      </c>
      <c r="B3156" s="91">
        <v>0.42520580000000002</v>
      </c>
      <c r="D3156" s="91">
        <v>2.7217280000000001</v>
      </c>
      <c r="E3156" s="91">
        <v>0.42520580000000002</v>
      </c>
      <c r="F3156" s="91"/>
      <c r="G3156" s="91"/>
      <c r="Q3156" s="91">
        <v>0.52153620000000001</v>
      </c>
      <c r="R3156" s="91">
        <v>1.855586</v>
      </c>
      <c r="S3156" s="91">
        <v>0.52153620000000001</v>
      </c>
      <c r="W3156" s="91">
        <v>1.855586</v>
      </c>
      <c r="X3156" s="91">
        <v>0.52153620000000001</v>
      </c>
    </row>
    <row r="3157" spans="1:24" x14ac:dyDescent="0.25">
      <c r="A3157" s="91">
        <v>3.2310989999999999</v>
      </c>
      <c r="B3157" s="91">
        <v>0.84</v>
      </c>
      <c r="D3157" s="91"/>
      <c r="E3157" s="91"/>
      <c r="F3157" s="91">
        <v>3.2310989999999999</v>
      </c>
      <c r="G3157" s="91">
        <v>0.84</v>
      </c>
      <c r="Q3157" s="91">
        <v>0.3577709</v>
      </c>
      <c r="R3157" s="91">
        <v>1.895338</v>
      </c>
      <c r="S3157" s="91">
        <v>0.3577709</v>
      </c>
      <c r="U3157" s="91">
        <v>1.895338</v>
      </c>
      <c r="V3157" s="91">
        <v>0.3577709</v>
      </c>
    </row>
    <row r="3158" spans="1:24" x14ac:dyDescent="0.25">
      <c r="A3158" s="91">
        <v>2.08</v>
      </c>
      <c r="B3158" s="91">
        <v>0.33941130000000003</v>
      </c>
      <c r="D3158" s="91">
        <v>2.08</v>
      </c>
      <c r="E3158" s="91">
        <v>0.33941130000000003</v>
      </c>
      <c r="F3158" s="91"/>
      <c r="G3158" s="91"/>
      <c r="Q3158" s="91">
        <v>0.34176010000000001</v>
      </c>
      <c r="R3158" s="91">
        <v>3.2283740000000001</v>
      </c>
      <c r="S3158" s="91">
        <v>0.34176010000000001</v>
      </c>
      <c r="U3158" s="91">
        <v>3.2283740000000001</v>
      </c>
      <c r="V3158" s="91">
        <v>0.34176010000000001</v>
      </c>
    </row>
    <row r="3159" spans="1:24" x14ac:dyDescent="0.25">
      <c r="A3159" s="91">
        <v>1.9550959999999999</v>
      </c>
      <c r="B3159" s="91">
        <v>0.3577709</v>
      </c>
      <c r="D3159" s="91">
        <v>1.9550959999999999</v>
      </c>
      <c r="E3159" s="91">
        <v>0.3577709</v>
      </c>
      <c r="F3159" s="91"/>
      <c r="G3159" s="91"/>
      <c r="Q3159" s="91">
        <v>0.4</v>
      </c>
      <c r="R3159" s="91">
        <v>0.62482000000000004</v>
      </c>
      <c r="S3159" s="91">
        <v>0.4</v>
      </c>
      <c r="W3159" s="91">
        <v>0.62482000000000004</v>
      </c>
      <c r="X3159" s="91">
        <v>0.4</v>
      </c>
    </row>
    <row r="3160" spans="1:24" x14ac:dyDescent="0.25">
      <c r="A3160" s="91">
        <v>3.6619120000000001</v>
      </c>
      <c r="B3160" s="91">
        <v>0.49477270000000001</v>
      </c>
      <c r="D3160" s="91">
        <v>3.6619120000000001</v>
      </c>
      <c r="E3160" s="91">
        <v>0.49477270000000001</v>
      </c>
      <c r="F3160" s="91"/>
      <c r="G3160" s="91"/>
      <c r="Q3160" s="91">
        <v>0.32984849999999999</v>
      </c>
      <c r="R3160" s="91">
        <v>0.91389279999999995</v>
      </c>
      <c r="S3160" s="91">
        <v>0.32984849999999999</v>
      </c>
      <c r="W3160" s="91">
        <v>0.91389279999999995</v>
      </c>
      <c r="X3160" s="91">
        <v>0.32984849999999999</v>
      </c>
    </row>
    <row r="3161" spans="1:24" x14ac:dyDescent="0.25">
      <c r="A3161" s="91">
        <v>8.6426850000000002</v>
      </c>
      <c r="B3161" s="91">
        <v>0.63245549999999995</v>
      </c>
      <c r="D3161" s="91">
        <v>8.6426850000000002</v>
      </c>
      <c r="E3161" s="91">
        <v>0.63245549999999995</v>
      </c>
      <c r="F3161" s="91"/>
      <c r="G3161" s="91"/>
      <c r="Q3161" s="91">
        <v>0.2828427</v>
      </c>
      <c r="R3161" s="91">
        <v>2.1215090000000001</v>
      </c>
      <c r="S3161" s="91">
        <v>0.2828427</v>
      </c>
      <c r="U3161" s="91">
        <v>2.1215090000000001</v>
      </c>
      <c r="V3161" s="91">
        <v>0.2828427</v>
      </c>
    </row>
    <row r="3162" spans="1:24" x14ac:dyDescent="0.25">
      <c r="A3162" s="91">
        <v>2.9134169999999999</v>
      </c>
      <c r="B3162" s="91">
        <v>0.2828427</v>
      </c>
      <c r="D3162" s="91">
        <v>2.9134169999999999</v>
      </c>
      <c r="E3162" s="91">
        <v>0.2828427</v>
      </c>
      <c r="F3162" s="91"/>
      <c r="G3162" s="91"/>
      <c r="Q3162" s="91">
        <v>0.42520580000000002</v>
      </c>
      <c r="R3162" s="91">
        <v>0.55569780000000002</v>
      </c>
      <c r="S3162" s="91">
        <v>0.42520580000000002</v>
      </c>
      <c r="W3162" s="91">
        <v>0.55569780000000002</v>
      </c>
      <c r="X3162" s="91">
        <v>0.42520580000000002</v>
      </c>
    </row>
    <row r="3163" spans="1:24" x14ac:dyDescent="0.25">
      <c r="A3163" s="91">
        <v>6.3359290000000001</v>
      </c>
      <c r="B3163" s="91">
        <v>0.30463089999999998</v>
      </c>
      <c r="D3163" s="91">
        <v>6.3359290000000001</v>
      </c>
      <c r="E3163" s="91">
        <v>0.30463089999999998</v>
      </c>
      <c r="F3163" s="91"/>
      <c r="G3163" s="91"/>
      <c r="Q3163" s="91">
        <v>0.24331050000000001</v>
      </c>
      <c r="R3163" s="91">
        <v>0.29120439999999997</v>
      </c>
      <c r="S3163" s="91">
        <v>0.24331050000000001</v>
      </c>
      <c r="W3163" s="91">
        <v>0.29120439999999997</v>
      </c>
      <c r="X3163" s="91">
        <v>0.24331050000000001</v>
      </c>
    </row>
    <row r="3164" spans="1:24" x14ac:dyDescent="0.25">
      <c r="A3164" s="91">
        <v>9.2856880000000004</v>
      </c>
      <c r="B3164" s="91">
        <v>0.4418144</v>
      </c>
      <c r="D3164" s="91">
        <v>9.2856880000000004</v>
      </c>
      <c r="E3164" s="91">
        <v>0.4418144</v>
      </c>
      <c r="F3164" s="91"/>
      <c r="G3164" s="91"/>
      <c r="Q3164" s="91">
        <v>0.32249030000000001</v>
      </c>
      <c r="R3164" s="91">
        <v>1.8426070000000001</v>
      </c>
      <c r="S3164" s="91">
        <v>0.32249030000000001</v>
      </c>
      <c r="U3164" s="91">
        <v>1.8426070000000001</v>
      </c>
      <c r="V3164" s="91">
        <v>0.32249030000000001</v>
      </c>
    </row>
    <row r="3165" spans="1:24" x14ac:dyDescent="0.25">
      <c r="A3165" s="91">
        <v>1.895257</v>
      </c>
      <c r="B3165" s="91">
        <v>0.88362890000000005</v>
      </c>
      <c r="D3165" s="91"/>
      <c r="E3165" s="91"/>
      <c r="F3165" s="91">
        <v>1.895257</v>
      </c>
      <c r="G3165" s="91">
        <v>0.88362890000000005</v>
      </c>
      <c r="Q3165" s="91">
        <v>0.1788854</v>
      </c>
      <c r="R3165" s="91">
        <v>0.65115279999999998</v>
      </c>
      <c r="S3165" s="91">
        <v>0.1788854</v>
      </c>
      <c r="W3165" s="91">
        <v>0.65115279999999998</v>
      </c>
      <c r="X3165" s="91">
        <v>0.1788854</v>
      </c>
    </row>
    <row r="3166" spans="1:24" x14ac:dyDescent="0.25">
      <c r="A3166" s="91">
        <v>0.50596439999999998</v>
      </c>
      <c r="B3166" s="91">
        <v>0.16492419999999999</v>
      </c>
      <c r="D3166" s="91"/>
      <c r="E3166" s="91"/>
      <c r="F3166" s="91">
        <v>0.50596439999999998</v>
      </c>
      <c r="G3166" s="91">
        <v>0.16492419999999999</v>
      </c>
      <c r="Q3166" s="91">
        <v>0.2</v>
      </c>
      <c r="R3166" s="91">
        <v>1.7366630000000001</v>
      </c>
      <c r="S3166" s="91">
        <v>0.2</v>
      </c>
      <c r="U3166" s="91">
        <v>1.7366630000000001</v>
      </c>
      <c r="V3166" s="91">
        <v>0.2</v>
      </c>
    </row>
    <row r="3167" spans="1:24" x14ac:dyDescent="0.25">
      <c r="A3167" s="91">
        <v>1.1818630000000001</v>
      </c>
      <c r="B3167" s="91">
        <v>0.25298219999999999</v>
      </c>
      <c r="D3167" s="91"/>
      <c r="E3167" s="91"/>
      <c r="F3167" s="91">
        <v>1.1818630000000001</v>
      </c>
      <c r="G3167" s="91">
        <v>0.25298219999999999</v>
      </c>
      <c r="Q3167" s="91">
        <v>0.36221540000000002</v>
      </c>
      <c r="R3167" s="91">
        <v>1.3206059999999999</v>
      </c>
      <c r="S3167" s="91">
        <v>0.36221540000000002</v>
      </c>
      <c r="W3167" s="91">
        <v>1.3206059999999999</v>
      </c>
      <c r="X3167" s="91">
        <v>0.36221540000000002</v>
      </c>
    </row>
    <row r="3168" spans="1:24" x14ac:dyDescent="0.25">
      <c r="A3168" s="91">
        <v>5.7201399999999998</v>
      </c>
      <c r="B3168" s="91">
        <v>0.65604879999999999</v>
      </c>
      <c r="D3168" s="91">
        <v>5.7201399999999998</v>
      </c>
      <c r="E3168" s="91">
        <v>0.65604879999999999</v>
      </c>
      <c r="F3168" s="91"/>
      <c r="G3168" s="91"/>
      <c r="Q3168" s="91">
        <v>0.2154066</v>
      </c>
      <c r="R3168" s="91">
        <v>1.02528</v>
      </c>
      <c r="S3168" s="91">
        <v>0.2154066</v>
      </c>
      <c r="W3168" s="91">
        <v>1.02528</v>
      </c>
      <c r="X3168" s="91">
        <v>0.2154066</v>
      </c>
    </row>
    <row r="3169" spans="1:24" x14ac:dyDescent="0.25">
      <c r="A3169" s="91">
        <v>0.8099383</v>
      </c>
      <c r="B3169" s="91">
        <v>0.3577709</v>
      </c>
      <c r="D3169" s="91"/>
      <c r="E3169" s="91"/>
      <c r="F3169" s="91">
        <v>0.8099383</v>
      </c>
      <c r="G3169" s="91">
        <v>0.3577709</v>
      </c>
      <c r="Q3169" s="91">
        <v>0.28000000000000003</v>
      </c>
      <c r="R3169" s="91">
        <v>0.5656854</v>
      </c>
      <c r="S3169" s="91">
        <v>0.28000000000000003</v>
      </c>
      <c r="W3169" s="91">
        <v>0.5656854</v>
      </c>
      <c r="X3169" s="91">
        <v>0.28000000000000003</v>
      </c>
    </row>
    <row r="3170" spans="1:24" x14ac:dyDescent="0.25">
      <c r="A3170" s="91">
        <v>0.8236504</v>
      </c>
      <c r="B3170" s="91">
        <v>0.39395429999999998</v>
      </c>
      <c r="D3170" s="91"/>
      <c r="E3170" s="91"/>
      <c r="F3170" s="91">
        <v>0.8236504</v>
      </c>
      <c r="G3170" s="91">
        <v>0.39395429999999998</v>
      </c>
      <c r="Q3170" s="91">
        <v>0.24</v>
      </c>
      <c r="R3170" s="91">
        <v>0.72443080000000004</v>
      </c>
      <c r="S3170" s="91">
        <v>0.24</v>
      </c>
      <c r="W3170" s="91">
        <v>0.72443080000000004</v>
      </c>
      <c r="X3170" s="91">
        <v>0.24</v>
      </c>
    </row>
    <row r="3171" spans="1:24" x14ac:dyDescent="0.25">
      <c r="A3171" s="91">
        <v>0.43081320000000001</v>
      </c>
      <c r="B3171" s="91">
        <v>0.2</v>
      </c>
      <c r="D3171" s="91"/>
      <c r="E3171" s="91"/>
      <c r="F3171" s="91">
        <v>0.43081320000000001</v>
      </c>
      <c r="G3171" s="91">
        <v>0.2</v>
      </c>
      <c r="Q3171" s="91">
        <v>0.28000000000000003</v>
      </c>
      <c r="R3171" s="91">
        <v>0.64124879999999995</v>
      </c>
      <c r="S3171" s="91">
        <v>0.28000000000000003</v>
      </c>
      <c r="W3171" s="91">
        <v>0.64124879999999995</v>
      </c>
      <c r="X3171" s="91">
        <v>0.28000000000000003</v>
      </c>
    </row>
    <row r="3172" spans="1:24" x14ac:dyDescent="0.25">
      <c r="A3172" s="91">
        <v>1.0127189999999999</v>
      </c>
      <c r="B3172" s="91">
        <v>0.54405879999999995</v>
      </c>
      <c r="D3172" s="91"/>
      <c r="E3172" s="91"/>
      <c r="F3172" s="91">
        <v>1.0127189999999999</v>
      </c>
      <c r="G3172" s="91">
        <v>0.54405879999999995</v>
      </c>
      <c r="Q3172" s="91">
        <v>0.2828427</v>
      </c>
      <c r="R3172" s="91">
        <v>1.7204649999999999</v>
      </c>
      <c r="S3172" s="91">
        <v>0.2828427</v>
      </c>
      <c r="U3172" s="91">
        <v>1.7204649999999999</v>
      </c>
      <c r="V3172" s="91">
        <v>0.2828427</v>
      </c>
    </row>
    <row r="3173" spans="1:24" x14ac:dyDescent="0.25">
      <c r="A3173" s="91">
        <v>2.12</v>
      </c>
      <c r="B3173" s="91">
        <v>0.32249030000000001</v>
      </c>
      <c r="D3173" s="91">
        <v>2.12</v>
      </c>
      <c r="E3173" s="91">
        <v>0.32249030000000001</v>
      </c>
      <c r="F3173" s="91"/>
      <c r="G3173" s="91"/>
      <c r="Q3173" s="91">
        <v>0.2039608</v>
      </c>
      <c r="R3173" s="91">
        <v>1.1544700000000001</v>
      </c>
      <c r="S3173" s="91">
        <v>0.2039608</v>
      </c>
      <c r="U3173" s="91">
        <v>1.1544700000000001</v>
      </c>
      <c r="V3173" s="91">
        <v>0.2039608</v>
      </c>
    </row>
    <row r="3174" spans="1:24" x14ac:dyDescent="0.25">
      <c r="A3174" s="91">
        <v>1.1271199999999999</v>
      </c>
      <c r="B3174" s="91">
        <v>0.32249030000000001</v>
      </c>
      <c r="D3174" s="91"/>
      <c r="E3174" s="91"/>
      <c r="F3174" s="91">
        <v>1.1271199999999999</v>
      </c>
      <c r="G3174" s="91">
        <v>0.32249030000000001</v>
      </c>
      <c r="Q3174" s="91">
        <v>0.36878179999999999</v>
      </c>
      <c r="R3174" s="91">
        <v>0.59464269999999997</v>
      </c>
      <c r="S3174" s="91">
        <v>0.36878179999999999</v>
      </c>
      <c r="W3174" s="91">
        <v>0.59464269999999997</v>
      </c>
      <c r="X3174" s="91">
        <v>0.36878179999999999</v>
      </c>
    </row>
    <row r="3175" spans="1:24" x14ac:dyDescent="0.25">
      <c r="A3175" s="91">
        <v>2.8722120000000002</v>
      </c>
      <c r="B3175" s="91">
        <v>0.32249030000000001</v>
      </c>
      <c r="D3175" s="91">
        <v>2.8722120000000002</v>
      </c>
      <c r="E3175" s="91">
        <v>0.32249030000000001</v>
      </c>
      <c r="F3175" s="91"/>
      <c r="G3175" s="91"/>
      <c r="Q3175" s="91">
        <v>0.54405879999999995</v>
      </c>
      <c r="R3175" s="91">
        <v>1.6574679999999999</v>
      </c>
      <c r="S3175" s="91">
        <v>0.54405879999999995</v>
      </c>
      <c r="W3175" s="91">
        <v>1.6574679999999999</v>
      </c>
      <c r="X3175" s="91">
        <v>0.54405879999999995</v>
      </c>
    </row>
    <row r="3176" spans="1:24" x14ac:dyDescent="0.25">
      <c r="A3176" s="91">
        <v>0.77252829999999995</v>
      </c>
      <c r="B3176" s="91">
        <v>0.36878179999999999</v>
      </c>
      <c r="D3176" s="91"/>
      <c r="E3176" s="91"/>
      <c r="F3176" s="91">
        <v>0.77252829999999995</v>
      </c>
      <c r="G3176" s="91">
        <v>0.36878179999999999</v>
      </c>
      <c r="Q3176" s="91">
        <v>0.2332381</v>
      </c>
      <c r="R3176" s="91">
        <v>0.76941539999999997</v>
      </c>
      <c r="S3176" s="91">
        <v>0.2332381</v>
      </c>
      <c r="W3176" s="91">
        <v>0.76941539999999997</v>
      </c>
      <c r="X3176" s="91">
        <v>0.2332381</v>
      </c>
    </row>
    <row r="3177" spans="1:24" x14ac:dyDescent="0.25">
      <c r="A3177" s="91">
        <v>4.1883650000000001</v>
      </c>
      <c r="B3177" s="91">
        <v>0.43081320000000001</v>
      </c>
      <c r="D3177" s="91">
        <v>4.1883650000000001</v>
      </c>
      <c r="E3177" s="91">
        <v>0.43081320000000001</v>
      </c>
      <c r="F3177" s="91"/>
      <c r="G3177" s="91"/>
      <c r="Q3177" s="91">
        <v>0.30463089999999998</v>
      </c>
      <c r="R3177" s="91">
        <v>0.3577709</v>
      </c>
      <c r="S3177" s="91">
        <v>0.30463089999999998</v>
      </c>
      <c r="W3177" s="91">
        <v>0.3577709</v>
      </c>
      <c r="X3177" s="91">
        <v>0.30463089999999998</v>
      </c>
    </row>
    <row r="3178" spans="1:24" x14ac:dyDescent="0.25">
      <c r="A3178" s="91">
        <v>3.2616559999999999</v>
      </c>
      <c r="B3178" s="91">
        <v>0.4118252</v>
      </c>
      <c r="D3178" s="91">
        <v>3.2616559999999999</v>
      </c>
      <c r="E3178" s="91">
        <v>0.4118252</v>
      </c>
      <c r="F3178" s="91"/>
      <c r="G3178" s="91"/>
      <c r="Q3178" s="91">
        <v>0.24</v>
      </c>
      <c r="R3178" s="91">
        <v>0.32984849999999999</v>
      </c>
      <c r="S3178" s="91">
        <v>0.24</v>
      </c>
      <c r="W3178" s="91">
        <v>0.32984849999999999</v>
      </c>
      <c r="X3178" s="91">
        <v>0.24</v>
      </c>
    </row>
    <row r="3179" spans="1:24" x14ac:dyDescent="0.25">
      <c r="A3179" s="91">
        <v>9.6346039999999995</v>
      </c>
      <c r="B3179" s="91">
        <v>0.4</v>
      </c>
      <c r="D3179" s="91">
        <v>9.6346039999999995</v>
      </c>
      <c r="E3179" s="91">
        <v>0.4</v>
      </c>
      <c r="F3179" s="91"/>
      <c r="G3179" s="91"/>
      <c r="Q3179" s="91">
        <v>0.31241000000000002</v>
      </c>
      <c r="R3179" s="91">
        <v>0.50119860000000005</v>
      </c>
      <c r="S3179" s="91">
        <v>0.31241000000000002</v>
      </c>
      <c r="W3179" s="91">
        <v>0.50119860000000005</v>
      </c>
      <c r="X3179" s="91">
        <v>0.31241000000000002</v>
      </c>
    </row>
    <row r="3180" spans="1:24" x14ac:dyDescent="0.25">
      <c r="A3180" s="91">
        <v>2.3792439999999999</v>
      </c>
      <c r="B3180" s="91">
        <v>0.1788854</v>
      </c>
      <c r="D3180" s="91">
        <v>2.3792439999999999</v>
      </c>
      <c r="E3180" s="91">
        <v>0.1788854</v>
      </c>
      <c r="F3180" s="91"/>
      <c r="G3180" s="91"/>
      <c r="Q3180" s="91">
        <v>0.2332381</v>
      </c>
      <c r="R3180" s="91">
        <v>0.70767219999999997</v>
      </c>
      <c r="S3180" s="91">
        <v>0.2332381</v>
      </c>
      <c r="W3180" s="91">
        <v>0.70767219999999997</v>
      </c>
      <c r="X3180" s="91">
        <v>0.2332381</v>
      </c>
    </row>
    <row r="3181" spans="1:24" x14ac:dyDescent="0.25">
      <c r="A3181" s="91">
        <v>2.2457069999999999</v>
      </c>
      <c r="B3181" s="91">
        <v>0.32249030000000001</v>
      </c>
      <c r="D3181" s="91">
        <v>2.2457069999999999</v>
      </c>
      <c r="E3181" s="91">
        <v>0.32249030000000001</v>
      </c>
      <c r="F3181" s="91"/>
      <c r="G3181" s="91"/>
      <c r="Q3181" s="91">
        <v>0.4326662</v>
      </c>
      <c r="R3181" s="91">
        <v>0.51224990000000004</v>
      </c>
      <c r="S3181" s="91">
        <v>0.4326662</v>
      </c>
      <c r="W3181" s="91">
        <v>0.51224990000000004</v>
      </c>
      <c r="X3181" s="91">
        <v>0.4326662</v>
      </c>
    </row>
    <row r="3182" spans="1:24" x14ac:dyDescent="0.25">
      <c r="A3182" s="91">
        <v>2.3089390000000001</v>
      </c>
      <c r="B3182" s="91">
        <v>1.493452</v>
      </c>
      <c r="D3182" s="91"/>
      <c r="E3182" s="91"/>
      <c r="F3182" s="91">
        <v>2.3089390000000001</v>
      </c>
      <c r="G3182" s="91">
        <v>1.493452</v>
      </c>
      <c r="Q3182" s="91">
        <v>0.36</v>
      </c>
      <c r="R3182" s="91">
        <v>0.36</v>
      </c>
      <c r="S3182" s="91">
        <v>0.36</v>
      </c>
      <c r="W3182" s="91">
        <v>0.36</v>
      </c>
      <c r="X3182" s="91">
        <v>0.36</v>
      </c>
    </row>
    <row r="3183" spans="1:24" x14ac:dyDescent="0.25">
      <c r="A3183" s="91">
        <v>3.1066379999999998</v>
      </c>
      <c r="B3183" s="91">
        <v>0.46647620000000001</v>
      </c>
      <c r="D3183" s="91">
        <v>3.1066379999999998</v>
      </c>
      <c r="E3183" s="91">
        <v>0.46647620000000001</v>
      </c>
      <c r="F3183" s="91"/>
      <c r="G3183" s="91"/>
      <c r="Q3183" s="91">
        <v>0.45607019999999998</v>
      </c>
      <c r="R3183" s="91">
        <v>0.62482000000000004</v>
      </c>
      <c r="S3183" s="91">
        <v>0.45607019999999998</v>
      </c>
      <c r="W3183" s="91">
        <v>0.62482000000000004</v>
      </c>
      <c r="X3183" s="91">
        <v>0.45607019999999998</v>
      </c>
    </row>
    <row r="3184" spans="1:24" x14ac:dyDescent="0.25">
      <c r="A3184" s="91">
        <v>8.9072399999999998</v>
      </c>
      <c r="B3184" s="91">
        <v>0.25612499999999999</v>
      </c>
      <c r="D3184" s="91">
        <v>8.9072399999999998</v>
      </c>
      <c r="E3184" s="91">
        <v>0.25612499999999999</v>
      </c>
      <c r="F3184" s="91"/>
      <c r="G3184" s="91"/>
      <c r="Q3184" s="91">
        <v>0.31241000000000002</v>
      </c>
      <c r="R3184" s="91">
        <v>19.16639</v>
      </c>
      <c r="S3184" s="91">
        <v>0.31241000000000002</v>
      </c>
      <c r="U3184" s="91">
        <v>19.16639</v>
      </c>
      <c r="V3184" s="91">
        <v>0.31241000000000002</v>
      </c>
    </row>
    <row r="3185" spans="1:24" x14ac:dyDescent="0.25">
      <c r="A3185" s="91">
        <v>6.5087400000000004</v>
      </c>
      <c r="B3185" s="91">
        <v>0.59464269999999997</v>
      </c>
      <c r="D3185" s="91">
        <v>6.5087400000000004</v>
      </c>
      <c r="E3185" s="91">
        <v>0.59464269999999997</v>
      </c>
      <c r="F3185" s="91"/>
      <c r="G3185" s="91"/>
      <c r="Q3185" s="91">
        <v>0.71217980000000003</v>
      </c>
      <c r="R3185" s="91">
        <v>7.2385520000000003</v>
      </c>
      <c r="S3185" s="91">
        <v>0.71217980000000003</v>
      </c>
      <c r="U3185" s="91">
        <v>7.2385520000000003</v>
      </c>
      <c r="V3185" s="91">
        <v>0.71217980000000003</v>
      </c>
    </row>
    <row r="3186" spans="1:24" x14ac:dyDescent="0.25">
      <c r="A3186" s="91">
        <v>15.167260000000001</v>
      </c>
      <c r="B3186" s="91">
        <v>0.36878179999999999</v>
      </c>
      <c r="D3186" s="91">
        <v>15.167260000000001</v>
      </c>
      <c r="E3186" s="91">
        <v>0.36878179999999999</v>
      </c>
      <c r="F3186" s="91"/>
      <c r="G3186" s="91"/>
      <c r="Q3186" s="91">
        <v>0.72111029999999998</v>
      </c>
      <c r="R3186" s="91">
        <v>5.5991429999999998</v>
      </c>
      <c r="S3186" s="91">
        <v>0.72111029999999998</v>
      </c>
      <c r="U3186" s="91">
        <v>5.5991429999999998</v>
      </c>
      <c r="V3186" s="91">
        <v>0.72111029999999998</v>
      </c>
    </row>
    <row r="3187" spans="1:24" x14ac:dyDescent="0.25">
      <c r="A3187" s="91">
        <v>4.6517580000000001</v>
      </c>
      <c r="B3187" s="91">
        <v>0.31241000000000002</v>
      </c>
      <c r="D3187" s="91">
        <v>4.6517580000000001</v>
      </c>
      <c r="E3187" s="91">
        <v>0.31241000000000002</v>
      </c>
      <c r="F3187" s="91"/>
      <c r="G3187" s="91"/>
      <c r="Q3187" s="91">
        <v>0.57688819999999996</v>
      </c>
      <c r="R3187" s="91">
        <v>4.118252</v>
      </c>
      <c r="S3187" s="91">
        <v>0.57688819999999996</v>
      </c>
      <c r="U3187" s="91">
        <v>4.118252</v>
      </c>
      <c r="V3187" s="91">
        <v>0.57688819999999996</v>
      </c>
    </row>
    <row r="3188" spans="1:24" x14ac:dyDescent="0.25">
      <c r="A3188" s="91">
        <v>21.75478</v>
      </c>
      <c r="B3188" s="91">
        <v>0.48166379999999998</v>
      </c>
      <c r="D3188" s="91">
        <v>21.75478</v>
      </c>
      <c r="E3188" s="91">
        <v>0.48166379999999998</v>
      </c>
      <c r="F3188" s="91"/>
      <c r="G3188" s="91"/>
      <c r="Q3188" s="91">
        <v>0.78790859999999996</v>
      </c>
      <c r="R3188" s="91">
        <v>4.0496910000000002</v>
      </c>
      <c r="S3188" s="91">
        <v>0.78790859999999996</v>
      </c>
      <c r="U3188" s="91">
        <v>4.0496910000000002</v>
      </c>
      <c r="V3188" s="91">
        <v>0.78790859999999996</v>
      </c>
    </row>
    <row r="3189" spans="1:24" x14ac:dyDescent="0.25">
      <c r="A3189" s="91">
        <v>7.5972629999999999</v>
      </c>
      <c r="B3189" s="91">
        <v>0.88362890000000005</v>
      </c>
      <c r="D3189" s="91">
        <v>7.5972629999999999</v>
      </c>
      <c r="E3189" s="91">
        <v>0.88362890000000005</v>
      </c>
      <c r="F3189" s="91"/>
      <c r="G3189" s="91"/>
      <c r="Q3189" s="91">
        <v>0.30463089999999998</v>
      </c>
      <c r="R3189" s="91">
        <v>0.86348130000000001</v>
      </c>
      <c r="S3189" s="91">
        <v>0.30463089999999998</v>
      </c>
      <c r="W3189" s="91">
        <v>0.86348130000000001</v>
      </c>
      <c r="X3189" s="91">
        <v>0.30463089999999998</v>
      </c>
    </row>
    <row r="3190" spans="1:24" x14ac:dyDescent="0.25">
      <c r="A3190" s="91">
        <v>3.1844619999999999</v>
      </c>
      <c r="B3190" s="91">
        <v>0.58240879999999995</v>
      </c>
      <c r="D3190" s="91">
        <v>3.1844619999999999</v>
      </c>
      <c r="E3190" s="91">
        <v>0.58240879999999995</v>
      </c>
      <c r="F3190" s="91"/>
      <c r="G3190" s="91"/>
      <c r="Q3190" s="91">
        <v>0.24</v>
      </c>
      <c r="R3190" s="91">
        <v>0.60926179999999996</v>
      </c>
      <c r="S3190" s="91">
        <v>0.24</v>
      </c>
      <c r="W3190" s="91">
        <v>0.60926179999999996</v>
      </c>
      <c r="X3190" s="91">
        <v>0.24</v>
      </c>
    </row>
    <row r="3191" spans="1:24" x14ac:dyDescent="0.25">
      <c r="A3191" s="91">
        <v>2.9243800000000002</v>
      </c>
      <c r="B3191" s="91">
        <v>0.48662100000000003</v>
      </c>
      <c r="D3191" s="91">
        <v>2.9243800000000002</v>
      </c>
      <c r="E3191" s="91">
        <v>0.48662100000000003</v>
      </c>
      <c r="F3191" s="91"/>
      <c r="G3191" s="91"/>
      <c r="Q3191" s="91">
        <v>0.25298219999999999</v>
      </c>
      <c r="R3191" s="91">
        <v>0.4326662</v>
      </c>
      <c r="S3191" s="91">
        <v>0.25298219999999999</v>
      </c>
      <c r="W3191" s="91">
        <v>0.4326662</v>
      </c>
      <c r="X3191" s="91">
        <v>0.25298219999999999</v>
      </c>
    </row>
    <row r="3192" spans="1:24" x14ac:dyDescent="0.25">
      <c r="A3192" s="91">
        <v>2.5752670000000002</v>
      </c>
      <c r="B3192" s="91">
        <v>0.73756359999999999</v>
      </c>
      <c r="D3192" s="91"/>
      <c r="E3192" s="91"/>
      <c r="F3192" s="91">
        <v>2.5752670000000002</v>
      </c>
      <c r="G3192" s="91">
        <v>0.73756359999999999</v>
      </c>
      <c r="Q3192" s="91">
        <v>0.2</v>
      </c>
      <c r="R3192" s="91">
        <v>0.44</v>
      </c>
      <c r="S3192" s="91">
        <v>0.2</v>
      </c>
      <c r="W3192" s="91">
        <v>0.44</v>
      </c>
      <c r="X3192" s="91">
        <v>0.2</v>
      </c>
    </row>
    <row r="3193" spans="1:24" x14ac:dyDescent="0.25">
      <c r="A3193" s="91">
        <v>4.7828030000000004</v>
      </c>
      <c r="B3193" s="91">
        <v>0.44721359999999999</v>
      </c>
      <c r="D3193" s="91">
        <v>4.7828030000000004</v>
      </c>
      <c r="E3193" s="91">
        <v>0.44721359999999999</v>
      </c>
      <c r="F3193" s="91"/>
      <c r="G3193" s="91"/>
      <c r="Q3193" s="91">
        <v>0.33941130000000003</v>
      </c>
      <c r="R3193" s="91">
        <v>0.62482000000000004</v>
      </c>
      <c r="S3193" s="91">
        <v>0.33941130000000003</v>
      </c>
      <c r="W3193" s="91">
        <v>0.62482000000000004</v>
      </c>
      <c r="X3193" s="91">
        <v>0.33941130000000003</v>
      </c>
    </row>
    <row r="3194" spans="1:24" x14ac:dyDescent="0.25">
      <c r="A3194" s="91">
        <v>2.456013</v>
      </c>
      <c r="B3194" s="91">
        <v>0.75471849999999996</v>
      </c>
      <c r="D3194" s="91"/>
      <c r="E3194" s="91"/>
      <c r="F3194" s="91">
        <v>2.456013</v>
      </c>
      <c r="G3194" s="91">
        <v>0.75471849999999996</v>
      </c>
      <c r="Q3194" s="91">
        <v>0.28844409999999998</v>
      </c>
      <c r="R3194" s="91">
        <v>0.51224990000000004</v>
      </c>
      <c r="S3194" s="91">
        <v>0.28844409999999998</v>
      </c>
      <c r="W3194" s="91">
        <v>0.51224990000000004</v>
      </c>
      <c r="X3194" s="91">
        <v>0.28844409999999998</v>
      </c>
    </row>
    <row r="3195" spans="1:24" x14ac:dyDescent="0.25">
      <c r="A3195" s="91">
        <v>2.851245</v>
      </c>
      <c r="B3195" s="91">
        <v>0.25612499999999999</v>
      </c>
      <c r="D3195" s="91">
        <v>2.851245</v>
      </c>
      <c r="E3195" s="91">
        <v>0.25612499999999999</v>
      </c>
      <c r="F3195" s="91"/>
      <c r="G3195" s="91"/>
      <c r="Q3195" s="91">
        <v>0.2332381</v>
      </c>
      <c r="R3195" s="91">
        <v>4.7680600000000002</v>
      </c>
      <c r="S3195" s="91">
        <v>0.2332381</v>
      </c>
      <c r="U3195" s="91">
        <v>4.7680600000000002</v>
      </c>
      <c r="V3195" s="91">
        <v>0.2332381</v>
      </c>
    </row>
    <row r="3196" spans="1:24" x14ac:dyDescent="0.25">
      <c r="A3196" s="91">
        <v>3.3190360000000001</v>
      </c>
      <c r="B3196" s="91">
        <v>0.41761229999999999</v>
      </c>
      <c r="D3196" s="91">
        <v>3.3190360000000001</v>
      </c>
      <c r="E3196" s="91">
        <v>0.41761229999999999</v>
      </c>
      <c r="F3196" s="91"/>
      <c r="G3196" s="91"/>
      <c r="Q3196" s="91">
        <v>0.3577709</v>
      </c>
      <c r="R3196" s="91">
        <v>0.4</v>
      </c>
      <c r="S3196" s="91">
        <v>0.3577709</v>
      </c>
      <c r="W3196" s="91">
        <v>0.4</v>
      </c>
      <c r="X3196" s="91">
        <v>0.3577709</v>
      </c>
    </row>
    <row r="3197" spans="1:24" x14ac:dyDescent="0.25">
      <c r="A3197" s="91">
        <v>9.3059119999999993</v>
      </c>
      <c r="B3197" s="91">
        <v>0.26832820000000002</v>
      </c>
      <c r="D3197" s="91">
        <v>9.3059119999999993</v>
      </c>
      <c r="E3197" s="91">
        <v>0.26832820000000002</v>
      </c>
      <c r="F3197" s="91"/>
      <c r="G3197" s="91"/>
      <c r="Q3197" s="91">
        <v>0.59464269999999997</v>
      </c>
      <c r="R3197" s="91">
        <v>7.4757210000000001</v>
      </c>
      <c r="S3197" s="91">
        <v>0.59464269999999997</v>
      </c>
      <c r="U3197" s="91">
        <v>7.4757210000000001</v>
      </c>
      <c r="V3197" s="91">
        <v>0.59464269999999997</v>
      </c>
    </row>
    <row r="3198" spans="1:24" x14ac:dyDescent="0.25">
      <c r="A3198" s="91">
        <v>0.96747090000000002</v>
      </c>
      <c r="B3198" s="91">
        <v>0.65604879999999999</v>
      </c>
      <c r="D3198" s="91"/>
      <c r="E3198" s="91"/>
      <c r="F3198" s="91">
        <v>0.96747090000000002</v>
      </c>
      <c r="G3198" s="91">
        <v>0.65604879999999999</v>
      </c>
      <c r="Q3198" s="91">
        <v>0.31241000000000002</v>
      </c>
      <c r="R3198" s="91">
        <v>1.5367500000000001</v>
      </c>
      <c r="S3198" s="91">
        <v>0.31241000000000002</v>
      </c>
      <c r="W3198" s="91">
        <v>1.5367500000000001</v>
      </c>
      <c r="X3198" s="91">
        <v>0.31241000000000002</v>
      </c>
    </row>
    <row r="3199" spans="1:24" x14ac:dyDescent="0.25">
      <c r="A3199" s="91">
        <v>0.76941539999999997</v>
      </c>
      <c r="B3199" s="91">
        <v>0.63245549999999995</v>
      </c>
      <c r="D3199" s="91"/>
      <c r="E3199" s="91"/>
      <c r="F3199" s="91">
        <v>0.76941539999999997</v>
      </c>
      <c r="G3199" s="91">
        <v>0.63245549999999995</v>
      </c>
      <c r="Q3199" s="91">
        <v>0.2154066</v>
      </c>
      <c r="R3199" s="91">
        <v>0.92779310000000004</v>
      </c>
      <c r="S3199" s="91">
        <v>0.2154066</v>
      </c>
      <c r="W3199" s="91">
        <v>0.92779310000000004</v>
      </c>
      <c r="X3199" s="91">
        <v>0.2154066</v>
      </c>
    </row>
    <row r="3200" spans="1:24" x14ac:dyDescent="0.25">
      <c r="A3200" s="91">
        <v>8.0009999999999994</v>
      </c>
      <c r="B3200" s="91">
        <v>0.93295229999999996</v>
      </c>
      <c r="D3200" s="91">
        <v>8.0009999999999994</v>
      </c>
      <c r="E3200" s="91">
        <v>0.93295229999999996</v>
      </c>
      <c r="F3200" s="91"/>
      <c r="G3200" s="91"/>
      <c r="Q3200" s="91">
        <v>0.25612499999999999</v>
      </c>
      <c r="R3200" s="91">
        <v>1.1933149999999999</v>
      </c>
      <c r="S3200" s="91">
        <v>0.25612499999999999</v>
      </c>
      <c r="W3200" s="91">
        <v>1.1933149999999999</v>
      </c>
      <c r="X3200" s="91">
        <v>0.25612499999999999</v>
      </c>
    </row>
    <row r="3201" spans="1:24" x14ac:dyDescent="0.25">
      <c r="A3201" s="91">
        <v>5.7350849999999998</v>
      </c>
      <c r="B3201" s="91">
        <v>0.41761229999999999</v>
      </c>
      <c r="D3201" s="91">
        <v>5.7350849999999998</v>
      </c>
      <c r="E3201" s="91">
        <v>0.41761229999999999</v>
      </c>
      <c r="F3201" s="91"/>
      <c r="G3201" s="91"/>
      <c r="Q3201" s="91">
        <v>0.4</v>
      </c>
      <c r="R3201" s="91">
        <v>0.45607019999999998</v>
      </c>
      <c r="S3201" s="91">
        <v>0.4</v>
      </c>
      <c r="W3201" s="91">
        <v>0.45607019999999998</v>
      </c>
      <c r="X3201" s="91">
        <v>0.4</v>
      </c>
    </row>
    <row r="3202" spans="1:24" x14ac:dyDescent="0.25">
      <c r="A3202" s="91">
        <v>0.8236504</v>
      </c>
      <c r="B3202" s="91">
        <v>0.32249030000000001</v>
      </c>
      <c r="D3202" s="91"/>
      <c r="E3202" s="91"/>
      <c r="F3202" s="91">
        <v>0.8236504</v>
      </c>
      <c r="G3202" s="91">
        <v>0.32249030000000001</v>
      </c>
      <c r="Q3202" s="91">
        <v>0.48826219999999998</v>
      </c>
      <c r="R3202" s="91">
        <v>3.6317349999999999</v>
      </c>
      <c r="S3202" s="91">
        <v>0.48826219999999998</v>
      </c>
      <c r="U3202" s="91">
        <v>3.6317349999999999</v>
      </c>
      <c r="V3202" s="91">
        <v>0.48826219999999998</v>
      </c>
    </row>
    <row r="3203" spans="1:24" x14ac:dyDescent="0.25">
      <c r="A3203" s="91">
        <v>3.385853</v>
      </c>
      <c r="B3203" s="91">
        <v>0.49477270000000001</v>
      </c>
      <c r="D3203" s="91">
        <v>3.385853</v>
      </c>
      <c r="E3203" s="91">
        <v>0.49477270000000001</v>
      </c>
      <c r="F3203" s="91"/>
      <c r="G3203" s="91"/>
      <c r="Q3203" s="91">
        <v>0.37735920000000001</v>
      </c>
      <c r="R3203" s="91">
        <v>2.1253120000000001</v>
      </c>
      <c r="S3203" s="91">
        <v>0.37735920000000001</v>
      </c>
      <c r="U3203" s="91">
        <v>2.1253120000000001</v>
      </c>
      <c r="V3203" s="91">
        <v>0.37735920000000001</v>
      </c>
    </row>
    <row r="3204" spans="1:24" x14ac:dyDescent="0.25">
      <c r="A3204" s="91">
        <v>1.049952</v>
      </c>
      <c r="B3204" s="91">
        <v>0.4</v>
      </c>
      <c r="D3204" s="91"/>
      <c r="E3204" s="91"/>
      <c r="F3204" s="91">
        <v>1.049952</v>
      </c>
      <c r="G3204" s="91">
        <v>0.4</v>
      </c>
      <c r="Q3204" s="91">
        <v>0.22627420000000001</v>
      </c>
      <c r="R3204" s="91">
        <v>1.8216479999999999</v>
      </c>
      <c r="S3204" s="91">
        <v>0.22627420000000001</v>
      </c>
      <c r="U3204" s="91">
        <v>1.8216479999999999</v>
      </c>
      <c r="V3204" s="91">
        <v>0.22627420000000001</v>
      </c>
    </row>
    <row r="3205" spans="1:24" x14ac:dyDescent="0.25">
      <c r="A3205" s="91">
        <v>0.50119860000000005</v>
      </c>
      <c r="B3205" s="91">
        <v>0.32249030000000001</v>
      </c>
      <c r="D3205" s="91"/>
      <c r="E3205" s="91"/>
      <c r="F3205" s="91">
        <v>0.50119860000000005</v>
      </c>
      <c r="G3205" s="91">
        <v>0.32249030000000001</v>
      </c>
      <c r="Q3205" s="91">
        <v>0.2154066</v>
      </c>
      <c r="R3205" s="91">
        <v>1.8216479999999999</v>
      </c>
      <c r="S3205" s="91">
        <v>0.2154066</v>
      </c>
      <c r="U3205" s="91">
        <v>1.8216479999999999</v>
      </c>
      <c r="V3205" s="91">
        <v>0.2154066</v>
      </c>
    </row>
    <row r="3206" spans="1:24" x14ac:dyDescent="0.25">
      <c r="A3206" s="91">
        <v>0.96829750000000003</v>
      </c>
      <c r="B3206" s="91">
        <v>0.48166379999999998</v>
      </c>
      <c r="D3206" s="91"/>
      <c r="E3206" s="91"/>
      <c r="F3206" s="91">
        <v>0.96829750000000003</v>
      </c>
      <c r="G3206" s="91">
        <v>0.48166379999999998</v>
      </c>
      <c r="Q3206" s="91">
        <v>0.24331050000000001</v>
      </c>
      <c r="R3206" s="91">
        <v>1.086646</v>
      </c>
      <c r="S3206" s="91">
        <v>0.24331050000000001</v>
      </c>
      <c r="W3206" s="91">
        <v>1.086646</v>
      </c>
      <c r="X3206" s="91">
        <v>0.24331050000000001</v>
      </c>
    </row>
    <row r="3207" spans="1:24" x14ac:dyDescent="0.25">
      <c r="A3207" s="91">
        <v>1.0031950000000001</v>
      </c>
      <c r="B3207" s="91">
        <v>0.2</v>
      </c>
      <c r="D3207" s="91">
        <v>1.0031950000000001</v>
      </c>
      <c r="E3207" s="91">
        <v>0.2</v>
      </c>
      <c r="F3207" s="91"/>
      <c r="G3207" s="91"/>
      <c r="Q3207" s="91">
        <v>0.33941130000000003</v>
      </c>
      <c r="R3207" s="91">
        <v>0.64621980000000001</v>
      </c>
      <c r="S3207" s="91">
        <v>0.33941130000000003</v>
      </c>
      <c r="W3207" s="91">
        <v>0.64621980000000001</v>
      </c>
      <c r="X3207" s="91">
        <v>0.33941130000000003</v>
      </c>
    </row>
    <row r="3208" spans="1:24" x14ac:dyDescent="0.25">
      <c r="A3208" s="91">
        <v>0.6</v>
      </c>
      <c r="B3208" s="91">
        <v>0.36</v>
      </c>
      <c r="D3208" s="91"/>
      <c r="E3208" s="91"/>
      <c r="F3208" s="91">
        <v>0.6</v>
      </c>
      <c r="G3208" s="91">
        <v>0.36</v>
      </c>
      <c r="Q3208" s="91">
        <v>0.32249030000000001</v>
      </c>
      <c r="R3208" s="91">
        <v>2.09571</v>
      </c>
      <c r="S3208" s="91">
        <v>0.32249030000000001</v>
      </c>
      <c r="U3208" s="91">
        <v>2.09571</v>
      </c>
      <c r="V3208" s="91">
        <v>0.32249030000000001</v>
      </c>
    </row>
    <row r="3209" spans="1:24" x14ac:dyDescent="0.25">
      <c r="A3209" s="91">
        <v>0.34176010000000001</v>
      </c>
      <c r="B3209" s="91">
        <v>0.2154066</v>
      </c>
      <c r="D3209" s="91"/>
      <c r="E3209" s="91"/>
      <c r="F3209" s="91">
        <v>0.34176010000000001</v>
      </c>
      <c r="G3209" s="91">
        <v>0.2154066</v>
      </c>
      <c r="Q3209" s="91">
        <v>0.3577709</v>
      </c>
      <c r="R3209" s="91">
        <v>0.84380089999999996</v>
      </c>
      <c r="S3209" s="91">
        <v>0.3577709</v>
      </c>
      <c r="W3209" s="91">
        <v>0.84380089999999996</v>
      </c>
      <c r="X3209" s="91">
        <v>0.3577709</v>
      </c>
    </row>
    <row r="3210" spans="1:24" x14ac:dyDescent="0.25">
      <c r="A3210" s="91">
        <v>1.049952</v>
      </c>
      <c r="B3210" s="91">
        <v>0.2</v>
      </c>
      <c r="D3210" s="91">
        <v>1.049952</v>
      </c>
      <c r="E3210" s="91">
        <v>0.2</v>
      </c>
      <c r="F3210" s="91"/>
      <c r="G3210" s="91"/>
      <c r="Q3210" s="91">
        <v>0.29120439999999997</v>
      </c>
      <c r="R3210" s="91">
        <v>2.6776110000000002</v>
      </c>
      <c r="S3210" s="91">
        <v>0.29120439999999997</v>
      </c>
      <c r="U3210" s="91">
        <v>2.6776110000000002</v>
      </c>
      <c r="V3210" s="91">
        <v>0.29120439999999997</v>
      </c>
    </row>
    <row r="3211" spans="1:24" x14ac:dyDescent="0.25">
      <c r="A3211" s="91">
        <v>3.4884379999999999</v>
      </c>
      <c r="B3211" s="91">
        <v>0.48166379999999998</v>
      </c>
      <c r="D3211" s="91">
        <v>3.4884379999999999</v>
      </c>
      <c r="E3211" s="91">
        <v>0.48166379999999998</v>
      </c>
      <c r="F3211" s="91"/>
      <c r="G3211" s="91"/>
      <c r="Q3211" s="91">
        <v>0.24</v>
      </c>
      <c r="R3211" s="91">
        <v>1.1771149999999999</v>
      </c>
      <c r="S3211" s="91">
        <v>0.24</v>
      </c>
      <c r="W3211" s="91">
        <v>1.1771149999999999</v>
      </c>
      <c r="X3211" s="91">
        <v>0.24</v>
      </c>
    </row>
    <row r="3212" spans="1:24" x14ac:dyDescent="0.25">
      <c r="A3212" s="91">
        <v>4.4473510000000003</v>
      </c>
      <c r="B3212" s="91">
        <v>0.32984849999999999</v>
      </c>
      <c r="D3212" s="91">
        <v>4.4473510000000003</v>
      </c>
      <c r="E3212" s="91">
        <v>0.32984849999999999</v>
      </c>
      <c r="F3212" s="91"/>
      <c r="G3212" s="91"/>
      <c r="Q3212" s="91">
        <v>0.3577709</v>
      </c>
      <c r="R3212" s="91">
        <v>0.89888820000000003</v>
      </c>
      <c r="S3212" s="91">
        <v>0.3577709</v>
      </c>
      <c r="W3212" s="91">
        <v>0.89888820000000003</v>
      </c>
      <c r="X3212" s="91">
        <v>0.3577709</v>
      </c>
    </row>
    <row r="3213" spans="1:24" x14ac:dyDescent="0.25">
      <c r="A3213" s="91">
        <v>3.7127720000000002</v>
      </c>
      <c r="B3213" s="91">
        <v>0.2828427</v>
      </c>
      <c r="D3213" s="91">
        <v>3.7127720000000002</v>
      </c>
      <c r="E3213" s="91">
        <v>0.2828427</v>
      </c>
      <c r="F3213" s="91"/>
      <c r="G3213" s="91"/>
      <c r="Q3213" s="91">
        <v>0.24</v>
      </c>
      <c r="R3213" s="91">
        <v>0.88</v>
      </c>
      <c r="S3213" s="91">
        <v>0.24</v>
      </c>
      <c r="W3213" s="91">
        <v>0.88</v>
      </c>
      <c r="X3213" s="91">
        <v>0.24</v>
      </c>
    </row>
    <row r="3214" spans="1:24" x14ac:dyDescent="0.25">
      <c r="A3214" s="91">
        <v>4.0831359999999997</v>
      </c>
      <c r="B3214" s="91">
        <v>0.25612499999999999</v>
      </c>
      <c r="D3214" s="91">
        <v>4.0831359999999997</v>
      </c>
      <c r="E3214" s="91">
        <v>0.25612499999999999</v>
      </c>
      <c r="F3214" s="91"/>
      <c r="G3214" s="91"/>
      <c r="Q3214" s="91">
        <v>0.34176010000000001</v>
      </c>
      <c r="R3214" s="91">
        <v>0.48</v>
      </c>
      <c r="S3214" s="91">
        <v>0.34176010000000001</v>
      </c>
      <c r="W3214" s="91">
        <v>0.48</v>
      </c>
      <c r="X3214" s="91">
        <v>0.34176010000000001</v>
      </c>
    </row>
    <row r="3215" spans="1:24" x14ac:dyDescent="0.25">
      <c r="A3215" s="91">
        <v>2.7724359999999999</v>
      </c>
      <c r="B3215" s="91">
        <v>0.36878179999999999</v>
      </c>
      <c r="D3215" s="91">
        <v>2.7724359999999999</v>
      </c>
      <c r="E3215" s="91">
        <v>0.36878179999999999</v>
      </c>
      <c r="F3215" s="91"/>
      <c r="G3215" s="91"/>
      <c r="Q3215" s="91">
        <v>0.1788854</v>
      </c>
      <c r="R3215" s="91">
        <v>1.198666</v>
      </c>
      <c r="S3215" s="91">
        <v>0.1788854</v>
      </c>
      <c r="U3215" s="91">
        <v>1.198666</v>
      </c>
      <c r="V3215" s="91">
        <v>0.1788854</v>
      </c>
    </row>
    <row r="3216" spans="1:24" x14ac:dyDescent="0.25">
      <c r="A3216" s="91">
        <v>2.6318049999999999</v>
      </c>
      <c r="B3216" s="91">
        <v>0.28000000000000003</v>
      </c>
      <c r="D3216" s="91">
        <v>2.6318049999999999</v>
      </c>
      <c r="E3216" s="91">
        <v>0.28000000000000003</v>
      </c>
      <c r="F3216" s="91"/>
      <c r="G3216" s="91"/>
      <c r="Q3216" s="91">
        <v>0.24</v>
      </c>
      <c r="R3216" s="91">
        <v>0.28000000000000003</v>
      </c>
      <c r="S3216" s="91">
        <v>0.24</v>
      </c>
      <c r="W3216" s="91">
        <v>0.28000000000000003</v>
      </c>
      <c r="X3216" s="91">
        <v>0.24</v>
      </c>
    </row>
    <row r="3217" spans="1:24" x14ac:dyDescent="0.25">
      <c r="A3217" s="91">
        <v>3.006659</v>
      </c>
      <c r="B3217" s="91">
        <v>0.28844409999999998</v>
      </c>
      <c r="D3217" s="91">
        <v>3.006659</v>
      </c>
      <c r="E3217" s="91">
        <v>0.28844409999999998</v>
      </c>
      <c r="F3217" s="91"/>
      <c r="G3217" s="91"/>
      <c r="Q3217" s="91">
        <v>0.24</v>
      </c>
      <c r="R3217" s="91">
        <v>0.32</v>
      </c>
      <c r="S3217" s="91">
        <v>0.24</v>
      </c>
      <c r="W3217" s="91">
        <v>0.32</v>
      </c>
      <c r="X3217" s="91">
        <v>0.24</v>
      </c>
    </row>
    <row r="3218" spans="1:24" x14ac:dyDescent="0.25">
      <c r="A3218" s="91">
        <v>1.48054</v>
      </c>
      <c r="B3218" s="91">
        <v>0.48826219999999998</v>
      </c>
      <c r="D3218" s="91"/>
      <c r="E3218" s="91"/>
      <c r="F3218" s="91">
        <v>1.48054</v>
      </c>
      <c r="G3218" s="91">
        <v>0.48826219999999998</v>
      </c>
      <c r="Q3218" s="91">
        <v>0.2</v>
      </c>
      <c r="R3218" s="91">
        <v>0.2</v>
      </c>
      <c r="S3218" s="91">
        <v>0.2</v>
      </c>
      <c r="W3218" s="91">
        <v>0.2</v>
      </c>
      <c r="X3218" s="91">
        <v>0.2</v>
      </c>
    </row>
    <row r="3219" spans="1:24" x14ac:dyDescent="0.25">
      <c r="A3219" s="91">
        <v>6.7147600000000001</v>
      </c>
      <c r="B3219" s="91">
        <v>0.30463089999999998</v>
      </c>
      <c r="D3219" s="91">
        <v>6.7147600000000001</v>
      </c>
      <c r="E3219" s="91">
        <v>0.30463089999999998</v>
      </c>
      <c r="F3219" s="91"/>
      <c r="G3219" s="91"/>
      <c r="Q3219" s="91">
        <v>0.1788854</v>
      </c>
      <c r="R3219" s="91">
        <v>0.85883640000000006</v>
      </c>
      <c r="S3219" s="91">
        <v>0.1788854</v>
      </c>
      <c r="W3219" s="91">
        <v>0.85883640000000006</v>
      </c>
      <c r="X3219" s="91">
        <v>0.1788854</v>
      </c>
    </row>
    <row r="3220" spans="1:24" x14ac:dyDescent="0.25">
      <c r="A3220" s="91">
        <v>2.417602</v>
      </c>
      <c r="B3220" s="91">
        <v>0.4</v>
      </c>
      <c r="D3220" s="91">
        <v>2.417602</v>
      </c>
      <c r="E3220" s="91">
        <v>0.4</v>
      </c>
      <c r="F3220" s="91"/>
      <c r="G3220" s="91"/>
      <c r="U3220" s="91">
        <f>MAX(U1:U3219)</f>
        <v>35.256680000000003</v>
      </c>
      <c r="W3220" s="91">
        <f>MAX(W1:W3219)</f>
        <v>4.301628</v>
      </c>
    </row>
    <row r="3221" spans="1:24" x14ac:dyDescent="0.25">
      <c r="A3221" s="91">
        <v>5.5647460000000004</v>
      </c>
      <c r="B3221" s="91">
        <v>1.1818630000000001</v>
      </c>
      <c r="D3221" s="91"/>
      <c r="E3221" s="91"/>
      <c r="F3221" s="91">
        <v>5.5647460000000004</v>
      </c>
      <c r="G3221" s="91">
        <v>1.1818630000000001</v>
      </c>
    </row>
    <row r="3222" spans="1:24" x14ac:dyDescent="0.25">
      <c r="A3222" s="91">
        <v>2.3630490000000002</v>
      </c>
      <c r="B3222" s="91">
        <v>0.28000000000000003</v>
      </c>
      <c r="D3222" s="91">
        <v>2.3630490000000002</v>
      </c>
      <c r="E3222" s="91">
        <v>0.28000000000000003</v>
      </c>
      <c r="F3222" s="91"/>
      <c r="G3222" s="91"/>
    </row>
    <row r="3223" spans="1:24" x14ac:dyDescent="0.25">
      <c r="A3223" s="91">
        <v>2.9893139999999998</v>
      </c>
      <c r="B3223" s="91">
        <v>0.44721359999999999</v>
      </c>
      <c r="D3223" s="91">
        <v>2.9893139999999998</v>
      </c>
      <c r="E3223" s="91">
        <v>0.44721359999999999</v>
      </c>
      <c r="F3223" s="91"/>
      <c r="G3223" s="91"/>
    </row>
    <row r="3224" spans="1:24" x14ac:dyDescent="0.25">
      <c r="A3224" s="91">
        <v>0.78587530000000005</v>
      </c>
      <c r="B3224" s="91">
        <v>0.36878179999999999</v>
      </c>
      <c r="D3224" s="91"/>
      <c r="E3224" s="91"/>
      <c r="F3224" s="91">
        <v>0.78587530000000005</v>
      </c>
      <c r="G3224" s="91">
        <v>0.36878179999999999</v>
      </c>
    </row>
    <row r="3225" spans="1:24" x14ac:dyDescent="0.25">
      <c r="A3225" s="91">
        <v>0.60530980000000001</v>
      </c>
      <c r="B3225" s="91">
        <v>0.28000000000000003</v>
      </c>
      <c r="D3225" s="91"/>
      <c r="E3225" s="91"/>
      <c r="F3225" s="91">
        <v>0.60530980000000001</v>
      </c>
      <c r="G3225" s="91">
        <v>0.28000000000000003</v>
      </c>
    </row>
    <row r="3226" spans="1:24" x14ac:dyDescent="0.25">
      <c r="A3226" s="91">
        <v>0.86162640000000001</v>
      </c>
      <c r="B3226" s="91">
        <v>0.37947330000000001</v>
      </c>
      <c r="D3226" s="91"/>
      <c r="E3226" s="91"/>
      <c r="F3226" s="91">
        <v>0.86162640000000001</v>
      </c>
      <c r="G3226" s="91">
        <v>0.37947330000000001</v>
      </c>
    </row>
    <row r="3227" spans="1:24" x14ac:dyDescent="0.25">
      <c r="A3227" s="91">
        <v>0.64498060000000002</v>
      </c>
      <c r="B3227" s="91">
        <v>0.24</v>
      </c>
      <c r="D3227" s="91"/>
      <c r="E3227" s="91"/>
      <c r="F3227" s="91">
        <v>0.64498060000000002</v>
      </c>
      <c r="G3227" s="91">
        <v>0.24</v>
      </c>
    </row>
    <row r="3228" spans="1:24" x14ac:dyDescent="0.25">
      <c r="A3228" s="91">
        <v>1.240645</v>
      </c>
      <c r="B3228" s="91">
        <v>0.92</v>
      </c>
      <c r="D3228" s="91"/>
      <c r="E3228" s="91"/>
      <c r="F3228" s="91">
        <v>1.240645</v>
      </c>
      <c r="G3228" s="91">
        <v>0.92</v>
      </c>
    </row>
    <row r="3229" spans="1:24" x14ac:dyDescent="0.25">
      <c r="A3229" s="91">
        <v>0.28000000000000003</v>
      </c>
      <c r="B3229" s="91">
        <v>0.28000000000000003</v>
      </c>
      <c r="D3229" s="91"/>
      <c r="E3229" s="91"/>
      <c r="F3229" s="91">
        <v>0.28000000000000003</v>
      </c>
      <c r="G3229" s="91">
        <v>0.28000000000000003</v>
      </c>
    </row>
    <row r="3230" spans="1:24" x14ac:dyDescent="0.25">
      <c r="A3230" s="91">
        <v>0.25298219999999999</v>
      </c>
      <c r="B3230" s="91">
        <v>0.2039608</v>
      </c>
      <c r="D3230" s="91"/>
      <c r="E3230" s="91"/>
      <c r="F3230" s="91">
        <v>0.25298219999999999</v>
      </c>
      <c r="G3230" s="91">
        <v>0.2039608</v>
      </c>
    </row>
    <row r="3231" spans="1:24" x14ac:dyDescent="0.25">
      <c r="A3231" s="91">
        <v>0.1788854</v>
      </c>
      <c r="B3231" s="91">
        <v>0.14422209999999999</v>
      </c>
      <c r="D3231" s="91"/>
      <c r="E3231" s="91"/>
      <c r="F3231" s="91">
        <v>0.1788854</v>
      </c>
      <c r="G3231" s="91">
        <v>0.14422209999999999</v>
      </c>
    </row>
    <row r="3232" spans="1:24" x14ac:dyDescent="0.25">
      <c r="A3232" s="91">
        <v>1.48</v>
      </c>
      <c r="B3232" s="91">
        <v>0.24</v>
      </c>
      <c r="D3232" s="91">
        <v>1.48</v>
      </c>
      <c r="E3232" s="91">
        <v>0.24</v>
      </c>
      <c r="F3232" s="91"/>
      <c r="G3232" s="91"/>
    </row>
    <row r="3233" spans="1:7" x14ac:dyDescent="0.25">
      <c r="A3233" s="91">
        <v>5.4101619999999997</v>
      </c>
      <c r="B3233" s="91">
        <v>0.39597979999999999</v>
      </c>
      <c r="D3233" s="91">
        <v>5.4101619999999997</v>
      </c>
      <c r="E3233" s="91">
        <v>0.39597979999999999</v>
      </c>
      <c r="F3233" s="91"/>
      <c r="G3233" s="91"/>
    </row>
    <row r="3234" spans="1:7" x14ac:dyDescent="0.25">
      <c r="A3234" s="91">
        <v>2.7758579999999999</v>
      </c>
      <c r="B3234" s="91">
        <v>0.32249030000000001</v>
      </c>
      <c r="D3234" s="91">
        <v>2.7758579999999999</v>
      </c>
      <c r="E3234" s="91">
        <v>0.32249030000000001</v>
      </c>
      <c r="F3234" s="91"/>
      <c r="G3234" s="91"/>
    </row>
    <row r="3235" spans="1:7" x14ac:dyDescent="0.25">
      <c r="A3235" s="91">
        <v>4.2280959999999999</v>
      </c>
      <c r="B3235" s="91">
        <v>0.5656854</v>
      </c>
      <c r="D3235" s="91">
        <v>4.2280959999999999</v>
      </c>
      <c r="E3235" s="91">
        <v>0.5656854</v>
      </c>
      <c r="F3235" s="91"/>
      <c r="G3235" s="91"/>
    </row>
    <row r="3236" spans="1:7" x14ac:dyDescent="0.25">
      <c r="A3236" s="91">
        <v>2.5314030000000001</v>
      </c>
      <c r="B3236" s="91">
        <v>0.69971419999999995</v>
      </c>
      <c r="D3236" s="91"/>
      <c r="E3236" s="91"/>
      <c r="F3236" s="91">
        <v>2.5314030000000001</v>
      </c>
      <c r="G3236" s="91">
        <v>0.69971419999999995</v>
      </c>
    </row>
    <row r="3237" spans="1:7" x14ac:dyDescent="0.25">
      <c r="A3237" s="91">
        <v>1.610466</v>
      </c>
      <c r="B3237" s="91">
        <v>0.65969690000000003</v>
      </c>
      <c r="D3237" s="91"/>
      <c r="E3237" s="91"/>
      <c r="F3237" s="91">
        <v>1.610466</v>
      </c>
      <c r="G3237" s="91">
        <v>0.65969690000000003</v>
      </c>
    </row>
    <row r="3238" spans="1:7" x14ac:dyDescent="0.25">
      <c r="A3238" s="91">
        <v>3.9134639999999998</v>
      </c>
      <c r="B3238" s="91">
        <v>0.2</v>
      </c>
      <c r="D3238" s="91">
        <v>3.9134639999999998</v>
      </c>
      <c r="E3238" s="91">
        <v>0.2</v>
      </c>
      <c r="F3238" s="91"/>
      <c r="G3238" s="91"/>
    </row>
    <row r="3239" spans="1:7" x14ac:dyDescent="0.25">
      <c r="A3239" s="91">
        <v>1.891877</v>
      </c>
      <c r="B3239" s="91">
        <v>0.32984849999999999</v>
      </c>
      <c r="D3239" s="91">
        <v>1.891877</v>
      </c>
      <c r="E3239" s="91">
        <v>0.32984849999999999</v>
      </c>
      <c r="F3239" s="91"/>
      <c r="G3239" s="91"/>
    </row>
    <row r="3240" spans="1:7" x14ac:dyDescent="0.25">
      <c r="A3240" s="91">
        <v>1.48</v>
      </c>
      <c r="B3240" s="91">
        <v>0.24</v>
      </c>
      <c r="D3240" s="91">
        <v>1.48</v>
      </c>
      <c r="E3240" s="91">
        <v>0.24</v>
      </c>
      <c r="F3240" s="91"/>
      <c r="G3240" s="91"/>
    </row>
    <row r="3241" spans="1:7" x14ac:dyDescent="0.25">
      <c r="A3241" s="91">
        <v>0.57688819999999996</v>
      </c>
      <c r="B3241" s="91">
        <v>0.42520580000000002</v>
      </c>
      <c r="D3241" s="91"/>
      <c r="E3241" s="91"/>
      <c r="F3241" s="91">
        <v>0.57688819999999996</v>
      </c>
      <c r="G3241" s="91">
        <v>0.42520580000000002</v>
      </c>
    </row>
    <row r="3242" spans="1:7" x14ac:dyDescent="0.25">
      <c r="A3242" s="91">
        <v>2.4915859999999999</v>
      </c>
      <c r="B3242" s="91">
        <v>0.31241000000000002</v>
      </c>
      <c r="D3242" s="91">
        <v>2.4915859999999999</v>
      </c>
      <c r="E3242" s="91">
        <v>0.31241000000000002</v>
      </c>
      <c r="F3242" s="91"/>
      <c r="G3242" s="91"/>
    </row>
    <row r="3243" spans="1:7" x14ac:dyDescent="0.25">
      <c r="A3243" s="91">
        <v>1.3588229999999999</v>
      </c>
      <c r="B3243" s="91">
        <v>0.62225399999999997</v>
      </c>
      <c r="D3243" s="91"/>
      <c r="E3243" s="91"/>
      <c r="F3243" s="91">
        <v>1.3588229999999999</v>
      </c>
      <c r="G3243" s="91">
        <v>0.62225399999999997</v>
      </c>
    </row>
    <row r="3244" spans="1:7" x14ac:dyDescent="0.25">
      <c r="A3244" s="91">
        <v>1.9216660000000001</v>
      </c>
      <c r="B3244" s="91">
        <v>0.28000000000000003</v>
      </c>
      <c r="D3244" s="91">
        <v>1.9216660000000001</v>
      </c>
      <c r="E3244" s="91">
        <v>0.28000000000000003</v>
      </c>
      <c r="F3244" s="91"/>
      <c r="G3244" s="91"/>
    </row>
    <row r="3245" spans="1:7" x14ac:dyDescent="0.25">
      <c r="A3245" s="91">
        <v>2.851245</v>
      </c>
      <c r="B3245" s="91">
        <v>0.2332381</v>
      </c>
      <c r="D3245" s="91">
        <v>2.851245</v>
      </c>
      <c r="E3245" s="91">
        <v>0.2332381</v>
      </c>
      <c r="F3245" s="91"/>
      <c r="G3245" s="91"/>
    </row>
    <row r="3246" spans="1:7" x14ac:dyDescent="0.25">
      <c r="A3246" s="91">
        <v>1.850838</v>
      </c>
      <c r="B3246" s="91">
        <v>1.08</v>
      </c>
      <c r="D3246" s="91"/>
      <c r="E3246" s="91"/>
      <c r="F3246" s="91">
        <v>1.850838</v>
      </c>
      <c r="G3246" s="91">
        <v>1.08</v>
      </c>
    </row>
    <row r="3247" spans="1:7" x14ac:dyDescent="0.25">
      <c r="A3247" s="91">
        <v>3.9101919999999999</v>
      </c>
      <c r="B3247" s="91">
        <v>1.04</v>
      </c>
      <c r="D3247" s="91"/>
      <c r="E3247" s="91"/>
      <c r="F3247" s="91">
        <v>3.9101919999999999</v>
      </c>
      <c r="G3247" s="91">
        <v>1.04</v>
      </c>
    </row>
    <row r="3248" spans="1:7" x14ac:dyDescent="0.25">
      <c r="A3248" s="91">
        <v>1.170982</v>
      </c>
      <c r="B3248" s="91">
        <v>0.24331050000000001</v>
      </c>
      <c r="D3248" s="91"/>
      <c r="E3248" s="91"/>
      <c r="F3248" s="91">
        <v>1.170982</v>
      </c>
      <c r="G3248" s="91">
        <v>0.24331050000000001</v>
      </c>
    </row>
    <row r="3249" spans="1:7" x14ac:dyDescent="0.25">
      <c r="A3249" s="91">
        <v>1.13842</v>
      </c>
      <c r="B3249" s="91">
        <v>0.32249030000000001</v>
      </c>
      <c r="D3249" s="91"/>
      <c r="E3249" s="91"/>
      <c r="F3249" s="91">
        <v>1.13842</v>
      </c>
      <c r="G3249" s="91">
        <v>0.32249030000000001</v>
      </c>
    </row>
    <row r="3250" spans="1:7" x14ac:dyDescent="0.25">
      <c r="A3250" s="91">
        <v>5.5783870000000002</v>
      </c>
      <c r="B3250" s="91">
        <v>0.34176010000000001</v>
      </c>
      <c r="D3250" s="91">
        <v>5.5783870000000002</v>
      </c>
      <c r="E3250" s="91">
        <v>0.34176010000000001</v>
      </c>
      <c r="F3250" s="91"/>
      <c r="G3250" s="91"/>
    </row>
    <row r="3251" spans="1:7" x14ac:dyDescent="0.25">
      <c r="A3251" s="91">
        <v>2.8805559999999999</v>
      </c>
      <c r="B3251" s="91">
        <v>0.44721359999999999</v>
      </c>
      <c r="D3251" s="91">
        <v>2.8805559999999999</v>
      </c>
      <c r="E3251" s="91">
        <v>0.44721359999999999</v>
      </c>
      <c r="F3251" s="91"/>
      <c r="G3251" s="91"/>
    </row>
    <row r="3252" spans="1:7" x14ac:dyDescent="0.25">
      <c r="A3252" s="91">
        <v>1.3206059999999999</v>
      </c>
      <c r="B3252" s="91">
        <v>0.32249030000000001</v>
      </c>
      <c r="D3252" s="91"/>
      <c r="E3252" s="91"/>
      <c r="F3252" s="91">
        <v>1.3206059999999999</v>
      </c>
      <c r="G3252" s="91">
        <v>0.32249030000000001</v>
      </c>
    </row>
    <row r="3253" spans="1:7" x14ac:dyDescent="0.25">
      <c r="A3253" s="91">
        <v>3.929173</v>
      </c>
      <c r="B3253" s="91">
        <v>0.53814499999999998</v>
      </c>
      <c r="D3253" s="91">
        <v>3.929173</v>
      </c>
      <c r="E3253" s="91">
        <v>0.53814499999999998</v>
      </c>
      <c r="F3253" s="91"/>
      <c r="G3253" s="91"/>
    </row>
    <row r="3254" spans="1:7" x14ac:dyDescent="0.25">
      <c r="A3254" s="91">
        <v>1.0673330000000001</v>
      </c>
      <c r="B3254" s="91">
        <v>0.3577709</v>
      </c>
      <c r="D3254" s="91"/>
      <c r="E3254" s="91"/>
      <c r="F3254" s="91">
        <v>1.0673330000000001</v>
      </c>
      <c r="G3254" s="91">
        <v>0.3577709</v>
      </c>
    </row>
    <row r="3255" spans="1:7" x14ac:dyDescent="0.25">
      <c r="A3255" s="91">
        <v>1.578354</v>
      </c>
      <c r="B3255" s="91">
        <v>0.36221540000000002</v>
      </c>
      <c r="D3255" s="91"/>
      <c r="E3255" s="91"/>
      <c r="F3255" s="91">
        <v>1.578354</v>
      </c>
      <c r="G3255" s="91">
        <v>0.36221540000000002</v>
      </c>
    </row>
    <row r="3256" spans="1:7" x14ac:dyDescent="0.25">
      <c r="A3256" s="91">
        <v>1.1537759999999999</v>
      </c>
      <c r="B3256" s="91">
        <v>0.37735920000000001</v>
      </c>
      <c r="D3256" s="91"/>
      <c r="E3256" s="91"/>
      <c r="F3256" s="91">
        <v>1.1537759999999999</v>
      </c>
      <c r="G3256" s="91">
        <v>0.37735920000000001</v>
      </c>
    </row>
    <row r="3257" spans="1:7" x14ac:dyDescent="0.25">
      <c r="A3257" s="91">
        <v>2.718235</v>
      </c>
      <c r="B3257" s="91">
        <v>0.28844409999999998</v>
      </c>
      <c r="D3257" s="91">
        <v>2.718235</v>
      </c>
      <c r="E3257" s="91">
        <v>0.28844409999999998</v>
      </c>
      <c r="F3257" s="91"/>
      <c r="G3257" s="91"/>
    </row>
    <row r="3258" spans="1:7" x14ac:dyDescent="0.25">
      <c r="A3258" s="91">
        <v>1.6823790000000001</v>
      </c>
      <c r="B3258" s="91">
        <v>0.24331050000000001</v>
      </c>
      <c r="D3258" s="91">
        <v>1.6823790000000001</v>
      </c>
      <c r="E3258" s="91">
        <v>0.24331050000000001</v>
      </c>
      <c r="F3258" s="91"/>
      <c r="G3258" s="91"/>
    </row>
    <row r="3259" spans="1:7" x14ac:dyDescent="0.25">
      <c r="A3259" s="91">
        <v>1.3416410000000001</v>
      </c>
      <c r="B3259" s="91">
        <v>0.57271280000000002</v>
      </c>
      <c r="D3259" s="91"/>
      <c r="E3259" s="91"/>
      <c r="F3259" s="91">
        <v>1.3416410000000001</v>
      </c>
      <c r="G3259" s="91">
        <v>0.57271280000000002</v>
      </c>
    </row>
    <row r="3260" spans="1:7" x14ac:dyDescent="0.25">
      <c r="A3260" s="91">
        <v>1.531013</v>
      </c>
      <c r="B3260" s="91">
        <v>0.62482000000000004</v>
      </c>
      <c r="D3260" s="91"/>
      <c r="E3260" s="91"/>
      <c r="F3260" s="91">
        <v>1.531013</v>
      </c>
      <c r="G3260" s="91">
        <v>0.62482000000000004</v>
      </c>
    </row>
    <row r="3261" spans="1:7" x14ac:dyDescent="0.25">
      <c r="A3261" s="91">
        <v>1.7064889999999999</v>
      </c>
      <c r="B3261" s="91">
        <v>0.51224990000000004</v>
      </c>
      <c r="D3261" s="91"/>
      <c r="E3261" s="91"/>
      <c r="F3261" s="91">
        <v>1.7064889999999999</v>
      </c>
      <c r="G3261" s="91">
        <v>0.51224990000000004</v>
      </c>
    </row>
    <row r="3262" spans="1:7" x14ac:dyDescent="0.25">
      <c r="A3262" s="91">
        <v>6.0903320000000001</v>
      </c>
      <c r="B3262" s="91">
        <v>0.34176010000000001</v>
      </c>
      <c r="D3262" s="91">
        <v>6.0903320000000001</v>
      </c>
      <c r="E3262" s="91">
        <v>0.34176010000000001</v>
      </c>
      <c r="F3262" s="91"/>
      <c r="G3262" s="91"/>
    </row>
    <row r="3263" spans="1:7" x14ac:dyDescent="0.25">
      <c r="A3263" s="91">
        <v>4.5090570000000003</v>
      </c>
      <c r="B3263" s="91">
        <v>0.4118252</v>
      </c>
      <c r="D3263" s="91">
        <v>4.5090570000000003</v>
      </c>
      <c r="E3263" s="91">
        <v>0.4118252</v>
      </c>
      <c r="F3263" s="91"/>
      <c r="G3263" s="91"/>
    </row>
    <row r="3264" spans="1:7" x14ac:dyDescent="0.25">
      <c r="A3264" s="91">
        <v>3.5620219999999998</v>
      </c>
      <c r="B3264" s="91">
        <v>0.32</v>
      </c>
      <c r="D3264" s="91">
        <v>3.5620219999999998</v>
      </c>
      <c r="E3264" s="91">
        <v>0.32</v>
      </c>
      <c r="F3264" s="91"/>
      <c r="G3264" s="91"/>
    </row>
    <row r="3265" spans="1:7" x14ac:dyDescent="0.25">
      <c r="A3265" s="91">
        <v>3.1508729999999998</v>
      </c>
      <c r="B3265" s="91">
        <v>0.37735920000000001</v>
      </c>
      <c r="D3265" s="91">
        <v>3.1508729999999998</v>
      </c>
      <c r="E3265" s="91">
        <v>0.37735920000000001</v>
      </c>
      <c r="F3265" s="91"/>
      <c r="G3265" s="91"/>
    </row>
    <row r="3266" spans="1:7" x14ac:dyDescent="0.25">
      <c r="A3266" s="91">
        <v>2.144015</v>
      </c>
      <c r="B3266" s="91">
        <v>0.24331050000000001</v>
      </c>
      <c r="D3266" s="91">
        <v>2.144015</v>
      </c>
      <c r="E3266" s="91">
        <v>0.24331050000000001</v>
      </c>
      <c r="F3266" s="91"/>
      <c r="G3266" s="91"/>
    </row>
    <row r="3267" spans="1:7" x14ac:dyDescent="0.25">
      <c r="A3267" s="91">
        <v>1.1264099999999999</v>
      </c>
      <c r="B3267" s="91">
        <v>0.53665629999999998</v>
      </c>
      <c r="D3267" s="91"/>
      <c r="E3267" s="91"/>
      <c r="F3267" s="91">
        <v>1.1264099999999999</v>
      </c>
      <c r="G3267" s="91">
        <v>0.53665629999999998</v>
      </c>
    </row>
    <row r="3268" spans="1:7" x14ac:dyDescent="0.25">
      <c r="A3268" s="91">
        <v>0.51224990000000004</v>
      </c>
      <c r="B3268" s="91">
        <v>0.2</v>
      </c>
      <c r="D3268" s="91"/>
      <c r="E3268" s="91"/>
      <c r="F3268" s="91">
        <v>0.51224990000000004</v>
      </c>
      <c r="G3268" s="91">
        <v>0.2</v>
      </c>
    </row>
    <row r="3269" spans="1:7" x14ac:dyDescent="0.25">
      <c r="A3269" s="91">
        <v>0.52153620000000001</v>
      </c>
      <c r="B3269" s="91">
        <v>0.28844409999999998</v>
      </c>
      <c r="D3269" s="91"/>
      <c r="E3269" s="91"/>
      <c r="F3269" s="91">
        <v>0.52153620000000001</v>
      </c>
      <c r="G3269" s="91">
        <v>0.28844409999999998</v>
      </c>
    </row>
    <row r="3270" spans="1:7" x14ac:dyDescent="0.25">
      <c r="A3270" s="91">
        <v>2.201454</v>
      </c>
      <c r="B3270" s="91">
        <v>0.28000000000000003</v>
      </c>
      <c r="D3270" s="91">
        <v>2.201454</v>
      </c>
      <c r="E3270" s="91">
        <v>0.28000000000000003</v>
      </c>
      <c r="F3270" s="91"/>
      <c r="G3270" s="91"/>
    </row>
    <row r="3271" spans="1:7" x14ac:dyDescent="0.25">
      <c r="A3271" s="91">
        <v>1.1005450000000001</v>
      </c>
      <c r="B3271" s="91">
        <v>0.69857000000000002</v>
      </c>
      <c r="D3271" s="91"/>
      <c r="E3271" s="91"/>
      <c r="F3271" s="91">
        <v>1.1005450000000001</v>
      </c>
      <c r="G3271" s="91">
        <v>0.69857000000000002</v>
      </c>
    </row>
    <row r="3272" spans="1:7" x14ac:dyDescent="0.25">
      <c r="A3272" s="91">
        <v>1.3815930000000001</v>
      </c>
      <c r="B3272" s="91">
        <v>0.2154066</v>
      </c>
      <c r="D3272" s="91">
        <v>1.3815930000000001</v>
      </c>
      <c r="E3272" s="91">
        <v>0.2154066</v>
      </c>
      <c r="F3272" s="91"/>
      <c r="G3272" s="91"/>
    </row>
    <row r="3273" spans="1:7" x14ac:dyDescent="0.25">
      <c r="A3273" s="91">
        <v>1.9220820000000001</v>
      </c>
      <c r="B3273" s="91">
        <v>0.67052219999999996</v>
      </c>
      <c r="D3273" s="91"/>
      <c r="E3273" s="91"/>
      <c r="F3273" s="91">
        <v>1.9220820000000001</v>
      </c>
      <c r="G3273" s="91">
        <v>0.67052219999999996</v>
      </c>
    </row>
    <row r="3274" spans="1:7" x14ac:dyDescent="0.25">
      <c r="A3274" s="91">
        <v>4.4801789999999997</v>
      </c>
      <c r="B3274" s="91">
        <v>0.45607019999999998</v>
      </c>
      <c r="D3274" s="91">
        <v>4.4801789999999997</v>
      </c>
      <c r="E3274" s="91">
        <v>0.45607019999999998</v>
      </c>
      <c r="F3274" s="91"/>
      <c r="G3274" s="91"/>
    </row>
    <row r="3275" spans="1:7" x14ac:dyDescent="0.25">
      <c r="A3275" s="91">
        <v>2.0757650000000001</v>
      </c>
      <c r="B3275" s="91">
        <v>0.1788854</v>
      </c>
      <c r="D3275" s="91">
        <v>2.0757650000000001</v>
      </c>
      <c r="E3275" s="91">
        <v>0.1788854</v>
      </c>
      <c r="F3275" s="91"/>
      <c r="G3275" s="91"/>
    </row>
    <row r="3276" spans="1:7" x14ac:dyDescent="0.25">
      <c r="A3276" s="91">
        <v>1.0119290000000001</v>
      </c>
      <c r="B3276" s="91">
        <v>0.32984849999999999</v>
      </c>
      <c r="D3276" s="91"/>
      <c r="E3276" s="91"/>
      <c r="F3276" s="91">
        <v>1.0119290000000001</v>
      </c>
      <c r="G3276" s="91">
        <v>0.32984849999999999</v>
      </c>
    </row>
    <row r="3277" spans="1:7" x14ac:dyDescent="0.25">
      <c r="A3277" s="91">
        <v>5.8362999999999996</v>
      </c>
      <c r="B3277" s="91">
        <v>0.28844409999999998</v>
      </c>
      <c r="D3277" s="91">
        <v>5.8362999999999996</v>
      </c>
      <c r="E3277" s="91">
        <v>0.28844409999999998</v>
      </c>
      <c r="F3277" s="91"/>
      <c r="G3277" s="91"/>
    </row>
    <row r="3278" spans="1:7" x14ac:dyDescent="0.25">
      <c r="A3278" s="91">
        <v>3.1508729999999998</v>
      </c>
      <c r="B3278" s="91">
        <v>0.48662100000000003</v>
      </c>
      <c r="D3278" s="91">
        <v>3.1508729999999998</v>
      </c>
      <c r="E3278" s="91">
        <v>0.48662100000000003</v>
      </c>
      <c r="F3278" s="91"/>
      <c r="G3278" s="91"/>
    </row>
    <row r="3279" spans="1:7" x14ac:dyDescent="0.25">
      <c r="A3279" s="91">
        <v>7.4787160000000004</v>
      </c>
      <c r="B3279" s="91">
        <v>0.32249030000000001</v>
      </c>
      <c r="D3279" s="91">
        <v>7.4787160000000004</v>
      </c>
      <c r="E3279" s="91">
        <v>0.32249030000000001</v>
      </c>
      <c r="F3279" s="91"/>
      <c r="G3279" s="91"/>
    </row>
    <row r="3280" spans="1:7" x14ac:dyDescent="0.25">
      <c r="A3280" s="91">
        <v>4.2007620000000001</v>
      </c>
      <c r="B3280" s="91">
        <v>0.32984849999999999</v>
      </c>
      <c r="D3280" s="91">
        <v>4.2007620000000001</v>
      </c>
      <c r="E3280" s="91">
        <v>0.32984849999999999</v>
      </c>
      <c r="F3280" s="91"/>
      <c r="G3280" s="91"/>
    </row>
    <row r="3281" spans="1:7" x14ac:dyDescent="0.25">
      <c r="A3281" s="91">
        <v>1.2880990000000001</v>
      </c>
      <c r="B3281" s="91">
        <v>0.26832820000000002</v>
      </c>
      <c r="D3281" s="91"/>
      <c r="E3281" s="91"/>
      <c r="F3281" s="91">
        <v>1.2880990000000001</v>
      </c>
      <c r="G3281" s="91">
        <v>0.26832820000000002</v>
      </c>
    </row>
    <row r="3282" spans="1:7" x14ac:dyDescent="0.25">
      <c r="A3282" s="91">
        <v>2.0004</v>
      </c>
      <c r="B3282" s="91">
        <v>0.84758480000000003</v>
      </c>
      <c r="D3282" s="91"/>
      <c r="E3282" s="91"/>
      <c r="F3282" s="91">
        <v>2.0004</v>
      </c>
      <c r="G3282" s="91">
        <v>0.84758480000000003</v>
      </c>
    </row>
    <row r="3283" spans="1:7" x14ac:dyDescent="0.25">
      <c r="A3283" s="91">
        <v>6.1361879999999998</v>
      </c>
      <c r="B3283" s="91">
        <v>0.7939773</v>
      </c>
      <c r="D3283" s="91">
        <v>6.1361879999999998</v>
      </c>
      <c r="E3283" s="91">
        <v>0.7939773</v>
      </c>
      <c r="F3283" s="91"/>
      <c r="G3283" s="91"/>
    </row>
    <row r="3284" spans="1:7" x14ac:dyDescent="0.25">
      <c r="A3284" s="91">
        <v>2.920274</v>
      </c>
      <c r="B3284" s="91">
        <v>0.4079216</v>
      </c>
      <c r="D3284" s="91">
        <v>2.920274</v>
      </c>
      <c r="E3284" s="91">
        <v>0.4079216</v>
      </c>
      <c r="F3284" s="91"/>
      <c r="G3284" s="91"/>
    </row>
    <row r="3285" spans="1:7" x14ac:dyDescent="0.25">
      <c r="A3285" s="91">
        <v>1.48</v>
      </c>
      <c r="B3285" s="91">
        <v>0.67052219999999996</v>
      </c>
      <c r="D3285" s="91"/>
      <c r="E3285" s="91"/>
      <c r="F3285" s="91">
        <v>1.48</v>
      </c>
      <c r="G3285" s="91">
        <v>0.67052219999999996</v>
      </c>
    </row>
    <row r="3286" spans="1:7" x14ac:dyDescent="0.25">
      <c r="A3286" s="91">
        <v>12.870509999999999</v>
      </c>
      <c r="B3286" s="91">
        <v>0.43081320000000001</v>
      </c>
      <c r="D3286" s="91">
        <v>12.870509999999999</v>
      </c>
      <c r="E3286" s="91">
        <v>0.43081320000000001</v>
      </c>
      <c r="F3286" s="91"/>
      <c r="G3286" s="91"/>
    </row>
    <row r="3287" spans="1:7" x14ac:dyDescent="0.25">
      <c r="A3287" s="91">
        <v>1.779657</v>
      </c>
      <c r="B3287" s="91">
        <v>0.31241000000000002</v>
      </c>
      <c r="D3287" s="91">
        <v>1.779657</v>
      </c>
      <c r="E3287" s="91">
        <v>0.31241000000000002</v>
      </c>
      <c r="F3287" s="91"/>
      <c r="G3287" s="91"/>
    </row>
    <row r="3288" spans="1:7" x14ac:dyDescent="0.25">
      <c r="A3288" s="91">
        <v>3.8642609999999999</v>
      </c>
      <c r="B3288" s="91">
        <v>0.36878179999999999</v>
      </c>
      <c r="D3288" s="91">
        <v>3.8642609999999999</v>
      </c>
      <c r="E3288" s="91">
        <v>0.36878179999999999</v>
      </c>
      <c r="F3288" s="91"/>
      <c r="G3288" s="91"/>
    </row>
    <row r="3289" spans="1:7" x14ac:dyDescent="0.25">
      <c r="A3289" s="91">
        <v>33.16769</v>
      </c>
      <c r="B3289" s="91">
        <v>0.62096700000000005</v>
      </c>
      <c r="D3289" s="91">
        <v>33.16769</v>
      </c>
      <c r="E3289" s="91">
        <v>0.62096700000000005</v>
      </c>
      <c r="F3289" s="91"/>
      <c r="G3289" s="91"/>
    </row>
    <row r="3290" spans="1:7" x14ac:dyDescent="0.25">
      <c r="A3290" s="91">
        <v>24.361329999999999</v>
      </c>
      <c r="B3290" s="91">
        <v>0.40199499999999999</v>
      </c>
      <c r="D3290" s="91">
        <v>24.361329999999999</v>
      </c>
      <c r="E3290" s="91">
        <v>0.40199499999999999</v>
      </c>
      <c r="F3290" s="91"/>
      <c r="G3290" s="91"/>
    </row>
    <row r="3291" spans="1:7" x14ac:dyDescent="0.25">
      <c r="A3291" s="91">
        <v>6.3759370000000004</v>
      </c>
      <c r="B3291" s="91">
        <v>0.53814499999999998</v>
      </c>
      <c r="D3291" s="91">
        <v>6.3759370000000004</v>
      </c>
      <c r="E3291" s="91">
        <v>0.53814499999999998</v>
      </c>
      <c r="F3291" s="91"/>
      <c r="G3291" s="91"/>
    </row>
    <row r="3292" spans="1:7" x14ac:dyDescent="0.25">
      <c r="A3292" s="91">
        <v>4.2718249999999998</v>
      </c>
      <c r="B3292" s="91">
        <v>0.37735920000000001</v>
      </c>
      <c r="D3292" s="91">
        <v>4.2718249999999998</v>
      </c>
      <c r="E3292" s="91">
        <v>0.37735920000000001</v>
      </c>
      <c r="F3292" s="91"/>
      <c r="G3292" s="91"/>
    </row>
    <row r="3293" spans="1:7" x14ac:dyDescent="0.25">
      <c r="A3293" s="91">
        <v>5.7961619999999998</v>
      </c>
      <c r="B3293" s="91">
        <v>0.86533230000000005</v>
      </c>
      <c r="D3293" s="91">
        <v>5.7961619999999998</v>
      </c>
      <c r="E3293" s="91">
        <v>0.86533230000000005</v>
      </c>
      <c r="F3293" s="91"/>
      <c r="G3293" s="91"/>
    </row>
    <row r="3294" spans="1:7" x14ac:dyDescent="0.25">
      <c r="A3294" s="91">
        <v>4.5712140000000003</v>
      </c>
      <c r="B3294" s="91">
        <v>0.73756359999999999</v>
      </c>
      <c r="D3294" s="91">
        <v>4.5712140000000003</v>
      </c>
      <c r="E3294" s="91">
        <v>0.73756359999999999</v>
      </c>
      <c r="F3294" s="91"/>
      <c r="G3294" s="91"/>
    </row>
    <row r="3295" spans="1:7" x14ac:dyDescent="0.25">
      <c r="A3295" s="91">
        <v>5.0484059999999999</v>
      </c>
      <c r="B3295" s="91">
        <v>0.6</v>
      </c>
      <c r="D3295" s="91">
        <v>5.0484059999999999</v>
      </c>
      <c r="E3295" s="91">
        <v>0.6</v>
      </c>
      <c r="F3295" s="91"/>
      <c r="G3295" s="91"/>
    </row>
    <row r="3296" spans="1:7" x14ac:dyDescent="0.25">
      <c r="A3296" s="91">
        <v>3.0241690000000001</v>
      </c>
      <c r="B3296" s="91">
        <v>0.48332180000000002</v>
      </c>
      <c r="D3296" s="91">
        <v>3.0241690000000001</v>
      </c>
      <c r="E3296" s="91">
        <v>0.48332180000000002</v>
      </c>
      <c r="F3296" s="91"/>
      <c r="G3296" s="91"/>
    </row>
    <row r="3297" spans="1:7" x14ac:dyDescent="0.25">
      <c r="A3297" s="91">
        <v>3.4234490000000002</v>
      </c>
      <c r="B3297" s="91">
        <v>0.43081320000000001</v>
      </c>
      <c r="D3297" s="91">
        <v>3.4234490000000002</v>
      </c>
      <c r="E3297" s="91">
        <v>0.43081320000000001</v>
      </c>
      <c r="F3297" s="91"/>
      <c r="G3297" s="91"/>
    </row>
    <row r="3298" spans="1:7" x14ac:dyDescent="0.25">
      <c r="A3298" s="91">
        <v>4.8997960000000003</v>
      </c>
      <c r="B3298" s="91">
        <v>0.59059289999999998</v>
      </c>
      <c r="D3298" s="91">
        <v>4.8997960000000003</v>
      </c>
      <c r="E3298" s="91">
        <v>0.59059289999999998</v>
      </c>
      <c r="F3298" s="91"/>
      <c r="G3298" s="91"/>
    </row>
    <row r="3299" spans="1:7" x14ac:dyDescent="0.25">
      <c r="A3299" s="91">
        <v>2.6439360000000001</v>
      </c>
      <c r="B3299" s="91">
        <v>0.74726170000000003</v>
      </c>
      <c r="D3299" s="91"/>
      <c r="E3299" s="91"/>
      <c r="F3299" s="91">
        <v>2.6439360000000001</v>
      </c>
      <c r="G3299" s="91">
        <v>0.74726170000000003</v>
      </c>
    </row>
    <row r="3300" spans="1:7" x14ac:dyDescent="0.25">
      <c r="A3300" s="91">
        <v>3.320964</v>
      </c>
      <c r="B3300" s="91">
        <v>0.69050710000000004</v>
      </c>
      <c r="D3300" s="91"/>
      <c r="E3300" s="91"/>
      <c r="F3300" s="91">
        <v>3.320964</v>
      </c>
      <c r="G3300" s="91">
        <v>0.69050710000000004</v>
      </c>
    </row>
    <row r="3301" spans="1:7" x14ac:dyDescent="0.25">
      <c r="A3301" s="91">
        <v>3.1133259999999998</v>
      </c>
      <c r="B3301" s="91">
        <v>0.4</v>
      </c>
      <c r="D3301" s="91">
        <v>3.1133259999999998</v>
      </c>
      <c r="E3301" s="91">
        <v>0.4</v>
      </c>
      <c r="F3301" s="91"/>
      <c r="G3301" s="91"/>
    </row>
    <row r="3302" spans="1:7" x14ac:dyDescent="0.25">
      <c r="A3302" s="91">
        <v>2.1562929999999998</v>
      </c>
      <c r="B3302" s="91">
        <v>0.4326662</v>
      </c>
      <c r="D3302" s="91"/>
      <c r="E3302" s="91"/>
      <c r="F3302" s="91">
        <v>2.1562929999999998</v>
      </c>
      <c r="G3302" s="91">
        <v>0.4326662</v>
      </c>
    </row>
    <row r="3303" spans="1:7" x14ac:dyDescent="0.25">
      <c r="A3303" s="91">
        <v>1.3296619999999999</v>
      </c>
      <c r="B3303" s="91">
        <v>0.50119860000000005</v>
      </c>
      <c r="D3303" s="91"/>
      <c r="E3303" s="91"/>
      <c r="F3303" s="91">
        <v>1.3296619999999999</v>
      </c>
      <c r="G3303" s="91">
        <v>0.50119860000000005</v>
      </c>
    </row>
    <row r="3304" spans="1:7" x14ac:dyDescent="0.25">
      <c r="A3304" s="91">
        <v>2.5298219999999998</v>
      </c>
      <c r="B3304" s="91">
        <v>0.6</v>
      </c>
      <c r="D3304" s="91"/>
      <c r="E3304" s="91"/>
      <c r="F3304" s="91">
        <v>2.5298219999999998</v>
      </c>
      <c r="G3304" s="91">
        <v>0.6</v>
      </c>
    </row>
    <row r="3305" spans="1:7" x14ac:dyDescent="0.25">
      <c r="A3305" s="91">
        <v>2.2043590000000002</v>
      </c>
      <c r="B3305" s="91">
        <v>0.32984849999999999</v>
      </c>
      <c r="D3305" s="91">
        <v>2.2043590000000002</v>
      </c>
      <c r="E3305" s="91">
        <v>0.32984849999999999</v>
      </c>
      <c r="F3305" s="91"/>
      <c r="G3305" s="91"/>
    </row>
    <row r="3306" spans="1:7" x14ac:dyDescent="0.25">
      <c r="A3306" s="91">
        <v>0.57688819999999996</v>
      </c>
      <c r="B3306" s="91">
        <v>0.32984849999999999</v>
      </c>
      <c r="D3306" s="91"/>
      <c r="E3306" s="91"/>
      <c r="F3306" s="91">
        <v>0.57688819999999996</v>
      </c>
      <c r="G3306" s="91">
        <v>0.32984849999999999</v>
      </c>
    </row>
    <row r="3307" spans="1:7" x14ac:dyDescent="0.25">
      <c r="A3307" s="91">
        <v>1.059056</v>
      </c>
      <c r="B3307" s="91">
        <v>0.25298219999999999</v>
      </c>
      <c r="D3307" s="91"/>
      <c r="E3307" s="91"/>
      <c r="F3307" s="91">
        <v>1.059056</v>
      </c>
      <c r="G3307" s="91">
        <v>0.25298219999999999</v>
      </c>
    </row>
    <row r="3308" spans="1:7" x14ac:dyDescent="0.25">
      <c r="A3308" s="91">
        <v>3.4790800000000002</v>
      </c>
      <c r="B3308" s="91">
        <v>0.25298219999999999</v>
      </c>
      <c r="D3308" s="91">
        <v>3.4790800000000002</v>
      </c>
      <c r="E3308" s="91">
        <v>0.25298219999999999</v>
      </c>
      <c r="F3308" s="91"/>
      <c r="G3308" s="91"/>
    </row>
    <row r="3309" spans="1:7" x14ac:dyDescent="0.25">
      <c r="A3309" s="91">
        <v>6.4688790000000003</v>
      </c>
      <c r="B3309" s="91">
        <v>0.33941130000000003</v>
      </c>
      <c r="D3309" s="91">
        <v>6.4688790000000003</v>
      </c>
      <c r="E3309" s="91">
        <v>0.33941130000000003</v>
      </c>
      <c r="F3309" s="91"/>
      <c r="G3309" s="91"/>
    </row>
    <row r="3310" spans="1:7" x14ac:dyDescent="0.25">
      <c r="A3310" s="91">
        <v>0.8099383</v>
      </c>
      <c r="B3310" s="91">
        <v>0.25612499999999999</v>
      </c>
      <c r="D3310" s="91"/>
      <c r="E3310" s="91"/>
      <c r="F3310" s="91">
        <v>0.8099383</v>
      </c>
      <c r="G3310" s="91">
        <v>0.25612499999999999</v>
      </c>
    </row>
    <row r="3311" spans="1:7" x14ac:dyDescent="0.25">
      <c r="A3311" s="91">
        <v>1.6714070000000001</v>
      </c>
      <c r="B3311" s="91">
        <v>0.62096700000000005</v>
      </c>
      <c r="D3311" s="91"/>
      <c r="E3311" s="91"/>
      <c r="F3311" s="91">
        <v>1.6714070000000001</v>
      </c>
      <c r="G3311" s="91">
        <v>0.62096700000000005</v>
      </c>
    </row>
    <row r="3312" spans="1:7" x14ac:dyDescent="0.25">
      <c r="A3312" s="91">
        <v>1.6804760000000001</v>
      </c>
      <c r="B3312" s="91">
        <v>0.40199499999999999</v>
      </c>
      <c r="D3312" s="91"/>
      <c r="E3312" s="91"/>
      <c r="F3312" s="91">
        <v>1.6804760000000001</v>
      </c>
      <c r="G3312" s="91">
        <v>0.40199499999999999</v>
      </c>
    </row>
    <row r="3313" spans="1:7" x14ac:dyDescent="0.25">
      <c r="A3313" s="91">
        <v>3.1317729999999999</v>
      </c>
      <c r="B3313" s="91">
        <v>0.53665629999999998</v>
      </c>
      <c r="D3313" s="91">
        <v>3.1317729999999999</v>
      </c>
      <c r="E3313" s="91">
        <v>0.53665629999999998</v>
      </c>
      <c r="F3313" s="91"/>
      <c r="G3313" s="91"/>
    </row>
    <row r="3314" spans="1:7" x14ac:dyDescent="0.25">
      <c r="A3314" s="91">
        <v>5.7959990000000001</v>
      </c>
      <c r="B3314" s="91">
        <v>0.44721359999999999</v>
      </c>
      <c r="D3314" s="91">
        <v>5.7959990000000001</v>
      </c>
      <c r="E3314" s="91">
        <v>0.44721359999999999</v>
      </c>
      <c r="F3314" s="91"/>
      <c r="G3314" s="91"/>
    </row>
    <row r="3315" spans="1:7" x14ac:dyDescent="0.25">
      <c r="A3315" s="91">
        <v>1.796441</v>
      </c>
      <c r="B3315" s="91">
        <v>0.49477270000000001</v>
      </c>
      <c r="D3315" s="91"/>
      <c r="E3315" s="91"/>
      <c r="F3315" s="91">
        <v>1.796441</v>
      </c>
      <c r="G3315" s="91">
        <v>0.49477270000000001</v>
      </c>
    </row>
    <row r="3316" spans="1:7" x14ac:dyDescent="0.25">
      <c r="A3316" s="91">
        <v>2.5556209999999999</v>
      </c>
      <c r="B3316" s="91">
        <v>0.5614268</v>
      </c>
      <c r="D3316" s="91"/>
      <c r="E3316" s="91"/>
      <c r="F3316" s="91">
        <v>2.5556209999999999</v>
      </c>
      <c r="G3316" s="91">
        <v>0.5614268</v>
      </c>
    </row>
    <row r="3317" spans="1:7" x14ac:dyDescent="0.25">
      <c r="A3317" s="91">
        <v>1.634136</v>
      </c>
      <c r="B3317" s="91">
        <v>0.43081320000000001</v>
      </c>
      <c r="D3317" s="91"/>
      <c r="E3317" s="91"/>
      <c r="F3317" s="91">
        <v>1.634136</v>
      </c>
      <c r="G3317" s="91">
        <v>0.43081320000000001</v>
      </c>
    </row>
    <row r="3318" spans="1:7" x14ac:dyDescent="0.25">
      <c r="A3318" s="91">
        <v>0.84</v>
      </c>
      <c r="B3318" s="91">
        <v>0.44721359999999999</v>
      </c>
      <c r="D3318" s="91"/>
      <c r="E3318" s="91"/>
      <c r="F3318" s="91">
        <v>0.84</v>
      </c>
      <c r="G3318" s="91">
        <v>0.44721359999999999</v>
      </c>
    </row>
    <row r="3319" spans="1:7" x14ac:dyDescent="0.25">
      <c r="A3319" s="91">
        <v>4.4045430000000003</v>
      </c>
      <c r="B3319" s="91">
        <v>0.92</v>
      </c>
      <c r="D3319" s="91"/>
      <c r="E3319" s="91"/>
      <c r="F3319" s="91">
        <v>4.4045430000000003</v>
      </c>
      <c r="G3319" s="91">
        <v>0.92</v>
      </c>
    </row>
    <row r="3320" spans="1:7" x14ac:dyDescent="0.25">
      <c r="A3320" s="91">
        <v>6.0864440000000002</v>
      </c>
      <c r="B3320" s="91">
        <v>0.25612499999999999</v>
      </c>
      <c r="D3320" s="91">
        <v>6.0864440000000002</v>
      </c>
      <c r="E3320" s="91">
        <v>0.25612499999999999</v>
      </c>
      <c r="F3320" s="91"/>
      <c r="G3320" s="91"/>
    </row>
    <row r="3321" spans="1:7" x14ac:dyDescent="0.25">
      <c r="A3321" s="91">
        <v>2.764634</v>
      </c>
      <c r="B3321" s="91">
        <v>0.72</v>
      </c>
      <c r="D3321" s="91"/>
      <c r="E3321" s="91"/>
      <c r="F3321" s="91">
        <v>2.764634</v>
      </c>
      <c r="G3321" s="91">
        <v>0.72</v>
      </c>
    </row>
    <row r="3322" spans="1:7" x14ac:dyDescent="0.25">
      <c r="A3322" s="91">
        <v>0.9024411</v>
      </c>
      <c r="B3322" s="91">
        <v>0.41761229999999999</v>
      </c>
      <c r="D3322" s="91"/>
      <c r="E3322" s="91"/>
      <c r="F3322" s="91">
        <v>0.9024411</v>
      </c>
      <c r="G3322" s="91">
        <v>0.41761229999999999</v>
      </c>
    </row>
    <row r="3323" spans="1:7" x14ac:dyDescent="0.25">
      <c r="A3323" s="91">
        <v>2.5059930000000001</v>
      </c>
      <c r="B3323" s="91">
        <v>0.44721359999999999</v>
      </c>
      <c r="D3323" s="91">
        <v>2.5059930000000001</v>
      </c>
      <c r="E3323" s="91">
        <v>0.44721359999999999</v>
      </c>
      <c r="F3323" s="91"/>
      <c r="G3323" s="91"/>
    </row>
    <row r="3324" spans="1:7" x14ac:dyDescent="0.25">
      <c r="A3324" s="91">
        <v>1.05603</v>
      </c>
      <c r="B3324" s="91">
        <v>0.59059289999999998</v>
      </c>
      <c r="D3324" s="91"/>
      <c r="E3324" s="91"/>
      <c r="F3324" s="91">
        <v>1.05603</v>
      </c>
      <c r="G3324" s="91">
        <v>0.59059289999999998</v>
      </c>
    </row>
    <row r="3325" spans="1:7" x14ac:dyDescent="0.25">
      <c r="A3325" s="91">
        <v>0.76941539999999997</v>
      </c>
      <c r="B3325" s="91">
        <v>0.30463089999999998</v>
      </c>
      <c r="D3325" s="91"/>
      <c r="E3325" s="91"/>
      <c r="F3325" s="91">
        <v>0.76941539999999997</v>
      </c>
      <c r="G3325" s="91">
        <v>0.30463089999999998</v>
      </c>
    </row>
    <row r="3326" spans="1:7" x14ac:dyDescent="0.25">
      <c r="A3326" s="91">
        <v>7.4412710000000004</v>
      </c>
      <c r="B3326" s="91">
        <v>0.1788854</v>
      </c>
      <c r="D3326" s="91">
        <v>7.4412710000000004</v>
      </c>
      <c r="E3326" s="91">
        <v>0.1788854</v>
      </c>
      <c r="F3326" s="91"/>
      <c r="G3326" s="91"/>
    </row>
    <row r="3327" spans="1:7" x14ac:dyDescent="0.25">
      <c r="A3327" s="91">
        <v>4.4214019999999996</v>
      </c>
      <c r="B3327" s="91">
        <v>0.2828427</v>
      </c>
      <c r="D3327" s="91">
        <v>4.4214019999999996</v>
      </c>
      <c r="E3327" s="91">
        <v>0.2828427</v>
      </c>
      <c r="F3327" s="91"/>
      <c r="G3327" s="91"/>
    </row>
    <row r="3328" spans="1:7" x14ac:dyDescent="0.25">
      <c r="A3328" s="91">
        <v>2.4738630000000001</v>
      </c>
      <c r="B3328" s="91">
        <v>0.34409299999999998</v>
      </c>
      <c r="D3328" s="91">
        <v>2.4738630000000001</v>
      </c>
      <c r="E3328" s="91">
        <v>0.34409299999999998</v>
      </c>
      <c r="F3328" s="91"/>
      <c r="G3328" s="91"/>
    </row>
    <row r="3329" spans="1:7" x14ac:dyDescent="0.25">
      <c r="A3329" s="91">
        <v>1.3682110000000001</v>
      </c>
      <c r="B3329" s="91">
        <v>0.36878179999999999</v>
      </c>
      <c r="D3329" s="91"/>
      <c r="E3329" s="91"/>
      <c r="F3329" s="91">
        <v>1.3682110000000001</v>
      </c>
      <c r="G3329" s="91">
        <v>0.36878179999999999</v>
      </c>
    </row>
    <row r="3330" spans="1:7" x14ac:dyDescent="0.25">
      <c r="A3330" s="91">
        <v>0.37947330000000001</v>
      </c>
      <c r="B3330" s="91">
        <v>0.24</v>
      </c>
      <c r="D3330" s="91"/>
      <c r="E3330" s="91"/>
      <c r="F3330" s="91">
        <v>0.37947330000000001</v>
      </c>
      <c r="G3330" s="91">
        <v>0.24</v>
      </c>
    </row>
    <row r="3331" spans="1:7" x14ac:dyDescent="0.25">
      <c r="A3331" s="91">
        <v>0.32</v>
      </c>
      <c r="B3331" s="91">
        <v>0.24331050000000001</v>
      </c>
      <c r="D3331" s="91"/>
      <c r="E3331" s="91"/>
      <c r="F3331" s="91">
        <v>0.32</v>
      </c>
      <c r="G3331" s="91">
        <v>0.24331050000000001</v>
      </c>
    </row>
    <row r="3332" spans="1:7" x14ac:dyDescent="0.25">
      <c r="A3332" s="91">
        <v>3.5977769999999998</v>
      </c>
      <c r="B3332" s="91">
        <v>0.32249030000000001</v>
      </c>
      <c r="D3332" s="91">
        <v>3.5977769999999998</v>
      </c>
      <c r="E3332" s="91">
        <v>0.32249030000000001</v>
      </c>
      <c r="F3332" s="91"/>
      <c r="G3332" s="91"/>
    </row>
    <row r="3333" spans="1:7" x14ac:dyDescent="0.25">
      <c r="A3333" s="91">
        <v>1.6005</v>
      </c>
      <c r="B3333" s="91">
        <v>0.36221540000000002</v>
      </c>
      <c r="D3333" s="91"/>
      <c r="E3333" s="91"/>
      <c r="F3333" s="91">
        <v>1.6005</v>
      </c>
      <c r="G3333" s="91">
        <v>0.36221540000000002</v>
      </c>
    </row>
    <row r="3334" spans="1:7" x14ac:dyDescent="0.25">
      <c r="A3334" s="91">
        <v>0.95078910000000005</v>
      </c>
      <c r="B3334" s="91">
        <v>0.2154066</v>
      </c>
      <c r="D3334" s="91"/>
      <c r="E3334" s="91"/>
      <c r="F3334" s="91">
        <v>0.95078910000000005</v>
      </c>
      <c r="G3334" s="91">
        <v>0.2154066</v>
      </c>
    </row>
    <row r="3335" spans="1:7" x14ac:dyDescent="0.25">
      <c r="A3335" s="91">
        <v>1.8</v>
      </c>
      <c r="B3335" s="91">
        <v>0.25612499999999999</v>
      </c>
      <c r="D3335" s="91">
        <v>1.8</v>
      </c>
      <c r="E3335" s="91">
        <v>0.25612499999999999</v>
      </c>
      <c r="F3335" s="91"/>
      <c r="G3335" s="91"/>
    </row>
    <row r="3336" spans="1:7" x14ac:dyDescent="0.25">
      <c r="A3336" s="91">
        <v>0.66011589999999998</v>
      </c>
      <c r="B3336" s="91">
        <v>0.36221540000000002</v>
      </c>
      <c r="D3336" s="91"/>
      <c r="E3336" s="91"/>
      <c r="F3336" s="91">
        <v>0.66011589999999998</v>
      </c>
      <c r="G3336" s="91">
        <v>0.36221540000000002</v>
      </c>
    </row>
    <row r="3337" spans="1:7" x14ac:dyDescent="0.25">
      <c r="A3337" s="91">
        <v>10.268990000000001</v>
      </c>
      <c r="B3337" s="91">
        <v>0.39395429999999998</v>
      </c>
      <c r="D3337" s="91">
        <v>10.268990000000001</v>
      </c>
      <c r="E3337" s="91">
        <v>0.39395429999999998</v>
      </c>
      <c r="F3337" s="91"/>
      <c r="G3337" s="91"/>
    </row>
    <row r="3338" spans="1:7" x14ac:dyDescent="0.25">
      <c r="A3338" s="91">
        <v>10.69187</v>
      </c>
      <c r="B3338" s="91">
        <v>0.24331050000000001</v>
      </c>
      <c r="D3338" s="91">
        <v>10.69187</v>
      </c>
      <c r="E3338" s="91">
        <v>0.24331050000000001</v>
      </c>
      <c r="F3338" s="91"/>
      <c r="G3338" s="91"/>
    </row>
    <row r="3339" spans="1:7" x14ac:dyDescent="0.25">
      <c r="A3339" s="91">
        <v>4.811242</v>
      </c>
      <c r="B3339" s="91">
        <v>0.49477270000000001</v>
      </c>
      <c r="D3339" s="91">
        <v>4.811242</v>
      </c>
      <c r="E3339" s="91">
        <v>0.49477270000000001</v>
      </c>
      <c r="F3339" s="91"/>
      <c r="G3339" s="91"/>
    </row>
    <row r="3340" spans="1:7" x14ac:dyDescent="0.25">
      <c r="A3340" s="91">
        <v>3.925656</v>
      </c>
      <c r="B3340" s="91">
        <v>0.2828427</v>
      </c>
      <c r="D3340" s="91">
        <v>3.925656</v>
      </c>
      <c r="E3340" s="91">
        <v>0.2828427</v>
      </c>
      <c r="F3340" s="91"/>
      <c r="G3340" s="91"/>
    </row>
    <row r="3341" spans="1:7" x14ac:dyDescent="0.25">
      <c r="A3341" s="91">
        <v>4.7433880000000004</v>
      </c>
      <c r="B3341" s="91">
        <v>0.28844409999999998</v>
      </c>
      <c r="D3341" s="91">
        <v>4.7433880000000004</v>
      </c>
      <c r="E3341" s="91">
        <v>0.28844409999999998</v>
      </c>
      <c r="F3341" s="91"/>
      <c r="G3341" s="91"/>
    </row>
    <row r="3342" spans="1:7" x14ac:dyDescent="0.25">
      <c r="A3342" s="91">
        <v>1.7366630000000001</v>
      </c>
      <c r="B3342" s="91">
        <v>0.2332381</v>
      </c>
      <c r="D3342" s="91">
        <v>1.7366630000000001</v>
      </c>
      <c r="E3342" s="91">
        <v>0.2332381</v>
      </c>
      <c r="F3342" s="91"/>
      <c r="G3342" s="91"/>
    </row>
    <row r="3343" spans="1:7" x14ac:dyDescent="0.25">
      <c r="A3343" s="91">
        <v>2.0880610000000002</v>
      </c>
      <c r="B3343" s="91">
        <v>0.36878179999999999</v>
      </c>
      <c r="D3343" s="91">
        <v>2.0880610000000002</v>
      </c>
      <c r="E3343" s="91">
        <v>0.36878179999999999</v>
      </c>
      <c r="F3343" s="91"/>
      <c r="G3343" s="91"/>
    </row>
    <row r="3344" spans="1:7" x14ac:dyDescent="0.25">
      <c r="A3344" s="91">
        <v>3.5426540000000002</v>
      </c>
      <c r="B3344" s="91">
        <v>0.4079216</v>
      </c>
      <c r="D3344" s="91">
        <v>3.5426540000000002</v>
      </c>
      <c r="E3344" s="91">
        <v>0.4079216</v>
      </c>
      <c r="F3344" s="91"/>
      <c r="G3344" s="91"/>
    </row>
    <row r="3345" spans="1:7" x14ac:dyDescent="0.25">
      <c r="A3345" s="91">
        <v>2.8680310000000002</v>
      </c>
      <c r="B3345" s="91">
        <v>0.50119860000000005</v>
      </c>
      <c r="D3345" s="91">
        <v>2.8680310000000002</v>
      </c>
      <c r="E3345" s="91">
        <v>0.50119860000000005</v>
      </c>
      <c r="F3345" s="91"/>
      <c r="G3345" s="91"/>
    </row>
    <row r="3346" spans="1:7" x14ac:dyDescent="0.25">
      <c r="A3346" s="91">
        <v>1.811077</v>
      </c>
      <c r="B3346" s="91">
        <v>0.4</v>
      </c>
      <c r="D3346" s="91"/>
      <c r="E3346" s="91"/>
      <c r="F3346" s="91">
        <v>1.811077</v>
      </c>
      <c r="G3346" s="91">
        <v>0.4</v>
      </c>
    </row>
    <row r="3347" spans="1:7" x14ac:dyDescent="0.25">
      <c r="A3347" s="91">
        <v>1.8282229999999999</v>
      </c>
      <c r="B3347" s="91">
        <v>0.28844409999999998</v>
      </c>
      <c r="D3347" s="91">
        <v>1.8282229999999999</v>
      </c>
      <c r="E3347" s="91">
        <v>0.28844409999999998</v>
      </c>
      <c r="F3347" s="91"/>
      <c r="G3347" s="91"/>
    </row>
    <row r="3348" spans="1:7" x14ac:dyDescent="0.25">
      <c r="A3348" s="91">
        <v>6.0299250000000004</v>
      </c>
      <c r="B3348" s="91">
        <v>0.48166379999999998</v>
      </c>
      <c r="D3348" s="91">
        <v>6.0299250000000004</v>
      </c>
      <c r="E3348" s="91">
        <v>0.48166379999999998</v>
      </c>
      <c r="F3348" s="91"/>
      <c r="G3348" s="91"/>
    </row>
    <row r="3349" spans="1:7" x14ac:dyDescent="0.25">
      <c r="A3349" s="91">
        <v>3.042367</v>
      </c>
      <c r="B3349" s="91">
        <v>0.64</v>
      </c>
      <c r="D3349" s="91"/>
      <c r="E3349" s="91"/>
      <c r="F3349" s="91">
        <v>3.042367</v>
      </c>
      <c r="G3349" s="91">
        <v>0.64</v>
      </c>
    </row>
    <row r="3350" spans="1:7" x14ac:dyDescent="0.25">
      <c r="A3350" s="91">
        <v>2.148488</v>
      </c>
      <c r="B3350" s="91">
        <v>0.1788854</v>
      </c>
      <c r="D3350" s="91">
        <v>2.148488</v>
      </c>
      <c r="E3350" s="91">
        <v>0.1788854</v>
      </c>
      <c r="F3350" s="91"/>
      <c r="G3350" s="91"/>
    </row>
    <row r="3351" spans="1:7" x14ac:dyDescent="0.25">
      <c r="A3351" s="91">
        <v>1.843909</v>
      </c>
      <c r="B3351" s="91">
        <v>0.2828427</v>
      </c>
      <c r="D3351" s="91">
        <v>1.843909</v>
      </c>
      <c r="E3351" s="91">
        <v>0.2828427</v>
      </c>
      <c r="F3351" s="91"/>
      <c r="G3351" s="91"/>
    </row>
    <row r="3352" spans="1:7" x14ac:dyDescent="0.25">
      <c r="A3352" s="91">
        <v>4.6724730000000001</v>
      </c>
      <c r="B3352" s="91">
        <v>0.2332381</v>
      </c>
      <c r="D3352" s="91">
        <v>4.6724730000000001</v>
      </c>
      <c r="E3352" s="91">
        <v>0.2332381</v>
      </c>
      <c r="F3352" s="91"/>
      <c r="G3352" s="91"/>
    </row>
    <row r="3353" spans="1:7" x14ac:dyDescent="0.25">
      <c r="A3353" s="91">
        <v>1.4886239999999999</v>
      </c>
      <c r="B3353" s="91">
        <v>0.4</v>
      </c>
      <c r="D3353" s="91"/>
      <c r="E3353" s="91"/>
      <c r="F3353" s="91">
        <v>1.4886239999999999</v>
      </c>
      <c r="G3353" s="91">
        <v>0.4</v>
      </c>
    </row>
    <row r="3354" spans="1:7" x14ac:dyDescent="0.25">
      <c r="A3354" s="91">
        <v>3.0810390000000001</v>
      </c>
      <c r="B3354" s="91">
        <v>0.34409299999999998</v>
      </c>
      <c r="D3354" s="91">
        <v>3.0810390000000001</v>
      </c>
      <c r="E3354" s="91">
        <v>0.34409299999999998</v>
      </c>
      <c r="F3354" s="91"/>
      <c r="G3354" s="91"/>
    </row>
    <row r="3355" spans="1:7" x14ac:dyDescent="0.25">
      <c r="A3355" s="91">
        <v>2.0869119999999999</v>
      </c>
      <c r="B3355" s="91">
        <v>0.36221540000000002</v>
      </c>
      <c r="D3355" s="91">
        <v>2.0869119999999999</v>
      </c>
      <c r="E3355" s="91">
        <v>0.36221540000000002</v>
      </c>
      <c r="F3355" s="91"/>
      <c r="G3355" s="91"/>
    </row>
    <row r="3356" spans="1:7" x14ac:dyDescent="0.25">
      <c r="A3356" s="91">
        <v>3.9795479999999999</v>
      </c>
      <c r="B3356" s="91">
        <v>0.25612499999999999</v>
      </c>
      <c r="D3356" s="91">
        <v>3.9795479999999999</v>
      </c>
      <c r="E3356" s="91">
        <v>0.25612499999999999</v>
      </c>
      <c r="F3356" s="91"/>
      <c r="G3356" s="91"/>
    </row>
    <row r="3357" spans="1:7" x14ac:dyDescent="0.25">
      <c r="A3357" s="91">
        <v>1.235476</v>
      </c>
      <c r="B3357" s="91">
        <v>0.28844409999999998</v>
      </c>
      <c r="D3357" s="91"/>
      <c r="E3357" s="91"/>
      <c r="F3357" s="91">
        <v>1.235476</v>
      </c>
      <c r="G3357" s="91">
        <v>0.28844409999999998</v>
      </c>
    </row>
    <row r="3358" spans="1:7" x14ac:dyDescent="0.25">
      <c r="A3358" s="91">
        <v>0.93723000000000001</v>
      </c>
      <c r="B3358" s="91">
        <v>0.36878179999999999</v>
      </c>
      <c r="D3358" s="91"/>
      <c r="E3358" s="91"/>
      <c r="F3358" s="91">
        <v>0.93723000000000001</v>
      </c>
      <c r="G3358" s="91">
        <v>0.36878179999999999</v>
      </c>
    </row>
    <row r="3359" spans="1:7" x14ac:dyDescent="0.25">
      <c r="A3359" s="91">
        <v>1.9927870000000001</v>
      </c>
      <c r="B3359" s="91">
        <v>0.36878179999999999</v>
      </c>
      <c r="D3359" s="91">
        <v>1.9927870000000001</v>
      </c>
      <c r="E3359" s="91">
        <v>0.36878179999999999</v>
      </c>
      <c r="F3359" s="91"/>
      <c r="G3359" s="91"/>
    </row>
    <row r="3360" spans="1:7" x14ac:dyDescent="0.25">
      <c r="A3360" s="91">
        <v>2.456013</v>
      </c>
      <c r="B3360" s="91">
        <v>0.84380089999999996</v>
      </c>
      <c r="D3360" s="91"/>
      <c r="E3360" s="91"/>
      <c r="F3360" s="91">
        <v>2.456013</v>
      </c>
      <c r="G3360" s="91">
        <v>0.84380089999999996</v>
      </c>
    </row>
    <row r="3361" spans="1:7" x14ac:dyDescent="0.25">
      <c r="A3361" s="91">
        <v>4.0097880000000004</v>
      </c>
      <c r="B3361" s="91">
        <v>0.36</v>
      </c>
      <c r="D3361" s="91">
        <v>4.0097880000000004</v>
      </c>
      <c r="E3361" s="91">
        <v>0.36</v>
      </c>
      <c r="F3361" s="91"/>
      <c r="G3361" s="91"/>
    </row>
    <row r="3362" spans="1:7" x14ac:dyDescent="0.25">
      <c r="A3362" s="91">
        <v>9.0686269999999993</v>
      </c>
      <c r="B3362" s="91">
        <v>0.48166379999999998</v>
      </c>
      <c r="D3362" s="91">
        <v>9.0686269999999993</v>
      </c>
      <c r="E3362" s="91">
        <v>0.48166379999999998</v>
      </c>
      <c r="F3362" s="91"/>
      <c r="G3362" s="91"/>
    </row>
    <row r="3363" spans="1:7" x14ac:dyDescent="0.25">
      <c r="A3363" s="91">
        <v>0.96</v>
      </c>
      <c r="B3363" s="91">
        <v>0.28000000000000003</v>
      </c>
      <c r="D3363" s="91"/>
      <c r="E3363" s="91"/>
      <c r="F3363" s="91">
        <v>0.96</v>
      </c>
      <c r="G3363" s="91">
        <v>0.28000000000000003</v>
      </c>
    </row>
    <row r="3364" spans="1:7" x14ac:dyDescent="0.25">
      <c r="A3364" s="91">
        <v>8.2035110000000007</v>
      </c>
      <c r="B3364" s="91">
        <v>0.36221540000000002</v>
      </c>
      <c r="D3364" s="91">
        <v>8.2035110000000007</v>
      </c>
      <c r="E3364" s="91">
        <v>0.36221540000000002</v>
      </c>
      <c r="F3364" s="91"/>
      <c r="G3364" s="91"/>
    </row>
    <row r="3365" spans="1:7" x14ac:dyDescent="0.25">
      <c r="A3365" s="91">
        <v>0.73539109999999996</v>
      </c>
      <c r="B3365" s="91">
        <v>0.45607019999999998</v>
      </c>
      <c r="D3365" s="91"/>
      <c r="E3365" s="91"/>
      <c r="F3365" s="91">
        <v>0.73539109999999996</v>
      </c>
      <c r="G3365" s="91">
        <v>0.45607019999999998</v>
      </c>
    </row>
    <row r="3366" spans="1:7" x14ac:dyDescent="0.25">
      <c r="A3366" s="91">
        <v>9.6785119999999996</v>
      </c>
      <c r="B3366" s="91">
        <v>0.2154066</v>
      </c>
      <c r="D3366" s="91">
        <v>9.6785119999999996</v>
      </c>
      <c r="E3366" s="91">
        <v>0.2154066</v>
      </c>
      <c r="F3366" s="91"/>
      <c r="G3366" s="91"/>
    </row>
    <row r="3367" spans="1:7" x14ac:dyDescent="0.25">
      <c r="A3367" s="91">
        <v>4.3848830000000003</v>
      </c>
      <c r="B3367" s="91">
        <v>0.36878179999999999</v>
      </c>
      <c r="D3367" s="91">
        <v>4.3848830000000003</v>
      </c>
      <c r="E3367" s="91">
        <v>0.36878179999999999</v>
      </c>
      <c r="F3367" s="91"/>
      <c r="G3367" s="91"/>
    </row>
    <row r="3368" spans="1:7" x14ac:dyDescent="0.25">
      <c r="A3368" s="91">
        <v>1.132784</v>
      </c>
      <c r="B3368" s="91">
        <v>0.84380089999999996</v>
      </c>
      <c r="D3368" s="91"/>
      <c r="E3368" s="91"/>
      <c r="F3368" s="91">
        <v>1.132784</v>
      </c>
      <c r="G3368" s="91">
        <v>0.84380089999999996</v>
      </c>
    </row>
    <row r="3369" spans="1:7" x14ac:dyDescent="0.25">
      <c r="A3369" s="91">
        <v>4.6353419999999996</v>
      </c>
      <c r="B3369" s="91">
        <v>0.3577709</v>
      </c>
      <c r="D3369" s="91">
        <v>4.6353419999999996</v>
      </c>
      <c r="E3369" s="91">
        <v>0.3577709</v>
      </c>
      <c r="F3369" s="91"/>
      <c r="G3369" s="91"/>
    </row>
    <row r="3370" spans="1:7" x14ac:dyDescent="0.25">
      <c r="A3370" s="91">
        <v>1.2185239999999999</v>
      </c>
      <c r="B3370" s="91">
        <v>0.81584310000000004</v>
      </c>
      <c r="D3370" s="91"/>
      <c r="E3370" s="91"/>
      <c r="F3370" s="91">
        <v>1.2185239999999999</v>
      </c>
      <c r="G3370" s="91">
        <v>0.81584310000000004</v>
      </c>
    </row>
    <row r="3371" spans="1:7" x14ac:dyDescent="0.25">
      <c r="A3371" s="91">
        <v>1.2191799999999999</v>
      </c>
      <c r="B3371" s="91">
        <v>0.59059289999999998</v>
      </c>
      <c r="D3371" s="91"/>
      <c r="E3371" s="91"/>
      <c r="F3371" s="91">
        <v>1.2191799999999999</v>
      </c>
      <c r="G3371" s="91">
        <v>0.59059289999999998</v>
      </c>
    </row>
    <row r="3372" spans="1:7" x14ac:dyDescent="0.25">
      <c r="A3372" s="91">
        <v>3.4037630000000001</v>
      </c>
      <c r="B3372" s="91">
        <v>0.2</v>
      </c>
      <c r="D3372" s="91">
        <v>3.4037630000000001</v>
      </c>
      <c r="E3372" s="91">
        <v>0.2</v>
      </c>
      <c r="F3372" s="91"/>
      <c r="G3372" s="91"/>
    </row>
    <row r="3373" spans="1:7" x14ac:dyDescent="0.25">
      <c r="A3373" s="91">
        <v>4.4864240000000004</v>
      </c>
      <c r="B3373" s="91">
        <v>0.1788854</v>
      </c>
      <c r="D3373" s="91">
        <v>4.4864240000000004</v>
      </c>
      <c r="E3373" s="91">
        <v>0.1788854</v>
      </c>
      <c r="F3373" s="91"/>
      <c r="G3373" s="91"/>
    </row>
    <row r="3374" spans="1:7" x14ac:dyDescent="0.25">
      <c r="A3374" s="91">
        <v>1.807097</v>
      </c>
      <c r="B3374" s="91">
        <v>0.24331050000000001</v>
      </c>
      <c r="D3374" s="91">
        <v>1.807097</v>
      </c>
      <c r="E3374" s="91">
        <v>0.24331050000000001</v>
      </c>
      <c r="F3374" s="91"/>
      <c r="G3374" s="91"/>
    </row>
    <row r="3375" spans="1:7" x14ac:dyDescent="0.25">
      <c r="A3375" s="91">
        <v>3.3497460000000001</v>
      </c>
      <c r="B3375" s="91">
        <v>0.24331050000000001</v>
      </c>
      <c r="D3375" s="91">
        <v>3.3497460000000001</v>
      </c>
      <c r="E3375" s="91">
        <v>0.24331050000000001</v>
      </c>
      <c r="F3375" s="91"/>
      <c r="G3375" s="91"/>
    </row>
    <row r="3376" spans="1:7" x14ac:dyDescent="0.25">
      <c r="A3376" s="91">
        <v>5.3608250000000002</v>
      </c>
      <c r="B3376" s="91">
        <v>0.25298219999999999</v>
      </c>
      <c r="D3376" s="91">
        <v>5.3608250000000002</v>
      </c>
      <c r="E3376" s="91">
        <v>0.25298219999999999</v>
      </c>
      <c r="F3376" s="91"/>
      <c r="G3376" s="91"/>
    </row>
    <row r="3377" spans="1:7" x14ac:dyDescent="0.25">
      <c r="A3377" s="91">
        <v>8.7531780000000001</v>
      </c>
      <c r="B3377" s="91">
        <v>0.32</v>
      </c>
      <c r="D3377" s="91">
        <v>8.7531780000000001</v>
      </c>
      <c r="E3377" s="91">
        <v>0.32</v>
      </c>
      <c r="F3377" s="91"/>
      <c r="G3377" s="91"/>
    </row>
    <row r="3378" spans="1:7" x14ac:dyDescent="0.25">
      <c r="A3378" s="91">
        <v>21.75282</v>
      </c>
      <c r="B3378" s="91">
        <v>0.42520580000000002</v>
      </c>
      <c r="D3378" s="91">
        <v>21.75282</v>
      </c>
      <c r="E3378" s="91">
        <v>0.42520580000000002</v>
      </c>
      <c r="F3378" s="91"/>
      <c r="G3378" s="91"/>
    </row>
    <row r="3379" spans="1:7" x14ac:dyDescent="0.25">
      <c r="A3379" s="91">
        <v>2.9591889999999998</v>
      </c>
      <c r="B3379" s="91">
        <v>0.83234609999999998</v>
      </c>
      <c r="D3379" s="91"/>
      <c r="E3379" s="91"/>
      <c r="F3379" s="91">
        <v>2.9591889999999998</v>
      </c>
      <c r="G3379" s="91">
        <v>0.83234609999999998</v>
      </c>
    </row>
    <row r="3380" spans="1:7" x14ac:dyDescent="0.25">
      <c r="A3380" s="91">
        <v>2.4947949999999999</v>
      </c>
      <c r="B3380" s="91">
        <v>0.49477270000000001</v>
      </c>
      <c r="D3380" s="91">
        <v>2.4947949999999999</v>
      </c>
      <c r="E3380" s="91">
        <v>0.49477270000000001</v>
      </c>
      <c r="F3380" s="91"/>
      <c r="G3380" s="91"/>
    </row>
    <row r="3381" spans="1:7" x14ac:dyDescent="0.25">
      <c r="A3381" s="91">
        <v>2.3033890000000001</v>
      </c>
      <c r="B3381" s="91">
        <v>0.76</v>
      </c>
      <c r="D3381" s="91"/>
      <c r="E3381" s="91"/>
      <c r="F3381" s="91">
        <v>2.3033890000000001</v>
      </c>
      <c r="G3381" s="91">
        <v>0.76</v>
      </c>
    </row>
    <row r="3382" spans="1:7" x14ac:dyDescent="0.25">
      <c r="A3382" s="91">
        <v>4.5235380000000003</v>
      </c>
      <c r="B3382" s="91">
        <v>0.75153179999999997</v>
      </c>
      <c r="D3382" s="91">
        <v>4.5235380000000003</v>
      </c>
      <c r="E3382" s="91">
        <v>0.75153179999999997</v>
      </c>
      <c r="F3382" s="91"/>
      <c r="G3382" s="91"/>
    </row>
    <row r="3383" spans="1:7" x14ac:dyDescent="0.25">
      <c r="A3383" s="91">
        <v>1.4886239999999999</v>
      </c>
      <c r="B3383" s="91">
        <v>0.3577709</v>
      </c>
      <c r="D3383" s="91"/>
      <c r="E3383" s="91"/>
      <c r="F3383" s="91">
        <v>1.4886239999999999</v>
      </c>
      <c r="G3383" s="91">
        <v>0.3577709</v>
      </c>
    </row>
    <row r="3384" spans="1:7" x14ac:dyDescent="0.25">
      <c r="A3384" s="91">
        <v>3.9054829999999998</v>
      </c>
      <c r="B3384" s="91">
        <v>0.55569780000000002</v>
      </c>
      <c r="D3384" s="91">
        <v>3.9054829999999998</v>
      </c>
      <c r="E3384" s="91">
        <v>0.55569780000000002</v>
      </c>
      <c r="F3384" s="91"/>
      <c r="G3384" s="91"/>
    </row>
    <row r="3385" spans="1:7" x14ac:dyDescent="0.25">
      <c r="A3385" s="91">
        <v>1.5388310000000001</v>
      </c>
      <c r="B3385" s="91">
        <v>0.57688819999999996</v>
      </c>
      <c r="D3385" s="91"/>
      <c r="E3385" s="91"/>
      <c r="F3385" s="91">
        <v>1.5388310000000001</v>
      </c>
      <c r="G3385" s="91">
        <v>0.57688819999999996</v>
      </c>
    </row>
    <row r="3386" spans="1:7" x14ac:dyDescent="0.25">
      <c r="A3386" s="91">
        <v>0.28000000000000003</v>
      </c>
      <c r="B3386" s="91">
        <v>0.24331050000000001</v>
      </c>
      <c r="D3386" s="91"/>
      <c r="E3386" s="91"/>
      <c r="F3386" s="91">
        <v>0.28000000000000003</v>
      </c>
      <c r="G3386" s="91">
        <v>0.24331050000000001</v>
      </c>
    </row>
    <row r="3387" spans="1:7" x14ac:dyDescent="0.25">
      <c r="A3387" s="91">
        <v>0.24331050000000001</v>
      </c>
      <c r="B3387" s="91">
        <v>0.2332381</v>
      </c>
      <c r="D3387" s="91"/>
      <c r="E3387" s="91"/>
      <c r="F3387" s="91">
        <v>0.24331050000000001</v>
      </c>
      <c r="G3387" s="91">
        <v>0.2332381</v>
      </c>
    </row>
    <row r="3388" spans="1:7" x14ac:dyDescent="0.25">
      <c r="A3388" s="91">
        <v>0.37735920000000001</v>
      </c>
      <c r="B3388" s="91">
        <v>0.25612499999999999</v>
      </c>
      <c r="D3388" s="91"/>
      <c r="E3388" s="91"/>
      <c r="F3388" s="91">
        <v>0.37735920000000001</v>
      </c>
      <c r="G3388" s="91">
        <v>0.25612499999999999</v>
      </c>
    </row>
    <row r="3389" spans="1:7" x14ac:dyDescent="0.25">
      <c r="A3389" s="91">
        <v>1.7472259999999999</v>
      </c>
      <c r="B3389" s="91">
        <v>0.36878179999999999</v>
      </c>
      <c r="D3389" s="91"/>
      <c r="E3389" s="91"/>
      <c r="F3389" s="91">
        <v>1.7472259999999999</v>
      </c>
      <c r="G3389" s="91">
        <v>0.36878179999999999</v>
      </c>
    </row>
    <row r="3390" spans="1:7" x14ac:dyDescent="0.25">
      <c r="A3390" s="91">
        <v>1.8417380000000001</v>
      </c>
      <c r="B3390" s="91">
        <v>0.48</v>
      </c>
      <c r="D3390" s="91"/>
      <c r="E3390" s="91"/>
      <c r="F3390" s="91">
        <v>1.8417380000000001</v>
      </c>
      <c r="G3390" s="91">
        <v>0.48</v>
      </c>
    </row>
    <row r="3391" spans="1:7" x14ac:dyDescent="0.25">
      <c r="A3391" s="91">
        <v>1.9538679999999999</v>
      </c>
      <c r="B3391" s="91">
        <v>0.2154066</v>
      </c>
      <c r="D3391" s="91">
        <v>1.9538679999999999</v>
      </c>
      <c r="E3391" s="91">
        <v>0.2154066</v>
      </c>
      <c r="F3391" s="91"/>
      <c r="G3391" s="91"/>
    </row>
    <row r="3392" spans="1:7" x14ac:dyDescent="0.25">
      <c r="A3392" s="91">
        <v>5.4099170000000001</v>
      </c>
      <c r="B3392" s="91">
        <v>0.4</v>
      </c>
      <c r="D3392" s="91">
        <v>5.4099170000000001</v>
      </c>
      <c r="E3392" s="91">
        <v>0.4</v>
      </c>
      <c r="F3392" s="91"/>
      <c r="G3392" s="91"/>
    </row>
    <row r="3393" spans="1:7" x14ac:dyDescent="0.25">
      <c r="A3393" s="91">
        <v>4.8325560000000003</v>
      </c>
      <c r="B3393" s="91">
        <v>0.2154066</v>
      </c>
      <c r="D3393" s="91">
        <v>4.8325560000000003</v>
      </c>
      <c r="E3393" s="91">
        <v>0.2154066</v>
      </c>
      <c r="F3393" s="91"/>
      <c r="G3393" s="91"/>
    </row>
    <row r="3394" spans="1:7" x14ac:dyDescent="0.25">
      <c r="A3394" s="91">
        <v>0.8089499</v>
      </c>
      <c r="B3394" s="91">
        <v>0.36878179999999999</v>
      </c>
      <c r="D3394" s="91"/>
      <c r="E3394" s="91"/>
      <c r="F3394" s="91">
        <v>0.8089499</v>
      </c>
      <c r="G3394" s="91">
        <v>0.36878179999999999</v>
      </c>
    </row>
    <row r="3395" spans="1:7" x14ac:dyDescent="0.25">
      <c r="A3395" s="91">
        <v>10.619059999999999</v>
      </c>
      <c r="B3395" s="91">
        <v>0.95414880000000002</v>
      </c>
      <c r="D3395" s="91">
        <v>10.619059999999999</v>
      </c>
      <c r="E3395" s="91">
        <v>0.95414880000000002</v>
      </c>
      <c r="F3395" s="91"/>
      <c r="G3395" s="91"/>
    </row>
    <row r="3396" spans="1:7" x14ac:dyDescent="0.25">
      <c r="A3396" s="91">
        <v>2.0861450000000001</v>
      </c>
      <c r="B3396" s="91">
        <v>0.4326662</v>
      </c>
      <c r="D3396" s="91"/>
      <c r="E3396" s="91"/>
      <c r="F3396" s="91">
        <v>2.0861450000000001</v>
      </c>
      <c r="G3396" s="91">
        <v>0.4326662</v>
      </c>
    </row>
    <row r="3397" spans="1:7" x14ac:dyDescent="0.25">
      <c r="A3397" s="91">
        <v>1.7762880000000001</v>
      </c>
      <c r="B3397" s="91">
        <v>0.24331050000000001</v>
      </c>
      <c r="D3397" s="91">
        <v>1.7762880000000001</v>
      </c>
      <c r="E3397" s="91">
        <v>0.24331050000000001</v>
      </c>
      <c r="F3397" s="91"/>
      <c r="G3397" s="91"/>
    </row>
    <row r="3398" spans="1:7" x14ac:dyDescent="0.25">
      <c r="A3398" s="91">
        <v>0.63245549999999995</v>
      </c>
      <c r="B3398" s="91">
        <v>0.28844409999999998</v>
      </c>
      <c r="D3398" s="91"/>
      <c r="E3398" s="91"/>
      <c r="F3398" s="91">
        <v>0.63245549999999995</v>
      </c>
      <c r="G3398" s="91">
        <v>0.28844409999999998</v>
      </c>
    </row>
    <row r="3399" spans="1:7" x14ac:dyDescent="0.25">
      <c r="A3399" s="91">
        <v>2.4083190000000001</v>
      </c>
      <c r="B3399" s="91">
        <v>1.1933149999999999</v>
      </c>
      <c r="D3399" s="91"/>
      <c r="E3399" s="91"/>
      <c r="F3399" s="91">
        <v>2.4083190000000001</v>
      </c>
      <c r="G3399" s="91">
        <v>1.1933149999999999</v>
      </c>
    </row>
    <row r="3400" spans="1:7" x14ac:dyDescent="0.25">
      <c r="A3400" s="91">
        <v>5.808821</v>
      </c>
      <c r="B3400" s="91">
        <v>0.24331050000000001</v>
      </c>
      <c r="D3400" s="91">
        <v>5.808821</v>
      </c>
      <c r="E3400" s="91">
        <v>0.24331050000000001</v>
      </c>
      <c r="F3400" s="91"/>
      <c r="G3400" s="91"/>
    </row>
    <row r="3401" spans="1:7" x14ac:dyDescent="0.25">
      <c r="A3401" s="91">
        <v>4.0642829999999996</v>
      </c>
      <c r="B3401" s="91">
        <v>0.29120439999999997</v>
      </c>
      <c r="D3401" s="91">
        <v>4.0642829999999996</v>
      </c>
      <c r="E3401" s="91">
        <v>0.29120439999999997</v>
      </c>
      <c r="F3401" s="91"/>
      <c r="G3401" s="91"/>
    </row>
    <row r="3402" spans="1:7" x14ac:dyDescent="0.25">
      <c r="A3402" s="91">
        <v>3.2310989999999999</v>
      </c>
      <c r="B3402" s="91">
        <v>0.61057349999999999</v>
      </c>
      <c r="D3402" s="91">
        <v>3.2310989999999999</v>
      </c>
      <c r="E3402" s="91">
        <v>0.61057349999999999</v>
      </c>
      <c r="F3402" s="91"/>
      <c r="G3402" s="91"/>
    </row>
    <row r="3403" spans="1:7" x14ac:dyDescent="0.25">
      <c r="A3403" s="91">
        <v>0.98792709999999995</v>
      </c>
      <c r="B3403" s="91">
        <v>0.30463089999999998</v>
      </c>
      <c r="D3403" s="91"/>
      <c r="E3403" s="91"/>
      <c r="F3403" s="91">
        <v>0.98792709999999995</v>
      </c>
      <c r="G3403" s="91">
        <v>0.30463089999999998</v>
      </c>
    </row>
    <row r="3404" spans="1:7" x14ac:dyDescent="0.25">
      <c r="A3404" s="91">
        <v>1.9349419999999999</v>
      </c>
      <c r="B3404" s="91">
        <v>0.46647620000000001</v>
      </c>
      <c r="D3404" s="91"/>
      <c r="E3404" s="91"/>
      <c r="F3404" s="91">
        <v>1.9349419999999999</v>
      </c>
      <c r="G3404" s="91">
        <v>0.46647620000000001</v>
      </c>
    </row>
    <row r="3405" spans="1:7" x14ac:dyDescent="0.25">
      <c r="A3405" s="91">
        <v>0.52611790000000003</v>
      </c>
      <c r="B3405" s="91">
        <v>0.32</v>
      </c>
      <c r="D3405" s="91"/>
      <c r="E3405" s="91"/>
      <c r="F3405" s="91">
        <v>0.52611790000000003</v>
      </c>
      <c r="G3405" s="91">
        <v>0.32</v>
      </c>
    </row>
    <row r="3406" spans="1:7" x14ac:dyDescent="0.25">
      <c r="A3406" s="91">
        <v>15.36271</v>
      </c>
      <c r="B3406" s="91">
        <v>0.76941539999999997</v>
      </c>
      <c r="D3406" s="91">
        <v>15.36271</v>
      </c>
      <c r="E3406" s="91">
        <v>0.76941539999999997</v>
      </c>
      <c r="F3406" s="91"/>
      <c r="G3406" s="91"/>
    </row>
    <row r="3407" spans="1:7" x14ac:dyDescent="0.25">
      <c r="A3407" s="91">
        <v>2.2659210000000001</v>
      </c>
      <c r="B3407" s="91">
        <v>0.30463089999999998</v>
      </c>
      <c r="D3407" s="91">
        <v>2.2659210000000001</v>
      </c>
      <c r="E3407" s="91">
        <v>0.30463089999999998</v>
      </c>
      <c r="F3407" s="91"/>
      <c r="G3407" s="91"/>
    </row>
    <row r="3408" spans="1:7" x14ac:dyDescent="0.25">
      <c r="A3408" s="91">
        <v>1.8529979999999999</v>
      </c>
      <c r="B3408" s="91">
        <v>0.2</v>
      </c>
      <c r="D3408" s="91">
        <v>1.8529979999999999</v>
      </c>
      <c r="E3408" s="91">
        <v>0.2</v>
      </c>
      <c r="F3408" s="91"/>
      <c r="G3408" s="91"/>
    </row>
    <row r="3409" spans="1:7" x14ac:dyDescent="0.25">
      <c r="A3409" s="91">
        <v>0.88362890000000005</v>
      </c>
      <c r="B3409" s="91">
        <v>0.2</v>
      </c>
      <c r="D3409" s="91"/>
      <c r="E3409" s="91"/>
      <c r="F3409" s="91">
        <v>0.88362890000000005</v>
      </c>
      <c r="G3409" s="91">
        <v>0.2</v>
      </c>
    </row>
    <row r="3410" spans="1:7" x14ac:dyDescent="0.25">
      <c r="A3410" s="91">
        <v>0.8246211</v>
      </c>
      <c r="B3410" s="91">
        <v>0.31241000000000002</v>
      </c>
      <c r="D3410" s="91"/>
      <c r="E3410" s="91"/>
      <c r="F3410" s="91">
        <v>0.8246211</v>
      </c>
      <c r="G3410" s="91">
        <v>0.31241000000000002</v>
      </c>
    </row>
    <row r="3411" spans="1:7" x14ac:dyDescent="0.25">
      <c r="A3411" s="91">
        <v>0.31241000000000002</v>
      </c>
      <c r="B3411" s="91">
        <v>0.22627420000000001</v>
      </c>
      <c r="D3411" s="91"/>
      <c r="E3411" s="91"/>
      <c r="F3411" s="91">
        <v>0.31241000000000002</v>
      </c>
      <c r="G3411" s="91">
        <v>0.22627420000000001</v>
      </c>
    </row>
    <row r="3412" spans="1:7" x14ac:dyDescent="0.25">
      <c r="A3412" s="91">
        <v>0.77252829999999995</v>
      </c>
      <c r="B3412" s="91">
        <v>0.28844409999999998</v>
      </c>
      <c r="D3412" s="91"/>
      <c r="E3412" s="91"/>
      <c r="F3412" s="91">
        <v>0.77252829999999995</v>
      </c>
      <c r="G3412" s="91">
        <v>0.28844409999999998</v>
      </c>
    </row>
    <row r="3413" spans="1:7" x14ac:dyDescent="0.25">
      <c r="A3413" s="91">
        <v>0.36</v>
      </c>
      <c r="B3413" s="91">
        <v>0.2039608</v>
      </c>
      <c r="D3413" s="91"/>
      <c r="E3413" s="91"/>
      <c r="F3413" s="91">
        <v>0.36</v>
      </c>
      <c r="G3413" s="91">
        <v>0.2039608</v>
      </c>
    </row>
    <row r="3414" spans="1:7" x14ac:dyDescent="0.25">
      <c r="A3414" s="91">
        <v>1.152612</v>
      </c>
      <c r="B3414" s="91">
        <v>0.63245549999999995</v>
      </c>
      <c r="D3414" s="91"/>
      <c r="E3414" s="91"/>
      <c r="F3414" s="91">
        <v>1.152612</v>
      </c>
      <c r="G3414" s="91">
        <v>0.63245549999999995</v>
      </c>
    </row>
    <row r="3415" spans="1:7" x14ac:dyDescent="0.25">
      <c r="A3415" s="91">
        <v>6.5201599999999997</v>
      </c>
      <c r="B3415" s="91">
        <v>0.44</v>
      </c>
      <c r="D3415" s="91">
        <v>6.5201599999999997</v>
      </c>
      <c r="E3415" s="91">
        <v>0.44</v>
      </c>
      <c r="F3415" s="91"/>
      <c r="G3415" s="91"/>
    </row>
    <row r="3416" spans="1:7" x14ac:dyDescent="0.25">
      <c r="A3416" s="91">
        <v>6.0903320000000001</v>
      </c>
      <c r="B3416" s="91">
        <v>0.69857000000000002</v>
      </c>
      <c r="D3416" s="91">
        <v>6.0903320000000001</v>
      </c>
      <c r="E3416" s="91">
        <v>0.69857000000000002</v>
      </c>
      <c r="F3416" s="91"/>
      <c r="G3416" s="91"/>
    </row>
    <row r="3417" spans="1:7" x14ac:dyDescent="0.25">
      <c r="A3417" s="91">
        <v>18.083600000000001</v>
      </c>
      <c r="B3417" s="91">
        <v>0.45607019999999998</v>
      </c>
      <c r="D3417" s="91">
        <v>18.083600000000001</v>
      </c>
      <c r="E3417" s="91">
        <v>0.45607019999999998</v>
      </c>
      <c r="F3417" s="91"/>
      <c r="G3417" s="91"/>
    </row>
    <row r="3418" spans="1:7" x14ac:dyDescent="0.25">
      <c r="A3418" s="91">
        <v>3.578827</v>
      </c>
      <c r="B3418" s="91">
        <v>0.42520580000000002</v>
      </c>
      <c r="D3418" s="91">
        <v>3.578827</v>
      </c>
      <c r="E3418" s="91">
        <v>0.42520580000000002</v>
      </c>
      <c r="F3418" s="91"/>
      <c r="G3418" s="91"/>
    </row>
    <row r="3419" spans="1:7" x14ac:dyDescent="0.25">
      <c r="A3419" s="91">
        <v>3.3202410000000002</v>
      </c>
      <c r="B3419" s="91">
        <v>0.37735920000000001</v>
      </c>
      <c r="D3419" s="91">
        <v>3.3202410000000002</v>
      </c>
      <c r="E3419" s="91">
        <v>0.37735920000000001</v>
      </c>
      <c r="F3419" s="91"/>
      <c r="G3419" s="91"/>
    </row>
    <row r="3420" spans="1:7" x14ac:dyDescent="0.25">
      <c r="A3420" s="91">
        <v>5.6405669999999999</v>
      </c>
      <c r="B3420" s="91">
        <v>0.2</v>
      </c>
      <c r="D3420" s="91">
        <v>5.6405669999999999</v>
      </c>
      <c r="E3420" s="91">
        <v>0.2</v>
      </c>
      <c r="F3420" s="91"/>
      <c r="G3420" s="91"/>
    </row>
    <row r="3421" spans="1:7" x14ac:dyDescent="0.25">
      <c r="A3421" s="91">
        <v>11.90314</v>
      </c>
      <c r="B3421" s="91">
        <v>0.96</v>
      </c>
      <c r="D3421" s="91">
        <v>11.90314</v>
      </c>
      <c r="E3421" s="91">
        <v>0.96</v>
      </c>
      <c r="F3421" s="91"/>
      <c r="G3421" s="91"/>
    </row>
    <row r="3422" spans="1:7" x14ac:dyDescent="0.25">
      <c r="A3422" s="91">
        <v>1.0198039999999999</v>
      </c>
      <c r="B3422" s="91">
        <v>0.2828427</v>
      </c>
      <c r="D3422" s="91"/>
      <c r="E3422" s="91"/>
      <c r="F3422" s="91">
        <v>1.0198039999999999</v>
      </c>
      <c r="G3422" s="91">
        <v>0.2828427</v>
      </c>
    </row>
    <row r="3423" spans="1:7" x14ac:dyDescent="0.25">
      <c r="A3423" s="91">
        <v>2.1496050000000002</v>
      </c>
      <c r="B3423" s="91">
        <v>0.2828427</v>
      </c>
      <c r="D3423" s="91">
        <v>2.1496050000000002</v>
      </c>
      <c r="E3423" s="91">
        <v>0.2828427</v>
      </c>
      <c r="F3423" s="91"/>
      <c r="G3423" s="91"/>
    </row>
    <row r="3424" spans="1:7" x14ac:dyDescent="0.25">
      <c r="A3424" s="91">
        <v>2.2177470000000001</v>
      </c>
      <c r="B3424" s="91">
        <v>0.46647620000000001</v>
      </c>
      <c r="D3424" s="91"/>
      <c r="E3424" s="91"/>
      <c r="F3424" s="91">
        <v>2.2177470000000001</v>
      </c>
      <c r="G3424" s="91">
        <v>0.46647620000000001</v>
      </c>
    </row>
    <row r="3425" spans="1:7" x14ac:dyDescent="0.25">
      <c r="A3425" s="91">
        <v>1.96652</v>
      </c>
      <c r="B3425" s="91">
        <v>0.2</v>
      </c>
      <c r="D3425" s="91">
        <v>1.96652</v>
      </c>
      <c r="E3425" s="91">
        <v>0.2</v>
      </c>
      <c r="F3425" s="91"/>
      <c r="G3425" s="91"/>
    </row>
    <row r="3426" spans="1:7" x14ac:dyDescent="0.25">
      <c r="A3426" s="91">
        <v>1.0770329999999999</v>
      </c>
      <c r="B3426" s="91">
        <v>0.48166379999999998</v>
      </c>
      <c r="D3426" s="91"/>
      <c r="E3426" s="91"/>
      <c r="F3426" s="91">
        <v>1.0770329999999999</v>
      </c>
      <c r="G3426" s="91">
        <v>0.48166379999999998</v>
      </c>
    </row>
    <row r="3427" spans="1:7" x14ac:dyDescent="0.25">
      <c r="A3427" s="91">
        <v>1.608975</v>
      </c>
      <c r="B3427" s="91">
        <v>0.26832820000000002</v>
      </c>
      <c r="D3427" s="91">
        <v>1.608975</v>
      </c>
      <c r="E3427" s="91">
        <v>0.26832820000000002</v>
      </c>
      <c r="F3427" s="91"/>
      <c r="G3427" s="91"/>
    </row>
    <row r="3428" spans="1:7" x14ac:dyDescent="0.25">
      <c r="A3428" s="91">
        <v>4.0831359999999997</v>
      </c>
      <c r="B3428" s="91">
        <v>0.54405879999999995</v>
      </c>
      <c r="D3428" s="91">
        <v>4.0831359999999997</v>
      </c>
      <c r="E3428" s="91">
        <v>0.54405879999999995</v>
      </c>
      <c r="F3428" s="91"/>
      <c r="G3428" s="91"/>
    </row>
    <row r="3429" spans="1:7" x14ac:dyDescent="0.25">
      <c r="A3429" s="91">
        <v>0.97406369999999998</v>
      </c>
      <c r="B3429" s="91">
        <v>0.46647620000000001</v>
      </c>
      <c r="D3429" s="91"/>
      <c r="E3429" s="91"/>
      <c r="F3429" s="91">
        <v>0.97406369999999998</v>
      </c>
      <c r="G3429" s="91">
        <v>0.46647620000000001</v>
      </c>
    </row>
    <row r="3430" spans="1:7" x14ac:dyDescent="0.25">
      <c r="A3430" s="91">
        <v>0.68</v>
      </c>
      <c r="B3430" s="91">
        <v>0.2828427</v>
      </c>
      <c r="D3430" s="91"/>
      <c r="E3430" s="91"/>
      <c r="F3430" s="91">
        <v>0.68</v>
      </c>
      <c r="G3430" s="91">
        <v>0.2828427</v>
      </c>
    </row>
    <row r="3431" spans="1:7" x14ac:dyDescent="0.25">
      <c r="A3431" s="91">
        <v>2.697851</v>
      </c>
      <c r="B3431" s="91">
        <v>1.429405</v>
      </c>
      <c r="D3431" s="91"/>
      <c r="E3431" s="91"/>
      <c r="F3431" s="91">
        <v>2.697851</v>
      </c>
      <c r="G3431" s="91">
        <v>1.429405</v>
      </c>
    </row>
    <row r="3432" spans="1:7" x14ac:dyDescent="0.25">
      <c r="A3432" s="91">
        <v>0.36221540000000002</v>
      </c>
      <c r="B3432" s="91">
        <v>0.2</v>
      </c>
      <c r="D3432" s="91"/>
      <c r="E3432" s="91"/>
      <c r="F3432" s="91">
        <v>0.36221540000000002</v>
      </c>
      <c r="G3432" s="91">
        <v>0.2</v>
      </c>
    </row>
    <row r="3433" spans="1:7" x14ac:dyDescent="0.25">
      <c r="A3433" s="91">
        <v>0.65115279999999998</v>
      </c>
      <c r="B3433" s="91">
        <v>0.2</v>
      </c>
      <c r="D3433" s="91"/>
      <c r="E3433" s="91"/>
      <c r="F3433" s="91">
        <v>0.65115279999999998</v>
      </c>
      <c r="G3433" s="91">
        <v>0.2</v>
      </c>
    </row>
    <row r="3434" spans="1:7" x14ac:dyDescent="0.25">
      <c r="A3434" s="91">
        <v>1.0309280000000001</v>
      </c>
      <c r="B3434" s="91">
        <v>0.66211779999999998</v>
      </c>
      <c r="D3434" s="91"/>
      <c r="E3434" s="91"/>
      <c r="F3434" s="91">
        <v>1.0309280000000001</v>
      </c>
      <c r="G3434" s="91">
        <v>0.66211779999999998</v>
      </c>
    </row>
    <row r="3435" spans="1:7" x14ac:dyDescent="0.25">
      <c r="A3435" s="91">
        <v>4.4344109999999999</v>
      </c>
      <c r="B3435" s="91">
        <v>0.34409299999999998</v>
      </c>
      <c r="D3435" s="91">
        <v>4.4344109999999999</v>
      </c>
      <c r="E3435" s="91">
        <v>0.34409299999999998</v>
      </c>
      <c r="F3435" s="91"/>
      <c r="G3435" s="91"/>
    </row>
    <row r="3436" spans="1:7" x14ac:dyDescent="0.25">
      <c r="A3436" s="91">
        <v>0.68</v>
      </c>
      <c r="B3436" s="91">
        <v>0.2154066</v>
      </c>
      <c r="D3436" s="91"/>
      <c r="E3436" s="91"/>
      <c r="F3436" s="91">
        <v>0.68</v>
      </c>
      <c r="G3436" s="91">
        <v>0.2154066</v>
      </c>
    </row>
    <row r="3437" spans="1:7" x14ac:dyDescent="0.25">
      <c r="A3437" s="91">
        <v>0.75471849999999996</v>
      </c>
      <c r="B3437" s="91">
        <v>0.57688819999999996</v>
      </c>
      <c r="D3437" s="91"/>
      <c r="E3437" s="91"/>
      <c r="F3437" s="91">
        <v>0.75471849999999996</v>
      </c>
      <c r="G3437" s="91">
        <v>0.57688819999999996</v>
      </c>
    </row>
    <row r="3438" spans="1:7" x14ac:dyDescent="0.25">
      <c r="A3438" s="91">
        <v>2.5050349999999999</v>
      </c>
      <c r="B3438" s="91">
        <v>0.72111029999999998</v>
      </c>
      <c r="D3438" s="91"/>
      <c r="E3438" s="91"/>
      <c r="F3438" s="91">
        <v>2.5050349999999999</v>
      </c>
      <c r="G3438" s="91">
        <v>0.72111029999999998</v>
      </c>
    </row>
    <row r="3439" spans="1:7" x14ac:dyDescent="0.25">
      <c r="A3439" s="91">
        <v>2.764634</v>
      </c>
      <c r="B3439" s="91">
        <v>0.55569780000000002</v>
      </c>
      <c r="D3439" s="91"/>
      <c r="E3439" s="91"/>
      <c r="F3439" s="91">
        <v>2.764634</v>
      </c>
      <c r="G3439" s="91">
        <v>0.55569780000000002</v>
      </c>
    </row>
    <row r="3440" spans="1:7" x14ac:dyDescent="0.25">
      <c r="A3440" s="91">
        <v>4.2771949999999999</v>
      </c>
      <c r="B3440" s="91">
        <v>0.26832820000000002</v>
      </c>
      <c r="D3440" s="91">
        <v>4.2771949999999999</v>
      </c>
      <c r="E3440" s="91">
        <v>0.26832820000000002</v>
      </c>
      <c r="F3440" s="91"/>
      <c r="G3440" s="91"/>
    </row>
    <row r="3441" spans="1:7" x14ac:dyDescent="0.25">
      <c r="A3441" s="91">
        <v>2.12</v>
      </c>
      <c r="B3441" s="91">
        <v>0.32249030000000001</v>
      </c>
      <c r="D3441" s="91">
        <v>2.12</v>
      </c>
      <c r="E3441" s="91">
        <v>0.32249030000000001</v>
      </c>
      <c r="F3441" s="91"/>
      <c r="G3441" s="91"/>
    </row>
    <row r="3442" spans="1:7" x14ac:dyDescent="0.25">
      <c r="A3442" s="91">
        <v>1.1063449999999999</v>
      </c>
      <c r="B3442" s="91">
        <v>0.54405879999999995</v>
      </c>
      <c r="D3442" s="91"/>
      <c r="E3442" s="91"/>
      <c r="F3442" s="91">
        <v>1.1063449999999999</v>
      </c>
      <c r="G3442" s="91">
        <v>0.54405879999999995</v>
      </c>
    </row>
    <row r="3443" spans="1:7" x14ac:dyDescent="0.25">
      <c r="A3443" s="297">
        <v>0.59464269999999997</v>
      </c>
      <c r="B3443" s="297">
        <v>0.2</v>
      </c>
      <c r="D3443" s="91"/>
      <c r="E3443" s="91"/>
      <c r="F3443" s="91">
        <v>0.59464269999999997</v>
      </c>
      <c r="G3443" s="91">
        <v>0.2</v>
      </c>
    </row>
    <row r="3444" spans="1:7" x14ac:dyDescent="0.25">
      <c r="A3444" s="91">
        <v>1.9830289999999999</v>
      </c>
      <c r="B3444" s="91">
        <v>0.28844409999999998</v>
      </c>
      <c r="C3444" t="s">
        <v>437</v>
      </c>
      <c r="D3444" s="91">
        <v>1.9830289999999999</v>
      </c>
      <c r="E3444" s="91">
        <v>0.28844409999999998</v>
      </c>
      <c r="F3444" s="91"/>
      <c r="G3444" s="91"/>
    </row>
    <row r="3445" spans="1:7" x14ac:dyDescent="0.25">
      <c r="A3445" s="91">
        <v>29.80255</v>
      </c>
      <c r="B3445" s="91">
        <v>0.4079216</v>
      </c>
      <c r="D3445" s="91">
        <v>29.80255</v>
      </c>
      <c r="E3445" s="91">
        <v>0.4079216</v>
      </c>
      <c r="F3445" s="91"/>
      <c r="G3445" s="91"/>
    </row>
    <row r="3446" spans="1:7" x14ac:dyDescent="0.25">
      <c r="A3446" s="91">
        <v>5.4013140000000002</v>
      </c>
      <c r="B3446" s="91">
        <v>0.44721359999999999</v>
      </c>
      <c r="D3446" s="91">
        <v>5.4013140000000002</v>
      </c>
      <c r="E3446" s="91">
        <v>0.44721359999999999</v>
      </c>
      <c r="F3446" s="91"/>
      <c r="G3446" s="91"/>
    </row>
    <row r="3447" spans="1:7" x14ac:dyDescent="0.25">
      <c r="A3447" s="91">
        <v>3.4036240000000002</v>
      </c>
      <c r="B3447" s="91">
        <v>0.85510229999999998</v>
      </c>
      <c r="D3447" s="91"/>
      <c r="E3447" s="91"/>
      <c r="F3447" s="91">
        <v>3.4036240000000002</v>
      </c>
      <c r="G3447" s="91">
        <v>0.85510229999999998</v>
      </c>
    </row>
    <row r="3448" spans="1:7" x14ac:dyDescent="0.25">
      <c r="A3448" s="91">
        <v>19.398160000000001</v>
      </c>
      <c r="B3448" s="91">
        <v>0.68818599999999996</v>
      </c>
      <c r="D3448" s="91">
        <v>19.398160000000001</v>
      </c>
      <c r="E3448" s="91">
        <v>0.68818599999999996</v>
      </c>
      <c r="F3448" s="91"/>
      <c r="G3448" s="91"/>
    </row>
    <row r="3449" spans="1:7" x14ac:dyDescent="0.25">
      <c r="A3449" s="91">
        <v>8.4924929999999996</v>
      </c>
      <c r="B3449" s="91">
        <v>0.48332180000000002</v>
      </c>
      <c r="D3449" s="91">
        <v>8.4924929999999996</v>
      </c>
      <c r="E3449" s="91">
        <v>0.48332180000000002</v>
      </c>
      <c r="F3449" s="91"/>
      <c r="G3449" s="91"/>
    </row>
    <row r="3450" spans="1:7" x14ac:dyDescent="0.25">
      <c r="A3450" s="91">
        <v>1.1103430000000001</v>
      </c>
      <c r="B3450" s="91">
        <v>0.59464269999999997</v>
      </c>
      <c r="D3450" s="91"/>
      <c r="E3450" s="91"/>
      <c r="F3450" s="91">
        <v>1.1103430000000001</v>
      </c>
      <c r="G3450" s="91">
        <v>0.59464269999999997</v>
      </c>
    </row>
    <row r="3451" spans="1:7" x14ac:dyDescent="0.25">
      <c r="A3451" s="91">
        <v>5.9942640000000003</v>
      </c>
      <c r="B3451" s="91">
        <v>0.68</v>
      </c>
      <c r="D3451" s="91">
        <v>5.9942640000000003</v>
      </c>
      <c r="E3451" s="91">
        <v>0.68</v>
      </c>
      <c r="F3451" s="91"/>
      <c r="G3451" s="91"/>
    </row>
    <row r="3452" spans="1:7" x14ac:dyDescent="0.25">
      <c r="A3452" s="91">
        <v>4.4083560000000004</v>
      </c>
      <c r="B3452" s="91">
        <v>0.44721359999999999</v>
      </c>
      <c r="D3452" s="91">
        <v>4.4083560000000004</v>
      </c>
      <c r="E3452" s="91">
        <v>0.44721359999999999</v>
      </c>
      <c r="F3452" s="91"/>
      <c r="G3452" s="91"/>
    </row>
    <row r="3453" spans="1:7" x14ac:dyDescent="0.25">
      <c r="A3453" s="91">
        <v>3.0787010000000001</v>
      </c>
      <c r="B3453" s="91">
        <v>0.37947330000000001</v>
      </c>
      <c r="D3453" s="91">
        <v>3.0787010000000001</v>
      </c>
      <c r="E3453" s="91">
        <v>0.37947330000000001</v>
      </c>
      <c r="F3453" s="91"/>
      <c r="G3453" s="91"/>
    </row>
    <row r="3454" spans="1:7" x14ac:dyDescent="0.25">
      <c r="A3454" s="91">
        <v>3.7223649999999999</v>
      </c>
      <c r="B3454" s="91">
        <v>0.43081320000000001</v>
      </c>
      <c r="D3454" s="91">
        <v>3.7223649999999999</v>
      </c>
      <c r="E3454" s="91">
        <v>0.43081320000000001</v>
      </c>
      <c r="F3454" s="91"/>
      <c r="G3454" s="91"/>
    </row>
    <row r="3455" spans="1:7" x14ac:dyDescent="0.25">
      <c r="A3455" s="91">
        <v>2.8537689999999998</v>
      </c>
      <c r="B3455" s="91">
        <v>0.4</v>
      </c>
      <c r="D3455" s="91">
        <v>2.8537689999999998</v>
      </c>
      <c r="E3455" s="91">
        <v>0.4</v>
      </c>
      <c r="F3455" s="91"/>
      <c r="G3455" s="91"/>
    </row>
    <row r="3456" spans="1:7" x14ac:dyDescent="0.25">
      <c r="A3456" s="91">
        <v>3.3623799999999999</v>
      </c>
      <c r="B3456" s="91">
        <v>0.69857000000000002</v>
      </c>
      <c r="D3456" s="91"/>
      <c r="E3456" s="91"/>
      <c r="F3456" s="91">
        <v>3.3623799999999999</v>
      </c>
      <c r="G3456" s="91">
        <v>0.69857000000000002</v>
      </c>
    </row>
    <row r="3457" spans="1:7" x14ac:dyDescent="0.25">
      <c r="A3457" s="91">
        <v>1.9053610000000001</v>
      </c>
      <c r="B3457" s="91">
        <v>0.2154066</v>
      </c>
      <c r="D3457" s="91">
        <v>1.9053610000000001</v>
      </c>
      <c r="E3457" s="91">
        <v>0.2154066</v>
      </c>
      <c r="F3457" s="91"/>
      <c r="G3457" s="91"/>
    </row>
    <row r="3458" spans="1:7" x14ac:dyDescent="0.25">
      <c r="A3458" s="91">
        <v>1.84954</v>
      </c>
      <c r="B3458" s="91">
        <v>0.29120439999999997</v>
      </c>
      <c r="D3458" s="91">
        <v>1.84954</v>
      </c>
      <c r="E3458" s="91">
        <v>0.29120439999999997</v>
      </c>
      <c r="F3458" s="91"/>
      <c r="G3458" s="91"/>
    </row>
    <row r="3459" spans="1:7" x14ac:dyDescent="0.25">
      <c r="A3459" s="91">
        <v>0.91214030000000001</v>
      </c>
      <c r="B3459" s="91">
        <v>0.2332381</v>
      </c>
      <c r="D3459" s="91"/>
      <c r="E3459" s="91"/>
      <c r="F3459" s="91">
        <v>0.91214030000000001</v>
      </c>
      <c r="G3459" s="91">
        <v>0.2332381</v>
      </c>
    </row>
    <row r="3460" spans="1:7" x14ac:dyDescent="0.25">
      <c r="A3460" s="91">
        <v>2.1736610000000001</v>
      </c>
      <c r="B3460" s="91">
        <v>0.45607019999999998</v>
      </c>
      <c r="D3460" s="91"/>
      <c r="E3460" s="91"/>
      <c r="F3460" s="91">
        <v>2.1736610000000001</v>
      </c>
      <c r="G3460" s="91">
        <v>0.45607019999999998</v>
      </c>
    </row>
    <row r="3461" spans="1:7" x14ac:dyDescent="0.25">
      <c r="A3461" s="91">
        <v>2.3303219999999998</v>
      </c>
      <c r="B3461" s="91">
        <v>0.42520580000000002</v>
      </c>
      <c r="D3461" s="91">
        <v>2.3303219999999998</v>
      </c>
      <c r="E3461" s="91">
        <v>0.42520580000000002</v>
      </c>
      <c r="F3461" s="91"/>
      <c r="G3461" s="91"/>
    </row>
    <row r="3462" spans="1:7" x14ac:dyDescent="0.25">
      <c r="A3462" s="91">
        <v>2.221711</v>
      </c>
      <c r="B3462" s="91">
        <v>0.39395429999999998</v>
      </c>
      <c r="D3462" s="91">
        <v>2.221711</v>
      </c>
      <c r="E3462" s="91">
        <v>0.39395429999999998</v>
      </c>
      <c r="F3462" s="91"/>
      <c r="G3462" s="91"/>
    </row>
    <row r="3463" spans="1:7" x14ac:dyDescent="0.25">
      <c r="A3463" s="91">
        <v>7.1984440000000003</v>
      </c>
      <c r="B3463" s="91">
        <v>0.4</v>
      </c>
      <c r="D3463" s="91">
        <v>7.1984440000000003</v>
      </c>
      <c r="E3463" s="91">
        <v>0.4</v>
      </c>
      <c r="F3463" s="91"/>
      <c r="G3463" s="91"/>
    </row>
    <row r="3464" spans="1:7" x14ac:dyDescent="0.25">
      <c r="A3464" s="91">
        <v>0.8236504</v>
      </c>
      <c r="B3464" s="91">
        <v>0.68</v>
      </c>
      <c r="D3464" s="91"/>
      <c r="E3464" s="91"/>
      <c r="F3464" s="91">
        <v>0.8236504</v>
      </c>
      <c r="G3464" s="91">
        <v>0.68</v>
      </c>
    </row>
    <row r="3465" spans="1:7" x14ac:dyDescent="0.25">
      <c r="A3465" s="91">
        <v>0.95078910000000005</v>
      </c>
      <c r="B3465" s="91">
        <v>0.2154066</v>
      </c>
      <c r="D3465" s="91"/>
      <c r="E3465" s="91"/>
      <c r="F3465" s="91">
        <v>0.95078910000000005</v>
      </c>
      <c r="G3465" s="91">
        <v>0.2154066</v>
      </c>
    </row>
    <row r="3466" spans="1:7" x14ac:dyDescent="0.25">
      <c r="A3466" s="91">
        <v>2.1780729999999999</v>
      </c>
      <c r="B3466" s="91">
        <v>0.42520580000000002</v>
      </c>
      <c r="D3466" s="91">
        <v>2.1780729999999999</v>
      </c>
      <c r="E3466" s="91">
        <v>0.42520580000000002</v>
      </c>
      <c r="F3466" s="91"/>
      <c r="G3466" s="91"/>
    </row>
    <row r="3467" spans="1:7" x14ac:dyDescent="0.25">
      <c r="A3467" s="91">
        <v>5.0087919999999997</v>
      </c>
      <c r="B3467" s="91">
        <v>0.26832820000000002</v>
      </c>
      <c r="D3467" s="91">
        <v>5.0087919999999997</v>
      </c>
      <c r="E3467" s="91">
        <v>0.26832820000000002</v>
      </c>
      <c r="F3467" s="91"/>
      <c r="G3467" s="91"/>
    </row>
    <row r="3468" spans="1:7" x14ac:dyDescent="0.25">
      <c r="A3468" s="91">
        <v>0.7610519</v>
      </c>
      <c r="B3468" s="91">
        <v>0.56000000000000005</v>
      </c>
      <c r="D3468" s="91"/>
      <c r="E3468" s="91"/>
      <c r="F3468" s="91">
        <v>0.7610519</v>
      </c>
      <c r="G3468" s="91">
        <v>0.56000000000000005</v>
      </c>
    </row>
    <row r="3469" spans="1:7" x14ac:dyDescent="0.25">
      <c r="A3469" s="91">
        <v>1.1754389999999999</v>
      </c>
      <c r="B3469" s="91">
        <v>0.61057349999999999</v>
      </c>
      <c r="D3469" s="91"/>
      <c r="E3469" s="91"/>
      <c r="F3469" s="91">
        <v>1.1754389999999999</v>
      </c>
      <c r="G3469" s="91">
        <v>0.61057349999999999</v>
      </c>
    </row>
    <row r="3470" spans="1:7" x14ac:dyDescent="0.25">
      <c r="A3470" s="91">
        <v>1.883826</v>
      </c>
      <c r="B3470" s="91">
        <v>0.44721359999999999</v>
      </c>
      <c r="D3470" s="91"/>
      <c r="E3470" s="91"/>
      <c r="F3470" s="91">
        <v>1.883826</v>
      </c>
      <c r="G3470" s="91">
        <v>0.44721359999999999</v>
      </c>
    </row>
    <row r="3471" spans="1:7" x14ac:dyDescent="0.25">
      <c r="A3471" s="91">
        <v>0.89888820000000003</v>
      </c>
      <c r="B3471" s="91">
        <v>0.3577709</v>
      </c>
      <c r="D3471" s="91"/>
      <c r="E3471" s="91"/>
      <c r="F3471" s="91">
        <v>0.89888820000000003</v>
      </c>
      <c r="G3471" s="91">
        <v>0.3577709</v>
      </c>
    </row>
    <row r="3472" spans="1:7" x14ac:dyDescent="0.25">
      <c r="A3472" s="91">
        <v>1.6823790000000001</v>
      </c>
      <c r="B3472" s="91">
        <v>0.2039608</v>
      </c>
      <c r="D3472" s="91">
        <v>1.6823790000000001</v>
      </c>
      <c r="E3472" s="91">
        <v>0.2039608</v>
      </c>
      <c r="F3472" s="91"/>
      <c r="G3472" s="91"/>
    </row>
    <row r="3473" spans="1:7" x14ac:dyDescent="0.25">
      <c r="A3473" s="91">
        <v>1.596997</v>
      </c>
      <c r="B3473" s="91">
        <v>0.4118252</v>
      </c>
      <c r="D3473" s="91"/>
      <c r="E3473" s="91"/>
      <c r="F3473" s="91">
        <v>1.596997</v>
      </c>
      <c r="G3473" s="91">
        <v>0.4118252</v>
      </c>
    </row>
    <row r="3474" spans="1:7" x14ac:dyDescent="0.25">
      <c r="A3474" s="91">
        <v>3.327461</v>
      </c>
      <c r="B3474" s="91">
        <v>0.64621980000000001</v>
      </c>
      <c r="D3474" s="91">
        <v>3.327461</v>
      </c>
      <c r="E3474" s="91">
        <v>0.64621980000000001</v>
      </c>
      <c r="F3474" s="91"/>
      <c r="G3474" s="91"/>
    </row>
    <row r="3475" spans="1:7" x14ac:dyDescent="0.25">
      <c r="A3475" s="91">
        <v>9.3919110000000003</v>
      </c>
      <c r="B3475" s="91">
        <v>0.3577709</v>
      </c>
      <c r="D3475" s="91">
        <v>9.3919110000000003</v>
      </c>
      <c r="E3475" s="91">
        <v>0.3577709</v>
      </c>
      <c r="F3475" s="91"/>
      <c r="G3475" s="91"/>
    </row>
    <row r="3476" spans="1:7" x14ac:dyDescent="0.25">
      <c r="A3476" s="91">
        <v>12.72993</v>
      </c>
      <c r="B3476" s="91">
        <v>0.62482000000000004</v>
      </c>
      <c r="D3476" s="91">
        <v>12.72993</v>
      </c>
      <c r="E3476" s="91">
        <v>0.62482000000000004</v>
      </c>
      <c r="F3476" s="91"/>
      <c r="G3476" s="91"/>
    </row>
    <row r="3477" spans="1:7" x14ac:dyDescent="0.25">
      <c r="A3477" s="91">
        <v>2.670131</v>
      </c>
      <c r="B3477" s="91">
        <v>1.1264099999999999</v>
      </c>
      <c r="D3477" s="91"/>
      <c r="E3477" s="91"/>
      <c r="F3477" s="91">
        <v>2.670131</v>
      </c>
      <c r="G3477" s="91">
        <v>1.1264099999999999</v>
      </c>
    </row>
    <row r="3478" spans="1:7" x14ac:dyDescent="0.25">
      <c r="A3478" s="91">
        <v>4.078627</v>
      </c>
      <c r="B3478" s="91">
        <v>0.43081320000000001</v>
      </c>
      <c r="D3478" s="91">
        <v>4.078627</v>
      </c>
      <c r="E3478" s="91">
        <v>0.43081320000000001</v>
      </c>
      <c r="F3478" s="91"/>
      <c r="G3478" s="91"/>
    </row>
    <row r="3479" spans="1:7" x14ac:dyDescent="0.25">
      <c r="A3479" s="91">
        <v>1.68428</v>
      </c>
      <c r="B3479" s="91">
        <v>0.48</v>
      </c>
      <c r="D3479" s="91"/>
      <c r="E3479" s="91"/>
      <c r="F3479" s="91">
        <v>1.68428</v>
      </c>
      <c r="G3479" s="91">
        <v>0.48</v>
      </c>
    </row>
    <row r="3480" spans="1:7" x14ac:dyDescent="0.25">
      <c r="A3480" s="91">
        <v>1.8004439999999999</v>
      </c>
      <c r="B3480" s="91">
        <v>0.2</v>
      </c>
      <c r="D3480" s="91">
        <v>1.8004439999999999</v>
      </c>
      <c r="E3480" s="91">
        <v>0.2</v>
      </c>
      <c r="F3480" s="91"/>
      <c r="G3480" s="91"/>
    </row>
    <row r="3481" spans="1:7" x14ac:dyDescent="0.25">
      <c r="A3481" s="91">
        <v>1.0031950000000001</v>
      </c>
      <c r="B3481" s="91">
        <v>0.32</v>
      </c>
      <c r="D3481" s="91"/>
      <c r="E3481" s="91"/>
      <c r="F3481" s="91">
        <v>1.0031950000000001</v>
      </c>
      <c r="G3481" s="91">
        <v>0.32</v>
      </c>
    </row>
    <row r="3482" spans="1:7" x14ac:dyDescent="0.25">
      <c r="A3482" s="91">
        <v>0.2</v>
      </c>
      <c r="B3482" s="91">
        <v>0.16970560000000001</v>
      </c>
      <c r="D3482" s="91"/>
      <c r="E3482" s="91"/>
      <c r="F3482" s="91">
        <v>0.2</v>
      </c>
      <c r="G3482" s="91">
        <v>0.16970560000000001</v>
      </c>
    </row>
    <row r="3483" spans="1:7" x14ac:dyDescent="0.25">
      <c r="A3483" s="91">
        <v>0.44</v>
      </c>
      <c r="B3483" s="91">
        <v>0.36</v>
      </c>
      <c r="D3483" s="91"/>
      <c r="E3483" s="91"/>
      <c r="F3483" s="91">
        <v>0.44</v>
      </c>
      <c r="G3483" s="91">
        <v>0.36</v>
      </c>
    </row>
    <row r="3484" spans="1:7" x14ac:dyDescent="0.25">
      <c r="A3484" s="91">
        <v>3.15265</v>
      </c>
      <c r="B3484" s="91">
        <v>0.14422209999999999</v>
      </c>
      <c r="D3484" s="91">
        <v>3.15265</v>
      </c>
      <c r="E3484" s="91">
        <v>0.14422209999999999</v>
      </c>
      <c r="F3484" s="91"/>
      <c r="G3484" s="91"/>
    </row>
    <row r="3485" spans="1:7" x14ac:dyDescent="0.25">
      <c r="A3485" s="91">
        <v>2.2010909999999999</v>
      </c>
      <c r="B3485" s="91">
        <v>0.34176010000000001</v>
      </c>
      <c r="D3485" s="91">
        <v>2.2010909999999999</v>
      </c>
      <c r="E3485" s="91">
        <v>0.34176010000000001</v>
      </c>
      <c r="F3485" s="91"/>
      <c r="G3485" s="91"/>
    </row>
    <row r="3486" spans="1:7" x14ac:dyDescent="0.25">
      <c r="A3486" s="91">
        <v>1.0770329999999999</v>
      </c>
      <c r="B3486" s="91">
        <v>0.31241000000000002</v>
      </c>
      <c r="D3486" s="91"/>
      <c r="E3486" s="91"/>
      <c r="F3486" s="91">
        <v>1.0770329999999999</v>
      </c>
      <c r="G3486" s="91">
        <v>0.31241000000000002</v>
      </c>
    </row>
    <row r="3487" spans="1:7" x14ac:dyDescent="0.25">
      <c r="A3487" s="91">
        <v>1.13842</v>
      </c>
      <c r="B3487" s="91">
        <v>0.50596439999999998</v>
      </c>
      <c r="D3487" s="91"/>
      <c r="E3487" s="91"/>
      <c r="F3487" s="91">
        <v>1.13842</v>
      </c>
      <c r="G3487" s="91">
        <v>0.50596439999999998</v>
      </c>
    </row>
    <row r="3488" spans="1:7" x14ac:dyDescent="0.25">
      <c r="A3488" s="91">
        <v>1.484318</v>
      </c>
      <c r="B3488" s="91">
        <v>0.29120439999999997</v>
      </c>
      <c r="D3488" s="91">
        <v>1.484318</v>
      </c>
      <c r="E3488" s="91">
        <v>0.29120439999999997</v>
      </c>
      <c r="F3488" s="91"/>
      <c r="G3488" s="91"/>
    </row>
    <row r="3489" spans="1:7" x14ac:dyDescent="0.25">
      <c r="A3489" s="91">
        <v>6.9623889999999999</v>
      </c>
      <c r="B3489" s="91">
        <v>0.43081320000000001</v>
      </c>
      <c r="D3489" s="91">
        <v>6.9623889999999999</v>
      </c>
      <c r="E3489" s="91">
        <v>0.43081320000000001</v>
      </c>
      <c r="F3489" s="91"/>
      <c r="G3489" s="91"/>
    </row>
    <row r="3490" spans="1:7" x14ac:dyDescent="0.25">
      <c r="A3490" s="91">
        <v>9.8333440000000003</v>
      </c>
      <c r="B3490" s="91">
        <v>0.69857000000000002</v>
      </c>
      <c r="D3490" s="91">
        <v>9.8333440000000003</v>
      </c>
      <c r="E3490" s="91">
        <v>0.69857000000000002</v>
      </c>
      <c r="F3490" s="91"/>
      <c r="G3490" s="91"/>
    </row>
    <row r="3491" spans="1:7" x14ac:dyDescent="0.25">
      <c r="A3491" s="91">
        <v>1.797776</v>
      </c>
      <c r="B3491" s="91">
        <v>0.30463089999999998</v>
      </c>
      <c r="D3491" s="91">
        <v>1.797776</v>
      </c>
      <c r="E3491" s="91">
        <v>0.30463089999999998</v>
      </c>
      <c r="F3491" s="91"/>
      <c r="G3491" s="91"/>
    </row>
    <row r="3492" spans="1:7" x14ac:dyDescent="0.25">
      <c r="A3492" s="91">
        <v>5.155036</v>
      </c>
      <c r="B3492" s="91">
        <v>0.32249030000000001</v>
      </c>
      <c r="D3492" s="91">
        <v>5.155036</v>
      </c>
      <c r="E3492" s="91">
        <v>0.32249030000000001</v>
      </c>
      <c r="F3492" s="91"/>
      <c r="G3492" s="91"/>
    </row>
    <row r="3493" spans="1:7" x14ac:dyDescent="0.25">
      <c r="A3493" s="91">
        <v>4.0477150000000002</v>
      </c>
      <c r="B3493" s="91">
        <v>0.45607019999999998</v>
      </c>
      <c r="D3493" s="91">
        <v>4.0477150000000002</v>
      </c>
      <c r="E3493" s="91">
        <v>0.45607019999999998</v>
      </c>
      <c r="F3493" s="91"/>
      <c r="G3493" s="91"/>
    </row>
    <row r="3494" spans="1:7" x14ac:dyDescent="0.25">
      <c r="A3494" s="91">
        <v>4.6386200000000004</v>
      </c>
      <c r="B3494" s="91">
        <v>0.31241000000000002</v>
      </c>
      <c r="D3494" s="91">
        <v>4.6386200000000004</v>
      </c>
      <c r="E3494" s="91">
        <v>0.31241000000000002</v>
      </c>
      <c r="F3494" s="91"/>
      <c r="G3494" s="91"/>
    </row>
    <row r="3495" spans="1:7" x14ac:dyDescent="0.25">
      <c r="A3495" s="91">
        <v>8.0103930000000005</v>
      </c>
      <c r="B3495" s="91">
        <v>0.4079216</v>
      </c>
      <c r="D3495" s="91">
        <v>8.0103930000000005</v>
      </c>
      <c r="E3495" s="91">
        <v>0.4079216</v>
      </c>
      <c r="F3495" s="91"/>
      <c r="G3495" s="91"/>
    </row>
    <row r="3496" spans="1:7" x14ac:dyDescent="0.25">
      <c r="A3496" s="91">
        <v>8.1727349999999994</v>
      </c>
      <c r="B3496" s="91">
        <v>0.36878179999999999</v>
      </c>
      <c r="D3496" s="91">
        <v>8.1727349999999994</v>
      </c>
      <c r="E3496" s="91">
        <v>0.36878179999999999</v>
      </c>
      <c r="F3496" s="91"/>
      <c r="G3496" s="91"/>
    </row>
    <row r="3497" spans="1:7" x14ac:dyDescent="0.25">
      <c r="A3497" s="91">
        <v>3.4115099999999998</v>
      </c>
      <c r="B3497" s="91">
        <v>0.2</v>
      </c>
      <c r="D3497" s="91">
        <v>3.4115099999999998</v>
      </c>
      <c r="E3497" s="91">
        <v>0.2</v>
      </c>
      <c r="F3497" s="91"/>
      <c r="G3497" s="91"/>
    </row>
    <row r="3498" spans="1:7" x14ac:dyDescent="0.25">
      <c r="A3498" s="91">
        <v>4.7774470000000004</v>
      </c>
      <c r="B3498" s="91">
        <v>0.36878179999999999</v>
      </c>
      <c r="D3498" s="91">
        <v>4.7774470000000004</v>
      </c>
      <c r="E3498" s="91">
        <v>0.36878179999999999</v>
      </c>
      <c r="F3498" s="91"/>
      <c r="G3498" s="91"/>
    </row>
    <row r="3499" spans="1:7" x14ac:dyDescent="0.25">
      <c r="A3499" s="91">
        <v>1.843909</v>
      </c>
      <c r="B3499" s="91">
        <v>0.28000000000000003</v>
      </c>
      <c r="D3499" s="91">
        <v>1.843909</v>
      </c>
      <c r="E3499" s="91">
        <v>0.28000000000000003</v>
      </c>
      <c r="F3499" s="91"/>
      <c r="G3499" s="91"/>
    </row>
    <row r="3500" spans="1:7" x14ac:dyDescent="0.25">
      <c r="A3500" s="91">
        <v>1.560513</v>
      </c>
      <c r="B3500" s="91">
        <v>0.44</v>
      </c>
      <c r="D3500" s="91"/>
      <c r="E3500" s="91"/>
      <c r="F3500" s="91">
        <v>1.560513</v>
      </c>
      <c r="G3500" s="91">
        <v>0.44</v>
      </c>
    </row>
    <row r="3501" spans="1:7" x14ac:dyDescent="0.25">
      <c r="A3501" s="91">
        <v>0.91389279999999995</v>
      </c>
      <c r="B3501" s="91">
        <v>0.44721359999999999</v>
      </c>
      <c r="D3501" s="91"/>
      <c r="E3501" s="91"/>
      <c r="F3501" s="91">
        <v>0.91389279999999995</v>
      </c>
      <c r="G3501" s="91">
        <v>0.44721359999999999</v>
      </c>
    </row>
    <row r="3502" spans="1:7" x14ac:dyDescent="0.25">
      <c r="A3502" s="91">
        <v>4.6353419999999996</v>
      </c>
      <c r="B3502" s="91">
        <v>0.25612499999999999</v>
      </c>
      <c r="D3502" s="91">
        <v>4.6353419999999996</v>
      </c>
      <c r="E3502" s="91">
        <v>0.25612499999999999</v>
      </c>
      <c r="F3502" s="91"/>
      <c r="G3502" s="91"/>
    </row>
    <row r="3503" spans="1:7" x14ac:dyDescent="0.25">
      <c r="A3503" s="91">
        <v>10.03904</v>
      </c>
      <c r="B3503" s="91">
        <v>0.25612499999999999</v>
      </c>
      <c r="D3503" s="91">
        <v>10.03904</v>
      </c>
      <c r="E3503" s="91">
        <v>0.25612499999999999</v>
      </c>
      <c r="F3503" s="91"/>
      <c r="G3503" s="91"/>
    </row>
    <row r="3504" spans="1:7" x14ac:dyDescent="0.25">
      <c r="A3504" s="91">
        <v>0.60133190000000003</v>
      </c>
      <c r="B3504" s="91">
        <v>0.28000000000000003</v>
      </c>
      <c r="D3504" s="91"/>
      <c r="E3504" s="91"/>
      <c r="F3504" s="91">
        <v>0.60133190000000003</v>
      </c>
      <c r="G3504" s="91">
        <v>0.28000000000000003</v>
      </c>
    </row>
    <row r="3505" spans="1:7" x14ac:dyDescent="0.25">
      <c r="A3505" s="91">
        <v>0.4079216</v>
      </c>
      <c r="B3505" s="91">
        <v>0.24331050000000001</v>
      </c>
      <c r="D3505" s="91"/>
      <c r="E3505" s="91"/>
      <c r="F3505" s="91">
        <v>0.4079216</v>
      </c>
      <c r="G3505" s="91">
        <v>0.24331050000000001</v>
      </c>
    </row>
    <row r="3506" spans="1:7" x14ac:dyDescent="0.25">
      <c r="A3506" s="91">
        <v>0.66573269999999996</v>
      </c>
      <c r="B3506" s="91">
        <v>0.4</v>
      </c>
      <c r="D3506" s="91"/>
      <c r="E3506" s="91"/>
      <c r="F3506" s="91">
        <v>0.66573269999999996</v>
      </c>
      <c r="G3506" s="91">
        <v>0.4</v>
      </c>
    </row>
    <row r="3507" spans="1:7" x14ac:dyDescent="0.25">
      <c r="A3507" s="91">
        <v>2.7968549999999999</v>
      </c>
      <c r="B3507" s="91">
        <v>0.41761229999999999</v>
      </c>
      <c r="D3507" s="91">
        <v>2.7968549999999999</v>
      </c>
      <c r="E3507" s="91">
        <v>0.41761229999999999</v>
      </c>
      <c r="F3507" s="91"/>
      <c r="G3507" s="91"/>
    </row>
    <row r="3508" spans="1:7" x14ac:dyDescent="0.25">
      <c r="A3508" s="91">
        <v>0.36</v>
      </c>
      <c r="B3508" s="91">
        <v>0.36</v>
      </c>
      <c r="D3508" s="91"/>
      <c r="E3508" s="91"/>
      <c r="F3508" s="91">
        <v>0.36</v>
      </c>
      <c r="G3508" s="91">
        <v>0.36</v>
      </c>
    </row>
    <row r="3509" spans="1:7" x14ac:dyDescent="0.25">
      <c r="A3509" s="91">
        <v>4.0508759999999997</v>
      </c>
      <c r="B3509" s="91">
        <v>0.48166379999999998</v>
      </c>
      <c r="D3509" s="91">
        <v>4.0508759999999997</v>
      </c>
      <c r="E3509" s="91">
        <v>0.48166379999999998</v>
      </c>
      <c r="F3509" s="91"/>
      <c r="G3509" s="91"/>
    </row>
    <row r="3510" spans="1:7" x14ac:dyDescent="0.25">
      <c r="A3510" s="91">
        <v>0.70767219999999997</v>
      </c>
      <c r="B3510" s="91">
        <v>0.25612499999999999</v>
      </c>
      <c r="D3510" s="91"/>
      <c r="E3510" s="91"/>
      <c r="F3510" s="91">
        <v>0.70767219999999997</v>
      </c>
      <c r="G3510" s="91">
        <v>0.25612499999999999</v>
      </c>
    </row>
    <row r="3511" spans="1:7" x14ac:dyDescent="0.25">
      <c r="A3511" s="91">
        <v>2.3909829999999999</v>
      </c>
      <c r="B3511" s="91">
        <v>0.50596439999999998</v>
      </c>
      <c r="D3511" s="91"/>
      <c r="E3511" s="91"/>
      <c r="F3511" s="91">
        <v>2.3909829999999999</v>
      </c>
      <c r="G3511" s="91">
        <v>0.50596439999999998</v>
      </c>
    </row>
    <row r="3512" spans="1:7" x14ac:dyDescent="0.25">
      <c r="A3512" s="91">
        <v>2.4003329999999998</v>
      </c>
      <c r="B3512" s="91">
        <v>0.4418144</v>
      </c>
      <c r="D3512" s="91">
        <v>2.4003329999999998</v>
      </c>
      <c r="E3512" s="91">
        <v>0.4418144</v>
      </c>
      <c r="F3512" s="91"/>
      <c r="G3512" s="91"/>
    </row>
    <row r="3513" spans="1:7" x14ac:dyDescent="0.25">
      <c r="A3513" s="91">
        <v>3.4395349999999998</v>
      </c>
      <c r="B3513" s="91">
        <v>0.34176010000000001</v>
      </c>
      <c r="D3513" s="91">
        <v>3.4395349999999998</v>
      </c>
      <c r="E3513" s="91">
        <v>0.34176010000000001</v>
      </c>
      <c r="F3513" s="91"/>
      <c r="G3513" s="91"/>
    </row>
    <row r="3514" spans="1:7" x14ac:dyDescent="0.25">
      <c r="A3514" s="91">
        <v>1</v>
      </c>
      <c r="B3514" s="91">
        <v>0.34409299999999998</v>
      </c>
      <c r="D3514" s="91"/>
      <c r="E3514" s="91"/>
      <c r="F3514" s="91">
        <v>1</v>
      </c>
      <c r="G3514" s="91">
        <v>0.34409299999999998</v>
      </c>
    </row>
    <row r="3515" spans="1:7" x14ac:dyDescent="0.25">
      <c r="A3515" s="91">
        <v>0.28000000000000003</v>
      </c>
      <c r="B3515" s="91">
        <v>0.28000000000000003</v>
      </c>
      <c r="D3515" s="91"/>
      <c r="E3515" s="91"/>
      <c r="F3515" s="91">
        <v>0.28000000000000003</v>
      </c>
      <c r="G3515" s="91">
        <v>0.28000000000000003</v>
      </c>
    </row>
    <row r="3516" spans="1:7" x14ac:dyDescent="0.25">
      <c r="A3516" s="91">
        <v>0.29120439999999997</v>
      </c>
      <c r="B3516" s="91">
        <v>0.2039608</v>
      </c>
      <c r="D3516" s="91"/>
      <c r="E3516" s="91"/>
      <c r="F3516" s="91">
        <v>0.29120439999999997</v>
      </c>
      <c r="G3516" s="91">
        <v>0.2039608</v>
      </c>
    </row>
    <row r="3517" spans="1:7" x14ac:dyDescent="0.25">
      <c r="A3517" s="91">
        <v>0.8099383</v>
      </c>
      <c r="B3517" s="91">
        <v>0.3577709</v>
      </c>
      <c r="D3517" s="91"/>
      <c r="E3517" s="91"/>
      <c r="F3517" s="91">
        <v>0.8099383</v>
      </c>
      <c r="G3517" s="91">
        <v>0.3577709</v>
      </c>
    </row>
    <row r="3518" spans="1:7" x14ac:dyDescent="0.25">
      <c r="A3518" s="91">
        <v>6.1666379999999998</v>
      </c>
      <c r="B3518" s="91">
        <v>1.332066</v>
      </c>
      <c r="D3518" s="91"/>
      <c r="E3518" s="91"/>
      <c r="F3518" s="91">
        <v>6.1666379999999998</v>
      </c>
      <c r="G3518" s="91">
        <v>1.332066</v>
      </c>
    </row>
    <row r="3519" spans="1:7" x14ac:dyDescent="0.25">
      <c r="A3519" s="91">
        <v>4.67455</v>
      </c>
      <c r="B3519" s="91">
        <v>0.7939773</v>
      </c>
      <c r="D3519" s="91">
        <v>4.67455</v>
      </c>
      <c r="E3519" s="91">
        <v>0.7939773</v>
      </c>
      <c r="F3519" s="91"/>
      <c r="G3519" s="91"/>
    </row>
    <row r="3520" spans="1:7" x14ac:dyDescent="0.25">
      <c r="A3520" s="91">
        <v>4.8288820000000001</v>
      </c>
      <c r="B3520" s="91">
        <v>0.45607019999999998</v>
      </c>
      <c r="D3520" s="91">
        <v>4.8288820000000001</v>
      </c>
      <c r="E3520" s="91">
        <v>0.45607019999999998</v>
      </c>
      <c r="F3520" s="91"/>
      <c r="G3520" s="91"/>
    </row>
    <row r="3521" spans="1:7" x14ac:dyDescent="0.25">
      <c r="A3521" s="91">
        <v>16.587689999999998</v>
      </c>
      <c r="B3521" s="91">
        <v>0.39597979999999999</v>
      </c>
      <c r="D3521" s="91">
        <v>16.587689999999998</v>
      </c>
      <c r="E3521" s="91">
        <v>0.39597979999999999</v>
      </c>
      <c r="F3521" s="91"/>
      <c r="G3521" s="91"/>
    </row>
    <row r="3522" spans="1:7" x14ac:dyDescent="0.25">
      <c r="A3522" s="91">
        <v>26.786079999999998</v>
      </c>
      <c r="B3522" s="91">
        <v>0.4418144</v>
      </c>
      <c r="D3522" s="91">
        <v>26.786079999999998</v>
      </c>
      <c r="E3522" s="91">
        <v>0.4418144</v>
      </c>
      <c r="F3522" s="91"/>
      <c r="G3522" s="91"/>
    </row>
    <row r="3523" spans="1:7" x14ac:dyDescent="0.25">
      <c r="A3523" s="91">
        <v>2.0895929999999998</v>
      </c>
      <c r="B3523" s="91">
        <v>1.1200000000000001</v>
      </c>
      <c r="D3523" s="91"/>
      <c r="E3523" s="91"/>
      <c r="F3523" s="91">
        <v>2.0895929999999998</v>
      </c>
      <c r="G3523" s="91">
        <v>1.1200000000000001</v>
      </c>
    </row>
    <row r="3524" spans="1:7" x14ac:dyDescent="0.25">
      <c r="A3524" s="91">
        <v>2.0368599999999999</v>
      </c>
      <c r="B3524" s="91">
        <v>0.3577709</v>
      </c>
      <c r="D3524" s="91">
        <v>2.0368599999999999</v>
      </c>
      <c r="E3524" s="91">
        <v>0.3577709</v>
      </c>
      <c r="F3524" s="91"/>
      <c r="G3524" s="91"/>
    </row>
    <row r="3525" spans="1:7" x14ac:dyDescent="0.25">
      <c r="A3525" s="91">
        <v>4.4644370000000002</v>
      </c>
      <c r="B3525" s="91">
        <v>0.92</v>
      </c>
      <c r="D3525" s="91"/>
      <c r="E3525" s="91"/>
      <c r="F3525" s="91">
        <v>4.4644370000000002</v>
      </c>
      <c r="G3525" s="91">
        <v>0.92</v>
      </c>
    </row>
    <row r="3526" spans="1:7" x14ac:dyDescent="0.25">
      <c r="A3526" s="91">
        <v>3.2241590000000002</v>
      </c>
      <c r="B3526" s="91">
        <v>0.42520580000000002</v>
      </c>
      <c r="D3526" s="91">
        <v>3.2241590000000002</v>
      </c>
      <c r="E3526" s="91">
        <v>0.42520580000000002</v>
      </c>
      <c r="F3526" s="91"/>
      <c r="G3526" s="91"/>
    </row>
    <row r="3527" spans="1:7" x14ac:dyDescent="0.25">
      <c r="A3527" s="91">
        <v>3.1240999999999999</v>
      </c>
      <c r="B3527" s="91">
        <v>0.59464269999999997</v>
      </c>
      <c r="D3527" s="91">
        <v>3.1240999999999999</v>
      </c>
      <c r="E3527" s="91">
        <v>0.59464269999999997</v>
      </c>
      <c r="F3527" s="91"/>
      <c r="G3527" s="91"/>
    </row>
    <row r="3528" spans="1:7" x14ac:dyDescent="0.25">
      <c r="A3528" s="91">
        <v>1.307823</v>
      </c>
      <c r="B3528" s="91">
        <v>0.30463089999999998</v>
      </c>
      <c r="D3528" s="91"/>
      <c r="E3528" s="91"/>
      <c r="F3528" s="91">
        <v>1.307823</v>
      </c>
      <c r="G3528" s="91">
        <v>0.30463089999999998</v>
      </c>
    </row>
    <row r="3529" spans="1:7" x14ac:dyDescent="0.25">
      <c r="A3529" s="91">
        <v>6.0250149999999998</v>
      </c>
      <c r="B3529" s="91">
        <v>0.44721359999999999</v>
      </c>
      <c r="D3529" s="91">
        <v>6.0250149999999998</v>
      </c>
      <c r="E3529" s="91">
        <v>0.44721359999999999</v>
      </c>
      <c r="F3529" s="91"/>
      <c r="G3529" s="91"/>
    </row>
    <row r="3530" spans="1:7" x14ac:dyDescent="0.25">
      <c r="A3530" s="91">
        <v>7.122808</v>
      </c>
      <c r="B3530" s="91">
        <v>0.32</v>
      </c>
      <c r="D3530" s="91">
        <v>7.122808</v>
      </c>
      <c r="E3530" s="91">
        <v>0.32</v>
      </c>
      <c r="F3530" s="91"/>
      <c r="G3530" s="91"/>
    </row>
    <row r="3531" spans="1:7" x14ac:dyDescent="0.25">
      <c r="A3531" s="91">
        <v>5.097607</v>
      </c>
      <c r="B3531" s="91">
        <v>0.48826219999999998</v>
      </c>
      <c r="D3531" s="91">
        <v>5.097607</v>
      </c>
      <c r="E3531" s="91">
        <v>0.48826219999999998</v>
      </c>
      <c r="F3531" s="91"/>
      <c r="G3531" s="91"/>
    </row>
    <row r="3532" spans="1:7" x14ac:dyDescent="0.25">
      <c r="A3532" s="91">
        <v>2.6049180000000001</v>
      </c>
      <c r="B3532" s="91">
        <v>0.32</v>
      </c>
      <c r="D3532" s="91">
        <v>2.6049180000000001</v>
      </c>
      <c r="E3532" s="91">
        <v>0.32</v>
      </c>
      <c r="F3532" s="91"/>
      <c r="G3532" s="91"/>
    </row>
    <row r="3533" spans="1:7" x14ac:dyDescent="0.25">
      <c r="A3533" s="91">
        <v>1.34937</v>
      </c>
      <c r="B3533" s="91">
        <v>0.2039608</v>
      </c>
      <c r="D3533" s="91">
        <v>1.34937</v>
      </c>
      <c r="E3533" s="91">
        <v>0.2039608</v>
      </c>
      <c r="F3533" s="91"/>
      <c r="G3533" s="91"/>
    </row>
    <row r="3534" spans="1:7" x14ac:dyDescent="0.25">
      <c r="A3534" s="91">
        <v>3.077661</v>
      </c>
      <c r="B3534" s="91">
        <v>0.2154066</v>
      </c>
      <c r="D3534" s="91">
        <v>3.077661</v>
      </c>
      <c r="E3534" s="91">
        <v>0.2154066</v>
      </c>
      <c r="F3534" s="91"/>
      <c r="G3534" s="91"/>
    </row>
    <row r="3535" spans="1:7" x14ac:dyDescent="0.25">
      <c r="A3535" s="91">
        <v>4.8166380000000002</v>
      </c>
      <c r="B3535" s="91">
        <v>0.26832820000000002</v>
      </c>
      <c r="D3535" s="91">
        <v>4.8166380000000002</v>
      </c>
      <c r="E3535" s="91">
        <v>0.26832820000000002</v>
      </c>
      <c r="F3535" s="91"/>
      <c r="G3535" s="91"/>
    </row>
    <row r="3536" spans="1:7" x14ac:dyDescent="0.25">
      <c r="A3536" s="91">
        <v>2.612279</v>
      </c>
      <c r="B3536" s="91">
        <v>0.24331050000000001</v>
      </c>
      <c r="D3536" s="91">
        <v>2.612279</v>
      </c>
      <c r="E3536" s="91">
        <v>0.24331050000000001</v>
      </c>
      <c r="F3536" s="91"/>
      <c r="G3536" s="91"/>
    </row>
    <row r="3537" spans="1:7" x14ac:dyDescent="0.25">
      <c r="A3537" s="91">
        <v>2.973214</v>
      </c>
      <c r="B3537" s="91">
        <v>0.2828427</v>
      </c>
      <c r="D3537" s="91">
        <v>2.973214</v>
      </c>
      <c r="E3537" s="91">
        <v>0.2828427</v>
      </c>
      <c r="F3537" s="91"/>
      <c r="G3537" s="91"/>
    </row>
    <row r="3538" spans="1:7" x14ac:dyDescent="0.25">
      <c r="A3538" s="91">
        <v>0.62096700000000005</v>
      </c>
      <c r="B3538" s="91">
        <v>0.16</v>
      </c>
      <c r="D3538" s="91"/>
      <c r="E3538" s="91"/>
      <c r="F3538" s="91">
        <v>0.62096700000000005</v>
      </c>
      <c r="G3538" s="91">
        <v>0.16</v>
      </c>
    </row>
    <row r="3539" spans="1:7" x14ac:dyDescent="0.25">
      <c r="A3539" s="91">
        <v>3.0518190000000001</v>
      </c>
      <c r="B3539" s="91">
        <v>0.32249030000000001</v>
      </c>
      <c r="D3539" s="91">
        <v>3.0518190000000001</v>
      </c>
      <c r="E3539" s="91">
        <v>0.32249030000000001</v>
      </c>
      <c r="F3539" s="91"/>
      <c r="G3539" s="91"/>
    </row>
    <row r="3540" spans="1:7" x14ac:dyDescent="0.25">
      <c r="A3540" s="91">
        <v>0.39395429999999998</v>
      </c>
      <c r="B3540" s="91">
        <v>0.2154066</v>
      </c>
      <c r="D3540" s="91"/>
      <c r="E3540" s="91"/>
      <c r="F3540" s="91">
        <v>0.39395429999999998</v>
      </c>
      <c r="G3540" s="91">
        <v>0.2154066</v>
      </c>
    </row>
    <row r="3541" spans="1:7" x14ac:dyDescent="0.25">
      <c r="A3541" s="91">
        <v>1.708801</v>
      </c>
      <c r="B3541" s="91">
        <v>0.24</v>
      </c>
      <c r="D3541" s="91">
        <v>1.708801</v>
      </c>
      <c r="E3541" s="91">
        <v>0.24</v>
      </c>
      <c r="F3541" s="91"/>
      <c r="G3541" s="91"/>
    </row>
    <row r="3542" spans="1:7" x14ac:dyDescent="0.25">
      <c r="A3542" s="91">
        <v>2.291201</v>
      </c>
      <c r="B3542" s="91">
        <v>0.16970560000000001</v>
      </c>
      <c r="D3542" s="91">
        <v>2.291201</v>
      </c>
      <c r="E3542" s="91">
        <v>0.16970560000000001</v>
      </c>
      <c r="F3542" s="91"/>
      <c r="G3542" s="91"/>
    </row>
    <row r="3543" spans="1:7" x14ac:dyDescent="0.25">
      <c r="A3543" s="91">
        <v>3.647904</v>
      </c>
      <c r="B3543" s="91">
        <v>0.2</v>
      </c>
      <c r="D3543" s="91">
        <v>3.647904</v>
      </c>
      <c r="E3543" s="91">
        <v>0.2</v>
      </c>
      <c r="F3543" s="91"/>
      <c r="G3543" s="91"/>
    </row>
    <row r="3544" spans="1:7" x14ac:dyDescent="0.25">
      <c r="A3544" s="91">
        <v>2.7158790000000002</v>
      </c>
      <c r="B3544" s="91">
        <v>0.24331050000000001</v>
      </c>
      <c r="D3544" s="91">
        <v>2.7158790000000002</v>
      </c>
      <c r="E3544" s="91">
        <v>0.24331050000000001</v>
      </c>
      <c r="F3544" s="91"/>
      <c r="G3544" s="91"/>
    </row>
    <row r="3545" spans="1:7" x14ac:dyDescent="0.25">
      <c r="A3545" s="91">
        <v>2.629677</v>
      </c>
      <c r="B3545" s="91">
        <v>0.32249030000000001</v>
      </c>
      <c r="D3545" s="91">
        <v>2.629677</v>
      </c>
      <c r="E3545" s="91">
        <v>0.32249030000000001</v>
      </c>
      <c r="F3545" s="91"/>
      <c r="G3545" s="91"/>
    </row>
    <row r="3546" spans="1:7" x14ac:dyDescent="0.25">
      <c r="A3546" s="91">
        <v>1.0031950000000001</v>
      </c>
      <c r="B3546" s="91">
        <v>0.1788854</v>
      </c>
      <c r="D3546" s="91">
        <v>1.0031950000000001</v>
      </c>
      <c r="E3546" s="91">
        <v>0.1788854</v>
      </c>
      <c r="F3546" s="91"/>
      <c r="G3546" s="91"/>
    </row>
    <row r="3547" spans="1:7" x14ac:dyDescent="0.25">
      <c r="A3547" s="91">
        <v>1.5533189999999999</v>
      </c>
      <c r="B3547" s="91">
        <v>0.32984849999999999</v>
      </c>
      <c r="D3547" s="91"/>
      <c r="E3547" s="91"/>
      <c r="F3547" s="91">
        <v>1.5533189999999999</v>
      </c>
      <c r="G3547" s="91">
        <v>0.32984849999999999</v>
      </c>
    </row>
    <row r="3548" spans="1:7" x14ac:dyDescent="0.25">
      <c r="A3548" s="91">
        <v>2.8802780000000001</v>
      </c>
      <c r="B3548" s="91">
        <v>0.2332381</v>
      </c>
      <c r="D3548" s="91">
        <v>2.8802780000000001</v>
      </c>
      <c r="E3548" s="91">
        <v>0.2332381</v>
      </c>
      <c r="F3548" s="91"/>
      <c r="G3548" s="91"/>
    </row>
    <row r="3549" spans="1:7" x14ac:dyDescent="0.25">
      <c r="A3549" s="91">
        <v>1.291201</v>
      </c>
      <c r="B3549" s="91">
        <v>0.32984849999999999</v>
      </c>
      <c r="D3549" s="91"/>
      <c r="E3549" s="91"/>
      <c r="F3549" s="91">
        <v>1.291201</v>
      </c>
      <c r="G3549" s="91">
        <v>0.32984849999999999</v>
      </c>
    </row>
    <row r="3550" spans="1:7" x14ac:dyDescent="0.25">
      <c r="A3550" s="91">
        <v>2.406657</v>
      </c>
      <c r="B3550" s="91">
        <v>0.37947330000000001</v>
      </c>
      <c r="D3550" s="91">
        <v>2.406657</v>
      </c>
      <c r="E3550" s="91">
        <v>0.37947330000000001</v>
      </c>
      <c r="F3550" s="91"/>
      <c r="G3550" s="91"/>
    </row>
    <row r="3551" spans="1:7" x14ac:dyDescent="0.25">
      <c r="A3551" s="91">
        <v>5.6292099999999996</v>
      </c>
      <c r="B3551" s="91">
        <v>0.41761229999999999</v>
      </c>
      <c r="D3551" s="91">
        <v>5.6292099999999996</v>
      </c>
      <c r="E3551" s="91">
        <v>0.41761229999999999</v>
      </c>
      <c r="F3551" s="91"/>
      <c r="G3551" s="91"/>
    </row>
    <row r="3552" spans="1:7" x14ac:dyDescent="0.25">
      <c r="A3552" s="91">
        <v>5.4611349999999996</v>
      </c>
      <c r="B3552" s="91">
        <v>0.4118252</v>
      </c>
      <c r="D3552" s="91">
        <v>5.4611349999999996</v>
      </c>
      <c r="E3552" s="91">
        <v>0.4118252</v>
      </c>
      <c r="F3552" s="91"/>
      <c r="G3552" s="91"/>
    </row>
    <row r="3553" spans="1:7" x14ac:dyDescent="0.25">
      <c r="A3553" s="91">
        <v>5.3381639999999999</v>
      </c>
      <c r="B3553" s="91">
        <v>0.48</v>
      </c>
      <c r="D3553" s="91">
        <v>5.3381639999999999</v>
      </c>
      <c r="E3553" s="91">
        <v>0.48</v>
      </c>
      <c r="F3553" s="91"/>
      <c r="G3553" s="91"/>
    </row>
    <row r="3554" spans="1:7" x14ac:dyDescent="0.25">
      <c r="A3554" s="91">
        <v>0.92</v>
      </c>
      <c r="B3554" s="91">
        <v>0.16</v>
      </c>
      <c r="D3554" s="91">
        <v>0.92</v>
      </c>
      <c r="E3554" s="91">
        <v>0.16</v>
      </c>
      <c r="F3554" s="91"/>
      <c r="G3554" s="91"/>
    </row>
    <row r="3555" spans="1:7" x14ac:dyDescent="0.25">
      <c r="A3555" s="91">
        <v>2.5656189999999999</v>
      </c>
      <c r="B3555" s="91">
        <v>0.2332381</v>
      </c>
      <c r="D3555" s="91">
        <v>2.5656189999999999</v>
      </c>
      <c r="E3555" s="91">
        <v>0.2332381</v>
      </c>
      <c r="F3555" s="91"/>
      <c r="G3555" s="91"/>
    </row>
    <row r="3556" spans="1:7" x14ac:dyDescent="0.25">
      <c r="A3556" s="91">
        <v>0.72111029999999998</v>
      </c>
      <c r="B3556" s="91">
        <v>0.2039608</v>
      </c>
      <c r="D3556" s="91"/>
      <c r="E3556" s="91"/>
      <c r="F3556" s="91">
        <v>0.72111029999999998</v>
      </c>
      <c r="G3556" s="91">
        <v>0.2039608</v>
      </c>
    </row>
    <row r="3557" spans="1:7" x14ac:dyDescent="0.25">
      <c r="A3557" s="91">
        <v>2.0497800000000002</v>
      </c>
      <c r="B3557" s="91">
        <v>0.32</v>
      </c>
      <c r="D3557" s="91">
        <v>2.0497800000000002</v>
      </c>
      <c r="E3557" s="91">
        <v>0.32</v>
      </c>
      <c r="F3557" s="91"/>
      <c r="G3557" s="91"/>
    </row>
    <row r="3558" spans="1:7" x14ac:dyDescent="0.25">
      <c r="A3558" s="91">
        <v>2.1967249999999998</v>
      </c>
      <c r="B3558" s="91">
        <v>0.52611790000000003</v>
      </c>
      <c r="D3558" s="91"/>
      <c r="E3558" s="91"/>
      <c r="F3558" s="91">
        <v>2.1967249999999998</v>
      </c>
      <c r="G3558" s="91">
        <v>0.52611790000000003</v>
      </c>
    </row>
    <row r="3559" spans="1:7" x14ac:dyDescent="0.25">
      <c r="A3559" s="91">
        <v>2.2690969999999999</v>
      </c>
      <c r="B3559" s="91">
        <v>0.2</v>
      </c>
      <c r="D3559" s="91">
        <v>2.2690969999999999</v>
      </c>
      <c r="E3559" s="91">
        <v>0.2</v>
      </c>
      <c r="F3559" s="91"/>
      <c r="G3559" s="91"/>
    </row>
    <row r="3560" spans="1:7" x14ac:dyDescent="0.25">
      <c r="A3560" s="91">
        <v>1.7255720000000001</v>
      </c>
      <c r="B3560" s="91">
        <v>0.22627420000000001</v>
      </c>
      <c r="D3560" s="91">
        <v>1.7255720000000001</v>
      </c>
      <c r="E3560" s="91">
        <v>0.22627420000000001</v>
      </c>
      <c r="F3560" s="91"/>
      <c r="G3560" s="91"/>
    </row>
    <row r="3561" spans="1:7" x14ac:dyDescent="0.25">
      <c r="A3561" s="91">
        <v>3.6802169999999998</v>
      </c>
      <c r="B3561" s="91">
        <v>0.34409299999999998</v>
      </c>
      <c r="D3561" s="91">
        <v>3.6802169999999998</v>
      </c>
      <c r="E3561" s="91">
        <v>0.34409299999999998</v>
      </c>
      <c r="F3561" s="91"/>
      <c r="G3561" s="91"/>
    </row>
    <row r="3562" spans="1:7" x14ac:dyDescent="0.25">
      <c r="A3562" s="91">
        <v>2.0757650000000001</v>
      </c>
      <c r="B3562" s="91">
        <v>0.30463089999999998</v>
      </c>
      <c r="D3562" s="91">
        <v>2.0757650000000001</v>
      </c>
      <c r="E3562" s="91">
        <v>0.30463089999999998</v>
      </c>
      <c r="F3562" s="91"/>
      <c r="G3562" s="91"/>
    </row>
    <row r="3563" spans="1:7" x14ac:dyDescent="0.25">
      <c r="A3563" s="91">
        <v>1.64195</v>
      </c>
      <c r="B3563" s="91">
        <v>1.04</v>
      </c>
      <c r="D3563" s="91"/>
      <c r="E3563" s="91"/>
      <c r="F3563" s="91">
        <v>1.64195</v>
      </c>
      <c r="G3563" s="91">
        <v>1.04</v>
      </c>
    </row>
    <row r="3564" spans="1:7" x14ac:dyDescent="0.25">
      <c r="A3564" s="91">
        <v>2.6593230000000001</v>
      </c>
      <c r="B3564" s="91">
        <v>1.76</v>
      </c>
      <c r="D3564" s="91"/>
      <c r="E3564" s="91"/>
      <c r="F3564" s="91">
        <v>2.6593230000000001</v>
      </c>
      <c r="G3564" s="91">
        <v>1.76</v>
      </c>
    </row>
    <row r="3565" spans="1:7" x14ac:dyDescent="0.25">
      <c r="A3565" s="91">
        <v>9.5119509999999998</v>
      </c>
      <c r="B3565" s="91">
        <v>0.2</v>
      </c>
      <c r="D3565" s="91">
        <v>9.5119509999999998</v>
      </c>
      <c r="E3565" s="91">
        <v>0.2</v>
      </c>
      <c r="F3565" s="91"/>
      <c r="G3565" s="91"/>
    </row>
    <row r="3566" spans="1:7" x14ac:dyDescent="0.25">
      <c r="A3566" s="91">
        <v>13.48625</v>
      </c>
      <c r="B3566" s="91">
        <v>0.4</v>
      </c>
      <c r="D3566" s="91">
        <v>13.48625</v>
      </c>
      <c r="E3566" s="91">
        <v>0.4</v>
      </c>
      <c r="F3566" s="91"/>
      <c r="G3566" s="91"/>
    </row>
    <row r="3567" spans="1:7" x14ac:dyDescent="0.25">
      <c r="A3567" s="91">
        <v>4.5547880000000003</v>
      </c>
      <c r="B3567" s="91">
        <v>0.54405879999999995</v>
      </c>
      <c r="D3567" s="91">
        <v>4.5547880000000003</v>
      </c>
      <c r="E3567" s="91">
        <v>0.54405879999999995</v>
      </c>
      <c r="F3567" s="91"/>
      <c r="G3567" s="91"/>
    </row>
    <row r="3568" spans="1:7" x14ac:dyDescent="0.25">
      <c r="A3568" s="91">
        <v>3.8283160000000001</v>
      </c>
      <c r="B3568" s="91">
        <v>0.2828427</v>
      </c>
      <c r="D3568" s="91">
        <v>3.8283160000000001</v>
      </c>
      <c r="E3568" s="91">
        <v>0.2828427</v>
      </c>
      <c r="F3568" s="91"/>
      <c r="G3568" s="91"/>
    </row>
    <row r="3569" spans="1:7" x14ac:dyDescent="0.25">
      <c r="A3569" s="91">
        <v>4.1524929999999998</v>
      </c>
      <c r="B3569" s="91">
        <v>0.37735920000000001</v>
      </c>
      <c r="D3569" s="91">
        <v>4.1524929999999998</v>
      </c>
      <c r="E3569" s="91">
        <v>0.37735920000000001</v>
      </c>
      <c r="F3569" s="91"/>
      <c r="G3569" s="91"/>
    </row>
    <row r="3570" spans="1:7" x14ac:dyDescent="0.25">
      <c r="A3570" s="91">
        <v>2.8136809999999999</v>
      </c>
      <c r="B3570" s="91">
        <v>0.40199499999999999</v>
      </c>
      <c r="D3570" s="91">
        <v>2.8136809999999999</v>
      </c>
      <c r="E3570" s="91">
        <v>0.40199499999999999</v>
      </c>
      <c r="F3570" s="91"/>
      <c r="G3570" s="91"/>
    </row>
    <row r="3571" spans="1:7" x14ac:dyDescent="0.25">
      <c r="A3571" s="91">
        <v>3.5948850000000001</v>
      </c>
      <c r="B3571" s="91">
        <v>0.48166379999999998</v>
      </c>
      <c r="D3571" s="91">
        <v>3.5948850000000001</v>
      </c>
      <c r="E3571" s="91">
        <v>0.48166379999999998</v>
      </c>
      <c r="F3571" s="91"/>
      <c r="G3571" s="91"/>
    </row>
    <row r="3572" spans="1:7" x14ac:dyDescent="0.25">
      <c r="A3572" s="91">
        <v>6.0894659999999998</v>
      </c>
      <c r="B3572" s="91">
        <v>0.24331050000000001</v>
      </c>
      <c r="D3572" s="91">
        <v>6.0894659999999998</v>
      </c>
      <c r="E3572" s="91">
        <v>0.24331050000000001</v>
      </c>
      <c r="F3572" s="91"/>
      <c r="G3572" s="91"/>
    </row>
    <row r="3573" spans="1:7" x14ac:dyDescent="0.25">
      <c r="A3573" s="91">
        <v>4.2275289999999996</v>
      </c>
      <c r="B3573" s="91">
        <v>0.2154066</v>
      </c>
      <c r="D3573" s="91">
        <v>4.2275289999999996</v>
      </c>
      <c r="E3573" s="91">
        <v>0.2154066</v>
      </c>
      <c r="F3573" s="91"/>
      <c r="G3573" s="91"/>
    </row>
    <row r="3574" spans="1:7" x14ac:dyDescent="0.25">
      <c r="A3574" s="91">
        <v>1.3582339999999999</v>
      </c>
      <c r="B3574" s="91">
        <v>0.24331050000000001</v>
      </c>
      <c r="D3574" s="91">
        <v>1.3582339999999999</v>
      </c>
      <c r="E3574" s="91">
        <v>0.24331050000000001</v>
      </c>
      <c r="F3574" s="91"/>
      <c r="G3574" s="91"/>
    </row>
    <row r="3575" spans="1:7" x14ac:dyDescent="0.25">
      <c r="A3575" s="91">
        <v>1.162755</v>
      </c>
      <c r="B3575" s="91">
        <v>0.40199499999999999</v>
      </c>
      <c r="D3575" s="91"/>
      <c r="E3575" s="91"/>
      <c r="F3575" s="91">
        <v>1.162755</v>
      </c>
      <c r="G3575" s="91">
        <v>0.40199499999999999</v>
      </c>
    </row>
    <row r="3576" spans="1:7" x14ac:dyDescent="0.25">
      <c r="A3576" s="91">
        <v>1.0522359999999999</v>
      </c>
      <c r="B3576" s="91">
        <v>0.63245549999999995</v>
      </c>
      <c r="D3576" s="91"/>
      <c r="E3576" s="91"/>
      <c r="F3576" s="91">
        <v>1.0522359999999999</v>
      </c>
      <c r="G3576" s="91">
        <v>0.63245549999999995</v>
      </c>
    </row>
    <row r="3577" spans="1:7" x14ac:dyDescent="0.25">
      <c r="A3577" s="91">
        <v>13.488720000000001</v>
      </c>
      <c r="B3577" s="91">
        <v>0.39395429999999998</v>
      </c>
      <c r="D3577" s="91">
        <v>13.488720000000001</v>
      </c>
      <c r="E3577" s="91">
        <v>0.39395429999999998</v>
      </c>
      <c r="F3577" s="91"/>
      <c r="G3577" s="91"/>
    </row>
    <row r="3578" spans="1:7" x14ac:dyDescent="0.25">
      <c r="A3578" s="91">
        <v>1.3885240000000001</v>
      </c>
      <c r="B3578" s="91">
        <v>0.2332381</v>
      </c>
      <c r="D3578" s="91">
        <v>1.3885240000000001</v>
      </c>
      <c r="E3578" s="91">
        <v>0.2332381</v>
      </c>
      <c r="F3578" s="91"/>
      <c r="G3578" s="91"/>
    </row>
    <row r="3579" spans="1:7" x14ac:dyDescent="0.25">
      <c r="A3579" s="91">
        <v>1.96774</v>
      </c>
      <c r="B3579" s="91">
        <v>0.1788854</v>
      </c>
      <c r="D3579" s="91">
        <v>1.96774</v>
      </c>
      <c r="E3579" s="91">
        <v>0.1788854</v>
      </c>
      <c r="F3579" s="91"/>
      <c r="G3579" s="91"/>
    </row>
    <row r="3580" spans="1:7" x14ac:dyDescent="0.25">
      <c r="A3580" s="91">
        <v>4.1248519999999997</v>
      </c>
      <c r="B3580" s="91">
        <v>0.6</v>
      </c>
      <c r="D3580" s="91">
        <v>4.1248519999999997</v>
      </c>
      <c r="E3580" s="91">
        <v>0.6</v>
      </c>
      <c r="F3580" s="91"/>
      <c r="G3580" s="91"/>
    </row>
    <row r="3581" spans="1:7" x14ac:dyDescent="0.25">
      <c r="A3581" s="91">
        <v>4.0401980000000002</v>
      </c>
      <c r="B3581" s="91">
        <v>0.4</v>
      </c>
      <c r="D3581" s="91">
        <v>4.0401980000000002</v>
      </c>
      <c r="E3581" s="91">
        <v>0.4</v>
      </c>
      <c r="F3581" s="91"/>
      <c r="G3581" s="91"/>
    </row>
    <row r="3582" spans="1:7" x14ac:dyDescent="0.25">
      <c r="A3582" s="91">
        <v>0.2332381</v>
      </c>
      <c r="B3582" s="91">
        <v>0.16</v>
      </c>
      <c r="D3582" s="91"/>
      <c r="E3582" s="91"/>
      <c r="F3582" s="91">
        <v>0.2332381</v>
      </c>
      <c r="G3582" s="91">
        <v>0.16</v>
      </c>
    </row>
    <row r="3583" spans="1:7" x14ac:dyDescent="0.25">
      <c r="A3583" s="91">
        <v>1.7181390000000001</v>
      </c>
      <c r="B3583" s="91">
        <v>0.36221540000000002</v>
      </c>
      <c r="D3583" s="91"/>
      <c r="E3583" s="91"/>
      <c r="F3583" s="91">
        <v>1.7181390000000001</v>
      </c>
      <c r="G3583" s="91">
        <v>0.36221540000000002</v>
      </c>
    </row>
    <row r="3584" spans="1:7" x14ac:dyDescent="0.25">
      <c r="A3584" s="91">
        <v>4.3229620000000004</v>
      </c>
      <c r="B3584" s="91">
        <v>0.42520580000000002</v>
      </c>
      <c r="D3584" s="91">
        <v>4.3229620000000004</v>
      </c>
      <c r="E3584" s="91">
        <v>0.42520580000000002</v>
      </c>
      <c r="F3584" s="91"/>
      <c r="G3584" s="91"/>
    </row>
    <row r="3585" spans="1:7" x14ac:dyDescent="0.25">
      <c r="A3585" s="91">
        <v>4.4000000000000004</v>
      </c>
      <c r="B3585" s="91">
        <v>0.54405879999999995</v>
      </c>
      <c r="D3585" s="91">
        <v>4.4000000000000004</v>
      </c>
      <c r="E3585" s="91">
        <v>0.54405879999999995</v>
      </c>
      <c r="F3585" s="91"/>
      <c r="G3585" s="91"/>
    </row>
    <row r="3586" spans="1:7" x14ac:dyDescent="0.25">
      <c r="A3586" s="91">
        <v>0.60530980000000001</v>
      </c>
      <c r="B3586" s="91">
        <v>0.48166379999999998</v>
      </c>
      <c r="D3586" s="91"/>
      <c r="E3586" s="91"/>
      <c r="F3586" s="91">
        <v>0.60530980000000001</v>
      </c>
      <c r="G3586" s="91">
        <v>0.48166379999999998</v>
      </c>
    </row>
    <row r="3587" spans="1:7" x14ac:dyDescent="0.25">
      <c r="A3587" s="91">
        <v>3.2950870000000001</v>
      </c>
      <c r="B3587" s="91">
        <v>0.24331050000000001</v>
      </c>
      <c r="D3587" s="91">
        <v>3.2950870000000001</v>
      </c>
      <c r="E3587" s="91">
        <v>0.24331050000000001</v>
      </c>
      <c r="F3587" s="91"/>
      <c r="G3587" s="91"/>
    </row>
    <row r="3588" spans="1:7" x14ac:dyDescent="0.25">
      <c r="A3588" s="91">
        <v>1.48</v>
      </c>
      <c r="B3588" s="91">
        <v>0.4418144</v>
      </c>
      <c r="D3588" s="91"/>
      <c r="E3588" s="91"/>
      <c r="F3588" s="91">
        <v>1.48</v>
      </c>
      <c r="G3588" s="91">
        <v>0.4418144</v>
      </c>
    </row>
    <row r="3589" spans="1:7" x14ac:dyDescent="0.25">
      <c r="A3589" s="91">
        <v>1.505722</v>
      </c>
      <c r="B3589" s="91">
        <v>0.48662100000000003</v>
      </c>
      <c r="D3589" s="91"/>
      <c r="E3589" s="91"/>
      <c r="F3589" s="91">
        <v>1.505722</v>
      </c>
      <c r="G3589" s="91">
        <v>0.48662100000000003</v>
      </c>
    </row>
    <row r="3590" spans="1:7" x14ac:dyDescent="0.25">
      <c r="A3590" s="91">
        <v>3.1210249999999999</v>
      </c>
      <c r="B3590" s="91">
        <v>0.28000000000000003</v>
      </c>
      <c r="D3590" s="91">
        <v>3.1210249999999999</v>
      </c>
      <c r="E3590" s="91">
        <v>0.28000000000000003</v>
      </c>
      <c r="F3590" s="91"/>
      <c r="G3590" s="91"/>
    </row>
    <row r="3591" spans="1:7" x14ac:dyDescent="0.25">
      <c r="A3591" s="91">
        <v>5.4076979999999999</v>
      </c>
      <c r="B3591" s="91">
        <v>0.46818799999999999</v>
      </c>
      <c r="D3591" s="91">
        <v>5.4076979999999999</v>
      </c>
      <c r="E3591" s="91">
        <v>0.46818799999999999</v>
      </c>
      <c r="F3591" s="91"/>
      <c r="G3591" s="91"/>
    </row>
    <row r="3592" spans="1:7" x14ac:dyDescent="0.25">
      <c r="A3592" s="91">
        <v>2.7888350000000002</v>
      </c>
      <c r="B3592" s="91">
        <v>0.36</v>
      </c>
      <c r="D3592" s="91">
        <v>2.7888350000000002</v>
      </c>
      <c r="E3592" s="91">
        <v>0.36</v>
      </c>
      <c r="F3592" s="91"/>
      <c r="G3592" s="91"/>
    </row>
    <row r="3593" spans="1:7" x14ac:dyDescent="0.25">
      <c r="A3593" s="91">
        <v>1.0322789999999999</v>
      </c>
      <c r="B3593" s="91">
        <v>0.2828427</v>
      </c>
      <c r="D3593" s="91"/>
      <c r="E3593" s="91"/>
      <c r="F3593" s="91">
        <v>1.0322789999999999</v>
      </c>
      <c r="G3593" s="91">
        <v>0.2828427</v>
      </c>
    </row>
    <row r="3594" spans="1:7" x14ac:dyDescent="0.25">
      <c r="A3594" s="91">
        <v>3.2092369999999999</v>
      </c>
      <c r="B3594" s="91">
        <v>0.37947330000000001</v>
      </c>
      <c r="D3594" s="91">
        <v>3.2092369999999999</v>
      </c>
      <c r="E3594" s="91">
        <v>0.37947330000000001</v>
      </c>
      <c r="F3594" s="91"/>
      <c r="G3594" s="91"/>
    </row>
    <row r="3595" spans="1:7" x14ac:dyDescent="0.25">
      <c r="A3595" s="91">
        <v>18.432749999999999</v>
      </c>
      <c r="B3595" s="91">
        <v>1.731589</v>
      </c>
      <c r="D3595" s="91">
        <v>18.432749999999999</v>
      </c>
      <c r="E3595" s="91">
        <v>1.731589</v>
      </c>
      <c r="F3595" s="91"/>
      <c r="G3595" s="91"/>
    </row>
    <row r="3596" spans="1:7" x14ac:dyDescent="0.25">
      <c r="A3596" s="91">
        <v>2.3792439999999999</v>
      </c>
      <c r="B3596" s="91">
        <v>0.30463089999999998</v>
      </c>
      <c r="D3596" s="91">
        <v>2.3792439999999999</v>
      </c>
      <c r="E3596" s="91">
        <v>0.30463089999999998</v>
      </c>
      <c r="F3596" s="91"/>
      <c r="G3596" s="91"/>
    </row>
    <row r="3597" spans="1:7" x14ac:dyDescent="0.25">
      <c r="A3597" s="91">
        <v>0.95078910000000005</v>
      </c>
      <c r="B3597" s="91">
        <v>0.2332381</v>
      </c>
      <c r="D3597" s="91"/>
      <c r="E3597" s="91"/>
      <c r="F3597" s="91">
        <v>0.95078910000000005</v>
      </c>
      <c r="G3597" s="91">
        <v>0.2332381</v>
      </c>
    </row>
    <row r="3598" spans="1:7" x14ac:dyDescent="0.25">
      <c r="A3598" s="91">
        <v>1.043072</v>
      </c>
      <c r="B3598" s="91">
        <v>0.4</v>
      </c>
      <c r="D3598" s="91"/>
      <c r="E3598" s="91"/>
      <c r="F3598" s="91">
        <v>1.043072</v>
      </c>
      <c r="G3598" s="91">
        <v>0.4</v>
      </c>
    </row>
    <row r="3599" spans="1:7" x14ac:dyDescent="0.25">
      <c r="A3599" s="91">
        <v>1.1661900000000001</v>
      </c>
      <c r="B3599" s="91">
        <v>0.2828427</v>
      </c>
      <c r="D3599" s="91"/>
      <c r="E3599" s="91"/>
      <c r="F3599" s="91">
        <v>1.1661900000000001</v>
      </c>
      <c r="G3599" s="91">
        <v>0.2828427</v>
      </c>
    </row>
    <row r="3600" spans="1:7" x14ac:dyDescent="0.25">
      <c r="A3600" s="91">
        <v>0.8089499</v>
      </c>
      <c r="B3600" s="91">
        <v>0.16</v>
      </c>
      <c r="D3600" s="91">
        <v>0.8089499</v>
      </c>
      <c r="E3600" s="91">
        <v>0.16</v>
      </c>
      <c r="F3600" s="91"/>
      <c r="G3600" s="91"/>
    </row>
    <row r="3601" spans="1:7" x14ac:dyDescent="0.25">
      <c r="A3601" s="91">
        <v>1</v>
      </c>
      <c r="B3601" s="91">
        <v>0.52</v>
      </c>
      <c r="D3601" s="91"/>
      <c r="E3601" s="91"/>
      <c r="F3601" s="91">
        <v>1</v>
      </c>
      <c r="G3601" s="91">
        <v>0.52</v>
      </c>
    </row>
    <row r="3602" spans="1:7" x14ac:dyDescent="0.25">
      <c r="A3602" s="91">
        <v>0.48662100000000003</v>
      </c>
      <c r="B3602" s="91">
        <v>0.32984849999999999</v>
      </c>
      <c r="D3602" s="91"/>
      <c r="E3602" s="91"/>
      <c r="F3602" s="91">
        <v>0.48662100000000003</v>
      </c>
      <c r="G3602" s="91">
        <v>0.32984849999999999</v>
      </c>
    </row>
    <row r="3603" spans="1:7" x14ac:dyDescent="0.25">
      <c r="A3603" s="91">
        <v>10.191599999999999</v>
      </c>
      <c r="B3603" s="91">
        <v>0.24331050000000001</v>
      </c>
      <c r="D3603" s="91">
        <v>10.191599999999999</v>
      </c>
      <c r="E3603" s="91">
        <v>0.24331050000000001</v>
      </c>
      <c r="F3603" s="91"/>
      <c r="G3603" s="91"/>
    </row>
    <row r="3604" spans="1:7" x14ac:dyDescent="0.25">
      <c r="A3604" s="91">
        <v>0.93354490000000001</v>
      </c>
      <c r="B3604" s="91">
        <v>0.4</v>
      </c>
      <c r="D3604" s="91"/>
      <c r="E3604" s="91"/>
      <c r="F3604" s="91">
        <v>0.93354490000000001</v>
      </c>
      <c r="G3604" s="91">
        <v>0.4</v>
      </c>
    </row>
    <row r="3605" spans="1:7" x14ac:dyDescent="0.25">
      <c r="A3605" s="91">
        <v>3.7127720000000002</v>
      </c>
      <c r="B3605" s="91">
        <v>0.34176010000000001</v>
      </c>
      <c r="D3605" s="91">
        <v>3.7127720000000002</v>
      </c>
      <c r="E3605" s="91">
        <v>0.34176010000000001</v>
      </c>
      <c r="F3605" s="91"/>
      <c r="G3605" s="91"/>
    </row>
    <row r="3606" spans="1:7" x14ac:dyDescent="0.25">
      <c r="A3606" s="91">
        <v>11.526120000000001</v>
      </c>
      <c r="B3606" s="91">
        <v>0.56000000000000005</v>
      </c>
      <c r="D3606" s="91">
        <v>11.526120000000001</v>
      </c>
      <c r="E3606" s="91">
        <v>0.56000000000000005</v>
      </c>
      <c r="F3606" s="91"/>
      <c r="G3606" s="91"/>
    </row>
    <row r="3607" spans="1:7" x14ac:dyDescent="0.25">
      <c r="A3607" s="91">
        <v>14.50351</v>
      </c>
      <c r="B3607" s="91">
        <v>0.48826219999999998</v>
      </c>
      <c r="D3607" s="91">
        <v>14.50351</v>
      </c>
      <c r="E3607" s="91">
        <v>0.48826219999999998</v>
      </c>
      <c r="F3607" s="91"/>
      <c r="G3607" s="91"/>
    </row>
    <row r="3608" spans="1:7" x14ac:dyDescent="0.25">
      <c r="A3608" s="91">
        <v>12.983140000000001</v>
      </c>
      <c r="B3608" s="91">
        <v>0.36221540000000002</v>
      </c>
      <c r="D3608" s="91">
        <v>12.983140000000001</v>
      </c>
      <c r="E3608" s="91">
        <v>0.36221540000000002</v>
      </c>
      <c r="F3608" s="91"/>
      <c r="G3608" s="91"/>
    </row>
    <row r="3609" spans="1:7" x14ac:dyDescent="0.25">
      <c r="A3609" s="91">
        <v>2.6293730000000002</v>
      </c>
      <c r="B3609" s="91">
        <v>0.4118252</v>
      </c>
      <c r="D3609" s="91">
        <v>2.6293730000000002</v>
      </c>
      <c r="E3609" s="91">
        <v>0.4118252</v>
      </c>
      <c r="F3609" s="91"/>
      <c r="G3609" s="91"/>
    </row>
    <row r="3610" spans="1:7" x14ac:dyDescent="0.25">
      <c r="A3610" s="91">
        <v>2.5864259999999999</v>
      </c>
      <c r="B3610" s="91">
        <v>0.55569780000000002</v>
      </c>
      <c r="D3610" s="91"/>
      <c r="E3610" s="91"/>
      <c r="F3610" s="91">
        <v>2.5864259999999999</v>
      </c>
      <c r="G3610" s="91">
        <v>0.55569780000000002</v>
      </c>
    </row>
    <row r="3611" spans="1:7" x14ac:dyDescent="0.25">
      <c r="A3611" s="91">
        <v>2.7492540000000001</v>
      </c>
      <c r="B3611" s="91">
        <v>0.62225399999999997</v>
      </c>
      <c r="D3611" s="91"/>
      <c r="E3611" s="91"/>
      <c r="F3611" s="91">
        <v>2.7492540000000001</v>
      </c>
      <c r="G3611" s="91">
        <v>0.62225399999999997</v>
      </c>
    </row>
    <row r="3612" spans="1:7" x14ac:dyDescent="0.25">
      <c r="A3612" s="91">
        <v>5.4775179999999999</v>
      </c>
      <c r="B3612" s="91">
        <v>0.2828427</v>
      </c>
      <c r="D3612" s="91">
        <v>5.4775179999999999</v>
      </c>
      <c r="E3612" s="91">
        <v>0.2828427</v>
      </c>
      <c r="F3612" s="91"/>
      <c r="G3612" s="91"/>
    </row>
    <row r="3613" spans="1:7" x14ac:dyDescent="0.25">
      <c r="A3613" s="91">
        <v>2.8736039999999998</v>
      </c>
      <c r="B3613" s="91">
        <v>0.24331050000000001</v>
      </c>
      <c r="D3613" s="91">
        <v>2.8736039999999998</v>
      </c>
      <c r="E3613" s="91">
        <v>0.24331050000000001</v>
      </c>
      <c r="F3613" s="91"/>
      <c r="G3613" s="91"/>
    </row>
    <row r="3614" spans="1:7" x14ac:dyDescent="0.25">
      <c r="A3614" s="91">
        <v>2.9513389999999999</v>
      </c>
      <c r="B3614" s="91">
        <v>0.4079216</v>
      </c>
      <c r="D3614" s="91">
        <v>2.9513389999999999</v>
      </c>
      <c r="E3614" s="91">
        <v>0.4079216</v>
      </c>
      <c r="F3614" s="91"/>
      <c r="G3614" s="91"/>
    </row>
    <row r="3615" spans="1:7" x14ac:dyDescent="0.25">
      <c r="A3615" s="91">
        <v>3.0402629999999999</v>
      </c>
      <c r="B3615" s="91">
        <v>1.091788</v>
      </c>
      <c r="D3615" s="91"/>
      <c r="E3615" s="91"/>
      <c r="F3615" s="91">
        <v>3.0402629999999999</v>
      </c>
      <c r="G3615" s="91">
        <v>1.091788</v>
      </c>
    </row>
    <row r="3616" spans="1:7" x14ac:dyDescent="0.25">
      <c r="A3616" s="91">
        <v>3.6150799999999998</v>
      </c>
      <c r="B3616" s="91">
        <v>0.34176010000000001</v>
      </c>
      <c r="D3616" s="91">
        <v>3.6150799999999998</v>
      </c>
      <c r="E3616" s="91">
        <v>0.34176010000000001</v>
      </c>
      <c r="F3616" s="91"/>
      <c r="G3616" s="91"/>
    </row>
    <row r="3617" spans="1:7" x14ac:dyDescent="0.25">
      <c r="A3617" s="91">
        <v>4.912026</v>
      </c>
      <c r="B3617" s="91">
        <v>0.2828427</v>
      </c>
      <c r="D3617" s="91">
        <v>4.912026</v>
      </c>
      <c r="E3617" s="91">
        <v>0.2828427</v>
      </c>
      <c r="F3617" s="91"/>
      <c r="G3617" s="91"/>
    </row>
    <row r="3618" spans="1:7" x14ac:dyDescent="0.25">
      <c r="A3618" s="91">
        <v>1.9365950000000001</v>
      </c>
      <c r="B3618" s="91">
        <v>1.697999</v>
      </c>
      <c r="D3618" s="91"/>
      <c r="E3618" s="91"/>
      <c r="F3618" s="91">
        <v>1.9365950000000001</v>
      </c>
      <c r="G3618" s="91">
        <v>1.697999</v>
      </c>
    </row>
    <row r="3619" spans="1:7" x14ac:dyDescent="0.25">
      <c r="A3619" s="91">
        <v>0.48826219999999998</v>
      </c>
      <c r="B3619" s="91">
        <v>0.32249030000000001</v>
      </c>
      <c r="D3619" s="91"/>
      <c r="E3619" s="91"/>
      <c r="F3619" s="91">
        <v>0.48826219999999998</v>
      </c>
      <c r="G3619" s="91">
        <v>0.32249030000000001</v>
      </c>
    </row>
    <row r="3620" spans="1:7" x14ac:dyDescent="0.25">
      <c r="A3620" s="91">
        <v>0.48166379999999998</v>
      </c>
      <c r="B3620" s="91">
        <v>0.28844409999999998</v>
      </c>
      <c r="D3620" s="91"/>
      <c r="E3620" s="91"/>
      <c r="F3620" s="91">
        <v>0.48166379999999998</v>
      </c>
      <c r="G3620" s="91">
        <v>0.28844409999999998</v>
      </c>
    </row>
    <row r="3621" spans="1:7" x14ac:dyDescent="0.25">
      <c r="A3621" s="91">
        <v>3.6037759999999999</v>
      </c>
      <c r="B3621" s="91">
        <v>2.144015</v>
      </c>
      <c r="D3621" s="91"/>
      <c r="E3621" s="91"/>
      <c r="F3621" s="91">
        <v>3.6037759999999999</v>
      </c>
      <c r="G3621" s="91">
        <v>2.144015</v>
      </c>
    </row>
    <row r="3622" spans="1:7" x14ac:dyDescent="0.25">
      <c r="A3622" s="91">
        <v>0.63245549999999995</v>
      </c>
      <c r="B3622" s="91">
        <v>0.26832820000000002</v>
      </c>
      <c r="D3622" s="91"/>
      <c r="E3622" s="91"/>
      <c r="F3622" s="91">
        <v>0.63245549999999995</v>
      </c>
      <c r="G3622" s="91">
        <v>0.26832820000000002</v>
      </c>
    </row>
    <row r="3623" spans="1:7" x14ac:dyDescent="0.25">
      <c r="A3623" s="91">
        <v>5.9762199999999996</v>
      </c>
      <c r="B3623" s="91">
        <v>0.4418144</v>
      </c>
      <c r="D3623" s="91">
        <v>5.9762199999999996</v>
      </c>
      <c r="E3623" s="91">
        <v>0.4418144</v>
      </c>
      <c r="F3623" s="91"/>
      <c r="G3623" s="91"/>
    </row>
    <row r="3624" spans="1:7" x14ac:dyDescent="0.25">
      <c r="A3624" s="91">
        <v>1.1320779999999999</v>
      </c>
      <c r="B3624" s="91">
        <v>0.26832820000000002</v>
      </c>
      <c r="D3624" s="91"/>
      <c r="E3624" s="91"/>
      <c r="F3624" s="91">
        <v>1.1320779999999999</v>
      </c>
      <c r="G3624" s="91">
        <v>0.26832820000000002</v>
      </c>
    </row>
    <row r="3625" spans="1:7" x14ac:dyDescent="0.25">
      <c r="A3625" s="91">
        <v>5.1419839999999999</v>
      </c>
      <c r="B3625" s="91">
        <v>0.62096700000000005</v>
      </c>
      <c r="D3625" s="91">
        <v>5.1419839999999999</v>
      </c>
      <c r="E3625" s="91">
        <v>0.62096700000000005</v>
      </c>
      <c r="F3625" s="91"/>
      <c r="G3625" s="91"/>
    </row>
    <row r="3626" spans="1:7" x14ac:dyDescent="0.25">
      <c r="A3626" s="91">
        <v>13.751860000000001</v>
      </c>
      <c r="B3626" s="91">
        <v>0.48166379999999998</v>
      </c>
      <c r="D3626" s="91">
        <v>13.751860000000001</v>
      </c>
      <c r="E3626" s="91">
        <v>0.48166379999999998</v>
      </c>
      <c r="F3626" s="91"/>
      <c r="G3626" s="91"/>
    </row>
    <row r="3627" spans="1:7" x14ac:dyDescent="0.25">
      <c r="A3627" s="91">
        <v>4.6126779999999998</v>
      </c>
      <c r="B3627" s="91">
        <v>0.43081320000000001</v>
      </c>
      <c r="D3627" s="91">
        <v>4.6126779999999998</v>
      </c>
      <c r="E3627" s="91">
        <v>0.43081320000000001</v>
      </c>
      <c r="F3627" s="91"/>
      <c r="G3627" s="91"/>
    </row>
    <row r="3628" spans="1:7" x14ac:dyDescent="0.25">
      <c r="A3628" s="91">
        <v>2.1496050000000002</v>
      </c>
      <c r="B3628" s="91">
        <v>0.2</v>
      </c>
      <c r="D3628" s="91">
        <v>2.1496050000000002</v>
      </c>
      <c r="E3628" s="91">
        <v>0.2</v>
      </c>
      <c r="F3628" s="91"/>
      <c r="G3628" s="91"/>
    </row>
    <row r="3629" spans="1:7" x14ac:dyDescent="0.25">
      <c r="A3629" s="91">
        <v>1.687602</v>
      </c>
      <c r="B3629" s="91">
        <v>0.2</v>
      </c>
      <c r="D3629" s="91">
        <v>1.687602</v>
      </c>
      <c r="E3629" s="91">
        <v>0.2</v>
      </c>
      <c r="F3629" s="91"/>
      <c r="G3629" s="91"/>
    </row>
    <row r="3630" spans="1:7" x14ac:dyDescent="0.25">
      <c r="A3630" s="91">
        <v>4.7047210000000002</v>
      </c>
      <c r="B3630" s="91">
        <v>1.234828</v>
      </c>
      <c r="D3630" s="91"/>
      <c r="E3630" s="91"/>
      <c r="F3630" s="91">
        <v>4.7047210000000002</v>
      </c>
      <c r="G3630" s="91">
        <v>1.234828</v>
      </c>
    </row>
    <row r="3631" spans="1:7" x14ac:dyDescent="0.25">
      <c r="A3631" s="91">
        <v>7.0709549999999997</v>
      </c>
      <c r="B3631" s="91">
        <v>0.32984849999999999</v>
      </c>
      <c r="D3631" s="91">
        <v>7.0709549999999997</v>
      </c>
      <c r="E3631" s="91">
        <v>0.32984849999999999</v>
      </c>
      <c r="F3631" s="91"/>
      <c r="G3631" s="91"/>
    </row>
    <row r="3632" spans="1:7" x14ac:dyDescent="0.25">
      <c r="A3632" s="91">
        <v>0.73539109999999996</v>
      </c>
      <c r="B3632" s="91">
        <v>0.4</v>
      </c>
      <c r="D3632" s="91"/>
      <c r="E3632" s="91"/>
      <c r="F3632" s="91">
        <v>0.73539109999999996</v>
      </c>
      <c r="G3632" s="91">
        <v>0.4</v>
      </c>
    </row>
    <row r="3633" spans="1:7" x14ac:dyDescent="0.25">
      <c r="A3633" s="91">
        <v>1.4142140000000001</v>
      </c>
      <c r="B3633" s="91">
        <v>0.2332381</v>
      </c>
      <c r="D3633" s="91">
        <v>1.4142140000000001</v>
      </c>
      <c r="E3633" s="91">
        <v>0.2332381</v>
      </c>
      <c r="F3633" s="91"/>
      <c r="G3633" s="91"/>
    </row>
    <row r="3634" spans="1:7" x14ac:dyDescent="0.25">
      <c r="A3634" s="91">
        <v>5.1717700000000004</v>
      </c>
      <c r="B3634" s="91">
        <v>0.24331050000000001</v>
      </c>
      <c r="D3634" s="91">
        <v>5.1717700000000004</v>
      </c>
      <c r="E3634" s="91">
        <v>0.24331050000000001</v>
      </c>
      <c r="F3634" s="91"/>
      <c r="G3634" s="91"/>
    </row>
    <row r="3635" spans="1:7" x14ac:dyDescent="0.25">
      <c r="A3635" s="91">
        <v>7.2839549999999997</v>
      </c>
      <c r="B3635" s="91">
        <v>0.48</v>
      </c>
      <c r="D3635" s="91">
        <v>7.2839549999999997</v>
      </c>
      <c r="E3635" s="91">
        <v>0.48</v>
      </c>
      <c r="F3635" s="91"/>
      <c r="G3635" s="91"/>
    </row>
    <row r="3636" spans="1:7" x14ac:dyDescent="0.25">
      <c r="A3636" s="91">
        <v>3.2486299999999999</v>
      </c>
      <c r="B3636" s="91">
        <v>0.68117550000000004</v>
      </c>
      <c r="D3636" s="91"/>
      <c r="E3636" s="91"/>
      <c r="F3636" s="91">
        <v>3.2486299999999999</v>
      </c>
      <c r="G3636" s="91">
        <v>0.68117550000000004</v>
      </c>
    </row>
    <row r="3637" spans="1:7" x14ac:dyDescent="0.25">
      <c r="A3637" s="91">
        <v>1.7366630000000001</v>
      </c>
      <c r="B3637" s="91">
        <v>0.4</v>
      </c>
      <c r="D3637" s="91"/>
      <c r="E3637" s="91"/>
      <c r="F3637" s="91">
        <v>1.7366630000000001</v>
      </c>
      <c r="G3637" s="91">
        <v>0.4</v>
      </c>
    </row>
    <row r="3638" spans="1:7" x14ac:dyDescent="0.25">
      <c r="A3638" s="91">
        <v>1.8317209999999999</v>
      </c>
      <c r="B3638" s="91">
        <v>0.26832820000000002</v>
      </c>
      <c r="D3638" s="91">
        <v>1.8317209999999999</v>
      </c>
      <c r="E3638" s="91">
        <v>0.26832820000000002</v>
      </c>
      <c r="F3638" s="91"/>
      <c r="G3638" s="91"/>
    </row>
    <row r="3639" spans="1:7" x14ac:dyDescent="0.25">
      <c r="A3639" s="91">
        <v>0.2828427</v>
      </c>
      <c r="B3639" s="91">
        <v>0.2039608</v>
      </c>
      <c r="D3639" s="91"/>
      <c r="E3639" s="91"/>
      <c r="F3639" s="91">
        <v>0.2828427</v>
      </c>
      <c r="G3639" s="91">
        <v>0.2039608</v>
      </c>
    </row>
    <row r="3640" spans="1:7" x14ac:dyDescent="0.25">
      <c r="A3640" s="91">
        <v>1.8585320000000001</v>
      </c>
      <c r="B3640" s="91">
        <v>0.5614268</v>
      </c>
      <c r="D3640" s="91"/>
      <c r="E3640" s="91"/>
      <c r="F3640" s="91">
        <v>1.8585320000000001</v>
      </c>
      <c r="G3640" s="91">
        <v>0.5614268</v>
      </c>
    </row>
    <row r="3641" spans="1:7" x14ac:dyDescent="0.25">
      <c r="A3641" s="91">
        <v>11.83189</v>
      </c>
      <c r="B3641" s="91">
        <v>0.29120439999999997</v>
      </c>
      <c r="D3641" s="91">
        <v>11.83189</v>
      </c>
      <c r="E3641" s="91">
        <v>0.29120439999999997</v>
      </c>
      <c r="F3641" s="91"/>
      <c r="G3641" s="91"/>
    </row>
    <row r="3642" spans="1:7" x14ac:dyDescent="0.25">
      <c r="A3642" s="91">
        <v>5.1803480000000004</v>
      </c>
      <c r="B3642" s="91">
        <v>1.9464840000000001</v>
      </c>
      <c r="D3642" s="91"/>
      <c r="E3642" s="91"/>
      <c r="F3642" s="91">
        <v>5.1803480000000004</v>
      </c>
      <c r="G3642" s="91">
        <v>1.9464840000000001</v>
      </c>
    </row>
    <row r="3643" spans="1:7" x14ac:dyDescent="0.25">
      <c r="A3643" s="91">
        <v>5.6475650000000002</v>
      </c>
      <c r="B3643" s="91">
        <v>0.53814499999999998</v>
      </c>
      <c r="D3643" s="91">
        <v>5.6475650000000002</v>
      </c>
      <c r="E3643" s="91">
        <v>0.53814499999999998</v>
      </c>
      <c r="F3643" s="91"/>
      <c r="G3643" s="91"/>
    </row>
    <row r="3644" spans="1:7" x14ac:dyDescent="0.25">
      <c r="A3644" s="91">
        <v>1.5736429999999999</v>
      </c>
      <c r="B3644" s="91">
        <v>0.51224990000000004</v>
      </c>
      <c r="D3644" s="91"/>
      <c r="E3644" s="91"/>
      <c r="F3644" s="91">
        <v>1.5736429999999999</v>
      </c>
      <c r="G3644" s="91">
        <v>0.51224990000000004</v>
      </c>
    </row>
    <row r="3645" spans="1:7" x14ac:dyDescent="0.25">
      <c r="A3645" s="91">
        <v>5.11843</v>
      </c>
      <c r="B3645" s="91">
        <v>0.56850679999999998</v>
      </c>
      <c r="D3645" s="91">
        <v>5.11843</v>
      </c>
      <c r="E3645" s="91">
        <v>0.56850679999999998</v>
      </c>
      <c r="F3645" s="91"/>
      <c r="G3645" s="91"/>
    </row>
    <row r="3646" spans="1:7" x14ac:dyDescent="0.25">
      <c r="A3646" s="91">
        <v>5.3321670000000001</v>
      </c>
      <c r="B3646" s="91">
        <v>0.73539109999999996</v>
      </c>
      <c r="D3646" s="91">
        <v>5.3321670000000001</v>
      </c>
      <c r="E3646" s="91">
        <v>0.73539109999999996</v>
      </c>
      <c r="F3646" s="91"/>
      <c r="G3646" s="91"/>
    </row>
    <row r="3647" spans="1:7" x14ac:dyDescent="0.25">
      <c r="A3647" s="91">
        <v>4.6977440000000001</v>
      </c>
      <c r="B3647" s="91">
        <v>0.84758480000000003</v>
      </c>
      <c r="D3647" s="91">
        <v>4.6977440000000001</v>
      </c>
      <c r="E3647" s="91">
        <v>0.84758480000000003</v>
      </c>
      <c r="F3647" s="91"/>
      <c r="G3647" s="91"/>
    </row>
    <row r="3648" spans="1:7" x14ac:dyDescent="0.25">
      <c r="A3648" s="91">
        <v>4.3231469999999996</v>
      </c>
      <c r="B3648" s="91">
        <v>0.57688819999999996</v>
      </c>
      <c r="D3648" s="91">
        <v>4.3231469999999996</v>
      </c>
      <c r="E3648" s="91">
        <v>0.57688819999999996</v>
      </c>
      <c r="F3648" s="91"/>
      <c r="G3648" s="91"/>
    </row>
    <row r="3649" spans="1:7" x14ac:dyDescent="0.25">
      <c r="A3649" s="91">
        <v>3.560225</v>
      </c>
      <c r="B3649" s="91">
        <v>0.43081320000000001</v>
      </c>
      <c r="D3649" s="91">
        <v>3.560225</v>
      </c>
      <c r="E3649" s="91">
        <v>0.43081320000000001</v>
      </c>
      <c r="F3649" s="91"/>
      <c r="G3649" s="91"/>
    </row>
    <row r="3650" spans="1:7" x14ac:dyDescent="0.25">
      <c r="A3650" s="91">
        <v>4.7856449999999997</v>
      </c>
      <c r="B3650" s="91">
        <v>0.4</v>
      </c>
      <c r="D3650" s="91">
        <v>4.7856449999999997</v>
      </c>
      <c r="E3650" s="91">
        <v>0.4</v>
      </c>
      <c r="F3650" s="91"/>
      <c r="G3650" s="91"/>
    </row>
    <row r="3651" spans="1:7" x14ac:dyDescent="0.25">
      <c r="A3651" s="91">
        <v>2.3477649999999999</v>
      </c>
      <c r="B3651" s="91">
        <v>0.24331050000000001</v>
      </c>
      <c r="D3651" s="91">
        <v>2.3477649999999999</v>
      </c>
      <c r="E3651" s="91">
        <v>0.24331050000000001</v>
      </c>
      <c r="F3651" s="91"/>
      <c r="G3651" s="91"/>
    </row>
    <row r="3652" spans="1:7" x14ac:dyDescent="0.25">
      <c r="A3652" s="91">
        <v>2.9178069999999998</v>
      </c>
      <c r="B3652" s="91">
        <v>0.25612499999999999</v>
      </c>
      <c r="D3652" s="91">
        <v>2.9178069999999998</v>
      </c>
      <c r="E3652" s="91">
        <v>0.25612499999999999</v>
      </c>
      <c r="F3652" s="91"/>
      <c r="G3652" s="91"/>
    </row>
    <row r="3653" spans="1:7" x14ac:dyDescent="0.25">
      <c r="A3653" s="91">
        <v>0.72111029999999998</v>
      </c>
      <c r="B3653" s="91">
        <v>0.2828427</v>
      </c>
      <c r="D3653" s="91"/>
      <c r="E3653" s="91"/>
      <c r="F3653" s="91">
        <v>0.72111029999999998</v>
      </c>
      <c r="G3653" s="91">
        <v>0.2828427</v>
      </c>
    </row>
    <row r="3654" spans="1:7" x14ac:dyDescent="0.25">
      <c r="A3654" s="91">
        <v>4.0429690000000003</v>
      </c>
      <c r="B3654" s="91">
        <v>0.8236504</v>
      </c>
      <c r="D3654" s="91"/>
      <c r="E3654" s="91"/>
      <c r="F3654" s="91">
        <v>4.0429690000000003</v>
      </c>
      <c r="G3654" s="91">
        <v>0.8236504</v>
      </c>
    </row>
    <row r="3655" spans="1:7" x14ac:dyDescent="0.25">
      <c r="A3655" s="91">
        <v>2.0753789999999999</v>
      </c>
      <c r="B3655" s="91">
        <v>0.30463089999999998</v>
      </c>
      <c r="D3655" s="91">
        <v>2.0753789999999999</v>
      </c>
      <c r="E3655" s="91">
        <v>0.30463089999999998</v>
      </c>
      <c r="F3655" s="91"/>
      <c r="G3655" s="91"/>
    </row>
    <row r="3656" spans="1:7" x14ac:dyDescent="0.25">
      <c r="A3656" s="91">
        <v>0.68</v>
      </c>
      <c r="B3656" s="91">
        <v>0.36221540000000002</v>
      </c>
      <c r="D3656" s="91"/>
      <c r="E3656" s="91"/>
      <c r="F3656" s="91">
        <v>0.68</v>
      </c>
      <c r="G3656" s="91">
        <v>0.36221540000000002</v>
      </c>
    </row>
    <row r="3657" spans="1:7" x14ac:dyDescent="0.25">
      <c r="A3657" s="91">
        <v>1.1313709999999999</v>
      </c>
      <c r="B3657" s="91">
        <v>0.2828427</v>
      </c>
      <c r="D3657" s="91"/>
      <c r="E3657" s="91"/>
      <c r="F3657" s="91">
        <v>1.1313709999999999</v>
      </c>
      <c r="G3657" s="91">
        <v>0.2828427</v>
      </c>
    </row>
    <row r="3658" spans="1:7" x14ac:dyDescent="0.25">
      <c r="A3658" s="91">
        <v>1.4091130000000001</v>
      </c>
      <c r="B3658" s="91">
        <v>0.28000000000000003</v>
      </c>
      <c r="D3658" s="91">
        <v>1.4091130000000001</v>
      </c>
      <c r="E3658" s="91">
        <v>0.28000000000000003</v>
      </c>
      <c r="F3658" s="91"/>
      <c r="G3658" s="91"/>
    </row>
    <row r="3659" spans="1:7" x14ac:dyDescent="0.25">
      <c r="A3659" s="91">
        <v>6.3299300000000001</v>
      </c>
      <c r="B3659" s="91">
        <v>0.4079216</v>
      </c>
      <c r="D3659" s="91">
        <v>6.3299300000000001</v>
      </c>
      <c r="E3659" s="91">
        <v>0.4079216</v>
      </c>
      <c r="F3659" s="91"/>
      <c r="G3659" s="91"/>
    </row>
    <row r="3660" spans="1:7" x14ac:dyDescent="0.25">
      <c r="A3660" s="91">
        <v>4.1624990000000004</v>
      </c>
      <c r="B3660" s="91">
        <v>0.37735920000000001</v>
      </c>
      <c r="D3660" s="91">
        <v>4.1624990000000004</v>
      </c>
      <c r="E3660" s="91">
        <v>0.37735920000000001</v>
      </c>
      <c r="F3660" s="91"/>
      <c r="G3660" s="91"/>
    </row>
    <row r="3661" spans="1:7" x14ac:dyDescent="0.25">
      <c r="A3661" s="91">
        <v>3.2633719999999999</v>
      </c>
      <c r="B3661" s="91">
        <v>0.30463089999999998</v>
      </c>
      <c r="D3661" s="91">
        <v>3.2633719999999999</v>
      </c>
      <c r="E3661" s="91">
        <v>0.30463089999999998</v>
      </c>
      <c r="F3661" s="91"/>
      <c r="G3661" s="91"/>
    </row>
    <row r="3662" spans="1:7" x14ac:dyDescent="0.25">
      <c r="A3662" s="91">
        <v>4.1347310000000004</v>
      </c>
      <c r="B3662" s="91">
        <v>0.39395429999999998</v>
      </c>
      <c r="D3662" s="91">
        <v>4.1347310000000004</v>
      </c>
      <c r="E3662" s="91">
        <v>0.39395429999999998</v>
      </c>
      <c r="F3662" s="91"/>
      <c r="G3662" s="91"/>
    </row>
    <row r="3663" spans="1:7" x14ac:dyDescent="0.25">
      <c r="A3663" s="91">
        <v>2.9120439999999999</v>
      </c>
      <c r="B3663" s="91">
        <v>0.43081320000000001</v>
      </c>
      <c r="D3663" s="91">
        <v>2.9120439999999999</v>
      </c>
      <c r="E3663" s="91">
        <v>0.43081320000000001</v>
      </c>
      <c r="F3663" s="91"/>
      <c r="G3663" s="91"/>
    </row>
    <row r="3664" spans="1:7" x14ac:dyDescent="0.25">
      <c r="A3664" s="91">
        <v>1.02528</v>
      </c>
      <c r="B3664" s="91">
        <v>0.67052219999999996</v>
      </c>
      <c r="D3664" s="91"/>
      <c r="E3664" s="91"/>
      <c r="F3664" s="91">
        <v>1.02528</v>
      </c>
      <c r="G3664" s="91">
        <v>0.67052219999999996</v>
      </c>
    </row>
    <row r="3665" spans="1:7" x14ac:dyDescent="0.25">
      <c r="A3665" s="91">
        <v>0.88090860000000004</v>
      </c>
      <c r="B3665" s="91">
        <v>0.3577709</v>
      </c>
      <c r="D3665" s="91"/>
      <c r="E3665" s="91"/>
      <c r="F3665" s="91">
        <v>0.88090860000000004</v>
      </c>
      <c r="G3665" s="91">
        <v>0.3577709</v>
      </c>
    </row>
    <row r="3666" spans="1:7" x14ac:dyDescent="0.25">
      <c r="A3666" s="91">
        <v>3.3792309999999999</v>
      </c>
      <c r="B3666" s="91">
        <v>0.2039608</v>
      </c>
      <c r="D3666" s="91">
        <v>3.3792309999999999</v>
      </c>
      <c r="E3666" s="91">
        <v>0.2039608</v>
      </c>
      <c r="F3666" s="91"/>
      <c r="G3666" s="91"/>
    </row>
    <row r="3667" spans="1:7" x14ac:dyDescent="0.25">
      <c r="A3667" s="91">
        <v>5.0217130000000001</v>
      </c>
      <c r="B3667" s="91">
        <v>0.4079216</v>
      </c>
      <c r="D3667" s="91">
        <v>5.0217130000000001</v>
      </c>
      <c r="E3667" s="91">
        <v>0.4079216</v>
      </c>
      <c r="F3667" s="91"/>
      <c r="G3667" s="91"/>
    </row>
    <row r="3668" spans="1:7" x14ac:dyDescent="0.25">
      <c r="A3668" s="91">
        <v>2.4083190000000001</v>
      </c>
      <c r="B3668" s="91">
        <v>0.37735920000000001</v>
      </c>
      <c r="D3668" s="91">
        <v>2.4083190000000001</v>
      </c>
      <c r="E3668" s="91">
        <v>0.37735920000000001</v>
      </c>
      <c r="F3668" s="91"/>
      <c r="G3668" s="91"/>
    </row>
    <row r="3669" spans="1:7" x14ac:dyDescent="0.25">
      <c r="A3669" s="91">
        <v>1.8</v>
      </c>
      <c r="B3669" s="91">
        <v>0.4326662</v>
      </c>
      <c r="D3669" s="91"/>
      <c r="E3669" s="91"/>
      <c r="F3669" s="91">
        <v>1.8</v>
      </c>
      <c r="G3669" s="91">
        <v>0.4326662</v>
      </c>
    </row>
    <row r="3670" spans="1:7" x14ac:dyDescent="0.25">
      <c r="A3670" s="91">
        <v>1.601999</v>
      </c>
      <c r="B3670" s="91">
        <v>0.24</v>
      </c>
      <c r="D3670" s="91">
        <v>1.601999</v>
      </c>
      <c r="E3670" s="91">
        <v>0.24</v>
      </c>
      <c r="F3670" s="91"/>
      <c r="G3670" s="91"/>
    </row>
    <row r="3671" spans="1:7" x14ac:dyDescent="0.25">
      <c r="A3671" s="91">
        <v>2.8677519999999999</v>
      </c>
      <c r="B3671" s="91">
        <v>0.64498060000000002</v>
      </c>
      <c r="D3671" s="91"/>
      <c r="E3671" s="91"/>
      <c r="F3671" s="91">
        <v>2.8677519999999999</v>
      </c>
      <c r="G3671" s="91">
        <v>0.64498060000000002</v>
      </c>
    </row>
    <row r="3672" spans="1:7" x14ac:dyDescent="0.25">
      <c r="A3672" s="91">
        <v>1.2496400000000001</v>
      </c>
      <c r="B3672" s="91">
        <v>0.53814499999999998</v>
      </c>
      <c r="D3672" s="91"/>
      <c r="E3672" s="91"/>
      <c r="F3672" s="91">
        <v>1.2496400000000001</v>
      </c>
      <c r="G3672" s="91">
        <v>0.53814499999999998</v>
      </c>
    </row>
    <row r="3673" spans="1:7" x14ac:dyDescent="0.25">
      <c r="A3673" s="91">
        <v>1.846943</v>
      </c>
      <c r="B3673" s="91">
        <v>0.2</v>
      </c>
      <c r="D3673" s="91">
        <v>1.846943</v>
      </c>
      <c r="E3673" s="91">
        <v>0.2</v>
      </c>
      <c r="F3673" s="91"/>
      <c r="G3673" s="91"/>
    </row>
    <row r="3674" spans="1:7" x14ac:dyDescent="0.25">
      <c r="A3674" s="91">
        <v>0.61188229999999999</v>
      </c>
      <c r="B3674" s="91">
        <v>0.37947330000000001</v>
      </c>
      <c r="D3674" s="91"/>
      <c r="E3674" s="91"/>
      <c r="F3674" s="91">
        <v>0.61188229999999999</v>
      </c>
      <c r="G3674" s="91">
        <v>0.37947330000000001</v>
      </c>
    </row>
    <row r="3675" spans="1:7" x14ac:dyDescent="0.25">
      <c r="A3675" s="91">
        <v>1.1320779999999999</v>
      </c>
      <c r="B3675" s="91">
        <v>0.4326662</v>
      </c>
      <c r="D3675" s="91"/>
      <c r="E3675" s="91"/>
      <c r="F3675" s="91">
        <v>1.1320779999999999</v>
      </c>
      <c r="G3675" s="91">
        <v>0.4326662</v>
      </c>
    </row>
    <row r="3676" spans="1:7" x14ac:dyDescent="0.25">
      <c r="A3676" s="91">
        <v>0.4326662</v>
      </c>
      <c r="B3676" s="91">
        <v>0.28844409999999998</v>
      </c>
      <c r="D3676" s="91"/>
      <c r="E3676" s="91"/>
      <c r="F3676" s="91">
        <v>0.4326662</v>
      </c>
      <c r="G3676" s="91">
        <v>0.28844409999999998</v>
      </c>
    </row>
    <row r="3677" spans="1:7" x14ac:dyDescent="0.25">
      <c r="A3677" s="91">
        <v>0.64498060000000002</v>
      </c>
      <c r="B3677" s="91">
        <v>0.32249030000000001</v>
      </c>
      <c r="D3677" s="91"/>
      <c r="E3677" s="91"/>
      <c r="F3677" s="91">
        <v>0.64498060000000002</v>
      </c>
      <c r="G3677" s="91">
        <v>0.32249030000000001</v>
      </c>
    </row>
    <row r="3678" spans="1:7" x14ac:dyDescent="0.25">
      <c r="A3678" s="91">
        <v>0.32249030000000001</v>
      </c>
      <c r="B3678" s="91">
        <v>0.2828427</v>
      </c>
      <c r="D3678" s="91"/>
      <c r="E3678" s="91"/>
      <c r="F3678" s="91">
        <v>0.32249030000000001</v>
      </c>
      <c r="G3678" s="91">
        <v>0.2828427</v>
      </c>
    </row>
    <row r="3679" spans="1:7" x14ac:dyDescent="0.25">
      <c r="A3679" s="91">
        <v>9.7829569999999997</v>
      </c>
      <c r="B3679" s="91">
        <v>0.24</v>
      </c>
      <c r="D3679" s="91">
        <v>9.7829569999999997</v>
      </c>
      <c r="E3679" s="91">
        <v>0.24</v>
      </c>
      <c r="F3679" s="91"/>
      <c r="G3679" s="91"/>
    </row>
    <row r="3680" spans="1:7" x14ac:dyDescent="0.25">
      <c r="A3680" s="91">
        <v>11.12495</v>
      </c>
      <c r="B3680" s="91">
        <v>0.64124879999999995</v>
      </c>
      <c r="D3680" s="91">
        <v>11.12495</v>
      </c>
      <c r="E3680" s="91">
        <v>0.64124879999999995</v>
      </c>
      <c r="F3680" s="91"/>
      <c r="G3680" s="91"/>
    </row>
    <row r="3681" spans="1:7" x14ac:dyDescent="0.25">
      <c r="A3681" s="91">
        <v>19.27863</v>
      </c>
      <c r="B3681" s="91">
        <v>0.36878179999999999</v>
      </c>
      <c r="D3681" s="91">
        <v>19.27863</v>
      </c>
      <c r="E3681" s="91">
        <v>0.36878179999999999</v>
      </c>
      <c r="F3681" s="91"/>
      <c r="G3681" s="91"/>
    </row>
    <row r="3682" spans="1:7" x14ac:dyDescent="0.25">
      <c r="A3682" s="91">
        <v>8.4372480000000003</v>
      </c>
      <c r="B3682" s="91">
        <v>0.59059289999999998</v>
      </c>
      <c r="D3682" s="91">
        <v>8.4372480000000003</v>
      </c>
      <c r="E3682" s="91">
        <v>0.59059289999999998</v>
      </c>
      <c r="F3682" s="91"/>
      <c r="G3682" s="91"/>
    </row>
    <row r="3683" spans="1:7" x14ac:dyDescent="0.25">
      <c r="A3683" s="91">
        <v>5.3649230000000001</v>
      </c>
      <c r="B3683" s="91">
        <v>0.32249030000000001</v>
      </c>
      <c r="D3683" s="91">
        <v>5.3649230000000001</v>
      </c>
      <c r="E3683" s="91">
        <v>0.32249030000000001</v>
      </c>
      <c r="F3683" s="91"/>
      <c r="G3683" s="91"/>
    </row>
    <row r="3684" spans="1:7" x14ac:dyDescent="0.25">
      <c r="A3684" s="91">
        <v>3.5582020000000001</v>
      </c>
      <c r="B3684" s="91">
        <v>0.2039608</v>
      </c>
      <c r="D3684" s="91">
        <v>3.5582020000000001</v>
      </c>
      <c r="E3684" s="91">
        <v>0.2039608</v>
      </c>
      <c r="F3684" s="91"/>
      <c r="G3684" s="91"/>
    </row>
    <row r="3685" spans="1:7" x14ac:dyDescent="0.25">
      <c r="A3685" s="91">
        <v>3.3924620000000001</v>
      </c>
      <c r="B3685" s="91">
        <v>0.60926179999999996</v>
      </c>
      <c r="D3685" s="91">
        <v>3.3924620000000001</v>
      </c>
      <c r="E3685" s="91">
        <v>0.60926179999999996</v>
      </c>
      <c r="F3685" s="91"/>
      <c r="G3685" s="91"/>
    </row>
    <row r="3686" spans="1:7" x14ac:dyDescent="0.25">
      <c r="A3686" s="91">
        <v>2.893856</v>
      </c>
      <c r="B3686" s="91">
        <v>1.03769</v>
      </c>
      <c r="D3686" s="91"/>
      <c r="E3686" s="91"/>
      <c r="F3686" s="91">
        <v>2.893856</v>
      </c>
      <c r="G3686" s="91">
        <v>1.03769</v>
      </c>
    </row>
    <row r="3687" spans="1:7" x14ac:dyDescent="0.25">
      <c r="A3687" s="91">
        <v>4.5171669999999997</v>
      </c>
      <c r="B3687" s="91">
        <v>1.0322789999999999</v>
      </c>
      <c r="D3687" s="91"/>
      <c r="E3687" s="91"/>
      <c r="F3687" s="91">
        <v>4.5171669999999997</v>
      </c>
      <c r="G3687" s="91">
        <v>1.0322789999999999</v>
      </c>
    </row>
    <row r="3688" spans="1:7" x14ac:dyDescent="0.25">
      <c r="A3688" s="91">
        <v>6.1611690000000001</v>
      </c>
      <c r="B3688" s="91">
        <v>0.36878179999999999</v>
      </c>
      <c r="D3688" s="91">
        <v>6.1611690000000001</v>
      </c>
      <c r="E3688" s="91">
        <v>0.36878179999999999</v>
      </c>
      <c r="F3688" s="91"/>
      <c r="G3688" s="91"/>
    </row>
    <row r="3689" spans="1:7" x14ac:dyDescent="0.25">
      <c r="A3689" s="91">
        <v>2.7856779999999999</v>
      </c>
      <c r="B3689" s="91">
        <v>0.26832820000000002</v>
      </c>
      <c r="D3689" s="91">
        <v>2.7856779999999999</v>
      </c>
      <c r="E3689" s="91">
        <v>0.26832820000000002</v>
      </c>
      <c r="F3689" s="91"/>
      <c r="G3689" s="91"/>
    </row>
    <row r="3690" spans="1:7" x14ac:dyDescent="0.25">
      <c r="A3690" s="91">
        <v>0.61188229999999999</v>
      </c>
      <c r="B3690" s="91">
        <v>0.2828427</v>
      </c>
      <c r="D3690" s="91"/>
      <c r="E3690" s="91"/>
      <c r="F3690" s="91">
        <v>0.61188229999999999</v>
      </c>
      <c r="G3690" s="91">
        <v>0.2828427</v>
      </c>
    </row>
    <row r="3691" spans="1:7" x14ac:dyDescent="0.25">
      <c r="A3691" s="91">
        <v>0.89888820000000003</v>
      </c>
      <c r="B3691" s="91">
        <v>0.4326662</v>
      </c>
      <c r="D3691" s="91"/>
      <c r="E3691" s="91"/>
      <c r="F3691" s="91">
        <v>0.89888820000000003</v>
      </c>
      <c r="G3691" s="91">
        <v>0.4326662</v>
      </c>
    </row>
    <row r="3692" spans="1:7" x14ac:dyDescent="0.25">
      <c r="A3692" s="91">
        <v>3.2887689999999998</v>
      </c>
      <c r="B3692" s="91">
        <v>0.37947330000000001</v>
      </c>
      <c r="D3692" s="91">
        <v>3.2887689999999998</v>
      </c>
      <c r="E3692" s="91">
        <v>0.37947330000000001</v>
      </c>
      <c r="F3692" s="91"/>
      <c r="G3692" s="91"/>
    </row>
    <row r="3693" spans="1:7" x14ac:dyDescent="0.25">
      <c r="A3693" s="91">
        <v>1.0522359999999999</v>
      </c>
      <c r="B3693" s="91">
        <v>0.25298219999999999</v>
      </c>
      <c r="D3693" s="91"/>
      <c r="E3693" s="91"/>
      <c r="F3693" s="91">
        <v>1.0522359999999999</v>
      </c>
      <c r="G3693" s="91">
        <v>0.25298219999999999</v>
      </c>
    </row>
    <row r="3694" spans="1:7" x14ac:dyDescent="0.25">
      <c r="A3694" s="91">
        <v>0.61057349999999999</v>
      </c>
      <c r="B3694" s="91">
        <v>0.2</v>
      </c>
      <c r="D3694" s="91"/>
      <c r="E3694" s="91"/>
      <c r="F3694" s="91">
        <v>0.61057349999999999</v>
      </c>
      <c r="G3694" s="91">
        <v>0.2</v>
      </c>
    </row>
    <row r="3695" spans="1:7" x14ac:dyDescent="0.25">
      <c r="A3695" s="91">
        <v>1.7821340000000001</v>
      </c>
      <c r="B3695" s="91">
        <v>0.32249030000000001</v>
      </c>
      <c r="D3695" s="91">
        <v>1.7821340000000001</v>
      </c>
      <c r="E3695" s="91">
        <v>0.32249030000000001</v>
      </c>
      <c r="F3695" s="91"/>
      <c r="G3695" s="91"/>
    </row>
    <row r="3696" spans="1:7" x14ac:dyDescent="0.25">
      <c r="A3696" s="91">
        <v>2.5515490000000001</v>
      </c>
      <c r="B3696" s="91">
        <v>0.32249030000000001</v>
      </c>
      <c r="D3696" s="91">
        <v>2.5515490000000001</v>
      </c>
      <c r="E3696" s="91">
        <v>0.32249030000000001</v>
      </c>
      <c r="F3696" s="91"/>
      <c r="G3696" s="91"/>
    </row>
    <row r="3697" spans="1:7" x14ac:dyDescent="0.25">
      <c r="A3697" s="91">
        <v>2.6593230000000001</v>
      </c>
      <c r="B3697" s="91">
        <v>0.2154066</v>
      </c>
      <c r="D3697" s="91">
        <v>2.6593230000000001</v>
      </c>
      <c r="E3697" s="91">
        <v>0.2154066</v>
      </c>
      <c r="F3697" s="91"/>
      <c r="G3697" s="91"/>
    </row>
    <row r="3698" spans="1:7" x14ac:dyDescent="0.25">
      <c r="A3698" s="91">
        <v>4.347505</v>
      </c>
      <c r="B3698" s="91">
        <v>0.30463089999999998</v>
      </c>
      <c r="D3698" s="91">
        <v>4.347505</v>
      </c>
      <c r="E3698" s="91">
        <v>0.30463089999999998</v>
      </c>
      <c r="F3698" s="91"/>
      <c r="G3698" s="91"/>
    </row>
    <row r="3699" spans="1:7" x14ac:dyDescent="0.25">
      <c r="A3699" s="91">
        <v>2.7073230000000001</v>
      </c>
      <c r="B3699" s="91">
        <v>0.24331050000000001</v>
      </c>
      <c r="D3699" s="91">
        <v>2.7073230000000001</v>
      </c>
      <c r="E3699" s="91">
        <v>0.24331050000000001</v>
      </c>
      <c r="F3699" s="91"/>
      <c r="G3699" s="91"/>
    </row>
    <row r="3700" spans="1:7" x14ac:dyDescent="0.25">
      <c r="A3700" s="91">
        <v>0.96829750000000003</v>
      </c>
      <c r="B3700" s="91">
        <v>0.33941130000000003</v>
      </c>
      <c r="D3700" s="91"/>
      <c r="E3700" s="91"/>
      <c r="F3700" s="91">
        <v>0.96829750000000003</v>
      </c>
      <c r="G3700" s="91">
        <v>0.33941130000000003</v>
      </c>
    </row>
    <row r="3701" spans="1:7" x14ac:dyDescent="0.25">
      <c r="A3701" s="91">
        <v>1.3029200000000001</v>
      </c>
      <c r="B3701" s="91">
        <v>0.16492419999999999</v>
      </c>
      <c r="D3701" s="91">
        <v>1.3029200000000001</v>
      </c>
      <c r="E3701" s="91">
        <v>0.16492419999999999</v>
      </c>
      <c r="F3701" s="91"/>
      <c r="G3701" s="91"/>
    </row>
    <row r="3702" spans="1:7" x14ac:dyDescent="0.25">
      <c r="A3702" s="91">
        <v>2.3518500000000002</v>
      </c>
      <c r="B3702" s="91">
        <v>0.33941130000000003</v>
      </c>
      <c r="D3702" s="91">
        <v>2.3518500000000002</v>
      </c>
      <c r="E3702" s="91">
        <v>0.33941130000000003</v>
      </c>
      <c r="F3702" s="91"/>
      <c r="G3702" s="91"/>
    </row>
    <row r="3703" spans="1:7" x14ac:dyDescent="0.25">
      <c r="A3703" s="91">
        <v>9.0563359999999999</v>
      </c>
      <c r="B3703" s="91">
        <v>1.114271</v>
      </c>
      <c r="D3703" s="91">
        <v>9.0563359999999999</v>
      </c>
      <c r="E3703" s="91">
        <v>1.114271</v>
      </c>
      <c r="F3703" s="91"/>
      <c r="G3703" s="91"/>
    </row>
    <row r="3704" spans="1:7" x14ac:dyDescent="0.25">
      <c r="A3704" s="91">
        <v>16.202629999999999</v>
      </c>
      <c r="B3704" s="91">
        <v>0.30463089999999998</v>
      </c>
      <c r="D3704" s="91">
        <v>16.202629999999999</v>
      </c>
      <c r="E3704" s="91">
        <v>0.30463089999999998</v>
      </c>
      <c r="F3704" s="91"/>
      <c r="G3704" s="91"/>
    </row>
    <row r="3705" spans="1:7" x14ac:dyDescent="0.25">
      <c r="A3705" s="91">
        <v>19.54852</v>
      </c>
      <c r="B3705" s="91">
        <v>0.43081320000000001</v>
      </c>
      <c r="D3705" s="91">
        <v>19.54852</v>
      </c>
      <c r="E3705" s="91">
        <v>0.43081320000000001</v>
      </c>
      <c r="F3705" s="91"/>
      <c r="G3705" s="91"/>
    </row>
    <row r="3706" spans="1:7" x14ac:dyDescent="0.25">
      <c r="A3706" s="91">
        <v>22.266369999999998</v>
      </c>
      <c r="B3706" s="91">
        <v>0.39395429999999998</v>
      </c>
      <c r="D3706" s="91">
        <v>22.266369999999998</v>
      </c>
      <c r="E3706" s="91">
        <v>0.39395429999999998</v>
      </c>
      <c r="F3706" s="91"/>
      <c r="G3706" s="91"/>
    </row>
    <row r="3707" spans="1:7" x14ac:dyDescent="0.25">
      <c r="A3707" s="91">
        <v>1.9451510000000001</v>
      </c>
      <c r="B3707" s="91">
        <v>0.36878179999999999</v>
      </c>
      <c r="D3707" s="91">
        <v>1.9451510000000001</v>
      </c>
      <c r="E3707" s="91">
        <v>0.36878179999999999</v>
      </c>
      <c r="F3707" s="91"/>
      <c r="G3707" s="91"/>
    </row>
    <row r="3708" spans="1:7" x14ac:dyDescent="0.25">
      <c r="A3708" s="91">
        <v>4.0417100000000001</v>
      </c>
      <c r="B3708" s="91">
        <v>0.80498449999999999</v>
      </c>
      <c r="D3708" s="91">
        <v>4.0417100000000001</v>
      </c>
      <c r="E3708" s="91">
        <v>0.80498449999999999</v>
      </c>
      <c r="F3708" s="91"/>
      <c r="G3708" s="91"/>
    </row>
    <row r="3709" spans="1:7" x14ac:dyDescent="0.25">
      <c r="A3709" s="91">
        <v>5.6405669999999999</v>
      </c>
      <c r="B3709" s="91">
        <v>0.32249030000000001</v>
      </c>
      <c r="D3709" s="91">
        <v>5.6405669999999999</v>
      </c>
      <c r="E3709" s="91">
        <v>0.32249030000000001</v>
      </c>
      <c r="F3709" s="91"/>
      <c r="G3709" s="91"/>
    </row>
    <row r="3710" spans="1:7" x14ac:dyDescent="0.25">
      <c r="A3710" s="91">
        <v>3.6320790000000001</v>
      </c>
      <c r="B3710" s="91">
        <v>0.55713550000000001</v>
      </c>
      <c r="D3710" s="91">
        <v>3.6320790000000001</v>
      </c>
      <c r="E3710" s="91">
        <v>0.55713550000000001</v>
      </c>
      <c r="F3710" s="91"/>
      <c r="G3710" s="91"/>
    </row>
    <row r="3711" spans="1:7" x14ac:dyDescent="0.25">
      <c r="A3711" s="91">
        <v>3.140701</v>
      </c>
      <c r="B3711" s="91">
        <v>0.50119860000000005</v>
      </c>
      <c r="D3711" s="91">
        <v>3.140701</v>
      </c>
      <c r="E3711" s="91">
        <v>0.50119860000000005</v>
      </c>
      <c r="F3711" s="91"/>
      <c r="G3711" s="91"/>
    </row>
    <row r="3712" spans="1:7" x14ac:dyDescent="0.25">
      <c r="A3712" s="91">
        <v>1.27122</v>
      </c>
      <c r="B3712" s="91">
        <v>0.28844409999999998</v>
      </c>
      <c r="D3712" s="91"/>
      <c r="E3712" s="91"/>
      <c r="F3712" s="91">
        <v>1.27122</v>
      </c>
      <c r="G3712" s="91">
        <v>0.28844409999999998</v>
      </c>
    </row>
    <row r="3713" spans="1:7" x14ac:dyDescent="0.25">
      <c r="A3713" s="91">
        <v>2.1335419999999998</v>
      </c>
      <c r="B3713" s="91">
        <v>0.33941130000000003</v>
      </c>
      <c r="D3713" s="91">
        <v>2.1335419999999998</v>
      </c>
      <c r="E3713" s="91">
        <v>0.33941130000000003</v>
      </c>
      <c r="F3713" s="91"/>
      <c r="G3713" s="91"/>
    </row>
    <row r="3714" spans="1:7" x14ac:dyDescent="0.25">
      <c r="A3714" s="91">
        <v>2.5440130000000001</v>
      </c>
      <c r="B3714" s="91">
        <v>0.59059289999999998</v>
      </c>
      <c r="D3714" s="91"/>
      <c r="E3714" s="91"/>
      <c r="F3714" s="91">
        <v>2.5440130000000001</v>
      </c>
      <c r="G3714" s="91">
        <v>0.59059289999999998</v>
      </c>
    </row>
    <row r="3715" spans="1:7" x14ac:dyDescent="0.25">
      <c r="A3715" s="91">
        <v>2.4360620000000002</v>
      </c>
      <c r="B3715" s="91">
        <v>1.120714</v>
      </c>
      <c r="D3715" s="91"/>
      <c r="E3715" s="91"/>
      <c r="F3715" s="91">
        <v>2.4360620000000002</v>
      </c>
      <c r="G3715" s="91">
        <v>1.120714</v>
      </c>
    </row>
    <row r="3716" spans="1:7" x14ac:dyDescent="0.25">
      <c r="A3716" s="91">
        <v>2.675519</v>
      </c>
      <c r="B3716" s="91">
        <v>2.0087809999999999</v>
      </c>
      <c r="D3716" s="91"/>
      <c r="E3716" s="91"/>
      <c r="F3716" s="91">
        <v>2.675519</v>
      </c>
      <c r="G3716" s="91">
        <v>2.0087809999999999</v>
      </c>
    </row>
    <row r="3717" spans="1:7" x14ac:dyDescent="0.25">
      <c r="A3717" s="91">
        <v>3.7234389999999999</v>
      </c>
      <c r="B3717" s="91">
        <v>0.32</v>
      </c>
      <c r="D3717" s="91">
        <v>3.7234389999999999</v>
      </c>
      <c r="E3717" s="91">
        <v>0.32</v>
      </c>
      <c r="F3717" s="91"/>
      <c r="G3717" s="91"/>
    </row>
    <row r="3718" spans="1:7" x14ac:dyDescent="0.25">
      <c r="A3718" s="91">
        <v>1.920417</v>
      </c>
      <c r="B3718" s="91">
        <v>0.28844409999999998</v>
      </c>
      <c r="D3718" s="91">
        <v>1.920417</v>
      </c>
      <c r="E3718" s="91">
        <v>0.28844409999999998</v>
      </c>
      <c r="F3718" s="91"/>
      <c r="G3718" s="91"/>
    </row>
    <row r="3719" spans="1:7" x14ac:dyDescent="0.25">
      <c r="A3719" s="91">
        <v>2.563123</v>
      </c>
      <c r="B3719" s="91">
        <v>0.26832820000000002</v>
      </c>
      <c r="D3719" s="91">
        <v>2.563123</v>
      </c>
      <c r="E3719" s="91">
        <v>0.26832820000000002</v>
      </c>
      <c r="F3719" s="91"/>
      <c r="G3719" s="91"/>
    </row>
    <row r="3720" spans="1:7" x14ac:dyDescent="0.25">
      <c r="A3720" s="91">
        <v>2.4686840000000001</v>
      </c>
      <c r="B3720" s="91">
        <v>0.37735920000000001</v>
      </c>
      <c r="D3720" s="91">
        <v>2.4686840000000001</v>
      </c>
      <c r="E3720" s="91">
        <v>0.37735920000000001</v>
      </c>
      <c r="F3720" s="91"/>
      <c r="G3720" s="91"/>
    </row>
    <row r="3721" spans="1:7" x14ac:dyDescent="0.25">
      <c r="A3721" s="91">
        <v>2.7261690000000001</v>
      </c>
      <c r="B3721" s="91">
        <v>0.29120439999999997</v>
      </c>
      <c r="D3721" s="91">
        <v>2.7261690000000001</v>
      </c>
      <c r="E3721" s="91">
        <v>0.29120439999999997</v>
      </c>
      <c r="F3721" s="91"/>
      <c r="G3721" s="91"/>
    </row>
    <row r="3722" spans="1:7" x14ac:dyDescent="0.25">
      <c r="A3722" s="91">
        <v>6.1294050000000002</v>
      </c>
      <c r="B3722" s="91">
        <v>0.52</v>
      </c>
      <c r="D3722" s="91">
        <v>6.1294050000000002</v>
      </c>
      <c r="E3722" s="91">
        <v>0.52</v>
      </c>
      <c r="F3722" s="91"/>
      <c r="G3722" s="91"/>
    </row>
    <row r="3723" spans="1:7" x14ac:dyDescent="0.25">
      <c r="A3723" s="91">
        <v>7.1654730000000004</v>
      </c>
      <c r="B3723" s="91">
        <v>0.36</v>
      </c>
      <c r="D3723" s="91">
        <v>7.1654730000000004</v>
      </c>
      <c r="E3723" s="91">
        <v>0.36</v>
      </c>
      <c r="F3723" s="91"/>
      <c r="G3723" s="91"/>
    </row>
    <row r="3724" spans="1:7" x14ac:dyDescent="0.25">
      <c r="A3724" s="91">
        <v>4.5601750000000001</v>
      </c>
      <c r="B3724" s="91">
        <v>0.84852810000000001</v>
      </c>
      <c r="D3724" s="91">
        <v>4.5601750000000001</v>
      </c>
      <c r="E3724" s="91">
        <v>0.84852810000000001</v>
      </c>
      <c r="F3724" s="91"/>
      <c r="G3724" s="91"/>
    </row>
    <row r="3725" spans="1:7" x14ac:dyDescent="0.25">
      <c r="A3725" s="91">
        <v>5.0477720000000001</v>
      </c>
      <c r="B3725" s="91">
        <v>0.24331050000000001</v>
      </c>
      <c r="D3725" s="91">
        <v>5.0477720000000001</v>
      </c>
      <c r="E3725" s="91">
        <v>0.24331050000000001</v>
      </c>
      <c r="F3725" s="91"/>
      <c r="G3725" s="91"/>
    </row>
    <row r="3726" spans="1:7" x14ac:dyDescent="0.25">
      <c r="A3726" s="91">
        <v>1.043072</v>
      </c>
      <c r="B3726" s="91">
        <v>0.24</v>
      </c>
      <c r="D3726" s="91"/>
      <c r="E3726" s="91"/>
      <c r="F3726" s="91">
        <v>1.043072</v>
      </c>
      <c r="G3726" s="91">
        <v>0.24</v>
      </c>
    </row>
    <row r="3727" spans="1:7" x14ac:dyDescent="0.25">
      <c r="A3727" s="91">
        <v>1.39714</v>
      </c>
      <c r="B3727" s="91">
        <v>0.32984849999999999</v>
      </c>
      <c r="D3727" s="91"/>
      <c r="E3727" s="91"/>
      <c r="F3727" s="91">
        <v>1.39714</v>
      </c>
      <c r="G3727" s="91">
        <v>0.32984849999999999</v>
      </c>
    </row>
    <row r="3728" spans="1:7" x14ac:dyDescent="0.25">
      <c r="A3728" s="91">
        <v>1.6823790000000001</v>
      </c>
      <c r="B3728" s="91">
        <v>0.34176010000000001</v>
      </c>
      <c r="D3728" s="91"/>
      <c r="E3728" s="91"/>
      <c r="F3728" s="91">
        <v>1.6823790000000001</v>
      </c>
      <c r="G3728" s="91">
        <v>0.34176010000000001</v>
      </c>
    </row>
    <row r="3729" spans="1:7" x14ac:dyDescent="0.25">
      <c r="A3729" s="91">
        <v>2.2574320000000001</v>
      </c>
      <c r="B3729" s="91">
        <v>0.2828427</v>
      </c>
      <c r="D3729" s="91">
        <v>2.2574320000000001</v>
      </c>
      <c r="E3729" s="91">
        <v>0.2828427</v>
      </c>
      <c r="F3729" s="91"/>
      <c r="G3729" s="91"/>
    </row>
    <row r="3730" spans="1:7" x14ac:dyDescent="0.25">
      <c r="A3730" s="91">
        <v>11.543659999999999</v>
      </c>
      <c r="B3730" s="91">
        <v>0.30463089999999998</v>
      </c>
      <c r="D3730" s="91">
        <v>11.543659999999999</v>
      </c>
      <c r="E3730" s="91">
        <v>0.30463089999999998</v>
      </c>
      <c r="F3730" s="91"/>
      <c r="G3730" s="91"/>
    </row>
    <row r="3731" spans="1:7" x14ac:dyDescent="0.25">
      <c r="A3731" s="91">
        <v>1.64</v>
      </c>
      <c r="B3731" s="91">
        <v>0.52153620000000001</v>
      </c>
      <c r="D3731" s="91"/>
      <c r="E3731" s="91"/>
      <c r="F3731" s="91">
        <v>1.64</v>
      </c>
      <c r="G3731" s="91">
        <v>0.52153620000000001</v>
      </c>
    </row>
    <row r="3732" spans="1:7" x14ac:dyDescent="0.25">
      <c r="A3732" s="91">
        <v>3.6329600000000002</v>
      </c>
      <c r="B3732" s="91">
        <v>0.61057349999999999</v>
      </c>
      <c r="D3732" s="91">
        <v>3.6329600000000002</v>
      </c>
      <c r="E3732" s="91">
        <v>0.61057349999999999</v>
      </c>
      <c r="F3732" s="91"/>
      <c r="G3732" s="91"/>
    </row>
    <row r="3733" spans="1:7" x14ac:dyDescent="0.25">
      <c r="A3733" s="91">
        <v>1.8611819999999999</v>
      </c>
      <c r="B3733" s="91">
        <v>1.0983620000000001</v>
      </c>
      <c r="D3733" s="91"/>
      <c r="E3733" s="91"/>
      <c r="F3733" s="91">
        <v>1.8611819999999999</v>
      </c>
      <c r="G3733" s="91">
        <v>1.0983620000000001</v>
      </c>
    </row>
    <row r="3734" spans="1:7" x14ac:dyDescent="0.25">
      <c r="A3734" s="91">
        <v>0.65969690000000003</v>
      </c>
      <c r="B3734" s="91">
        <v>0.36878179999999999</v>
      </c>
      <c r="D3734" s="91"/>
      <c r="E3734" s="91"/>
      <c r="F3734" s="91">
        <v>0.65969690000000003</v>
      </c>
      <c r="G3734" s="91">
        <v>0.36878179999999999</v>
      </c>
    </row>
    <row r="3735" spans="1:7" x14ac:dyDescent="0.25">
      <c r="A3735" s="91">
        <v>0.80398999999999998</v>
      </c>
      <c r="B3735" s="91">
        <v>0.32249030000000001</v>
      </c>
      <c r="D3735" s="91"/>
      <c r="E3735" s="91"/>
      <c r="F3735" s="91">
        <v>0.80398999999999998</v>
      </c>
      <c r="G3735" s="91">
        <v>0.32249030000000001</v>
      </c>
    </row>
    <row r="3736" spans="1:7" x14ac:dyDescent="0.25">
      <c r="A3736" s="91">
        <v>2.4647920000000001</v>
      </c>
      <c r="B3736" s="91">
        <v>0.36878179999999999</v>
      </c>
      <c r="D3736" s="91">
        <v>2.4647920000000001</v>
      </c>
      <c r="E3736" s="91">
        <v>0.36878179999999999</v>
      </c>
      <c r="F3736" s="91"/>
      <c r="G3736" s="91"/>
    </row>
    <row r="3737" spans="1:7" x14ac:dyDescent="0.25">
      <c r="A3737" s="91">
        <v>1.6404879999999999</v>
      </c>
      <c r="B3737" s="91">
        <v>0.36</v>
      </c>
      <c r="D3737" s="91"/>
      <c r="E3737" s="91"/>
      <c r="F3737" s="91">
        <v>1.6404879999999999</v>
      </c>
      <c r="G3737" s="91">
        <v>0.36</v>
      </c>
    </row>
    <row r="3738" spans="1:7" x14ac:dyDescent="0.25">
      <c r="A3738" s="91">
        <v>3.4550830000000001</v>
      </c>
      <c r="B3738" s="91">
        <v>0.2154066</v>
      </c>
      <c r="D3738" s="91">
        <v>3.4550830000000001</v>
      </c>
      <c r="E3738" s="91">
        <v>0.2154066</v>
      </c>
      <c r="F3738" s="91"/>
      <c r="G3738" s="91"/>
    </row>
    <row r="3739" spans="1:7" x14ac:dyDescent="0.25">
      <c r="A3739" s="91">
        <v>1.721859</v>
      </c>
      <c r="B3739" s="91">
        <v>0.31241000000000002</v>
      </c>
      <c r="D3739" s="91">
        <v>1.721859</v>
      </c>
      <c r="E3739" s="91">
        <v>0.31241000000000002</v>
      </c>
      <c r="F3739" s="91"/>
      <c r="G3739" s="91"/>
    </row>
    <row r="3740" spans="1:7" x14ac:dyDescent="0.25">
      <c r="A3740" s="91">
        <v>0.88814409999999999</v>
      </c>
      <c r="B3740" s="91">
        <v>0.26832820000000002</v>
      </c>
      <c r="D3740" s="91"/>
      <c r="E3740" s="91"/>
      <c r="F3740" s="91">
        <v>0.88814409999999999</v>
      </c>
      <c r="G3740" s="91">
        <v>0.26832820000000002</v>
      </c>
    </row>
    <row r="3741" spans="1:7" x14ac:dyDescent="0.25">
      <c r="A3741" s="91">
        <v>1.1264099999999999</v>
      </c>
      <c r="B3741" s="91">
        <v>0.29120439999999997</v>
      </c>
      <c r="D3741" s="91"/>
      <c r="E3741" s="91"/>
      <c r="F3741" s="91">
        <v>1.1264099999999999</v>
      </c>
      <c r="G3741" s="91">
        <v>0.29120439999999997</v>
      </c>
    </row>
    <row r="3742" spans="1:7" x14ac:dyDescent="0.25">
      <c r="A3742" s="91">
        <v>10.458909999999999</v>
      </c>
      <c r="B3742" s="91">
        <v>0.4118252</v>
      </c>
      <c r="D3742" s="91">
        <v>10.458909999999999</v>
      </c>
      <c r="E3742" s="91">
        <v>0.4118252</v>
      </c>
      <c r="F3742" s="91"/>
      <c r="G3742" s="91"/>
    </row>
    <row r="3743" spans="1:7" x14ac:dyDescent="0.25">
      <c r="A3743" s="91">
        <v>1.1271199999999999</v>
      </c>
      <c r="B3743" s="91">
        <v>0.50119860000000005</v>
      </c>
      <c r="D3743" s="91"/>
      <c r="E3743" s="91"/>
      <c r="F3743" s="91">
        <v>1.1271199999999999</v>
      </c>
      <c r="G3743" s="91">
        <v>0.50119860000000005</v>
      </c>
    </row>
    <row r="3744" spans="1:7" x14ac:dyDescent="0.25">
      <c r="A3744" s="91">
        <v>1.3416410000000001</v>
      </c>
      <c r="B3744" s="91">
        <v>0.50596439999999998</v>
      </c>
      <c r="D3744" s="91"/>
      <c r="E3744" s="91"/>
      <c r="F3744" s="91">
        <v>1.3416410000000001</v>
      </c>
      <c r="G3744" s="91">
        <v>0.50596439999999998</v>
      </c>
    </row>
    <row r="3745" spans="1:7" x14ac:dyDescent="0.25">
      <c r="A3745" s="91">
        <v>1.4338759999999999</v>
      </c>
      <c r="B3745" s="91">
        <v>0.53366659999999999</v>
      </c>
      <c r="D3745" s="91"/>
      <c r="E3745" s="91"/>
      <c r="F3745" s="91">
        <v>1.4338759999999999</v>
      </c>
      <c r="G3745" s="91">
        <v>0.53366659999999999</v>
      </c>
    </row>
    <row r="3746" spans="1:7" x14ac:dyDescent="0.25">
      <c r="A3746" s="91">
        <v>1.520526</v>
      </c>
      <c r="B3746" s="91">
        <v>0.84095180000000003</v>
      </c>
      <c r="D3746" s="91"/>
      <c r="E3746" s="91"/>
      <c r="F3746" s="91">
        <v>1.520526</v>
      </c>
      <c r="G3746" s="91">
        <v>0.84095180000000003</v>
      </c>
    </row>
    <row r="3747" spans="1:7" x14ac:dyDescent="0.25">
      <c r="A3747" s="91">
        <v>0.46647620000000001</v>
      </c>
      <c r="B3747" s="91">
        <v>0.2332381</v>
      </c>
      <c r="D3747" s="91"/>
      <c r="E3747" s="91"/>
      <c r="F3747" s="91">
        <v>0.46647620000000001</v>
      </c>
      <c r="G3747" s="91">
        <v>0.2332381</v>
      </c>
    </row>
    <row r="3748" spans="1:7" x14ac:dyDescent="0.25">
      <c r="A3748" s="91">
        <v>0.39395429999999998</v>
      </c>
      <c r="B3748" s="91">
        <v>0.2332381</v>
      </c>
      <c r="D3748" s="91"/>
      <c r="E3748" s="91"/>
      <c r="F3748" s="91">
        <v>0.39395429999999998</v>
      </c>
      <c r="G3748" s="91">
        <v>0.2332381</v>
      </c>
    </row>
    <row r="3749" spans="1:7" x14ac:dyDescent="0.25">
      <c r="A3749" s="91">
        <v>6.6891249999999998</v>
      </c>
      <c r="B3749" s="91">
        <v>1.0650820000000001</v>
      </c>
      <c r="D3749" s="91">
        <v>6.6891249999999998</v>
      </c>
      <c r="E3749" s="91">
        <v>1.0650820000000001</v>
      </c>
      <c r="F3749" s="91"/>
      <c r="G3749" s="91"/>
    </row>
    <row r="3750" spans="1:7" x14ac:dyDescent="0.25">
      <c r="A3750" s="91">
        <v>4.7757670000000001</v>
      </c>
      <c r="B3750" s="91">
        <v>0.60926179999999996</v>
      </c>
      <c r="D3750" s="91">
        <v>4.7757670000000001</v>
      </c>
      <c r="E3750" s="91">
        <v>0.60926179999999996</v>
      </c>
      <c r="F3750" s="91"/>
      <c r="G3750" s="91"/>
    </row>
    <row r="3751" spans="1:7" x14ac:dyDescent="0.25">
      <c r="A3751" s="91">
        <v>1.9386589999999999</v>
      </c>
      <c r="B3751" s="91">
        <v>0.64498060000000002</v>
      </c>
      <c r="D3751" s="91"/>
      <c r="E3751" s="91"/>
      <c r="F3751" s="91">
        <v>1.9386589999999999</v>
      </c>
      <c r="G3751" s="91">
        <v>0.64498060000000002</v>
      </c>
    </row>
    <row r="3752" spans="1:7" x14ac:dyDescent="0.25">
      <c r="A3752" s="91">
        <v>2.8869359999999999</v>
      </c>
      <c r="B3752" s="91">
        <v>0.31241000000000002</v>
      </c>
      <c r="D3752" s="91">
        <v>2.8869359999999999</v>
      </c>
      <c r="E3752" s="91">
        <v>0.31241000000000002</v>
      </c>
      <c r="F3752" s="91"/>
      <c r="G3752" s="91"/>
    </row>
    <row r="3753" spans="1:7" x14ac:dyDescent="0.25">
      <c r="A3753" s="91">
        <v>3.368798</v>
      </c>
      <c r="B3753" s="91">
        <v>0.32249030000000001</v>
      </c>
      <c r="D3753" s="91">
        <v>3.368798</v>
      </c>
      <c r="E3753" s="91">
        <v>0.32249030000000001</v>
      </c>
      <c r="F3753" s="91"/>
      <c r="G3753" s="91"/>
    </row>
    <row r="3754" spans="1:7" x14ac:dyDescent="0.25">
      <c r="A3754" s="91">
        <v>0.56000000000000005</v>
      </c>
      <c r="B3754" s="91">
        <v>0.12</v>
      </c>
      <c r="D3754" s="91"/>
      <c r="E3754" s="91"/>
      <c r="F3754" s="91">
        <v>0.56000000000000005</v>
      </c>
      <c r="G3754" s="91">
        <v>0.12</v>
      </c>
    </row>
    <row r="3755" spans="1:7" x14ac:dyDescent="0.25">
      <c r="A3755" s="91">
        <v>8.0201750000000001</v>
      </c>
      <c r="B3755" s="91">
        <v>0.32984849999999999</v>
      </c>
      <c r="D3755" s="91">
        <v>8.0201750000000001</v>
      </c>
      <c r="E3755" s="91">
        <v>0.32984849999999999</v>
      </c>
      <c r="F3755" s="91"/>
      <c r="G3755" s="91"/>
    </row>
    <row r="3756" spans="1:7" x14ac:dyDescent="0.25">
      <c r="A3756" s="91">
        <v>1.7204649999999999</v>
      </c>
      <c r="B3756" s="91">
        <v>0.16</v>
      </c>
      <c r="D3756" s="91">
        <v>1.7204649999999999</v>
      </c>
      <c r="E3756" s="91">
        <v>0.16</v>
      </c>
      <c r="F3756" s="91"/>
      <c r="G3756" s="91"/>
    </row>
    <row r="3757" spans="1:7" x14ac:dyDescent="0.25">
      <c r="A3757" s="91">
        <v>6.2406410000000001</v>
      </c>
      <c r="B3757" s="91">
        <v>0.60530980000000001</v>
      </c>
      <c r="D3757" s="91">
        <v>6.2406410000000001</v>
      </c>
      <c r="E3757" s="91">
        <v>0.60530980000000001</v>
      </c>
      <c r="F3757" s="91"/>
      <c r="G3757" s="91"/>
    </row>
    <row r="3758" spans="1:7" x14ac:dyDescent="0.25">
      <c r="A3758" s="91">
        <v>1.0031950000000001</v>
      </c>
      <c r="B3758" s="91">
        <v>0.2</v>
      </c>
      <c r="D3758" s="91">
        <v>1.0031950000000001</v>
      </c>
      <c r="E3758" s="91">
        <v>0.2</v>
      </c>
      <c r="F3758" s="91"/>
      <c r="G3758" s="91"/>
    </row>
    <row r="3759" spans="1:7" x14ac:dyDescent="0.25">
      <c r="A3759" s="91">
        <v>1.1872659999999999</v>
      </c>
      <c r="B3759" s="91">
        <v>0.45607019999999998</v>
      </c>
      <c r="D3759" s="91"/>
      <c r="E3759" s="91"/>
      <c r="F3759" s="91">
        <v>1.1872659999999999</v>
      </c>
      <c r="G3759" s="91">
        <v>0.45607019999999998</v>
      </c>
    </row>
    <row r="3760" spans="1:7" x14ac:dyDescent="0.25">
      <c r="A3760" s="91">
        <v>0.95414880000000002</v>
      </c>
      <c r="B3760" s="91">
        <v>0.39395429999999998</v>
      </c>
      <c r="D3760" s="91"/>
      <c r="E3760" s="91"/>
      <c r="F3760" s="91">
        <v>0.95414880000000002</v>
      </c>
      <c r="G3760" s="91">
        <v>0.39395429999999998</v>
      </c>
    </row>
    <row r="3761" spans="1:7" x14ac:dyDescent="0.25">
      <c r="A3761" s="91">
        <v>0.96747090000000002</v>
      </c>
      <c r="B3761" s="91">
        <v>0.64124879999999995</v>
      </c>
      <c r="D3761" s="91"/>
      <c r="E3761" s="91"/>
      <c r="F3761" s="91">
        <v>0.96747090000000002</v>
      </c>
      <c r="G3761" s="91">
        <v>0.64124879999999995</v>
      </c>
    </row>
    <row r="3762" spans="1:7" x14ac:dyDescent="0.25">
      <c r="A3762" s="91">
        <v>1.8277859999999999</v>
      </c>
      <c r="B3762" s="91">
        <v>0.68352029999999997</v>
      </c>
      <c r="D3762" s="91"/>
      <c r="E3762" s="91"/>
      <c r="F3762" s="91">
        <v>1.8277859999999999</v>
      </c>
      <c r="G3762" s="91">
        <v>0.68352029999999997</v>
      </c>
    </row>
    <row r="3763" spans="1:7" x14ac:dyDescent="0.25">
      <c r="A3763" s="91">
        <v>14.974</v>
      </c>
      <c r="B3763" s="91">
        <v>1.1271199999999999</v>
      </c>
      <c r="D3763" s="91">
        <v>14.974</v>
      </c>
      <c r="E3763" s="91">
        <v>1.1271199999999999</v>
      </c>
      <c r="F3763" s="91"/>
      <c r="G3763" s="91"/>
    </row>
    <row r="3764" spans="1:7" x14ac:dyDescent="0.25">
      <c r="A3764" s="91">
        <v>2.6076809999999999</v>
      </c>
      <c r="B3764" s="91">
        <v>0.24331050000000001</v>
      </c>
      <c r="D3764" s="91">
        <v>2.6076809999999999</v>
      </c>
      <c r="E3764" s="91">
        <v>0.24331050000000001</v>
      </c>
      <c r="F3764" s="91"/>
      <c r="G3764" s="91"/>
    </row>
    <row r="3765" spans="1:7" x14ac:dyDescent="0.25">
      <c r="A3765" s="91">
        <v>1.2553879999999999</v>
      </c>
      <c r="B3765" s="91">
        <v>0.34176010000000001</v>
      </c>
      <c r="D3765" s="91"/>
      <c r="E3765" s="91"/>
      <c r="F3765" s="91">
        <v>1.2553879999999999</v>
      </c>
      <c r="G3765" s="91">
        <v>0.34176010000000001</v>
      </c>
    </row>
    <row r="3766" spans="1:7" x14ac:dyDescent="0.25">
      <c r="A3766" s="91">
        <v>2.4664139999999999</v>
      </c>
      <c r="B3766" s="91">
        <v>0.5656854</v>
      </c>
      <c r="D3766" s="91"/>
      <c r="E3766" s="91"/>
      <c r="F3766" s="91">
        <v>2.4664139999999999</v>
      </c>
      <c r="G3766" s="91">
        <v>0.5656854</v>
      </c>
    </row>
    <row r="3767" spans="1:7" x14ac:dyDescent="0.25">
      <c r="A3767" s="91">
        <v>3.785657</v>
      </c>
      <c r="B3767" s="91">
        <v>0.2828427</v>
      </c>
      <c r="D3767" s="91">
        <v>3.785657</v>
      </c>
      <c r="E3767" s="91">
        <v>0.2828427</v>
      </c>
      <c r="F3767" s="91"/>
      <c r="G3767" s="91"/>
    </row>
    <row r="3768" spans="1:7" x14ac:dyDescent="0.25">
      <c r="A3768" s="91">
        <v>0.8246211</v>
      </c>
      <c r="B3768" s="91">
        <v>0.44721359999999999</v>
      </c>
      <c r="D3768" s="91"/>
      <c r="E3768" s="91"/>
      <c r="F3768" s="91">
        <v>0.8246211</v>
      </c>
      <c r="G3768" s="91">
        <v>0.44721359999999999</v>
      </c>
    </row>
    <row r="3769" spans="1:7" x14ac:dyDescent="0.25">
      <c r="A3769" s="91">
        <v>1.3059860000000001</v>
      </c>
      <c r="B3769" s="91">
        <v>0.34409299999999998</v>
      </c>
      <c r="D3769" s="91"/>
      <c r="E3769" s="91"/>
      <c r="F3769" s="91">
        <v>1.3059860000000001</v>
      </c>
      <c r="G3769" s="91">
        <v>0.34409299999999998</v>
      </c>
    </row>
    <row r="3770" spans="1:7" x14ac:dyDescent="0.25">
      <c r="A3770" s="91">
        <v>2.2574320000000001</v>
      </c>
      <c r="B3770" s="91">
        <v>0.16</v>
      </c>
      <c r="D3770" s="91">
        <v>2.2574320000000001</v>
      </c>
      <c r="E3770" s="91">
        <v>0.16</v>
      </c>
      <c r="F3770" s="91"/>
      <c r="G3770" s="91"/>
    </row>
    <row r="3771" spans="1:7" x14ac:dyDescent="0.25">
      <c r="A3771" s="91">
        <v>0.65969690000000003</v>
      </c>
      <c r="B3771" s="91">
        <v>0.2</v>
      </c>
      <c r="D3771" s="91"/>
      <c r="E3771" s="91"/>
      <c r="F3771" s="91">
        <v>0.65969690000000003</v>
      </c>
      <c r="G3771" s="91">
        <v>0.2</v>
      </c>
    </row>
    <row r="3772" spans="1:7" x14ac:dyDescent="0.25">
      <c r="A3772" s="91">
        <v>1.3652839999999999</v>
      </c>
      <c r="B3772" s="91">
        <v>0.25298219999999999</v>
      </c>
      <c r="D3772" s="91">
        <v>1.3652839999999999</v>
      </c>
      <c r="E3772" s="91">
        <v>0.25298219999999999</v>
      </c>
      <c r="F3772" s="91"/>
      <c r="G3772" s="91"/>
    </row>
    <row r="3773" spans="1:7" x14ac:dyDescent="0.25">
      <c r="A3773" s="91">
        <v>3.9146899999999998</v>
      </c>
      <c r="B3773" s="91">
        <v>0.2828427</v>
      </c>
      <c r="D3773" s="91">
        <v>3.9146899999999998</v>
      </c>
      <c r="E3773" s="91">
        <v>0.2828427</v>
      </c>
      <c r="F3773" s="91"/>
      <c r="G3773" s="91"/>
    </row>
    <row r="3774" spans="1:7" x14ac:dyDescent="0.25">
      <c r="A3774" s="91">
        <v>0.72111029999999998</v>
      </c>
      <c r="B3774" s="91">
        <v>0.32249030000000001</v>
      </c>
      <c r="D3774" s="91"/>
      <c r="E3774" s="91"/>
      <c r="F3774" s="91">
        <v>0.72111029999999998</v>
      </c>
      <c r="G3774" s="91">
        <v>0.32249030000000001</v>
      </c>
    </row>
    <row r="3775" spans="1:7" x14ac:dyDescent="0.25">
      <c r="A3775" s="91">
        <v>2.290851</v>
      </c>
      <c r="B3775" s="91">
        <v>0.34176010000000001</v>
      </c>
      <c r="D3775" s="91">
        <v>2.290851</v>
      </c>
      <c r="E3775" s="91">
        <v>0.34176010000000001</v>
      </c>
      <c r="F3775" s="91"/>
      <c r="G3775" s="91"/>
    </row>
    <row r="3776" spans="1:7" x14ac:dyDescent="0.25">
      <c r="A3776" s="91">
        <v>2.3231009999999999</v>
      </c>
      <c r="B3776" s="91">
        <v>0.16</v>
      </c>
      <c r="D3776" s="91">
        <v>2.3231009999999999</v>
      </c>
      <c r="E3776" s="91">
        <v>0.16</v>
      </c>
      <c r="F3776" s="91"/>
      <c r="G3776" s="91"/>
    </row>
    <row r="3777" spans="1:7" x14ac:dyDescent="0.25">
      <c r="A3777" s="91">
        <v>0.76941539999999997</v>
      </c>
      <c r="B3777" s="91">
        <v>0.4418144</v>
      </c>
      <c r="D3777" s="91"/>
      <c r="E3777" s="91"/>
      <c r="F3777" s="91">
        <v>0.76941539999999997</v>
      </c>
      <c r="G3777" s="91">
        <v>0.4418144</v>
      </c>
    </row>
    <row r="3778" spans="1:7" x14ac:dyDescent="0.25">
      <c r="A3778" s="91">
        <v>0.34176010000000001</v>
      </c>
      <c r="B3778" s="91">
        <v>0.29120439999999997</v>
      </c>
      <c r="D3778" s="91"/>
      <c r="E3778" s="91"/>
      <c r="F3778" s="91">
        <v>0.34176010000000001</v>
      </c>
      <c r="G3778" s="91">
        <v>0.29120439999999997</v>
      </c>
    </row>
    <row r="3779" spans="1:7" x14ac:dyDescent="0.25">
      <c r="A3779" s="91">
        <v>1.0925199999999999</v>
      </c>
      <c r="B3779" s="91">
        <v>0.1</v>
      </c>
      <c r="C3779" t="s">
        <v>441</v>
      </c>
      <c r="D3779" s="91">
        <v>1.0925199999999999</v>
      </c>
      <c r="E3779" s="91">
        <v>0.1</v>
      </c>
      <c r="F3779" s="91"/>
      <c r="G3779" s="91"/>
    </row>
    <row r="3780" spans="1:7" x14ac:dyDescent="0.25">
      <c r="A3780" s="91">
        <v>2.212691</v>
      </c>
      <c r="B3780" s="91">
        <v>0.16492419999999999</v>
      </c>
      <c r="D3780" s="91">
        <v>2.212691</v>
      </c>
      <c r="E3780" s="91">
        <v>0.16492419999999999</v>
      </c>
      <c r="F3780" s="91"/>
      <c r="G3780" s="91"/>
    </row>
    <row r="3781" spans="1:7" x14ac:dyDescent="0.25">
      <c r="A3781" s="91">
        <v>0.24</v>
      </c>
      <c r="B3781" s="91">
        <v>0.2</v>
      </c>
      <c r="D3781" s="91"/>
      <c r="E3781" s="91"/>
      <c r="F3781" s="91">
        <v>0.24</v>
      </c>
      <c r="G3781" s="91">
        <v>0.2</v>
      </c>
    </row>
    <row r="3782" spans="1:7" x14ac:dyDescent="0.25">
      <c r="A3782" s="91">
        <v>0.71217980000000003</v>
      </c>
      <c r="B3782" s="91">
        <v>0.55569780000000002</v>
      </c>
      <c r="D3782" s="91"/>
      <c r="E3782" s="91"/>
      <c r="F3782" s="91">
        <v>0.71217980000000003</v>
      </c>
      <c r="G3782" s="91">
        <v>0.55569780000000002</v>
      </c>
    </row>
    <row r="3783" spans="1:7" x14ac:dyDescent="0.25">
      <c r="A3783" s="91">
        <v>4.1558029999999997</v>
      </c>
      <c r="B3783" s="91">
        <v>0.46647620000000001</v>
      </c>
      <c r="D3783" s="91">
        <v>4.1558029999999997</v>
      </c>
      <c r="E3783" s="91">
        <v>0.46647620000000001</v>
      </c>
      <c r="F3783" s="91"/>
      <c r="G3783" s="91"/>
    </row>
    <row r="3784" spans="1:7" x14ac:dyDescent="0.25">
      <c r="A3784" s="91">
        <v>5.2552450000000004</v>
      </c>
      <c r="B3784" s="91">
        <v>0.72111029999999998</v>
      </c>
      <c r="D3784" s="91">
        <v>5.2552450000000004</v>
      </c>
      <c r="E3784" s="91">
        <v>0.72111029999999998</v>
      </c>
      <c r="F3784" s="91"/>
      <c r="G3784" s="91"/>
    </row>
    <row r="3785" spans="1:7" x14ac:dyDescent="0.25">
      <c r="A3785" s="91">
        <v>1.84954</v>
      </c>
      <c r="B3785" s="91">
        <v>0.4326662</v>
      </c>
      <c r="D3785" s="91"/>
      <c r="E3785" s="91"/>
      <c r="F3785" s="91">
        <v>1.84954</v>
      </c>
      <c r="G3785" s="91">
        <v>0.4326662</v>
      </c>
    </row>
    <row r="3786" spans="1:7" x14ac:dyDescent="0.25">
      <c r="A3786" s="91">
        <v>3.226143</v>
      </c>
      <c r="B3786" s="91">
        <v>0.73756359999999999</v>
      </c>
      <c r="D3786" s="91"/>
      <c r="E3786" s="91"/>
      <c r="F3786" s="91">
        <v>3.226143</v>
      </c>
      <c r="G3786" s="91">
        <v>0.73756359999999999</v>
      </c>
    </row>
    <row r="3787" spans="1:7" x14ac:dyDescent="0.25">
      <c r="A3787" s="91">
        <v>1.07629</v>
      </c>
      <c r="B3787" s="91">
        <v>0.2</v>
      </c>
      <c r="D3787" s="91">
        <v>1.07629</v>
      </c>
      <c r="E3787" s="91">
        <v>0.2</v>
      </c>
      <c r="F3787" s="91"/>
      <c r="G3787" s="91"/>
    </row>
    <row r="3788" spans="1:7" x14ac:dyDescent="0.25">
      <c r="A3788" s="91">
        <v>1.1661900000000001</v>
      </c>
      <c r="B3788" s="91">
        <v>0.84</v>
      </c>
      <c r="D3788" s="91"/>
      <c r="E3788" s="91"/>
      <c r="F3788" s="91">
        <v>1.1661900000000001</v>
      </c>
      <c r="G3788" s="91">
        <v>0.84</v>
      </c>
    </row>
    <row r="3789" spans="1:7" x14ac:dyDescent="0.25">
      <c r="A3789" s="91">
        <v>0.54405879999999995</v>
      </c>
      <c r="B3789" s="91">
        <v>0.29120439999999997</v>
      </c>
      <c r="D3789" s="91"/>
      <c r="E3789" s="91"/>
      <c r="F3789" s="91">
        <v>0.54405879999999995</v>
      </c>
      <c r="G3789" s="91">
        <v>0.29120439999999997</v>
      </c>
    </row>
    <row r="3790" spans="1:7" x14ac:dyDescent="0.25">
      <c r="A3790" s="91">
        <v>2.113575</v>
      </c>
      <c r="B3790" s="91">
        <v>0.28844409999999998</v>
      </c>
      <c r="D3790" s="91">
        <v>2.113575</v>
      </c>
      <c r="E3790" s="91">
        <v>0.28844409999999998</v>
      </c>
      <c r="F3790" s="91"/>
      <c r="G3790" s="91"/>
    </row>
    <row r="3791" spans="1:7" x14ac:dyDescent="0.25">
      <c r="A3791" s="91">
        <v>6.4894990000000004</v>
      </c>
      <c r="B3791" s="91">
        <v>0.5614268</v>
      </c>
      <c r="D3791" s="91">
        <v>6.4894990000000004</v>
      </c>
      <c r="E3791" s="91">
        <v>0.5614268</v>
      </c>
      <c r="F3791" s="91"/>
      <c r="G3791" s="91"/>
    </row>
    <row r="3792" spans="1:7" x14ac:dyDescent="0.25">
      <c r="A3792" s="91">
        <v>0.32249030000000001</v>
      </c>
      <c r="B3792" s="91">
        <v>0.28000000000000003</v>
      </c>
      <c r="D3792" s="91"/>
      <c r="E3792" s="91"/>
      <c r="F3792" s="91">
        <v>0.32249030000000001</v>
      </c>
      <c r="G3792" s="91">
        <v>0.28000000000000003</v>
      </c>
    </row>
    <row r="3793" spans="1:7" x14ac:dyDescent="0.25">
      <c r="A3793" s="91">
        <v>0.39395429999999998</v>
      </c>
      <c r="B3793" s="91">
        <v>0.1788854</v>
      </c>
      <c r="D3793" s="91"/>
      <c r="E3793" s="91"/>
      <c r="F3793" s="91">
        <v>0.39395429999999998</v>
      </c>
      <c r="G3793" s="91">
        <v>0.1788854</v>
      </c>
    </row>
    <row r="3794" spans="1:7" x14ac:dyDescent="0.25">
      <c r="A3794" s="91">
        <v>7.5846159999999996</v>
      </c>
      <c r="B3794" s="91">
        <v>0.30463089999999998</v>
      </c>
      <c r="D3794" s="91">
        <v>7.5846159999999996</v>
      </c>
      <c r="E3794" s="91">
        <v>0.30463089999999998</v>
      </c>
      <c r="F3794" s="91"/>
      <c r="G3794" s="91"/>
    </row>
    <row r="3795" spans="1:7" x14ac:dyDescent="0.25">
      <c r="A3795" s="91">
        <v>1.6</v>
      </c>
      <c r="B3795" s="91">
        <v>0.28844409999999998</v>
      </c>
      <c r="D3795" s="91">
        <v>1.6</v>
      </c>
      <c r="E3795" s="91">
        <v>0.28844409999999998</v>
      </c>
      <c r="F3795" s="91"/>
      <c r="G3795" s="91"/>
    </row>
    <row r="3796" spans="1:7" x14ac:dyDescent="0.25">
      <c r="A3796" s="91">
        <v>5.3384640000000001</v>
      </c>
      <c r="B3796" s="91">
        <v>0.32249030000000001</v>
      </c>
      <c r="D3796" s="91">
        <v>5.3384640000000001</v>
      </c>
      <c r="E3796" s="91">
        <v>0.32249030000000001</v>
      </c>
      <c r="F3796" s="91"/>
      <c r="G3796" s="91"/>
    </row>
    <row r="3797" spans="1:7" x14ac:dyDescent="0.25">
      <c r="A3797" s="91">
        <v>0.66573269999999996</v>
      </c>
      <c r="B3797" s="91">
        <v>0.2828427</v>
      </c>
      <c r="D3797" s="91"/>
      <c r="E3797" s="91"/>
      <c r="F3797" s="91">
        <v>0.66573269999999996</v>
      </c>
      <c r="G3797" s="91">
        <v>0.2828427</v>
      </c>
    </row>
    <row r="3798" spans="1:7" x14ac:dyDescent="0.25">
      <c r="A3798" s="91">
        <v>0.32249030000000001</v>
      </c>
      <c r="B3798" s="91">
        <v>0.2039608</v>
      </c>
      <c r="D3798" s="91"/>
      <c r="E3798" s="91"/>
      <c r="F3798" s="91">
        <v>0.32249030000000001</v>
      </c>
      <c r="G3798" s="91">
        <v>0.2039608</v>
      </c>
    </row>
    <row r="3799" spans="1:7" x14ac:dyDescent="0.25">
      <c r="A3799" s="91">
        <v>0.59464269999999997</v>
      </c>
      <c r="B3799" s="91">
        <v>0.33941130000000003</v>
      </c>
      <c r="D3799" s="91"/>
      <c r="E3799" s="91"/>
      <c r="F3799" s="91">
        <v>0.59464269999999997</v>
      </c>
      <c r="G3799" s="91">
        <v>0.33941130000000003</v>
      </c>
    </row>
    <row r="3800" spans="1:7" x14ac:dyDescent="0.25">
      <c r="A3800" s="91">
        <v>0.24331050000000001</v>
      </c>
      <c r="B3800" s="91">
        <v>0.16492419999999999</v>
      </c>
      <c r="D3800" s="91"/>
      <c r="E3800" s="91"/>
      <c r="F3800" s="91">
        <v>0.24331050000000001</v>
      </c>
      <c r="G3800" s="91">
        <v>0.16492419999999999</v>
      </c>
    </row>
    <row r="3801" spans="1:7" x14ac:dyDescent="0.25">
      <c r="A3801" s="91">
        <v>0.91214030000000001</v>
      </c>
      <c r="B3801" s="91">
        <v>0.36878179999999999</v>
      </c>
      <c r="D3801" s="91"/>
      <c r="E3801" s="91"/>
      <c r="F3801" s="91">
        <v>0.91214030000000001</v>
      </c>
      <c r="G3801" s="91">
        <v>0.36878179999999999</v>
      </c>
    </row>
    <row r="3802" spans="1:7" x14ac:dyDescent="0.25">
      <c r="A3802" s="91">
        <v>6.5317689999999997</v>
      </c>
      <c r="B3802" s="91">
        <v>0.37735920000000001</v>
      </c>
      <c r="D3802" s="91">
        <v>6.5317689999999997</v>
      </c>
      <c r="E3802" s="91">
        <v>0.37735920000000001</v>
      </c>
      <c r="F3802" s="91"/>
      <c r="G3802" s="91"/>
    </row>
    <row r="3803" spans="1:7" x14ac:dyDescent="0.25">
      <c r="A3803" s="91">
        <v>9.4150519999999993</v>
      </c>
      <c r="B3803" s="91">
        <v>0.46818799999999999</v>
      </c>
      <c r="D3803" s="91">
        <v>9.4150519999999993</v>
      </c>
      <c r="E3803" s="91">
        <v>0.46818799999999999</v>
      </c>
      <c r="F3803" s="91"/>
      <c r="G3803" s="91"/>
    </row>
    <row r="3804" spans="1:7" x14ac:dyDescent="0.25">
      <c r="A3804" s="91">
        <v>2.4741870000000001</v>
      </c>
      <c r="B3804" s="91">
        <v>0.32249030000000001</v>
      </c>
      <c r="D3804" s="91">
        <v>2.4741870000000001</v>
      </c>
      <c r="E3804" s="91">
        <v>0.32249030000000001</v>
      </c>
      <c r="F3804" s="91"/>
      <c r="G3804" s="91"/>
    </row>
    <row r="3805" spans="1:7" x14ac:dyDescent="0.25">
      <c r="A3805" s="91">
        <v>3.317107</v>
      </c>
      <c r="B3805" s="91">
        <v>0.26832820000000002</v>
      </c>
      <c r="D3805" s="91">
        <v>3.317107</v>
      </c>
      <c r="E3805" s="91">
        <v>0.26832820000000002</v>
      </c>
      <c r="F3805" s="91"/>
      <c r="G3805" s="91"/>
    </row>
    <row r="3806" spans="1:7" x14ac:dyDescent="0.25">
      <c r="A3806" s="91">
        <v>1.895257</v>
      </c>
      <c r="B3806" s="91">
        <v>0.2039608</v>
      </c>
      <c r="D3806" s="91">
        <v>1.895257</v>
      </c>
      <c r="E3806" s="91">
        <v>0.2039608</v>
      </c>
      <c r="F3806" s="91"/>
      <c r="G3806" s="91"/>
    </row>
    <row r="3807" spans="1:7" x14ac:dyDescent="0.25">
      <c r="A3807" s="91">
        <v>0.7610519</v>
      </c>
      <c r="B3807" s="91">
        <v>0.29120439999999997</v>
      </c>
      <c r="D3807" s="91"/>
      <c r="E3807" s="91"/>
      <c r="F3807" s="91">
        <v>0.7610519</v>
      </c>
      <c r="G3807" s="91">
        <v>0.29120439999999997</v>
      </c>
    </row>
    <row r="3808" spans="1:7" x14ac:dyDescent="0.25">
      <c r="A3808" s="91">
        <v>0.67052219999999996</v>
      </c>
      <c r="B3808" s="91">
        <v>0.36878179999999999</v>
      </c>
      <c r="D3808" s="91"/>
      <c r="E3808" s="91"/>
      <c r="F3808" s="91">
        <v>0.67052219999999996</v>
      </c>
      <c r="G3808" s="91">
        <v>0.36878179999999999</v>
      </c>
    </row>
    <row r="3809" spans="1:7" x14ac:dyDescent="0.25">
      <c r="A3809" s="91">
        <v>0.60926179999999996</v>
      </c>
      <c r="B3809" s="91">
        <v>0.45607019999999998</v>
      </c>
      <c r="D3809" s="91"/>
      <c r="E3809" s="91"/>
      <c r="F3809" s="91">
        <v>0.60926179999999996</v>
      </c>
      <c r="G3809" s="91">
        <v>0.45607019999999998</v>
      </c>
    </row>
    <row r="3810" spans="1:7" x14ac:dyDescent="0.25">
      <c r="A3810" s="297">
        <v>0.40199499999999999</v>
      </c>
      <c r="B3810" s="297">
        <v>0.4</v>
      </c>
      <c r="D3810" s="91"/>
      <c r="E3810" s="91"/>
      <c r="F3810" s="91">
        <v>0.40199499999999999</v>
      </c>
      <c r="G3810" s="91">
        <v>0.4</v>
      </c>
    </row>
    <row r="3811" spans="1:7" x14ac:dyDescent="0.25">
      <c r="A3811" s="91">
        <v>5.4238949999999999</v>
      </c>
      <c r="B3811" s="91">
        <v>0.44721359999999999</v>
      </c>
      <c r="C3811" t="s">
        <v>438</v>
      </c>
      <c r="D3811" s="91">
        <v>5.4238949999999999</v>
      </c>
      <c r="E3811" s="91">
        <v>0.44721359999999999</v>
      </c>
      <c r="F3811" s="91"/>
      <c r="G3811" s="91"/>
    </row>
    <row r="3812" spans="1:7" x14ac:dyDescent="0.25">
      <c r="A3812" s="91">
        <v>2.680412</v>
      </c>
      <c r="B3812" s="91">
        <v>0.80398999999999998</v>
      </c>
      <c r="D3812" s="91"/>
      <c r="E3812" s="91"/>
      <c r="F3812" s="91">
        <v>2.680412</v>
      </c>
      <c r="G3812" s="91">
        <v>0.80398999999999998</v>
      </c>
    </row>
    <row r="3813" spans="1:7" x14ac:dyDescent="0.25">
      <c r="A3813" s="91">
        <v>17.641819999999999</v>
      </c>
      <c r="B3813" s="91">
        <v>0.56000000000000005</v>
      </c>
      <c r="D3813" s="91">
        <v>17.641819999999999</v>
      </c>
      <c r="E3813" s="91">
        <v>0.56000000000000005</v>
      </c>
      <c r="F3813" s="91"/>
      <c r="G3813" s="91"/>
    </row>
    <row r="3814" spans="1:7" x14ac:dyDescent="0.25">
      <c r="A3814" s="91">
        <v>3.8736030000000001</v>
      </c>
      <c r="B3814" s="91">
        <v>0.48166379999999998</v>
      </c>
      <c r="D3814" s="91">
        <v>3.8736030000000001</v>
      </c>
      <c r="E3814" s="91">
        <v>0.48166379999999998</v>
      </c>
      <c r="F3814" s="91"/>
      <c r="G3814" s="91"/>
    </row>
    <row r="3815" spans="1:7" x14ac:dyDescent="0.25">
      <c r="A3815" s="91">
        <v>3.4448799999999999</v>
      </c>
      <c r="B3815" s="91">
        <v>0.26832820000000002</v>
      </c>
      <c r="D3815" s="91">
        <v>3.4448799999999999</v>
      </c>
      <c r="E3815" s="91">
        <v>0.26832820000000002</v>
      </c>
      <c r="F3815" s="91"/>
      <c r="G3815" s="91"/>
    </row>
    <row r="3816" spans="1:7" x14ac:dyDescent="0.25">
      <c r="A3816" s="91">
        <v>1.874887</v>
      </c>
      <c r="B3816" s="91">
        <v>0.2828427</v>
      </c>
      <c r="D3816" s="91">
        <v>1.874887</v>
      </c>
      <c r="E3816" s="91">
        <v>0.2828427</v>
      </c>
      <c r="F3816" s="91"/>
      <c r="G3816" s="91"/>
    </row>
    <row r="3817" spans="1:7" x14ac:dyDescent="0.25">
      <c r="A3817" s="91">
        <v>3.8402080000000001</v>
      </c>
      <c r="B3817" s="91">
        <v>0.36878179999999999</v>
      </c>
      <c r="D3817" s="91">
        <v>3.8402080000000001</v>
      </c>
      <c r="E3817" s="91">
        <v>0.36878179999999999</v>
      </c>
      <c r="F3817" s="91"/>
      <c r="G3817" s="91"/>
    </row>
    <row r="3818" spans="1:7" x14ac:dyDescent="0.25">
      <c r="A3818" s="91">
        <v>3.8898839999999999</v>
      </c>
      <c r="B3818" s="91">
        <v>0.34409299999999998</v>
      </c>
      <c r="D3818" s="91">
        <v>3.8898839999999999</v>
      </c>
      <c r="E3818" s="91">
        <v>0.34409299999999998</v>
      </c>
      <c r="F3818" s="91"/>
      <c r="G3818" s="91"/>
    </row>
    <row r="3819" spans="1:7" x14ac:dyDescent="0.25">
      <c r="A3819" s="91">
        <v>2.4162780000000001</v>
      </c>
      <c r="B3819" s="91">
        <v>0.54405879999999995</v>
      </c>
      <c r="D3819" s="91"/>
      <c r="E3819" s="91"/>
      <c r="F3819" s="91">
        <v>2.4162780000000001</v>
      </c>
      <c r="G3819" s="91">
        <v>0.54405879999999995</v>
      </c>
    </row>
    <row r="3820" spans="1:7" x14ac:dyDescent="0.25">
      <c r="A3820" s="91">
        <v>2.4006669999999999</v>
      </c>
      <c r="B3820" s="91">
        <v>0.29120439999999997</v>
      </c>
      <c r="D3820" s="91">
        <v>2.4006669999999999</v>
      </c>
      <c r="E3820" s="91">
        <v>0.29120439999999997</v>
      </c>
      <c r="F3820" s="91"/>
      <c r="G3820" s="91"/>
    </row>
    <row r="3821" spans="1:7" x14ac:dyDescent="0.25">
      <c r="A3821" s="91">
        <v>3.7305229999999998</v>
      </c>
      <c r="B3821" s="91">
        <v>0.40199499999999999</v>
      </c>
      <c r="D3821" s="91">
        <v>3.7305229999999998</v>
      </c>
      <c r="E3821" s="91">
        <v>0.40199499999999999</v>
      </c>
      <c r="F3821" s="91"/>
      <c r="G3821" s="91"/>
    </row>
    <row r="3822" spans="1:7" x14ac:dyDescent="0.25">
      <c r="A3822" s="91">
        <v>6.4001250000000001</v>
      </c>
      <c r="B3822" s="91">
        <v>0.24</v>
      </c>
      <c r="D3822" s="91">
        <v>6.4001250000000001</v>
      </c>
      <c r="E3822" s="91">
        <v>0.24</v>
      </c>
      <c r="F3822" s="91"/>
      <c r="G3822" s="91"/>
    </row>
    <row r="3823" spans="1:7" x14ac:dyDescent="0.25">
      <c r="A3823" s="91">
        <v>3.0841530000000001</v>
      </c>
      <c r="B3823" s="91">
        <v>1.824281</v>
      </c>
      <c r="D3823" s="91"/>
      <c r="E3823" s="91"/>
      <c r="F3823" s="91">
        <v>3.0841530000000001</v>
      </c>
      <c r="G3823" s="91">
        <v>1.824281</v>
      </c>
    </row>
    <row r="3824" spans="1:7" x14ac:dyDescent="0.25">
      <c r="A3824" s="91">
        <v>3.41526</v>
      </c>
      <c r="B3824" s="91">
        <v>0.65969690000000003</v>
      </c>
      <c r="D3824" s="91">
        <v>3.41526</v>
      </c>
      <c r="E3824" s="91">
        <v>0.65969690000000003</v>
      </c>
      <c r="F3824" s="91"/>
      <c r="G3824" s="91"/>
    </row>
    <row r="3825" spans="1:7" x14ac:dyDescent="0.25">
      <c r="A3825" s="91">
        <v>1.0384599999999999</v>
      </c>
      <c r="B3825" s="91">
        <v>0.46818799999999999</v>
      </c>
      <c r="D3825" s="91"/>
      <c r="E3825" s="91"/>
      <c r="F3825" s="91">
        <v>1.0384599999999999</v>
      </c>
      <c r="G3825" s="91">
        <v>0.46818799999999999</v>
      </c>
    </row>
    <row r="3826" spans="1:7" x14ac:dyDescent="0.25">
      <c r="A3826" s="91">
        <v>1.7232529999999999</v>
      </c>
      <c r="B3826" s="91">
        <v>0.39395429999999998</v>
      </c>
      <c r="D3826" s="91"/>
      <c r="E3826" s="91"/>
      <c r="F3826" s="91">
        <v>1.7232529999999999</v>
      </c>
      <c r="G3826" s="91">
        <v>0.39395429999999998</v>
      </c>
    </row>
    <row r="3827" spans="1:7" x14ac:dyDescent="0.25">
      <c r="A3827" s="91">
        <v>4.8123180000000003</v>
      </c>
      <c r="B3827" s="91">
        <v>0.98792709999999995</v>
      </c>
      <c r="D3827" s="91"/>
      <c r="E3827" s="91"/>
      <c r="F3827" s="91">
        <v>4.8123180000000003</v>
      </c>
      <c r="G3827" s="91">
        <v>0.98792709999999995</v>
      </c>
    </row>
    <row r="3828" spans="1:7" x14ac:dyDescent="0.25">
      <c r="A3828" s="91">
        <v>4.1440080000000004</v>
      </c>
      <c r="B3828" s="91">
        <v>0.45607019999999998</v>
      </c>
      <c r="D3828" s="91">
        <v>4.1440080000000004</v>
      </c>
      <c r="E3828" s="91">
        <v>0.45607019999999998</v>
      </c>
      <c r="F3828" s="91"/>
      <c r="G3828" s="91"/>
    </row>
    <row r="3829" spans="1:7" x14ac:dyDescent="0.25">
      <c r="A3829" s="91">
        <v>0.8207314</v>
      </c>
      <c r="B3829" s="91">
        <v>0.32249030000000001</v>
      </c>
      <c r="D3829" s="91"/>
      <c r="E3829" s="91"/>
      <c r="F3829" s="91">
        <v>0.8207314</v>
      </c>
      <c r="G3829" s="91">
        <v>0.32249030000000001</v>
      </c>
    </row>
    <row r="3830" spans="1:7" x14ac:dyDescent="0.25">
      <c r="A3830" s="91">
        <v>0.36878179999999999</v>
      </c>
      <c r="B3830" s="91">
        <v>0.24</v>
      </c>
      <c r="D3830" s="91"/>
      <c r="E3830" s="91"/>
      <c r="F3830" s="91">
        <v>0.36878179999999999</v>
      </c>
      <c r="G3830" s="91">
        <v>0.24</v>
      </c>
    </row>
    <row r="3831" spans="1:7" x14ac:dyDescent="0.25">
      <c r="A3831" s="91">
        <v>10.4482</v>
      </c>
      <c r="B3831" s="91">
        <v>1.1544700000000001</v>
      </c>
      <c r="D3831" s="91">
        <v>10.4482</v>
      </c>
      <c r="E3831" s="91">
        <v>1.1544700000000001</v>
      </c>
      <c r="F3831" s="91"/>
      <c r="G3831" s="91"/>
    </row>
    <row r="3832" spans="1:7" x14ac:dyDescent="0.25">
      <c r="A3832" s="91">
        <v>1.221147</v>
      </c>
      <c r="B3832" s="91">
        <v>0.4118252</v>
      </c>
      <c r="D3832" s="91"/>
      <c r="E3832" s="91"/>
      <c r="F3832" s="91">
        <v>1.221147</v>
      </c>
      <c r="G3832" s="91">
        <v>0.4118252</v>
      </c>
    </row>
    <row r="3833" spans="1:7" x14ac:dyDescent="0.25">
      <c r="A3833" s="91">
        <v>0.88814409999999999</v>
      </c>
      <c r="B3833" s="91">
        <v>0.24331050000000001</v>
      </c>
      <c r="D3833" s="91"/>
      <c r="E3833" s="91"/>
      <c r="F3833" s="91">
        <v>0.88814409999999999</v>
      </c>
      <c r="G3833" s="91">
        <v>0.24331050000000001</v>
      </c>
    </row>
    <row r="3834" spans="1:7" x14ac:dyDescent="0.25">
      <c r="A3834" s="91">
        <v>1.27122</v>
      </c>
      <c r="B3834" s="91">
        <v>0.8089499</v>
      </c>
      <c r="D3834" s="91"/>
      <c r="E3834" s="91"/>
      <c r="F3834" s="91">
        <v>1.27122</v>
      </c>
      <c r="G3834" s="91">
        <v>0.8089499</v>
      </c>
    </row>
    <row r="3835" spans="1:7" x14ac:dyDescent="0.25">
      <c r="A3835" s="91">
        <v>4.0153280000000002</v>
      </c>
      <c r="B3835" s="91">
        <v>0.2</v>
      </c>
      <c r="D3835" s="91">
        <v>4.0153280000000002</v>
      </c>
      <c r="E3835" s="91">
        <v>0.2</v>
      </c>
      <c r="F3835" s="91"/>
      <c r="G3835" s="91"/>
    </row>
    <row r="3836" spans="1:7" x14ac:dyDescent="0.25">
      <c r="A3836" s="91">
        <v>15.244490000000001</v>
      </c>
      <c r="B3836" s="91">
        <v>0.36878179999999999</v>
      </c>
      <c r="D3836" s="91">
        <v>15.244490000000001</v>
      </c>
      <c r="E3836" s="91">
        <v>0.36878179999999999</v>
      </c>
      <c r="F3836" s="91"/>
      <c r="G3836" s="91"/>
    </row>
    <row r="3837" spans="1:7" x14ac:dyDescent="0.25">
      <c r="A3837" s="91">
        <v>3.9780989999999998</v>
      </c>
      <c r="B3837" s="91">
        <v>0.88362890000000005</v>
      </c>
      <c r="D3837" s="91"/>
      <c r="E3837" s="91"/>
      <c r="F3837" s="91">
        <v>3.9780989999999998</v>
      </c>
      <c r="G3837" s="91">
        <v>0.88362890000000005</v>
      </c>
    </row>
    <row r="3838" spans="1:7" x14ac:dyDescent="0.25">
      <c r="A3838" s="91">
        <v>1.383135</v>
      </c>
      <c r="B3838" s="91">
        <v>0.25298219999999999</v>
      </c>
      <c r="D3838" s="91">
        <v>1.383135</v>
      </c>
      <c r="E3838" s="91">
        <v>0.25298219999999999</v>
      </c>
      <c r="F3838" s="91"/>
      <c r="G3838" s="91"/>
    </row>
    <row r="3839" spans="1:7" x14ac:dyDescent="0.25">
      <c r="A3839" s="91">
        <v>2.4242110000000001</v>
      </c>
      <c r="B3839" s="91">
        <v>0.68352029999999997</v>
      </c>
      <c r="D3839" s="91"/>
      <c r="E3839" s="91"/>
      <c r="F3839" s="91">
        <v>2.4242110000000001</v>
      </c>
      <c r="G3839" s="91">
        <v>0.68352029999999997</v>
      </c>
    </row>
    <row r="3840" spans="1:7" x14ac:dyDescent="0.25">
      <c r="A3840" s="91">
        <v>2.056794</v>
      </c>
      <c r="B3840" s="91">
        <v>0.34409299999999998</v>
      </c>
      <c r="D3840" s="91">
        <v>2.056794</v>
      </c>
      <c r="E3840" s="91">
        <v>0.34409299999999998</v>
      </c>
      <c r="F3840" s="91"/>
      <c r="G3840" s="91"/>
    </row>
    <row r="3841" spans="1:7" x14ac:dyDescent="0.25">
      <c r="A3841" s="91">
        <v>2.280351</v>
      </c>
      <c r="B3841" s="91">
        <v>0.4326662</v>
      </c>
      <c r="D3841" s="91">
        <v>2.280351</v>
      </c>
      <c r="E3841" s="91">
        <v>0.4326662</v>
      </c>
      <c r="F3841" s="91"/>
      <c r="G3841" s="91"/>
    </row>
    <row r="3842" spans="1:7" x14ac:dyDescent="0.25">
      <c r="A3842" s="91">
        <v>3.3105889999999998</v>
      </c>
      <c r="B3842" s="91">
        <v>0.4326662</v>
      </c>
      <c r="D3842" s="91">
        <v>3.3105889999999998</v>
      </c>
      <c r="E3842" s="91">
        <v>0.4326662</v>
      </c>
      <c r="F3842" s="91"/>
      <c r="G3842" s="91"/>
    </row>
    <row r="3843" spans="1:7" x14ac:dyDescent="0.25">
      <c r="A3843" s="91">
        <v>4.8466069999999997</v>
      </c>
      <c r="B3843" s="91">
        <v>0.29120439999999997</v>
      </c>
      <c r="D3843" s="91">
        <v>4.8466069999999997</v>
      </c>
      <c r="E3843" s="91">
        <v>0.29120439999999997</v>
      </c>
      <c r="F3843" s="91"/>
      <c r="G3843" s="91"/>
    </row>
    <row r="3844" spans="1:7" x14ac:dyDescent="0.25">
      <c r="A3844" s="91">
        <v>5.9986670000000002</v>
      </c>
      <c r="B3844" s="91">
        <v>0.24331050000000001</v>
      </c>
      <c r="D3844" s="91">
        <v>5.9986670000000002</v>
      </c>
      <c r="E3844" s="91">
        <v>0.24331050000000001</v>
      </c>
      <c r="F3844" s="91"/>
      <c r="G3844" s="91"/>
    </row>
    <row r="3845" spans="1:7" x14ac:dyDescent="0.25">
      <c r="A3845" s="91">
        <v>5.8012410000000001</v>
      </c>
      <c r="B3845" s="91">
        <v>0.32</v>
      </c>
      <c r="D3845" s="91">
        <v>5.8012410000000001</v>
      </c>
      <c r="E3845" s="91">
        <v>0.32</v>
      </c>
      <c r="F3845" s="91"/>
      <c r="G3845" s="91"/>
    </row>
    <row r="3846" spans="1:7" x14ac:dyDescent="0.25">
      <c r="A3846" s="91">
        <v>5.36</v>
      </c>
      <c r="B3846" s="91">
        <v>0.64124879999999995</v>
      </c>
      <c r="D3846" s="91">
        <v>5.36</v>
      </c>
      <c r="E3846" s="91">
        <v>0.64124879999999995</v>
      </c>
      <c r="F3846" s="91"/>
      <c r="G3846" s="91"/>
    </row>
    <row r="3847" spans="1:7" x14ac:dyDescent="0.25">
      <c r="A3847" s="91">
        <v>1.319394</v>
      </c>
      <c r="B3847" s="91">
        <v>0.44721359999999999</v>
      </c>
      <c r="D3847" s="91"/>
      <c r="E3847" s="91"/>
      <c r="F3847" s="91">
        <v>1.319394</v>
      </c>
      <c r="G3847" s="91">
        <v>0.44721359999999999</v>
      </c>
    </row>
    <row r="3848" spans="1:7" x14ac:dyDescent="0.25">
      <c r="A3848" s="91">
        <v>0.98386989999999996</v>
      </c>
      <c r="B3848" s="91">
        <v>0.2332381</v>
      </c>
      <c r="D3848" s="91"/>
      <c r="E3848" s="91"/>
      <c r="F3848" s="91">
        <v>0.98386989999999996</v>
      </c>
      <c r="G3848" s="91">
        <v>0.2332381</v>
      </c>
    </row>
    <row r="3849" spans="1:7" x14ac:dyDescent="0.25">
      <c r="A3849" s="91">
        <v>0.24</v>
      </c>
      <c r="B3849" s="91">
        <v>0.24</v>
      </c>
      <c r="D3849" s="91"/>
      <c r="E3849" s="91"/>
      <c r="F3849" s="91">
        <v>0.24</v>
      </c>
      <c r="G3849" s="91">
        <v>0.24</v>
      </c>
    </row>
    <row r="3850" spans="1:7" x14ac:dyDescent="0.25">
      <c r="A3850" s="91">
        <v>2.0278070000000001</v>
      </c>
      <c r="B3850" s="91">
        <v>0.1788854</v>
      </c>
      <c r="D3850" s="91">
        <v>2.0278070000000001</v>
      </c>
      <c r="E3850" s="91">
        <v>0.1788854</v>
      </c>
      <c r="F3850" s="91"/>
      <c r="G3850" s="91"/>
    </row>
    <row r="3851" spans="1:7" x14ac:dyDescent="0.25">
      <c r="A3851" s="91">
        <v>2.4475289999999998</v>
      </c>
      <c r="B3851" s="91">
        <v>0.2039608</v>
      </c>
      <c r="D3851" s="91">
        <v>2.4475289999999998</v>
      </c>
      <c r="E3851" s="91">
        <v>0.2039608</v>
      </c>
      <c r="F3851" s="91"/>
      <c r="G3851" s="91"/>
    </row>
    <row r="3852" spans="1:7" x14ac:dyDescent="0.25">
      <c r="A3852" s="91">
        <v>2.0972360000000001</v>
      </c>
      <c r="B3852" s="91">
        <v>0.22627420000000001</v>
      </c>
      <c r="D3852" s="91">
        <v>2.0972360000000001</v>
      </c>
      <c r="E3852" s="91">
        <v>0.22627420000000001</v>
      </c>
      <c r="F3852" s="91"/>
      <c r="G3852" s="91"/>
    </row>
    <row r="3853" spans="1:7" x14ac:dyDescent="0.25">
      <c r="A3853" s="91">
        <v>0.69971419999999995</v>
      </c>
      <c r="B3853" s="91">
        <v>0.48826219999999998</v>
      </c>
      <c r="D3853" s="91"/>
      <c r="E3853" s="91"/>
      <c r="F3853" s="91">
        <v>0.69971419999999995</v>
      </c>
      <c r="G3853" s="91">
        <v>0.48826219999999998</v>
      </c>
    </row>
    <row r="3854" spans="1:7" x14ac:dyDescent="0.25">
      <c r="A3854" s="91">
        <v>1.2092970000000001</v>
      </c>
      <c r="B3854" s="91">
        <v>0.31241000000000002</v>
      </c>
      <c r="D3854" s="91"/>
      <c r="E3854" s="91"/>
      <c r="F3854" s="91">
        <v>1.2092970000000001</v>
      </c>
      <c r="G3854" s="91">
        <v>0.31241000000000002</v>
      </c>
    </row>
    <row r="3855" spans="1:7" x14ac:dyDescent="0.25">
      <c r="A3855" s="91">
        <v>6.4560050000000002</v>
      </c>
      <c r="B3855" s="91">
        <v>0.4326662</v>
      </c>
      <c r="D3855" s="91">
        <v>6.4560050000000002</v>
      </c>
      <c r="E3855" s="91">
        <v>0.4326662</v>
      </c>
      <c r="F3855" s="91"/>
      <c r="G3855" s="91"/>
    </row>
    <row r="3856" spans="1:7" x14ac:dyDescent="0.25">
      <c r="A3856" s="91">
        <v>0.68</v>
      </c>
      <c r="B3856" s="91">
        <v>0.40199499999999999</v>
      </c>
      <c r="D3856" s="91"/>
      <c r="E3856" s="91"/>
      <c r="F3856" s="91">
        <v>0.68</v>
      </c>
      <c r="G3856" s="91">
        <v>0.40199499999999999</v>
      </c>
    </row>
    <row r="3857" spans="1:7" x14ac:dyDescent="0.25">
      <c r="A3857" s="91">
        <v>7.9270680000000002</v>
      </c>
      <c r="B3857" s="91">
        <v>0.3577709</v>
      </c>
      <c r="D3857" s="91">
        <v>7.9270680000000002</v>
      </c>
      <c r="E3857" s="91">
        <v>0.3577709</v>
      </c>
      <c r="F3857" s="91"/>
      <c r="G3857" s="91"/>
    </row>
    <row r="3858" spans="1:7" x14ac:dyDescent="0.25">
      <c r="A3858" s="91">
        <v>1.3254429999999999</v>
      </c>
      <c r="B3858" s="91">
        <v>0.45607019999999998</v>
      </c>
      <c r="D3858" s="91"/>
      <c r="E3858" s="91"/>
      <c r="F3858" s="91">
        <v>1.3254429999999999</v>
      </c>
      <c r="G3858" s="91">
        <v>0.45607019999999998</v>
      </c>
    </row>
    <row r="3859" spans="1:7" x14ac:dyDescent="0.25">
      <c r="A3859" s="91">
        <v>1.049952</v>
      </c>
      <c r="B3859" s="91">
        <v>0.70767219999999997</v>
      </c>
      <c r="D3859" s="91"/>
      <c r="E3859" s="91"/>
      <c r="F3859" s="91">
        <v>1.049952</v>
      </c>
      <c r="G3859" s="91">
        <v>0.70767219999999997</v>
      </c>
    </row>
    <row r="3860" spans="1:7" x14ac:dyDescent="0.25">
      <c r="A3860" s="91">
        <v>0.3577709</v>
      </c>
      <c r="B3860" s="91">
        <v>0.2</v>
      </c>
      <c r="D3860" s="91"/>
      <c r="E3860" s="91"/>
      <c r="F3860" s="91">
        <v>0.3577709</v>
      </c>
      <c r="G3860" s="91">
        <v>0.2</v>
      </c>
    </row>
    <row r="3861" spans="1:7" x14ac:dyDescent="0.25">
      <c r="A3861" s="91">
        <v>1.254178</v>
      </c>
      <c r="B3861" s="91">
        <v>0.50596439999999998</v>
      </c>
      <c r="D3861" s="91"/>
      <c r="E3861" s="91"/>
      <c r="F3861" s="91">
        <v>1.254178</v>
      </c>
      <c r="G3861" s="91">
        <v>0.50596439999999998</v>
      </c>
    </row>
    <row r="3862" spans="1:7" x14ac:dyDescent="0.25">
      <c r="A3862" s="91">
        <v>2.442949</v>
      </c>
      <c r="B3862" s="91">
        <v>0.36</v>
      </c>
      <c r="D3862" s="91">
        <v>2.442949</v>
      </c>
      <c r="E3862" s="91">
        <v>0.36</v>
      </c>
      <c r="F3862" s="91"/>
      <c r="G3862" s="91"/>
    </row>
    <row r="3863" spans="1:7" x14ac:dyDescent="0.25">
      <c r="A3863" s="91">
        <v>0.92</v>
      </c>
      <c r="B3863" s="91">
        <v>0.72111029999999998</v>
      </c>
      <c r="D3863" s="91"/>
      <c r="E3863" s="91"/>
      <c r="F3863" s="91">
        <v>0.92</v>
      </c>
      <c r="G3863" s="91">
        <v>0.72111029999999998</v>
      </c>
    </row>
    <row r="3864" spans="1:7" x14ac:dyDescent="0.25">
      <c r="A3864" s="91">
        <v>0.5656854</v>
      </c>
      <c r="B3864" s="91">
        <v>0.2</v>
      </c>
      <c r="D3864" s="91"/>
      <c r="E3864" s="91"/>
      <c r="F3864" s="91">
        <v>0.5656854</v>
      </c>
      <c r="G3864" s="91">
        <v>0.2</v>
      </c>
    </row>
    <row r="3865" spans="1:7" x14ac:dyDescent="0.25">
      <c r="A3865" s="91">
        <v>4.4646160000000004</v>
      </c>
      <c r="B3865" s="91">
        <v>0.89888820000000003</v>
      </c>
      <c r="D3865" s="91"/>
      <c r="E3865" s="91"/>
      <c r="F3865" s="91">
        <v>4.4646160000000004</v>
      </c>
      <c r="G3865" s="91">
        <v>0.89888820000000003</v>
      </c>
    </row>
    <row r="3866" spans="1:7" x14ac:dyDescent="0.25">
      <c r="A3866" s="91">
        <v>0.72111029999999998</v>
      </c>
      <c r="B3866" s="91">
        <v>0.61188229999999999</v>
      </c>
      <c r="D3866" s="91"/>
      <c r="E3866" s="91"/>
      <c r="F3866" s="91">
        <v>0.72111029999999998</v>
      </c>
      <c r="G3866" s="91">
        <v>0.61188229999999999</v>
      </c>
    </row>
    <row r="3867" spans="1:7" x14ac:dyDescent="0.25">
      <c r="A3867" s="91">
        <v>1.700823</v>
      </c>
      <c r="B3867" s="91">
        <v>0.65604879999999999</v>
      </c>
      <c r="D3867" s="91"/>
      <c r="E3867" s="91"/>
      <c r="F3867" s="91">
        <v>1.700823</v>
      </c>
      <c r="G3867" s="91">
        <v>0.65604879999999999</v>
      </c>
    </row>
    <row r="3868" spans="1:7" x14ac:dyDescent="0.25">
      <c r="A3868" s="91">
        <v>4.0560080000000003</v>
      </c>
      <c r="B3868" s="91">
        <v>0.50119860000000005</v>
      </c>
      <c r="D3868" s="91">
        <v>4.0560080000000003</v>
      </c>
      <c r="E3868" s="91">
        <v>0.50119860000000005</v>
      </c>
      <c r="F3868" s="91"/>
      <c r="G3868" s="91"/>
    </row>
    <row r="3869" spans="1:7" x14ac:dyDescent="0.25">
      <c r="A3869" s="91">
        <v>2.6415150000000001</v>
      </c>
      <c r="B3869" s="91">
        <v>0.1788854</v>
      </c>
      <c r="D3869" s="91">
        <v>2.6415150000000001</v>
      </c>
      <c r="E3869" s="91">
        <v>0.1788854</v>
      </c>
      <c r="F3869" s="91"/>
      <c r="G3869" s="91"/>
    </row>
    <row r="3870" spans="1:7" x14ac:dyDescent="0.25">
      <c r="A3870" s="91">
        <v>0.46818799999999999</v>
      </c>
      <c r="B3870" s="91">
        <v>0.2</v>
      </c>
      <c r="D3870" s="91"/>
      <c r="E3870" s="91"/>
      <c r="F3870" s="91">
        <v>0.46818799999999999</v>
      </c>
      <c r="G3870" s="91">
        <v>0.2</v>
      </c>
    </row>
    <row r="3871" spans="1:7" x14ac:dyDescent="0.25">
      <c r="A3871" s="91">
        <v>1.198666</v>
      </c>
      <c r="B3871" s="91">
        <v>0.1788854</v>
      </c>
      <c r="D3871" s="91">
        <v>1.198666</v>
      </c>
      <c r="E3871" s="91">
        <v>0.1788854</v>
      </c>
      <c r="F3871" s="91"/>
      <c r="G3871" s="91"/>
    </row>
    <row r="3872" spans="1:7" x14ac:dyDescent="0.25">
      <c r="A3872" s="91">
        <v>7.5827530000000003</v>
      </c>
      <c r="B3872" s="91">
        <v>0.31241000000000002</v>
      </c>
      <c r="D3872" s="91">
        <v>7.5827530000000003</v>
      </c>
      <c r="E3872" s="91">
        <v>0.31241000000000002</v>
      </c>
      <c r="F3872" s="91"/>
      <c r="G3872" s="91"/>
    </row>
    <row r="3873" spans="1:7" x14ac:dyDescent="0.25">
      <c r="A3873" s="91">
        <v>4.4281920000000001</v>
      </c>
      <c r="B3873" s="91">
        <v>0.25612499999999999</v>
      </c>
      <c r="D3873" s="91">
        <v>4.4281920000000001</v>
      </c>
      <c r="E3873" s="91">
        <v>0.25612499999999999</v>
      </c>
      <c r="F3873" s="91"/>
      <c r="G3873" s="91"/>
    </row>
    <row r="3874" spans="1:7" x14ac:dyDescent="0.25">
      <c r="A3874" s="91">
        <v>2.1674020000000001</v>
      </c>
      <c r="B3874" s="91">
        <v>0.59464269999999997</v>
      </c>
      <c r="D3874" s="91"/>
      <c r="E3874" s="91"/>
      <c r="F3874" s="91">
        <v>2.1674020000000001</v>
      </c>
      <c r="G3874" s="91">
        <v>0.59464269999999997</v>
      </c>
    </row>
    <row r="3875" spans="1:7" x14ac:dyDescent="0.25">
      <c r="A3875" s="91">
        <v>9.3411390000000001</v>
      </c>
      <c r="B3875" s="91">
        <v>0.25298219999999999</v>
      </c>
      <c r="D3875" s="91">
        <v>9.3411390000000001</v>
      </c>
      <c r="E3875" s="91">
        <v>0.25298219999999999</v>
      </c>
      <c r="F3875" s="91"/>
      <c r="G3875" s="91"/>
    </row>
    <row r="3876" spans="1:7" x14ac:dyDescent="0.25">
      <c r="A3876" s="91">
        <v>4.6599570000000003</v>
      </c>
      <c r="B3876" s="91">
        <v>0.84380089999999996</v>
      </c>
      <c r="D3876" s="91">
        <v>4.6599570000000003</v>
      </c>
      <c r="E3876" s="91">
        <v>0.84380089999999996</v>
      </c>
      <c r="F3876" s="91"/>
      <c r="G3876" s="91"/>
    </row>
    <row r="3877" spans="1:7" x14ac:dyDescent="0.25">
      <c r="A3877" s="91">
        <v>4.9783530000000003</v>
      </c>
      <c r="B3877" s="91">
        <v>0.36878179999999999</v>
      </c>
      <c r="D3877" s="91">
        <v>4.9783530000000003</v>
      </c>
      <c r="E3877" s="91">
        <v>0.36878179999999999</v>
      </c>
      <c r="F3877" s="91"/>
      <c r="G3877" s="91"/>
    </row>
    <row r="3878" spans="1:7" x14ac:dyDescent="0.25">
      <c r="A3878" s="91">
        <v>6.5641449999999999</v>
      </c>
      <c r="B3878" s="91">
        <v>0.42520580000000002</v>
      </c>
      <c r="D3878" s="91">
        <v>6.5641449999999999</v>
      </c>
      <c r="E3878" s="91">
        <v>0.42520580000000002</v>
      </c>
      <c r="F3878" s="91"/>
      <c r="G3878" s="91"/>
    </row>
    <row r="3879" spans="1:7" x14ac:dyDescent="0.25">
      <c r="A3879" s="91">
        <v>5.347448</v>
      </c>
      <c r="B3879" s="91">
        <v>0.51224990000000004</v>
      </c>
      <c r="D3879" s="91">
        <v>5.347448</v>
      </c>
      <c r="E3879" s="91">
        <v>0.51224990000000004</v>
      </c>
      <c r="F3879" s="91"/>
      <c r="G3879" s="91"/>
    </row>
    <row r="3880" spans="1:7" x14ac:dyDescent="0.25">
      <c r="A3880" s="91">
        <v>5.0142199999999999</v>
      </c>
      <c r="B3880" s="91">
        <v>0.3577709</v>
      </c>
      <c r="D3880" s="91">
        <v>5.0142199999999999</v>
      </c>
      <c r="E3880" s="91">
        <v>0.3577709</v>
      </c>
      <c r="F3880" s="91"/>
      <c r="G3880" s="91"/>
    </row>
    <row r="3881" spans="1:7" x14ac:dyDescent="0.25">
      <c r="A3881" s="91">
        <v>2.7017030000000002</v>
      </c>
      <c r="B3881" s="91">
        <v>0.4118252</v>
      </c>
      <c r="D3881" s="91">
        <v>2.7017030000000002</v>
      </c>
      <c r="E3881" s="91">
        <v>0.4118252</v>
      </c>
      <c r="F3881" s="91"/>
      <c r="G3881" s="91"/>
    </row>
    <row r="3882" spans="1:7" x14ac:dyDescent="0.25">
      <c r="A3882" s="91">
        <v>2.3630490000000002</v>
      </c>
      <c r="B3882" s="91">
        <v>0.32</v>
      </c>
      <c r="D3882" s="91">
        <v>2.3630490000000002</v>
      </c>
      <c r="E3882" s="91">
        <v>0.32</v>
      </c>
      <c r="F3882" s="91"/>
      <c r="G3882" s="91"/>
    </row>
    <row r="3883" spans="1:7" x14ac:dyDescent="0.25">
      <c r="A3883" s="91">
        <v>10.881180000000001</v>
      </c>
      <c r="B3883" s="91">
        <v>0.36</v>
      </c>
      <c r="D3883" s="91">
        <v>10.881180000000001</v>
      </c>
      <c r="E3883" s="91">
        <v>0.36</v>
      </c>
      <c r="F3883" s="91"/>
      <c r="G3883" s="91"/>
    </row>
    <row r="3884" spans="1:7" x14ac:dyDescent="0.25">
      <c r="A3884" s="91">
        <v>3.5924360000000002</v>
      </c>
      <c r="B3884" s="91">
        <v>0.36878179999999999</v>
      </c>
      <c r="D3884" s="91">
        <v>3.5924360000000002</v>
      </c>
      <c r="E3884" s="91">
        <v>0.36878179999999999</v>
      </c>
      <c r="F3884" s="91"/>
      <c r="G3884" s="91"/>
    </row>
    <row r="3885" spans="1:7" x14ac:dyDescent="0.25">
      <c r="A3885" s="91">
        <v>2.920274</v>
      </c>
      <c r="B3885" s="91">
        <v>0.37947330000000001</v>
      </c>
      <c r="D3885" s="91">
        <v>2.920274</v>
      </c>
      <c r="E3885" s="91">
        <v>0.37947330000000001</v>
      </c>
      <c r="F3885" s="91"/>
      <c r="G3885" s="91"/>
    </row>
    <row r="3886" spans="1:7" x14ac:dyDescent="0.25">
      <c r="A3886" s="91">
        <v>2.0004</v>
      </c>
      <c r="B3886" s="91">
        <v>0.32249030000000001</v>
      </c>
      <c r="D3886" s="91">
        <v>2.0004</v>
      </c>
      <c r="E3886" s="91">
        <v>0.32249030000000001</v>
      </c>
      <c r="F3886" s="91"/>
      <c r="G3886" s="91"/>
    </row>
    <row r="3887" spans="1:7" x14ac:dyDescent="0.25">
      <c r="A3887" s="91">
        <v>2.129413</v>
      </c>
      <c r="B3887" s="91">
        <v>0.39395429999999998</v>
      </c>
      <c r="D3887" s="91">
        <v>2.129413</v>
      </c>
      <c r="E3887" s="91">
        <v>0.39395429999999998</v>
      </c>
      <c r="F3887" s="91"/>
      <c r="G3887" s="91"/>
    </row>
    <row r="3888" spans="1:7" x14ac:dyDescent="0.25">
      <c r="A3888" s="91">
        <v>2.3623720000000001</v>
      </c>
      <c r="B3888" s="91">
        <v>0.2332381</v>
      </c>
      <c r="D3888" s="91">
        <v>2.3623720000000001</v>
      </c>
      <c r="E3888" s="91">
        <v>0.2332381</v>
      </c>
      <c r="F3888" s="91"/>
      <c r="G3888" s="91"/>
    </row>
    <row r="3889" spans="1:7" x14ac:dyDescent="0.25">
      <c r="A3889" s="91">
        <v>2.3148219999999999</v>
      </c>
      <c r="B3889" s="91">
        <v>0.16492419999999999</v>
      </c>
      <c r="D3889" s="91">
        <v>2.3148219999999999</v>
      </c>
      <c r="E3889" s="91">
        <v>0.16492419999999999</v>
      </c>
      <c r="F3889" s="91"/>
      <c r="G3889" s="91"/>
    </row>
    <row r="3890" spans="1:7" x14ac:dyDescent="0.25">
      <c r="A3890" s="91">
        <v>1.4045639999999999</v>
      </c>
      <c r="B3890" s="91">
        <v>0.25298219999999999</v>
      </c>
      <c r="D3890" s="91">
        <v>1.4045639999999999</v>
      </c>
      <c r="E3890" s="91">
        <v>0.25298219999999999</v>
      </c>
      <c r="F3890" s="91"/>
      <c r="G3890" s="91"/>
    </row>
    <row r="3891" spans="1:7" x14ac:dyDescent="0.25">
      <c r="A3891" s="91">
        <v>2.0396079999999999</v>
      </c>
      <c r="B3891" s="91">
        <v>0.32249030000000001</v>
      </c>
      <c r="D3891" s="91">
        <v>2.0396079999999999</v>
      </c>
      <c r="E3891" s="91">
        <v>0.32249030000000001</v>
      </c>
      <c r="F3891" s="91"/>
      <c r="G3891" s="91"/>
    </row>
    <row r="3892" spans="1:7" x14ac:dyDescent="0.25">
      <c r="A3892" s="91">
        <v>0.72443080000000004</v>
      </c>
      <c r="B3892" s="91">
        <v>0.28000000000000003</v>
      </c>
      <c r="D3892" s="91"/>
      <c r="E3892" s="91"/>
      <c r="F3892" s="91">
        <v>0.72443080000000004</v>
      </c>
      <c r="G3892" s="91">
        <v>0.28000000000000003</v>
      </c>
    </row>
    <row r="3893" spans="1:7" x14ac:dyDescent="0.25">
      <c r="A3893" s="91">
        <v>1.0673330000000001</v>
      </c>
      <c r="B3893" s="91">
        <v>0.30463089999999998</v>
      </c>
      <c r="D3893" s="91"/>
      <c r="E3893" s="91"/>
      <c r="F3893" s="91">
        <v>1.0673330000000001</v>
      </c>
      <c r="G3893" s="91">
        <v>0.30463089999999998</v>
      </c>
    </row>
    <row r="3894" spans="1:7" x14ac:dyDescent="0.25">
      <c r="A3894" s="91">
        <v>1.753169</v>
      </c>
      <c r="B3894" s="91">
        <v>0.2</v>
      </c>
      <c r="D3894" s="91">
        <v>1.753169</v>
      </c>
      <c r="E3894" s="91">
        <v>0.2</v>
      </c>
      <c r="F3894" s="91"/>
      <c r="G3894" s="91"/>
    </row>
    <row r="3895" spans="1:7" x14ac:dyDescent="0.25">
      <c r="A3895" s="91">
        <v>0.79699439999999999</v>
      </c>
      <c r="B3895" s="91">
        <v>0.39395429999999998</v>
      </c>
      <c r="D3895" s="91"/>
      <c r="E3895" s="91"/>
      <c r="F3895" s="91">
        <v>0.79699439999999999</v>
      </c>
      <c r="G3895" s="91">
        <v>0.39395429999999998</v>
      </c>
    </row>
    <row r="3896" spans="1:7" x14ac:dyDescent="0.25">
      <c r="A3896" s="91">
        <v>1.21062</v>
      </c>
      <c r="B3896" s="91">
        <v>0.2039608</v>
      </c>
      <c r="D3896" s="91">
        <v>1.21062</v>
      </c>
      <c r="E3896" s="91">
        <v>0.2039608</v>
      </c>
      <c r="F3896" s="91"/>
      <c r="G3896" s="91"/>
    </row>
    <row r="3897" spans="1:7" x14ac:dyDescent="0.25">
      <c r="A3897" s="91">
        <v>1.9003159999999999</v>
      </c>
      <c r="B3897" s="91">
        <v>0.93380940000000001</v>
      </c>
      <c r="D3897" s="91"/>
      <c r="E3897" s="91"/>
      <c r="F3897" s="91">
        <v>1.9003159999999999</v>
      </c>
      <c r="G3897" s="91">
        <v>0.93380940000000001</v>
      </c>
    </row>
    <row r="3898" spans="1:7" x14ac:dyDescent="0.25">
      <c r="A3898" s="91">
        <v>7.8327520000000002</v>
      </c>
      <c r="B3898" s="91">
        <v>0.75471849999999996</v>
      </c>
      <c r="D3898" s="91">
        <v>7.8327520000000002</v>
      </c>
      <c r="E3898" s="91">
        <v>0.75471849999999996</v>
      </c>
      <c r="F3898" s="91"/>
      <c r="G3898" s="91"/>
    </row>
    <row r="3899" spans="1:7" x14ac:dyDescent="0.25">
      <c r="A3899" s="91">
        <v>3.8607770000000001</v>
      </c>
      <c r="B3899" s="91">
        <v>0.32249030000000001</v>
      </c>
      <c r="D3899" s="91">
        <v>3.8607770000000001</v>
      </c>
      <c r="E3899" s="91">
        <v>0.32249030000000001</v>
      </c>
      <c r="F3899" s="91"/>
      <c r="G3899" s="91"/>
    </row>
    <row r="3900" spans="1:7" x14ac:dyDescent="0.25">
      <c r="A3900" s="91">
        <v>1.8676189999999999</v>
      </c>
      <c r="B3900" s="91">
        <v>0.65115279999999998</v>
      </c>
      <c r="D3900" s="91"/>
      <c r="E3900" s="91"/>
      <c r="F3900" s="91">
        <v>1.8676189999999999</v>
      </c>
      <c r="G3900" s="91">
        <v>0.65115279999999998</v>
      </c>
    </row>
    <row r="3901" spans="1:7" x14ac:dyDescent="0.25">
      <c r="A3901" s="91">
        <v>2.7527439999999999</v>
      </c>
      <c r="B3901" s="91">
        <v>0.64498060000000002</v>
      </c>
      <c r="D3901" s="91"/>
      <c r="E3901" s="91"/>
      <c r="F3901" s="91">
        <v>2.7527439999999999</v>
      </c>
      <c r="G3901" s="91">
        <v>0.64498060000000002</v>
      </c>
    </row>
    <row r="3902" spans="1:7" x14ac:dyDescent="0.25">
      <c r="A3902" s="91">
        <v>1.5094369999999999</v>
      </c>
      <c r="B3902" s="91">
        <v>0.55569780000000002</v>
      </c>
      <c r="D3902" s="91"/>
      <c r="E3902" s="91"/>
      <c r="F3902" s="91">
        <v>1.5094369999999999</v>
      </c>
      <c r="G3902" s="91">
        <v>0.55569780000000002</v>
      </c>
    </row>
    <row r="3903" spans="1:7" x14ac:dyDescent="0.25">
      <c r="A3903" s="91">
        <v>4.9295840000000002</v>
      </c>
      <c r="B3903" s="91">
        <v>0.56850679999999998</v>
      </c>
      <c r="D3903" s="91">
        <v>4.9295840000000002</v>
      </c>
      <c r="E3903" s="91">
        <v>0.56850679999999998</v>
      </c>
      <c r="F3903" s="91"/>
      <c r="G3903" s="91"/>
    </row>
    <row r="3904" spans="1:7" x14ac:dyDescent="0.25">
      <c r="A3904" s="91">
        <v>4.2992090000000003</v>
      </c>
      <c r="B3904" s="91">
        <v>0.33941130000000003</v>
      </c>
      <c r="D3904" s="91">
        <v>4.2992090000000003</v>
      </c>
      <c r="E3904" s="91">
        <v>0.33941130000000003</v>
      </c>
      <c r="F3904" s="91"/>
      <c r="G3904" s="91"/>
    </row>
    <row r="3905" spans="1:7" x14ac:dyDescent="0.25">
      <c r="A3905" s="91">
        <v>5.831912</v>
      </c>
      <c r="B3905" s="91">
        <v>0.1788854</v>
      </c>
      <c r="D3905" s="91">
        <v>5.831912</v>
      </c>
      <c r="E3905" s="91">
        <v>0.1788854</v>
      </c>
      <c r="F3905" s="91"/>
      <c r="G3905" s="91"/>
    </row>
    <row r="3906" spans="1:7" x14ac:dyDescent="0.25">
      <c r="A3906" s="91">
        <v>1.0384599999999999</v>
      </c>
      <c r="B3906" s="91">
        <v>0.41761229999999999</v>
      </c>
      <c r="D3906" s="91"/>
      <c r="E3906" s="91"/>
      <c r="F3906" s="91">
        <v>1.0384599999999999</v>
      </c>
      <c r="G3906" s="91">
        <v>0.41761229999999999</v>
      </c>
    </row>
    <row r="3907" spans="1:7" x14ac:dyDescent="0.25">
      <c r="A3907" s="91">
        <v>2.8604889999999998</v>
      </c>
      <c r="B3907" s="91">
        <v>0.30463089999999998</v>
      </c>
      <c r="D3907" s="91">
        <v>2.8604889999999998</v>
      </c>
      <c r="E3907" s="91">
        <v>0.30463089999999998</v>
      </c>
      <c r="F3907" s="91"/>
      <c r="G3907" s="91"/>
    </row>
    <row r="3908" spans="1:7" x14ac:dyDescent="0.25">
      <c r="A3908" s="91">
        <v>1.2033290000000001</v>
      </c>
      <c r="B3908" s="91">
        <v>0.34176010000000001</v>
      </c>
      <c r="D3908" s="91"/>
      <c r="E3908" s="91"/>
      <c r="F3908" s="91">
        <v>1.2033290000000001</v>
      </c>
      <c r="G3908" s="91">
        <v>0.34176010000000001</v>
      </c>
    </row>
    <row r="3909" spans="1:7" x14ac:dyDescent="0.25">
      <c r="A3909" s="91">
        <v>0.4326662</v>
      </c>
      <c r="B3909" s="91">
        <v>0.2332381</v>
      </c>
      <c r="D3909" s="91"/>
      <c r="E3909" s="91"/>
      <c r="F3909" s="91">
        <v>0.4326662</v>
      </c>
      <c r="G3909" s="91">
        <v>0.2332381</v>
      </c>
    </row>
    <row r="3910" spans="1:7" x14ac:dyDescent="0.25">
      <c r="A3910" s="91">
        <v>0.83522450000000004</v>
      </c>
      <c r="B3910" s="91">
        <v>0.25298219999999999</v>
      </c>
      <c r="D3910" s="91"/>
      <c r="E3910" s="91"/>
      <c r="F3910" s="91">
        <v>0.83522450000000004</v>
      </c>
      <c r="G3910" s="91">
        <v>0.25298219999999999</v>
      </c>
    </row>
    <row r="3911" spans="1:7" x14ac:dyDescent="0.25">
      <c r="A3911" s="91">
        <v>0.28844409999999998</v>
      </c>
      <c r="B3911" s="91">
        <v>0.2</v>
      </c>
      <c r="D3911" s="91"/>
      <c r="E3911" s="91"/>
      <c r="F3911" s="91">
        <v>0.28844409999999998</v>
      </c>
      <c r="G3911" s="91">
        <v>0.2</v>
      </c>
    </row>
    <row r="3912" spans="1:7" x14ac:dyDescent="0.25">
      <c r="A3912" s="91">
        <v>1.2824979999999999</v>
      </c>
      <c r="B3912" s="91">
        <v>0.32249030000000001</v>
      </c>
      <c r="D3912" s="91"/>
      <c r="E3912" s="91"/>
      <c r="F3912" s="91">
        <v>1.2824979999999999</v>
      </c>
      <c r="G3912" s="91">
        <v>0.32249030000000001</v>
      </c>
    </row>
    <row r="3913" spans="1:7" x14ac:dyDescent="0.25">
      <c r="A3913" s="91">
        <v>7.436985</v>
      </c>
      <c r="B3913" s="91">
        <v>0.26832820000000002</v>
      </c>
      <c r="D3913" s="91">
        <v>7.436985</v>
      </c>
      <c r="E3913" s="91">
        <v>0.26832820000000002</v>
      </c>
      <c r="F3913" s="91"/>
      <c r="G3913" s="91"/>
    </row>
    <row r="3914" spans="1:7" x14ac:dyDescent="0.25">
      <c r="A3914" s="91">
        <v>6.1346699999999998</v>
      </c>
      <c r="B3914" s="91">
        <v>0.34409299999999998</v>
      </c>
      <c r="D3914" s="91">
        <v>6.1346699999999998</v>
      </c>
      <c r="E3914" s="91">
        <v>0.34409299999999998</v>
      </c>
      <c r="F3914" s="91"/>
      <c r="G3914" s="91"/>
    </row>
    <row r="3915" spans="1:7" x14ac:dyDescent="0.25">
      <c r="A3915" s="91">
        <v>6.6660469999999998</v>
      </c>
      <c r="B3915" s="91">
        <v>0.2828427</v>
      </c>
      <c r="D3915" s="91">
        <v>6.6660469999999998</v>
      </c>
      <c r="E3915" s="91">
        <v>0.2828427</v>
      </c>
      <c r="F3915" s="91"/>
      <c r="G3915" s="91"/>
    </row>
    <row r="3916" spans="1:7" x14ac:dyDescent="0.25">
      <c r="A3916" s="91">
        <v>2.3167219999999999</v>
      </c>
      <c r="B3916" s="91">
        <v>0.2332381</v>
      </c>
      <c r="D3916" s="91">
        <v>2.3167219999999999</v>
      </c>
      <c r="E3916" s="91">
        <v>0.2332381</v>
      </c>
      <c r="F3916" s="91"/>
      <c r="G3916" s="91"/>
    </row>
    <row r="3917" spans="1:7" x14ac:dyDescent="0.25">
      <c r="A3917" s="91">
        <v>5.3528310000000001</v>
      </c>
      <c r="B3917" s="91">
        <v>0.54405879999999995</v>
      </c>
      <c r="D3917" s="91">
        <v>5.3528310000000001</v>
      </c>
      <c r="E3917" s="91">
        <v>0.54405879999999995</v>
      </c>
      <c r="F3917" s="91"/>
      <c r="G3917" s="91"/>
    </row>
    <row r="3918" spans="1:7" x14ac:dyDescent="0.25">
      <c r="A3918" s="91">
        <v>4.024127</v>
      </c>
      <c r="B3918" s="91">
        <v>0.37735920000000001</v>
      </c>
      <c r="D3918" s="91">
        <v>4.024127</v>
      </c>
      <c r="E3918" s="91">
        <v>0.37735920000000001</v>
      </c>
      <c r="F3918" s="91"/>
      <c r="G3918" s="91"/>
    </row>
    <row r="3919" spans="1:7" x14ac:dyDescent="0.25">
      <c r="A3919" s="91">
        <v>7.2765930000000001</v>
      </c>
      <c r="B3919" s="91">
        <v>0.36878179999999999</v>
      </c>
      <c r="D3919" s="91">
        <v>7.2765930000000001</v>
      </c>
      <c r="E3919" s="91">
        <v>0.36878179999999999</v>
      </c>
      <c r="F3919" s="91"/>
      <c r="G3919" s="91"/>
    </row>
    <row r="3920" spans="1:7" x14ac:dyDescent="0.25">
      <c r="A3920" s="91">
        <v>3.7029719999999999</v>
      </c>
      <c r="B3920" s="91">
        <v>0.2828427</v>
      </c>
      <c r="D3920" s="91">
        <v>3.7029719999999999</v>
      </c>
      <c r="E3920" s="91">
        <v>0.2828427</v>
      </c>
      <c r="F3920" s="91"/>
      <c r="G3920" s="91"/>
    </row>
    <row r="3921" spans="1:7" x14ac:dyDescent="0.25">
      <c r="A3921" s="91">
        <v>1.0567880000000001</v>
      </c>
      <c r="B3921" s="91">
        <v>0.2154066</v>
      </c>
      <c r="D3921" s="91"/>
      <c r="E3921" s="91"/>
      <c r="F3921" s="91">
        <v>1.0567880000000001</v>
      </c>
      <c r="G3921" s="91">
        <v>0.2154066</v>
      </c>
    </row>
    <row r="3922" spans="1:7" x14ac:dyDescent="0.25">
      <c r="A3922" s="91">
        <v>9.3042789999999993</v>
      </c>
      <c r="B3922" s="91">
        <v>0.48826219999999998</v>
      </c>
      <c r="D3922" s="91">
        <v>9.3042789999999993</v>
      </c>
      <c r="E3922" s="91">
        <v>0.48826219999999998</v>
      </c>
      <c r="F3922" s="91"/>
      <c r="G3922" s="91"/>
    </row>
    <row r="3923" spans="1:7" x14ac:dyDescent="0.25">
      <c r="A3923" s="91">
        <v>3.1630370000000001</v>
      </c>
      <c r="B3923" s="91">
        <v>0.29120439999999997</v>
      </c>
      <c r="D3923" s="91">
        <v>3.1630370000000001</v>
      </c>
      <c r="E3923" s="91">
        <v>0.29120439999999997</v>
      </c>
      <c r="F3923" s="91"/>
      <c r="G3923" s="91"/>
    </row>
    <row r="3924" spans="1:7" x14ac:dyDescent="0.25">
      <c r="A3924" s="91">
        <v>0.8236504</v>
      </c>
      <c r="B3924" s="91">
        <v>0.26832820000000002</v>
      </c>
      <c r="D3924" s="91"/>
      <c r="E3924" s="91"/>
      <c r="F3924" s="91">
        <v>0.8236504</v>
      </c>
      <c r="G3924" s="91">
        <v>0.26832820000000002</v>
      </c>
    </row>
    <row r="3925" spans="1:7" x14ac:dyDescent="0.25">
      <c r="A3925" s="91">
        <v>1.9501790000000001</v>
      </c>
      <c r="B3925" s="91">
        <v>0.30463089999999998</v>
      </c>
      <c r="D3925" s="91">
        <v>1.9501790000000001</v>
      </c>
      <c r="E3925" s="91">
        <v>0.30463089999999998</v>
      </c>
      <c r="F3925" s="91"/>
      <c r="G3925" s="91"/>
    </row>
    <row r="3926" spans="1:7" x14ac:dyDescent="0.25">
      <c r="A3926" s="91">
        <v>2.2627419999999998</v>
      </c>
      <c r="B3926" s="91">
        <v>0.28000000000000003</v>
      </c>
      <c r="D3926" s="91">
        <v>2.2627419999999998</v>
      </c>
      <c r="E3926" s="91">
        <v>0.28000000000000003</v>
      </c>
      <c r="F3926" s="91"/>
      <c r="G3926" s="91"/>
    </row>
    <row r="3927" spans="1:7" x14ac:dyDescent="0.25">
      <c r="A3927" s="91">
        <v>2.0987619999999998</v>
      </c>
      <c r="B3927" s="91">
        <v>0.36221540000000002</v>
      </c>
      <c r="D3927" s="91">
        <v>2.0987619999999998</v>
      </c>
      <c r="E3927" s="91">
        <v>0.36221540000000002</v>
      </c>
      <c r="F3927" s="91"/>
      <c r="G3927" s="91"/>
    </row>
    <row r="3928" spans="1:7" x14ac:dyDescent="0.25">
      <c r="A3928" s="91">
        <v>1.653602</v>
      </c>
      <c r="B3928" s="91">
        <v>0.65604879999999999</v>
      </c>
      <c r="D3928" s="91"/>
      <c r="E3928" s="91"/>
      <c r="F3928" s="91">
        <v>1.653602</v>
      </c>
      <c r="G3928" s="91">
        <v>0.65604879999999999</v>
      </c>
    </row>
    <row r="3929" spans="1:7" x14ac:dyDescent="0.25">
      <c r="A3929" s="91">
        <v>1.4142140000000001</v>
      </c>
      <c r="B3929" s="91">
        <v>0.43081320000000001</v>
      </c>
      <c r="D3929" s="91"/>
      <c r="E3929" s="91"/>
      <c r="F3929" s="91">
        <v>1.4142140000000001</v>
      </c>
      <c r="G3929" s="91">
        <v>0.43081320000000001</v>
      </c>
    </row>
    <row r="3930" spans="1:7" x14ac:dyDescent="0.25">
      <c r="A3930" s="91">
        <v>3.3839619999999999</v>
      </c>
      <c r="B3930" s="91">
        <v>0.2332381</v>
      </c>
      <c r="D3930" s="91">
        <v>3.3839619999999999</v>
      </c>
      <c r="E3930" s="91">
        <v>0.2332381</v>
      </c>
      <c r="F3930" s="91"/>
      <c r="G3930" s="91"/>
    </row>
    <row r="3931" spans="1:7" x14ac:dyDescent="0.25">
      <c r="A3931" s="91">
        <v>3.754464</v>
      </c>
      <c r="B3931" s="91">
        <v>0.45607019999999998</v>
      </c>
      <c r="D3931" s="91">
        <v>3.754464</v>
      </c>
      <c r="E3931" s="91">
        <v>0.45607019999999998</v>
      </c>
      <c r="F3931" s="91"/>
      <c r="G3931" s="91"/>
    </row>
    <row r="3932" spans="1:7" x14ac:dyDescent="0.25">
      <c r="A3932" s="91">
        <v>11.589930000000001</v>
      </c>
      <c r="B3932" s="91">
        <v>0.45607019999999998</v>
      </c>
      <c r="D3932" s="91">
        <v>11.589930000000001</v>
      </c>
      <c r="E3932" s="91">
        <v>0.45607019999999998</v>
      </c>
      <c r="F3932" s="91"/>
      <c r="G3932" s="91"/>
    </row>
    <row r="3933" spans="1:7" x14ac:dyDescent="0.25">
      <c r="A3933" s="91">
        <v>3.560899</v>
      </c>
      <c r="B3933" s="91">
        <v>0.37947330000000001</v>
      </c>
      <c r="D3933" s="91">
        <v>3.560899</v>
      </c>
      <c r="E3933" s="91">
        <v>0.37947330000000001</v>
      </c>
      <c r="F3933" s="91"/>
      <c r="G3933" s="91"/>
    </row>
    <row r="3934" spans="1:7" x14ac:dyDescent="0.25">
      <c r="A3934" s="91">
        <v>4.8480920000000003</v>
      </c>
      <c r="B3934" s="91">
        <v>0.24331050000000001</v>
      </c>
      <c r="D3934" s="91">
        <v>4.8480920000000003</v>
      </c>
      <c r="E3934" s="91">
        <v>0.24331050000000001</v>
      </c>
      <c r="F3934" s="91"/>
      <c r="G3934" s="91"/>
    </row>
    <row r="3935" spans="1:7" x14ac:dyDescent="0.25">
      <c r="A3935" s="91">
        <v>3.7721079999999998</v>
      </c>
      <c r="B3935" s="91">
        <v>0.2332381</v>
      </c>
      <c r="D3935" s="91">
        <v>3.7721079999999998</v>
      </c>
      <c r="E3935" s="91">
        <v>0.2332381</v>
      </c>
      <c r="F3935" s="91"/>
      <c r="G3935" s="91"/>
    </row>
    <row r="3936" spans="1:7" x14ac:dyDescent="0.25">
      <c r="A3936" s="91">
        <v>2.2922479999999998</v>
      </c>
      <c r="B3936" s="91">
        <v>0.43081320000000001</v>
      </c>
      <c r="D3936" s="91">
        <v>2.2922479999999998</v>
      </c>
      <c r="E3936" s="91">
        <v>0.43081320000000001</v>
      </c>
      <c r="F3936" s="91"/>
      <c r="G3936" s="91"/>
    </row>
    <row r="3937" spans="1:7" x14ac:dyDescent="0.25">
      <c r="A3937" s="91">
        <v>7.7573189999999999</v>
      </c>
      <c r="B3937" s="91">
        <v>0.48166379999999998</v>
      </c>
      <c r="D3937" s="91">
        <v>7.7573189999999999</v>
      </c>
      <c r="E3937" s="91">
        <v>0.48166379999999998</v>
      </c>
      <c r="F3937" s="91"/>
      <c r="G3937" s="91"/>
    </row>
    <row r="3938" spans="1:7" x14ac:dyDescent="0.25">
      <c r="A3938" s="91">
        <v>3.4643329999999999</v>
      </c>
      <c r="B3938" s="91">
        <v>0.6788225</v>
      </c>
      <c r="D3938" s="91">
        <v>3.4643329999999999</v>
      </c>
      <c r="E3938" s="91">
        <v>0.6788225</v>
      </c>
      <c r="F3938" s="91"/>
      <c r="G3938" s="91"/>
    </row>
    <row r="3939" spans="1:7" x14ac:dyDescent="0.25">
      <c r="A3939" s="91">
        <v>3.8584969999999998</v>
      </c>
      <c r="B3939" s="91">
        <v>0.69857000000000002</v>
      </c>
      <c r="D3939" s="91">
        <v>3.8584969999999998</v>
      </c>
      <c r="E3939" s="91">
        <v>0.69857000000000002</v>
      </c>
      <c r="F3939" s="91"/>
      <c r="G3939" s="91"/>
    </row>
    <row r="3940" spans="1:7" x14ac:dyDescent="0.25">
      <c r="A3940" s="91">
        <v>2.857971</v>
      </c>
      <c r="B3940" s="91">
        <v>0.2828427</v>
      </c>
      <c r="D3940" s="91">
        <v>2.857971</v>
      </c>
      <c r="E3940" s="91">
        <v>0.2828427</v>
      </c>
      <c r="F3940" s="91"/>
      <c r="G3940" s="91"/>
    </row>
    <row r="3941" spans="1:7" x14ac:dyDescent="0.25">
      <c r="A3941" s="91">
        <v>1.043072</v>
      </c>
      <c r="B3941" s="91">
        <v>0.24331050000000001</v>
      </c>
      <c r="D3941" s="91"/>
      <c r="E3941" s="91"/>
      <c r="F3941" s="91">
        <v>1.043072</v>
      </c>
      <c r="G3941" s="91">
        <v>0.24331050000000001</v>
      </c>
    </row>
    <row r="3942" spans="1:7" x14ac:dyDescent="0.25">
      <c r="A3942" s="91">
        <v>0.44721359999999999</v>
      </c>
      <c r="B3942" s="91">
        <v>0.25612499999999999</v>
      </c>
      <c r="D3942" s="91"/>
      <c r="E3942" s="91"/>
      <c r="F3942" s="91">
        <v>0.44721359999999999</v>
      </c>
      <c r="G3942" s="91">
        <v>0.25612499999999999</v>
      </c>
    </row>
    <row r="3943" spans="1:7" x14ac:dyDescent="0.25">
      <c r="A3943" s="91">
        <v>1.930803</v>
      </c>
      <c r="B3943" s="91">
        <v>0.45254830000000001</v>
      </c>
      <c r="D3943" s="91"/>
      <c r="E3943" s="91"/>
      <c r="F3943" s="91">
        <v>1.930803</v>
      </c>
      <c r="G3943" s="91">
        <v>0.45254830000000001</v>
      </c>
    </row>
    <row r="3944" spans="1:7" x14ac:dyDescent="0.25">
      <c r="A3944" s="91">
        <v>1.8033870000000001</v>
      </c>
      <c r="B3944" s="91">
        <v>0.37947330000000001</v>
      </c>
      <c r="D3944" s="91"/>
      <c r="E3944" s="91"/>
      <c r="F3944" s="91">
        <v>1.8033870000000001</v>
      </c>
      <c r="G3944" s="91">
        <v>0.37947330000000001</v>
      </c>
    </row>
    <row r="3945" spans="1:7" x14ac:dyDescent="0.25">
      <c r="A3945" s="91">
        <v>1.843909</v>
      </c>
      <c r="B3945" s="91">
        <v>0.30463089999999998</v>
      </c>
      <c r="D3945" s="91">
        <v>1.843909</v>
      </c>
      <c r="E3945" s="91">
        <v>0.30463089999999998</v>
      </c>
      <c r="F3945" s="91"/>
      <c r="G3945" s="91"/>
    </row>
    <row r="3946" spans="1:7" x14ac:dyDescent="0.25">
      <c r="A3946" s="91">
        <v>2.1260289999999999</v>
      </c>
      <c r="B3946" s="91">
        <v>0.28000000000000003</v>
      </c>
      <c r="D3946" s="91">
        <v>2.1260289999999999</v>
      </c>
      <c r="E3946" s="91">
        <v>0.28000000000000003</v>
      </c>
      <c r="F3946" s="91"/>
      <c r="G3946" s="91"/>
    </row>
    <row r="3947" spans="1:7" x14ac:dyDescent="0.25">
      <c r="A3947" s="91">
        <v>1.4022840000000001</v>
      </c>
      <c r="B3947" s="91">
        <v>0.40199499999999999</v>
      </c>
      <c r="D3947" s="91"/>
      <c r="E3947" s="91"/>
      <c r="F3947" s="91">
        <v>1.4022840000000001</v>
      </c>
      <c r="G3947" s="91">
        <v>0.40199499999999999</v>
      </c>
    </row>
    <row r="3948" spans="1:7" x14ac:dyDescent="0.25">
      <c r="A3948" s="91">
        <v>9.7361179999999994</v>
      </c>
      <c r="B3948" s="91">
        <v>0.56000000000000005</v>
      </c>
      <c r="D3948" s="91">
        <v>9.7361179999999994</v>
      </c>
      <c r="E3948" s="91">
        <v>0.56000000000000005</v>
      </c>
      <c r="F3948" s="91"/>
      <c r="G3948" s="91"/>
    </row>
    <row r="3949" spans="1:7" x14ac:dyDescent="0.25">
      <c r="A3949" s="91">
        <v>3.0170180000000002</v>
      </c>
      <c r="B3949" s="91">
        <v>0.68468969999999996</v>
      </c>
      <c r="D3949" s="91"/>
      <c r="E3949" s="91"/>
      <c r="F3949" s="91">
        <v>3.0170180000000002</v>
      </c>
      <c r="G3949" s="91">
        <v>0.68468969999999996</v>
      </c>
    </row>
    <row r="3950" spans="1:7" x14ac:dyDescent="0.25">
      <c r="A3950" s="91">
        <v>2.0254379999999998</v>
      </c>
      <c r="B3950" s="91">
        <v>0.2332381</v>
      </c>
      <c r="D3950" s="91">
        <v>2.0254379999999998</v>
      </c>
      <c r="E3950" s="91">
        <v>0.2332381</v>
      </c>
      <c r="F3950" s="91"/>
      <c r="G3950" s="91"/>
    </row>
    <row r="3951" spans="1:7" x14ac:dyDescent="0.25">
      <c r="A3951" s="91">
        <v>9.4701210000000007</v>
      </c>
      <c r="B3951" s="91">
        <v>0.48662100000000003</v>
      </c>
      <c r="D3951" s="91">
        <v>9.4701210000000007</v>
      </c>
      <c r="E3951" s="91">
        <v>0.48662100000000003</v>
      </c>
      <c r="F3951" s="91"/>
      <c r="G3951" s="91"/>
    </row>
    <row r="3952" spans="1:7" x14ac:dyDescent="0.25">
      <c r="A3952" s="91">
        <v>5.0642269999999998</v>
      </c>
      <c r="B3952" s="91">
        <v>0.2332381</v>
      </c>
      <c r="D3952" s="91">
        <v>5.0642269999999998</v>
      </c>
      <c r="E3952" s="91">
        <v>0.2332381</v>
      </c>
      <c r="F3952" s="91"/>
      <c r="G3952" s="91"/>
    </row>
    <row r="3953" spans="1:7" x14ac:dyDescent="0.25">
      <c r="A3953" s="91">
        <v>1.0031950000000001</v>
      </c>
      <c r="B3953" s="91">
        <v>0.32249030000000001</v>
      </c>
      <c r="D3953" s="91"/>
      <c r="E3953" s="91"/>
      <c r="F3953" s="91">
        <v>1.0031950000000001</v>
      </c>
      <c r="G3953" s="91">
        <v>0.32249030000000001</v>
      </c>
    </row>
    <row r="3954" spans="1:7" x14ac:dyDescent="0.25">
      <c r="A3954" s="91">
        <v>0.83234609999999998</v>
      </c>
      <c r="B3954" s="91">
        <v>0.6788225</v>
      </c>
      <c r="D3954" s="91"/>
      <c r="E3954" s="91"/>
      <c r="F3954" s="91">
        <v>0.83234609999999998</v>
      </c>
      <c r="G3954" s="91">
        <v>0.6788225</v>
      </c>
    </row>
    <row r="3955" spans="1:7" x14ac:dyDescent="0.25">
      <c r="A3955" s="91">
        <v>0.50911689999999998</v>
      </c>
      <c r="B3955" s="91">
        <v>0.3577709</v>
      </c>
      <c r="D3955" s="91"/>
      <c r="E3955" s="91"/>
      <c r="F3955" s="91">
        <v>0.50911689999999998</v>
      </c>
      <c r="G3955" s="91">
        <v>0.3577709</v>
      </c>
    </row>
    <row r="3956" spans="1:7" x14ac:dyDescent="0.25">
      <c r="A3956" s="91">
        <v>1.2445079999999999</v>
      </c>
      <c r="B3956" s="91">
        <v>0.45254830000000001</v>
      </c>
      <c r="D3956" s="91"/>
      <c r="E3956" s="91"/>
      <c r="F3956" s="91">
        <v>1.2445079999999999</v>
      </c>
      <c r="G3956" s="91">
        <v>0.45254830000000001</v>
      </c>
    </row>
    <row r="3957" spans="1:7" x14ac:dyDescent="0.25">
      <c r="A3957" s="91">
        <v>2.113575</v>
      </c>
      <c r="B3957" s="91">
        <v>0.32249030000000001</v>
      </c>
      <c r="D3957" s="91">
        <v>2.113575</v>
      </c>
      <c r="E3957" s="91">
        <v>0.32249030000000001</v>
      </c>
      <c r="F3957" s="91"/>
      <c r="G3957" s="91"/>
    </row>
    <row r="3958" spans="1:7" x14ac:dyDescent="0.25">
      <c r="A3958" s="91">
        <v>0.28000000000000003</v>
      </c>
      <c r="B3958" s="91">
        <v>0.2</v>
      </c>
      <c r="D3958" s="91"/>
      <c r="E3958" s="91"/>
      <c r="F3958" s="91">
        <v>0.28000000000000003</v>
      </c>
      <c r="G3958" s="91">
        <v>0.2</v>
      </c>
    </row>
    <row r="3959" spans="1:7" x14ac:dyDescent="0.25">
      <c r="A3959" s="91">
        <v>0.55569780000000002</v>
      </c>
      <c r="B3959" s="91">
        <v>0.25298219999999999</v>
      </c>
      <c r="D3959" s="91"/>
      <c r="E3959" s="91"/>
      <c r="F3959" s="91">
        <v>0.55569780000000002</v>
      </c>
      <c r="G3959" s="91">
        <v>0.25298219999999999</v>
      </c>
    </row>
    <row r="3960" spans="1:7" x14ac:dyDescent="0.25">
      <c r="A3960" s="91">
        <v>0.44721359999999999</v>
      </c>
      <c r="B3960" s="91">
        <v>0.2828427</v>
      </c>
      <c r="D3960" s="91"/>
      <c r="E3960" s="91"/>
      <c r="F3960" s="91">
        <v>0.44721359999999999</v>
      </c>
      <c r="G3960" s="91">
        <v>0.2828427</v>
      </c>
    </row>
    <row r="3961" spans="1:7" x14ac:dyDescent="0.25">
      <c r="A3961" s="91">
        <v>0.8099383</v>
      </c>
      <c r="B3961" s="91">
        <v>0.1788854</v>
      </c>
      <c r="D3961" s="91"/>
      <c r="E3961" s="91"/>
      <c r="F3961" s="91">
        <v>0.8099383</v>
      </c>
      <c r="G3961" s="91">
        <v>0.1788854</v>
      </c>
    </row>
    <row r="3962" spans="1:7" x14ac:dyDescent="0.25">
      <c r="A3962" s="91">
        <v>16.422519999999999</v>
      </c>
      <c r="B3962" s="91">
        <v>0.34409299999999998</v>
      </c>
      <c r="D3962" s="91">
        <v>16.422519999999999</v>
      </c>
      <c r="E3962" s="91">
        <v>0.34409299999999998</v>
      </c>
      <c r="F3962" s="91"/>
      <c r="G3962" s="91"/>
    </row>
    <row r="3963" spans="1:7" x14ac:dyDescent="0.25">
      <c r="A3963" s="91">
        <v>14.62792</v>
      </c>
      <c r="B3963" s="91">
        <v>0.76941539999999997</v>
      </c>
      <c r="D3963" s="91">
        <v>14.62792</v>
      </c>
      <c r="E3963" s="91">
        <v>0.76941539999999997</v>
      </c>
      <c r="F3963" s="91"/>
      <c r="G3963" s="91"/>
    </row>
    <row r="3964" spans="1:7" x14ac:dyDescent="0.25">
      <c r="A3964" s="91">
        <v>2.3213789999999999</v>
      </c>
      <c r="B3964" s="91">
        <v>0.34176010000000001</v>
      </c>
      <c r="D3964" s="91">
        <v>2.3213789999999999</v>
      </c>
      <c r="E3964" s="91">
        <v>0.34176010000000001</v>
      </c>
      <c r="F3964" s="91"/>
      <c r="G3964" s="91"/>
    </row>
    <row r="3965" spans="1:7" x14ac:dyDescent="0.25">
      <c r="A3965" s="91">
        <v>1.961632</v>
      </c>
      <c r="B3965" s="91">
        <v>0.29120439999999997</v>
      </c>
      <c r="D3965" s="91">
        <v>1.961632</v>
      </c>
      <c r="E3965" s="91">
        <v>0.29120439999999997</v>
      </c>
      <c r="F3965" s="91"/>
      <c r="G3965" s="91"/>
    </row>
    <row r="3966" spans="1:7" x14ac:dyDescent="0.25">
      <c r="A3966" s="91">
        <v>9.4833750000000006</v>
      </c>
      <c r="B3966" s="91">
        <v>0.49477270000000001</v>
      </c>
      <c r="D3966" s="91">
        <v>9.4833750000000006</v>
      </c>
      <c r="E3966" s="91">
        <v>0.49477270000000001</v>
      </c>
      <c r="F3966" s="91"/>
      <c r="G3966" s="91"/>
    </row>
    <row r="3967" spans="1:7" x14ac:dyDescent="0.25">
      <c r="A3967" s="91">
        <v>9.5701199999999993</v>
      </c>
      <c r="B3967" s="91">
        <v>0.36</v>
      </c>
      <c r="D3967" s="91">
        <v>9.5701199999999993</v>
      </c>
      <c r="E3967" s="91">
        <v>0.36</v>
      </c>
      <c r="F3967" s="91"/>
      <c r="G3967" s="91"/>
    </row>
    <row r="3968" spans="1:7" x14ac:dyDescent="0.25">
      <c r="A3968" s="91">
        <v>2.20871</v>
      </c>
      <c r="B3968" s="91">
        <v>0.57688819999999996</v>
      </c>
      <c r="D3968" s="91"/>
      <c r="E3968" s="91"/>
      <c r="F3968" s="91">
        <v>2.20871</v>
      </c>
      <c r="G3968" s="91">
        <v>0.57688819999999996</v>
      </c>
    </row>
    <row r="3969" spans="1:7" x14ac:dyDescent="0.25">
      <c r="A3969" s="91">
        <v>4.2501759999999997</v>
      </c>
      <c r="B3969" s="91">
        <v>0.2</v>
      </c>
      <c r="D3969" s="91">
        <v>4.2501759999999997</v>
      </c>
      <c r="E3969" s="91">
        <v>0.2</v>
      </c>
      <c r="F3969" s="91"/>
      <c r="G3969" s="91"/>
    </row>
    <row r="3970" spans="1:7" x14ac:dyDescent="0.25">
      <c r="A3970" s="91">
        <v>1.88</v>
      </c>
      <c r="B3970" s="91">
        <v>0.28000000000000003</v>
      </c>
      <c r="D3970" s="91">
        <v>1.88</v>
      </c>
      <c r="E3970" s="91">
        <v>0.28000000000000003</v>
      </c>
      <c r="F3970" s="91"/>
      <c r="G3970" s="91"/>
    </row>
    <row r="3971" spans="1:7" x14ac:dyDescent="0.25">
      <c r="A3971" s="91">
        <v>3.467333</v>
      </c>
      <c r="B3971" s="91">
        <v>0.4</v>
      </c>
      <c r="D3971" s="91">
        <v>3.467333</v>
      </c>
      <c r="E3971" s="91">
        <v>0.4</v>
      </c>
      <c r="F3971" s="91"/>
      <c r="G3971" s="91"/>
    </row>
    <row r="3972" spans="1:7" x14ac:dyDescent="0.25">
      <c r="A3972" s="91">
        <v>1.1599999999999999</v>
      </c>
      <c r="B3972" s="91">
        <v>0.68117550000000004</v>
      </c>
      <c r="D3972" s="91"/>
      <c r="E3972" s="91"/>
      <c r="F3972" s="91">
        <v>1.1599999999999999</v>
      </c>
      <c r="G3972" s="91">
        <v>0.68117550000000004</v>
      </c>
    </row>
    <row r="3973" spans="1:7" x14ac:dyDescent="0.25">
      <c r="A3973" s="91">
        <v>2.4166089999999998</v>
      </c>
      <c r="B3973" s="91">
        <v>0.4079216</v>
      </c>
      <c r="D3973" s="91">
        <v>2.4166089999999998</v>
      </c>
      <c r="E3973" s="91">
        <v>0.4079216</v>
      </c>
      <c r="F3973" s="91"/>
      <c r="G3973" s="91"/>
    </row>
    <row r="3974" spans="1:7" x14ac:dyDescent="0.25">
      <c r="A3974" s="91">
        <v>1.9053610000000001</v>
      </c>
      <c r="B3974" s="91">
        <v>0.6</v>
      </c>
      <c r="D3974" s="91"/>
      <c r="E3974" s="91"/>
      <c r="F3974" s="91">
        <v>1.9053610000000001</v>
      </c>
      <c r="G3974" s="91">
        <v>0.6</v>
      </c>
    </row>
    <row r="3975" spans="1:7" x14ac:dyDescent="0.25">
      <c r="A3975" s="91">
        <v>2.5656189999999999</v>
      </c>
      <c r="B3975" s="91">
        <v>0.48826219999999998</v>
      </c>
      <c r="D3975" s="91">
        <v>2.5656189999999999</v>
      </c>
      <c r="E3975" s="91">
        <v>0.48826219999999998</v>
      </c>
      <c r="F3975" s="91"/>
      <c r="G3975" s="91"/>
    </row>
    <row r="3976" spans="1:7" x14ac:dyDescent="0.25">
      <c r="A3976" s="91">
        <v>10.434559999999999</v>
      </c>
      <c r="B3976" s="91">
        <v>0.22627420000000001</v>
      </c>
      <c r="D3976" s="91">
        <v>10.434559999999999</v>
      </c>
      <c r="E3976" s="91">
        <v>0.22627420000000001</v>
      </c>
      <c r="F3976" s="91"/>
      <c r="G3976" s="91"/>
    </row>
    <row r="3977" spans="1:7" x14ac:dyDescent="0.25">
      <c r="A3977" s="91">
        <v>5.9421210000000002</v>
      </c>
      <c r="B3977" s="91">
        <v>0.50911689999999998</v>
      </c>
      <c r="D3977" s="91">
        <v>5.9421210000000002</v>
      </c>
      <c r="E3977" s="91">
        <v>0.50911689999999998</v>
      </c>
      <c r="F3977" s="91"/>
      <c r="G3977" s="91"/>
    </row>
    <row r="3978" spans="1:7" x14ac:dyDescent="0.25">
      <c r="A3978" s="91">
        <v>4.4522349999999999</v>
      </c>
      <c r="B3978" s="91">
        <v>0.5614268</v>
      </c>
      <c r="D3978" s="91">
        <v>4.4522349999999999</v>
      </c>
      <c r="E3978" s="91">
        <v>0.5614268</v>
      </c>
      <c r="F3978" s="91"/>
      <c r="G3978" s="91"/>
    </row>
    <row r="3979" spans="1:7" x14ac:dyDescent="0.25">
      <c r="A3979" s="91">
        <v>6.3815989999999996</v>
      </c>
      <c r="B3979" s="91">
        <v>0.55713550000000001</v>
      </c>
      <c r="D3979" s="91">
        <v>6.3815989999999996</v>
      </c>
      <c r="E3979" s="91">
        <v>0.55713550000000001</v>
      </c>
      <c r="F3979" s="91"/>
      <c r="G3979" s="91"/>
    </row>
    <row r="3980" spans="1:7" x14ac:dyDescent="0.25">
      <c r="A3980" s="91">
        <v>5.3043380000000004</v>
      </c>
      <c r="B3980" s="91">
        <v>0.46818799999999999</v>
      </c>
      <c r="D3980" s="91">
        <v>5.3043380000000004</v>
      </c>
      <c r="E3980" s="91">
        <v>0.46818799999999999</v>
      </c>
      <c r="F3980" s="91"/>
      <c r="G3980" s="91"/>
    </row>
    <row r="3981" spans="1:7" x14ac:dyDescent="0.25">
      <c r="A3981" s="91">
        <v>1.980707</v>
      </c>
      <c r="B3981" s="91">
        <v>0.51224990000000004</v>
      </c>
      <c r="D3981" s="91"/>
      <c r="E3981" s="91"/>
      <c r="F3981" s="91">
        <v>1.980707</v>
      </c>
      <c r="G3981" s="91">
        <v>0.51224990000000004</v>
      </c>
    </row>
    <row r="3982" spans="1:7" x14ac:dyDescent="0.25">
      <c r="A3982" s="91">
        <v>2.687452</v>
      </c>
      <c r="B3982" s="91">
        <v>0.36878179999999999</v>
      </c>
      <c r="D3982" s="91">
        <v>2.687452</v>
      </c>
      <c r="E3982" s="91">
        <v>0.36878179999999999</v>
      </c>
      <c r="F3982" s="91"/>
      <c r="G3982" s="91"/>
    </row>
    <row r="3983" spans="1:7" x14ac:dyDescent="0.25">
      <c r="A3983" s="91">
        <v>3.994596</v>
      </c>
      <c r="B3983" s="91">
        <v>0.34409299999999998</v>
      </c>
      <c r="D3983" s="91">
        <v>3.994596</v>
      </c>
      <c r="E3983" s="91">
        <v>0.34409299999999998</v>
      </c>
      <c r="F3983" s="91"/>
      <c r="G3983" s="91"/>
    </row>
    <row r="3984" spans="1:7" x14ac:dyDescent="0.25">
      <c r="A3984" s="91">
        <v>7.4130700000000003</v>
      </c>
      <c r="B3984" s="91">
        <v>0.79699439999999999</v>
      </c>
      <c r="D3984" s="91">
        <v>7.4130700000000003</v>
      </c>
      <c r="E3984" s="91">
        <v>0.79699439999999999</v>
      </c>
      <c r="F3984" s="91"/>
      <c r="G3984" s="91"/>
    </row>
    <row r="3985" spans="1:7" x14ac:dyDescent="0.25">
      <c r="A3985" s="91">
        <v>0.68</v>
      </c>
      <c r="B3985" s="91">
        <v>0.44</v>
      </c>
      <c r="D3985" s="91"/>
      <c r="E3985" s="91"/>
      <c r="F3985" s="91">
        <v>0.68</v>
      </c>
      <c r="G3985" s="91">
        <v>0.44</v>
      </c>
    </row>
    <row r="3986" spans="1:7" x14ac:dyDescent="0.25">
      <c r="A3986" s="91">
        <v>2.2856070000000002</v>
      </c>
      <c r="B3986" s="91">
        <v>0.2</v>
      </c>
      <c r="D3986" s="91">
        <v>2.2856070000000002</v>
      </c>
      <c r="E3986" s="91">
        <v>0.2</v>
      </c>
      <c r="F3986" s="91"/>
      <c r="G3986" s="91"/>
    </row>
    <row r="3987" spans="1:7" x14ac:dyDescent="0.25">
      <c r="A3987" s="91">
        <v>1.665173</v>
      </c>
      <c r="B3987" s="91">
        <v>0.1788854</v>
      </c>
      <c r="D3987" s="91">
        <v>1.665173</v>
      </c>
      <c r="E3987" s="91">
        <v>0.1788854</v>
      </c>
      <c r="F3987" s="91"/>
      <c r="G3987" s="91"/>
    </row>
    <row r="3988" spans="1:7" x14ac:dyDescent="0.25">
      <c r="A3988" s="91">
        <v>2.201454</v>
      </c>
      <c r="B3988" s="91">
        <v>0.34409299999999998</v>
      </c>
      <c r="D3988" s="91">
        <v>2.201454</v>
      </c>
      <c r="E3988" s="91">
        <v>0.34409299999999998</v>
      </c>
      <c r="F3988" s="91"/>
      <c r="G3988" s="91"/>
    </row>
    <row r="3989" spans="1:7" x14ac:dyDescent="0.25">
      <c r="A3989" s="91">
        <v>0.8</v>
      </c>
      <c r="B3989" s="91">
        <v>0.52611790000000003</v>
      </c>
      <c r="D3989" s="91"/>
      <c r="E3989" s="91"/>
      <c r="F3989" s="91">
        <v>0.8</v>
      </c>
      <c r="G3989" s="91">
        <v>0.52611790000000003</v>
      </c>
    </row>
    <row r="3990" spans="1:7" x14ac:dyDescent="0.25">
      <c r="A3990" s="91">
        <v>2.9437389999999999</v>
      </c>
      <c r="B3990" s="91">
        <v>0.31241000000000002</v>
      </c>
      <c r="D3990" s="91">
        <v>2.9437389999999999</v>
      </c>
      <c r="E3990" s="91">
        <v>0.31241000000000002</v>
      </c>
      <c r="F3990" s="91"/>
      <c r="G3990" s="91"/>
    </row>
    <row r="3991" spans="1:7" x14ac:dyDescent="0.25">
      <c r="A3991" s="91">
        <v>0.6</v>
      </c>
      <c r="B3991" s="91">
        <v>0.33941130000000003</v>
      </c>
      <c r="D3991" s="91"/>
      <c r="E3991" s="91"/>
      <c r="F3991" s="91">
        <v>0.6</v>
      </c>
      <c r="G3991" s="91">
        <v>0.33941130000000003</v>
      </c>
    </row>
    <row r="3992" spans="1:7" x14ac:dyDescent="0.25">
      <c r="A3992" s="91">
        <v>2.4003329999999998</v>
      </c>
      <c r="B3992" s="91">
        <v>0.28000000000000003</v>
      </c>
      <c r="D3992" s="91">
        <v>2.4003329999999998</v>
      </c>
      <c r="E3992" s="91">
        <v>0.28000000000000003</v>
      </c>
      <c r="F3992" s="91"/>
      <c r="G3992" s="91"/>
    </row>
    <row r="3993" spans="1:7" x14ac:dyDescent="0.25">
      <c r="A3993" s="91">
        <v>14.64498</v>
      </c>
      <c r="B3993" s="91">
        <v>0.36878179999999999</v>
      </c>
      <c r="D3993" s="91">
        <v>14.64498</v>
      </c>
      <c r="E3993" s="91">
        <v>0.36878179999999999</v>
      </c>
      <c r="F3993" s="91"/>
      <c r="G3993" s="91"/>
    </row>
    <row r="3994" spans="1:7" x14ac:dyDescent="0.25">
      <c r="A3994" s="91">
        <v>1.2705900000000001</v>
      </c>
      <c r="B3994" s="91">
        <v>0.28000000000000003</v>
      </c>
      <c r="D3994" s="91"/>
      <c r="E3994" s="91"/>
      <c r="F3994" s="91">
        <v>1.2705900000000001</v>
      </c>
      <c r="G3994" s="91">
        <v>0.28000000000000003</v>
      </c>
    </row>
    <row r="3995" spans="1:7" x14ac:dyDescent="0.25">
      <c r="A3995" s="91">
        <v>2.08</v>
      </c>
      <c r="B3995" s="91">
        <v>0.4079216</v>
      </c>
      <c r="D3995" s="91">
        <v>2.08</v>
      </c>
      <c r="E3995" s="91">
        <v>0.4079216</v>
      </c>
      <c r="F3995" s="91"/>
      <c r="G3995" s="91"/>
    </row>
    <row r="3996" spans="1:7" x14ac:dyDescent="0.25">
      <c r="A3996" s="91">
        <v>0.91214030000000001</v>
      </c>
      <c r="B3996" s="91">
        <v>0.63245549999999995</v>
      </c>
      <c r="D3996" s="91"/>
      <c r="E3996" s="91"/>
      <c r="F3996" s="91">
        <v>0.91214030000000001</v>
      </c>
      <c r="G3996" s="91">
        <v>0.63245549999999995</v>
      </c>
    </row>
    <row r="3997" spans="1:7" x14ac:dyDescent="0.25">
      <c r="A3997" s="91">
        <v>3.7292360000000002</v>
      </c>
      <c r="B3997" s="91">
        <v>0.2</v>
      </c>
      <c r="D3997" s="91">
        <v>3.7292360000000002</v>
      </c>
      <c r="E3997" s="91">
        <v>0.2</v>
      </c>
      <c r="F3997" s="91"/>
      <c r="G3997" s="91"/>
    </row>
    <row r="3998" spans="1:7" x14ac:dyDescent="0.25">
      <c r="A3998" s="91">
        <v>5.4648899999999996</v>
      </c>
      <c r="B3998" s="91">
        <v>0.2</v>
      </c>
      <c r="D3998" s="91">
        <v>5.4648899999999996</v>
      </c>
      <c r="E3998" s="91">
        <v>0.2</v>
      </c>
      <c r="F3998" s="91"/>
      <c r="G3998" s="91"/>
    </row>
    <row r="3999" spans="1:7" x14ac:dyDescent="0.25">
      <c r="A3999" s="91">
        <v>8.2917620000000003</v>
      </c>
      <c r="B3999" s="91">
        <v>1.0031950000000001</v>
      </c>
      <c r="D3999" s="91">
        <v>8.2917620000000003</v>
      </c>
      <c r="E3999" s="91">
        <v>1.0031950000000001</v>
      </c>
      <c r="F3999" s="91"/>
      <c r="G3999" s="91"/>
    </row>
    <row r="4000" spans="1:7" x14ac:dyDescent="0.25">
      <c r="A4000" s="91">
        <v>2.530138</v>
      </c>
      <c r="B4000" s="91">
        <v>0.29120439999999997</v>
      </c>
      <c r="D4000" s="91">
        <v>2.530138</v>
      </c>
      <c r="E4000" s="91">
        <v>0.29120439999999997</v>
      </c>
      <c r="F4000" s="91"/>
      <c r="G4000" s="91"/>
    </row>
    <row r="4001" spans="1:7" x14ac:dyDescent="0.25">
      <c r="A4001" s="91">
        <v>3.6634410000000002</v>
      </c>
      <c r="B4001" s="91">
        <v>0.45607019999999998</v>
      </c>
      <c r="D4001" s="91">
        <v>3.6634410000000002</v>
      </c>
      <c r="E4001" s="91">
        <v>0.45607019999999998</v>
      </c>
      <c r="F4001" s="91"/>
      <c r="G4001" s="91"/>
    </row>
    <row r="4002" spans="1:7" x14ac:dyDescent="0.25">
      <c r="A4002" s="91">
        <v>3.4845950000000001</v>
      </c>
      <c r="B4002" s="91">
        <v>0.28000000000000003</v>
      </c>
      <c r="D4002" s="91">
        <v>3.4845950000000001</v>
      </c>
      <c r="E4002" s="91">
        <v>0.28000000000000003</v>
      </c>
      <c r="F4002" s="91"/>
      <c r="G4002" s="91"/>
    </row>
    <row r="4003" spans="1:7" x14ac:dyDescent="0.25">
      <c r="A4003" s="91">
        <v>1.6492420000000001</v>
      </c>
      <c r="B4003" s="91">
        <v>0.44721359999999999</v>
      </c>
      <c r="D4003" s="91"/>
      <c r="E4003" s="91"/>
      <c r="F4003" s="91">
        <v>1.6492420000000001</v>
      </c>
      <c r="G4003" s="91">
        <v>0.44721359999999999</v>
      </c>
    </row>
    <row r="4004" spans="1:7" x14ac:dyDescent="0.25">
      <c r="A4004" s="91">
        <v>0.56850679999999998</v>
      </c>
      <c r="B4004" s="91">
        <v>0.48826219999999998</v>
      </c>
      <c r="D4004" s="91"/>
      <c r="E4004" s="91"/>
      <c r="F4004" s="91">
        <v>0.56850679999999998</v>
      </c>
      <c r="G4004" s="91">
        <v>0.48826219999999998</v>
      </c>
    </row>
    <row r="4005" spans="1:7" x14ac:dyDescent="0.25">
      <c r="A4005" s="91">
        <v>0.57271280000000002</v>
      </c>
      <c r="B4005" s="91">
        <v>0.2828427</v>
      </c>
      <c r="D4005" s="91"/>
      <c r="E4005" s="91"/>
      <c r="F4005" s="91">
        <v>0.57271280000000002</v>
      </c>
      <c r="G4005" s="91">
        <v>0.2828427</v>
      </c>
    </row>
    <row r="4006" spans="1:7" x14ac:dyDescent="0.25">
      <c r="A4006" s="91">
        <v>0.69050710000000004</v>
      </c>
      <c r="B4006" s="91">
        <v>0.25298219999999999</v>
      </c>
      <c r="D4006" s="91"/>
      <c r="E4006" s="91"/>
      <c r="F4006" s="91">
        <v>0.69050710000000004</v>
      </c>
      <c r="G4006" s="91">
        <v>0.25298219999999999</v>
      </c>
    </row>
    <row r="4007" spans="1:7" x14ac:dyDescent="0.25">
      <c r="A4007" s="91">
        <v>0.24331050000000001</v>
      </c>
      <c r="B4007" s="91">
        <v>0.24</v>
      </c>
      <c r="D4007" s="91"/>
      <c r="E4007" s="91"/>
      <c r="F4007" s="91">
        <v>0.24331050000000001</v>
      </c>
      <c r="G4007" s="91">
        <v>0.24</v>
      </c>
    </row>
    <row r="4008" spans="1:7" x14ac:dyDescent="0.25">
      <c r="A4008" s="91">
        <v>0.8246211</v>
      </c>
      <c r="B4008" s="91">
        <v>0.60530980000000001</v>
      </c>
      <c r="D4008" s="91"/>
      <c r="E4008" s="91"/>
      <c r="F4008" s="91">
        <v>0.8246211</v>
      </c>
      <c r="G4008" s="91">
        <v>0.60530980000000001</v>
      </c>
    </row>
    <row r="4009" spans="1:7" x14ac:dyDescent="0.25">
      <c r="A4009" s="91">
        <v>8.2635149999999999</v>
      </c>
      <c r="B4009" s="91">
        <v>0.52</v>
      </c>
      <c r="D4009" s="91">
        <v>8.2635149999999999</v>
      </c>
      <c r="E4009" s="91">
        <v>0.52</v>
      </c>
      <c r="F4009" s="91"/>
      <c r="G4009" s="91"/>
    </row>
    <row r="4010" spans="1:7" x14ac:dyDescent="0.25">
      <c r="A4010" s="91">
        <v>7.11639</v>
      </c>
      <c r="B4010" s="91">
        <v>0.59464269999999997</v>
      </c>
      <c r="D4010" s="91">
        <v>7.11639</v>
      </c>
      <c r="E4010" s="91">
        <v>0.59464269999999997</v>
      </c>
      <c r="F4010" s="91"/>
      <c r="G4010" s="91"/>
    </row>
    <row r="4011" spans="1:7" x14ac:dyDescent="0.25">
      <c r="A4011" s="91">
        <v>14.22419</v>
      </c>
      <c r="B4011" s="91">
        <v>0.28844409999999998</v>
      </c>
      <c r="D4011" s="91">
        <v>14.22419</v>
      </c>
      <c r="E4011" s="91">
        <v>0.28844409999999998</v>
      </c>
      <c r="F4011" s="91"/>
      <c r="G4011" s="91"/>
    </row>
    <row r="4012" spans="1:7" x14ac:dyDescent="0.25">
      <c r="A4012" s="91">
        <v>4.144279</v>
      </c>
      <c r="B4012" s="91">
        <v>0.34409299999999998</v>
      </c>
      <c r="D4012" s="91">
        <v>4.144279</v>
      </c>
      <c r="E4012" s="91">
        <v>0.34409299999999998</v>
      </c>
      <c r="F4012" s="91"/>
      <c r="G4012" s="91"/>
    </row>
    <row r="4013" spans="1:7" x14ac:dyDescent="0.25">
      <c r="A4013" s="91">
        <v>2.9195470000000001</v>
      </c>
      <c r="B4013" s="91">
        <v>0.37947330000000001</v>
      </c>
      <c r="D4013" s="91">
        <v>2.9195470000000001</v>
      </c>
      <c r="E4013" s="91">
        <v>0.37947330000000001</v>
      </c>
      <c r="F4013" s="91"/>
      <c r="G4013" s="91"/>
    </row>
    <row r="4014" spans="1:7" x14ac:dyDescent="0.25">
      <c r="A4014" s="91">
        <v>12.94256</v>
      </c>
      <c r="B4014" s="91">
        <v>0.16970560000000001</v>
      </c>
      <c r="D4014" s="91">
        <v>12.94256</v>
      </c>
      <c r="E4014" s="91">
        <v>0.16970560000000001</v>
      </c>
      <c r="F4014" s="91"/>
      <c r="G4014" s="91"/>
    </row>
    <row r="4015" spans="1:7" x14ac:dyDescent="0.25">
      <c r="A4015" s="91">
        <v>5.7362010000000003</v>
      </c>
      <c r="B4015" s="91">
        <v>0.50119860000000005</v>
      </c>
      <c r="D4015" s="91">
        <v>5.7362010000000003</v>
      </c>
      <c r="E4015" s="91">
        <v>0.50119860000000005</v>
      </c>
      <c r="F4015" s="91"/>
      <c r="G4015" s="91"/>
    </row>
    <row r="4016" spans="1:7" x14ac:dyDescent="0.25">
      <c r="A4016" s="91">
        <v>4.1509520000000002</v>
      </c>
      <c r="B4016" s="91">
        <v>0.48</v>
      </c>
      <c r="D4016" s="91">
        <v>4.1509520000000002</v>
      </c>
      <c r="E4016" s="91">
        <v>0.48</v>
      </c>
      <c r="F4016" s="91"/>
      <c r="G4016" s="91"/>
    </row>
    <row r="4017" spans="1:7" x14ac:dyDescent="0.25">
      <c r="A4017" s="91">
        <v>3.649438</v>
      </c>
      <c r="B4017" s="91">
        <v>0.53366659999999999</v>
      </c>
      <c r="D4017" s="91">
        <v>3.649438</v>
      </c>
      <c r="E4017" s="91">
        <v>0.53366659999999999</v>
      </c>
      <c r="F4017" s="91"/>
      <c r="G4017" s="91"/>
    </row>
    <row r="4018" spans="1:7" x14ac:dyDescent="0.25">
      <c r="A4018" s="91">
        <v>3.8501949999999998</v>
      </c>
      <c r="B4018" s="91">
        <v>0.25612499999999999</v>
      </c>
      <c r="D4018" s="91">
        <v>3.8501949999999998</v>
      </c>
      <c r="E4018" s="91">
        <v>0.25612499999999999</v>
      </c>
      <c r="F4018" s="91"/>
      <c r="G4018" s="91"/>
    </row>
    <row r="4019" spans="1:7" x14ac:dyDescent="0.25">
      <c r="A4019" s="91">
        <v>3.4643329999999999</v>
      </c>
      <c r="B4019" s="91">
        <v>0.69857000000000002</v>
      </c>
      <c r="D4019" s="91"/>
      <c r="E4019" s="91"/>
      <c r="F4019" s="91">
        <v>3.4643329999999999</v>
      </c>
      <c r="G4019" s="91">
        <v>0.69857000000000002</v>
      </c>
    </row>
    <row r="4020" spans="1:7" x14ac:dyDescent="0.25">
      <c r="A4020" s="91">
        <v>2.3255110000000001</v>
      </c>
      <c r="B4020" s="91">
        <v>0.34176010000000001</v>
      </c>
      <c r="D4020" s="91">
        <v>2.3255110000000001</v>
      </c>
      <c r="E4020" s="91">
        <v>0.34176010000000001</v>
      </c>
      <c r="F4020" s="91"/>
      <c r="G4020" s="91"/>
    </row>
    <row r="4021" spans="1:7" x14ac:dyDescent="0.25">
      <c r="A4021" s="91">
        <v>3.547393</v>
      </c>
      <c r="B4021" s="91">
        <v>0.4418144</v>
      </c>
      <c r="D4021" s="91">
        <v>3.547393</v>
      </c>
      <c r="E4021" s="91">
        <v>0.4418144</v>
      </c>
      <c r="F4021" s="91"/>
      <c r="G4021" s="91"/>
    </row>
    <row r="4022" spans="1:7" x14ac:dyDescent="0.25">
      <c r="A4022" s="91">
        <v>0.32</v>
      </c>
      <c r="B4022" s="91">
        <v>0.24331050000000001</v>
      </c>
      <c r="D4022" s="91"/>
      <c r="E4022" s="91"/>
      <c r="F4022" s="91">
        <v>0.32</v>
      </c>
      <c r="G4022" s="91">
        <v>0.24331050000000001</v>
      </c>
    </row>
    <row r="4023" spans="1:7" x14ac:dyDescent="0.25">
      <c r="A4023" s="91">
        <v>1.997198</v>
      </c>
      <c r="B4023" s="91">
        <v>0.4118252</v>
      </c>
      <c r="D4023" s="91"/>
      <c r="E4023" s="91"/>
      <c r="F4023" s="91">
        <v>1.997198</v>
      </c>
      <c r="G4023" s="91">
        <v>0.4118252</v>
      </c>
    </row>
    <row r="4024" spans="1:7" x14ac:dyDescent="0.25">
      <c r="A4024" s="91">
        <v>9.9875919999999994</v>
      </c>
      <c r="B4024" s="91">
        <v>0.44721359999999999</v>
      </c>
      <c r="D4024" s="91">
        <v>9.9875919999999994</v>
      </c>
      <c r="E4024" s="91">
        <v>0.44721359999999999</v>
      </c>
      <c r="F4024" s="91"/>
      <c r="G4024" s="91"/>
    </row>
    <row r="4025" spans="1:7" x14ac:dyDescent="0.25">
      <c r="A4025" s="91">
        <v>6.0552130000000002</v>
      </c>
      <c r="B4025" s="91">
        <v>0.41761229999999999</v>
      </c>
      <c r="D4025" s="91">
        <v>6.0552130000000002</v>
      </c>
      <c r="E4025" s="91">
        <v>0.41761229999999999</v>
      </c>
      <c r="F4025" s="91"/>
      <c r="G4025" s="91"/>
    </row>
    <row r="4026" spans="1:7" x14ac:dyDescent="0.25">
      <c r="A4026" s="91">
        <v>4.1478669999999997</v>
      </c>
      <c r="B4026" s="91">
        <v>0.52</v>
      </c>
      <c r="D4026" s="91">
        <v>4.1478669999999997</v>
      </c>
      <c r="E4026" s="91">
        <v>0.52</v>
      </c>
      <c r="F4026" s="91"/>
      <c r="G4026" s="91"/>
    </row>
    <row r="4027" spans="1:7" x14ac:dyDescent="0.25">
      <c r="A4027" s="91">
        <v>1.322422</v>
      </c>
      <c r="B4027" s="91">
        <v>0.80099940000000003</v>
      </c>
      <c r="D4027" s="91"/>
      <c r="E4027" s="91"/>
      <c r="F4027" s="91">
        <v>1.322422</v>
      </c>
      <c r="G4027" s="91">
        <v>0.80099940000000003</v>
      </c>
    </row>
    <row r="4028" spans="1:7" x14ac:dyDescent="0.25">
      <c r="A4028" s="91">
        <v>0.71554180000000001</v>
      </c>
      <c r="B4028" s="91">
        <v>0.32984849999999999</v>
      </c>
      <c r="D4028" s="91"/>
      <c r="E4028" s="91"/>
      <c r="F4028" s="91">
        <v>0.71554180000000001</v>
      </c>
      <c r="G4028" s="91">
        <v>0.32984849999999999</v>
      </c>
    </row>
    <row r="4029" spans="1:7" x14ac:dyDescent="0.25">
      <c r="A4029" s="91">
        <v>0.84380089999999996</v>
      </c>
      <c r="B4029" s="91">
        <v>0.44721359999999999</v>
      </c>
      <c r="D4029" s="91"/>
      <c r="E4029" s="91"/>
      <c r="F4029" s="91">
        <v>0.84380089999999996</v>
      </c>
      <c r="G4029" s="91">
        <v>0.44721359999999999</v>
      </c>
    </row>
    <row r="4030" spans="1:7" x14ac:dyDescent="0.25">
      <c r="A4030" s="91">
        <v>5.0439670000000003</v>
      </c>
      <c r="B4030" s="91">
        <v>0.68117550000000004</v>
      </c>
      <c r="D4030" s="91">
        <v>5.0439670000000003</v>
      </c>
      <c r="E4030" s="91">
        <v>0.68117550000000004</v>
      </c>
      <c r="F4030" s="91"/>
      <c r="G4030" s="91"/>
    </row>
    <row r="4031" spans="1:7" x14ac:dyDescent="0.25">
      <c r="A4031" s="91">
        <v>1.9697720000000001</v>
      </c>
      <c r="B4031" s="91">
        <v>0.37947330000000001</v>
      </c>
      <c r="D4031" s="91">
        <v>1.9697720000000001</v>
      </c>
      <c r="E4031" s="91">
        <v>0.37947330000000001</v>
      </c>
      <c r="F4031" s="91"/>
      <c r="G4031" s="91"/>
    </row>
    <row r="4032" spans="1:7" x14ac:dyDescent="0.25">
      <c r="A4032" s="91">
        <v>4.4016359999999999</v>
      </c>
      <c r="B4032" s="91">
        <v>1.1200000000000001</v>
      </c>
      <c r="D4032" s="91"/>
      <c r="E4032" s="91"/>
      <c r="F4032" s="91">
        <v>4.4016359999999999</v>
      </c>
      <c r="G4032" s="91">
        <v>1.1200000000000001</v>
      </c>
    </row>
    <row r="4033" spans="1:7" x14ac:dyDescent="0.25">
      <c r="A4033" s="91">
        <v>3.0591499999999998</v>
      </c>
      <c r="B4033" s="91">
        <v>0.54405879999999995</v>
      </c>
      <c r="D4033" s="91">
        <v>3.0591499999999998</v>
      </c>
      <c r="E4033" s="91">
        <v>0.54405879999999995</v>
      </c>
      <c r="F4033" s="91"/>
      <c r="G4033" s="91"/>
    </row>
    <row r="4034" spans="1:7" x14ac:dyDescent="0.25">
      <c r="A4034" s="91">
        <v>10.214510000000001</v>
      </c>
      <c r="B4034" s="91">
        <v>0.45254830000000001</v>
      </c>
      <c r="D4034" s="91">
        <v>10.214510000000001</v>
      </c>
      <c r="E4034" s="91">
        <v>0.45254830000000001</v>
      </c>
      <c r="F4034" s="91"/>
      <c r="G4034" s="91"/>
    </row>
    <row r="4035" spans="1:7" x14ac:dyDescent="0.25">
      <c r="A4035" s="91">
        <v>2.6439360000000001</v>
      </c>
      <c r="B4035" s="91">
        <v>0.32</v>
      </c>
      <c r="D4035" s="91">
        <v>2.6439360000000001</v>
      </c>
      <c r="E4035" s="91">
        <v>0.32</v>
      </c>
      <c r="F4035" s="91"/>
      <c r="G4035" s="91"/>
    </row>
    <row r="4036" spans="1:7" x14ac:dyDescent="0.25">
      <c r="A4036" s="91">
        <v>0.53814499999999998</v>
      </c>
      <c r="B4036" s="91">
        <v>0.26832820000000002</v>
      </c>
      <c r="D4036" s="91"/>
      <c r="E4036" s="91"/>
      <c r="F4036" s="91">
        <v>0.53814499999999998</v>
      </c>
      <c r="G4036" s="91">
        <v>0.26832820000000002</v>
      </c>
    </row>
    <row r="4037" spans="1:7" x14ac:dyDescent="0.25">
      <c r="A4037" s="91">
        <v>3.9608080000000001</v>
      </c>
      <c r="B4037" s="91">
        <v>0.4</v>
      </c>
      <c r="D4037" s="91">
        <v>3.9608080000000001</v>
      </c>
      <c r="E4037" s="91">
        <v>0.4</v>
      </c>
      <c r="F4037" s="91"/>
      <c r="G4037" s="91"/>
    </row>
    <row r="4038" spans="1:7" x14ac:dyDescent="0.25">
      <c r="A4038" s="91">
        <v>2.0099749999999998</v>
      </c>
      <c r="B4038" s="91">
        <v>0.26832820000000002</v>
      </c>
      <c r="D4038" s="91">
        <v>2.0099749999999998</v>
      </c>
      <c r="E4038" s="91">
        <v>0.26832820000000002</v>
      </c>
      <c r="F4038" s="91"/>
      <c r="G4038" s="91"/>
    </row>
    <row r="4039" spans="1:7" x14ac:dyDescent="0.25">
      <c r="A4039" s="91">
        <v>1.162755</v>
      </c>
      <c r="B4039" s="91">
        <v>0.24331050000000001</v>
      </c>
      <c r="D4039" s="91"/>
      <c r="E4039" s="91"/>
      <c r="F4039" s="91">
        <v>1.162755</v>
      </c>
      <c r="G4039" s="91">
        <v>0.24331050000000001</v>
      </c>
    </row>
    <row r="4040" spans="1:7" x14ac:dyDescent="0.25">
      <c r="A4040" s="91">
        <v>1.242578</v>
      </c>
      <c r="B4040" s="91">
        <v>0.64124879999999995</v>
      </c>
      <c r="D4040" s="91"/>
      <c r="E4040" s="91"/>
      <c r="F4040" s="91">
        <v>1.242578</v>
      </c>
      <c r="G4040" s="91">
        <v>0.64124879999999995</v>
      </c>
    </row>
    <row r="4041" spans="1:7" x14ac:dyDescent="0.25">
      <c r="A4041" s="91">
        <v>0.52</v>
      </c>
      <c r="B4041" s="91">
        <v>0.24</v>
      </c>
      <c r="D4041" s="91"/>
      <c r="E4041" s="91"/>
      <c r="F4041" s="91">
        <v>0.52</v>
      </c>
      <c r="G4041" s="91">
        <v>0.24</v>
      </c>
    </row>
    <row r="4042" spans="1:7" x14ac:dyDescent="0.25">
      <c r="A4042" s="91">
        <v>1.4848570000000001</v>
      </c>
      <c r="B4042" s="91">
        <v>0.4</v>
      </c>
      <c r="D4042" s="91"/>
      <c r="E4042" s="91"/>
      <c r="F4042" s="91">
        <v>1.4848570000000001</v>
      </c>
      <c r="G4042" s="91">
        <v>0.4</v>
      </c>
    </row>
    <row r="4043" spans="1:7" x14ac:dyDescent="0.25">
      <c r="A4043" s="91">
        <v>1.531013</v>
      </c>
      <c r="B4043" s="91">
        <v>0.28844409999999998</v>
      </c>
      <c r="D4043" s="91">
        <v>1.531013</v>
      </c>
      <c r="E4043" s="91">
        <v>0.28844409999999998</v>
      </c>
      <c r="F4043" s="91"/>
      <c r="G4043" s="91"/>
    </row>
    <row r="4044" spans="1:7" x14ac:dyDescent="0.25">
      <c r="A4044" s="91">
        <v>0.91214030000000001</v>
      </c>
      <c r="B4044" s="91">
        <v>0.5614268</v>
      </c>
      <c r="D4044" s="91"/>
      <c r="E4044" s="91"/>
      <c r="F4044" s="91">
        <v>0.91214030000000001</v>
      </c>
      <c r="G4044" s="91">
        <v>0.5614268</v>
      </c>
    </row>
    <row r="4045" spans="1:7" x14ac:dyDescent="0.25">
      <c r="A4045" s="91">
        <v>0.36878179999999999</v>
      </c>
      <c r="B4045" s="91">
        <v>0.28844409999999998</v>
      </c>
      <c r="D4045" s="91"/>
      <c r="E4045" s="91"/>
      <c r="F4045" s="91">
        <v>0.36878179999999999</v>
      </c>
      <c r="G4045" s="91">
        <v>0.28844409999999998</v>
      </c>
    </row>
    <row r="4046" spans="1:7" x14ac:dyDescent="0.25">
      <c r="A4046" s="91">
        <v>0.62609899999999996</v>
      </c>
      <c r="B4046" s="91">
        <v>0.26832820000000002</v>
      </c>
      <c r="D4046" s="91"/>
      <c r="E4046" s="91"/>
      <c r="F4046" s="91">
        <v>0.62609899999999996</v>
      </c>
      <c r="G4046" s="91">
        <v>0.26832820000000002</v>
      </c>
    </row>
    <row r="4047" spans="1:7" x14ac:dyDescent="0.25">
      <c r="A4047" s="91">
        <v>0.34409299999999998</v>
      </c>
      <c r="B4047" s="91">
        <v>0.28844409999999998</v>
      </c>
      <c r="D4047" s="91"/>
      <c r="E4047" s="91"/>
      <c r="F4047" s="91">
        <v>0.34409299999999998</v>
      </c>
      <c r="G4047" s="91">
        <v>0.28844409999999998</v>
      </c>
    </row>
    <row r="4048" spans="1:7" x14ac:dyDescent="0.25">
      <c r="A4048" s="91">
        <v>2.723821</v>
      </c>
      <c r="B4048" s="91">
        <v>0.52</v>
      </c>
      <c r="D4048" s="91">
        <v>2.723821</v>
      </c>
      <c r="E4048" s="91">
        <v>0.52</v>
      </c>
      <c r="F4048" s="91"/>
      <c r="G4048" s="91"/>
    </row>
    <row r="4049" spans="1:7" x14ac:dyDescent="0.25">
      <c r="A4049" s="91">
        <v>3.7363080000000002</v>
      </c>
      <c r="B4049" s="91">
        <v>0.6</v>
      </c>
      <c r="D4049" s="91">
        <v>3.7363080000000002</v>
      </c>
      <c r="E4049" s="91">
        <v>0.6</v>
      </c>
      <c r="F4049" s="91"/>
      <c r="G4049" s="91"/>
    </row>
    <row r="4050" spans="1:7" x14ac:dyDescent="0.25">
      <c r="A4050" s="91">
        <v>7.770302</v>
      </c>
      <c r="B4050" s="91">
        <v>0.3577709</v>
      </c>
      <c r="D4050" s="91">
        <v>7.770302</v>
      </c>
      <c r="E4050" s="91">
        <v>0.3577709</v>
      </c>
      <c r="F4050" s="91"/>
      <c r="G4050" s="91"/>
    </row>
    <row r="4051" spans="1:7" x14ac:dyDescent="0.25">
      <c r="A4051" s="91">
        <v>1.312098</v>
      </c>
      <c r="B4051" s="91">
        <v>0.33941130000000003</v>
      </c>
      <c r="D4051" s="91"/>
      <c r="E4051" s="91"/>
      <c r="F4051" s="91">
        <v>1.312098</v>
      </c>
      <c r="G4051" s="91">
        <v>0.33941130000000003</v>
      </c>
    </row>
    <row r="4052" spans="1:7" x14ac:dyDescent="0.25">
      <c r="A4052" s="91">
        <v>7.7491219999999998</v>
      </c>
      <c r="B4052" s="91">
        <v>0.3577709</v>
      </c>
      <c r="D4052" s="91">
        <v>7.7491219999999998</v>
      </c>
      <c r="E4052" s="91">
        <v>0.3577709</v>
      </c>
      <c r="F4052" s="91"/>
      <c r="G4052" s="91"/>
    </row>
    <row r="4053" spans="1:7" x14ac:dyDescent="0.25">
      <c r="A4053" s="91">
        <v>4.7520939999999996</v>
      </c>
      <c r="B4053" s="91">
        <v>0.52153620000000001</v>
      </c>
      <c r="D4053" s="91">
        <v>4.7520939999999996</v>
      </c>
      <c r="E4053" s="91">
        <v>0.52153620000000001</v>
      </c>
      <c r="F4053" s="91"/>
      <c r="G4053" s="91"/>
    </row>
    <row r="4054" spans="1:7" x14ac:dyDescent="0.25">
      <c r="A4054" s="91">
        <v>3.5236339999999999</v>
      </c>
      <c r="B4054" s="91">
        <v>0.36878179999999999</v>
      </c>
      <c r="D4054" s="91">
        <v>3.5236339999999999</v>
      </c>
      <c r="E4054" s="91">
        <v>0.36878179999999999</v>
      </c>
      <c r="F4054" s="91"/>
      <c r="G4054" s="91"/>
    </row>
    <row r="4055" spans="1:7" x14ac:dyDescent="0.25">
      <c r="A4055" s="91">
        <v>2.0497800000000002</v>
      </c>
      <c r="B4055" s="91">
        <v>0.36221540000000002</v>
      </c>
      <c r="D4055" s="91">
        <v>2.0497800000000002</v>
      </c>
      <c r="E4055" s="91">
        <v>0.36221540000000002</v>
      </c>
      <c r="F4055" s="91"/>
      <c r="G4055" s="91"/>
    </row>
    <row r="4056" spans="1:7" x14ac:dyDescent="0.25">
      <c r="A4056" s="91">
        <v>1.5221039999999999</v>
      </c>
      <c r="B4056" s="91">
        <v>0.2828427</v>
      </c>
      <c r="D4056" s="91">
        <v>1.5221039999999999</v>
      </c>
      <c r="E4056" s="91">
        <v>0.2828427</v>
      </c>
      <c r="F4056" s="91"/>
      <c r="G4056" s="91"/>
    </row>
    <row r="4057" spans="1:7" x14ac:dyDescent="0.25">
      <c r="A4057" s="91">
        <v>2.7741669999999998</v>
      </c>
      <c r="B4057" s="91">
        <v>0.30463089999999998</v>
      </c>
      <c r="D4057" s="91">
        <v>2.7741669999999998</v>
      </c>
      <c r="E4057" s="91">
        <v>0.30463089999999998</v>
      </c>
      <c r="F4057" s="91"/>
      <c r="G4057" s="91"/>
    </row>
    <row r="4058" spans="1:7" x14ac:dyDescent="0.25">
      <c r="A4058" s="91">
        <v>0.64621980000000001</v>
      </c>
      <c r="B4058" s="91">
        <v>0.34409299999999998</v>
      </c>
      <c r="D4058" s="91"/>
      <c r="E4058" s="91"/>
      <c r="F4058" s="91">
        <v>0.64621980000000001</v>
      </c>
      <c r="G4058" s="91">
        <v>0.34409299999999998</v>
      </c>
    </row>
    <row r="4059" spans="1:7" x14ac:dyDescent="0.25">
      <c r="A4059" s="91">
        <v>0.2828427</v>
      </c>
      <c r="B4059" s="91">
        <v>0.24</v>
      </c>
      <c r="D4059" s="91"/>
      <c r="E4059" s="91"/>
      <c r="F4059" s="91">
        <v>0.2828427</v>
      </c>
      <c r="G4059" s="91">
        <v>0.24</v>
      </c>
    </row>
    <row r="4060" spans="1:7" x14ac:dyDescent="0.25">
      <c r="A4060" s="91">
        <v>0.28000000000000003</v>
      </c>
      <c r="B4060" s="91">
        <v>0.16</v>
      </c>
      <c r="D4060" s="91"/>
      <c r="E4060" s="91"/>
      <c r="F4060" s="91">
        <v>0.28000000000000003</v>
      </c>
      <c r="G4060" s="91">
        <v>0.16</v>
      </c>
    </row>
    <row r="4061" spans="1:7" x14ac:dyDescent="0.25">
      <c r="A4061" s="91">
        <v>0.36878179999999999</v>
      </c>
      <c r="B4061" s="91">
        <v>0.24331050000000001</v>
      </c>
      <c r="D4061" s="91"/>
      <c r="E4061" s="91"/>
      <c r="F4061" s="91">
        <v>0.36878179999999999</v>
      </c>
      <c r="G4061" s="91">
        <v>0.24331050000000001</v>
      </c>
    </row>
    <row r="4062" spans="1:7" x14ac:dyDescent="0.25">
      <c r="A4062" s="91">
        <v>2.5462129999999998</v>
      </c>
      <c r="B4062" s="91">
        <v>1.612452</v>
      </c>
      <c r="D4062" s="91"/>
      <c r="E4062" s="91"/>
      <c r="F4062" s="91">
        <v>2.5462129999999998</v>
      </c>
      <c r="G4062" s="91">
        <v>1.612452</v>
      </c>
    </row>
    <row r="4063" spans="1:7" x14ac:dyDescent="0.25">
      <c r="A4063" s="91">
        <v>0.42520580000000002</v>
      </c>
      <c r="B4063" s="91">
        <v>0.2</v>
      </c>
      <c r="D4063" s="91"/>
      <c r="E4063" s="91"/>
      <c r="F4063" s="91">
        <v>0.42520580000000002</v>
      </c>
      <c r="G4063" s="91">
        <v>0.2</v>
      </c>
    </row>
    <row r="4064" spans="1:7" x14ac:dyDescent="0.25">
      <c r="A4064" s="91">
        <v>0.5656854</v>
      </c>
      <c r="B4064" s="91">
        <v>0.2828427</v>
      </c>
      <c r="D4064" s="91"/>
      <c r="E4064" s="91"/>
      <c r="F4064" s="91">
        <v>0.5656854</v>
      </c>
      <c r="G4064" s="91">
        <v>0.2828427</v>
      </c>
    </row>
    <row r="4065" spans="1:7" x14ac:dyDescent="0.25">
      <c r="A4065" s="91">
        <v>14.227690000000001</v>
      </c>
      <c r="B4065" s="91">
        <v>0.2828427</v>
      </c>
      <c r="D4065" s="91">
        <v>14.227690000000001</v>
      </c>
      <c r="E4065" s="91">
        <v>0.2828427</v>
      </c>
      <c r="F4065" s="91"/>
      <c r="G4065" s="91"/>
    </row>
    <row r="4066" spans="1:7" x14ac:dyDescent="0.25">
      <c r="A4066" s="91">
        <v>1.9403090000000001</v>
      </c>
      <c r="B4066" s="91">
        <v>1.043072</v>
      </c>
      <c r="D4066" s="91"/>
      <c r="E4066" s="91"/>
      <c r="F4066" s="91">
        <v>1.9403090000000001</v>
      </c>
      <c r="G4066" s="91">
        <v>1.043072</v>
      </c>
    </row>
    <row r="4067" spans="1:7" x14ac:dyDescent="0.25">
      <c r="A4067" s="91">
        <v>1.754537</v>
      </c>
      <c r="B4067" s="91">
        <v>0.32249030000000001</v>
      </c>
      <c r="D4067" s="91">
        <v>1.754537</v>
      </c>
      <c r="E4067" s="91">
        <v>0.32249030000000001</v>
      </c>
      <c r="F4067" s="91"/>
      <c r="G4067" s="91"/>
    </row>
    <row r="4068" spans="1:7" x14ac:dyDescent="0.25">
      <c r="A4068" s="91">
        <v>0.85510229999999998</v>
      </c>
      <c r="B4068" s="91">
        <v>0.37947330000000001</v>
      </c>
      <c r="D4068" s="91"/>
      <c r="E4068" s="91"/>
      <c r="F4068" s="91">
        <v>0.85510229999999998</v>
      </c>
      <c r="G4068" s="91">
        <v>0.37947330000000001</v>
      </c>
    </row>
    <row r="4069" spans="1:7" x14ac:dyDescent="0.25">
      <c r="A4069" s="91">
        <v>10.950430000000001</v>
      </c>
      <c r="B4069" s="91">
        <v>0.32984849999999999</v>
      </c>
      <c r="D4069" s="91">
        <v>10.950430000000001</v>
      </c>
      <c r="E4069" s="91">
        <v>0.32984849999999999</v>
      </c>
      <c r="F4069" s="91"/>
      <c r="G4069" s="91"/>
    </row>
    <row r="4070" spans="1:7" x14ac:dyDescent="0.25">
      <c r="A4070" s="91">
        <v>7.2985480000000003</v>
      </c>
      <c r="B4070" s="91">
        <v>0.25298219999999999</v>
      </c>
      <c r="D4070" s="91">
        <v>7.2985480000000003</v>
      </c>
      <c r="E4070" s="91">
        <v>0.25298219999999999</v>
      </c>
      <c r="F4070" s="91"/>
      <c r="G4070" s="91"/>
    </row>
    <row r="4071" spans="1:7" x14ac:dyDescent="0.25">
      <c r="A4071" s="91">
        <v>0.52</v>
      </c>
      <c r="B4071" s="91">
        <v>0.4</v>
      </c>
      <c r="D4071" s="91"/>
      <c r="E4071" s="91"/>
      <c r="F4071" s="91">
        <v>0.52</v>
      </c>
      <c r="G4071" s="91">
        <v>0.4</v>
      </c>
    </row>
    <row r="4072" spans="1:7" x14ac:dyDescent="0.25">
      <c r="A4072" s="91">
        <v>1.5646089999999999</v>
      </c>
      <c r="B4072" s="91">
        <v>0.2828427</v>
      </c>
      <c r="D4072" s="91">
        <v>1.5646089999999999</v>
      </c>
      <c r="E4072" s="91">
        <v>0.2828427</v>
      </c>
      <c r="F4072" s="91"/>
      <c r="G4072" s="91"/>
    </row>
    <row r="4073" spans="1:7" x14ac:dyDescent="0.25">
      <c r="A4073" s="91">
        <v>0.64124879999999995</v>
      </c>
      <c r="B4073" s="91">
        <v>0.5656854</v>
      </c>
      <c r="D4073" s="91"/>
      <c r="E4073" s="91"/>
      <c r="F4073" s="91">
        <v>0.64124879999999995</v>
      </c>
      <c r="G4073" s="91">
        <v>0.5656854</v>
      </c>
    </row>
    <row r="4074" spans="1:7" x14ac:dyDescent="0.25">
      <c r="A4074" s="91">
        <v>1.3059860000000001</v>
      </c>
      <c r="B4074" s="91">
        <v>0.80498449999999999</v>
      </c>
      <c r="D4074" s="91"/>
      <c r="E4074" s="91"/>
      <c r="F4074" s="91">
        <v>1.3059860000000001</v>
      </c>
      <c r="G4074" s="91">
        <v>0.80498449999999999</v>
      </c>
    </row>
    <row r="4075" spans="1:7" x14ac:dyDescent="0.25">
      <c r="A4075" s="91">
        <v>2.022672</v>
      </c>
      <c r="B4075" s="91">
        <v>0.36878179999999999</v>
      </c>
      <c r="D4075" s="91">
        <v>2.022672</v>
      </c>
      <c r="E4075" s="91">
        <v>0.36878179999999999</v>
      </c>
      <c r="F4075" s="91"/>
      <c r="G4075" s="91"/>
    </row>
    <row r="4076" spans="1:7" x14ac:dyDescent="0.25">
      <c r="A4076" s="91">
        <v>0.62482000000000004</v>
      </c>
      <c r="B4076" s="91">
        <v>0.3577709</v>
      </c>
      <c r="D4076" s="91"/>
      <c r="E4076" s="91"/>
      <c r="F4076" s="91">
        <v>0.62482000000000004</v>
      </c>
      <c r="G4076" s="91">
        <v>0.3577709</v>
      </c>
    </row>
    <row r="4077" spans="1:7" x14ac:dyDescent="0.25">
      <c r="A4077" s="91">
        <v>5.3453530000000002</v>
      </c>
      <c r="B4077" s="91">
        <v>1.202664</v>
      </c>
      <c r="D4077" s="91"/>
      <c r="E4077" s="91"/>
      <c r="F4077" s="91">
        <v>5.3453530000000002</v>
      </c>
      <c r="G4077" s="91">
        <v>1.202664</v>
      </c>
    </row>
    <row r="4078" spans="1:7" x14ac:dyDescent="0.25">
      <c r="A4078" s="91">
        <v>1.912067</v>
      </c>
      <c r="B4078" s="91">
        <v>0.52153620000000001</v>
      </c>
      <c r="D4078" s="91"/>
      <c r="E4078" s="91"/>
      <c r="F4078" s="91">
        <v>1.912067</v>
      </c>
      <c r="G4078" s="91">
        <v>0.52153620000000001</v>
      </c>
    </row>
    <row r="4079" spans="1:7" x14ac:dyDescent="0.25">
      <c r="A4079" s="91">
        <v>1.1606890000000001</v>
      </c>
      <c r="B4079" s="91">
        <v>0.2828427</v>
      </c>
      <c r="D4079" s="91"/>
      <c r="E4079" s="91"/>
      <c r="F4079" s="91">
        <v>1.1606890000000001</v>
      </c>
      <c r="G4079" s="91">
        <v>0.2828427</v>
      </c>
    </row>
    <row r="4080" spans="1:7" x14ac:dyDescent="0.25">
      <c r="A4080" s="91">
        <v>2.0560160000000001</v>
      </c>
      <c r="B4080" s="91">
        <v>0.4326662</v>
      </c>
      <c r="D4080" s="91"/>
      <c r="E4080" s="91"/>
      <c r="F4080" s="91">
        <v>2.0560160000000001</v>
      </c>
      <c r="G4080" s="91">
        <v>0.4326662</v>
      </c>
    </row>
    <row r="4081" spans="1:7" x14ac:dyDescent="0.25">
      <c r="A4081" s="91">
        <v>2.5440130000000001</v>
      </c>
      <c r="B4081" s="91">
        <v>0.59059289999999998</v>
      </c>
      <c r="D4081" s="91"/>
      <c r="E4081" s="91"/>
      <c r="F4081" s="91">
        <v>2.5440130000000001</v>
      </c>
      <c r="G4081" s="91">
        <v>0.59059289999999998</v>
      </c>
    </row>
    <row r="4082" spans="1:7" x14ac:dyDescent="0.25">
      <c r="A4082" s="91">
        <v>2.6820889999999999</v>
      </c>
      <c r="B4082" s="91">
        <v>0.41761229999999999</v>
      </c>
      <c r="D4082" s="91">
        <v>2.6820889999999999</v>
      </c>
      <c r="E4082" s="91">
        <v>0.41761229999999999</v>
      </c>
      <c r="F4082" s="91"/>
      <c r="G4082" s="91"/>
    </row>
    <row r="4083" spans="1:7" x14ac:dyDescent="0.25">
      <c r="A4083" s="91">
        <v>6.9120189999999999</v>
      </c>
      <c r="B4083" s="91">
        <v>0.2039608</v>
      </c>
      <c r="D4083" s="91">
        <v>6.9120189999999999</v>
      </c>
      <c r="E4083" s="91">
        <v>0.2039608</v>
      </c>
      <c r="F4083" s="91"/>
      <c r="G4083" s="91"/>
    </row>
    <row r="4084" spans="1:7" x14ac:dyDescent="0.25">
      <c r="A4084" s="91">
        <v>3.3064779999999998</v>
      </c>
      <c r="B4084" s="91">
        <v>0.2</v>
      </c>
      <c r="D4084" s="91">
        <v>3.3064779999999998</v>
      </c>
      <c r="E4084" s="91">
        <v>0.2</v>
      </c>
      <c r="F4084" s="91"/>
      <c r="G4084" s="91"/>
    </row>
    <row r="4085" spans="1:7" x14ac:dyDescent="0.25">
      <c r="A4085" s="91">
        <v>5.1405839999999996</v>
      </c>
      <c r="B4085" s="91">
        <v>0.41761229999999999</v>
      </c>
      <c r="D4085" s="91">
        <v>5.1405839999999996</v>
      </c>
      <c r="E4085" s="91">
        <v>0.41761229999999999</v>
      </c>
      <c r="F4085" s="91"/>
      <c r="G4085" s="91"/>
    </row>
    <row r="4086" spans="1:7" x14ac:dyDescent="0.25">
      <c r="A4086" s="91">
        <v>3.5293060000000001</v>
      </c>
      <c r="B4086" s="91">
        <v>0.34409299999999998</v>
      </c>
      <c r="D4086" s="91">
        <v>3.5293060000000001</v>
      </c>
      <c r="E4086" s="91">
        <v>0.34409299999999998</v>
      </c>
      <c r="F4086" s="91"/>
      <c r="G4086" s="91"/>
    </row>
    <row r="4087" spans="1:7" x14ac:dyDescent="0.25">
      <c r="A4087" s="91">
        <v>1.92</v>
      </c>
      <c r="B4087" s="91">
        <v>0.88090860000000004</v>
      </c>
      <c r="D4087" s="91"/>
      <c r="E4087" s="91"/>
      <c r="F4087" s="91">
        <v>1.92</v>
      </c>
      <c r="G4087" s="91">
        <v>0.88090860000000004</v>
      </c>
    </row>
    <row r="4088" spans="1:7" x14ac:dyDescent="0.25">
      <c r="A4088" s="91">
        <v>1.3296619999999999</v>
      </c>
      <c r="B4088" s="91">
        <v>0.2</v>
      </c>
      <c r="D4088" s="91">
        <v>1.3296619999999999</v>
      </c>
      <c r="E4088" s="91">
        <v>0.2</v>
      </c>
      <c r="F4088" s="91"/>
      <c r="G4088" s="91"/>
    </row>
    <row r="4089" spans="1:7" x14ac:dyDescent="0.25">
      <c r="A4089" s="91">
        <v>2.6315010000000001</v>
      </c>
      <c r="B4089" s="91">
        <v>0.2039608</v>
      </c>
      <c r="D4089" s="91">
        <v>2.6315010000000001</v>
      </c>
      <c r="E4089" s="91">
        <v>0.2039608</v>
      </c>
      <c r="F4089" s="91"/>
      <c r="G4089" s="91"/>
    </row>
    <row r="4090" spans="1:7" x14ac:dyDescent="0.25">
      <c r="A4090" s="91">
        <v>0.32</v>
      </c>
      <c r="B4090" s="91">
        <v>0.24</v>
      </c>
      <c r="D4090" s="91"/>
      <c r="E4090" s="91"/>
      <c r="F4090" s="91">
        <v>0.32</v>
      </c>
      <c r="G4090" s="91">
        <v>0.24</v>
      </c>
    </row>
    <row r="4091" spans="1:7" x14ac:dyDescent="0.25">
      <c r="A4091" s="91">
        <v>1.4669700000000001</v>
      </c>
      <c r="B4091" s="91">
        <v>0.43081320000000001</v>
      </c>
      <c r="D4091" s="91"/>
      <c r="E4091" s="91"/>
      <c r="F4091" s="91">
        <v>1.4669700000000001</v>
      </c>
      <c r="G4091" s="91">
        <v>0.43081320000000001</v>
      </c>
    </row>
    <row r="4092" spans="1:7" x14ac:dyDescent="0.25">
      <c r="A4092" s="91">
        <v>1.9003159999999999</v>
      </c>
      <c r="B4092" s="91">
        <v>0.2828427</v>
      </c>
      <c r="D4092" s="91">
        <v>1.9003159999999999</v>
      </c>
      <c r="E4092" s="91">
        <v>0.2828427</v>
      </c>
      <c r="F4092" s="91"/>
      <c r="G4092" s="91"/>
    </row>
    <row r="4093" spans="1:7" x14ac:dyDescent="0.25">
      <c r="A4093" s="91">
        <v>2.593839</v>
      </c>
      <c r="B4093" s="91">
        <v>0.48662100000000003</v>
      </c>
      <c r="D4093" s="91">
        <v>2.593839</v>
      </c>
      <c r="E4093" s="91">
        <v>0.48662100000000003</v>
      </c>
      <c r="F4093" s="91"/>
      <c r="G4093" s="91"/>
    </row>
    <row r="4094" spans="1:7" x14ac:dyDescent="0.25">
      <c r="A4094" s="91">
        <v>5.7028109999999996</v>
      </c>
      <c r="B4094" s="91">
        <v>0.88</v>
      </c>
      <c r="D4094" s="91">
        <v>5.7028109999999996</v>
      </c>
      <c r="E4094" s="91">
        <v>0.88</v>
      </c>
      <c r="F4094" s="91"/>
      <c r="G4094" s="91"/>
    </row>
    <row r="4095" spans="1:7" x14ac:dyDescent="0.25">
      <c r="A4095" s="91">
        <v>8.1181889999999992</v>
      </c>
      <c r="B4095" s="91">
        <v>0.65604879999999999</v>
      </c>
      <c r="D4095" s="91">
        <v>8.1181889999999992</v>
      </c>
      <c r="E4095" s="91">
        <v>0.65604879999999999</v>
      </c>
      <c r="F4095" s="91"/>
      <c r="G4095" s="91"/>
    </row>
    <row r="4096" spans="1:7" x14ac:dyDescent="0.25">
      <c r="A4096" s="91">
        <v>4.1352929999999999</v>
      </c>
      <c r="B4096" s="91">
        <v>0.36878179999999999</v>
      </c>
      <c r="D4096" s="91">
        <v>4.1352929999999999</v>
      </c>
      <c r="E4096" s="91">
        <v>0.36878179999999999</v>
      </c>
      <c r="F4096" s="91"/>
      <c r="G4096" s="91"/>
    </row>
    <row r="4097" spans="1:7" x14ac:dyDescent="0.25">
      <c r="A4097" s="91">
        <v>9.622484</v>
      </c>
      <c r="B4097" s="91">
        <v>0.60530980000000001</v>
      </c>
      <c r="D4097" s="91">
        <v>9.622484</v>
      </c>
      <c r="E4097" s="91">
        <v>0.60530980000000001</v>
      </c>
      <c r="F4097" s="91"/>
      <c r="G4097" s="91"/>
    </row>
    <row r="4098" spans="1:7" x14ac:dyDescent="0.25">
      <c r="A4098" s="91">
        <v>3.2528139999999999</v>
      </c>
      <c r="B4098" s="91">
        <v>0.9024411</v>
      </c>
      <c r="D4098" s="91"/>
      <c r="E4098" s="91"/>
      <c r="F4098" s="91">
        <v>3.2528139999999999</v>
      </c>
      <c r="G4098" s="91">
        <v>0.9024411</v>
      </c>
    </row>
    <row r="4099" spans="1:7" x14ac:dyDescent="0.25">
      <c r="A4099" s="91">
        <v>2.8335140000000001</v>
      </c>
      <c r="B4099" s="91">
        <v>0.48332180000000002</v>
      </c>
      <c r="D4099" s="91">
        <v>2.8335140000000001</v>
      </c>
      <c r="E4099" s="91">
        <v>0.48332180000000002</v>
      </c>
      <c r="F4099" s="91"/>
      <c r="G4099" s="91"/>
    </row>
    <row r="4100" spans="1:7" x14ac:dyDescent="0.25">
      <c r="A4100" s="91">
        <v>3.5815079999999999</v>
      </c>
      <c r="B4100" s="91">
        <v>0.50119860000000005</v>
      </c>
      <c r="D4100" s="91">
        <v>3.5815079999999999</v>
      </c>
      <c r="E4100" s="91">
        <v>0.50119860000000005</v>
      </c>
      <c r="F4100" s="91"/>
      <c r="G4100" s="91"/>
    </row>
    <row r="4101" spans="1:7" x14ac:dyDescent="0.25">
      <c r="A4101" s="91">
        <v>4.1607690000000002</v>
      </c>
      <c r="B4101" s="91">
        <v>0.50911689999999998</v>
      </c>
      <c r="D4101" s="91">
        <v>4.1607690000000002</v>
      </c>
      <c r="E4101" s="91">
        <v>0.50911689999999998</v>
      </c>
      <c r="F4101" s="91"/>
      <c r="G4101" s="91"/>
    </row>
    <row r="4102" spans="1:7" x14ac:dyDescent="0.25">
      <c r="A4102" s="91">
        <v>2.238928</v>
      </c>
      <c r="B4102" s="91">
        <v>0.32984849999999999</v>
      </c>
      <c r="D4102" s="91">
        <v>2.238928</v>
      </c>
      <c r="E4102" s="91">
        <v>0.32984849999999999</v>
      </c>
      <c r="F4102" s="91"/>
      <c r="G4102" s="91"/>
    </row>
    <row r="4103" spans="1:7" x14ac:dyDescent="0.25">
      <c r="A4103" s="91">
        <v>2.0179200000000002</v>
      </c>
      <c r="B4103" s="91">
        <v>0.5656854</v>
      </c>
      <c r="D4103" s="91"/>
      <c r="E4103" s="91"/>
      <c r="F4103" s="91">
        <v>2.0179200000000002</v>
      </c>
      <c r="G4103" s="91">
        <v>0.5656854</v>
      </c>
    </row>
    <row r="4104" spans="1:7" x14ac:dyDescent="0.25">
      <c r="A4104" s="91">
        <v>3.2911999999999999</v>
      </c>
      <c r="B4104" s="91">
        <v>0.50596439999999998</v>
      </c>
      <c r="D4104" s="91">
        <v>3.2911999999999999</v>
      </c>
      <c r="E4104" s="91">
        <v>0.50596439999999998</v>
      </c>
      <c r="F4104" s="91"/>
      <c r="G4104" s="91"/>
    </row>
    <row r="4105" spans="1:7" x14ac:dyDescent="0.25">
      <c r="A4105" s="91">
        <v>3.3440099999999999</v>
      </c>
      <c r="B4105" s="91">
        <v>0.42520580000000002</v>
      </c>
      <c r="D4105" s="91">
        <v>3.3440099999999999</v>
      </c>
      <c r="E4105" s="91">
        <v>0.42520580000000002</v>
      </c>
      <c r="F4105" s="91"/>
      <c r="G4105" s="91"/>
    </row>
    <row r="4106" spans="1:7" x14ac:dyDescent="0.25">
      <c r="A4106" s="91">
        <v>1.36</v>
      </c>
      <c r="B4106" s="91">
        <v>0.2332381</v>
      </c>
      <c r="D4106" s="91">
        <v>1.36</v>
      </c>
      <c r="E4106" s="91">
        <v>0.2332381</v>
      </c>
      <c r="F4106" s="91"/>
      <c r="G4106" s="91"/>
    </row>
    <row r="4107" spans="1:7" x14ac:dyDescent="0.25">
      <c r="A4107" s="91">
        <v>0.68468969999999996</v>
      </c>
      <c r="B4107" s="91">
        <v>0.4079216</v>
      </c>
      <c r="D4107" s="91"/>
      <c r="E4107" s="91"/>
      <c r="F4107" s="91">
        <v>0.68468969999999996</v>
      </c>
      <c r="G4107" s="91">
        <v>0.4079216</v>
      </c>
    </row>
    <row r="4108" spans="1:7" x14ac:dyDescent="0.25">
      <c r="A4108" s="91">
        <v>1.27122</v>
      </c>
      <c r="B4108" s="91">
        <v>0.59464269999999997</v>
      </c>
      <c r="D4108" s="91"/>
      <c r="E4108" s="91"/>
      <c r="F4108" s="91">
        <v>1.27122</v>
      </c>
      <c r="G4108" s="91">
        <v>0.59464269999999997</v>
      </c>
    </row>
    <row r="4109" spans="1:7" x14ac:dyDescent="0.25">
      <c r="A4109" s="91">
        <v>0.52</v>
      </c>
      <c r="B4109" s="91">
        <v>0.36221540000000002</v>
      </c>
      <c r="D4109" s="91"/>
      <c r="E4109" s="91"/>
      <c r="F4109" s="91">
        <v>0.52</v>
      </c>
      <c r="G4109" s="91">
        <v>0.36221540000000002</v>
      </c>
    </row>
    <row r="4110" spans="1:7" x14ac:dyDescent="0.25">
      <c r="A4110" s="91">
        <v>8.1437089999999994</v>
      </c>
      <c r="B4110" s="91">
        <v>0.57688819999999996</v>
      </c>
      <c r="D4110" s="91">
        <v>8.1437089999999994</v>
      </c>
      <c r="E4110" s="91">
        <v>0.57688819999999996</v>
      </c>
      <c r="F4110" s="91"/>
      <c r="G4110" s="91"/>
    </row>
    <row r="4111" spans="1:7" x14ac:dyDescent="0.25">
      <c r="A4111" s="91">
        <v>3.754464</v>
      </c>
      <c r="B4111" s="91">
        <v>1.162755</v>
      </c>
      <c r="D4111" s="91"/>
      <c r="E4111" s="91"/>
      <c r="F4111" s="91">
        <v>3.754464</v>
      </c>
      <c r="G4111" s="91">
        <v>1.162755</v>
      </c>
    </row>
    <row r="4112" spans="1:7" x14ac:dyDescent="0.25">
      <c r="A4112" s="91">
        <v>5.8016550000000002</v>
      </c>
      <c r="B4112" s="91">
        <v>0.33941130000000003</v>
      </c>
      <c r="D4112" s="91">
        <v>5.8016550000000002</v>
      </c>
      <c r="E4112" s="91">
        <v>0.33941130000000003</v>
      </c>
      <c r="F4112" s="91"/>
      <c r="G4112" s="91"/>
    </row>
    <row r="4113" spans="1:7" x14ac:dyDescent="0.25">
      <c r="A4113" s="91">
        <v>0.6</v>
      </c>
      <c r="B4113" s="91">
        <v>0.36</v>
      </c>
      <c r="D4113" s="91"/>
      <c r="E4113" s="91"/>
      <c r="F4113" s="91">
        <v>0.6</v>
      </c>
      <c r="G4113" s="91">
        <v>0.36</v>
      </c>
    </row>
    <row r="4114" spans="1:7" x14ac:dyDescent="0.25">
      <c r="A4114" s="91">
        <v>0.48662100000000003</v>
      </c>
      <c r="B4114" s="91">
        <v>0.29120439999999997</v>
      </c>
      <c r="D4114" s="91"/>
      <c r="E4114" s="91"/>
      <c r="F4114" s="91">
        <v>0.48662100000000003</v>
      </c>
      <c r="G4114" s="91">
        <v>0.29120439999999997</v>
      </c>
    </row>
    <row r="4115" spans="1:7" x14ac:dyDescent="0.25">
      <c r="A4115" s="297">
        <v>1.3623510000000001</v>
      </c>
      <c r="B4115" s="297">
        <v>0.36878179999999999</v>
      </c>
      <c r="D4115" s="91"/>
      <c r="E4115" s="91"/>
      <c r="F4115" s="91">
        <v>1.3623510000000001</v>
      </c>
      <c r="G4115" s="91">
        <v>0.36878179999999999</v>
      </c>
    </row>
    <row r="4116" spans="1:7" x14ac:dyDescent="0.25">
      <c r="A4116" s="91">
        <v>2.8364569999999998</v>
      </c>
      <c r="B4116" s="91">
        <v>0.2828427</v>
      </c>
      <c r="C4116" t="s">
        <v>439</v>
      </c>
      <c r="D4116" s="91">
        <v>2.8364569999999998</v>
      </c>
      <c r="E4116" s="91">
        <v>0.2828427</v>
      </c>
      <c r="F4116" s="91"/>
      <c r="G4116" s="91"/>
    </row>
    <row r="4117" spans="1:7" x14ac:dyDescent="0.25">
      <c r="A4117" s="91">
        <v>8.0438799999999997</v>
      </c>
      <c r="B4117" s="91">
        <v>0.63245549999999995</v>
      </c>
      <c r="D4117" s="91">
        <v>8.0438799999999997</v>
      </c>
      <c r="E4117" s="91">
        <v>0.63245549999999995</v>
      </c>
      <c r="F4117" s="91"/>
      <c r="G4117" s="91"/>
    </row>
    <row r="4118" spans="1:7" x14ac:dyDescent="0.25">
      <c r="A4118" s="91">
        <v>26.074529999999999</v>
      </c>
      <c r="B4118" s="91">
        <v>0.50119860000000005</v>
      </c>
      <c r="D4118" s="91">
        <v>26.074529999999999</v>
      </c>
      <c r="E4118" s="91">
        <v>0.50119860000000005</v>
      </c>
      <c r="F4118" s="91"/>
      <c r="G4118" s="91"/>
    </row>
    <row r="4119" spans="1:7" x14ac:dyDescent="0.25">
      <c r="A4119" s="91">
        <v>5.040794</v>
      </c>
      <c r="B4119" s="91">
        <v>0.36</v>
      </c>
      <c r="D4119" s="91">
        <v>5.040794</v>
      </c>
      <c r="E4119" s="91">
        <v>0.36</v>
      </c>
      <c r="F4119" s="91"/>
      <c r="G4119" s="91"/>
    </row>
    <row r="4120" spans="1:7" x14ac:dyDescent="0.25">
      <c r="A4120" s="91">
        <v>3.483676</v>
      </c>
      <c r="B4120" s="91">
        <v>0.2828427</v>
      </c>
      <c r="D4120" s="91">
        <v>3.483676</v>
      </c>
      <c r="E4120" s="91">
        <v>0.2828427</v>
      </c>
      <c r="F4120" s="91"/>
      <c r="G4120" s="91"/>
    </row>
    <row r="4121" spans="1:7" x14ac:dyDescent="0.25">
      <c r="A4121" s="91">
        <v>3.74892</v>
      </c>
      <c r="B4121" s="91">
        <v>0.32249030000000001</v>
      </c>
      <c r="D4121" s="91">
        <v>3.74892</v>
      </c>
      <c r="E4121" s="91">
        <v>0.32249030000000001</v>
      </c>
      <c r="F4121" s="91"/>
      <c r="G4121" s="91"/>
    </row>
    <row r="4122" spans="1:7" x14ac:dyDescent="0.25">
      <c r="A4122" s="91">
        <v>1.8850990000000001</v>
      </c>
      <c r="B4122" s="91">
        <v>0.62096700000000005</v>
      </c>
      <c r="D4122" s="91"/>
      <c r="E4122" s="91"/>
      <c r="F4122" s="91">
        <v>1.8850990000000001</v>
      </c>
      <c r="G4122" s="91">
        <v>0.62096700000000005</v>
      </c>
    </row>
    <row r="4123" spans="1:7" x14ac:dyDescent="0.25">
      <c r="A4123" s="91">
        <v>1.1271199999999999</v>
      </c>
      <c r="B4123" s="91">
        <v>0.1788854</v>
      </c>
      <c r="D4123" s="91">
        <v>1.1271199999999999</v>
      </c>
      <c r="E4123" s="91">
        <v>0.1788854</v>
      </c>
      <c r="F4123" s="91"/>
      <c r="G4123" s="91"/>
    </row>
    <row r="4124" spans="1:7" x14ac:dyDescent="0.25">
      <c r="A4124" s="91">
        <v>0.48</v>
      </c>
      <c r="B4124" s="91">
        <v>0.32</v>
      </c>
      <c r="D4124" s="91"/>
      <c r="E4124" s="91"/>
      <c r="F4124" s="91">
        <v>0.48</v>
      </c>
      <c r="G4124" s="91">
        <v>0.32</v>
      </c>
    </row>
    <row r="4125" spans="1:7" x14ac:dyDescent="0.25">
      <c r="A4125" s="91">
        <v>1.9798990000000001</v>
      </c>
      <c r="B4125" s="91">
        <v>0.2828427</v>
      </c>
      <c r="D4125" s="91">
        <v>1.9798990000000001</v>
      </c>
      <c r="E4125" s="91">
        <v>0.2828427</v>
      </c>
      <c r="F4125" s="91"/>
      <c r="G4125" s="91"/>
    </row>
    <row r="4126" spans="1:7" x14ac:dyDescent="0.25">
      <c r="A4126" s="91">
        <v>0.70880180000000004</v>
      </c>
      <c r="B4126" s="91">
        <v>0.28000000000000003</v>
      </c>
      <c r="D4126" s="91"/>
      <c r="E4126" s="91"/>
      <c r="F4126" s="91">
        <v>0.70880180000000004</v>
      </c>
      <c r="G4126" s="91">
        <v>0.28000000000000003</v>
      </c>
    </row>
    <row r="4127" spans="1:7" x14ac:dyDescent="0.25">
      <c r="A4127" s="91">
        <v>1.840435</v>
      </c>
      <c r="B4127" s="91">
        <v>0.28000000000000003</v>
      </c>
      <c r="D4127" s="91">
        <v>1.840435</v>
      </c>
      <c r="E4127" s="91">
        <v>0.28000000000000003</v>
      </c>
      <c r="F4127" s="91"/>
      <c r="G4127" s="91"/>
    </row>
    <row r="4128" spans="1:7" x14ac:dyDescent="0.25">
      <c r="A4128" s="91">
        <v>2.488051</v>
      </c>
      <c r="B4128" s="91">
        <v>0.31241000000000002</v>
      </c>
      <c r="D4128" s="91">
        <v>2.488051</v>
      </c>
      <c r="E4128" s="91">
        <v>0.31241000000000002</v>
      </c>
      <c r="F4128" s="91"/>
      <c r="G4128" s="91"/>
    </row>
    <row r="4129" spans="1:7" x14ac:dyDescent="0.25">
      <c r="A4129" s="91">
        <v>1.0007999999999999</v>
      </c>
      <c r="B4129" s="91">
        <v>0.2828427</v>
      </c>
      <c r="D4129" s="91"/>
      <c r="E4129" s="91"/>
      <c r="F4129" s="91">
        <v>1.0007999999999999</v>
      </c>
      <c r="G4129" s="91">
        <v>0.2828427</v>
      </c>
    </row>
    <row r="4130" spans="1:7" x14ac:dyDescent="0.25">
      <c r="A4130" s="91">
        <v>0.84095180000000003</v>
      </c>
      <c r="B4130" s="91">
        <v>0.32</v>
      </c>
      <c r="D4130" s="91"/>
      <c r="E4130" s="91"/>
      <c r="F4130" s="91">
        <v>0.84095180000000003</v>
      </c>
      <c r="G4130" s="91">
        <v>0.32</v>
      </c>
    </row>
    <row r="4131" spans="1:7" x14ac:dyDescent="0.25">
      <c r="A4131" s="91">
        <v>1.200666</v>
      </c>
      <c r="B4131" s="91">
        <v>0.16</v>
      </c>
      <c r="D4131" s="91">
        <v>1.200666</v>
      </c>
      <c r="E4131" s="91">
        <v>0.16</v>
      </c>
      <c r="F4131" s="91"/>
      <c r="G4131" s="91"/>
    </row>
    <row r="4132" spans="1:7" x14ac:dyDescent="0.25">
      <c r="A4132" s="91">
        <v>2.059126</v>
      </c>
      <c r="B4132" s="91">
        <v>0.1788854</v>
      </c>
      <c r="D4132" s="91">
        <v>2.059126</v>
      </c>
      <c r="E4132" s="91">
        <v>0.1788854</v>
      </c>
      <c r="F4132" s="91"/>
      <c r="G4132" s="91"/>
    </row>
    <row r="4133" spans="1:7" x14ac:dyDescent="0.25">
      <c r="A4133" s="91">
        <v>8.5644849999999995</v>
      </c>
      <c r="B4133" s="91">
        <v>0.24331050000000001</v>
      </c>
      <c r="D4133" s="91">
        <v>8.5644849999999995</v>
      </c>
      <c r="E4133" s="91">
        <v>0.24331050000000001</v>
      </c>
      <c r="F4133" s="91"/>
      <c r="G4133" s="91"/>
    </row>
    <row r="4134" spans="1:7" x14ac:dyDescent="0.25">
      <c r="A4134" s="91">
        <v>3.2802440000000002</v>
      </c>
      <c r="B4134" s="91">
        <v>0.24</v>
      </c>
      <c r="D4134" s="91">
        <v>3.2802440000000002</v>
      </c>
      <c r="E4134" s="91">
        <v>0.24</v>
      </c>
      <c r="F4134" s="91"/>
      <c r="G4134" s="91"/>
    </row>
    <row r="4135" spans="1:7" x14ac:dyDescent="0.25">
      <c r="A4135" s="91">
        <v>1.7861689999999999</v>
      </c>
      <c r="B4135" s="91">
        <v>0.2332381</v>
      </c>
      <c r="D4135" s="91">
        <v>1.7861689999999999</v>
      </c>
      <c r="E4135" s="91">
        <v>0.2332381</v>
      </c>
      <c r="F4135" s="91"/>
      <c r="G4135" s="91"/>
    </row>
    <row r="4136" spans="1:7" x14ac:dyDescent="0.25">
      <c r="A4136" s="91">
        <v>0.92</v>
      </c>
      <c r="B4136" s="91">
        <v>0.84095180000000003</v>
      </c>
      <c r="D4136" s="91"/>
      <c r="E4136" s="91"/>
      <c r="F4136" s="91">
        <v>0.92</v>
      </c>
      <c r="G4136" s="91">
        <v>0.84095180000000003</v>
      </c>
    </row>
    <row r="4137" spans="1:7" x14ac:dyDescent="0.25">
      <c r="A4137" s="91">
        <v>1.449414</v>
      </c>
      <c r="B4137" s="91">
        <v>0.25612499999999999</v>
      </c>
      <c r="D4137" s="91">
        <v>1.449414</v>
      </c>
      <c r="E4137" s="91">
        <v>0.25612499999999999</v>
      </c>
      <c r="F4137" s="91"/>
      <c r="G4137" s="91"/>
    </row>
    <row r="4138" spans="1:7" x14ac:dyDescent="0.25">
      <c r="A4138" s="91">
        <v>1.2145779999999999</v>
      </c>
      <c r="B4138" s="91">
        <v>0.34176010000000001</v>
      </c>
      <c r="D4138" s="91"/>
      <c r="E4138" s="91"/>
      <c r="F4138" s="91">
        <v>1.2145779999999999</v>
      </c>
      <c r="G4138" s="91">
        <v>0.34176010000000001</v>
      </c>
    </row>
    <row r="4139" spans="1:7" x14ac:dyDescent="0.25">
      <c r="A4139" s="91">
        <v>1.1892849999999999</v>
      </c>
      <c r="B4139" s="91">
        <v>0.3577709</v>
      </c>
      <c r="D4139" s="91"/>
      <c r="E4139" s="91"/>
      <c r="F4139" s="91">
        <v>1.1892849999999999</v>
      </c>
      <c r="G4139" s="91">
        <v>0.3577709</v>
      </c>
    </row>
    <row r="4140" spans="1:7" x14ac:dyDescent="0.25">
      <c r="A4140" s="91">
        <v>0.80398999999999998</v>
      </c>
      <c r="B4140" s="91">
        <v>0.48166379999999998</v>
      </c>
      <c r="D4140" s="91"/>
      <c r="E4140" s="91"/>
      <c r="F4140" s="91">
        <v>0.80398999999999998</v>
      </c>
      <c r="G4140" s="91">
        <v>0.48166379999999998</v>
      </c>
    </row>
    <row r="4141" spans="1:7" x14ac:dyDescent="0.25">
      <c r="A4141" s="91">
        <v>3.1297280000000001</v>
      </c>
      <c r="B4141" s="91">
        <v>0.2</v>
      </c>
      <c r="D4141" s="91">
        <v>3.1297280000000001</v>
      </c>
      <c r="E4141" s="91">
        <v>0.2</v>
      </c>
      <c r="F4141" s="91"/>
      <c r="G4141" s="91"/>
    </row>
    <row r="4142" spans="1:7" x14ac:dyDescent="0.25">
      <c r="A4142" s="91">
        <v>3.2022490000000001</v>
      </c>
      <c r="B4142" s="91">
        <v>0.59464269999999997</v>
      </c>
      <c r="D4142" s="91">
        <v>3.2022490000000001</v>
      </c>
      <c r="E4142" s="91">
        <v>0.59464269999999997</v>
      </c>
      <c r="F4142" s="91"/>
      <c r="G4142" s="91"/>
    </row>
    <row r="4143" spans="1:7" x14ac:dyDescent="0.25">
      <c r="A4143" s="91">
        <v>0.78790859999999996</v>
      </c>
      <c r="B4143" s="91">
        <v>0.44721359999999999</v>
      </c>
      <c r="D4143" s="91"/>
      <c r="E4143" s="91"/>
      <c r="F4143" s="91">
        <v>0.78790859999999996</v>
      </c>
      <c r="G4143" s="91">
        <v>0.44721359999999999</v>
      </c>
    </row>
    <row r="4144" spans="1:7" x14ac:dyDescent="0.25">
      <c r="A4144" s="91">
        <v>0.92</v>
      </c>
      <c r="B4144" s="91">
        <v>0.24</v>
      </c>
      <c r="D4144" s="91"/>
      <c r="E4144" s="91"/>
      <c r="F4144" s="91">
        <v>0.92</v>
      </c>
      <c r="G4144" s="91">
        <v>0.24</v>
      </c>
    </row>
    <row r="4145" spans="1:7" x14ac:dyDescent="0.25">
      <c r="A4145" s="91">
        <v>2.0880610000000002</v>
      </c>
      <c r="B4145" s="91">
        <v>0.37947330000000001</v>
      </c>
      <c r="D4145" s="91">
        <v>2.0880610000000002</v>
      </c>
      <c r="E4145" s="91">
        <v>0.37947330000000001</v>
      </c>
      <c r="F4145" s="91"/>
      <c r="G4145" s="91"/>
    </row>
    <row r="4146" spans="1:7" x14ac:dyDescent="0.25">
      <c r="A4146" s="91">
        <v>6.3608799999999999</v>
      </c>
      <c r="B4146" s="91">
        <v>0.2</v>
      </c>
      <c r="D4146" s="91">
        <v>6.3608799999999999</v>
      </c>
      <c r="E4146" s="91">
        <v>0.2</v>
      </c>
      <c r="F4146" s="91"/>
      <c r="G4146" s="91"/>
    </row>
    <row r="4147" spans="1:7" x14ac:dyDescent="0.25">
      <c r="A4147" s="91">
        <v>4.1686449999999997</v>
      </c>
      <c r="B4147" s="91">
        <v>1.091788</v>
      </c>
      <c r="D4147" s="91"/>
      <c r="E4147" s="91"/>
      <c r="F4147" s="91">
        <v>4.1686449999999997</v>
      </c>
      <c r="G4147" s="91">
        <v>1.091788</v>
      </c>
    </row>
    <row r="4148" spans="1:7" x14ac:dyDescent="0.25">
      <c r="A4148" s="91">
        <v>1.1063449999999999</v>
      </c>
      <c r="B4148" s="91">
        <v>0.39597979999999999</v>
      </c>
      <c r="D4148" s="91"/>
      <c r="E4148" s="91"/>
      <c r="F4148" s="91">
        <v>1.1063449999999999</v>
      </c>
      <c r="G4148" s="91">
        <v>0.39597979999999999</v>
      </c>
    </row>
    <row r="4149" spans="1:7" x14ac:dyDescent="0.25">
      <c r="A4149" s="91">
        <v>0.98792709999999995</v>
      </c>
      <c r="B4149" s="91">
        <v>0.77665949999999995</v>
      </c>
      <c r="D4149" s="91"/>
      <c r="E4149" s="91"/>
      <c r="F4149" s="91">
        <v>0.98792709999999995</v>
      </c>
      <c r="G4149" s="91">
        <v>0.77665949999999995</v>
      </c>
    </row>
    <row r="4150" spans="1:7" x14ac:dyDescent="0.25">
      <c r="A4150" s="91">
        <v>1.0770329999999999</v>
      </c>
      <c r="B4150" s="91">
        <v>0.45607019999999998</v>
      </c>
      <c r="D4150" s="91"/>
      <c r="E4150" s="91"/>
      <c r="F4150" s="91">
        <v>1.0770329999999999</v>
      </c>
      <c r="G4150" s="91">
        <v>0.45607019999999998</v>
      </c>
    </row>
    <row r="4151" spans="1:7" x14ac:dyDescent="0.25">
      <c r="A4151" s="91">
        <v>1.653602</v>
      </c>
      <c r="B4151" s="91">
        <v>0.2332381</v>
      </c>
      <c r="D4151" s="91">
        <v>1.653602</v>
      </c>
      <c r="E4151" s="91">
        <v>0.2332381</v>
      </c>
      <c r="F4151" s="91"/>
      <c r="G4151" s="91"/>
    </row>
    <row r="4152" spans="1:7" x14ac:dyDescent="0.25">
      <c r="A4152" s="91">
        <v>2.5059930000000001</v>
      </c>
      <c r="B4152" s="91">
        <v>1.0983620000000001</v>
      </c>
      <c r="D4152" s="91"/>
      <c r="E4152" s="91"/>
      <c r="F4152" s="91">
        <v>2.5059930000000001</v>
      </c>
      <c r="G4152" s="91">
        <v>1.0983620000000001</v>
      </c>
    </row>
    <row r="4153" spans="1:7" x14ac:dyDescent="0.25">
      <c r="A4153" s="91">
        <v>1.3296619999999999</v>
      </c>
      <c r="B4153" s="91">
        <v>0.29120439999999997</v>
      </c>
      <c r="D4153" s="91"/>
      <c r="E4153" s="91"/>
      <c r="F4153" s="91">
        <v>1.3296619999999999</v>
      </c>
      <c r="G4153" s="91">
        <v>0.29120439999999997</v>
      </c>
    </row>
    <row r="4154" spans="1:7" x14ac:dyDescent="0.25">
      <c r="A4154" s="91">
        <v>0.79699439999999999</v>
      </c>
      <c r="B4154" s="91">
        <v>0.46647620000000001</v>
      </c>
      <c r="D4154" s="91"/>
      <c r="E4154" s="91"/>
      <c r="F4154" s="91">
        <v>0.79699439999999999</v>
      </c>
      <c r="G4154" s="91">
        <v>0.46647620000000001</v>
      </c>
    </row>
    <row r="4155" spans="1:7" x14ac:dyDescent="0.25">
      <c r="A4155" s="91">
        <v>6.1138450000000004</v>
      </c>
      <c r="B4155" s="91">
        <v>0.55713550000000001</v>
      </c>
      <c r="D4155" s="91">
        <v>6.1138450000000004</v>
      </c>
      <c r="E4155" s="91">
        <v>0.55713550000000001</v>
      </c>
      <c r="F4155" s="91"/>
      <c r="G4155" s="91"/>
    </row>
    <row r="4156" spans="1:7" x14ac:dyDescent="0.25">
      <c r="A4156" s="91">
        <v>6.3950769999999997</v>
      </c>
      <c r="B4156" s="91">
        <v>0.80398999999999998</v>
      </c>
      <c r="D4156" s="91">
        <v>6.3950769999999997</v>
      </c>
      <c r="E4156" s="91">
        <v>0.80398999999999998</v>
      </c>
      <c r="F4156" s="91"/>
      <c r="G4156" s="91"/>
    </row>
    <row r="4157" spans="1:7" x14ac:dyDescent="0.25">
      <c r="A4157" s="91">
        <v>4.4369360000000002</v>
      </c>
      <c r="B4157" s="91">
        <v>1.4153439999999999</v>
      </c>
      <c r="D4157" s="91"/>
      <c r="E4157" s="91"/>
      <c r="F4157" s="91">
        <v>4.4369360000000002</v>
      </c>
      <c r="G4157" s="91">
        <v>1.4153439999999999</v>
      </c>
    </row>
    <row r="4158" spans="1:7" x14ac:dyDescent="0.25">
      <c r="A4158" s="91">
        <v>5.6082799999999997</v>
      </c>
      <c r="B4158" s="91">
        <v>0.76</v>
      </c>
      <c r="D4158" s="91">
        <v>5.6082799999999997</v>
      </c>
      <c r="E4158" s="91">
        <v>0.76</v>
      </c>
      <c r="F4158" s="91"/>
      <c r="G4158" s="91"/>
    </row>
    <row r="4159" spans="1:7" x14ac:dyDescent="0.25">
      <c r="A4159" s="91">
        <v>1.9365950000000001</v>
      </c>
      <c r="B4159" s="91">
        <v>0.6788225</v>
      </c>
      <c r="D4159" s="91"/>
      <c r="E4159" s="91"/>
      <c r="F4159" s="91">
        <v>1.9365950000000001</v>
      </c>
      <c r="G4159" s="91">
        <v>0.6788225</v>
      </c>
    </row>
    <row r="4160" spans="1:7" x14ac:dyDescent="0.25">
      <c r="A4160" s="91">
        <v>3.5063369999999998</v>
      </c>
      <c r="B4160" s="91">
        <v>0.37735920000000001</v>
      </c>
      <c r="D4160" s="91">
        <v>3.5063369999999998</v>
      </c>
      <c r="E4160" s="91">
        <v>0.37735920000000001</v>
      </c>
      <c r="F4160" s="91"/>
      <c r="G4160" s="91"/>
    </row>
    <row r="4161" spans="1:7" x14ac:dyDescent="0.25">
      <c r="A4161" s="91">
        <v>4.701829</v>
      </c>
      <c r="B4161" s="91">
        <v>0.1788854</v>
      </c>
      <c r="D4161" s="91">
        <v>4.701829</v>
      </c>
      <c r="E4161" s="91">
        <v>0.1788854</v>
      </c>
      <c r="F4161" s="91"/>
      <c r="G4161" s="91"/>
    </row>
    <row r="4162" spans="1:7" x14ac:dyDescent="0.25">
      <c r="A4162" s="91">
        <v>1</v>
      </c>
      <c r="B4162" s="91">
        <v>0.25612499999999999</v>
      </c>
      <c r="D4162" s="91"/>
      <c r="E4162" s="91"/>
      <c r="F4162" s="91">
        <v>1</v>
      </c>
      <c r="G4162" s="91">
        <v>0.25612499999999999</v>
      </c>
    </row>
    <row r="4163" spans="1:7" x14ac:dyDescent="0.25">
      <c r="A4163" s="91">
        <v>0.64498060000000002</v>
      </c>
      <c r="B4163" s="91">
        <v>0.52153620000000001</v>
      </c>
      <c r="D4163" s="91"/>
      <c r="E4163" s="91"/>
      <c r="F4163" s="91">
        <v>0.64498060000000002</v>
      </c>
      <c r="G4163" s="91">
        <v>0.52153620000000001</v>
      </c>
    </row>
    <row r="4164" spans="1:7" x14ac:dyDescent="0.25">
      <c r="A4164" s="91">
        <v>11.90536</v>
      </c>
      <c r="B4164" s="91">
        <v>0.85603739999999995</v>
      </c>
      <c r="D4164" s="91">
        <v>11.90536</v>
      </c>
      <c r="E4164" s="91">
        <v>0.85603739999999995</v>
      </c>
      <c r="F4164" s="91"/>
      <c r="G4164" s="91"/>
    </row>
    <row r="4165" spans="1:7" x14ac:dyDescent="0.25">
      <c r="A4165" s="91">
        <v>0.56850679999999998</v>
      </c>
      <c r="B4165" s="91">
        <v>0.53814499999999998</v>
      </c>
      <c r="D4165" s="91"/>
      <c r="E4165" s="91"/>
      <c r="F4165" s="91">
        <v>0.56850679999999998</v>
      </c>
      <c r="G4165" s="91">
        <v>0.53814499999999998</v>
      </c>
    </row>
    <row r="4166" spans="1:7" x14ac:dyDescent="0.25">
      <c r="A4166" s="91">
        <v>1.7055199999999999</v>
      </c>
      <c r="B4166" s="91">
        <v>0.34409299999999998</v>
      </c>
      <c r="D4166" s="91"/>
      <c r="E4166" s="91"/>
      <c r="F4166" s="91">
        <v>1.7055199999999999</v>
      </c>
      <c r="G4166" s="91">
        <v>0.34409299999999998</v>
      </c>
    </row>
    <row r="4167" spans="1:7" x14ac:dyDescent="0.25">
      <c r="A4167" s="91">
        <v>1.2762439999999999</v>
      </c>
      <c r="B4167" s="91">
        <v>0.2332381</v>
      </c>
      <c r="D4167" s="91">
        <v>1.2762439999999999</v>
      </c>
      <c r="E4167" s="91">
        <v>0.2332381</v>
      </c>
      <c r="F4167" s="91"/>
      <c r="G4167" s="91"/>
    </row>
    <row r="4168" spans="1:7" x14ac:dyDescent="0.25">
      <c r="A4168" s="91">
        <v>0.32249030000000001</v>
      </c>
      <c r="B4168" s="91">
        <v>0.28000000000000003</v>
      </c>
      <c r="D4168" s="91"/>
      <c r="E4168" s="91"/>
      <c r="F4168" s="91">
        <v>0.32249030000000001</v>
      </c>
      <c r="G4168" s="91">
        <v>0.28000000000000003</v>
      </c>
    </row>
    <row r="4169" spans="1:7" x14ac:dyDescent="0.25">
      <c r="A4169" s="91">
        <v>1.442221</v>
      </c>
      <c r="B4169" s="91">
        <v>0.48166379999999998</v>
      </c>
      <c r="D4169" s="91"/>
      <c r="E4169" s="91"/>
      <c r="F4169" s="91">
        <v>1.442221</v>
      </c>
      <c r="G4169" s="91">
        <v>0.48166379999999998</v>
      </c>
    </row>
    <row r="4170" spans="1:7" x14ac:dyDescent="0.25">
      <c r="A4170" s="91">
        <v>6.8326279999999997</v>
      </c>
      <c r="B4170" s="91">
        <v>1.0322789999999999</v>
      </c>
      <c r="D4170" s="91">
        <v>6.8326279999999997</v>
      </c>
      <c r="E4170" s="91">
        <v>1.0322789999999999</v>
      </c>
      <c r="F4170" s="91"/>
      <c r="G4170" s="91"/>
    </row>
    <row r="4171" spans="1:7" x14ac:dyDescent="0.25">
      <c r="A4171" s="91">
        <v>5.497636</v>
      </c>
      <c r="B4171" s="91">
        <v>0.52611790000000003</v>
      </c>
      <c r="D4171" s="91">
        <v>5.497636</v>
      </c>
      <c r="E4171" s="91">
        <v>0.52611790000000003</v>
      </c>
      <c r="F4171" s="91"/>
      <c r="G4171" s="91"/>
    </row>
    <row r="4172" spans="1:7" x14ac:dyDescent="0.25">
      <c r="A4172" s="91">
        <v>1.3588229999999999</v>
      </c>
      <c r="B4172" s="91">
        <v>0.32249030000000001</v>
      </c>
      <c r="D4172" s="91"/>
      <c r="E4172" s="91"/>
      <c r="F4172" s="91">
        <v>1.3588229999999999</v>
      </c>
      <c r="G4172" s="91">
        <v>0.32249030000000001</v>
      </c>
    </row>
    <row r="4173" spans="1:7" x14ac:dyDescent="0.25">
      <c r="A4173" s="91">
        <v>11.30833</v>
      </c>
      <c r="B4173" s="91">
        <v>0.55713550000000001</v>
      </c>
      <c r="D4173" s="91">
        <v>11.30833</v>
      </c>
      <c r="E4173" s="91">
        <v>0.55713550000000001</v>
      </c>
      <c r="F4173" s="91"/>
      <c r="G4173" s="91"/>
    </row>
    <row r="4174" spans="1:7" x14ac:dyDescent="0.25">
      <c r="A4174" s="91">
        <v>1.3623510000000001</v>
      </c>
      <c r="B4174" s="91">
        <v>0.4</v>
      </c>
      <c r="D4174" s="91"/>
      <c r="E4174" s="91"/>
      <c r="F4174" s="91">
        <v>1.3623510000000001</v>
      </c>
      <c r="G4174" s="91">
        <v>0.4</v>
      </c>
    </row>
    <row r="4175" spans="1:7" x14ac:dyDescent="0.25">
      <c r="A4175" s="91">
        <v>2.723821</v>
      </c>
      <c r="B4175" s="91">
        <v>0.32249030000000001</v>
      </c>
      <c r="D4175" s="91">
        <v>2.723821</v>
      </c>
      <c r="E4175" s="91">
        <v>0.32249030000000001</v>
      </c>
      <c r="F4175" s="91"/>
      <c r="G4175" s="91"/>
    </row>
    <row r="4176" spans="1:7" x14ac:dyDescent="0.25">
      <c r="A4176" s="91">
        <v>2.0880610000000002</v>
      </c>
      <c r="B4176" s="91">
        <v>0.32249030000000001</v>
      </c>
      <c r="D4176" s="91">
        <v>2.0880610000000002</v>
      </c>
      <c r="E4176" s="91">
        <v>0.32249030000000001</v>
      </c>
      <c r="F4176" s="91"/>
      <c r="G4176" s="91"/>
    </row>
    <row r="4177" spans="1:7" x14ac:dyDescent="0.25">
      <c r="A4177" s="91">
        <v>1.961632</v>
      </c>
      <c r="B4177" s="91">
        <v>0.4</v>
      </c>
      <c r="D4177" s="91"/>
      <c r="E4177" s="91"/>
      <c r="F4177" s="91">
        <v>1.961632</v>
      </c>
      <c r="G4177" s="91">
        <v>0.4</v>
      </c>
    </row>
    <row r="4178" spans="1:7" x14ac:dyDescent="0.25">
      <c r="A4178" s="91">
        <v>2.7828040000000001</v>
      </c>
      <c r="B4178" s="91">
        <v>0.52</v>
      </c>
      <c r="D4178" s="91">
        <v>2.7828040000000001</v>
      </c>
      <c r="E4178" s="91">
        <v>0.52</v>
      </c>
      <c r="F4178" s="91"/>
      <c r="G4178" s="91"/>
    </row>
    <row r="4179" spans="1:7" x14ac:dyDescent="0.25">
      <c r="A4179" s="91">
        <v>1.96652</v>
      </c>
      <c r="B4179" s="91">
        <v>0.28000000000000003</v>
      </c>
      <c r="D4179" s="91">
        <v>1.96652</v>
      </c>
      <c r="E4179" s="91">
        <v>0.28000000000000003</v>
      </c>
      <c r="F4179" s="91"/>
      <c r="G4179" s="91"/>
    </row>
    <row r="4180" spans="1:7" x14ac:dyDescent="0.25">
      <c r="A4180" s="91">
        <v>2.4647920000000001</v>
      </c>
      <c r="B4180" s="91">
        <v>0.22627420000000001</v>
      </c>
      <c r="D4180" s="91">
        <v>2.4647920000000001</v>
      </c>
      <c r="E4180" s="91">
        <v>0.22627420000000001</v>
      </c>
      <c r="F4180" s="91"/>
      <c r="G4180" s="91"/>
    </row>
    <row r="4181" spans="1:7" x14ac:dyDescent="0.25">
      <c r="A4181" s="91">
        <v>0.84</v>
      </c>
      <c r="B4181" s="91">
        <v>0.2</v>
      </c>
      <c r="D4181" s="91"/>
      <c r="E4181" s="91"/>
      <c r="F4181" s="91">
        <v>0.84</v>
      </c>
      <c r="G4181" s="91">
        <v>0.2</v>
      </c>
    </row>
    <row r="4182" spans="1:7" x14ac:dyDescent="0.25">
      <c r="A4182" s="91">
        <v>1.56</v>
      </c>
      <c r="B4182" s="91">
        <v>0.4079216</v>
      </c>
      <c r="D4182" s="91"/>
      <c r="E4182" s="91"/>
      <c r="F4182" s="91">
        <v>1.56</v>
      </c>
      <c r="G4182" s="91">
        <v>0.4079216</v>
      </c>
    </row>
    <row r="4183" spans="1:7" x14ac:dyDescent="0.25">
      <c r="A4183" s="91">
        <v>26.889040000000001</v>
      </c>
      <c r="B4183" s="91">
        <v>2.0143490000000002</v>
      </c>
      <c r="D4183" s="91">
        <v>26.889040000000001</v>
      </c>
      <c r="E4183" s="91">
        <v>2.0143490000000002</v>
      </c>
      <c r="F4183" s="91"/>
      <c r="G4183" s="91"/>
    </row>
    <row r="4184" spans="1:7" x14ac:dyDescent="0.25">
      <c r="A4184" s="91">
        <v>8.0919629999999998</v>
      </c>
      <c r="B4184" s="91">
        <v>0.48332180000000002</v>
      </c>
      <c r="D4184" s="91">
        <v>8.0919629999999998</v>
      </c>
      <c r="E4184" s="91">
        <v>0.48332180000000002</v>
      </c>
      <c r="F4184" s="91"/>
      <c r="G4184" s="91"/>
    </row>
    <row r="4185" spans="1:7" x14ac:dyDescent="0.25">
      <c r="A4185" s="91">
        <v>5.9980159999999998</v>
      </c>
      <c r="B4185" s="91">
        <v>0.8099383</v>
      </c>
      <c r="D4185" s="91">
        <v>5.9980159999999998</v>
      </c>
      <c r="E4185" s="91">
        <v>0.8099383</v>
      </c>
      <c r="F4185" s="91"/>
      <c r="G4185" s="91"/>
    </row>
    <row r="4186" spans="1:7" x14ac:dyDescent="0.25">
      <c r="A4186" s="91">
        <v>4.1630760000000002</v>
      </c>
      <c r="B4186" s="91">
        <v>0.22627420000000001</v>
      </c>
      <c r="D4186" s="91">
        <v>4.1630760000000002</v>
      </c>
      <c r="E4186" s="91">
        <v>0.22627420000000001</v>
      </c>
      <c r="F4186" s="91"/>
      <c r="G4186" s="91"/>
    </row>
    <row r="4187" spans="1:7" x14ac:dyDescent="0.25">
      <c r="A4187" s="91">
        <v>2.3323809999999998</v>
      </c>
      <c r="B4187" s="91">
        <v>0.72111029999999998</v>
      </c>
      <c r="D4187" s="91"/>
      <c r="E4187" s="91"/>
      <c r="F4187" s="91">
        <v>2.3323809999999998</v>
      </c>
      <c r="G4187" s="91">
        <v>0.72111029999999998</v>
      </c>
    </row>
    <row r="4188" spans="1:7" x14ac:dyDescent="0.25">
      <c r="A4188" s="91">
        <v>3.3761519999999998</v>
      </c>
      <c r="B4188" s="91">
        <v>0.4118252</v>
      </c>
      <c r="D4188" s="91">
        <v>3.3761519999999998</v>
      </c>
      <c r="E4188" s="91">
        <v>0.4118252</v>
      </c>
      <c r="F4188" s="91"/>
      <c r="G4188" s="91"/>
    </row>
    <row r="4189" spans="1:7" x14ac:dyDescent="0.25">
      <c r="A4189" s="91">
        <v>6.3125270000000002</v>
      </c>
      <c r="B4189" s="91">
        <v>0.2828427</v>
      </c>
      <c r="D4189" s="91">
        <v>6.3125270000000002</v>
      </c>
      <c r="E4189" s="91">
        <v>0.2828427</v>
      </c>
      <c r="F4189" s="91"/>
      <c r="G4189" s="91"/>
    </row>
    <row r="4190" spans="1:7" x14ac:dyDescent="0.25">
      <c r="A4190" s="91">
        <v>9.2032170000000004</v>
      </c>
      <c r="B4190" s="91">
        <v>0.46818799999999999</v>
      </c>
      <c r="D4190" s="91">
        <v>9.2032170000000004</v>
      </c>
      <c r="E4190" s="91">
        <v>0.46818799999999999</v>
      </c>
      <c r="F4190" s="91"/>
      <c r="G4190" s="91"/>
    </row>
    <row r="4191" spans="1:7" x14ac:dyDescent="0.25">
      <c r="A4191" s="91">
        <v>5.3366660000000001</v>
      </c>
      <c r="B4191" s="91">
        <v>0.36878179999999999</v>
      </c>
      <c r="D4191" s="91">
        <v>5.3366660000000001</v>
      </c>
      <c r="E4191" s="91">
        <v>0.36878179999999999</v>
      </c>
      <c r="F4191" s="91"/>
      <c r="G4191" s="91"/>
    </row>
    <row r="4192" spans="1:7" x14ac:dyDescent="0.25">
      <c r="A4192" s="91">
        <v>16.230830000000001</v>
      </c>
      <c r="B4192" s="91">
        <v>0.65115279999999998</v>
      </c>
      <c r="D4192" s="91">
        <v>16.230830000000001</v>
      </c>
      <c r="E4192" s="91">
        <v>0.65115279999999998</v>
      </c>
      <c r="F4192" s="91"/>
      <c r="G4192" s="91"/>
    </row>
    <row r="4193" spans="1:7" x14ac:dyDescent="0.25">
      <c r="A4193" s="91">
        <v>8.980067</v>
      </c>
      <c r="B4193" s="91">
        <v>0.3577709</v>
      </c>
      <c r="D4193" s="91">
        <v>8.980067</v>
      </c>
      <c r="E4193" s="91">
        <v>0.3577709</v>
      </c>
      <c r="F4193" s="91"/>
      <c r="G4193" s="91"/>
    </row>
    <row r="4194" spans="1:7" x14ac:dyDescent="0.25">
      <c r="A4194" s="91">
        <v>1.4977320000000001</v>
      </c>
      <c r="B4194" s="91">
        <v>0.37735920000000001</v>
      </c>
      <c r="D4194" s="91"/>
      <c r="E4194" s="91"/>
      <c r="F4194" s="91">
        <v>1.4977320000000001</v>
      </c>
      <c r="G4194" s="91">
        <v>0.37735920000000001</v>
      </c>
    </row>
    <row r="4195" spans="1:7" x14ac:dyDescent="0.25">
      <c r="A4195" s="91">
        <v>6.6641729999999999</v>
      </c>
      <c r="B4195" s="91">
        <v>0.85041169999999999</v>
      </c>
      <c r="D4195" s="91">
        <v>6.6641729999999999</v>
      </c>
      <c r="E4195" s="91">
        <v>0.85041169999999999</v>
      </c>
      <c r="F4195" s="91"/>
      <c r="G4195" s="91"/>
    </row>
    <row r="4196" spans="1:7" x14ac:dyDescent="0.25">
      <c r="A4196" s="91">
        <v>6.1382729999999999</v>
      </c>
      <c r="B4196" s="91">
        <v>1.584929</v>
      </c>
      <c r="D4196" s="91"/>
      <c r="E4196" s="91"/>
      <c r="F4196" s="91">
        <v>6.1382729999999999</v>
      </c>
      <c r="G4196" s="91">
        <v>1.584929</v>
      </c>
    </row>
    <row r="4197" spans="1:7" x14ac:dyDescent="0.25">
      <c r="A4197" s="91">
        <v>5.444998</v>
      </c>
      <c r="B4197" s="91">
        <v>0.73756359999999999</v>
      </c>
      <c r="D4197" s="91">
        <v>5.444998</v>
      </c>
      <c r="E4197" s="91">
        <v>0.73756359999999999</v>
      </c>
      <c r="F4197" s="91"/>
      <c r="G4197" s="91"/>
    </row>
    <row r="4198" spans="1:7" x14ac:dyDescent="0.25">
      <c r="A4198" s="91">
        <v>1.5388310000000001</v>
      </c>
      <c r="B4198" s="91">
        <v>0.3577709</v>
      </c>
      <c r="D4198" s="91"/>
      <c r="E4198" s="91"/>
      <c r="F4198" s="91">
        <v>1.5388310000000001</v>
      </c>
      <c r="G4198" s="91">
        <v>0.3577709</v>
      </c>
    </row>
    <row r="4199" spans="1:7" x14ac:dyDescent="0.25">
      <c r="A4199" s="91">
        <v>0.88</v>
      </c>
      <c r="B4199" s="91">
        <v>0.72111029999999998</v>
      </c>
      <c r="D4199" s="91"/>
      <c r="E4199" s="91"/>
      <c r="F4199" s="91">
        <v>0.88</v>
      </c>
      <c r="G4199" s="91">
        <v>0.72111029999999998</v>
      </c>
    </row>
    <row r="4200" spans="1:7" x14ac:dyDescent="0.25">
      <c r="A4200" s="91">
        <v>0.94403389999999998</v>
      </c>
      <c r="B4200" s="91">
        <v>0.59464269999999997</v>
      </c>
      <c r="D4200" s="91"/>
      <c r="E4200" s="91"/>
      <c r="F4200" s="91">
        <v>0.94403389999999998</v>
      </c>
      <c r="G4200" s="91">
        <v>0.59464269999999997</v>
      </c>
    </row>
    <row r="4201" spans="1:7" x14ac:dyDescent="0.25">
      <c r="A4201" s="91">
        <v>1.7713270000000001</v>
      </c>
      <c r="B4201" s="91">
        <v>0.16</v>
      </c>
      <c r="D4201" s="91">
        <v>1.7713270000000001</v>
      </c>
      <c r="E4201" s="91">
        <v>0.16</v>
      </c>
      <c r="F4201" s="91"/>
      <c r="G4201" s="91"/>
    </row>
    <row r="4202" spans="1:7" x14ac:dyDescent="0.25">
      <c r="A4202" s="91">
        <v>0.4418144</v>
      </c>
      <c r="B4202" s="91">
        <v>0.28000000000000003</v>
      </c>
      <c r="D4202" s="91"/>
      <c r="E4202" s="91"/>
      <c r="F4202" s="91">
        <v>0.4418144</v>
      </c>
      <c r="G4202" s="91">
        <v>0.28000000000000003</v>
      </c>
    </row>
    <row r="4203" spans="1:7" x14ac:dyDescent="0.25">
      <c r="A4203" s="91">
        <v>4.7657420000000004</v>
      </c>
      <c r="B4203" s="91">
        <v>0.26832820000000002</v>
      </c>
      <c r="D4203" s="91">
        <v>4.7657420000000004</v>
      </c>
      <c r="E4203" s="91">
        <v>0.26832820000000002</v>
      </c>
      <c r="F4203" s="91"/>
      <c r="G4203" s="91"/>
    </row>
    <row r="4204" spans="1:7" x14ac:dyDescent="0.25">
      <c r="A4204" s="91">
        <v>7.7724029999999997</v>
      </c>
      <c r="B4204" s="91">
        <v>0.33941130000000003</v>
      </c>
      <c r="D4204" s="91">
        <v>7.7724029999999997</v>
      </c>
      <c r="E4204" s="91">
        <v>0.33941130000000003</v>
      </c>
      <c r="F4204" s="91"/>
      <c r="G4204" s="91"/>
    </row>
    <row r="4205" spans="1:7" x14ac:dyDescent="0.25">
      <c r="A4205" s="91">
        <v>5.2100119999999999</v>
      </c>
      <c r="B4205" s="91">
        <v>0.2332381</v>
      </c>
      <c r="D4205" s="91">
        <v>5.2100119999999999</v>
      </c>
      <c r="E4205" s="91">
        <v>0.2332381</v>
      </c>
      <c r="F4205" s="91"/>
      <c r="G4205" s="91"/>
    </row>
    <row r="4206" spans="1:7" x14ac:dyDescent="0.25">
      <c r="A4206" s="91">
        <v>4.331124</v>
      </c>
      <c r="B4206" s="91">
        <v>0.34176010000000001</v>
      </c>
      <c r="D4206" s="91">
        <v>4.331124</v>
      </c>
      <c r="E4206" s="91">
        <v>0.34176010000000001</v>
      </c>
      <c r="F4206" s="91"/>
      <c r="G4206" s="91"/>
    </row>
    <row r="4207" spans="1:7" x14ac:dyDescent="0.25">
      <c r="A4207" s="91">
        <v>3.4115099999999998</v>
      </c>
      <c r="B4207" s="91">
        <v>0.25298219999999999</v>
      </c>
      <c r="D4207" s="91">
        <v>3.4115099999999998</v>
      </c>
      <c r="E4207" s="91">
        <v>0.25298219999999999</v>
      </c>
      <c r="F4207" s="91"/>
      <c r="G4207" s="91"/>
    </row>
    <row r="4208" spans="1:7" x14ac:dyDescent="0.25">
      <c r="A4208" s="91">
        <v>2.929846</v>
      </c>
      <c r="B4208" s="91">
        <v>0.50119860000000005</v>
      </c>
      <c r="D4208" s="91">
        <v>2.929846</v>
      </c>
      <c r="E4208" s="91">
        <v>0.50119860000000005</v>
      </c>
      <c r="F4208" s="91"/>
      <c r="G4208" s="91"/>
    </row>
    <row r="4209" spans="1:7" x14ac:dyDescent="0.25">
      <c r="A4209" s="91">
        <v>2.1681330000000001</v>
      </c>
      <c r="B4209" s="91">
        <v>0.4118252</v>
      </c>
      <c r="D4209" s="91">
        <v>2.1681330000000001</v>
      </c>
      <c r="E4209" s="91">
        <v>0.4118252</v>
      </c>
      <c r="F4209" s="91"/>
      <c r="G4209" s="91"/>
    </row>
    <row r="4210" spans="1:7" x14ac:dyDescent="0.25">
      <c r="A4210" s="91">
        <v>2.1751320000000001</v>
      </c>
      <c r="B4210" s="91">
        <v>0.2332381</v>
      </c>
      <c r="D4210" s="91">
        <v>2.1751320000000001</v>
      </c>
      <c r="E4210" s="91">
        <v>0.2332381</v>
      </c>
      <c r="F4210" s="91"/>
      <c r="G4210" s="91"/>
    </row>
    <row r="4211" spans="1:7" x14ac:dyDescent="0.25">
      <c r="A4211" s="91">
        <v>2.2303359999999999</v>
      </c>
      <c r="B4211" s="91">
        <v>0.44721359999999999</v>
      </c>
      <c r="D4211" s="91"/>
      <c r="E4211" s="91"/>
      <c r="F4211" s="91">
        <v>2.2303359999999999</v>
      </c>
      <c r="G4211" s="91">
        <v>0.44721359999999999</v>
      </c>
    </row>
    <row r="4212" spans="1:7" x14ac:dyDescent="0.25">
      <c r="A4212" s="91">
        <v>2.764634</v>
      </c>
      <c r="B4212" s="91">
        <v>0.4</v>
      </c>
      <c r="D4212" s="91">
        <v>2.764634</v>
      </c>
      <c r="E4212" s="91">
        <v>0.4</v>
      </c>
      <c r="F4212" s="91"/>
      <c r="G4212" s="91"/>
    </row>
    <row r="4213" spans="1:7" x14ac:dyDescent="0.25">
      <c r="A4213" s="91">
        <v>0.76419890000000001</v>
      </c>
      <c r="B4213" s="91">
        <v>0.4079216</v>
      </c>
      <c r="D4213" s="91"/>
      <c r="E4213" s="91"/>
      <c r="F4213" s="91">
        <v>0.76419890000000001</v>
      </c>
      <c r="G4213" s="91">
        <v>0.4079216</v>
      </c>
    </row>
    <row r="4214" spans="1:7" x14ac:dyDescent="0.25">
      <c r="A4214" s="91">
        <v>2.4255309999999999</v>
      </c>
      <c r="B4214" s="91">
        <v>0.96747090000000002</v>
      </c>
      <c r="D4214" s="91"/>
      <c r="E4214" s="91"/>
      <c r="F4214" s="91">
        <v>2.4255309999999999</v>
      </c>
      <c r="G4214" s="91">
        <v>0.96747090000000002</v>
      </c>
    </row>
    <row r="4215" spans="1:7" x14ac:dyDescent="0.25">
      <c r="A4215" s="91">
        <v>0.69971419999999995</v>
      </c>
      <c r="B4215" s="91">
        <v>0.37947330000000001</v>
      </c>
      <c r="D4215" s="91"/>
      <c r="E4215" s="91"/>
      <c r="F4215" s="91">
        <v>0.69971419999999995</v>
      </c>
      <c r="G4215" s="91">
        <v>0.37947330000000001</v>
      </c>
    </row>
    <row r="4216" spans="1:7" x14ac:dyDescent="0.25">
      <c r="A4216" s="91">
        <v>1.4751270000000001</v>
      </c>
      <c r="B4216" s="91">
        <v>0.36878179999999999</v>
      </c>
      <c r="D4216" s="91"/>
      <c r="E4216" s="91"/>
      <c r="F4216" s="91">
        <v>1.4751270000000001</v>
      </c>
      <c r="G4216" s="91">
        <v>0.36878179999999999</v>
      </c>
    </row>
    <row r="4217" spans="1:7" x14ac:dyDescent="0.25">
      <c r="A4217" s="91">
        <v>3.3792309999999999</v>
      </c>
      <c r="B4217" s="91">
        <v>0.45607019999999998</v>
      </c>
      <c r="D4217" s="91">
        <v>3.3792309999999999</v>
      </c>
      <c r="E4217" s="91">
        <v>0.45607019999999998</v>
      </c>
      <c r="F4217" s="91"/>
      <c r="G4217" s="91"/>
    </row>
    <row r="4218" spans="1:7" x14ac:dyDescent="0.25">
      <c r="A4218" s="91">
        <v>3.6938870000000001</v>
      </c>
      <c r="B4218" s="91">
        <v>0.25298219999999999</v>
      </c>
      <c r="D4218" s="91">
        <v>3.6938870000000001</v>
      </c>
      <c r="E4218" s="91">
        <v>0.25298219999999999</v>
      </c>
      <c r="F4218" s="91"/>
      <c r="G4218" s="91"/>
    </row>
    <row r="4219" spans="1:7" x14ac:dyDescent="0.25">
      <c r="A4219" s="91">
        <v>2.6427260000000001</v>
      </c>
      <c r="B4219" s="91">
        <v>0.36878179999999999</v>
      </c>
      <c r="D4219" s="91">
        <v>2.6427260000000001</v>
      </c>
      <c r="E4219" s="91">
        <v>0.36878179999999999</v>
      </c>
      <c r="F4219" s="91"/>
      <c r="G4219" s="91"/>
    </row>
    <row r="4220" spans="1:7" x14ac:dyDescent="0.25">
      <c r="A4220" s="91">
        <v>0.53665629999999998</v>
      </c>
      <c r="B4220" s="91">
        <v>0.34409299999999998</v>
      </c>
      <c r="D4220" s="91"/>
      <c r="E4220" s="91"/>
      <c r="F4220" s="91">
        <v>0.53665629999999998</v>
      </c>
      <c r="G4220" s="91">
        <v>0.34409299999999998</v>
      </c>
    </row>
    <row r="4221" spans="1:7" x14ac:dyDescent="0.25">
      <c r="A4221" s="91">
        <v>3.7013039999999999</v>
      </c>
      <c r="B4221" s="91">
        <v>0.33941130000000003</v>
      </c>
      <c r="D4221" s="91">
        <v>3.7013039999999999</v>
      </c>
      <c r="E4221" s="91">
        <v>0.33941130000000003</v>
      </c>
      <c r="F4221" s="91"/>
      <c r="G4221" s="91"/>
    </row>
    <row r="4222" spans="1:7" x14ac:dyDescent="0.25">
      <c r="A4222" s="91">
        <v>7.2054410000000004</v>
      </c>
      <c r="B4222" s="91">
        <v>0.32249030000000001</v>
      </c>
      <c r="D4222" s="91">
        <v>7.2054410000000004</v>
      </c>
      <c r="E4222" s="91">
        <v>0.32249030000000001</v>
      </c>
      <c r="F4222" s="91"/>
      <c r="G4222" s="91"/>
    </row>
    <row r="4223" spans="1:7" x14ac:dyDescent="0.25">
      <c r="A4223" s="91">
        <v>11.75665</v>
      </c>
      <c r="B4223" s="91">
        <v>0.36878179999999999</v>
      </c>
      <c r="D4223" s="91">
        <v>11.75665</v>
      </c>
      <c r="E4223" s="91">
        <v>0.36878179999999999</v>
      </c>
      <c r="F4223" s="91"/>
      <c r="G4223" s="91"/>
    </row>
    <row r="4224" spans="1:7" x14ac:dyDescent="0.25">
      <c r="A4224" s="91">
        <v>8.0240369999999999</v>
      </c>
      <c r="B4224" s="91">
        <v>0.36878179999999999</v>
      </c>
      <c r="D4224" s="91">
        <v>8.0240369999999999</v>
      </c>
      <c r="E4224" s="91">
        <v>0.36878179999999999</v>
      </c>
      <c r="F4224" s="91"/>
      <c r="G4224" s="91"/>
    </row>
    <row r="4225" spans="1:7" x14ac:dyDescent="0.25">
      <c r="A4225" s="91">
        <v>5.0994900000000003</v>
      </c>
      <c r="B4225" s="91">
        <v>0.45607019999999998</v>
      </c>
      <c r="D4225" s="91">
        <v>5.0994900000000003</v>
      </c>
      <c r="E4225" s="91">
        <v>0.45607019999999998</v>
      </c>
      <c r="F4225" s="91"/>
      <c r="G4225" s="91"/>
    </row>
    <row r="4226" spans="1:7" x14ac:dyDescent="0.25">
      <c r="A4226" s="91">
        <v>4.2007620000000001</v>
      </c>
      <c r="B4226" s="91">
        <v>0.32249030000000001</v>
      </c>
      <c r="D4226" s="91">
        <v>4.2007620000000001</v>
      </c>
      <c r="E4226" s="91">
        <v>0.32249030000000001</v>
      </c>
      <c r="F4226" s="91"/>
      <c r="G4226" s="91"/>
    </row>
    <row r="4227" spans="1:7" x14ac:dyDescent="0.25">
      <c r="A4227" s="91">
        <v>1.4886239999999999</v>
      </c>
      <c r="B4227" s="91">
        <v>0.28000000000000003</v>
      </c>
      <c r="D4227" s="91">
        <v>1.4886239999999999</v>
      </c>
      <c r="E4227" s="91">
        <v>0.28000000000000003</v>
      </c>
      <c r="F4227" s="91"/>
      <c r="G4227" s="91"/>
    </row>
    <row r="4228" spans="1:7" x14ac:dyDescent="0.25">
      <c r="A4228" s="91">
        <v>3.5065650000000002</v>
      </c>
      <c r="B4228" s="91">
        <v>0.52</v>
      </c>
      <c r="D4228" s="91">
        <v>3.5065650000000002</v>
      </c>
      <c r="E4228" s="91">
        <v>0.52</v>
      </c>
      <c r="F4228" s="91"/>
      <c r="G4228" s="91"/>
    </row>
    <row r="4229" spans="1:7" x14ac:dyDescent="0.25">
      <c r="A4229" s="91">
        <v>5.7031919999999996</v>
      </c>
      <c r="B4229" s="91">
        <v>0.49477270000000001</v>
      </c>
      <c r="D4229" s="91">
        <v>5.7031919999999996</v>
      </c>
      <c r="E4229" s="91">
        <v>0.49477270000000001</v>
      </c>
      <c r="F4229" s="91"/>
      <c r="G4229" s="91"/>
    </row>
    <row r="4230" spans="1:7" x14ac:dyDescent="0.25">
      <c r="A4230" s="91">
        <v>6.2866210000000002</v>
      </c>
      <c r="B4230" s="91">
        <v>0.36221540000000002</v>
      </c>
      <c r="D4230" s="91">
        <v>6.2866210000000002</v>
      </c>
      <c r="E4230" s="91">
        <v>0.36221540000000002</v>
      </c>
      <c r="F4230" s="91"/>
      <c r="G4230" s="91"/>
    </row>
    <row r="4231" spans="1:7" x14ac:dyDescent="0.25">
      <c r="A4231" s="91">
        <v>2.6205340000000001</v>
      </c>
      <c r="B4231" s="91">
        <v>0.26832820000000002</v>
      </c>
      <c r="D4231" s="91">
        <v>2.6205340000000001</v>
      </c>
      <c r="E4231" s="91">
        <v>0.26832820000000002</v>
      </c>
      <c r="F4231" s="91"/>
      <c r="G4231" s="91"/>
    </row>
    <row r="4232" spans="1:7" x14ac:dyDescent="0.25">
      <c r="A4232" s="91">
        <v>7.6282629999999996</v>
      </c>
      <c r="B4232" s="91">
        <v>0.46818799999999999</v>
      </c>
      <c r="D4232" s="91">
        <v>7.6282629999999996</v>
      </c>
      <c r="E4232" s="91">
        <v>0.46818799999999999</v>
      </c>
      <c r="F4232" s="91"/>
      <c r="G4232" s="91"/>
    </row>
    <row r="4233" spans="1:7" x14ac:dyDescent="0.25">
      <c r="A4233" s="91">
        <v>2.61748</v>
      </c>
      <c r="B4233" s="91">
        <v>0.65604879999999999</v>
      </c>
      <c r="D4233" s="91"/>
      <c r="E4233" s="91"/>
      <c r="F4233" s="91">
        <v>2.61748</v>
      </c>
      <c r="G4233" s="91">
        <v>0.65604879999999999</v>
      </c>
    </row>
    <row r="4234" spans="1:7" x14ac:dyDescent="0.25">
      <c r="A4234" s="91">
        <v>2.2068979999999998</v>
      </c>
      <c r="B4234" s="91">
        <v>0.45254830000000001</v>
      </c>
      <c r="D4234" s="91"/>
      <c r="E4234" s="91"/>
      <c r="F4234" s="91">
        <v>2.2068979999999998</v>
      </c>
      <c r="G4234" s="91">
        <v>0.45254830000000001</v>
      </c>
    </row>
    <row r="4235" spans="1:7" x14ac:dyDescent="0.25">
      <c r="A4235" s="91">
        <v>1.801777</v>
      </c>
      <c r="B4235" s="91">
        <v>0.6</v>
      </c>
      <c r="D4235" s="91"/>
      <c r="E4235" s="91"/>
      <c r="F4235" s="91">
        <v>1.801777</v>
      </c>
      <c r="G4235" s="91">
        <v>0.6</v>
      </c>
    </row>
    <row r="4236" spans="1:7" x14ac:dyDescent="0.25">
      <c r="A4236" s="91">
        <v>4.443422</v>
      </c>
      <c r="B4236" s="91">
        <v>0.46818799999999999</v>
      </c>
      <c r="D4236" s="91">
        <v>4.443422</v>
      </c>
      <c r="E4236" s="91">
        <v>0.46818799999999999</v>
      </c>
      <c r="F4236" s="91"/>
      <c r="G4236" s="91"/>
    </row>
    <row r="4237" spans="1:7" x14ac:dyDescent="0.25">
      <c r="A4237" s="91">
        <v>2.4608940000000001</v>
      </c>
      <c r="B4237" s="91">
        <v>0.48166379999999998</v>
      </c>
      <c r="D4237" s="91">
        <v>2.4608940000000001</v>
      </c>
      <c r="E4237" s="91">
        <v>0.48166379999999998</v>
      </c>
      <c r="F4237" s="91"/>
      <c r="G4237" s="91"/>
    </row>
    <row r="4238" spans="1:7" x14ac:dyDescent="0.25">
      <c r="A4238" s="91">
        <v>5.4271909999999997</v>
      </c>
      <c r="B4238" s="91">
        <v>0.34176010000000001</v>
      </c>
      <c r="D4238" s="91">
        <v>5.4271909999999997</v>
      </c>
      <c r="E4238" s="91">
        <v>0.34176010000000001</v>
      </c>
      <c r="F4238" s="91"/>
      <c r="G4238" s="91"/>
    </row>
    <row r="4239" spans="1:7" x14ac:dyDescent="0.25">
      <c r="A4239" s="91">
        <v>1.601</v>
      </c>
      <c r="B4239" s="91">
        <v>0.24331050000000001</v>
      </c>
      <c r="D4239" s="91">
        <v>1.601</v>
      </c>
      <c r="E4239" s="91">
        <v>0.24331050000000001</v>
      </c>
      <c r="F4239" s="91"/>
      <c r="G4239" s="91"/>
    </row>
    <row r="4240" spans="1:7" x14ac:dyDescent="0.25">
      <c r="A4240" s="91">
        <v>1.08</v>
      </c>
      <c r="B4240" s="91">
        <v>0.60133190000000003</v>
      </c>
      <c r="D4240" s="91"/>
      <c r="E4240" s="91"/>
      <c r="F4240" s="91">
        <v>1.08</v>
      </c>
      <c r="G4240" s="91">
        <v>0.60133190000000003</v>
      </c>
    </row>
    <row r="4241" spans="1:7" x14ac:dyDescent="0.25">
      <c r="A4241" s="91">
        <v>0.57271280000000002</v>
      </c>
      <c r="B4241" s="91">
        <v>0.2154066</v>
      </c>
      <c r="D4241" s="91"/>
      <c r="E4241" s="91"/>
      <c r="F4241" s="91">
        <v>0.57271280000000002</v>
      </c>
      <c r="G4241" s="91">
        <v>0.2154066</v>
      </c>
    </row>
    <row r="4242" spans="1:7" x14ac:dyDescent="0.25">
      <c r="A4242" s="91">
        <v>2.1868699999999999</v>
      </c>
      <c r="B4242" s="91">
        <v>0.36878179999999999</v>
      </c>
      <c r="D4242" s="91">
        <v>2.1868699999999999</v>
      </c>
      <c r="E4242" s="91">
        <v>0.36878179999999999</v>
      </c>
      <c r="F4242" s="91"/>
      <c r="G4242" s="91"/>
    </row>
    <row r="4243" spans="1:7" x14ac:dyDescent="0.25">
      <c r="A4243" s="91">
        <v>2.0195050000000001</v>
      </c>
      <c r="B4243" s="91">
        <v>1.7204649999999999</v>
      </c>
      <c r="D4243" s="91"/>
      <c r="E4243" s="91"/>
      <c r="F4243" s="91">
        <v>2.0195050000000001</v>
      </c>
      <c r="G4243" s="91">
        <v>1.7204649999999999</v>
      </c>
    </row>
    <row r="4244" spans="1:7" x14ac:dyDescent="0.25">
      <c r="A4244" s="91">
        <v>4.4473510000000003</v>
      </c>
      <c r="B4244" s="91">
        <v>0.8099383</v>
      </c>
      <c r="D4244" s="91">
        <v>4.4473510000000003</v>
      </c>
      <c r="E4244" s="91">
        <v>0.8099383</v>
      </c>
      <c r="F4244" s="91"/>
      <c r="G4244" s="91"/>
    </row>
    <row r="4245" spans="1:7" x14ac:dyDescent="0.25">
      <c r="A4245" s="91">
        <v>12.13608</v>
      </c>
      <c r="B4245" s="91">
        <v>0.59464269999999997</v>
      </c>
      <c r="D4245" s="91">
        <v>12.13608</v>
      </c>
      <c r="E4245" s="91">
        <v>0.59464269999999997</v>
      </c>
      <c r="F4245" s="91"/>
      <c r="G4245" s="91"/>
    </row>
    <row r="4246" spans="1:7" x14ac:dyDescent="0.25">
      <c r="A4246" s="91">
        <v>2.6387879999999999</v>
      </c>
      <c r="B4246" s="91">
        <v>0.77665949999999995</v>
      </c>
      <c r="D4246" s="91"/>
      <c r="E4246" s="91"/>
      <c r="F4246" s="91">
        <v>2.6387879999999999</v>
      </c>
      <c r="G4246" s="91">
        <v>0.77665949999999995</v>
      </c>
    </row>
    <row r="4247" spans="1:7" x14ac:dyDescent="0.25">
      <c r="A4247" s="91">
        <v>6.1057350000000001</v>
      </c>
      <c r="B4247" s="91">
        <v>0.34176010000000001</v>
      </c>
      <c r="D4247" s="91">
        <v>6.1057350000000001</v>
      </c>
      <c r="E4247" s="91">
        <v>0.34176010000000001</v>
      </c>
      <c r="F4247" s="91"/>
      <c r="G4247" s="91"/>
    </row>
    <row r="4248" spans="1:7" x14ac:dyDescent="0.25">
      <c r="A4248" s="91">
        <v>1.7274259999999999</v>
      </c>
      <c r="B4248" s="91">
        <v>0.2039608</v>
      </c>
      <c r="D4248" s="91">
        <v>1.7274259999999999</v>
      </c>
      <c r="E4248" s="91">
        <v>0.2039608</v>
      </c>
      <c r="F4248" s="91"/>
      <c r="G4248" s="91"/>
    </row>
    <row r="4249" spans="1:7" x14ac:dyDescent="0.25">
      <c r="A4249" s="91">
        <v>2.689238</v>
      </c>
      <c r="B4249" s="91">
        <v>0.30463089999999998</v>
      </c>
      <c r="D4249" s="91">
        <v>2.689238</v>
      </c>
      <c r="E4249" s="91">
        <v>0.30463089999999998</v>
      </c>
      <c r="F4249" s="91"/>
      <c r="G4249" s="91"/>
    </row>
    <row r="4250" spans="1:7" x14ac:dyDescent="0.25">
      <c r="A4250" s="91">
        <v>0.98386989999999996</v>
      </c>
      <c r="B4250" s="91">
        <v>0.26832820000000002</v>
      </c>
      <c r="D4250" s="91"/>
      <c r="E4250" s="91"/>
      <c r="F4250" s="91">
        <v>0.98386989999999996</v>
      </c>
      <c r="G4250" s="91">
        <v>0.26832820000000002</v>
      </c>
    </row>
    <row r="4251" spans="1:7" x14ac:dyDescent="0.25">
      <c r="A4251" s="91">
        <v>1.557947</v>
      </c>
      <c r="B4251" s="91">
        <v>0.50119860000000005</v>
      </c>
      <c r="D4251" s="91"/>
      <c r="E4251" s="91"/>
      <c r="F4251" s="91">
        <v>1.557947</v>
      </c>
      <c r="G4251" s="91">
        <v>0.50119860000000005</v>
      </c>
    </row>
    <row r="4252" spans="1:7" x14ac:dyDescent="0.25">
      <c r="A4252" s="91">
        <v>1.1034489999999999</v>
      </c>
      <c r="B4252" s="91">
        <v>0.25612499999999999</v>
      </c>
      <c r="D4252" s="91"/>
      <c r="E4252" s="91"/>
      <c r="F4252" s="91">
        <v>1.1034489999999999</v>
      </c>
      <c r="G4252" s="91">
        <v>0.25612499999999999</v>
      </c>
    </row>
    <row r="4253" spans="1:7" x14ac:dyDescent="0.25">
      <c r="A4253" s="91">
        <v>3.5038260000000001</v>
      </c>
      <c r="B4253" s="91">
        <v>0.8246211</v>
      </c>
      <c r="D4253" s="91"/>
      <c r="E4253" s="91"/>
      <c r="F4253" s="91">
        <v>3.5038260000000001</v>
      </c>
      <c r="G4253" s="91">
        <v>0.8246211</v>
      </c>
    </row>
    <row r="4254" spans="1:7" x14ac:dyDescent="0.25">
      <c r="A4254" s="91">
        <v>3.8209949999999999</v>
      </c>
      <c r="B4254" s="91">
        <v>0.83234609999999998</v>
      </c>
      <c r="D4254" s="91"/>
      <c r="E4254" s="91"/>
      <c r="F4254" s="91">
        <v>3.8209949999999999</v>
      </c>
      <c r="G4254" s="91">
        <v>0.83234609999999998</v>
      </c>
    </row>
    <row r="4255" spans="1:7" x14ac:dyDescent="0.25">
      <c r="A4255" s="91">
        <v>1.6574679999999999</v>
      </c>
      <c r="B4255" s="91">
        <v>0.43081320000000001</v>
      </c>
      <c r="D4255" s="91"/>
      <c r="E4255" s="91"/>
      <c r="F4255" s="91">
        <v>1.6574679999999999</v>
      </c>
      <c r="G4255" s="91">
        <v>0.43081320000000001</v>
      </c>
    </row>
    <row r="4256" spans="1:7" x14ac:dyDescent="0.25">
      <c r="A4256" s="91">
        <v>2.378571</v>
      </c>
      <c r="B4256" s="91">
        <v>0.25298219999999999</v>
      </c>
      <c r="D4256" s="91">
        <v>2.378571</v>
      </c>
      <c r="E4256" s="91">
        <v>0.25298219999999999</v>
      </c>
      <c r="F4256" s="91"/>
      <c r="G4256" s="91"/>
    </row>
    <row r="4257" spans="1:7" x14ac:dyDescent="0.25">
      <c r="A4257" s="91">
        <v>2.4957560000000001</v>
      </c>
      <c r="B4257" s="91">
        <v>0.39395429999999998</v>
      </c>
      <c r="D4257" s="91">
        <v>2.4957560000000001</v>
      </c>
      <c r="E4257" s="91">
        <v>0.39395429999999998</v>
      </c>
      <c r="F4257" s="91"/>
      <c r="G4257" s="91"/>
    </row>
    <row r="4258" spans="1:7" x14ac:dyDescent="0.25">
      <c r="A4258" s="91">
        <v>1.88</v>
      </c>
      <c r="B4258" s="91">
        <v>0.2</v>
      </c>
      <c r="D4258" s="91">
        <v>1.88</v>
      </c>
      <c r="E4258" s="91">
        <v>0.2</v>
      </c>
      <c r="F4258" s="91"/>
      <c r="G4258" s="91"/>
    </row>
    <row r="4259" spans="1:7" x14ac:dyDescent="0.25">
      <c r="A4259" s="91">
        <v>0.9414882</v>
      </c>
      <c r="B4259" s="91">
        <v>0.52611790000000003</v>
      </c>
      <c r="D4259" s="91"/>
      <c r="E4259" s="91"/>
      <c r="F4259" s="91">
        <v>0.9414882</v>
      </c>
      <c r="G4259" s="91">
        <v>0.52611790000000003</v>
      </c>
    </row>
    <row r="4260" spans="1:7" x14ac:dyDescent="0.25">
      <c r="A4260" s="91">
        <v>0.93037630000000004</v>
      </c>
      <c r="B4260" s="91">
        <v>0.77252829999999995</v>
      </c>
      <c r="D4260" s="91"/>
      <c r="E4260" s="91"/>
      <c r="F4260" s="91">
        <v>0.93037630000000004</v>
      </c>
      <c r="G4260" s="91">
        <v>0.77252829999999995</v>
      </c>
    </row>
    <row r="4261" spans="1:7" x14ac:dyDescent="0.25">
      <c r="A4261" s="91">
        <v>0.56000000000000005</v>
      </c>
      <c r="B4261" s="91">
        <v>0.32</v>
      </c>
      <c r="D4261" s="91"/>
      <c r="E4261" s="91"/>
      <c r="F4261" s="91">
        <v>0.56000000000000005</v>
      </c>
      <c r="G4261" s="91">
        <v>0.32</v>
      </c>
    </row>
    <row r="4262" spans="1:7" x14ac:dyDescent="0.25">
      <c r="A4262" s="91">
        <v>3.0410520000000001</v>
      </c>
      <c r="B4262" s="91">
        <v>0.64124879999999995</v>
      </c>
      <c r="D4262" s="91"/>
      <c r="E4262" s="91"/>
      <c r="F4262" s="91">
        <v>3.0410520000000001</v>
      </c>
      <c r="G4262" s="91">
        <v>0.64124879999999995</v>
      </c>
    </row>
    <row r="4263" spans="1:7" x14ac:dyDescent="0.25">
      <c r="A4263" s="91">
        <v>2.0999050000000001</v>
      </c>
      <c r="B4263" s="91">
        <v>0.28844409999999998</v>
      </c>
      <c r="D4263" s="91">
        <v>2.0999050000000001</v>
      </c>
      <c r="E4263" s="91">
        <v>0.28844409999999998</v>
      </c>
      <c r="F4263" s="91"/>
      <c r="G4263" s="91"/>
    </row>
    <row r="4264" spans="1:7" x14ac:dyDescent="0.25">
      <c r="A4264" s="91">
        <v>1.7274259999999999</v>
      </c>
      <c r="B4264" s="91">
        <v>0.48166379999999998</v>
      </c>
      <c r="D4264" s="91"/>
      <c r="E4264" s="91"/>
      <c r="F4264" s="91">
        <v>1.7274259999999999</v>
      </c>
      <c r="G4264" s="91">
        <v>0.48166379999999998</v>
      </c>
    </row>
    <row r="4265" spans="1:7" x14ac:dyDescent="0.25">
      <c r="A4265" s="91">
        <v>1.807097</v>
      </c>
      <c r="B4265" s="91">
        <v>0.45607019999999998</v>
      </c>
      <c r="D4265" s="91"/>
      <c r="E4265" s="91"/>
      <c r="F4265" s="91">
        <v>1.807097</v>
      </c>
      <c r="G4265" s="91">
        <v>0.45607019999999998</v>
      </c>
    </row>
    <row r="4266" spans="1:7" x14ac:dyDescent="0.25">
      <c r="A4266" s="91">
        <v>2.6847720000000002</v>
      </c>
      <c r="B4266" s="91">
        <v>0.30463089999999998</v>
      </c>
      <c r="D4266" s="91">
        <v>2.6847720000000002</v>
      </c>
      <c r="E4266" s="91">
        <v>0.30463089999999998</v>
      </c>
      <c r="F4266" s="91"/>
      <c r="G4266" s="91"/>
    </row>
    <row r="4267" spans="1:7" x14ac:dyDescent="0.25">
      <c r="A4267" s="91">
        <v>1.091788</v>
      </c>
      <c r="B4267" s="91">
        <v>0.59059289999999998</v>
      </c>
      <c r="D4267" s="91"/>
      <c r="E4267" s="91"/>
      <c r="F4267" s="91">
        <v>1.091788</v>
      </c>
      <c r="G4267" s="91">
        <v>0.59059289999999998</v>
      </c>
    </row>
    <row r="4268" spans="1:7" x14ac:dyDescent="0.25">
      <c r="A4268" s="91">
        <v>1.4751270000000001</v>
      </c>
      <c r="B4268" s="91">
        <v>0.24331050000000001</v>
      </c>
      <c r="D4268" s="91">
        <v>1.4751270000000001</v>
      </c>
      <c r="E4268" s="91">
        <v>0.24331050000000001</v>
      </c>
      <c r="F4268" s="91"/>
      <c r="G4268" s="91"/>
    </row>
    <row r="4269" spans="1:7" x14ac:dyDescent="0.25">
      <c r="A4269" s="91">
        <v>8.9233340000000005</v>
      </c>
      <c r="B4269" s="91">
        <v>0.40199499999999999</v>
      </c>
      <c r="D4269" s="91">
        <v>8.9233340000000005</v>
      </c>
      <c r="E4269" s="91">
        <v>0.40199499999999999</v>
      </c>
      <c r="F4269" s="91"/>
      <c r="G4269" s="91"/>
    </row>
    <row r="4270" spans="1:7" x14ac:dyDescent="0.25">
      <c r="A4270" s="91">
        <v>20.428509999999999</v>
      </c>
      <c r="B4270" s="91">
        <v>0.73539109999999996</v>
      </c>
      <c r="D4270" s="91">
        <v>20.428509999999999</v>
      </c>
      <c r="E4270" s="91">
        <v>0.73539109999999996</v>
      </c>
      <c r="F4270" s="91"/>
      <c r="G4270" s="91"/>
    </row>
    <row r="4271" spans="1:7" x14ac:dyDescent="0.25">
      <c r="A4271" s="91">
        <v>3.524769</v>
      </c>
      <c r="B4271" s="91">
        <v>0.41761229999999999</v>
      </c>
      <c r="D4271" s="91">
        <v>3.524769</v>
      </c>
      <c r="E4271" s="91">
        <v>0.41761229999999999</v>
      </c>
      <c r="F4271" s="91"/>
      <c r="G4271" s="91"/>
    </row>
    <row r="4272" spans="1:7" x14ac:dyDescent="0.25">
      <c r="A4272" s="91">
        <v>6.0801319999999999</v>
      </c>
      <c r="B4272" s="91">
        <v>0.39395429999999998</v>
      </c>
      <c r="D4272" s="91">
        <v>6.0801319999999999</v>
      </c>
      <c r="E4272" s="91">
        <v>0.39395429999999998</v>
      </c>
      <c r="F4272" s="91"/>
      <c r="G4272" s="91"/>
    </row>
    <row r="4273" spans="1:7" x14ac:dyDescent="0.25">
      <c r="A4273" s="91">
        <v>5.5523689999999997</v>
      </c>
      <c r="B4273" s="91">
        <v>0.97406369999999998</v>
      </c>
      <c r="D4273" s="91">
        <v>5.5523689999999997</v>
      </c>
      <c r="E4273" s="91">
        <v>0.97406369999999998</v>
      </c>
      <c r="F4273" s="91"/>
      <c r="G4273" s="91"/>
    </row>
    <row r="4274" spans="1:7" x14ac:dyDescent="0.25">
      <c r="A4274" s="91">
        <v>4.2205209999999997</v>
      </c>
      <c r="B4274" s="91">
        <v>0.69857000000000002</v>
      </c>
      <c r="D4274" s="91">
        <v>4.2205209999999997</v>
      </c>
      <c r="E4274" s="91">
        <v>0.69857000000000002</v>
      </c>
      <c r="F4274" s="91"/>
      <c r="G4274" s="91"/>
    </row>
    <row r="4275" spans="1:7" x14ac:dyDescent="0.25">
      <c r="A4275" s="91">
        <v>1.198666</v>
      </c>
      <c r="B4275" s="91">
        <v>0.66211779999999998</v>
      </c>
      <c r="D4275" s="91"/>
      <c r="E4275" s="91"/>
      <c r="F4275" s="91">
        <v>1.198666</v>
      </c>
      <c r="G4275" s="91">
        <v>0.66211779999999998</v>
      </c>
    </row>
    <row r="4276" spans="1:7" x14ac:dyDescent="0.25">
      <c r="A4276" s="91">
        <v>1.1320779999999999</v>
      </c>
      <c r="B4276" s="91">
        <v>0.25612499999999999</v>
      </c>
      <c r="D4276" s="91"/>
      <c r="E4276" s="91"/>
      <c r="F4276" s="91">
        <v>1.1320779999999999</v>
      </c>
      <c r="G4276" s="91">
        <v>0.25612499999999999</v>
      </c>
    </row>
    <row r="4277" spans="1:7" x14ac:dyDescent="0.25">
      <c r="A4277" s="91">
        <v>0.62482000000000004</v>
      </c>
      <c r="B4277" s="91">
        <v>0.31241000000000002</v>
      </c>
      <c r="D4277" s="91"/>
      <c r="E4277" s="91"/>
      <c r="F4277" s="91">
        <v>0.62482000000000004</v>
      </c>
      <c r="G4277" s="91">
        <v>0.31241000000000002</v>
      </c>
    </row>
    <row r="4278" spans="1:7" x14ac:dyDescent="0.25">
      <c r="A4278" s="91">
        <v>1.575817</v>
      </c>
      <c r="B4278" s="91">
        <v>0.4118252</v>
      </c>
      <c r="D4278" s="91"/>
      <c r="E4278" s="91"/>
      <c r="F4278" s="91">
        <v>1.575817</v>
      </c>
      <c r="G4278" s="91">
        <v>0.4118252</v>
      </c>
    </row>
    <row r="4279" spans="1:7" x14ac:dyDescent="0.25">
      <c r="A4279" s="91">
        <v>2.5314030000000001</v>
      </c>
      <c r="B4279" s="91">
        <v>0.5614268</v>
      </c>
      <c r="D4279" s="91"/>
      <c r="E4279" s="91"/>
      <c r="F4279" s="91">
        <v>2.5314030000000001</v>
      </c>
      <c r="G4279" s="91">
        <v>0.5614268</v>
      </c>
    </row>
    <row r="4280" spans="1:7" x14ac:dyDescent="0.25">
      <c r="A4280" s="91">
        <v>0.69971419999999995</v>
      </c>
      <c r="B4280" s="91">
        <v>0.1788854</v>
      </c>
      <c r="D4280" s="91"/>
      <c r="E4280" s="91"/>
      <c r="F4280" s="91">
        <v>0.69971419999999995</v>
      </c>
      <c r="G4280" s="91">
        <v>0.1788854</v>
      </c>
    </row>
    <row r="4281" spans="1:7" x14ac:dyDescent="0.25">
      <c r="A4281" s="91">
        <v>0.84852810000000001</v>
      </c>
      <c r="B4281" s="91">
        <v>0.29120439999999997</v>
      </c>
      <c r="D4281" s="91"/>
      <c r="E4281" s="91"/>
      <c r="F4281" s="91">
        <v>0.84852810000000001</v>
      </c>
      <c r="G4281" s="91">
        <v>0.29120439999999997</v>
      </c>
    </row>
    <row r="4282" spans="1:7" x14ac:dyDescent="0.25">
      <c r="A4282" s="91">
        <v>0.48826219999999998</v>
      </c>
      <c r="B4282" s="91">
        <v>0.30463089999999998</v>
      </c>
      <c r="D4282" s="91"/>
      <c r="E4282" s="91"/>
      <c r="F4282" s="91">
        <v>0.48826219999999998</v>
      </c>
      <c r="G4282" s="91">
        <v>0.30463089999999998</v>
      </c>
    </row>
    <row r="4283" spans="1:7" x14ac:dyDescent="0.25">
      <c r="A4283" s="91">
        <v>0.52</v>
      </c>
      <c r="B4283" s="91">
        <v>0.36878179999999999</v>
      </c>
      <c r="D4283" s="91"/>
      <c r="E4283" s="91"/>
      <c r="F4283" s="91">
        <v>0.52</v>
      </c>
      <c r="G4283" s="91">
        <v>0.36878179999999999</v>
      </c>
    </row>
    <row r="4284" spans="1:7" x14ac:dyDescent="0.25">
      <c r="A4284" s="91">
        <v>1.0983620000000001</v>
      </c>
      <c r="B4284" s="91">
        <v>0.2332381</v>
      </c>
      <c r="D4284" s="91"/>
      <c r="E4284" s="91"/>
      <c r="F4284" s="91">
        <v>1.0983620000000001</v>
      </c>
      <c r="G4284" s="91">
        <v>0.2332381</v>
      </c>
    </row>
    <row r="4285" spans="1:7" x14ac:dyDescent="0.25">
      <c r="A4285" s="91">
        <v>0.34176010000000001</v>
      </c>
      <c r="B4285" s="91">
        <v>0.2</v>
      </c>
      <c r="D4285" s="91"/>
      <c r="E4285" s="91"/>
      <c r="F4285" s="91">
        <v>0.34176010000000001</v>
      </c>
      <c r="G4285" s="91">
        <v>0.2</v>
      </c>
    </row>
    <row r="4286" spans="1:7" x14ac:dyDescent="0.25">
      <c r="A4286" s="91">
        <v>0.46647620000000001</v>
      </c>
      <c r="B4286" s="91">
        <v>0.26832820000000002</v>
      </c>
      <c r="D4286" s="91"/>
      <c r="E4286" s="91"/>
      <c r="F4286" s="91">
        <v>0.46647620000000001</v>
      </c>
      <c r="G4286" s="91">
        <v>0.26832820000000002</v>
      </c>
    </row>
    <row r="4287" spans="1:7" x14ac:dyDescent="0.25">
      <c r="A4287" s="91">
        <v>0.32984849999999999</v>
      </c>
      <c r="B4287" s="91">
        <v>0.2</v>
      </c>
      <c r="D4287" s="91"/>
      <c r="E4287" s="91"/>
      <c r="F4287" s="91">
        <v>0.32984849999999999</v>
      </c>
      <c r="G4287" s="91">
        <v>0.2</v>
      </c>
    </row>
    <row r="4288" spans="1:7" x14ac:dyDescent="0.25">
      <c r="A4288" s="91">
        <v>0.16</v>
      </c>
      <c r="B4288" s="91">
        <v>0.12</v>
      </c>
      <c r="D4288" s="91"/>
      <c r="E4288" s="91"/>
      <c r="F4288" s="91">
        <v>0.16</v>
      </c>
      <c r="G4288" s="91">
        <v>0.12</v>
      </c>
    </row>
    <row r="4289" spans="1:7" x14ac:dyDescent="0.25">
      <c r="A4289" s="91">
        <v>1.4598629999999999</v>
      </c>
      <c r="B4289" s="91">
        <v>0.43081320000000001</v>
      </c>
      <c r="D4289" s="91"/>
      <c r="E4289" s="91"/>
      <c r="F4289" s="91">
        <v>1.4598629999999999</v>
      </c>
      <c r="G4289" s="91">
        <v>0.43081320000000001</v>
      </c>
    </row>
    <row r="4290" spans="1:7" x14ac:dyDescent="0.25">
      <c r="A4290" s="91">
        <v>1.1606890000000001</v>
      </c>
      <c r="B4290" s="91">
        <v>0.4</v>
      </c>
      <c r="D4290" s="91"/>
      <c r="E4290" s="91"/>
      <c r="F4290" s="91">
        <v>1.1606890000000001</v>
      </c>
      <c r="G4290" s="91">
        <v>0.4</v>
      </c>
    </row>
    <row r="4291" spans="1:7" x14ac:dyDescent="0.25">
      <c r="A4291" s="91">
        <v>1.08</v>
      </c>
      <c r="B4291" s="91">
        <v>0.4</v>
      </c>
      <c r="D4291" s="91"/>
      <c r="E4291" s="91"/>
      <c r="F4291" s="91">
        <v>1.08</v>
      </c>
      <c r="G4291" s="91">
        <v>0.4</v>
      </c>
    </row>
    <row r="4292" spans="1:7" x14ac:dyDescent="0.25">
      <c r="A4292" s="91">
        <v>2.9852970000000001</v>
      </c>
      <c r="B4292" s="91">
        <v>0.28844409999999998</v>
      </c>
      <c r="D4292" s="91">
        <v>2.9852970000000001</v>
      </c>
      <c r="E4292" s="91">
        <v>0.28844409999999998</v>
      </c>
      <c r="F4292" s="91"/>
      <c r="G4292" s="91"/>
    </row>
    <row r="4293" spans="1:7" x14ac:dyDescent="0.25">
      <c r="A4293" s="91">
        <v>3.038421</v>
      </c>
      <c r="B4293" s="91">
        <v>0.30463089999999998</v>
      </c>
      <c r="D4293" s="91">
        <v>3.038421</v>
      </c>
      <c r="E4293" s="91">
        <v>0.30463089999999998</v>
      </c>
      <c r="F4293" s="91"/>
      <c r="G4293" s="91"/>
    </row>
    <row r="4294" spans="1:7" x14ac:dyDescent="0.25">
      <c r="A4294" s="91">
        <v>0.60133190000000003</v>
      </c>
      <c r="B4294" s="91">
        <v>0.5614268</v>
      </c>
      <c r="D4294" s="91"/>
      <c r="E4294" s="91"/>
      <c r="F4294" s="91">
        <v>0.60133190000000003</v>
      </c>
      <c r="G4294" s="91">
        <v>0.5614268</v>
      </c>
    </row>
    <row r="4295" spans="1:7" x14ac:dyDescent="0.25">
      <c r="A4295" s="91">
        <v>0.26832820000000002</v>
      </c>
      <c r="B4295" s="91">
        <v>0.2154066</v>
      </c>
      <c r="D4295" s="91"/>
      <c r="E4295" s="91"/>
      <c r="F4295" s="91">
        <v>0.26832820000000002</v>
      </c>
      <c r="G4295" s="91">
        <v>0.2154066</v>
      </c>
    </row>
    <row r="4296" spans="1:7" x14ac:dyDescent="0.25">
      <c r="A4296" s="91">
        <v>14.454330000000001</v>
      </c>
      <c r="B4296" s="91">
        <v>0.28000000000000003</v>
      </c>
      <c r="D4296" s="91">
        <v>14.454330000000001</v>
      </c>
      <c r="E4296" s="91">
        <v>0.28000000000000003</v>
      </c>
      <c r="F4296" s="91"/>
      <c r="G4296" s="91"/>
    </row>
    <row r="4297" spans="1:7" x14ac:dyDescent="0.25">
      <c r="A4297" s="91">
        <v>19.960899999999999</v>
      </c>
      <c r="B4297" s="91">
        <v>0.65604879999999999</v>
      </c>
      <c r="D4297" s="91">
        <v>19.960899999999999</v>
      </c>
      <c r="E4297" s="91">
        <v>0.65604879999999999</v>
      </c>
      <c r="F4297" s="91"/>
      <c r="G4297" s="91"/>
    </row>
    <row r="4298" spans="1:7" x14ac:dyDescent="0.25">
      <c r="A4298" s="91">
        <v>5.1494470000000003</v>
      </c>
      <c r="B4298" s="91">
        <v>0.5614268</v>
      </c>
      <c r="D4298" s="91">
        <v>5.1494470000000003</v>
      </c>
      <c r="E4298" s="91">
        <v>0.5614268</v>
      </c>
      <c r="F4298" s="91"/>
      <c r="G4298" s="91"/>
    </row>
    <row r="4299" spans="1:7" x14ac:dyDescent="0.25">
      <c r="A4299" s="91">
        <v>2.8968950000000002</v>
      </c>
      <c r="B4299" s="91">
        <v>1.52</v>
      </c>
      <c r="D4299" s="91"/>
      <c r="E4299" s="91"/>
      <c r="F4299" s="91">
        <v>2.8968950000000002</v>
      </c>
      <c r="G4299" s="91">
        <v>1.52</v>
      </c>
    </row>
    <row r="4300" spans="1:7" x14ac:dyDescent="0.25">
      <c r="A4300" s="91">
        <v>5.8247749999999998</v>
      </c>
      <c r="B4300" s="91">
        <v>0.26832820000000002</v>
      </c>
      <c r="D4300" s="91">
        <v>5.8247749999999998</v>
      </c>
      <c r="E4300" s="91">
        <v>0.26832820000000002</v>
      </c>
      <c r="F4300" s="91"/>
      <c r="G4300" s="91"/>
    </row>
    <row r="4301" spans="1:7" x14ac:dyDescent="0.25">
      <c r="A4301" s="91">
        <v>14.63153</v>
      </c>
      <c r="B4301" s="91">
        <v>0.2828427</v>
      </c>
      <c r="D4301" s="91">
        <v>14.63153</v>
      </c>
      <c r="E4301" s="91">
        <v>0.2828427</v>
      </c>
      <c r="F4301" s="91"/>
      <c r="G4301" s="91"/>
    </row>
    <row r="4302" spans="1:7" x14ac:dyDescent="0.25">
      <c r="A4302" s="91">
        <v>5.4712339999999999</v>
      </c>
      <c r="B4302" s="91">
        <v>0.33941130000000003</v>
      </c>
      <c r="D4302" s="91">
        <v>5.4712339999999999</v>
      </c>
      <c r="E4302" s="91">
        <v>0.33941130000000003</v>
      </c>
      <c r="F4302" s="91"/>
      <c r="G4302" s="91"/>
    </row>
    <row r="4303" spans="1:7" x14ac:dyDescent="0.25">
      <c r="A4303" s="91">
        <v>3.988985</v>
      </c>
      <c r="B4303" s="91">
        <v>0.32984849999999999</v>
      </c>
      <c r="D4303" s="91">
        <v>3.988985</v>
      </c>
      <c r="E4303" s="91">
        <v>0.32984849999999999</v>
      </c>
      <c r="F4303" s="91"/>
      <c r="G4303" s="91"/>
    </row>
    <row r="4304" spans="1:7" x14ac:dyDescent="0.25">
      <c r="A4304" s="91">
        <v>1.840435</v>
      </c>
      <c r="B4304" s="91">
        <v>0.2332381</v>
      </c>
      <c r="D4304" s="91">
        <v>1.840435</v>
      </c>
      <c r="E4304" s="91">
        <v>0.2332381</v>
      </c>
      <c r="F4304" s="91"/>
      <c r="G4304" s="91"/>
    </row>
    <row r="4305" spans="1:7" x14ac:dyDescent="0.25">
      <c r="A4305" s="91">
        <v>1.405133</v>
      </c>
      <c r="B4305" s="91">
        <v>0.32</v>
      </c>
      <c r="D4305" s="91"/>
      <c r="E4305" s="91"/>
      <c r="F4305" s="91">
        <v>1.405133</v>
      </c>
      <c r="G4305" s="91">
        <v>0.32</v>
      </c>
    </row>
    <row r="4306" spans="1:7" x14ac:dyDescent="0.25">
      <c r="A4306" s="91">
        <v>1.1063449999999999</v>
      </c>
      <c r="B4306" s="91">
        <v>0.73430240000000002</v>
      </c>
      <c r="D4306" s="91"/>
      <c r="E4306" s="91"/>
      <c r="F4306" s="91">
        <v>1.1063449999999999</v>
      </c>
      <c r="G4306" s="91">
        <v>0.73430240000000002</v>
      </c>
    </row>
    <row r="4307" spans="1:7" x14ac:dyDescent="0.25">
      <c r="A4307" s="91">
        <v>12.099119999999999</v>
      </c>
      <c r="B4307" s="91">
        <v>0.28000000000000003</v>
      </c>
      <c r="D4307" s="91">
        <v>12.099119999999999</v>
      </c>
      <c r="E4307" s="91">
        <v>0.28000000000000003</v>
      </c>
      <c r="F4307" s="91"/>
      <c r="G4307" s="91"/>
    </row>
    <row r="4308" spans="1:7" x14ac:dyDescent="0.25">
      <c r="A4308" s="91">
        <v>1.4848570000000001</v>
      </c>
      <c r="B4308" s="91">
        <v>0.4326662</v>
      </c>
      <c r="D4308" s="91"/>
      <c r="E4308" s="91"/>
      <c r="F4308" s="91">
        <v>1.4848570000000001</v>
      </c>
      <c r="G4308" s="91">
        <v>0.4326662</v>
      </c>
    </row>
    <row r="4309" spans="1:7" x14ac:dyDescent="0.25">
      <c r="A4309" s="91">
        <v>2.6629309999999999</v>
      </c>
      <c r="B4309" s="91">
        <v>0.37735920000000001</v>
      </c>
      <c r="D4309" s="91">
        <v>2.6629309999999999</v>
      </c>
      <c r="E4309" s="91">
        <v>0.37735920000000001</v>
      </c>
      <c r="F4309" s="91"/>
      <c r="G4309" s="91"/>
    </row>
    <row r="4310" spans="1:7" x14ac:dyDescent="0.25">
      <c r="A4310" s="91">
        <v>8.5072200000000002</v>
      </c>
      <c r="B4310" s="91">
        <v>0.32249030000000001</v>
      </c>
      <c r="D4310" s="91">
        <v>8.5072200000000002</v>
      </c>
      <c r="E4310" s="91">
        <v>0.32249030000000001</v>
      </c>
      <c r="F4310" s="91"/>
      <c r="G4310" s="91"/>
    </row>
    <row r="4311" spans="1:7" x14ac:dyDescent="0.25">
      <c r="A4311" s="91">
        <v>2.42157</v>
      </c>
      <c r="B4311" s="91">
        <v>0.30463089999999998</v>
      </c>
      <c r="D4311" s="91">
        <v>2.42157</v>
      </c>
      <c r="E4311" s="91">
        <v>0.30463089999999998</v>
      </c>
      <c r="F4311" s="91"/>
      <c r="G4311" s="91"/>
    </row>
    <row r="4312" spans="1:7" x14ac:dyDescent="0.25">
      <c r="A4312" s="91">
        <v>2.7553580000000002</v>
      </c>
      <c r="B4312" s="91">
        <v>0.4118252</v>
      </c>
      <c r="D4312" s="91">
        <v>2.7553580000000002</v>
      </c>
      <c r="E4312" s="91">
        <v>0.4118252</v>
      </c>
      <c r="F4312" s="91"/>
      <c r="G4312" s="91"/>
    </row>
    <row r="4313" spans="1:7" x14ac:dyDescent="0.25">
      <c r="A4313" s="91">
        <v>2.897999</v>
      </c>
      <c r="B4313" s="91">
        <v>0.14422209999999999</v>
      </c>
      <c r="D4313" s="91">
        <v>2.897999</v>
      </c>
      <c r="E4313" s="91">
        <v>0.14422209999999999</v>
      </c>
      <c r="F4313" s="91"/>
      <c r="G4313" s="91"/>
    </row>
    <row r="4314" spans="1:7" x14ac:dyDescent="0.25">
      <c r="A4314" s="91">
        <v>7.0767220000000002</v>
      </c>
      <c r="B4314" s="91">
        <v>0.69050710000000004</v>
      </c>
      <c r="D4314" s="91">
        <v>7.0767220000000002</v>
      </c>
      <c r="E4314" s="91">
        <v>0.69050710000000004</v>
      </c>
      <c r="F4314" s="91"/>
      <c r="G4314" s="91"/>
    </row>
    <row r="4315" spans="1:7" x14ac:dyDescent="0.25">
      <c r="A4315" s="91">
        <v>2.1540659999999998</v>
      </c>
      <c r="B4315" s="91">
        <v>0.34409299999999998</v>
      </c>
      <c r="D4315" s="91">
        <v>2.1540659999999998</v>
      </c>
      <c r="E4315" s="91">
        <v>0.34409299999999998</v>
      </c>
      <c r="F4315" s="91"/>
      <c r="G4315" s="91"/>
    </row>
    <row r="4316" spans="1:7" x14ac:dyDescent="0.25">
      <c r="A4316" s="91">
        <v>3.901179</v>
      </c>
      <c r="B4316" s="91">
        <v>0.2154066</v>
      </c>
      <c r="D4316" s="91">
        <v>3.901179</v>
      </c>
      <c r="E4316" s="91">
        <v>0.2154066</v>
      </c>
      <c r="F4316" s="91"/>
      <c r="G4316" s="91"/>
    </row>
    <row r="4317" spans="1:7" x14ac:dyDescent="0.25">
      <c r="A4317" s="91">
        <v>3.7337379999999998</v>
      </c>
      <c r="B4317" s="91">
        <v>1.400571</v>
      </c>
      <c r="D4317" s="91"/>
      <c r="E4317" s="91"/>
      <c r="F4317" s="91">
        <v>3.7337379999999998</v>
      </c>
      <c r="G4317" s="91">
        <v>1.400571</v>
      </c>
    </row>
    <row r="4318" spans="1:7" x14ac:dyDescent="0.25">
      <c r="A4318" s="91">
        <v>5.0236239999999999</v>
      </c>
      <c r="B4318" s="91">
        <v>0.30463089999999998</v>
      </c>
      <c r="D4318" s="91">
        <v>5.0236239999999999</v>
      </c>
      <c r="E4318" s="91">
        <v>0.30463089999999998</v>
      </c>
      <c r="F4318" s="91"/>
      <c r="G4318" s="91"/>
    </row>
    <row r="4319" spans="1:7" x14ac:dyDescent="0.25">
      <c r="A4319" s="91">
        <v>2.5612499999999998</v>
      </c>
      <c r="B4319" s="91">
        <v>0.36878179999999999</v>
      </c>
      <c r="D4319" s="91">
        <v>2.5612499999999998</v>
      </c>
      <c r="E4319" s="91">
        <v>0.36878179999999999</v>
      </c>
      <c r="F4319" s="91"/>
      <c r="G4319" s="91"/>
    </row>
    <row r="4320" spans="1:7" x14ac:dyDescent="0.25">
      <c r="A4320" s="91">
        <v>1.1113960000000001</v>
      </c>
      <c r="B4320" s="91">
        <v>0.30463089999999998</v>
      </c>
      <c r="D4320" s="91"/>
      <c r="E4320" s="91"/>
      <c r="F4320" s="91">
        <v>1.1113960000000001</v>
      </c>
      <c r="G4320" s="91">
        <v>0.30463089999999998</v>
      </c>
    </row>
    <row r="4321" spans="1:7" x14ac:dyDescent="0.25">
      <c r="A4321" s="91">
        <v>8.7719780000000007</v>
      </c>
      <c r="B4321" s="91">
        <v>1.0770329999999999</v>
      </c>
      <c r="D4321" s="91">
        <v>8.7719780000000007</v>
      </c>
      <c r="E4321" s="91">
        <v>1.0770329999999999</v>
      </c>
      <c r="F4321" s="91"/>
      <c r="G4321" s="91"/>
    </row>
    <row r="4322" spans="1:7" x14ac:dyDescent="0.25">
      <c r="A4322" s="91">
        <v>17.550319999999999</v>
      </c>
      <c r="B4322" s="91">
        <v>0.48332180000000002</v>
      </c>
      <c r="D4322" s="91">
        <v>17.550319999999999</v>
      </c>
      <c r="E4322" s="91">
        <v>0.48332180000000002</v>
      </c>
      <c r="F4322" s="91"/>
      <c r="G4322" s="91"/>
    </row>
    <row r="4323" spans="1:7" x14ac:dyDescent="0.25">
      <c r="A4323" s="91">
        <v>2.0411329999999999</v>
      </c>
      <c r="B4323" s="91">
        <v>0.59464269999999997</v>
      </c>
      <c r="D4323" s="91"/>
      <c r="E4323" s="91"/>
      <c r="F4323" s="91">
        <v>2.0411329999999999</v>
      </c>
      <c r="G4323" s="91">
        <v>0.59464269999999997</v>
      </c>
    </row>
    <row r="4324" spans="1:7" x14ac:dyDescent="0.25">
      <c r="A4324" s="91">
        <v>11.323320000000001</v>
      </c>
      <c r="B4324" s="91">
        <v>0.86533230000000005</v>
      </c>
      <c r="D4324" s="91">
        <v>11.323320000000001</v>
      </c>
      <c r="E4324" s="91">
        <v>0.86533230000000005</v>
      </c>
      <c r="F4324" s="91"/>
      <c r="G4324" s="91"/>
    </row>
    <row r="4325" spans="1:7" x14ac:dyDescent="0.25">
      <c r="A4325" s="91">
        <v>6.202725</v>
      </c>
      <c r="B4325" s="91">
        <v>0.60926179999999996</v>
      </c>
      <c r="D4325" s="91">
        <v>6.202725</v>
      </c>
      <c r="E4325" s="91">
        <v>0.60926179999999996</v>
      </c>
      <c r="F4325" s="91"/>
      <c r="G4325" s="91"/>
    </row>
    <row r="4326" spans="1:7" x14ac:dyDescent="0.25">
      <c r="A4326" s="91">
        <v>10.62856</v>
      </c>
      <c r="B4326" s="91">
        <v>0.31241000000000002</v>
      </c>
      <c r="D4326" s="91">
        <v>10.62856</v>
      </c>
      <c r="E4326" s="91">
        <v>0.31241000000000002</v>
      </c>
      <c r="F4326" s="91"/>
      <c r="G4326" s="91"/>
    </row>
    <row r="4327" spans="1:7" x14ac:dyDescent="0.25">
      <c r="A4327" s="91">
        <v>3.8308219999999999</v>
      </c>
      <c r="B4327" s="91">
        <v>0.79195959999999999</v>
      </c>
      <c r="D4327" s="91"/>
      <c r="E4327" s="91"/>
      <c r="F4327" s="91">
        <v>3.8308219999999999</v>
      </c>
      <c r="G4327" s="91">
        <v>0.79195959999999999</v>
      </c>
    </row>
    <row r="4328" spans="1:7" x14ac:dyDescent="0.25">
      <c r="A4328" s="91">
        <v>2.2360679999999999</v>
      </c>
      <c r="B4328" s="91">
        <v>0.2</v>
      </c>
      <c r="D4328" s="91">
        <v>2.2360679999999999</v>
      </c>
      <c r="E4328" s="91">
        <v>0.2</v>
      </c>
      <c r="F4328" s="91"/>
      <c r="G4328" s="91"/>
    </row>
    <row r="4329" spans="1:7" x14ac:dyDescent="0.25">
      <c r="A4329" s="91">
        <v>2.995463</v>
      </c>
      <c r="B4329" s="91">
        <v>0.84</v>
      </c>
      <c r="D4329" s="91"/>
      <c r="E4329" s="91"/>
      <c r="F4329" s="91">
        <v>2.995463</v>
      </c>
      <c r="G4329" s="91">
        <v>0.84</v>
      </c>
    </row>
    <row r="4330" spans="1:7" x14ac:dyDescent="0.25">
      <c r="A4330" s="91">
        <v>4.0097880000000004</v>
      </c>
      <c r="B4330" s="91">
        <v>0.49477270000000001</v>
      </c>
      <c r="D4330" s="91">
        <v>4.0097880000000004</v>
      </c>
      <c r="E4330" s="91">
        <v>0.49477270000000001</v>
      </c>
      <c r="F4330" s="91"/>
      <c r="G4330" s="91"/>
    </row>
    <row r="4331" spans="1:7" x14ac:dyDescent="0.25">
      <c r="A4331" s="91">
        <v>1.880425</v>
      </c>
      <c r="B4331" s="91">
        <v>0.53366659999999999</v>
      </c>
      <c r="D4331" s="91"/>
      <c r="E4331" s="91"/>
      <c r="F4331" s="91">
        <v>1.880425</v>
      </c>
      <c r="G4331" s="91">
        <v>0.53366659999999999</v>
      </c>
    </row>
    <row r="4332" spans="1:7" x14ac:dyDescent="0.25">
      <c r="A4332" s="91">
        <v>2.3623720000000001</v>
      </c>
      <c r="B4332" s="91">
        <v>0.25298219999999999</v>
      </c>
      <c r="D4332" s="91">
        <v>2.3623720000000001</v>
      </c>
      <c r="E4332" s="91">
        <v>0.25298219999999999</v>
      </c>
      <c r="F4332" s="91"/>
      <c r="G4332" s="91"/>
    </row>
    <row r="4333" spans="1:7" x14ac:dyDescent="0.25">
      <c r="A4333" s="91">
        <v>1.1092340000000001</v>
      </c>
      <c r="B4333" s="91">
        <v>0.37735920000000001</v>
      </c>
      <c r="D4333" s="91"/>
      <c r="E4333" s="91"/>
      <c r="F4333" s="91">
        <v>1.1092340000000001</v>
      </c>
      <c r="G4333" s="91">
        <v>0.37735920000000001</v>
      </c>
    </row>
    <row r="4334" spans="1:7" x14ac:dyDescent="0.25">
      <c r="A4334" s="91">
        <v>1.761817</v>
      </c>
      <c r="B4334" s="91">
        <v>0.32</v>
      </c>
      <c r="D4334" s="91">
        <v>1.761817</v>
      </c>
      <c r="E4334" s="91">
        <v>0.32</v>
      </c>
      <c r="F4334" s="91"/>
      <c r="G4334" s="91"/>
    </row>
    <row r="4335" spans="1:7" x14ac:dyDescent="0.25">
      <c r="A4335" s="91">
        <v>1.405133</v>
      </c>
      <c r="B4335" s="91">
        <v>0.2039608</v>
      </c>
      <c r="D4335" s="91">
        <v>1.405133</v>
      </c>
      <c r="E4335" s="91">
        <v>0.2039608</v>
      </c>
      <c r="F4335" s="91"/>
      <c r="G4335" s="91"/>
    </row>
    <row r="4336" spans="1:7" x14ac:dyDescent="0.25">
      <c r="A4336" s="91">
        <v>4.7235579999999997</v>
      </c>
      <c r="B4336" s="91">
        <v>0.64498060000000002</v>
      </c>
      <c r="D4336" s="91">
        <v>4.7235579999999997</v>
      </c>
      <c r="E4336" s="91">
        <v>0.64498060000000002</v>
      </c>
      <c r="F4336" s="91"/>
      <c r="G4336" s="91"/>
    </row>
    <row r="4337" spans="1:7" x14ac:dyDescent="0.25">
      <c r="A4337" s="91">
        <v>8.2560040000000008</v>
      </c>
      <c r="B4337" s="91">
        <v>0.48662100000000003</v>
      </c>
      <c r="D4337" s="91">
        <v>8.2560040000000008</v>
      </c>
      <c r="E4337" s="91">
        <v>0.48662100000000003</v>
      </c>
      <c r="F4337" s="91"/>
      <c r="G4337" s="91"/>
    </row>
    <row r="4338" spans="1:7" x14ac:dyDescent="0.25">
      <c r="A4338" s="91">
        <v>2.3051249999999999</v>
      </c>
      <c r="B4338" s="91">
        <v>0.32249030000000001</v>
      </c>
      <c r="D4338" s="91">
        <v>2.3051249999999999</v>
      </c>
      <c r="E4338" s="91">
        <v>0.32249030000000001</v>
      </c>
      <c r="F4338" s="91"/>
      <c r="G4338" s="91"/>
    </row>
    <row r="4339" spans="1:7" x14ac:dyDescent="0.25">
      <c r="A4339" s="91">
        <v>15.48005</v>
      </c>
      <c r="B4339" s="91">
        <v>0.4418144</v>
      </c>
      <c r="D4339" s="91">
        <v>15.48005</v>
      </c>
      <c r="E4339" s="91">
        <v>0.4418144</v>
      </c>
      <c r="F4339" s="91"/>
      <c r="G4339" s="91"/>
    </row>
    <row r="4340" spans="1:7" x14ac:dyDescent="0.25">
      <c r="A4340" s="91">
        <v>2.0035970000000001</v>
      </c>
      <c r="B4340" s="91">
        <v>0.64621980000000001</v>
      </c>
      <c r="D4340" s="91"/>
      <c r="E4340" s="91"/>
      <c r="F4340" s="91">
        <v>2.0035970000000001</v>
      </c>
      <c r="G4340" s="91">
        <v>0.64621980000000001</v>
      </c>
    </row>
    <row r="4341" spans="1:7" x14ac:dyDescent="0.25">
      <c r="A4341" s="91">
        <v>5.8842160000000003</v>
      </c>
      <c r="B4341" s="91">
        <v>0.7939773</v>
      </c>
      <c r="D4341" s="91">
        <v>5.8842160000000003</v>
      </c>
      <c r="E4341" s="91">
        <v>0.7939773</v>
      </c>
      <c r="F4341" s="91"/>
      <c r="G4341" s="91"/>
    </row>
    <row r="4342" spans="1:7" x14ac:dyDescent="0.25">
      <c r="A4342" s="91">
        <v>3.2422209999999998</v>
      </c>
      <c r="B4342" s="91">
        <v>0.4118252</v>
      </c>
      <c r="D4342" s="91">
        <v>3.2422209999999998</v>
      </c>
      <c r="E4342" s="91">
        <v>0.4118252</v>
      </c>
      <c r="F4342" s="91"/>
      <c r="G4342" s="91"/>
    </row>
    <row r="4343" spans="1:7" x14ac:dyDescent="0.25">
      <c r="A4343" s="91">
        <v>0.80099940000000003</v>
      </c>
      <c r="B4343" s="91">
        <v>0.52153620000000001</v>
      </c>
      <c r="D4343" s="91"/>
      <c r="E4343" s="91"/>
      <c r="F4343" s="91">
        <v>0.80099940000000003</v>
      </c>
      <c r="G4343" s="91">
        <v>0.52153620000000001</v>
      </c>
    </row>
    <row r="4344" spans="1:7" x14ac:dyDescent="0.25">
      <c r="A4344" s="91">
        <v>5.6957529999999998</v>
      </c>
      <c r="B4344" s="91">
        <v>0.32249030000000001</v>
      </c>
      <c r="D4344" s="91">
        <v>5.6957529999999998</v>
      </c>
      <c r="E4344" s="91">
        <v>0.32249030000000001</v>
      </c>
      <c r="F4344" s="91"/>
      <c r="G4344" s="91"/>
    </row>
    <row r="4345" spans="1:7" x14ac:dyDescent="0.25">
      <c r="A4345" s="91">
        <v>1.5178929999999999</v>
      </c>
      <c r="B4345" s="91">
        <v>0.24331050000000001</v>
      </c>
      <c r="D4345" s="91">
        <v>1.5178929999999999</v>
      </c>
      <c r="E4345" s="91">
        <v>0.24331050000000001</v>
      </c>
      <c r="F4345" s="91"/>
      <c r="G4345" s="91"/>
    </row>
    <row r="4346" spans="1:7" x14ac:dyDescent="0.25">
      <c r="A4346" s="91">
        <v>2.3409399999999998</v>
      </c>
      <c r="B4346" s="91">
        <v>0.88543769999999999</v>
      </c>
      <c r="D4346" s="91"/>
      <c r="E4346" s="91"/>
      <c r="F4346" s="91">
        <v>2.3409399999999998</v>
      </c>
      <c r="G4346" s="91">
        <v>0.88543769999999999</v>
      </c>
    </row>
    <row r="4347" spans="1:7" x14ac:dyDescent="0.25">
      <c r="A4347" s="91">
        <v>11.029920000000001</v>
      </c>
      <c r="B4347" s="91">
        <v>0.2</v>
      </c>
      <c r="D4347" s="91">
        <v>11.029920000000001</v>
      </c>
      <c r="E4347" s="91">
        <v>0.2</v>
      </c>
      <c r="F4347" s="91"/>
      <c r="G4347" s="91"/>
    </row>
    <row r="4348" spans="1:7" x14ac:dyDescent="0.25">
      <c r="A4348" s="91">
        <v>2.4413109999999998</v>
      </c>
      <c r="B4348" s="91">
        <v>0.54405879999999995</v>
      </c>
      <c r="D4348" s="91"/>
      <c r="E4348" s="91"/>
      <c r="F4348" s="91">
        <v>2.4413109999999998</v>
      </c>
      <c r="G4348" s="91">
        <v>0.54405879999999995</v>
      </c>
    </row>
    <row r="4349" spans="1:7" x14ac:dyDescent="0.25">
      <c r="A4349" s="91">
        <v>3.2122269999999999</v>
      </c>
      <c r="B4349" s="91">
        <v>0.36</v>
      </c>
      <c r="D4349" s="91">
        <v>3.2122269999999999</v>
      </c>
      <c r="E4349" s="91">
        <v>0.36</v>
      </c>
      <c r="F4349" s="91"/>
      <c r="G4349" s="91"/>
    </row>
    <row r="4350" spans="1:7" x14ac:dyDescent="0.25">
      <c r="A4350" s="91">
        <v>1.3693789999999999</v>
      </c>
      <c r="B4350" s="91">
        <v>0.40199499999999999</v>
      </c>
      <c r="D4350" s="91"/>
      <c r="E4350" s="91"/>
      <c r="F4350" s="91">
        <v>1.3693789999999999</v>
      </c>
      <c r="G4350" s="91">
        <v>0.40199499999999999</v>
      </c>
    </row>
    <row r="4351" spans="1:7" x14ac:dyDescent="0.25">
      <c r="A4351" s="91">
        <v>0.64124879999999995</v>
      </c>
      <c r="B4351" s="91">
        <v>0.52153620000000001</v>
      </c>
      <c r="D4351" s="91"/>
      <c r="E4351" s="91"/>
      <c r="F4351" s="91">
        <v>0.64124879999999995</v>
      </c>
      <c r="G4351" s="91">
        <v>0.52153620000000001</v>
      </c>
    </row>
    <row r="4352" spans="1:7" x14ac:dyDescent="0.25">
      <c r="A4352" s="91">
        <v>1.3605879999999999</v>
      </c>
      <c r="B4352" s="91">
        <v>0.72993149999999996</v>
      </c>
      <c r="D4352" s="91"/>
      <c r="E4352" s="91"/>
      <c r="F4352" s="91">
        <v>1.3605879999999999</v>
      </c>
      <c r="G4352" s="91">
        <v>0.72993149999999996</v>
      </c>
    </row>
    <row r="4353" spans="1:7" x14ac:dyDescent="0.25">
      <c r="A4353" s="91">
        <v>1.3815930000000001</v>
      </c>
      <c r="B4353" s="91">
        <v>0.43081320000000001</v>
      </c>
      <c r="D4353" s="91"/>
      <c r="E4353" s="91"/>
      <c r="F4353" s="91">
        <v>1.3815930000000001</v>
      </c>
      <c r="G4353" s="91">
        <v>0.43081320000000001</v>
      </c>
    </row>
    <row r="4354" spans="1:7" x14ac:dyDescent="0.25">
      <c r="A4354" s="91">
        <v>3.6278920000000001</v>
      </c>
      <c r="B4354" s="91">
        <v>0.52153620000000001</v>
      </c>
      <c r="D4354" s="91">
        <v>3.6278920000000001</v>
      </c>
      <c r="E4354" s="91">
        <v>0.52153620000000001</v>
      </c>
      <c r="F4354" s="91"/>
      <c r="G4354" s="91"/>
    </row>
    <row r="4355" spans="1:7" x14ac:dyDescent="0.25">
      <c r="A4355" s="91">
        <v>14.18229</v>
      </c>
      <c r="B4355" s="91">
        <v>0.6</v>
      </c>
      <c r="D4355" s="91">
        <v>14.18229</v>
      </c>
      <c r="E4355" s="91">
        <v>0.6</v>
      </c>
      <c r="F4355" s="91"/>
      <c r="G4355" s="91"/>
    </row>
    <row r="4356" spans="1:7" x14ac:dyDescent="0.25">
      <c r="A4356" s="91">
        <v>3.9234680000000002</v>
      </c>
      <c r="B4356" s="91">
        <v>0.37947330000000001</v>
      </c>
      <c r="D4356" s="91">
        <v>3.9234680000000002</v>
      </c>
      <c r="E4356" s="91">
        <v>0.37947330000000001</v>
      </c>
      <c r="F4356" s="91"/>
      <c r="G4356" s="91"/>
    </row>
    <row r="4357" spans="1:7" x14ac:dyDescent="0.25">
      <c r="A4357" s="91">
        <v>6.1105809999999998</v>
      </c>
      <c r="B4357" s="91">
        <v>0.72111029999999998</v>
      </c>
      <c r="D4357" s="91">
        <v>6.1105809999999998</v>
      </c>
      <c r="E4357" s="91">
        <v>0.72111029999999998</v>
      </c>
      <c r="F4357" s="91"/>
      <c r="G4357" s="91"/>
    </row>
    <row r="4358" spans="1:7" x14ac:dyDescent="0.25">
      <c r="A4358" s="91">
        <v>5.2418319999999996</v>
      </c>
      <c r="B4358" s="91">
        <v>0.43081320000000001</v>
      </c>
      <c r="D4358" s="91">
        <v>5.2418319999999996</v>
      </c>
      <c r="E4358" s="91">
        <v>0.43081320000000001</v>
      </c>
      <c r="F4358" s="91"/>
      <c r="G4358" s="91"/>
    </row>
    <row r="4359" spans="1:7" x14ac:dyDescent="0.25">
      <c r="A4359" s="91">
        <v>1.88</v>
      </c>
      <c r="B4359" s="91">
        <v>0.36</v>
      </c>
      <c r="D4359" s="91">
        <v>1.88</v>
      </c>
      <c r="E4359" s="91">
        <v>0.36</v>
      </c>
      <c r="F4359" s="91"/>
      <c r="G4359" s="91"/>
    </row>
    <row r="4360" spans="1:7" x14ac:dyDescent="0.25">
      <c r="A4360" s="91">
        <v>5.6575610000000003</v>
      </c>
      <c r="B4360" s="91">
        <v>0.30463089999999998</v>
      </c>
      <c r="D4360" s="91">
        <v>5.6575610000000003</v>
      </c>
      <c r="E4360" s="91">
        <v>0.30463089999999998</v>
      </c>
      <c r="F4360" s="91"/>
      <c r="G4360" s="91"/>
    </row>
    <row r="4361" spans="1:7" x14ac:dyDescent="0.25">
      <c r="A4361" s="91">
        <v>0.80099940000000003</v>
      </c>
      <c r="B4361" s="91">
        <v>0.24</v>
      </c>
      <c r="D4361" s="91"/>
      <c r="E4361" s="91"/>
      <c r="F4361" s="91">
        <v>0.80099940000000003</v>
      </c>
      <c r="G4361" s="91">
        <v>0.24</v>
      </c>
    </row>
    <row r="4362" spans="1:7" x14ac:dyDescent="0.25">
      <c r="A4362" s="91">
        <v>3.5202270000000002</v>
      </c>
      <c r="B4362" s="91">
        <v>0.34409299999999998</v>
      </c>
      <c r="D4362" s="91">
        <v>3.5202270000000002</v>
      </c>
      <c r="E4362" s="91">
        <v>0.34409299999999998</v>
      </c>
      <c r="F4362" s="91"/>
      <c r="G4362" s="91"/>
    </row>
    <row r="4363" spans="1:7" x14ac:dyDescent="0.25">
      <c r="A4363" s="91">
        <v>0.24331050000000001</v>
      </c>
      <c r="B4363" s="91">
        <v>0.16</v>
      </c>
      <c r="D4363" s="91"/>
      <c r="E4363" s="91"/>
      <c r="F4363" s="91">
        <v>0.24331050000000001</v>
      </c>
      <c r="G4363" s="91">
        <v>0.16</v>
      </c>
    </row>
    <row r="4364" spans="1:7" x14ac:dyDescent="0.25">
      <c r="A4364" s="91">
        <v>1.4091130000000001</v>
      </c>
      <c r="B4364" s="91">
        <v>0.24</v>
      </c>
      <c r="D4364" s="91">
        <v>1.4091130000000001</v>
      </c>
      <c r="E4364" s="91">
        <v>0.24</v>
      </c>
      <c r="F4364" s="91"/>
      <c r="G4364" s="91"/>
    </row>
    <row r="4365" spans="1:7" x14ac:dyDescent="0.25">
      <c r="A4365" s="91">
        <v>1.4751270000000001</v>
      </c>
      <c r="B4365" s="91">
        <v>0.96</v>
      </c>
      <c r="D4365" s="91"/>
      <c r="E4365" s="91"/>
      <c r="F4365" s="91">
        <v>1.4751270000000001</v>
      </c>
      <c r="G4365" s="91">
        <v>0.96</v>
      </c>
    </row>
    <row r="4366" spans="1:7" x14ac:dyDescent="0.25">
      <c r="A4366" s="91">
        <v>1.7366630000000001</v>
      </c>
      <c r="B4366" s="91">
        <v>0.2039608</v>
      </c>
      <c r="D4366" s="91">
        <v>1.7366630000000001</v>
      </c>
      <c r="E4366" s="91">
        <v>0.2039608</v>
      </c>
      <c r="F4366" s="91"/>
      <c r="G4366" s="91"/>
    </row>
    <row r="4367" spans="1:7" x14ac:dyDescent="0.25">
      <c r="A4367" s="91">
        <v>3.7120340000000001</v>
      </c>
      <c r="B4367" s="91">
        <v>0.72111029999999998</v>
      </c>
      <c r="D4367" s="91">
        <v>3.7120340000000001</v>
      </c>
      <c r="E4367" s="91">
        <v>0.72111029999999998</v>
      </c>
      <c r="F4367" s="91"/>
      <c r="G4367" s="91"/>
    </row>
    <row r="4368" spans="1:7" x14ac:dyDescent="0.25">
      <c r="A4368" s="91">
        <v>4.260516</v>
      </c>
      <c r="B4368" s="91">
        <v>0.32249030000000001</v>
      </c>
      <c r="D4368" s="91">
        <v>4.260516</v>
      </c>
      <c r="E4368" s="91">
        <v>0.32249030000000001</v>
      </c>
      <c r="F4368" s="91"/>
      <c r="G4368" s="91"/>
    </row>
    <row r="4369" spans="1:7" x14ac:dyDescent="0.25">
      <c r="A4369" s="91">
        <v>3.5145409999999999</v>
      </c>
      <c r="B4369" s="91">
        <v>0.2828427</v>
      </c>
      <c r="D4369" s="91">
        <v>3.5145409999999999</v>
      </c>
      <c r="E4369" s="91">
        <v>0.2828427</v>
      </c>
      <c r="F4369" s="91"/>
      <c r="G4369" s="91"/>
    </row>
    <row r="4370" spans="1:7" x14ac:dyDescent="0.25">
      <c r="A4370" s="91">
        <v>1.6321760000000001</v>
      </c>
      <c r="B4370" s="91">
        <v>0.43081320000000001</v>
      </c>
      <c r="D4370" s="91"/>
      <c r="E4370" s="91"/>
      <c r="F4370" s="91">
        <v>1.6321760000000001</v>
      </c>
      <c r="G4370" s="91">
        <v>0.43081320000000001</v>
      </c>
    </row>
    <row r="4371" spans="1:7" x14ac:dyDescent="0.25">
      <c r="A4371" s="91">
        <v>1.3693789999999999</v>
      </c>
      <c r="B4371" s="91">
        <v>0.2828427</v>
      </c>
      <c r="D4371" s="91"/>
      <c r="E4371" s="91"/>
      <c r="F4371" s="91">
        <v>1.3693789999999999</v>
      </c>
      <c r="G4371" s="91">
        <v>0.2828427</v>
      </c>
    </row>
    <row r="4372" spans="1:7" x14ac:dyDescent="0.25">
      <c r="A4372" s="91">
        <v>2.9440110000000002</v>
      </c>
      <c r="B4372" s="91">
        <v>0.25612499999999999</v>
      </c>
      <c r="D4372" s="91">
        <v>2.9440110000000002</v>
      </c>
      <c r="E4372" s="91">
        <v>0.25612499999999999</v>
      </c>
      <c r="F4372" s="91"/>
      <c r="G4372" s="91"/>
    </row>
    <row r="4373" spans="1:7" x14ac:dyDescent="0.25">
      <c r="A4373" s="91">
        <v>8.8683770000000006</v>
      </c>
      <c r="B4373" s="91">
        <v>0.31241000000000002</v>
      </c>
      <c r="D4373" s="91">
        <v>8.8683770000000006</v>
      </c>
      <c r="E4373" s="91">
        <v>0.31241000000000002</v>
      </c>
      <c r="F4373" s="91"/>
      <c r="G4373" s="91"/>
    </row>
    <row r="4374" spans="1:7" x14ac:dyDescent="0.25">
      <c r="A4374" s="91">
        <v>7.217231</v>
      </c>
      <c r="B4374" s="91">
        <v>0.59464269999999997</v>
      </c>
      <c r="D4374" s="91">
        <v>7.217231</v>
      </c>
      <c r="E4374" s="91">
        <v>0.59464269999999997</v>
      </c>
      <c r="F4374" s="91"/>
      <c r="G4374" s="91"/>
    </row>
    <row r="4375" spans="1:7" x14ac:dyDescent="0.25">
      <c r="A4375" s="91">
        <v>4.940931</v>
      </c>
      <c r="B4375" s="91">
        <v>0.68</v>
      </c>
      <c r="D4375" s="91">
        <v>4.940931</v>
      </c>
      <c r="E4375" s="91">
        <v>0.68</v>
      </c>
      <c r="F4375" s="91"/>
      <c r="G4375" s="91"/>
    </row>
    <row r="4376" spans="1:7" x14ac:dyDescent="0.25">
      <c r="A4376" s="91">
        <v>1.8441799999999999</v>
      </c>
      <c r="B4376" s="91">
        <v>0.25298219999999999</v>
      </c>
      <c r="D4376" s="91">
        <v>1.8441799999999999</v>
      </c>
      <c r="E4376" s="91">
        <v>0.25298219999999999</v>
      </c>
      <c r="F4376" s="91"/>
      <c r="G4376" s="91"/>
    </row>
    <row r="4377" spans="1:7" x14ac:dyDescent="0.25">
      <c r="A4377" s="91">
        <v>12.611499999999999</v>
      </c>
      <c r="B4377" s="91">
        <v>0.5656854</v>
      </c>
      <c r="D4377" s="91">
        <v>12.611499999999999</v>
      </c>
      <c r="E4377" s="91">
        <v>0.5656854</v>
      </c>
      <c r="F4377" s="91"/>
      <c r="G4377" s="91"/>
    </row>
    <row r="4378" spans="1:7" x14ac:dyDescent="0.25">
      <c r="A4378" s="91">
        <v>6.3261989999999999</v>
      </c>
      <c r="B4378" s="91">
        <v>0.4</v>
      </c>
      <c r="D4378" s="91">
        <v>6.3261989999999999</v>
      </c>
      <c r="E4378" s="91">
        <v>0.4</v>
      </c>
      <c r="F4378" s="91"/>
      <c r="G4378" s="91"/>
    </row>
    <row r="4379" spans="1:7" x14ac:dyDescent="0.25">
      <c r="A4379" s="91">
        <v>2.6593230000000001</v>
      </c>
      <c r="B4379" s="91">
        <v>0.4079216</v>
      </c>
      <c r="D4379" s="91">
        <v>2.6593230000000001</v>
      </c>
      <c r="E4379" s="91">
        <v>0.4079216</v>
      </c>
      <c r="F4379" s="91"/>
      <c r="G4379" s="91"/>
    </row>
    <row r="4380" spans="1:7" x14ac:dyDescent="0.25">
      <c r="A4380" s="91">
        <v>1.592482</v>
      </c>
      <c r="B4380" s="91">
        <v>0.46647620000000001</v>
      </c>
      <c r="D4380" s="91"/>
      <c r="E4380" s="91"/>
      <c r="F4380" s="91">
        <v>1.592482</v>
      </c>
      <c r="G4380" s="91">
        <v>0.46647620000000001</v>
      </c>
    </row>
    <row r="4381" spans="1:7" x14ac:dyDescent="0.25">
      <c r="A4381" s="91">
        <v>3.0463089999999999</v>
      </c>
      <c r="B4381" s="91">
        <v>0.52</v>
      </c>
      <c r="D4381" s="91">
        <v>3.0463089999999999</v>
      </c>
      <c r="E4381" s="91">
        <v>0.52</v>
      </c>
      <c r="F4381" s="91"/>
      <c r="G4381" s="91"/>
    </row>
    <row r="4382" spans="1:7" x14ac:dyDescent="0.25">
      <c r="A4382" s="91">
        <v>3.8501949999999998</v>
      </c>
      <c r="B4382" s="91">
        <v>0.32</v>
      </c>
      <c r="D4382" s="91">
        <v>3.8501949999999998</v>
      </c>
      <c r="E4382" s="91">
        <v>0.32</v>
      </c>
      <c r="F4382" s="91"/>
      <c r="G4382" s="91"/>
    </row>
    <row r="4383" spans="1:7" x14ac:dyDescent="0.25">
      <c r="A4383" s="91">
        <v>9.824052</v>
      </c>
      <c r="B4383" s="91">
        <v>0.4118252</v>
      </c>
      <c r="D4383" s="91">
        <v>9.824052</v>
      </c>
      <c r="E4383" s="91">
        <v>0.4118252</v>
      </c>
      <c r="F4383" s="91"/>
      <c r="G4383" s="91"/>
    </row>
    <row r="4384" spans="1:7" x14ac:dyDescent="0.25">
      <c r="A4384" s="91">
        <v>2.406657</v>
      </c>
      <c r="B4384" s="91">
        <v>0.48332180000000002</v>
      </c>
      <c r="D4384" s="91"/>
      <c r="E4384" s="91"/>
      <c r="F4384" s="91">
        <v>2.406657</v>
      </c>
      <c r="G4384" s="91">
        <v>0.48332180000000002</v>
      </c>
    </row>
    <row r="4385" spans="1:7" x14ac:dyDescent="0.25">
      <c r="A4385" s="91">
        <v>1.7366630000000001</v>
      </c>
      <c r="B4385" s="91">
        <v>0.48332180000000002</v>
      </c>
      <c r="D4385" s="91"/>
      <c r="E4385" s="91"/>
      <c r="F4385" s="91">
        <v>1.7366630000000001</v>
      </c>
      <c r="G4385" s="91">
        <v>0.48332180000000002</v>
      </c>
    </row>
    <row r="4386" spans="1:7" x14ac:dyDescent="0.25">
      <c r="A4386" s="91">
        <v>3.8832979999999999</v>
      </c>
      <c r="B4386" s="91">
        <v>0.3577709</v>
      </c>
      <c r="D4386" s="91">
        <v>3.8832979999999999</v>
      </c>
      <c r="E4386" s="91">
        <v>0.3577709</v>
      </c>
      <c r="F4386" s="91"/>
      <c r="G4386" s="91"/>
    </row>
    <row r="4387" spans="1:7" x14ac:dyDescent="0.25">
      <c r="A4387" s="91">
        <v>15.42367</v>
      </c>
      <c r="B4387" s="91">
        <v>0.88362890000000005</v>
      </c>
      <c r="D4387" s="91">
        <v>15.42367</v>
      </c>
      <c r="E4387" s="91">
        <v>0.88362890000000005</v>
      </c>
      <c r="F4387" s="91"/>
      <c r="G4387" s="91"/>
    </row>
    <row r="4388" spans="1:7" x14ac:dyDescent="0.25">
      <c r="A4388" s="91">
        <v>16.7819</v>
      </c>
      <c r="B4388" s="91">
        <v>0.88814409999999999</v>
      </c>
      <c r="D4388" s="91">
        <v>16.7819</v>
      </c>
      <c r="E4388" s="91">
        <v>0.88814409999999999</v>
      </c>
      <c r="F4388" s="91"/>
      <c r="G4388" s="91"/>
    </row>
    <row r="4389" spans="1:7" x14ac:dyDescent="0.25">
      <c r="A4389" s="91">
        <v>7.51851</v>
      </c>
      <c r="B4389" s="91">
        <v>0.55569780000000002</v>
      </c>
      <c r="D4389" s="91">
        <v>7.51851</v>
      </c>
      <c r="E4389" s="91">
        <v>0.55569780000000002</v>
      </c>
      <c r="F4389" s="91"/>
      <c r="G4389" s="91"/>
    </row>
    <row r="4390" spans="1:7" x14ac:dyDescent="0.25">
      <c r="A4390" s="91">
        <v>4.4416209999999996</v>
      </c>
      <c r="B4390" s="91">
        <v>0.42520580000000002</v>
      </c>
      <c r="D4390" s="91">
        <v>4.4416209999999996</v>
      </c>
      <c r="E4390" s="91">
        <v>0.42520580000000002</v>
      </c>
      <c r="F4390" s="91"/>
      <c r="G4390" s="91"/>
    </row>
    <row r="4391" spans="1:7" x14ac:dyDescent="0.25">
      <c r="A4391" s="91">
        <v>3.20025</v>
      </c>
      <c r="B4391" s="91">
        <v>0.4</v>
      </c>
      <c r="D4391" s="91">
        <v>3.20025</v>
      </c>
      <c r="E4391" s="91">
        <v>0.4</v>
      </c>
      <c r="F4391" s="91"/>
      <c r="G4391" s="91"/>
    </row>
    <row r="4392" spans="1:7" x14ac:dyDescent="0.25">
      <c r="A4392" s="91">
        <v>11.55114</v>
      </c>
      <c r="B4392" s="91">
        <v>0.37947330000000001</v>
      </c>
      <c r="D4392" s="91">
        <v>11.55114</v>
      </c>
      <c r="E4392" s="91">
        <v>0.37947330000000001</v>
      </c>
      <c r="F4392" s="91"/>
      <c r="G4392" s="91"/>
    </row>
    <row r="4393" spans="1:7" x14ac:dyDescent="0.25">
      <c r="A4393" s="91">
        <v>2.9013100000000001</v>
      </c>
      <c r="B4393" s="91">
        <v>0.25298219999999999</v>
      </c>
      <c r="D4393" s="91">
        <v>2.9013100000000001</v>
      </c>
      <c r="E4393" s="91">
        <v>0.25298219999999999</v>
      </c>
      <c r="F4393" s="91"/>
      <c r="G4393" s="91"/>
    </row>
    <row r="4394" spans="1:7" x14ac:dyDescent="0.25">
      <c r="A4394" s="91">
        <v>3.0114450000000001</v>
      </c>
      <c r="B4394" s="91">
        <v>0.31241000000000002</v>
      </c>
      <c r="D4394" s="91">
        <v>3.0114450000000001</v>
      </c>
      <c r="E4394" s="91">
        <v>0.31241000000000002</v>
      </c>
      <c r="F4394" s="91"/>
      <c r="G4394" s="91"/>
    </row>
    <row r="4395" spans="1:7" x14ac:dyDescent="0.25">
      <c r="A4395" s="91">
        <v>4.013776</v>
      </c>
      <c r="B4395" s="91">
        <v>0.1788854</v>
      </c>
      <c r="D4395" s="91">
        <v>4.013776</v>
      </c>
      <c r="E4395" s="91">
        <v>0.1788854</v>
      </c>
      <c r="F4395" s="91"/>
      <c r="G4395" s="91"/>
    </row>
    <row r="4396" spans="1:7" x14ac:dyDescent="0.25">
      <c r="A4396" s="91">
        <v>1.7274259999999999</v>
      </c>
      <c r="B4396" s="91">
        <v>0.37735920000000001</v>
      </c>
      <c r="D4396" s="91"/>
      <c r="E4396" s="91"/>
      <c r="F4396" s="91">
        <v>1.7274259999999999</v>
      </c>
      <c r="G4396" s="91">
        <v>0.37735920000000001</v>
      </c>
    </row>
    <row r="4397" spans="1:7" x14ac:dyDescent="0.25">
      <c r="A4397" s="91">
        <v>1.915411</v>
      </c>
      <c r="B4397" s="91">
        <v>0.52</v>
      </c>
      <c r="D4397" s="91"/>
      <c r="E4397" s="91"/>
      <c r="F4397" s="91">
        <v>1.915411</v>
      </c>
      <c r="G4397" s="91">
        <v>0.52</v>
      </c>
    </row>
    <row r="4398" spans="1:7" x14ac:dyDescent="0.25">
      <c r="A4398" s="91">
        <v>1.687602</v>
      </c>
      <c r="B4398" s="91">
        <v>0.78587530000000005</v>
      </c>
      <c r="D4398" s="91"/>
      <c r="E4398" s="91"/>
      <c r="F4398" s="91">
        <v>1.687602</v>
      </c>
      <c r="G4398" s="91">
        <v>0.78587530000000005</v>
      </c>
    </row>
    <row r="4399" spans="1:7" x14ac:dyDescent="0.25">
      <c r="A4399" s="91">
        <v>2.6003080000000001</v>
      </c>
      <c r="B4399" s="91">
        <v>0.4418144</v>
      </c>
      <c r="D4399" s="91">
        <v>2.6003080000000001</v>
      </c>
      <c r="E4399" s="91">
        <v>0.4418144</v>
      </c>
      <c r="F4399" s="91"/>
      <c r="G4399" s="91"/>
    </row>
    <row r="4400" spans="1:7" x14ac:dyDescent="0.25">
      <c r="A4400" s="91">
        <v>1.470782</v>
      </c>
      <c r="B4400" s="91">
        <v>0.43081320000000001</v>
      </c>
      <c r="D4400" s="91"/>
      <c r="E4400" s="91"/>
      <c r="F4400" s="91">
        <v>1.470782</v>
      </c>
      <c r="G4400" s="91">
        <v>0.43081320000000001</v>
      </c>
    </row>
    <row r="4401" spans="1:7" x14ac:dyDescent="0.25">
      <c r="A4401" s="91">
        <v>1.2856129999999999</v>
      </c>
      <c r="B4401" s="91">
        <v>0.7610519</v>
      </c>
      <c r="D4401" s="91"/>
      <c r="E4401" s="91"/>
      <c r="F4401" s="91">
        <v>1.2856129999999999</v>
      </c>
      <c r="G4401" s="91">
        <v>0.7610519</v>
      </c>
    </row>
    <row r="4402" spans="1:7" x14ac:dyDescent="0.25">
      <c r="A4402" s="91">
        <v>1.002397</v>
      </c>
      <c r="B4402" s="91">
        <v>0.61057349999999999</v>
      </c>
      <c r="D4402" s="91"/>
      <c r="E4402" s="91"/>
      <c r="F4402" s="91">
        <v>1.002397</v>
      </c>
      <c r="G4402" s="91">
        <v>0.61057349999999999</v>
      </c>
    </row>
    <row r="4403" spans="1:7" x14ac:dyDescent="0.25">
      <c r="A4403" s="91">
        <v>0.52</v>
      </c>
      <c r="B4403" s="91">
        <v>0.4418144</v>
      </c>
      <c r="D4403" s="91"/>
      <c r="E4403" s="91"/>
      <c r="F4403" s="91">
        <v>0.52</v>
      </c>
      <c r="G4403" s="91">
        <v>0.4418144</v>
      </c>
    </row>
    <row r="4404" spans="1:7" x14ac:dyDescent="0.25">
      <c r="A4404" s="91">
        <v>0.52</v>
      </c>
      <c r="B4404" s="91">
        <v>0.36221540000000002</v>
      </c>
      <c r="D4404" s="91"/>
      <c r="E4404" s="91"/>
      <c r="F4404" s="91">
        <v>0.52</v>
      </c>
      <c r="G4404" s="91">
        <v>0.36221540000000002</v>
      </c>
    </row>
    <row r="4405" spans="1:7" x14ac:dyDescent="0.25">
      <c r="A4405" s="91">
        <v>0.39597979999999999</v>
      </c>
      <c r="B4405" s="91">
        <v>0.37735920000000001</v>
      </c>
      <c r="D4405" s="91"/>
      <c r="E4405" s="91"/>
      <c r="F4405" s="91">
        <v>0.39597979999999999</v>
      </c>
      <c r="G4405" s="91">
        <v>0.37735920000000001</v>
      </c>
    </row>
    <row r="4406" spans="1:7" x14ac:dyDescent="0.25">
      <c r="A4406" s="91">
        <v>1.0770329999999999</v>
      </c>
      <c r="B4406" s="91">
        <v>0.25298219999999999</v>
      </c>
      <c r="D4406" s="91"/>
      <c r="E4406" s="91"/>
      <c r="F4406" s="91">
        <v>1.0770329999999999</v>
      </c>
      <c r="G4406" s="91">
        <v>0.25298219999999999</v>
      </c>
    </row>
    <row r="4407" spans="1:7" x14ac:dyDescent="0.25">
      <c r="A4407" s="91">
        <v>0.96664369999999999</v>
      </c>
      <c r="B4407" s="91">
        <v>0.2154066</v>
      </c>
      <c r="D4407" s="91"/>
      <c r="E4407" s="91"/>
      <c r="F4407" s="91">
        <v>0.96664369999999999</v>
      </c>
      <c r="G4407" s="91">
        <v>0.2154066</v>
      </c>
    </row>
    <row r="4408" spans="1:7" x14ac:dyDescent="0.25">
      <c r="A4408" s="91">
        <v>4.1385990000000001</v>
      </c>
      <c r="B4408" s="91">
        <v>0.37947330000000001</v>
      </c>
      <c r="D4408" s="91">
        <v>4.1385990000000001</v>
      </c>
      <c r="E4408" s="91">
        <v>0.37947330000000001</v>
      </c>
      <c r="F4408" s="91"/>
      <c r="G4408" s="91"/>
    </row>
    <row r="4409" spans="1:7" x14ac:dyDescent="0.25">
      <c r="A4409" s="91">
        <v>0.92208990000000002</v>
      </c>
      <c r="B4409" s="91">
        <v>0.28844409999999998</v>
      </c>
      <c r="D4409" s="91"/>
      <c r="E4409" s="91"/>
      <c r="F4409" s="91">
        <v>0.92208990000000002</v>
      </c>
      <c r="G4409" s="91">
        <v>0.28844409999999998</v>
      </c>
    </row>
    <row r="4410" spans="1:7" x14ac:dyDescent="0.25">
      <c r="A4410" s="91">
        <v>6.5987439999999999</v>
      </c>
      <c r="B4410" s="91">
        <v>0.48166379999999998</v>
      </c>
      <c r="D4410" s="91">
        <v>6.5987439999999999</v>
      </c>
      <c r="E4410" s="91">
        <v>0.48166379999999998</v>
      </c>
      <c r="F4410" s="91"/>
      <c r="G4410" s="91"/>
    </row>
    <row r="4411" spans="1:7" x14ac:dyDescent="0.25">
      <c r="A4411" s="91">
        <v>24.16883</v>
      </c>
      <c r="B4411" s="91">
        <v>0.4079216</v>
      </c>
      <c r="D4411" s="91">
        <v>24.16883</v>
      </c>
      <c r="E4411" s="91">
        <v>0.4079216</v>
      </c>
      <c r="F4411" s="91"/>
      <c r="G4411" s="91"/>
    </row>
    <row r="4412" spans="1:7" x14ac:dyDescent="0.25">
      <c r="A4412" s="91">
        <v>4.2506240000000002</v>
      </c>
      <c r="B4412" s="91">
        <v>0.4</v>
      </c>
      <c r="D4412" s="91">
        <v>4.2506240000000002</v>
      </c>
      <c r="E4412" s="91">
        <v>0.4</v>
      </c>
      <c r="F4412" s="91"/>
      <c r="G4412" s="91"/>
    </row>
    <row r="4413" spans="1:7" x14ac:dyDescent="0.25">
      <c r="A4413" s="91">
        <v>7.5771439999999997</v>
      </c>
      <c r="B4413" s="91">
        <v>0.44</v>
      </c>
      <c r="D4413" s="91">
        <v>7.5771439999999997</v>
      </c>
      <c r="E4413" s="91">
        <v>0.44</v>
      </c>
      <c r="F4413" s="91"/>
      <c r="G4413" s="91"/>
    </row>
    <row r="4414" spans="1:7" x14ac:dyDescent="0.25">
      <c r="A4414" s="91">
        <v>2.5329820000000001</v>
      </c>
      <c r="B4414" s="91">
        <v>0.31241000000000002</v>
      </c>
      <c r="D4414" s="91">
        <v>2.5329820000000001</v>
      </c>
      <c r="E4414" s="91">
        <v>0.31241000000000002</v>
      </c>
      <c r="F4414" s="91"/>
      <c r="G4414" s="91"/>
    </row>
    <row r="4415" spans="1:7" x14ac:dyDescent="0.25">
      <c r="A4415" s="91">
        <v>1.531013</v>
      </c>
      <c r="B4415" s="91">
        <v>0.22627420000000001</v>
      </c>
      <c r="D4415" s="91">
        <v>1.531013</v>
      </c>
      <c r="E4415" s="91">
        <v>0.22627420000000001</v>
      </c>
      <c r="F4415" s="91"/>
      <c r="G4415" s="91"/>
    </row>
    <row r="4416" spans="1:7" x14ac:dyDescent="0.25">
      <c r="A4416" s="91">
        <v>2.3976660000000001</v>
      </c>
      <c r="B4416" s="91">
        <v>0.29120439999999997</v>
      </c>
      <c r="D4416" s="91">
        <v>2.3976660000000001</v>
      </c>
      <c r="E4416" s="91">
        <v>0.29120439999999997</v>
      </c>
      <c r="F4416" s="91"/>
      <c r="G4416" s="91"/>
    </row>
    <row r="4417" spans="1:7" x14ac:dyDescent="0.25">
      <c r="A4417" s="91">
        <v>3.3418559999999999</v>
      </c>
      <c r="B4417" s="91">
        <v>0.40199499999999999</v>
      </c>
      <c r="D4417" s="91">
        <v>3.3418559999999999</v>
      </c>
      <c r="E4417" s="91">
        <v>0.40199499999999999</v>
      </c>
      <c r="F4417" s="91"/>
      <c r="G4417" s="91"/>
    </row>
    <row r="4418" spans="1:7" x14ac:dyDescent="0.25">
      <c r="A4418" s="91">
        <v>1.9481269999999999</v>
      </c>
      <c r="B4418" s="91">
        <v>0.16970560000000001</v>
      </c>
      <c r="D4418" s="91">
        <v>1.9481269999999999</v>
      </c>
      <c r="E4418" s="91">
        <v>0.16970560000000001</v>
      </c>
      <c r="F4418" s="91"/>
      <c r="G4418" s="91"/>
    </row>
    <row r="4419" spans="1:7" x14ac:dyDescent="0.25">
      <c r="A4419" s="91">
        <v>2.3477649999999999</v>
      </c>
      <c r="B4419" s="91">
        <v>0.5656854</v>
      </c>
      <c r="D4419" s="91"/>
      <c r="E4419" s="91"/>
      <c r="F4419" s="91">
        <v>2.3477649999999999</v>
      </c>
      <c r="G4419" s="91">
        <v>0.5656854</v>
      </c>
    </row>
    <row r="4420" spans="1:7" x14ac:dyDescent="0.25">
      <c r="A4420" s="91">
        <v>0.71554180000000001</v>
      </c>
      <c r="B4420" s="91">
        <v>0.42520580000000002</v>
      </c>
      <c r="D4420" s="91"/>
      <c r="E4420" s="91"/>
      <c r="F4420" s="91">
        <v>0.71554180000000001</v>
      </c>
      <c r="G4420" s="91">
        <v>0.42520580000000002</v>
      </c>
    </row>
    <row r="4421" spans="1:7" x14ac:dyDescent="0.25">
      <c r="A4421" s="91">
        <v>3.0410520000000001</v>
      </c>
      <c r="B4421" s="91">
        <v>0.28000000000000003</v>
      </c>
      <c r="D4421" s="91">
        <v>3.0410520000000001</v>
      </c>
      <c r="E4421" s="91">
        <v>0.28000000000000003</v>
      </c>
      <c r="F4421" s="91"/>
      <c r="G4421" s="91"/>
    </row>
    <row r="4422" spans="1:7" x14ac:dyDescent="0.25">
      <c r="A4422" s="91">
        <v>2.8470339999999998</v>
      </c>
      <c r="B4422" s="91">
        <v>0.2828427</v>
      </c>
      <c r="D4422" s="91">
        <v>2.8470339999999998</v>
      </c>
      <c r="E4422" s="91">
        <v>0.2828427</v>
      </c>
      <c r="F4422" s="91"/>
      <c r="G4422" s="91"/>
    </row>
    <row r="4423" spans="1:7" x14ac:dyDescent="0.25">
      <c r="A4423" s="91">
        <v>4.4089</v>
      </c>
      <c r="B4423" s="91">
        <v>0.72</v>
      </c>
      <c r="D4423" s="91">
        <v>4.4089</v>
      </c>
      <c r="E4423" s="91">
        <v>0.72</v>
      </c>
      <c r="F4423" s="91"/>
      <c r="G4423" s="91"/>
    </row>
    <row r="4424" spans="1:7" x14ac:dyDescent="0.25">
      <c r="A4424" s="91">
        <v>5.4606960000000004</v>
      </c>
      <c r="B4424" s="91">
        <v>0.2828427</v>
      </c>
      <c r="D4424" s="91">
        <v>5.4606960000000004</v>
      </c>
      <c r="E4424" s="91">
        <v>0.2828427</v>
      </c>
      <c r="F4424" s="91"/>
      <c r="G4424" s="91"/>
    </row>
    <row r="4425" spans="1:7" x14ac:dyDescent="0.25">
      <c r="A4425" s="91">
        <v>6.8404680000000004</v>
      </c>
      <c r="B4425" s="91">
        <v>0.52153620000000001</v>
      </c>
      <c r="D4425" s="91">
        <v>6.8404680000000004</v>
      </c>
      <c r="E4425" s="91">
        <v>0.52153620000000001</v>
      </c>
      <c r="F4425" s="91"/>
      <c r="G4425" s="91"/>
    </row>
    <row r="4426" spans="1:7" x14ac:dyDescent="0.25">
      <c r="A4426" s="91">
        <v>5.4379410000000004</v>
      </c>
      <c r="B4426" s="91">
        <v>0.50911689999999998</v>
      </c>
      <c r="D4426" s="91">
        <v>5.4379410000000004</v>
      </c>
      <c r="E4426" s="91">
        <v>0.50911689999999998</v>
      </c>
      <c r="F4426" s="91"/>
      <c r="G4426" s="91"/>
    </row>
    <row r="4427" spans="1:7" x14ac:dyDescent="0.25">
      <c r="A4427" s="91">
        <v>4.4789279999999998</v>
      </c>
      <c r="B4427" s="91">
        <v>0.29120439999999997</v>
      </c>
      <c r="D4427" s="91">
        <v>4.4789279999999998</v>
      </c>
      <c r="E4427" s="91">
        <v>0.29120439999999997</v>
      </c>
      <c r="F4427" s="91"/>
      <c r="G4427" s="91"/>
    </row>
    <row r="4428" spans="1:7" x14ac:dyDescent="0.25">
      <c r="A4428" s="91">
        <v>2.365418</v>
      </c>
      <c r="B4428" s="91">
        <v>0.2154066</v>
      </c>
      <c r="D4428" s="91">
        <v>2.365418</v>
      </c>
      <c r="E4428" s="91">
        <v>0.2154066</v>
      </c>
      <c r="F4428" s="91"/>
      <c r="G4428" s="91"/>
    </row>
    <row r="4429" spans="1:7" x14ac:dyDescent="0.25">
      <c r="A4429" s="91">
        <v>1.1063449999999999</v>
      </c>
      <c r="B4429" s="91">
        <v>0.39597979999999999</v>
      </c>
      <c r="D4429" s="91"/>
      <c r="E4429" s="91"/>
      <c r="F4429" s="91">
        <v>1.1063449999999999</v>
      </c>
      <c r="G4429" s="91">
        <v>0.39597979999999999</v>
      </c>
    </row>
    <row r="4430" spans="1:7" x14ac:dyDescent="0.25">
      <c r="A4430" s="91">
        <v>11.16315</v>
      </c>
      <c r="B4430" s="91">
        <v>0.46647620000000001</v>
      </c>
      <c r="D4430" s="91">
        <v>11.16315</v>
      </c>
      <c r="E4430" s="91">
        <v>0.46647620000000001</v>
      </c>
      <c r="F4430" s="91"/>
      <c r="G4430" s="91"/>
    </row>
    <row r="4431" spans="1:7" x14ac:dyDescent="0.25">
      <c r="A4431" s="91">
        <v>1.377534</v>
      </c>
      <c r="B4431" s="91">
        <v>0.46647620000000001</v>
      </c>
      <c r="D4431" s="91"/>
      <c r="E4431" s="91"/>
      <c r="F4431" s="91">
        <v>1.377534</v>
      </c>
      <c r="G4431" s="91">
        <v>0.46647620000000001</v>
      </c>
    </row>
    <row r="4432" spans="1:7" x14ac:dyDescent="0.25">
      <c r="A4432" s="91">
        <v>1.8850990000000001</v>
      </c>
      <c r="B4432" s="91">
        <v>0.43081320000000001</v>
      </c>
      <c r="D4432" s="91"/>
      <c r="E4432" s="91"/>
      <c r="F4432" s="91">
        <v>1.8850990000000001</v>
      </c>
      <c r="G4432" s="91">
        <v>0.43081320000000001</v>
      </c>
    </row>
    <row r="4433" spans="1:7" x14ac:dyDescent="0.25">
      <c r="A4433" s="91">
        <v>4.560702</v>
      </c>
      <c r="B4433" s="91">
        <v>0.62609899999999996</v>
      </c>
      <c r="D4433" s="91">
        <v>4.560702</v>
      </c>
      <c r="E4433" s="91">
        <v>0.62609899999999996</v>
      </c>
      <c r="F4433" s="91"/>
      <c r="G4433" s="91"/>
    </row>
    <row r="4434" spans="1:7" x14ac:dyDescent="0.25">
      <c r="A4434" s="91">
        <v>1.043072</v>
      </c>
      <c r="B4434" s="91">
        <v>0.62609899999999996</v>
      </c>
      <c r="D4434" s="91"/>
      <c r="E4434" s="91"/>
      <c r="F4434" s="91">
        <v>1.043072</v>
      </c>
      <c r="G4434" s="91">
        <v>0.62609899999999996</v>
      </c>
    </row>
    <row r="4435" spans="1:7" x14ac:dyDescent="0.25">
      <c r="A4435" s="91">
        <v>0.73539109999999996</v>
      </c>
      <c r="B4435" s="91">
        <v>0.52153620000000001</v>
      </c>
      <c r="D4435" s="91"/>
      <c r="E4435" s="91"/>
      <c r="F4435" s="91">
        <v>0.73539109999999996</v>
      </c>
      <c r="G4435" s="91">
        <v>0.52153620000000001</v>
      </c>
    </row>
    <row r="4436" spans="1:7" x14ac:dyDescent="0.25">
      <c r="A4436" s="91">
        <v>0.45607019999999998</v>
      </c>
      <c r="B4436" s="91">
        <v>0.1788854</v>
      </c>
      <c r="D4436" s="91"/>
      <c r="E4436" s="91"/>
      <c r="F4436" s="91">
        <v>0.45607019999999998</v>
      </c>
      <c r="G4436" s="91">
        <v>0.1788854</v>
      </c>
    </row>
    <row r="4437" spans="1:7" x14ac:dyDescent="0.25">
      <c r="A4437" s="91">
        <v>0.76</v>
      </c>
      <c r="B4437" s="91">
        <v>0.36</v>
      </c>
      <c r="D4437" s="91"/>
      <c r="E4437" s="91"/>
      <c r="F4437" s="91">
        <v>0.76</v>
      </c>
      <c r="G4437" s="91">
        <v>0.36</v>
      </c>
    </row>
    <row r="4438" spans="1:7" x14ac:dyDescent="0.25">
      <c r="A4438" s="91">
        <v>0.4</v>
      </c>
      <c r="B4438" s="91">
        <v>0.24</v>
      </c>
      <c r="D4438" s="91"/>
      <c r="E4438" s="91"/>
      <c r="F4438" s="91">
        <v>0.4</v>
      </c>
      <c r="G4438" s="91">
        <v>0.24</v>
      </c>
    </row>
    <row r="4439" spans="1:7" x14ac:dyDescent="0.25">
      <c r="A4439" s="91">
        <v>4.8740949999999996</v>
      </c>
      <c r="B4439" s="91">
        <v>0.3577709</v>
      </c>
      <c r="D4439" s="91">
        <v>4.8740949999999996</v>
      </c>
      <c r="E4439" s="91">
        <v>0.3577709</v>
      </c>
      <c r="F4439" s="91"/>
      <c r="G4439" s="91"/>
    </row>
    <row r="4440" spans="1:7" x14ac:dyDescent="0.25">
      <c r="A4440" s="91">
        <v>3.2520760000000002</v>
      </c>
      <c r="B4440" s="91">
        <v>0.57271280000000002</v>
      </c>
      <c r="D4440" s="91">
        <v>3.2520760000000002</v>
      </c>
      <c r="E4440" s="91">
        <v>0.57271280000000002</v>
      </c>
      <c r="F4440" s="91"/>
      <c r="G4440" s="91"/>
    </row>
    <row r="4441" spans="1:7" x14ac:dyDescent="0.25">
      <c r="A4441" s="91">
        <v>6.9601150000000001</v>
      </c>
      <c r="B4441" s="91">
        <v>0.1788854</v>
      </c>
      <c r="D4441" s="91">
        <v>6.9601150000000001</v>
      </c>
      <c r="E4441" s="91">
        <v>0.1788854</v>
      </c>
      <c r="F4441" s="91"/>
      <c r="G4441" s="91"/>
    </row>
    <row r="4442" spans="1:7" x14ac:dyDescent="0.25">
      <c r="A4442" s="91">
        <v>0.8</v>
      </c>
      <c r="B4442" s="91">
        <v>0.24</v>
      </c>
      <c r="D4442" s="91"/>
      <c r="E4442" s="91"/>
      <c r="F4442" s="91">
        <v>0.8</v>
      </c>
      <c r="G4442" s="91">
        <v>0.24</v>
      </c>
    </row>
    <row r="4443" spans="1:7" x14ac:dyDescent="0.25">
      <c r="A4443" s="91">
        <v>0.24</v>
      </c>
      <c r="B4443" s="91">
        <v>0.2</v>
      </c>
      <c r="D4443" s="91"/>
      <c r="E4443" s="91"/>
      <c r="F4443" s="91">
        <v>0.24</v>
      </c>
      <c r="G4443" s="91">
        <v>0.2</v>
      </c>
    </row>
    <row r="4444" spans="1:7" x14ac:dyDescent="0.25">
      <c r="A4444" s="91">
        <v>1.70025</v>
      </c>
      <c r="B4444" s="91">
        <v>0.46647620000000001</v>
      </c>
      <c r="D4444" s="91"/>
      <c r="E4444" s="91"/>
      <c r="F4444" s="91">
        <v>1.70025</v>
      </c>
      <c r="G4444" s="91">
        <v>0.46647620000000001</v>
      </c>
    </row>
    <row r="4445" spans="1:7" x14ac:dyDescent="0.25">
      <c r="A4445" s="91">
        <v>8.6407500000000006</v>
      </c>
      <c r="B4445" s="91">
        <v>0.52</v>
      </c>
      <c r="D4445" s="91">
        <v>8.6407500000000006</v>
      </c>
      <c r="E4445" s="91">
        <v>0.52</v>
      </c>
      <c r="F4445" s="91"/>
      <c r="G4445" s="91"/>
    </row>
    <row r="4446" spans="1:7" x14ac:dyDescent="0.25">
      <c r="A4446" s="91">
        <v>17.068010000000001</v>
      </c>
      <c r="B4446" s="91">
        <v>0.33941130000000003</v>
      </c>
      <c r="D4446" s="91">
        <v>17.068010000000001</v>
      </c>
      <c r="E4446" s="91">
        <v>0.33941130000000003</v>
      </c>
      <c r="F4446" s="91"/>
      <c r="G4446" s="91"/>
    </row>
    <row r="4447" spans="1:7" x14ac:dyDescent="0.25">
      <c r="A4447" s="91">
        <v>2.7942800000000001</v>
      </c>
      <c r="B4447" s="91">
        <v>0.31241000000000002</v>
      </c>
      <c r="D4447" s="91">
        <v>2.7942800000000001</v>
      </c>
      <c r="E4447" s="91">
        <v>0.31241000000000002</v>
      </c>
      <c r="F4447" s="91"/>
      <c r="G4447" s="91"/>
    </row>
    <row r="4448" spans="1:7" x14ac:dyDescent="0.25">
      <c r="A4448" s="91">
        <v>4.3025570000000002</v>
      </c>
      <c r="B4448" s="91">
        <v>0.53366659999999999</v>
      </c>
      <c r="D4448" s="91">
        <v>4.3025570000000002</v>
      </c>
      <c r="E4448" s="91">
        <v>0.53366659999999999</v>
      </c>
      <c r="F4448" s="91"/>
      <c r="G4448" s="91"/>
    </row>
    <row r="4449" spans="1:7" x14ac:dyDescent="0.25">
      <c r="A4449" s="91">
        <v>2.97106</v>
      </c>
      <c r="B4449" s="91">
        <v>0.16970560000000001</v>
      </c>
      <c r="D4449" s="91">
        <v>2.97106</v>
      </c>
      <c r="E4449" s="91">
        <v>0.16970560000000001</v>
      </c>
      <c r="F4449" s="91"/>
      <c r="G4449" s="91"/>
    </row>
    <row r="4450" spans="1:7" x14ac:dyDescent="0.25">
      <c r="A4450" s="91">
        <v>1.807097</v>
      </c>
      <c r="B4450" s="91">
        <v>0.26832820000000002</v>
      </c>
      <c r="D4450" s="91">
        <v>1.807097</v>
      </c>
      <c r="E4450" s="91">
        <v>0.26832820000000002</v>
      </c>
      <c r="F4450" s="91"/>
      <c r="G4450" s="91"/>
    </row>
    <row r="4451" spans="1:7" x14ac:dyDescent="0.25">
      <c r="A4451" s="91">
        <v>0.41761229999999999</v>
      </c>
      <c r="B4451" s="91">
        <v>0.4079216</v>
      </c>
      <c r="D4451" s="91"/>
      <c r="E4451" s="91"/>
      <c r="F4451" s="91">
        <v>0.41761229999999999</v>
      </c>
      <c r="G4451" s="91">
        <v>0.4079216</v>
      </c>
    </row>
    <row r="4452" spans="1:7" x14ac:dyDescent="0.25">
      <c r="A4452" s="91">
        <v>1.6819040000000001</v>
      </c>
      <c r="B4452" s="91">
        <v>0.44</v>
      </c>
      <c r="D4452" s="91"/>
      <c r="E4452" s="91"/>
      <c r="F4452" s="91">
        <v>1.6819040000000001</v>
      </c>
      <c r="G4452" s="91">
        <v>0.44</v>
      </c>
    </row>
    <row r="4453" spans="1:7" x14ac:dyDescent="0.25">
      <c r="A4453" s="91">
        <v>0.93380940000000001</v>
      </c>
      <c r="B4453" s="91">
        <v>0.51224990000000004</v>
      </c>
      <c r="D4453" s="91"/>
      <c r="E4453" s="91"/>
      <c r="F4453" s="91">
        <v>0.93380940000000001</v>
      </c>
      <c r="G4453" s="91">
        <v>0.51224990000000004</v>
      </c>
    </row>
    <row r="4454" spans="1:7" x14ac:dyDescent="0.25">
      <c r="A4454" s="91">
        <v>7.5238290000000001</v>
      </c>
      <c r="B4454" s="91">
        <v>0.53814499999999998</v>
      </c>
      <c r="D4454" s="91">
        <v>7.5238290000000001</v>
      </c>
      <c r="E4454" s="91">
        <v>0.53814499999999998</v>
      </c>
      <c r="F4454" s="91"/>
      <c r="G4454" s="91"/>
    </row>
    <row r="4455" spans="1:7" x14ac:dyDescent="0.25">
      <c r="A4455" s="91">
        <v>4.6599570000000003</v>
      </c>
      <c r="B4455" s="91">
        <v>0.28844409999999998</v>
      </c>
      <c r="D4455" s="91">
        <v>4.6599570000000003</v>
      </c>
      <c r="E4455" s="91">
        <v>0.28844409999999998</v>
      </c>
      <c r="F4455" s="91"/>
      <c r="G4455" s="91"/>
    </row>
    <row r="4456" spans="1:7" x14ac:dyDescent="0.25">
      <c r="A4456" s="91">
        <v>1.08</v>
      </c>
      <c r="B4456" s="91">
        <v>0.32984849999999999</v>
      </c>
      <c r="D4456" s="91"/>
      <c r="E4456" s="91"/>
      <c r="F4456" s="91">
        <v>1.08</v>
      </c>
      <c r="G4456" s="91">
        <v>0.32984849999999999</v>
      </c>
    </row>
    <row r="4457" spans="1:7" x14ac:dyDescent="0.25">
      <c r="A4457" s="91">
        <v>1.8611819999999999</v>
      </c>
      <c r="B4457" s="91">
        <v>0.16492419999999999</v>
      </c>
      <c r="D4457" s="91">
        <v>1.8611819999999999</v>
      </c>
      <c r="E4457" s="91">
        <v>0.16492419999999999</v>
      </c>
      <c r="F4457" s="91"/>
      <c r="G4457" s="91"/>
    </row>
    <row r="4458" spans="1:7" x14ac:dyDescent="0.25">
      <c r="A4458" s="91">
        <v>0.92347170000000001</v>
      </c>
      <c r="B4458" s="91">
        <v>0.2</v>
      </c>
      <c r="D4458" s="91"/>
      <c r="E4458" s="91"/>
      <c r="F4458" s="91">
        <v>0.92347170000000001</v>
      </c>
      <c r="G4458" s="91">
        <v>0.2</v>
      </c>
    </row>
    <row r="4459" spans="1:7" x14ac:dyDescent="0.25">
      <c r="A4459" s="91">
        <v>3.0486719999999998</v>
      </c>
      <c r="B4459" s="91">
        <v>0.57271280000000002</v>
      </c>
      <c r="D4459" s="91">
        <v>3.0486719999999998</v>
      </c>
      <c r="E4459" s="91">
        <v>0.57271280000000002</v>
      </c>
      <c r="F4459" s="91"/>
      <c r="G4459" s="91"/>
    </row>
    <row r="4460" spans="1:7" x14ac:dyDescent="0.25">
      <c r="A4460" s="91">
        <v>1.7311270000000001</v>
      </c>
      <c r="B4460" s="91">
        <v>0.50119860000000005</v>
      </c>
      <c r="D4460" s="91"/>
      <c r="E4460" s="91"/>
      <c r="F4460" s="91">
        <v>1.7311270000000001</v>
      </c>
      <c r="G4460" s="91">
        <v>0.50119860000000005</v>
      </c>
    </row>
    <row r="4461" spans="1:7" x14ac:dyDescent="0.25">
      <c r="A4461" s="91">
        <v>1.9220820000000001</v>
      </c>
      <c r="B4461" s="91">
        <v>0.37947330000000001</v>
      </c>
      <c r="D4461" s="91">
        <v>1.9220820000000001</v>
      </c>
      <c r="E4461" s="91">
        <v>0.37947330000000001</v>
      </c>
      <c r="F4461" s="91"/>
      <c r="G4461" s="91"/>
    </row>
    <row r="4462" spans="1:7" x14ac:dyDescent="0.25">
      <c r="A4462" s="91">
        <v>2.2435689999999999</v>
      </c>
      <c r="B4462" s="91">
        <v>0.24331050000000001</v>
      </c>
      <c r="D4462" s="91">
        <v>2.2435689999999999</v>
      </c>
      <c r="E4462" s="91">
        <v>0.24331050000000001</v>
      </c>
      <c r="F4462" s="91"/>
      <c r="G4462" s="91"/>
    </row>
    <row r="4463" spans="1:7" x14ac:dyDescent="0.25">
      <c r="A4463" s="91">
        <v>1.1537759999999999</v>
      </c>
      <c r="B4463" s="91">
        <v>0.26832820000000002</v>
      </c>
      <c r="D4463" s="91"/>
      <c r="E4463" s="91"/>
      <c r="F4463" s="91">
        <v>1.1537759999999999</v>
      </c>
      <c r="G4463" s="91">
        <v>0.26832820000000002</v>
      </c>
    </row>
    <row r="4464" spans="1:7" x14ac:dyDescent="0.25">
      <c r="A4464" s="91">
        <v>0.64</v>
      </c>
      <c r="B4464" s="91">
        <v>0.16</v>
      </c>
      <c r="D4464" s="91"/>
      <c r="E4464" s="91"/>
      <c r="F4464" s="91">
        <v>0.64</v>
      </c>
      <c r="G4464" s="91">
        <v>0.16</v>
      </c>
    </row>
    <row r="4465" spans="1:7" x14ac:dyDescent="0.25">
      <c r="A4465" s="91">
        <v>1.6492420000000001</v>
      </c>
      <c r="B4465" s="91">
        <v>0.29120439999999997</v>
      </c>
      <c r="D4465" s="91">
        <v>1.6492420000000001</v>
      </c>
      <c r="E4465" s="91">
        <v>0.29120439999999997</v>
      </c>
      <c r="F4465" s="91"/>
      <c r="G4465" s="91"/>
    </row>
    <row r="4466" spans="1:7" x14ac:dyDescent="0.25">
      <c r="A4466" s="91">
        <v>2.4033310000000001</v>
      </c>
      <c r="B4466" s="91">
        <v>0.29120439999999997</v>
      </c>
      <c r="D4466" s="91">
        <v>2.4033310000000001</v>
      </c>
      <c r="E4466" s="91">
        <v>0.29120439999999997</v>
      </c>
      <c r="F4466" s="91"/>
      <c r="G4466" s="91"/>
    </row>
    <row r="4467" spans="1:7" x14ac:dyDescent="0.25">
      <c r="A4467" s="91">
        <v>0.59464269999999997</v>
      </c>
      <c r="B4467" s="91">
        <v>0.3577709</v>
      </c>
      <c r="D4467" s="91"/>
      <c r="E4467" s="91"/>
      <c r="F4467" s="91">
        <v>0.59464269999999997</v>
      </c>
      <c r="G4467" s="91">
        <v>0.3577709</v>
      </c>
    </row>
    <row r="4468" spans="1:7" x14ac:dyDescent="0.25">
      <c r="A4468" s="91">
        <v>0.95078910000000005</v>
      </c>
      <c r="B4468" s="91">
        <v>0.2154066</v>
      </c>
      <c r="D4468" s="91"/>
      <c r="E4468" s="91"/>
      <c r="F4468" s="91">
        <v>0.95078910000000005</v>
      </c>
      <c r="G4468" s="91">
        <v>0.2154066</v>
      </c>
    </row>
    <row r="4469" spans="1:7" x14ac:dyDescent="0.25">
      <c r="A4469" s="91">
        <v>0.36221540000000002</v>
      </c>
      <c r="B4469" s="91">
        <v>0.24</v>
      </c>
      <c r="D4469" s="91"/>
      <c r="E4469" s="91"/>
      <c r="F4469" s="91">
        <v>0.36221540000000002</v>
      </c>
      <c r="G4469" s="91">
        <v>0.24</v>
      </c>
    </row>
    <row r="4470" spans="1:7" x14ac:dyDescent="0.25">
      <c r="A4470" s="91">
        <v>0.32984849999999999</v>
      </c>
      <c r="B4470" s="91">
        <v>0.32</v>
      </c>
      <c r="D4470" s="91"/>
      <c r="E4470" s="91"/>
      <c r="F4470" s="91">
        <v>0.32984849999999999</v>
      </c>
      <c r="G4470" s="91">
        <v>0.32</v>
      </c>
    </row>
    <row r="4471" spans="1:7" x14ac:dyDescent="0.25">
      <c r="A4471" s="91">
        <v>1.4886239999999999</v>
      </c>
      <c r="B4471" s="91">
        <v>1.0031950000000001</v>
      </c>
      <c r="D4471" s="91"/>
      <c r="E4471" s="91"/>
      <c r="F4471" s="91">
        <v>1.4886239999999999</v>
      </c>
      <c r="G4471" s="91">
        <v>1.0031950000000001</v>
      </c>
    </row>
    <row r="4472" spans="1:7" x14ac:dyDescent="0.25">
      <c r="A4472" s="91">
        <v>0.65969690000000003</v>
      </c>
      <c r="B4472" s="91">
        <v>0.59059289999999998</v>
      </c>
      <c r="D4472" s="91"/>
      <c r="E4472" s="91"/>
      <c r="F4472" s="91">
        <v>0.65969690000000003</v>
      </c>
      <c r="G4472" s="91">
        <v>0.59059289999999998</v>
      </c>
    </row>
    <row r="4473" spans="1:7" x14ac:dyDescent="0.25">
      <c r="A4473" s="91">
        <v>0.36</v>
      </c>
      <c r="B4473" s="91">
        <v>0.24</v>
      </c>
      <c r="D4473" s="91"/>
      <c r="E4473" s="91"/>
      <c r="F4473" s="91">
        <v>0.36</v>
      </c>
      <c r="G4473" s="91">
        <v>0.24</v>
      </c>
    </row>
    <row r="4474" spans="1:7" x14ac:dyDescent="0.25">
      <c r="A4474" s="91">
        <v>0.28000000000000003</v>
      </c>
      <c r="B4474" s="91">
        <v>0.24</v>
      </c>
      <c r="D4474" s="91"/>
      <c r="E4474" s="91"/>
      <c r="F4474" s="91">
        <v>0.28000000000000003</v>
      </c>
      <c r="G4474" s="91">
        <v>0.24</v>
      </c>
    </row>
    <row r="4475" spans="1:7" x14ac:dyDescent="0.25">
      <c r="A4475" s="91">
        <v>0.32</v>
      </c>
      <c r="B4475" s="91">
        <v>0.2</v>
      </c>
      <c r="D4475" s="91"/>
      <c r="E4475" s="91"/>
      <c r="F4475" s="91">
        <v>0.32</v>
      </c>
      <c r="G4475" s="91">
        <v>0.2</v>
      </c>
    </row>
    <row r="4476" spans="1:7" x14ac:dyDescent="0.25">
      <c r="A4476" s="91">
        <v>7.7539210000000001</v>
      </c>
      <c r="B4476" s="91">
        <v>0.92</v>
      </c>
      <c r="D4476" s="91">
        <v>7.7539210000000001</v>
      </c>
      <c r="E4476" s="91">
        <v>0.92</v>
      </c>
      <c r="F4476" s="91"/>
      <c r="G4476" s="91"/>
    </row>
    <row r="4477" spans="1:7" x14ac:dyDescent="0.25">
      <c r="A4477" s="91">
        <v>3.2880389999999999</v>
      </c>
      <c r="B4477" s="91">
        <v>0.2332381</v>
      </c>
      <c r="D4477" s="91">
        <v>3.2880389999999999</v>
      </c>
      <c r="E4477" s="91">
        <v>0.2332381</v>
      </c>
      <c r="F4477" s="91"/>
      <c r="G4477" s="91"/>
    </row>
    <row r="4478" spans="1:7" x14ac:dyDescent="0.25">
      <c r="A4478" s="91">
        <v>3.0410520000000001</v>
      </c>
      <c r="B4478" s="91">
        <v>0.73756359999999999</v>
      </c>
      <c r="D4478" s="91"/>
      <c r="E4478" s="91"/>
      <c r="F4478" s="91">
        <v>3.0410520000000001</v>
      </c>
      <c r="G4478" s="91">
        <v>0.73756359999999999</v>
      </c>
    </row>
    <row r="4479" spans="1:7" x14ac:dyDescent="0.25">
      <c r="A4479" s="91">
        <v>1.8417380000000001</v>
      </c>
      <c r="B4479" s="91">
        <v>0.36</v>
      </c>
      <c r="D4479" s="91">
        <v>1.8417380000000001</v>
      </c>
      <c r="E4479" s="91">
        <v>0.36</v>
      </c>
      <c r="F4479" s="91"/>
      <c r="G4479" s="91"/>
    </row>
    <row r="4480" spans="1:7" x14ac:dyDescent="0.25">
      <c r="A4480" s="91">
        <v>0.68117550000000004</v>
      </c>
      <c r="B4480" s="91">
        <v>0.1788854</v>
      </c>
      <c r="D4480" s="91"/>
      <c r="E4480" s="91"/>
      <c r="F4480" s="91">
        <v>0.68117550000000004</v>
      </c>
      <c r="G4480" s="91">
        <v>0.1788854</v>
      </c>
    </row>
    <row r="4481" spans="1:7" x14ac:dyDescent="0.25">
      <c r="A4481" s="91">
        <v>8.3157680000000003</v>
      </c>
      <c r="B4481" s="91">
        <v>0.36878179999999999</v>
      </c>
      <c r="D4481" s="91">
        <v>8.3157680000000003</v>
      </c>
      <c r="E4481" s="91">
        <v>0.36878179999999999</v>
      </c>
      <c r="F4481" s="91"/>
      <c r="G4481" s="91"/>
    </row>
    <row r="4482" spans="1:7" x14ac:dyDescent="0.25">
      <c r="A4482" s="91">
        <v>4.92</v>
      </c>
      <c r="B4482" s="91">
        <v>2.9210959999999999</v>
      </c>
      <c r="D4482" s="91"/>
      <c r="E4482" s="91"/>
      <c r="F4482" s="91">
        <v>4.92</v>
      </c>
      <c r="G4482" s="91">
        <v>2.9210959999999999</v>
      </c>
    </row>
    <row r="4483" spans="1:7" x14ac:dyDescent="0.25">
      <c r="A4483" s="91">
        <v>1.144028</v>
      </c>
      <c r="B4483" s="91">
        <v>0.43081320000000001</v>
      </c>
      <c r="D4483" s="91"/>
      <c r="E4483" s="91"/>
      <c r="F4483" s="91">
        <v>1.144028</v>
      </c>
      <c r="G4483" s="91">
        <v>0.43081320000000001</v>
      </c>
    </row>
    <row r="4484" spans="1:7" x14ac:dyDescent="0.25">
      <c r="A4484" s="91">
        <v>4.0453429999999999</v>
      </c>
      <c r="B4484" s="91">
        <v>0.2154066</v>
      </c>
      <c r="D4484" s="91">
        <v>4.0453429999999999</v>
      </c>
      <c r="E4484" s="91">
        <v>0.2154066</v>
      </c>
      <c r="F4484" s="91"/>
      <c r="G4484" s="91"/>
    </row>
    <row r="4485" spans="1:7" x14ac:dyDescent="0.25">
      <c r="A4485" s="91">
        <v>1.584929</v>
      </c>
      <c r="B4485" s="91">
        <v>0.4079216</v>
      </c>
      <c r="D4485" s="91"/>
      <c r="E4485" s="91"/>
      <c r="F4485" s="91">
        <v>1.584929</v>
      </c>
      <c r="G4485" s="91">
        <v>0.4079216</v>
      </c>
    </row>
    <row r="4486" spans="1:7" x14ac:dyDescent="0.25">
      <c r="A4486" s="91">
        <v>0.50119860000000005</v>
      </c>
      <c r="B4486" s="91">
        <v>0.2332381</v>
      </c>
      <c r="D4486" s="91"/>
      <c r="E4486" s="91"/>
      <c r="F4486" s="91">
        <v>0.50119860000000005</v>
      </c>
      <c r="G4486" s="91">
        <v>0.2332381</v>
      </c>
    </row>
    <row r="4487" spans="1:7" x14ac:dyDescent="0.25">
      <c r="A4487" s="91">
        <v>0.71554180000000001</v>
      </c>
      <c r="B4487" s="91">
        <v>0.36878179999999999</v>
      </c>
      <c r="D4487" s="91"/>
      <c r="E4487" s="91"/>
      <c r="F4487" s="91">
        <v>0.71554180000000001</v>
      </c>
      <c r="G4487" s="91">
        <v>0.36878179999999999</v>
      </c>
    </row>
    <row r="4488" spans="1:7" x14ac:dyDescent="0.25">
      <c r="A4488" s="91">
        <v>0.44</v>
      </c>
      <c r="B4488" s="91">
        <v>0.12</v>
      </c>
      <c r="D4488" s="91"/>
      <c r="E4488" s="91"/>
      <c r="F4488" s="91">
        <v>0.44</v>
      </c>
      <c r="G4488" s="91">
        <v>0.12</v>
      </c>
    </row>
    <row r="4489" spans="1:7" x14ac:dyDescent="0.25">
      <c r="A4489" s="91">
        <v>2.778489</v>
      </c>
      <c r="B4489" s="91">
        <v>1.523155</v>
      </c>
      <c r="D4489" s="91"/>
      <c r="E4489" s="91"/>
      <c r="F4489" s="91">
        <v>2.778489</v>
      </c>
      <c r="G4489" s="91">
        <v>1.523155</v>
      </c>
    </row>
    <row r="4490" spans="1:7" x14ac:dyDescent="0.25">
      <c r="A4490" s="91">
        <v>0.22627420000000001</v>
      </c>
      <c r="B4490" s="91">
        <v>0.16970560000000001</v>
      </c>
      <c r="D4490" s="91"/>
      <c r="E4490" s="91"/>
      <c r="F4490" s="91">
        <v>0.22627420000000001</v>
      </c>
      <c r="G4490" s="91">
        <v>0.16970560000000001</v>
      </c>
    </row>
    <row r="4491" spans="1:7" x14ac:dyDescent="0.25">
      <c r="A4491" s="91">
        <v>0.16492419999999999</v>
      </c>
      <c r="B4491" s="91">
        <v>0.14422209999999999</v>
      </c>
      <c r="D4491" s="91"/>
      <c r="E4491" s="91"/>
      <c r="F4491" s="91">
        <v>0.16492419999999999</v>
      </c>
      <c r="G4491" s="91">
        <v>0.14422209999999999</v>
      </c>
    </row>
    <row r="4492" spans="1:7" x14ac:dyDescent="0.25">
      <c r="A4492" s="91">
        <v>0.16</v>
      </c>
      <c r="B4492" s="91">
        <v>0.16</v>
      </c>
      <c r="D4492" s="91"/>
      <c r="E4492" s="91"/>
      <c r="F4492" s="91">
        <v>0.16</v>
      </c>
      <c r="G4492" s="91">
        <v>0.16</v>
      </c>
    </row>
    <row r="4493" spans="1:7" x14ac:dyDescent="0.25">
      <c r="A4493" s="91">
        <v>2.7060629999999999</v>
      </c>
      <c r="B4493" s="91">
        <v>0.9935794</v>
      </c>
      <c r="D4493" s="91"/>
      <c r="E4493" s="91"/>
      <c r="F4493" s="91">
        <v>2.7060629999999999</v>
      </c>
      <c r="G4493" s="91">
        <v>0.9935794</v>
      </c>
    </row>
    <row r="4494" spans="1:7" x14ac:dyDescent="0.25">
      <c r="A4494" s="91">
        <v>11.267340000000001</v>
      </c>
      <c r="B4494" s="91">
        <v>0.45607019999999998</v>
      </c>
      <c r="D4494" s="91">
        <v>11.267340000000001</v>
      </c>
      <c r="E4494" s="91">
        <v>0.45607019999999998</v>
      </c>
      <c r="F4494" s="91"/>
      <c r="G4494" s="91"/>
    </row>
    <row r="4495" spans="1:7" x14ac:dyDescent="0.25">
      <c r="A4495" s="91">
        <v>14.24062</v>
      </c>
      <c r="B4495" s="91">
        <v>0.25612499999999999</v>
      </c>
      <c r="D4495" s="91">
        <v>14.24062</v>
      </c>
      <c r="E4495" s="91">
        <v>0.25612499999999999</v>
      </c>
      <c r="F4495" s="91"/>
      <c r="G4495" s="91"/>
    </row>
    <row r="4496" spans="1:7" x14ac:dyDescent="0.25">
      <c r="A4496" s="91">
        <v>2.3299789999999998</v>
      </c>
      <c r="B4496" s="91">
        <v>0.69971419999999995</v>
      </c>
      <c r="D4496" s="91"/>
      <c r="E4496" s="91"/>
      <c r="F4496" s="91">
        <v>2.3299789999999998</v>
      </c>
      <c r="G4496" s="91">
        <v>0.69971419999999995</v>
      </c>
    </row>
    <row r="4497" spans="1:9" x14ac:dyDescent="0.25">
      <c r="A4497" s="91">
        <v>2.512051</v>
      </c>
      <c r="B4497" s="91">
        <v>0.55713550000000001</v>
      </c>
      <c r="D4497" s="91"/>
      <c r="E4497" s="91"/>
      <c r="F4497" s="91">
        <v>2.512051</v>
      </c>
      <c r="G4497" s="91">
        <v>0.55713550000000001</v>
      </c>
    </row>
    <row r="4498" spans="1:9" x14ac:dyDescent="0.25">
      <c r="A4498" s="91">
        <v>2.4838680000000002</v>
      </c>
      <c r="B4498" s="91">
        <v>0.52153620000000001</v>
      </c>
      <c r="D4498" s="91"/>
      <c r="E4498" s="91"/>
      <c r="F4498" s="91">
        <v>2.4838680000000002</v>
      </c>
      <c r="G4498" s="91">
        <v>0.52153620000000001</v>
      </c>
    </row>
    <row r="4499" spans="1:9" x14ac:dyDescent="0.25">
      <c r="A4499" s="91">
        <v>6.9232360000000002</v>
      </c>
      <c r="B4499" s="91">
        <v>0.29120439999999997</v>
      </c>
      <c r="D4499" s="91">
        <v>6.9232360000000002</v>
      </c>
      <c r="E4499" s="91">
        <v>0.29120439999999997</v>
      </c>
      <c r="F4499" s="91"/>
      <c r="G4499" s="91"/>
    </row>
    <row r="4500" spans="1:9" x14ac:dyDescent="0.25">
      <c r="A4500" s="91">
        <v>10.657730000000001</v>
      </c>
      <c r="B4500" s="91">
        <v>0.40199499999999999</v>
      </c>
      <c r="D4500" s="91">
        <v>10.657730000000001</v>
      </c>
      <c r="E4500" s="91">
        <v>0.40199499999999999</v>
      </c>
      <c r="F4500" s="91"/>
      <c r="G4500" s="91"/>
    </row>
    <row r="4501" spans="1:9" x14ac:dyDescent="0.25">
      <c r="A4501" s="91">
        <v>9.9697139999999997</v>
      </c>
      <c r="B4501" s="91">
        <v>0.40199499999999999</v>
      </c>
      <c r="D4501" s="91">
        <v>9.9697139999999997</v>
      </c>
      <c r="E4501" s="91">
        <v>0.40199499999999999</v>
      </c>
      <c r="F4501" s="91"/>
      <c r="G4501" s="91"/>
    </row>
    <row r="4502" spans="1:9" x14ac:dyDescent="0.25">
      <c r="A4502" s="91">
        <v>1.0245</v>
      </c>
      <c r="B4502" s="91">
        <v>0.16970560000000001</v>
      </c>
      <c r="D4502" s="91">
        <v>1.0245</v>
      </c>
      <c r="E4502" s="91">
        <v>0.16970560000000001</v>
      </c>
      <c r="F4502" s="91"/>
      <c r="G4502" s="91"/>
    </row>
    <row r="4503" spans="1:9" x14ac:dyDescent="0.25">
      <c r="A4503" s="91">
        <v>1.0119290000000001</v>
      </c>
      <c r="B4503" s="91">
        <v>0.46818799999999999</v>
      </c>
      <c r="D4503" s="91"/>
      <c r="E4503" s="91"/>
      <c r="F4503" s="91">
        <v>1.0119290000000001</v>
      </c>
      <c r="G4503" s="91">
        <v>0.46818799999999999</v>
      </c>
    </row>
    <row r="4504" spans="1:9" x14ac:dyDescent="0.25">
      <c r="A4504" s="91">
        <v>0.75153179999999997</v>
      </c>
      <c r="B4504" s="91">
        <v>0.5656854</v>
      </c>
      <c r="D4504" s="91"/>
      <c r="E4504" s="91"/>
      <c r="F4504" s="91">
        <v>0.75153179999999997</v>
      </c>
      <c r="G4504" s="91">
        <v>0.5656854</v>
      </c>
    </row>
    <row r="4505" spans="1:9" x14ac:dyDescent="0.25">
      <c r="A4505" s="91">
        <v>2.5059930000000001</v>
      </c>
      <c r="B4505" s="91">
        <v>0.48166379999999998</v>
      </c>
      <c r="D4505" s="91">
        <v>2.5059930000000001</v>
      </c>
      <c r="E4505" s="91">
        <v>0.48166379999999998</v>
      </c>
      <c r="F4505" s="91"/>
      <c r="G4505" s="91"/>
      <c r="I4505">
        <f>25/66941*100</f>
        <v>3.7346319893637681E-2</v>
      </c>
    </row>
    <row r="4506" spans="1:9" x14ac:dyDescent="0.25">
      <c r="A4506" s="91">
        <v>1.5984989999999999</v>
      </c>
      <c r="B4506" s="91">
        <v>0.32249030000000001</v>
      </c>
      <c r="D4506" s="91"/>
      <c r="E4506" s="91"/>
      <c r="F4506" s="91">
        <v>1.5984989999999999</v>
      </c>
      <c r="G4506" s="91">
        <v>0.32249030000000001</v>
      </c>
    </row>
    <row r="4507" spans="1:9" x14ac:dyDescent="0.25">
      <c r="A4507" s="91">
        <v>1.6443840000000001</v>
      </c>
      <c r="B4507" s="91">
        <v>0.46818799999999999</v>
      </c>
      <c r="D4507" s="91"/>
      <c r="E4507" s="91"/>
      <c r="F4507" s="91">
        <v>1.6443840000000001</v>
      </c>
      <c r="G4507" s="91">
        <v>0.46818799999999999</v>
      </c>
    </row>
    <row r="4508" spans="1:9" x14ac:dyDescent="0.25">
      <c r="A4508" s="91">
        <v>2.0131570000000001</v>
      </c>
      <c r="B4508" s="91">
        <v>0.83522450000000004</v>
      </c>
      <c r="D4508" s="91"/>
      <c r="E4508" s="91"/>
      <c r="F4508" s="91">
        <v>2.0131570000000001</v>
      </c>
      <c r="G4508" s="91">
        <v>0.83522450000000004</v>
      </c>
    </row>
    <row r="4509" spans="1:9" x14ac:dyDescent="0.25">
      <c r="A4509" s="91">
        <v>0.87817990000000001</v>
      </c>
      <c r="B4509" s="91">
        <v>0.60926179999999996</v>
      </c>
      <c r="D4509" s="91"/>
      <c r="E4509" s="91"/>
      <c r="F4509" s="91">
        <v>0.87817990000000001</v>
      </c>
      <c r="G4509" s="91">
        <v>0.60926179999999996</v>
      </c>
    </row>
    <row r="4510" spans="1:9" x14ac:dyDescent="0.25">
      <c r="A4510" s="91">
        <v>9.5110039999999998</v>
      </c>
      <c r="B4510" s="91">
        <v>0.24331050000000001</v>
      </c>
      <c r="D4510" s="91">
        <v>9.5110039999999998</v>
      </c>
      <c r="E4510" s="91">
        <v>0.24331050000000001</v>
      </c>
      <c r="F4510" s="91"/>
      <c r="G4510" s="91"/>
    </row>
    <row r="4511" spans="1:9" x14ac:dyDescent="0.25">
      <c r="A4511" s="91">
        <v>3.5426540000000002</v>
      </c>
      <c r="B4511" s="91">
        <v>0.32249030000000001</v>
      </c>
      <c r="D4511" s="91">
        <v>3.5426540000000002</v>
      </c>
      <c r="E4511" s="91">
        <v>0.32249030000000001</v>
      </c>
      <c r="F4511" s="91"/>
      <c r="G4511" s="91"/>
    </row>
    <row r="4512" spans="1:9" x14ac:dyDescent="0.25">
      <c r="A4512" s="91">
        <v>4.1694120000000003</v>
      </c>
      <c r="B4512" s="91">
        <v>0.44</v>
      </c>
      <c r="D4512" s="91">
        <v>4.1694120000000003</v>
      </c>
      <c r="E4512" s="91">
        <v>0.44</v>
      </c>
      <c r="F4512" s="91"/>
      <c r="G4512" s="91"/>
    </row>
    <row r="4513" spans="1:7" x14ac:dyDescent="0.25">
      <c r="A4513" s="91">
        <v>2.3792439999999999</v>
      </c>
      <c r="B4513" s="91">
        <v>0.26832820000000002</v>
      </c>
      <c r="D4513" s="91">
        <v>2.3792439999999999</v>
      </c>
      <c r="E4513" s="91">
        <v>0.26832820000000002</v>
      </c>
      <c r="F4513" s="91"/>
      <c r="G4513" s="91"/>
    </row>
    <row r="4514" spans="1:7" x14ac:dyDescent="0.25">
      <c r="A4514" s="91">
        <v>1.200666</v>
      </c>
      <c r="B4514" s="91">
        <v>0.63245549999999995</v>
      </c>
      <c r="D4514" s="91"/>
      <c r="E4514" s="91"/>
      <c r="F4514" s="91">
        <v>1.200666</v>
      </c>
      <c r="G4514" s="91">
        <v>0.63245549999999995</v>
      </c>
    </row>
    <row r="4515" spans="1:7" x14ac:dyDescent="0.25">
      <c r="A4515" s="91">
        <v>0.63245549999999995</v>
      </c>
      <c r="B4515" s="91">
        <v>0.31241000000000002</v>
      </c>
      <c r="D4515" s="91"/>
      <c r="E4515" s="91"/>
      <c r="F4515" s="91">
        <v>0.63245549999999995</v>
      </c>
      <c r="G4515" s="91">
        <v>0.31241000000000002</v>
      </c>
    </row>
    <row r="4516" spans="1:7" x14ac:dyDescent="0.25">
      <c r="A4516" s="91">
        <v>3.1630370000000001</v>
      </c>
      <c r="B4516" s="91">
        <v>0.25612499999999999</v>
      </c>
      <c r="D4516" s="91">
        <v>3.1630370000000001</v>
      </c>
      <c r="E4516" s="91">
        <v>0.25612499999999999</v>
      </c>
      <c r="F4516" s="91"/>
      <c r="G4516" s="91"/>
    </row>
    <row r="4517" spans="1:7" x14ac:dyDescent="0.25">
      <c r="A4517" s="91">
        <v>1.835647</v>
      </c>
      <c r="B4517" s="91">
        <v>0.52153620000000001</v>
      </c>
      <c r="D4517" s="91"/>
      <c r="E4517" s="91"/>
      <c r="F4517" s="91">
        <v>1.835647</v>
      </c>
      <c r="G4517" s="91">
        <v>0.52153620000000001</v>
      </c>
    </row>
    <row r="4518" spans="1:7" x14ac:dyDescent="0.25">
      <c r="A4518" s="91">
        <v>6.0911739999999996</v>
      </c>
      <c r="B4518" s="91">
        <v>0.34176010000000001</v>
      </c>
      <c r="D4518" s="91">
        <v>6.0911739999999996</v>
      </c>
      <c r="E4518" s="91">
        <v>0.34176010000000001</v>
      </c>
      <c r="F4518" s="91"/>
      <c r="G4518" s="91"/>
    </row>
    <row r="4519" spans="1:7" x14ac:dyDescent="0.25">
      <c r="D4519" s="41">
        <f>MAX(D2:D4518)</f>
        <v>33.16769</v>
      </c>
    </row>
  </sheetData>
  <conditionalFormatting sqref="Q1 B1:B1048576 E1:G1048576">
    <cfRule type="cellIs" dxfId="332" priority="19" operator="lessThan">
      <formula>0.1</formula>
    </cfRule>
  </conditionalFormatting>
  <conditionalFormatting sqref="Q1:Q714 Q3220:Q1048576">
    <cfRule type="cellIs" dxfId="331" priority="18" operator="lessThan">
      <formula>0.1</formula>
    </cfRule>
  </conditionalFormatting>
  <conditionalFormatting sqref="A1:B1048576">
    <cfRule type="cellIs" dxfId="330" priority="13" operator="lessThan">
      <formula>0.1</formula>
    </cfRule>
  </conditionalFormatting>
  <conditionalFormatting sqref="D1:G1048576">
    <cfRule type="cellIs" dxfId="329" priority="12" operator="lessThan">
      <formula>0.1</formula>
    </cfRule>
  </conditionalFormatting>
  <conditionalFormatting sqref="V1:X1">
    <cfRule type="cellIs" dxfId="328" priority="11" operator="lessThan">
      <formula>0.1</formula>
    </cfRule>
  </conditionalFormatting>
  <conditionalFormatting sqref="U1:X1">
    <cfRule type="cellIs" dxfId="327" priority="10" operator="lessThan">
      <formula>0.1</formula>
    </cfRule>
  </conditionalFormatting>
  <conditionalFormatting sqref="S1">
    <cfRule type="cellIs" dxfId="326" priority="9" operator="lessThan">
      <formula>0.1</formula>
    </cfRule>
  </conditionalFormatting>
  <conditionalFormatting sqref="S1:S714 S3220:S1048576">
    <cfRule type="cellIs" dxfId="325" priority="8" operator="lessThan">
      <formula>0.1</formula>
    </cfRule>
  </conditionalFormatting>
  <conditionalFormatting sqref="X1">
    <cfRule type="cellIs" dxfId="324" priority="7" operator="lessThan">
      <formula>0.1</formula>
    </cfRule>
  </conditionalFormatting>
  <conditionalFormatting sqref="X1:X1048576">
    <cfRule type="cellIs" dxfId="323" priority="6" operator="lessThan">
      <formula>0.1</formula>
    </cfRule>
  </conditionalFormatting>
  <conditionalFormatting sqref="U1:X1048576">
    <cfRule type="cellIs" dxfId="322" priority="5" operator="lessThan">
      <formula>0.1</formula>
    </cfRule>
  </conditionalFormatting>
  <conditionalFormatting sqref="S1:S1048576">
    <cfRule type="cellIs" dxfId="321" priority="4" operator="lessThan">
      <formula>0.1</formula>
    </cfRule>
  </conditionalFormatting>
  <conditionalFormatting sqref="U1:U1048576">
    <cfRule type="cellIs" dxfId="320" priority="3" operator="greaterThan">
      <formula>20</formula>
    </cfRule>
  </conditionalFormatting>
  <conditionalFormatting sqref="D1:D1048576">
    <cfRule type="cellIs" dxfId="319" priority="2" operator="greaterThan">
      <formula>20</formula>
    </cfRule>
  </conditionalFormatting>
  <conditionalFormatting sqref="W3220">
    <cfRule type="cellIs" dxfId="318" priority="1" operator="greaterThan">
      <formula>20</formula>
    </cfRule>
  </conditionalFormatting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182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41506</v>
      </c>
      <c r="F2" s="90" t="s">
        <v>61</v>
      </c>
      <c r="G2" s="91">
        <v>0.39559452508960613</v>
      </c>
      <c r="I2" s="91"/>
    </row>
    <row r="3" spans="1:10" x14ac:dyDescent="0.25">
      <c r="F3" s="92" t="s">
        <v>62</v>
      </c>
      <c r="G3" s="91">
        <v>4.3778936315412196</v>
      </c>
      <c r="I3" s="91"/>
    </row>
    <row r="4" spans="1:10" x14ac:dyDescent="0.25">
      <c r="A4" s="93"/>
      <c r="B4" s="7"/>
      <c r="C4" s="7" t="s">
        <v>63</v>
      </c>
      <c r="D4" s="94">
        <v>367</v>
      </c>
      <c r="F4" s="40" t="s">
        <v>21</v>
      </c>
      <c r="G4" s="191">
        <v>279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88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279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221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33</v>
      </c>
      <c r="F8" s="99" t="s">
        <v>73</v>
      </c>
      <c r="G8" s="103">
        <v>19.399999999999999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23</v>
      </c>
      <c r="J11" s="293" t="s">
        <v>374</v>
      </c>
    </row>
    <row r="12" spans="1:10" x14ac:dyDescent="0.25">
      <c r="A12" s="108" t="s">
        <v>70</v>
      </c>
      <c r="B12" s="109">
        <v>11</v>
      </c>
      <c r="C12" s="109">
        <v>195</v>
      </c>
      <c r="D12" s="109">
        <v>50</v>
      </c>
      <c r="E12" s="109">
        <v>14</v>
      </c>
      <c r="F12" s="109">
        <v>6</v>
      </c>
      <c r="G12" s="109">
        <v>3</v>
      </c>
      <c r="H12" s="109">
        <v>279</v>
      </c>
      <c r="I12" s="39">
        <f>SUM(D12:G12)</f>
        <v>73</v>
      </c>
    </row>
    <row r="13" spans="1:10" x14ac:dyDescent="0.25">
      <c r="A13" s="108" t="s">
        <v>37</v>
      </c>
      <c r="B13" s="109">
        <v>2</v>
      </c>
      <c r="C13" s="109">
        <v>147</v>
      </c>
      <c r="D13" s="109">
        <v>49</v>
      </c>
      <c r="E13" s="109">
        <v>14</v>
      </c>
      <c r="F13" s="109">
        <v>6</v>
      </c>
      <c r="G13" s="109">
        <v>3</v>
      </c>
      <c r="H13" s="109">
        <v>221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12</v>
      </c>
      <c r="E14" s="109">
        <v>12</v>
      </c>
      <c r="F14" s="109">
        <v>5</v>
      </c>
      <c r="G14" s="109">
        <v>3</v>
      </c>
      <c r="H14" s="109">
        <v>33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0.42782011716621232</v>
      </c>
      <c r="D17" s="182">
        <f t="shared" ref="D17:E17" si="0">AVERAGE(D32:D502)</f>
        <v>3.5703507844686651</v>
      </c>
      <c r="E17" s="182">
        <f t="shared" si="0"/>
        <v>9.3452548313599184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0.2768715379718254</v>
      </c>
      <c r="D18" s="182">
        <f t="shared" ref="D18:E18" si="1">STDEV(D32:D502)</f>
        <v>3.9279357332076006</v>
      </c>
      <c r="E18" s="182">
        <f t="shared" si="1"/>
        <v>9.9521306321134979</v>
      </c>
      <c r="F18" s="11"/>
    </row>
    <row r="19" spans="1:21" x14ac:dyDescent="0.25">
      <c r="B19" s="40" t="s">
        <v>152</v>
      </c>
      <c r="C19" s="43">
        <f>MEDIAN(C32:C502)</f>
        <v>0.36</v>
      </c>
      <c r="D19" s="182">
        <f t="shared" ref="D19:E19" si="2">MEDIAN(D32:D502)</f>
        <v>2.4360620000000002</v>
      </c>
      <c r="E19" s="182">
        <f t="shared" si="2"/>
        <v>6.4404563317953141</v>
      </c>
    </row>
    <row r="20" spans="1:21" x14ac:dyDescent="0.25">
      <c r="B20" s="40" t="s">
        <v>20</v>
      </c>
      <c r="C20" s="43">
        <f>MIN(C32:C502)</f>
        <v>8.94427E-2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2.144015</v>
      </c>
      <c r="D21" s="182">
        <f t="shared" ref="D21:E21" si="4">MAX(D32:D502)</f>
        <v>29.80255</v>
      </c>
      <c r="E21" s="182">
        <f t="shared" si="4"/>
        <v>73.059504571466675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0.48380537671232871</v>
      </c>
      <c r="D23" s="315">
        <f t="array" ref="D23">AVERAGE(IF(($E$32:$E$552&gt;=3)*($D$32:$D$552&gt;=5),$D$32:$D$552))</f>
        <v>9.4565809589041123</v>
      </c>
      <c r="E23" s="315">
        <f t="array" ref="E23">AVERAGE(IF(($E$32:$E$552&gt;=3)*($D$32:$D$552&gt;=5),$E$32:$E$552))</f>
        <v>22.757578229572335</v>
      </c>
      <c r="F23">
        <f>COUNTIF(E32:E550,"&gt;=5")</f>
        <v>221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0.25796914441911928</v>
      </c>
      <c r="D24" s="315">
        <f t="array" ref="D24">STDEV(IF(($E$32:$E$552&gt;=3)*($D$32:$D$552&gt;=5),$D$32:$D$552))</f>
        <v>5.2921550608229158</v>
      </c>
      <c r="E24" s="315">
        <f t="array" ref="E24">STDEV(IF(($E$32:$E$552&gt;=3)*($D$32:$D$552&gt;=5),$E$32:$E$552))</f>
        <v>14.334715553935039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0.4118252</v>
      </c>
      <c r="D25" s="315">
        <f t="array" ref="D25">MEDIAN(IF(($E$32:$E$552&gt;=3)*($D$32:$D$552&gt;=5),$D$32:$D$552))</f>
        <v>7.1984440000000003</v>
      </c>
      <c r="E25" s="315">
        <f t="array" ref="E25">MEDIAN(IF(($E$32:$E$552&gt;=3)*($D$32:$D$552&gt;=5),$E$32:$E$552))</f>
        <v>17.996109999999998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5.0087919999999997</v>
      </c>
      <c r="E26" s="315">
        <f t="array" ref="E26">MIN(IF(($E$32:$E$552&gt;=3)*($D$32:$D$552&gt;=5),$E$32:$E$552))</f>
        <v>4.6293787244776157</v>
      </c>
    </row>
    <row r="27" spans="1:21" x14ac:dyDescent="0.25">
      <c r="B27" s="40" t="s">
        <v>19</v>
      </c>
      <c r="C27" s="314">
        <f t="array" ref="C27">MAX(IF(($E$32:$E$552&gt;=3)*($D$32:$D$552&gt;=5),$C$32:$C$552))</f>
        <v>1.731589</v>
      </c>
      <c r="D27" s="315">
        <f t="array" ref="D27">MAX(IF(($E$32:$E$552&gt;=3)*($D$32:$D$552&gt;=5),$D$32:$D$552))</f>
        <v>29.80255</v>
      </c>
      <c r="E27" s="315">
        <f t="array" ref="E27">MAX(IF(($E$32:$E$552&gt;=3)*($D$32:$D$552&gt;=5),$E$32:$E$552))</f>
        <v>73.059504571466675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4</v>
      </c>
      <c r="C32" s="91">
        <v>0.28844409999999998</v>
      </c>
      <c r="D32" s="91">
        <v>1.9830289999999999</v>
      </c>
      <c r="E32" s="42">
        <v>6.8749161449306815</v>
      </c>
    </row>
    <row r="33" spans="1:5" x14ac:dyDescent="0.25">
      <c r="A33" s="191">
        <v>2</v>
      </c>
      <c r="B33" s="191">
        <v>1</v>
      </c>
      <c r="C33" s="91">
        <v>0.4079216</v>
      </c>
      <c r="D33" s="91">
        <v>29.80255</v>
      </c>
      <c r="E33" s="42">
        <v>73.059504571466675</v>
      </c>
    </row>
    <row r="34" spans="1:5" x14ac:dyDescent="0.25">
      <c r="A34" s="191">
        <v>3</v>
      </c>
      <c r="B34" s="191">
        <v>3</v>
      </c>
      <c r="C34" s="91">
        <v>0.44721359999999999</v>
      </c>
      <c r="D34" s="91">
        <v>5.4013140000000002</v>
      </c>
      <c r="E34" s="42">
        <v>12.077705150290599</v>
      </c>
    </row>
    <row r="35" spans="1:5" x14ac:dyDescent="0.25">
      <c r="A35" s="191">
        <v>4</v>
      </c>
      <c r="B35" s="191">
        <v>2</v>
      </c>
      <c r="C35" s="91">
        <v>0.85510229999999998</v>
      </c>
      <c r="D35" s="91">
        <v>3.4036240000000002</v>
      </c>
      <c r="E35" s="42">
        <v>3.980370535782678</v>
      </c>
    </row>
    <row r="36" spans="1:5" x14ac:dyDescent="0.25">
      <c r="A36" s="191">
        <v>5</v>
      </c>
      <c r="B36" s="191">
        <v>3</v>
      </c>
      <c r="C36" s="91">
        <v>0.68818599999999996</v>
      </c>
      <c r="D36" s="91">
        <v>19.398160000000001</v>
      </c>
      <c r="E36" s="42">
        <v>28.187379574708004</v>
      </c>
    </row>
    <row r="37" spans="1:5" x14ac:dyDescent="0.25">
      <c r="A37" s="191">
        <v>6</v>
      </c>
      <c r="B37" s="191">
        <v>1</v>
      </c>
      <c r="C37" s="91">
        <v>0.48332180000000002</v>
      </c>
      <c r="D37" s="91">
        <v>8.4924929999999996</v>
      </c>
      <c r="E37" s="42">
        <v>17.571094455081479</v>
      </c>
    </row>
    <row r="38" spans="1:5" x14ac:dyDescent="0.25">
      <c r="A38" s="191">
        <v>7</v>
      </c>
      <c r="B38" s="191">
        <v>2</v>
      </c>
      <c r="C38" s="91">
        <v>0.59464269999999997</v>
      </c>
      <c r="D38" s="91">
        <v>1.1103430000000001</v>
      </c>
      <c r="E38" s="42">
        <v>1.8672439769293394</v>
      </c>
    </row>
    <row r="39" spans="1:5" x14ac:dyDescent="0.25">
      <c r="A39" s="191">
        <v>8</v>
      </c>
      <c r="B39" s="191">
        <v>0</v>
      </c>
      <c r="C39" s="91">
        <v>0.68</v>
      </c>
      <c r="D39" s="91">
        <v>5.9942640000000003</v>
      </c>
      <c r="E39" s="42">
        <v>8.8150941176470585</v>
      </c>
    </row>
    <row r="40" spans="1:5" x14ac:dyDescent="0.25">
      <c r="A40" s="191">
        <v>9</v>
      </c>
      <c r="B40" s="191">
        <v>0</v>
      </c>
      <c r="C40" s="91">
        <v>0.44721359999999999</v>
      </c>
      <c r="D40" s="91">
        <v>4.4083560000000004</v>
      </c>
      <c r="E40" s="42">
        <v>9.857383585830128</v>
      </c>
    </row>
    <row r="41" spans="1:5" x14ac:dyDescent="0.25">
      <c r="A41" s="191">
        <v>10</v>
      </c>
      <c r="B41" s="191">
        <v>0</v>
      </c>
      <c r="C41" s="91">
        <v>0.37947330000000001</v>
      </c>
      <c r="D41" s="91">
        <v>3.0787010000000001</v>
      </c>
      <c r="E41" s="42">
        <v>8.1130899064571871</v>
      </c>
    </row>
    <row r="42" spans="1:5" x14ac:dyDescent="0.25">
      <c r="A42" s="191">
        <v>11</v>
      </c>
      <c r="B42" s="191">
        <v>0</v>
      </c>
      <c r="C42" s="91">
        <v>0.43081320000000001</v>
      </c>
      <c r="D42" s="91">
        <v>3.7223649999999999</v>
      </c>
      <c r="E42" s="42">
        <v>8.6403225342213279</v>
      </c>
    </row>
    <row r="43" spans="1:5" x14ac:dyDescent="0.25">
      <c r="A43" s="191">
        <v>12</v>
      </c>
      <c r="B43" s="191">
        <v>0</v>
      </c>
      <c r="C43" s="91">
        <v>0.4</v>
      </c>
      <c r="D43" s="91">
        <v>2.8537689999999998</v>
      </c>
      <c r="E43" s="42">
        <v>7.1344224999999994</v>
      </c>
    </row>
    <row r="44" spans="1:5" x14ac:dyDescent="0.25">
      <c r="A44" s="191">
        <v>13</v>
      </c>
      <c r="B44" s="191">
        <v>0</v>
      </c>
      <c r="C44" s="91">
        <v>0.69857000000000002</v>
      </c>
      <c r="D44" s="91">
        <v>3.3623799999999999</v>
      </c>
      <c r="E44" s="42">
        <v>4.8132327468972322</v>
      </c>
    </row>
    <row r="45" spans="1:5" x14ac:dyDescent="0.25">
      <c r="A45" s="191">
        <v>14</v>
      </c>
      <c r="B45" s="191">
        <v>0</v>
      </c>
      <c r="C45" s="91">
        <v>0.2154066</v>
      </c>
      <c r="D45" s="91">
        <v>1.9053610000000001</v>
      </c>
      <c r="E45" s="42">
        <v>8.8454160643174351</v>
      </c>
    </row>
    <row r="46" spans="1:5" x14ac:dyDescent="0.25">
      <c r="A46" s="191">
        <v>15</v>
      </c>
      <c r="B46" s="191">
        <v>0</v>
      </c>
      <c r="C46" s="91">
        <v>0.29120439999999997</v>
      </c>
      <c r="D46" s="91">
        <v>1.84954</v>
      </c>
      <c r="E46" s="42">
        <v>6.3513463395470673</v>
      </c>
    </row>
    <row r="47" spans="1:5" x14ac:dyDescent="0.25">
      <c r="A47" s="191">
        <v>16</v>
      </c>
      <c r="B47" s="191">
        <v>0</v>
      </c>
      <c r="C47" s="91">
        <v>0.2332381</v>
      </c>
      <c r="D47" s="91">
        <v>0.91214030000000001</v>
      </c>
      <c r="E47" s="42">
        <v>3.9107688666645801</v>
      </c>
    </row>
    <row r="48" spans="1:5" x14ac:dyDescent="0.25">
      <c r="A48" s="191">
        <v>17</v>
      </c>
      <c r="B48" s="191">
        <v>0</v>
      </c>
      <c r="C48" s="91">
        <v>0.45607019999999998</v>
      </c>
      <c r="D48" s="91">
        <v>2.1736610000000001</v>
      </c>
      <c r="E48" s="42">
        <v>4.7660667151679723</v>
      </c>
    </row>
    <row r="49" spans="1:5" x14ac:dyDescent="0.25">
      <c r="A49" s="191">
        <v>18</v>
      </c>
      <c r="B49" s="191">
        <v>0</v>
      </c>
      <c r="C49" s="91">
        <v>0.42520580000000002</v>
      </c>
      <c r="D49" s="91">
        <v>2.3303219999999998</v>
      </c>
      <c r="E49" s="42">
        <v>5.4804567576453556</v>
      </c>
    </row>
    <row r="50" spans="1:5" x14ac:dyDescent="0.25">
      <c r="A50" s="191">
        <v>19</v>
      </c>
      <c r="B50" s="191">
        <v>0</v>
      </c>
      <c r="C50" s="91">
        <v>0.39395429999999998</v>
      </c>
      <c r="D50" s="91">
        <v>2.221711</v>
      </c>
      <c r="E50" s="42">
        <v>5.6395145325231892</v>
      </c>
    </row>
    <row r="51" spans="1:5" x14ac:dyDescent="0.25">
      <c r="A51" s="191">
        <v>20</v>
      </c>
      <c r="B51" s="191">
        <v>0</v>
      </c>
      <c r="C51" s="91">
        <v>0.4</v>
      </c>
      <c r="D51" s="91">
        <v>7.1984440000000003</v>
      </c>
      <c r="E51" s="42">
        <v>17.996109999999998</v>
      </c>
    </row>
    <row r="52" spans="1:5" x14ac:dyDescent="0.25">
      <c r="A52" s="191">
        <v>21</v>
      </c>
      <c r="B52" s="191">
        <v>0</v>
      </c>
      <c r="C52" s="91">
        <v>0.68</v>
      </c>
      <c r="D52" s="91">
        <v>0.8236504</v>
      </c>
      <c r="E52" s="42">
        <v>1.211250588235294</v>
      </c>
    </row>
    <row r="53" spans="1:5" x14ac:dyDescent="0.25">
      <c r="A53" s="191">
        <v>22</v>
      </c>
      <c r="B53" s="191">
        <v>0</v>
      </c>
      <c r="C53" s="91">
        <v>0.2154066</v>
      </c>
      <c r="D53" s="91">
        <v>0.95078910000000005</v>
      </c>
      <c r="E53" s="42">
        <v>4.4139274284074865</v>
      </c>
    </row>
    <row r="54" spans="1:5" x14ac:dyDescent="0.25">
      <c r="A54" s="191">
        <v>23</v>
      </c>
      <c r="B54" s="191">
        <v>0</v>
      </c>
      <c r="C54" s="91">
        <v>0.42520580000000002</v>
      </c>
      <c r="D54" s="91">
        <v>2.1780729999999999</v>
      </c>
      <c r="E54" s="42">
        <v>5.1223972015433468</v>
      </c>
    </row>
    <row r="55" spans="1:5" x14ac:dyDescent="0.25">
      <c r="A55" s="191">
        <v>24</v>
      </c>
      <c r="B55" s="191">
        <v>0</v>
      </c>
      <c r="C55" s="91">
        <v>0.26832820000000002</v>
      </c>
      <c r="D55" s="91">
        <v>5.0087919999999997</v>
      </c>
      <c r="E55" s="42">
        <v>18.666662691435338</v>
      </c>
    </row>
    <row r="56" spans="1:5" x14ac:dyDescent="0.25">
      <c r="A56" s="191">
        <v>25</v>
      </c>
      <c r="B56" s="191">
        <v>0</v>
      </c>
      <c r="C56" s="91">
        <v>0.56000000000000005</v>
      </c>
      <c r="D56" s="91">
        <v>0.7610519</v>
      </c>
      <c r="E56" s="42">
        <f>D56/C56</f>
        <v>1.3590212499999998</v>
      </c>
    </row>
    <row r="57" spans="1:5" x14ac:dyDescent="0.25">
      <c r="A57" s="191">
        <v>26</v>
      </c>
      <c r="B57" s="191">
        <v>1</v>
      </c>
      <c r="C57" s="91">
        <v>0.61057349999999999</v>
      </c>
      <c r="D57" s="91">
        <v>1.1754389999999999</v>
      </c>
      <c r="E57" s="42">
        <v>1.9251392338514526</v>
      </c>
    </row>
    <row r="58" spans="1:5" x14ac:dyDescent="0.25">
      <c r="A58" s="191">
        <v>27</v>
      </c>
      <c r="B58" s="191">
        <v>0</v>
      </c>
      <c r="C58" s="91">
        <v>0.44721359999999999</v>
      </c>
      <c r="D58" s="91">
        <v>1.883826</v>
      </c>
      <c r="E58" s="42">
        <v>4.212362951395038</v>
      </c>
    </row>
    <row r="59" spans="1:5" x14ac:dyDescent="0.25">
      <c r="A59" s="191">
        <v>28</v>
      </c>
      <c r="B59" s="191">
        <v>0</v>
      </c>
      <c r="C59" s="91">
        <v>0.3577709</v>
      </c>
      <c r="D59" s="91">
        <v>0.89888820000000003</v>
      </c>
      <c r="E59" s="42">
        <v>2.512468733482796</v>
      </c>
    </row>
    <row r="60" spans="1:5" x14ac:dyDescent="0.25">
      <c r="A60" s="191">
        <v>29</v>
      </c>
      <c r="B60" s="191">
        <v>0</v>
      </c>
      <c r="C60" s="91">
        <v>0.2039608</v>
      </c>
      <c r="D60" s="91">
        <v>1.6823790000000001</v>
      </c>
      <c r="E60" s="42">
        <v>8.2485408960937594</v>
      </c>
    </row>
    <row r="61" spans="1:5" x14ac:dyDescent="0.25">
      <c r="A61" s="191">
        <v>30</v>
      </c>
      <c r="B61" s="191">
        <v>0</v>
      </c>
      <c r="C61" s="91">
        <v>0.4118252</v>
      </c>
      <c r="D61" s="91">
        <v>1.596997</v>
      </c>
      <c r="E61" s="42">
        <v>3.8778515739201973</v>
      </c>
    </row>
    <row r="62" spans="1:5" x14ac:dyDescent="0.25">
      <c r="A62" s="191">
        <v>31</v>
      </c>
      <c r="B62" s="191">
        <v>0</v>
      </c>
      <c r="C62" s="91">
        <v>0.64621980000000001</v>
      </c>
      <c r="D62" s="91">
        <v>3.327461</v>
      </c>
      <c r="E62" s="42">
        <v>5.1491164461379855</v>
      </c>
    </row>
    <row r="63" spans="1:5" x14ac:dyDescent="0.25">
      <c r="A63" s="191">
        <v>32</v>
      </c>
      <c r="B63" s="191">
        <v>0</v>
      </c>
      <c r="C63" s="91">
        <v>0.3577709</v>
      </c>
      <c r="D63" s="91">
        <v>9.3919110000000003</v>
      </c>
      <c r="E63" s="42">
        <v>26.25118756164909</v>
      </c>
    </row>
    <row r="64" spans="1:5" x14ac:dyDescent="0.25">
      <c r="A64" s="191">
        <v>33</v>
      </c>
      <c r="B64" s="191">
        <v>0</v>
      </c>
      <c r="C64" s="91">
        <v>0.62482000000000004</v>
      </c>
      <c r="D64" s="91">
        <v>12.72993</v>
      </c>
      <c r="E64" s="42">
        <v>20.373755641624786</v>
      </c>
    </row>
    <row r="65" spans="1:5" x14ac:dyDescent="0.25">
      <c r="A65" s="191">
        <v>34</v>
      </c>
      <c r="B65" s="191">
        <v>0</v>
      </c>
      <c r="C65" s="91">
        <v>1.1264099999999999</v>
      </c>
      <c r="D65" s="91">
        <v>2.670131</v>
      </c>
      <c r="E65" s="42">
        <v>2.3704787777097152</v>
      </c>
    </row>
    <row r="66" spans="1:5" x14ac:dyDescent="0.25">
      <c r="A66" s="191">
        <v>35</v>
      </c>
      <c r="B66" s="191">
        <v>0</v>
      </c>
      <c r="C66" s="91">
        <v>0.43081320000000001</v>
      </c>
      <c r="D66" s="91">
        <v>4.078627</v>
      </c>
      <c r="E66" s="42">
        <v>9.467274911725081</v>
      </c>
    </row>
    <row r="67" spans="1:5" x14ac:dyDescent="0.25">
      <c r="A67" s="191">
        <v>36</v>
      </c>
      <c r="B67" s="191">
        <v>0</v>
      </c>
      <c r="C67" s="91">
        <v>0.48</v>
      </c>
      <c r="D67" s="91">
        <v>1.68428</v>
      </c>
      <c r="E67" s="42">
        <v>3.5089166666666669</v>
      </c>
    </row>
    <row r="68" spans="1:5" x14ac:dyDescent="0.25">
      <c r="A68" s="191">
        <v>37</v>
      </c>
      <c r="B68" s="191">
        <v>0</v>
      </c>
      <c r="C68" s="91">
        <v>0.2</v>
      </c>
      <c r="D68" s="91">
        <v>1.8004439999999999</v>
      </c>
      <c r="E68" s="42">
        <v>9.0022199999999994</v>
      </c>
    </row>
    <row r="69" spans="1:5" x14ac:dyDescent="0.25">
      <c r="A69" s="191">
        <v>38</v>
      </c>
      <c r="B69" s="191">
        <v>0</v>
      </c>
      <c r="C69" s="91">
        <v>0.32</v>
      </c>
      <c r="D69" s="91">
        <v>1.0031950000000001</v>
      </c>
      <c r="E69" s="42">
        <v>3.1349843750000002</v>
      </c>
    </row>
    <row r="70" spans="1:5" x14ac:dyDescent="0.25">
      <c r="A70" s="191">
        <v>39</v>
      </c>
      <c r="B70" s="191">
        <v>0</v>
      </c>
      <c r="C70" s="91">
        <v>0.16970560000000001</v>
      </c>
      <c r="D70" s="91">
        <v>0.2</v>
      </c>
      <c r="E70" s="42">
        <f>D70/C70</f>
        <v>1.1785114928440783</v>
      </c>
    </row>
    <row r="71" spans="1:5" x14ac:dyDescent="0.25">
      <c r="A71" s="191">
        <v>40</v>
      </c>
      <c r="B71" s="191">
        <v>0</v>
      </c>
      <c r="C71" s="91">
        <v>0.36</v>
      </c>
      <c r="D71" s="91">
        <v>0.44</v>
      </c>
      <c r="E71" s="42">
        <v>1.2222222222222223</v>
      </c>
    </row>
    <row r="72" spans="1:5" x14ac:dyDescent="0.25">
      <c r="A72" s="191">
        <v>41</v>
      </c>
      <c r="B72" s="191">
        <v>0</v>
      </c>
      <c r="C72" s="91">
        <v>0.14422209999999999</v>
      </c>
      <c r="D72" s="91">
        <v>3.15265</v>
      </c>
      <c r="E72" s="42">
        <v>21.859687246268084</v>
      </c>
    </row>
    <row r="73" spans="1:5" x14ac:dyDescent="0.25">
      <c r="A73" s="191">
        <v>42</v>
      </c>
      <c r="B73" s="191">
        <v>0</v>
      </c>
      <c r="C73" s="91">
        <v>0.34176010000000001</v>
      </c>
      <c r="D73" s="91">
        <v>2.2010909999999999</v>
      </c>
      <c r="E73" s="42">
        <v>6.4404563317953141</v>
      </c>
    </row>
    <row r="74" spans="1:5" x14ac:dyDescent="0.25">
      <c r="A74" s="191">
        <v>43</v>
      </c>
      <c r="B74" s="191">
        <v>0</v>
      </c>
      <c r="C74" s="91">
        <v>0.31241000000000002</v>
      </c>
      <c r="D74" s="91">
        <v>1.0770329999999999</v>
      </c>
      <c r="E74" s="42">
        <v>3.4474984795621135</v>
      </c>
    </row>
    <row r="75" spans="1:5" x14ac:dyDescent="0.25">
      <c r="A75" s="191">
        <v>44</v>
      </c>
      <c r="B75" s="191">
        <v>0</v>
      </c>
      <c r="C75" s="91">
        <v>0.50596439999999998</v>
      </c>
      <c r="D75" s="91">
        <v>1.13842</v>
      </c>
      <c r="E75" s="42">
        <v>2.2500001976423638</v>
      </c>
    </row>
    <row r="76" spans="1:5" x14ac:dyDescent="0.25">
      <c r="A76" s="191">
        <v>45</v>
      </c>
      <c r="B76" s="191">
        <v>0</v>
      </c>
      <c r="C76" s="91">
        <v>0.29120439999999997</v>
      </c>
      <c r="D76" s="91">
        <v>1.484318</v>
      </c>
      <c r="E76" s="42">
        <v>5.0971688614595116</v>
      </c>
    </row>
    <row r="77" spans="1:5" x14ac:dyDescent="0.25">
      <c r="A77" s="191">
        <v>46</v>
      </c>
      <c r="B77" s="191">
        <v>1</v>
      </c>
      <c r="C77" s="91">
        <v>0.43081320000000001</v>
      </c>
      <c r="D77" s="91">
        <v>6.9623889999999999</v>
      </c>
      <c r="E77" s="42">
        <v>16.161039169644756</v>
      </c>
    </row>
    <row r="78" spans="1:5" x14ac:dyDescent="0.25">
      <c r="A78" s="191">
        <v>47</v>
      </c>
      <c r="B78" s="191">
        <v>3</v>
      </c>
      <c r="C78" s="91">
        <v>0.69857000000000002</v>
      </c>
      <c r="D78" s="91">
        <v>9.8333440000000003</v>
      </c>
      <c r="E78" s="42">
        <v>14.076390340266544</v>
      </c>
    </row>
    <row r="79" spans="1:5" x14ac:dyDescent="0.25">
      <c r="A79" s="191">
        <v>48</v>
      </c>
      <c r="B79" s="191">
        <v>0</v>
      </c>
      <c r="C79" s="91">
        <v>0.30463089999999998</v>
      </c>
      <c r="D79" s="91">
        <v>1.797776</v>
      </c>
      <c r="E79" s="42">
        <v>5.9014893105065838</v>
      </c>
    </row>
    <row r="80" spans="1:5" x14ac:dyDescent="0.25">
      <c r="A80" s="191">
        <v>49</v>
      </c>
      <c r="B80" s="191">
        <v>0</v>
      </c>
      <c r="C80" s="91">
        <v>0.32249030000000001</v>
      </c>
      <c r="D80" s="91">
        <v>5.155036</v>
      </c>
      <c r="E80" s="42">
        <v>15.985088543748446</v>
      </c>
    </row>
    <row r="81" spans="1:5" x14ac:dyDescent="0.25">
      <c r="A81" s="191">
        <v>50</v>
      </c>
      <c r="B81" s="191">
        <v>0</v>
      </c>
      <c r="C81" s="91">
        <v>0.45607019999999998</v>
      </c>
      <c r="D81" s="91">
        <v>4.0477150000000002</v>
      </c>
      <c r="E81" s="42">
        <v>8.8752016685150679</v>
      </c>
    </row>
    <row r="82" spans="1:5" x14ac:dyDescent="0.25">
      <c r="A82" s="191">
        <v>51</v>
      </c>
      <c r="B82" s="191">
        <v>0</v>
      </c>
      <c r="C82" s="91">
        <v>0.31241000000000002</v>
      </c>
      <c r="D82" s="91">
        <v>4.6386200000000004</v>
      </c>
      <c r="E82" s="42">
        <v>14.847860183732916</v>
      </c>
    </row>
    <row r="83" spans="1:5" x14ac:dyDescent="0.25">
      <c r="A83" s="191">
        <v>52</v>
      </c>
      <c r="B83" s="191">
        <v>0</v>
      </c>
      <c r="C83" s="91">
        <v>0.4079216</v>
      </c>
      <c r="D83" s="91">
        <v>8.0103930000000005</v>
      </c>
      <c r="E83" s="42">
        <v>19.637089577997344</v>
      </c>
    </row>
    <row r="84" spans="1:5" x14ac:dyDescent="0.25">
      <c r="A84" s="191">
        <v>53</v>
      </c>
      <c r="B84" s="191">
        <v>0</v>
      </c>
      <c r="C84" s="91">
        <v>0.36878179999999999</v>
      </c>
      <c r="D84" s="91">
        <v>8.1727349999999994</v>
      </c>
      <c r="E84" s="42">
        <v>22.161438010227183</v>
      </c>
    </row>
    <row r="85" spans="1:5" x14ac:dyDescent="0.25">
      <c r="A85" s="191">
        <v>54</v>
      </c>
      <c r="B85" s="191">
        <v>0</v>
      </c>
      <c r="C85" s="91">
        <v>0.2</v>
      </c>
      <c r="D85" s="91">
        <v>3.4115099999999998</v>
      </c>
      <c r="E85" s="42">
        <v>17.057549999999999</v>
      </c>
    </row>
    <row r="86" spans="1:5" x14ac:dyDescent="0.25">
      <c r="A86" s="191">
        <v>55</v>
      </c>
      <c r="B86" s="191">
        <v>0</v>
      </c>
      <c r="C86" s="91">
        <v>0.36878179999999999</v>
      </c>
      <c r="D86" s="91">
        <v>4.7774470000000004</v>
      </c>
      <c r="E86" s="42">
        <v>12.954671298854771</v>
      </c>
    </row>
    <row r="87" spans="1:5" x14ac:dyDescent="0.25">
      <c r="A87" s="191">
        <v>56</v>
      </c>
      <c r="B87" s="191">
        <v>0</v>
      </c>
      <c r="C87" s="91">
        <v>0.28000000000000003</v>
      </c>
      <c r="D87" s="91">
        <v>1.843909</v>
      </c>
      <c r="E87" s="42">
        <v>6.5853892857142853</v>
      </c>
    </row>
    <row r="88" spans="1:5" x14ac:dyDescent="0.25">
      <c r="A88" s="191">
        <v>57</v>
      </c>
      <c r="B88" s="191">
        <v>0</v>
      </c>
      <c r="C88" s="91">
        <v>0.44</v>
      </c>
      <c r="D88" s="91">
        <v>1.560513</v>
      </c>
      <c r="E88" s="42">
        <v>3.5466204545454545</v>
      </c>
    </row>
    <row r="89" spans="1:5" x14ac:dyDescent="0.25">
      <c r="A89" s="191">
        <v>58</v>
      </c>
      <c r="B89" s="191">
        <v>0</v>
      </c>
      <c r="C89" s="91">
        <v>0.44721359999999999</v>
      </c>
      <c r="D89" s="91">
        <v>0.91389279999999995</v>
      </c>
      <c r="E89" s="42">
        <v>2.0435264043848398</v>
      </c>
    </row>
    <row r="90" spans="1:5" x14ac:dyDescent="0.25">
      <c r="A90" s="191">
        <v>59</v>
      </c>
      <c r="B90" s="191">
        <v>0</v>
      </c>
      <c r="C90" s="91">
        <v>0.25612499999999999</v>
      </c>
      <c r="D90" s="91">
        <v>4.6353419999999996</v>
      </c>
      <c r="E90" s="42">
        <v>18.097967789165445</v>
      </c>
    </row>
    <row r="91" spans="1:5" x14ac:dyDescent="0.25">
      <c r="A91" s="191">
        <v>60</v>
      </c>
      <c r="B91" s="191">
        <v>0</v>
      </c>
      <c r="C91" s="91">
        <v>0.25612499999999999</v>
      </c>
      <c r="D91" s="91">
        <v>10.03904</v>
      </c>
      <c r="E91" s="42">
        <v>39.195861395802829</v>
      </c>
    </row>
    <row r="92" spans="1:5" x14ac:dyDescent="0.25">
      <c r="A92" s="191">
        <v>61</v>
      </c>
      <c r="B92" s="191">
        <v>0</v>
      </c>
      <c r="C92" s="91">
        <v>0.28000000000000003</v>
      </c>
      <c r="D92" s="91">
        <v>0.60133190000000003</v>
      </c>
      <c r="E92" s="42">
        <v>2.1476139285714284</v>
      </c>
    </row>
    <row r="93" spans="1:5" x14ac:dyDescent="0.25">
      <c r="A93" s="191">
        <v>62</v>
      </c>
      <c r="B93" s="191">
        <v>0</v>
      </c>
      <c r="C93" s="91">
        <v>0.24331050000000001</v>
      </c>
      <c r="D93" s="91">
        <v>0.4079216</v>
      </c>
      <c r="E93" s="42">
        <v>1.6765474568504031</v>
      </c>
    </row>
    <row r="94" spans="1:5" x14ac:dyDescent="0.25">
      <c r="A94" s="191">
        <v>63</v>
      </c>
      <c r="B94" s="191">
        <v>0</v>
      </c>
      <c r="C94" s="91">
        <v>0.4</v>
      </c>
      <c r="D94" s="91">
        <v>0.66573269999999996</v>
      </c>
      <c r="E94" s="42">
        <v>1.6643317499999999</v>
      </c>
    </row>
    <row r="95" spans="1:5" x14ac:dyDescent="0.25">
      <c r="A95" s="191">
        <v>64</v>
      </c>
      <c r="B95" s="191">
        <v>0</v>
      </c>
      <c r="C95" s="91">
        <v>0.41761229999999999</v>
      </c>
      <c r="D95" s="91">
        <v>2.7968549999999999</v>
      </c>
      <c r="E95" s="42">
        <v>6.6972524516160084</v>
      </c>
    </row>
    <row r="96" spans="1:5" x14ac:dyDescent="0.25">
      <c r="A96" s="191">
        <v>65</v>
      </c>
      <c r="B96" s="191">
        <v>0</v>
      </c>
      <c r="C96" s="91">
        <v>0.36</v>
      </c>
      <c r="D96" s="91">
        <v>0.36</v>
      </c>
      <c r="E96" s="42">
        <v>1</v>
      </c>
    </row>
    <row r="97" spans="1:5" x14ac:dyDescent="0.25">
      <c r="A97" s="191">
        <v>66</v>
      </c>
      <c r="B97" s="191">
        <v>0</v>
      </c>
      <c r="C97" s="91">
        <v>0.48166379999999998</v>
      </c>
      <c r="D97" s="91">
        <v>4.0508759999999997</v>
      </c>
      <c r="E97" s="42">
        <v>8.4101732370171884</v>
      </c>
    </row>
    <row r="98" spans="1:5" x14ac:dyDescent="0.25">
      <c r="A98" s="191">
        <v>67</v>
      </c>
      <c r="B98" s="191">
        <v>0</v>
      </c>
      <c r="C98" s="91">
        <v>0.25612499999999999</v>
      </c>
      <c r="D98" s="91">
        <v>0.70767219999999997</v>
      </c>
      <c r="E98" s="42">
        <v>2.762995412396291</v>
      </c>
    </row>
    <row r="99" spans="1:5" x14ac:dyDescent="0.25">
      <c r="A99" s="191">
        <v>68</v>
      </c>
      <c r="B99" s="191">
        <v>0</v>
      </c>
      <c r="C99" s="91">
        <v>0.50596439999999998</v>
      </c>
      <c r="D99" s="91">
        <v>2.3909829999999999</v>
      </c>
      <c r="E99" s="42">
        <v>4.725595318563915</v>
      </c>
    </row>
    <row r="100" spans="1:5" x14ac:dyDescent="0.25">
      <c r="A100" s="191">
        <v>69</v>
      </c>
      <c r="B100" s="191">
        <v>0</v>
      </c>
      <c r="C100" s="91">
        <v>0.4418144</v>
      </c>
      <c r="D100" s="91">
        <v>2.4003329999999998</v>
      </c>
      <c r="E100" s="42">
        <v>5.432898972962402</v>
      </c>
    </row>
    <row r="101" spans="1:5" x14ac:dyDescent="0.25">
      <c r="A101" s="191">
        <v>70</v>
      </c>
      <c r="B101" s="191">
        <v>0</v>
      </c>
      <c r="C101" s="91">
        <v>0.34176010000000001</v>
      </c>
      <c r="D101" s="91">
        <v>3.4395349999999998</v>
      </c>
      <c r="E101" s="42">
        <v>10.06417952241938</v>
      </c>
    </row>
    <row r="102" spans="1:5" x14ac:dyDescent="0.25">
      <c r="A102" s="191">
        <v>71</v>
      </c>
      <c r="B102" s="191">
        <v>0</v>
      </c>
      <c r="C102" s="91">
        <v>0.34409299999999998</v>
      </c>
      <c r="D102" s="91">
        <v>1</v>
      </c>
      <c r="E102" s="42">
        <v>2.9061910588125888</v>
      </c>
    </row>
    <row r="103" spans="1:5" x14ac:dyDescent="0.25">
      <c r="A103" s="191">
        <v>72</v>
      </c>
      <c r="B103" s="191">
        <v>0</v>
      </c>
      <c r="C103" s="91">
        <v>0.28000000000000003</v>
      </c>
      <c r="D103" s="91">
        <v>0.28000000000000003</v>
      </c>
      <c r="E103" s="42">
        <v>1</v>
      </c>
    </row>
    <row r="104" spans="1:5" x14ac:dyDescent="0.25">
      <c r="A104" s="191">
        <v>73</v>
      </c>
      <c r="B104" s="191">
        <v>0</v>
      </c>
      <c r="C104" s="91">
        <v>0.2039608</v>
      </c>
      <c r="D104" s="91">
        <v>0.29120439999999997</v>
      </c>
      <c r="E104" s="42">
        <v>1.4277469003847798</v>
      </c>
    </row>
    <row r="105" spans="1:5" x14ac:dyDescent="0.25">
      <c r="A105" s="191">
        <v>74</v>
      </c>
      <c r="B105" s="191">
        <v>0</v>
      </c>
      <c r="C105" s="91">
        <v>0.3577709</v>
      </c>
      <c r="D105" s="91">
        <v>0.8099383</v>
      </c>
      <c r="E105" s="42">
        <v>2.2638462211431953</v>
      </c>
    </row>
    <row r="106" spans="1:5" x14ac:dyDescent="0.25">
      <c r="A106" s="191">
        <v>75</v>
      </c>
      <c r="B106" s="191">
        <v>3</v>
      </c>
      <c r="C106" s="91">
        <v>1.332066</v>
      </c>
      <c r="D106" s="91">
        <v>6.1666379999999998</v>
      </c>
      <c r="E106" s="42">
        <v>4.6293787244776157</v>
      </c>
    </row>
    <row r="107" spans="1:5" x14ac:dyDescent="0.25">
      <c r="A107" s="191">
        <v>76</v>
      </c>
      <c r="B107" s="191">
        <v>3</v>
      </c>
      <c r="C107" s="91">
        <v>0.7939773</v>
      </c>
      <c r="D107" s="91">
        <v>4.67455</v>
      </c>
      <c r="E107" s="42">
        <v>5.8875108897949602</v>
      </c>
    </row>
    <row r="108" spans="1:5" x14ac:dyDescent="0.25">
      <c r="A108" s="191">
        <v>77</v>
      </c>
      <c r="B108" s="191">
        <v>2</v>
      </c>
      <c r="C108" s="91">
        <v>0.45607019999999998</v>
      </c>
      <c r="D108" s="91">
        <v>4.8288820000000001</v>
      </c>
      <c r="E108" s="42">
        <v>10.588023510415722</v>
      </c>
    </row>
    <row r="109" spans="1:5" x14ac:dyDescent="0.25">
      <c r="A109" s="191">
        <v>78</v>
      </c>
      <c r="B109" s="191">
        <v>2</v>
      </c>
      <c r="C109" s="91">
        <v>0.39597979999999999</v>
      </c>
      <c r="D109" s="91">
        <v>16.587689999999998</v>
      </c>
      <c r="E109" s="42">
        <v>41.89024288612702</v>
      </c>
    </row>
    <row r="110" spans="1:5" x14ac:dyDescent="0.25">
      <c r="A110" s="191">
        <v>79</v>
      </c>
      <c r="B110" s="191">
        <v>4</v>
      </c>
      <c r="C110" s="91">
        <v>0.4418144</v>
      </c>
      <c r="D110" s="91">
        <v>26.786079999999998</v>
      </c>
      <c r="E110" s="42">
        <v>60.627448992155976</v>
      </c>
    </row>
    <row r="111" spans="1:5" x14ac:dyDescent="0.25">
      <c r="A111" s="191">
        <v>80</v>
      </c>
      <c r="B111" s="191">
        <v>0</v>
      </c>
      <c r="C111" s="91">
        <v>1.1200000000000001</v>
      </c>
      <c r="D111" s="91">
        <v>2.0895929999999998</v>
      </c>
      <c r="E111" s="42">
        <v>1.8657080357142855</v>
      </c>
    </row>
    <row r="112" spans="1:5" x14ac:dyDescent="0.25">
      <c r="A112" s="191">
        <v>81</v>
      </c>
      <c r="B112" s="191">
        <v>0</v>
      </c>
      <c r="C112" s="91">
        <v>0.3577709</v>
      </c>
      <c r="D112" s="91">
        <v>2.0368599999999999</v>
      </c>
      <c r="E112" s="42">
        <v>5.6931964002662037</v>
      </c>
    </row>
    <row r="113" spans="1:5" x14ac:dyDescent="0.25">
      <c r="A113" s="191">
        <v>82</v>
      </c>
      <c r="B113" s="191">
        <v>0</v>
      </c>
      <c r="C113" s="91">
        <v>0.92</v>
      </c>
      <c r="D113" s="91">
        <v>4.4644370000000002</v>
      </c>
      <c r="E113" s="42">
        <v>4.8526489130434785</v>
      </c>
    </row>
    <row r="114" spans="1:5" x14ac:dyDescent="0.25">
      <c r="A114" s="191">
        <v>83</v>
      </c>
      <c r="B114" s="191">
        <v>0</v>
      </c>
      <c r="C114" s="91">
        <v>0.42520580000000002</v>
      </c>
      <c r="D114" s="91">
        <v>3.2241590000000002</v>
      </c>
      <c r="E114" s="42">
        <v>7.5825847154483785</v>
      </c>
    </row>
    <row r="115" spans="1:5" x14ac:dyDescent="0.25">
      <c r="A115" s="191">
        <v>84</v>
      </c>
      <c r="B115" s="191">
        <v>0</v>
      </c>
      <c r="C115" s="91">
        <v>0.59464269999999997</v>
      </c>
      <c r="D115" s="91">
        <v>3.1240999999999999</v>
      </c>
      <c r="E115" s="42">
        <v>5.2537431301183046</v>
      </c>
    </row>
    <row r="116" spans="1:5" x14ac:dyDescent="0.25">
      <c r="A116" s="191">
        <v>85</v>
      </c>
      <c r="B116" s="191">
        <v>0</v>
      </c>
      <c r="C116" s="91">
        <v>0.30463089999999998</v>
      </c>
      <c r="D116" s="91">
        <v>1.307823</v>
      </c>
      <c r="E116" s="42">
        <v>4.2931396650832205</v>
      </c>
    </row>
    <row r="117" spans="1:5" x14ac:dyDescent="0.25">
      <c r="A117" s="191">
        <v>86</v>
      </c>
      <c r="B117" s="191">
        <v>0</v>
      </c>
      <c r="C117" s="91">
        <v>0.44721359999999999</v>
      </c>
      <c r="D117" s="91">
        <v>6.0250149999999998</v>
      </c>
      <c r="E117" s="42">
        <v>13.472342969891793</v>
      </c>
    </row>
    <row r="118" spans="1:5" x14ac:dyDescent="0.25">
      <c r="A118" s="191">
        <v>87</v>
      </c>
      <c r="B118" s="191">
        <v>0</v>
      </c>
      <c r="C118" s="91">
        <v>0.32</v>
      </c>
      <c r="D118" s="91">
        <v>7.122808</v>
      </c>
      <c r="E118" s="42">
        <v>22.258775</v>
      </c>
    </row>
    <row r="119" spans="1:5" x14ac:dyDescent="0.25">
      <c r="A119" s="191">
        <v>88</v>
      </c>
      <c r="B119" s="191">
        <v>0</v>
      </c>
      <c r="C119" s="91">
        <v>0.48826219999999998</v>
      </c>
      <c r="D119" s="91">
        <v>5.097607</v>
      </c>
      <c r="E119" s="42">
        <v>10.440306458292287</v>
      </c>
    </row>
    <row r="120" spans="1:5" x14ac:dyDescent="0.25">
      <c r="A120" s="191">
        <v>89</v>
      </c>
      <c r="B120" s="191">
        <v>0</v>
      </c>
      <c r="C120" s="91">
        <v>0.32</v>
      </c>
      <c r="D120" s="91">
        <v>2.6049180000000001</v>
      </c>
      <c r="E120" s="42">
        <v>8.1403687500000004</v>
      </c>
    </row>
    <row r="121" spans="1:5" x14ac:dyDescent="0.25">
      <c r="A121" s="191">
        <v>90</v>
      </c>
      <c r="B121" s="191">
        <v>0</v>
      </c>
      <c r="C121" s="91">
        <v>0.2039608</v>
      </c>
      <c r="D121" s="91">
        <v>1.34937</v>
      </c>
      <c r="E121" s="42">
        <v>6.6158301006860141</v>
      </c>
    </row>
    <row r="122" spans="1:5" x14ac:dyDescent="0.25">
      <c r="A122" s="191">
        <v>91</v>
      </c>
      <c r="B122" s="191">
        <v>0</v>
      </c>
      <c r="C122" s="91">
        <v>0.2154066</v>
      </c>
      <c r="D122" s="91">
        <v>3.077661</v>
      </c>
      <c r="E122" s="42">
        <v>14.287681993030853</v>
      </c>
    </row>
    <row r="123" spans="1:5" x14ac:dyDescent="0.25">
      <c r="A123" s="191">
        <v>92</v>
      </c>
      <c r="B123" s="191">
        <v>0</v>
      </c>
      <c r="C123" s="91">
        <v>0.26832820000000002</v>
      </c>
      <c r="D123" s="91">
        <v>4.8166380000000002</v>
      </c>
      <c r="E123" s="42">
        <v>17.950547128479229</v>
      </c>
    </row>
    <row r="124" spans="1:5" x14ac:dyDescent="0.25">
      <c r="A124" s="191">
        <v>93</v>
      </c>
      <c r="B124" s="191">
        <v>0</v>
      </c>
      <c r="C124" s="91">
        <v>0.24331050000000001</v>
      </c>
      <c r="D124" s="91">
        <v>2.612279</v>
      </c>
      <c r="E124" s="42">
        <v>10.736400607454261</v>
      </c>
    </row>
    <row r="125" spans="1:5" x14ac:dyDescent="0.25">
      <c r="A125" s="191">
        <v>94</v>
      </c>
      <c r="B125" s="191">
        <v>0</v>
      </c>
      <c r="C125" s="91">
        <v>0.2828427</v>
      </c>
      <c r="D125" s="91">
        <v>2.973214</v>
      </c>
      <c r="E125" s="42">
        <v>10.511899370215318</v>
      </c>
    </row>
    <row r="126" spans="1:5" x14ac:dyDescent="0.25">
      <c r="A126" s="191">
        <v>95</v>
      </c>
      <c r="B126" s="191">
        <v>0</v>
      </c>
      <c r="C126" s="91">
        <v>0.16</v>
      </c>
      <c r="D126" s="91">
        <v>0.62096700000000005</v>
      </c>
      <c r="E126" s="42">
        <v>3.8810437500000003</v>
      </c>
    </row>
    <row r="127" spans="1:5" x14ac:dyDescent="0.25">
      <c r="A127" s="191">
        <v>96</v>
      </c>
      <c r="B127" s="191">
        <v>0</v>
      </c>
      <c r="C127" s="91">
        <v>0.32249030000000001</v>
      </c>
      <c r="D127" s="91">
        <v>3.0518190000000001</v>
      </c>
      <c r="E127" s="42">
        <v>9.4632892834296101</v>
      </c>
    </row>
    <row r="128" spans="1:5" x14ac:dyDescent="0.25">
      <c r="A128" s="191">
        <v>97</v>
      </c>
      <c r="B128" s="191">
        <v>0</v>
      </c>
      <c r="C128" s="91">
        <v>0.2154066</v>
      </c>
      <c r="D128" s="91">
        <v>0.39395429999999998</v>
      </c>
      <c r="E128" s="42">
        <v>1.8288868586199307</v>
      </c>
    </row>
    <row r="129" spans="1:5" x14ac:dyDescent="0.25">
      <c r="A129" s="191">
        <v>98</v>
      </c>
      <c r="B129" s="191">
        <v>0</v>
      </c>
      <c r="C129" s="91">
        <v>0.24</v>
      </c>
      <c r="D129" s="91">
        <v>1.708801</v>
      </c>
      <c r="E129" s="42">
        <v>7.1200041666666669</v>
      </c>
    </row>
    <row r="130" spans="1:5" x14ac:dyDescent="0.25">
      <c r="A130" s="191">
        <v>99</v>
      </c>
      <c r="B130" s="191">
        <v>0</v>
      </c>
      <c r="C130" s="91">
        <v>0.16970560000000001</v>
      </c>
      <c r="D130" s="91">
        <v>2.291201</v>
      </c>
      <c r="E130" s="42">
        <v>13.501033554579223</v>
      </c>
    </row>
    <row r="131" spans="1:5" x14ac:dyDescent="0.25">
      <c r="A131" s="191">
        <v>100</v>
      </c>
      <c r="B131" s="191">
        <v>0</v>
      </c>
      <c r="C131" s="91">
        <v>0.2</v>
      </c>
      <c r="D131" s="91">
        <v>3.647904</v>
      </c>
      <c r="E131" s="42">
        <v>18.239519999999999</v>
      </c>
    </row>
    <row r="132" spans="1:5" x14ac:dyDescent="0.25">
      <c r="A132" s="191">
        <v>101</v>
      </c>
      <c r="B132" s="191">
        <v>0</v>
      </c>
      <c r="C132" s="91">
        <v>0.24331050000000001</v>
      </c>
      <c r="D132" s="91">
        <v>2.7158790000000002</v>
      </c>
      <c r="E132" s="42">
        <v>11.162193986696012</v>
      </c>
    </row>
    <row r="133" spans="1:5" x14ac:dyDescent="0.25">
      <c r="A133" s="191">
        <v>102</v>
      </c>
      <c r="B133" s="191">
        <v>0</v>
      </c>
      <c r="C133" s="91">
        <v>0.32249030000000001</v>
      </c>
      <c r="D133" s="91">
        <v>2.629677</v>
      </c>
      <c r="E133" s="42">
        <v>8.1542824698913421</v>
      </c>
    </row>
    <row r="134" spans="1:5" x14ac:dyDescent="0.25">
      <c r="A134" s="191">
        <v>103</v>
      </c>
      <c r="B134" s="191">
        <v>0</v>
      </c>
      <c r="C134" s="91">
        <v>0.1788854</v>
      </c>
      <c r="D134" s="91">
        <v>1.0031950000000001</v>
      </c>
      <c r="E134" s="42">
        <v>5.6080317342835135</v>
      </c>
    </row>
    <row r="135" spans="1:5" x14ac:dyDescent="0.25">
      <c r="A135" s="191">
        <v>104</v>
      </c>
      <c r="B135" s="191">
        <v>0</v>
      </c>
      <c r="C135" s="91">
        <v>0.32984849999999999</v>
      </c>
      <c r="D135" s="91">
        <v>1.5533189999999999</v>
      </c>
      <c r="E135" s="42">
        <v>4.7091892186867605</v>
      </c>
    </row>
    <row r="136" spans="1:5" x14ac:dyDescent="0.25">
      <c r="A136" s="191">
        <v>105</v>
      </c>
      <c r="B136" s="191">
        <v>0</v>
      </c>
      <c r="C136" s="91">
        <v>0.2332381</v>
      </c>
      <c r="D136" s="91">
        <v>2.8802780000000001</v>
      </c>
      <c r="E136" s="42">
        <v>12.34908876379974</v>
      </c>
    </row>
    <row r="137" spans="1:5" x14ac:dyDescent="0.25">
      <c r="A137" s="191">
        <v>106</v>
      </c>
      <c r="B137" s="191">
        <v>0</v>
      </c>
      <c r="C137" s="91">
        <v>0.32984849999999999</v>
      </c>
      <c r="D137" s="91">
        <v>1.291201</v>
      </c>
      <c r="E137" s="42">
        <v>3.9145274269854191</v>
      </c>
    </row>
    <row r="138" spans="1:5" x14ac:dyDescent="0.25">
      <c r="A138" s="191">
        <v>107</v>
      </c>
      <c r="B138" s="191">
        <v>0</v>
      </c>
      <c r="C138" s="91">
        <v>0.37947330000000001</v>
      </c>
      <c r="D138" s="91">
        <v>2.406657</v>
      </c>
      <c r="E138" s="42">
        <v>6.342098376881852</v>
      </c>
    </row>
    <row r="139" spans="1:5" x14ac:dyDescent="0.25">
      <c r="A139" s="191">
        <v>108</v>
      </c>
      <c r="B139" s="191">
        <v>0</v>
      </c>
      <c r="C139" s="91">
        <v>0.41761229999999999</v>
      </c>
      <c r="D139" s="91">
        <v>5.6292099999999996</v>
      </c>
      <c r="E139" s="42">
        <v>13.479511977975744</v>
      </c>
    </row>
    <row r="140" spans="1:5" x14ac:dyDescent="0.25">
      <c r="A140" s="191">
        <v>109</v>
      </c>
      <c r="B140" s="191">
        <v>0</v>
      </c>
      <c r="C140" s="91">
        <v>0.4118252</v>
      </c>
      <c r="D140" s="91">
        <v>5.4611349999999996</v>
      </c>
      <c r="E140" s="42">
        <v>13.260808226402851</v>
      </c>
    </row>
    <row r="141" spans="1:5" x14ac:dyDescent="0.25">
      <c r="A141" s="191">
        <v>110</v>
      </c>
      <c r="B141" s="191">
        <v>0</v>
      </c>
      <c r="C141" s="91">
        <v>0.48</v>
      </c>
      <c r="D141" s="91">
        <v>5.3381639999999999</v>
      </c>
      <c r="E141" s="42">
        <v>11.121175000000001</v>
      </c>
    </row>
    <row r="142" spans="1:5" x14ac:dyDescent="0.25">
      <c r="A142" s="191">
        <v>111</v>
      </c>
      <c r="B142" s="191">
        <v>0</v>
      </c>
      <c r="C142" s="91">
        <v>0.16</v>
      </c>
      <c r="D142" s="91">
        <v>0.92</v>
      </c>
      <c r="E142" s="42">
        <v>5.75</v>
      </c>
    </row>
    <row r="143" spans="1:5" x14ac:dyDescent="0.25">
      <c r="A143" s="191">
        <v>112</v>
      </c>
      <c r="B143" s="191">
        <v>0</v>
      </c>
      <c r="C143" s="91">
        <v>0.2332381</v>
      </c>
      <c r="D143" s="91">
        <v>2.5656189999999999</v>
      </c>
      <c r="E143" s="42">
        <v>10.99999957125358</v>
      </c>
    </row>
    <row r="144" spans="1:5" x14ac:dyDescent="0.25">
      <c r="A144" s="191">
        <v>113</v>
      </c>
      <c r="B144" s="191">
        <v>0</v>
      </c>
      <c r="C144" s="91">
        <v>0.2039608</v>
      </c>
      <c r="D144" s="91">
        <v>0.72111029999999998</v>
      </c>
      <c r="E144" s="42">
        <v>3.5355337888456999</v>
      </c>
    </row>
    <row r="145" spans="1:5" x14ac:dyDescent="0.25">
      <c r="A145" s="191">
        <v>114</v>
      </c>
      <c r="B145" s="191">
        <v>0</v>
      </c>
      <c r="C145" s="91">
        <v>0.32</v>
      </c>
      <c r="D145" s="91">
        <v>2.0497800000000002</v>
      </c>
      <c r="E145" s="42">
        <v>6.4055625000000003</v>
      </c>
    </row>
    <row r="146" spans="1:5" x14ac:dyDescent="0.25">
      <c r="A146" s="191">
        <v>115</v>
      </c>
      <c r="B146" s="191">
        <v>0</v>
      </c>
      <c r="C146" s="91">
        <v>0.52611790000000003</v>
      </c>
      <c r="D146" s="91">
        <v>2.1967249999999998</v>
      </c>
      <c r="E146" s="42">
        <v>4.175347388864739</v>
      </c>
    </row>
    <row r="147" spans="1:5" x14ac:dyDescent="0.25">
      <c r="A147" s="191">
        <v>116</v>
      </c>
      <c r="B147" s="191">
        <v>0</v>
      </c>
      <c r="C147" s="91">
        <v>0.2</v>
      </c>
      <c r="D147" s="91">
        <v>2.2690969999999999</v>
      </c>
      <c r="E147" s="42">
        <v>11.345484999999998</v>
      </c>
    </row>
    <row r="148" spans="1:5" x14ac:dyDescent="0.25">
      <c r="A148" s="191">
        <v>117</v>
      </c>
      <c r="B148" s="191">
        <v>0</v>
      </c>
      <c r="C148" s="91">
        <v>0.22627420000000001</v>
      </c>
      <c r="D148" s="91">
        <v>1.7255720000000001</v>
      </c>
      <c r="E148" s="42">
        <v>7.6260218796486745</v>
      </c>
    </row>
    <row r="149" spans="1:5" x14ac:dyDescent="0.25">
      <c r="A149" s="191">
        <v>118</v>
      </c>
      <c r="B149" s="191">
        <v>0</v>
      </c>
      <c r="C149" s="91">
        <v>0.34409299999999998</v>
      </c>
      <c r="D149" s="91">
        <v>3.6802169999999998</v>
      </c>
      <c r="E149" s="42">
        <v>10.695413739890087</v>
      </c>
    </row>
    <row r="150" spans="1:5" x14ac:dyDescent="0.25">
      <c r="A150" s="191">
        <v>119</v>
      </c>
      <c r="B150" s="191">
        <v>0</v>
      </c>
      <c r="C150" s="91">
        <v>0.30463089999999998</v>
      </c>
      <c r="D150" s="91">
        <v>2.0757650000000001</v>
      </c>
      <c r="E150" s="42">
        <v>6.8140329822089623</v>
      </c>
    </row>
    <row r="151" spans="1:5" x14ac:dyDescent="0.25">
      <c r="A151" s="191">
        <v>120</v>
      </c>
      <c r="B151" s="191">
        <v>0</v>
      </c>
      <c r="C151" s="91">
        <v>1.04</v>
      </c>
      <c r="D151" s="91">
        <v>1.64195</v>
      </c>
      <c r="E151" s="42">
        <v>1.5787980769230769</v>
      </c>
    </row>
    <row r="152" spans="1:5" x14ac:dyDescent="0.25">
      <c r="A152" s="191">
        <v>121</v>
      </c>
      <c r="B152" s="191">
        <v>0</v>
      </c>
      <c r="C152" s="91">
        <v>1.76</v>
      </c>
      <c r="D152" s="91">
        <v>2.6593230000000001</v>
      </c>
      <c r="E152" s="42">
        <v>1.5109789772727273</v>
      </c>
    </row>
    <row r="153" spans="1:5" x14ac:dyDescent="0.25">
      <c r="A153" s="191">
        <v>122</v>
      </c>
      <c r="B153" s="191">
        <v>4</v>
      </c>
      <c r="C153" s="91">
        <v>0.2</v>
      </c>
      <c r="D153" s="91">
        <v>9.5119509999999998</v>
      </c>
      <c r="E153" s="42">
        <v>47.559754999999996</v>
      </c>
    </row>
    <row r="154" spans="1:5" x14ac:dyDescent="0.25">
      <c r="A154" s="191">
        <v>123</v>
      </c>
      <c r="B154" s="191">
        <v>3</v>
      </c>
      <c r="C154" s="91">
        <v>0.4</v>
      </c>
      <c r="D154" s="91">
        <v>13.48625</v>
      </c>
      <c r="E154" s="42">
        <v>33.715624999999996</v>
      </c>
    </row>
    <row r="155" spans="1:5" x14ac:dyDescent="0.25">
      <c r="A155" s="191">
        <v>124</v>
      </c>
      <c r="B155" s="191">
        <v>1</v>
      </c>
      <c r="C155" s="91">
        <v>0.54405879999999995</v>
      </c>
      <c r="D155" s="91">
        <v>4.5547880000000003</v>
      </c>
      <c r="E155" s="42">
        <v>8.3718671584762543</v>
      </c>
    </row>
    <row r="156" spans="1:5" x14ac:dyDescent="0.25">
      <c r="A156" s="191">
        <v>125</v>
      </c>
      <c r="B156" s="191">
        <v>0</v>
      </c>
      <c r="C156" s="91">
        <v>0.2828427</v>
      </c>
      <c r="D156" s="91">
        <v>3.8283160000000001</v>
      </c>
      <c r="E156" s="42">
        <v>13.535141617584616</v>
      </c>
    </row>
    <row r="157" spans="1:5" x14ac:dyDescent="0.25">
      <c r="A157" s="191">
        <v>126</v>
      </c>
      <c r="B157" s="191">
        <v>0</v>
      </c>
      <c r="C157" s="91">
        <v>0.37735920000000001</v>
      </c>
      <c r="D157" s="91">
        <v>4.1524929999999998</v>
      </c>
      <c r="E157" s="42">
        <v>11.004085762318766</v>
      </c>
    </row>
    <row r="158" spans="1:5" x14ac:dyDescent="0.25">
      <c r="A158" s="191">
        <v>127</v>
      </c>
      <c r="B158" s="191">
        <v>0</v>
      </c>
      <c r="C158" s="91">
        <v>0.40199499999999999</v>
      </c>
      <c r="D158" s="91">
        <v>2.8136809999999999</v>
      </c>
      <c r="E158" s="42">
        <v>6.9992935235512874</v>
      </c>
    </row>
    <row r="159" spans="1:5" x14ac:dyDescent="0.25">
      <c r="A159" s="191">
        <v>128</v>
      </c>
      <c r="B159" s="191">
        <v>0</v>
      </c>
      <c r="C159" s="91">
        <v>0.48166379999999998</v>
      </c>
      <c r="D159" s="91">
        <v>3.5948850000000001</v>
      </c>
      <c r="E159" s="42">
        <v>7.4634734850325071</v>
      </c>
    </row>
    <row r="160" spans="1:5" x14ac:dyDescent="0.25">
      <c r="A160" s="191">
        <v>129</v>
      </c>
      <c r="B160" s="191">
        <v>0</v>
      </c>
      <c r="C160" s="91">
        <v>0.24331050000000001</v>
      </c>
      <c r="D160" s="91">
        <v>6.0894659999999998</v>
      </c>
      <c r="E160" s="42">
        <v>25.027551215422267</v>
      </c>
    </row>
    <row r="161" spans="1:5" x14ac:dyDescent="0.25">
      <c r="A161" s="191">
        <v>130</v>
      </c>
      <c r="B161" s="191">
        <v>0</v>
      </c>
      <c r="C161" s="91">
        <v>0.2154066</v>
      </c>
      <c r="D161" s="91">
        <v>4.2275289999999996</v>
      </c>
      <c r="E161" s="42">
        <v>19.625809979824201</v>
      </c>
    </row>
    <row r="162" spans="1:5" x14ac:dyDescent="0.25">
      <c r="A162" s="191">
        <v>131</v>
      </c>
      <c r="B162" s="191">
        <v>0</v>
      </c>
      <c r="C162" s="91">
        <v>0.24331050000000001</v>
      </c>
      <c r="D162" s="91">
        <v>1.3582339999999999</v>
      </c>
      <c r="E162" s="42">
        <v>5.5823073808980697</v>
      </c>
    </row>
    <row r="163" spans="1:5" x14ac:dyDescent="0.25">
      <c r="A163" s="191">
        <v>132</v>
      </c>
      <c r="B163" s="191">
        <v>0</v>
      </c>
      <c r="C163" s="91">
        <v>0.40199499999999999</v>
      </c>
      <c r="D163" s="91">
        <v>1.162755</v>
      </c>
      <c r="E163" s="42">
        <v>2.8924613490217541</v>
      </c>
    </row>
    <row r="164" spans="1:5" x14ac:dyDescent="0.25">
      <c r="A164" s="191">
        <v>133</v>
      </c>
      <c r="B164" s="191">
        <v>0</v>
      </c>
      <c r="C164" s="91">
        <v>0.63245549999999995</v>
      </c>
      <c r="D164" s="91">
        <v>1.0522359999999999</v>
      </c>
      <c r="E164" s="42">
        <v>1.663731282279939</v>
      </c>
    </row>
    <row r="165" spans="1:5" x14ac:dyDescent="0.25">
      <c r="A165" s="191">
        <v>134</v>
      </c>
      <c r="B165" s="191">
        <v>0</v>
      </c>
      <c r="C165" s="91">
        <v>0.39395429999999998</v>
      </c>
      <c r="D165" s="91">
        <v>13.488720000000001</v>
      </c>
      <c r="E165" s="42">
        <v>34.239301360589288</v>
      </c>
    </row>
    <row r="166" spans="1:5" x14ac:dyDescent="0.25">
      <c r="A166" s="191">
        <v>135</v>
      </c>
      <c r="B166" s="191">
        <v>0</v>
      </c>
      <c r="C166" s="91">
        <v>0.2332381</v>
      </c>
      <c r="D166" s="91">
        <v>1.3885240000000001</v>
      </c>
      <c r="E166" s="42">
        <v>5.9532469180635585</v>
      </c>
    </row>
    <row r="167" spans="1:5" x14ac:dyDescent="0.25">
      <c r="A167" s="191">
        <v>136</v>
      </c>
      <c r="B167" s="191">
        <v>0</v>
      </c>
      <c r="C167" s="91">
        <v>0.1788854</v>
      </c>
      <c r="D167" s="91">
        <v>1.96774</v>
      </c>
      <c r="E167" s="42">
        <v>11.000003354102683</v>
      </c>
    </row>
    <row r="168" spans="1:5" x14ac:dyDescent="0.25">
      <c r="A168" s="191">
        <v>137</v>
      </c>
      <c r="B168" s="191">
        <v>0</v>
      </c>
      <c r="C168" s="91">
        <v>0.6</v>
      </c>
      <c r="D168" s="91">
        <v>4.1248519999999997</v>
      </c>
      <c r="E168" s="42">
        <v>6.8747533333333335</v>
      </c>
    </row>
    <row r="169" spans="1:5" x14ac:dyDescent="0.25">
      <c r="A169" s="191">
        <v>138</v>
      </c>
      <c r="B169" s="191">
        <v>0</v>
      </c>
      <c r="C169" s="91">
        <v>0.4</v>
      </c>
      <c r="D169" s="91">
        <v>4.0401980000000002</v>
      </c>
      <c r="E169" s="42">
        <v>10.100495</v>
      </c>
    </row>
    <row r="170" spans="1:5" x14ac:dyDescent="0.25">
      <c r="A170" s="191">
        <v>139</v>
      </c>
      <c r="B170" s="191">
        <v>0</v>
      </c>
      <c r="C170" s="91">
        <v>0.16</v>
      </c>
      <c r="D170" s="91">
        <v>0.2332381</v>
      </c>
      <c r="E170" s="42">
        <v>1.4577381249999999</v>
      </c>
    </row>
    <row r="171" spans="1:5" x14ac:dyDescent="0.25">
      <c r="A171" s="191">
        <v>140</v>
      </c>
      <c r="B171" s="191">
        <v>0</v>
      </c>
      <c r="C171" s="91">
        <v>0.36221540000000002</v>
      </c>
      <c r="D171" s="91">
        <v>1.7181390000000001</v>
      </c>
      <c r="E171" s="42">
        <v>4.7434178668273077</v>
      </c>
    </row>
    <row r="172" spans="1:5" x14ac:dyDescent="0.25">
      <c r="A172" s="191">
        <v>141</v>
      </c>
      <c r="B172" s="191">
        <v>0</v>
      </c>
      <c r="C172" s="91">
        <v>0.42520580000000002</v>
      </c>
      <c r="D172" s="91">
        <v>4.3229620000000004</v>
      </c>
      <c r="E172" s="42">
        <v>10.166752193878823</v>
      </c>
    </row>
    <row r="173" spans="1:5" x14ac:dyDescent="0.25">
      <c r="A173" s="191">
        <v>142</v>
      </c>
      <c r="B173" s="191">
        <v>0</v>
      </c>
      <c r="C173" s="91">
        <v>0.54405879999999995</v>
      </c>
      <c r="D173" s="91">
        <v>4.4000000000000004</v>
      </c>
      <c r="E173" s="42">
        <v>8.0873611455232428</v>
      </c>
    </row>
    <row r="174" spans="1:5" x14ac:dyDescent="0.25">
      <c r="A174" s="191">
        <v>143</v>
      </c>
      <c r="B174" s="191">
        <v>0</v>
      </c>
      <c r="C174" s="91">
        <v>0.48166379999999998</v>
      </c>
      <c r="D174" s="91">
        <v>0.60530980000000001</v>
      </c>
      <c r="E174" s="42">
        <v>1.2567060260704666</v>
      </c>
    </row>
    <row r="175" spans="1:5" x14ac:dyDescent="0.25">
      <c r="A175" s="191">
        <v>144</v>
      </c>
      <c r="B175" s="191">
        <v>0</v>
      </c>
      <c r="C175" s="91">
        <v>0.24331050000000001</v>
      </c>
      <c r="D175" s="91">
        <v>3.2950870000000001</v>
      </c>
      <c r="E175" s="42">
        <v>13.542724214532459</v>
      </c>
    </row>
    <row r="176" spans="1:5" x14ac:dyDescent="0.25">
      <c r="A176" s="191">
        <v>145</v>
      </c>
      <c r="B176" s="191">
        <v>0</v>
      </c>
      <c r="C176" s="91">
        <v>0.4418144</v>
      </c>
      <c r="D176" s="91">
        <v>1.48</v>
      </c>
      <c r="E176" s="42">
        <v>3.3498229120644325</v>
      </c>
    </row>
    <row r="177" spans="1:5" x14ac:dyDescent="0.25">
      <c r="A177" s="191">
        <v>146</v>
      </c>
      <c r="B177" s="191">
        <v>0</v>
      </c>
      <c r="C177" s="91">
        <v>0.48662100000000003</v>
      </c>
      <c r="D177" s="91">
        <v>1.505722</v>
      </c>
      <c r="E177" s="42">
        <v>3.0942396649548622</v>
      </c>
    </row>
    <row r="178" spans="1:5" x14ac:dyDescent="0.25">
      <c r="A178" s="191">
        <v>147</v>
      </c>
      <c r="B178" s="191">
        <v>0</v>
      </c>
      <c r="C178" s="91">
        <v>0.28000000000000003</v>
      </c>
      <c r="D178" s="91">
        <v>3.1210249999999999</v>
      </c>
      <c r="E178" s="42">
        <v>11.146517857142856</v>
      </c>
    </row>
    <row r="179" spans="1:5" x14ac:dyDescent="0.25">
      <c r="A179" s="191">
        <v>148</v>
      </c>
      <c r="B179" s="191">
        <v>0</v>
      </c>
      <c r="C179" s="91">
        <v>0.46818799999999999</v>
      </c>
      <c r="D179" s="91">
        <v>5.4076979999999999</v>
      </c>
      <c r="E179" s="42">
        <v>11.550270404196604</v>
      </c>
    </row>
    <row r="180" spans="1:5" x14ac:dyDescent="0.25">
      <c r="A180" s="191">
        <v>149</v>
      </c>
      <c r="B180" s="191">
        <v>0</v>
      </c>
      <c r="C180" s="91">
        <v>0.36</v>
      </c>
      <c r="D180" s="91">
        <v>2.7888350000000002</v>
      </c>
      <c r="E180" s="42">
        <v>7.7467638888888892</v>
      </c>
    </row>
    <row r="181" spans="1:5" x14ac:dyDescent="0.25">
      <c r="A181" s="191">
        <v>150</v>
      </c>
      <c r="B181" s="191">
        <v>0</v>
      </c>
      <c r="C181" s="91">
        <v>0.2828427</v>
      </c>
      <c r="D181" s="91">
        <v>1.0322789999999999</v>
      </c>
      <c r="E181" s="42">
        <v>3.6496575658484378</v>
      </c>
    </row>
    <row r="182" spans="1:5" x14ac:dyDescent="0.25">
      <c r="A182" s="191">
        <v>151</v>
      </c>
      <c r="B182" s="191">
        <v>0</v>
      </c>
      <c r="C182" s="91">
        <v>0.37947330000000001</v>
      </c>
      <c r="D182" s="91">
        <v>3.2092369999999999</v>
      </c>
      <c r="E182" s="42">
        <v>8.4570824877534196</v>
      </c>
    </row>
    <row r="183" spans="1:5" x14ac:dyDescent="0.25">
      <c r="A183" s="191">
        <v>152</v>
      </c>
      <c r="B183" s="191">
        <v>0</v>
      </c>
      <c r="C183" s="91">
        <v>1.731589</v>
      </c>
      <c r="D183" s="91">
        <v>18.432749999999999</v>
      </c>
      <c r="E183" s="42">
        <v>10.644991392299211</v>
      </c>
    </row>
    <row r="184" spans="1:5" x14ac:dyDescent="0.25">
      <c r="A184" s="191">
        <v>153</v>
      </c>
      <c r="B184" s="191">
        <v>0</v>
      </c>
      <c r="C184" s="91">
        <v>0.30463089999999998</v>
      </c>
      <c r="D184" s="91">
        <v>2.3792439999999999</v>
      </c>
      <c r="E184" s="42">
        <v>7.8102516849078674</v>
      </c>
    </row>
    <row r="185" spans="1:5" x14ac:dyDescent="0.25">
      <c r="A185" s="191">
        <v>154</v>
      </c>
      <c r="B185" s="191">
        <v>0</v>
      </c>
      <c r="C185" s="91">
        <v>0.2332381</v>
      </c>
      <c r="D185" s="91">
        <v>0.95078910000000005</v>
      </c>
      <c r="E185" s="42">
        <v>4.0764742124035482</v>
      </c>
    </row>
    <row r="186" spans="1:5" x14ac:dyDescent="0.25">
      <c r="A186" s="191">
        <v>155</v>
      </c>
      <c r="B186" s="191">
        <v>0</v>
      </c>
      <c r="C186" s="91">
        <v>0.4</v>
      </c>
      <c r="D186" s="91">
        <v>1.043072</v>
      </c>
      <c r="E186" s="42">
        <v>2.6076799999999998</v>
      </c>
    </row>
    <row r="187" spans="1:5" x14ac:dyDescent="0.25">
      <c r="A187" s="191">
        <v>156</v>
      </c>
      <c r="B187" s="191">
        <v>0</v>
      </c>
      <c r="C187" s="91">
        <v>0.2828427</v>
      </c>
      <c r="D187" s="91">
        <v>1.1661900000000001</v>
      </c>
      <c r="E187" s="42">
        <v>4.1231044676069066</v>
      </c>
    </row>
    <row r="188" spans="1:5" x14ac:dyDescent="0.25">
      <c r="A188" s="191">
        <v>157</v>
      </c>
      <c r="B188" s="191">
        <v>0</v>
      </c>
      <c r="C188" s="91">
        <v>0.16</v>
      </c>
      <c r="D188" s="91">
        <v>0.8089499</v>
      </c>
      <c r="E188" s="42">
        <v>5.0559368749999996</v>
      </c>
    </row>
    <row r="189" spans="1:5" x14ac:dyDescent="0.25">
      <c r="A189" s="191">
        <v>158</v>
      </c>
      <c r="B189" s="191">
        <v>0</v>
      </c>
      <c r="C189" s="91">
        <v>0.52</v>
      </c>
      <c r="D189" s="91">
        <v>1</v>
      </c>
      <c r="E189" s="42">
        <v>1.9230769230769229</v>
      </c>
    </row>
    <row r="190" spans="1:5" x14ac:dyDescent="0.25">
      <c r="A190" s="191">
        <v>159</v>
      </c>
      <c r="B190" s="191">
        <v>0</v>
      </c>
      <c r="C190" s="91">
        <v>0.32984849999999999</v>
      </c>
      <c r="D190" s="91">
        <v>0.48662100000000003</v>
      </c>
      <c r="E190" s="42">
        <f>D190/C190</f>
        <v>1.4752863814751318</v>
      </c>
    </row>
    <row r="191" spans="1:5" x14ac:dyDescent="0.25">
      <c r="A191" s="191">
        <v>160</v>
      </c>
      <c r="B191" s="191">
        <v>4</v>
      </c>
      <c r="C191" s="91">
        <v>0.24331050000000001</v>
      </c>
      <c r="D191" s="91">
        <v>10.191599999999999</v>
      </c>
      <c r="E191" s="42">
        <v>41.88721818417207</v>
      </c>
    </row>
    <row r="192" spans="1:5" x14ac:dyDescent="0.25">
      <c r="A192" s="191">
        <v>161</v>
      </c>
      <c r="B192" s="191">
        <v>4</v>
      </c>
      <c r="C192" s="91">
        <v>0.4</v>
      </c>
      <c r="D192" s="91">
        <v>0.93354490000000001</v>
      </c>
      <c r="E192" s="42">
        <v>2.3338622499999997</v>
      </c>
    </row>
    <row r="193" spans="1:5" x14ac:dyDescent="0.25">
      <c r="A193" s="191">
        <v>162</v>
      </c>
      <c r="B193" s="191">
        <v>4</v>
      </c>
      <c r="C193" s="91">
        <v>0.34176010000000001</v>
      </c>
      <c r="D193" s="91">
        <v>3.7127720000000002</v>
      </c>
      <c r="E193" s="42">
        <v>10.863678937359861</v>
      </c>
    </row>
    <row r="194" spans="1:5" x14ac:dyDescent="0.25">
      <c r="A194" s="191">
        <v>163</v>
      </c>
      <c r="B194" s="191">
        <v>1</v>
      </c>
      <c r="C194" s="91">
        <v>0.56000000000000005</v>
      </c>
      <c r="D194" s="91">
        <v>11.526120000000001</v>
      </c>
      <c r="E194" s="42">
        <v>20.582357142857141</v>
      </c>
    </row>
    <row r="195" spans="1:5" x14ac:dyDescent="0.25">
      <c r="A195" s="191">
        <v>164</v>
      </c>
      <c r="B195" s="191">
        <v>3</v>
      </c>
      <c r="C195" s="91">
        <v>0.48826219999999998</v>
      </c>
      <c r="D195" s="91">
        <v>14.50351</v>
      </c>
      <c r="E195" s="42">
        <v>29.704347377290318</v>
      </c>
    </row>
    <row r="196" spans="1:5" x14ac:dyDescent="0.25">
      <c r="A196" s="191">
        <v>165</v>
      </c>
      <c r="B196" s="191">
        <v>2</v>
      </c>
      <c r="C196" s="91">
        <v>0.36221540000000002</v>
      </c>
      <c r="D196" s="91">
        <v>12.983140000000001</v>
      </c>
      <c r="E196" s="42">
        <v>35.843699632870383</v>
      </c>
    </row>
    <row r="197" spans="1:5" x14ac:dyDescent="0.25">
      <c r="A197" s="191">
        <v>166</v>
      </c>
      <c r="B197" s="191">
        <v>0</v>
      </c>
      <c r="C197" s="91">
        <v>0.4118252</v>
      </c>
      <c r="D197" s="91">
        <v>2.6293730000000002</v>
      </c>
      <c r="E197" s="42">
        <v>6.384682141840762</v>
      </c>
    </row>
    <row r="198" spans="1:5" x14ac:dyDescent="0.25">
      <c r="A198" s="191">
        <v>167</v>
      </c>
      <c r="B198" s="191">
        <v>0</v>
      </c>
      <c r="C198" s="91">
        <v>0.55569780000000002</v>
      </c>
      <c r="D198" s="91">
        <v>2.5864259999999999</v>
      </c>
      <c r="E198" s="42">
        <v>4.6543750938009829</v>
      </c>
    </row>
    <row r="199" spans="1:5" x14ac:dyDescent="0.25">
      <c r="A199" s="191">
        <v>168</v>
      </c>
      <c r="B199" s="191">
        <v>0</v>
      </c>
      <c r="C199" s="91">
        <v>0.62225399999999997</v>
      </c>
      <c r="D199" s="91">
        <v>2.7492540000000001</v>
      </c>
      <c r="E199" s="42">
        <v>4.4182182838519326</v>
      </c>
    </row>
    <row r="200" spans="1:5" x14ac:dyDescent="0.25">
      <c r="A200" s="191">
        <v>169</v>
      </c>
      <c r="B200" s="191">
        <v>0</v>
      </c>
      <c r="C200" s="91">
        <v>0.2828427</v>
      </c>
      <c r="D200" s="91">
        <v>5.4775179999999999</v>
      </c>
      <c r="E200" s="42">
        <v>19.365951463481291</v>
      </c>
    </row>
    <row r="201" spans="1:5" x14ac:dyDescent="0.25">
      <c r="A201" s="191">
        <v>170</v>
      </c>
      <c r="B201" s="191">
        <v>0</v>
      </c>
      <c r="C201" s="91">
        <v>0.24331050000000001</v>
      </c>
      <c r="D201" s="91">
        <v>2.8736039999999998</v>
      </c>
      <c r="E201" s="42">
        <v>11.810439746743358</v>
      </c>
    </row>
    <row r="202" spans="1:5" x14ac:dyDescent="0.25">
      <c r="A202" s="191">
        <v>171</v>
      </c>
      <c r="B202" s="191">
        <v>0</v>
      </c>
      <c r="C202" s="91">
        <v>0.4079216</v>
      </c>
      <c r="D202" s="91">
        <v>2.9513389999999999</v>
      </c>
      <c r="E202" s="42">
        <v>7.2350642868629658</v>
      </c>
    </row>
    <row r="203" spans="1:5" x14ac:dyDescent="0.25">
      <c r="A203" s="191">
        <v>172</v>
      </c>
      <c r="B203" s="191">
        <v>0</v>
      </c>
      <c r="C203" s="91">
        <v>1.091788</v>
      </c>
      <c r="D203" s="91">
        <v>3.0402629999999999</v>
      </c>
      <c r="E203" s="42">
        <v>2.7846642388449041</v>
      </c>
    </row>
    <row r="204" spans="1:5" x14ac:dyDescent="0.25">
      <c r="A204" s="191">
        <v>173</v>
      </c>
      <c r="B204" s="191">
        <v>0</v>
      </c>
      <c r="C204" s="91">
        <v>0.34176010000000001</v>
      </c>
      <c r="D204" s="91">
        <v>3.6150799999999998</v>
      </c>
      <c r="E204" s="42">
        <v>10.577829301899197</v>
      </c>
    </row>
    <row r="205" spans="1:5" x14ac:dyDescent="0.25">
      <c r="A205" s="191">
        <v>174</v>
      </c>
      <c r="B205" s="191">
        <v>0</v>
      </c>
      <c r="C205" s="91">
        <v>0.2828427</v>
      </c>
      <c r="D205" s="91">
        <v>4.912026</v>
      </c>
      <c r="E205" s="42">
        <v>17.366635235768857</v>
      </c>
    </row>
    <row r="206" spans="1:5" x14ac:dyDescent="0.25">
      <c r="A206" s="191">
        <v>175</v>
      </c>
      <c r="B206" s="191">
        <v>0</v>
      </c>
      <c r="C206" s="91">
        <v>1.697999</v>
      </c>
      <c r="D206" s="91">
        <v>1.9365950000000001</v>
      </c>
      <c r="E206" s="42">
        <v>1.1405159838138892</v>
      </c>
    </row>
    <row r="207" spans="1:5" x14ac:dyDescent="0.25">
      <c r="A207" s="191">
        <v>176</v>
      </c>
      <c r="B207" s="191">
        <v>0</v>
      </c>
      <c r="C207" s="91">
        <v>0.32249030000000001</v>
      </c>
      <c r="D207" s="91">
        <v>0.48826219999999998</v>
      </c>
      <c r="E207" s="42">
        <v>1.5140368563023445</v>
      </c>
    </row>
    <row r="208" spans="1:5" x14ac:dyDescent="0.25">
      <c r="A208" s="191">
        <v>177</v>
      </c>
      <c r="B208" s="191">
        <v>0</v>
      </c>
      <c r="C208" s="91">
        <v>0.28844409999999998</v>
      </c>
      <c r="D208" s="91">
        <v>0.48166379999999998</v>
      </c>
      <c r="E208" s="42">
        <v>1.6698687891345325</v>
      </c>
    </row>
    <row r="209" spans="1:5" x14ac:dyDescent="0.25">
      <c r="A209" s="191">
        <v>178</v>
      </c>
      <c r="B209" s="191">
        <v>0</v>
      </c>
      <c r="C209" s="91">
        <v>2.144015</v>
      </c>
      <c r="D209" s="91">
        <v>3.6037759999999999</v>
      </c>
      <c r="E209" s="42">
        <v>1.6808539119362504</v>
      </c>
    </row>
    <row r="210" spans="1:5" x14ac:dyDescent="0.25">
      <c r="A210" s="191">
        <v>179</v>
      </c>
      <c r="B210" s="191">
        <v>0</v>
      </c>
      <c r="C210" s="91">
        <v>0.26832820000000002</v>
      </c>
      <c r="D210" s="91">
        <v>0.63245549999999995</v>
      </c>
      <c r="E210" s="42">
        <v>2.3570221094912869</v>
      </c>
    </row>
    <row r="211" spans="1:5" x14ac:dyDescent="0.25">
      <c r="A211" s="191">
        <v>180</v>
      </c>
      <c r="B211" s="191">
        <v>0</v>
      </c>
      <c r="C211" s="91">
        <v>0.4418144</v>
      </c>
      <c r="D211" s="91">
        <v>5.9762199999999996</v>
      </c>
      <c r="E211" s="42">
        <v>13.526539651038988</v>
      </c>
    </row>
    <row r="212" spans="1:5" x14ac:dyDescent="0.25">
      <c r="A212" s="191">
        <v>181</v>
      </c>
      <c r="B212" s="191">
        <v>0</v>
      </c>
      <c r="C212" s="91">
        <v>0.26832820000000002</v>
      </c>
      <c r="D212" s="91">
        <v>1.1320779999999999</v>
      </c>
      <c r="E212" s="42">
        <v>4.2190049350012409</v>
      </c>
    </row>
    <row r="213" spans="1:5" x14ac:dyDescent="0.25">
      <c r="A213" s="191">
        <v>182</v>
      </c>
      <c r="B213" s="191">
        <v>0</v>
      </c>
      <c r="C213" s="91">
        <v>0.62096700000000005</v>
      </c>
      <c r="D213" s="91">
        <v>5.1419839999999999</v>
      </c>
      <c r="E213" s="42">
        <v>8.2806075041024716</v>
      </c>
    </row>
    <row r="214" spans="1:5" x14ac:dyDescent="0.25">
      <c r="A214" s="191">
        <v>183</v>
      </c>
      <c r="B214" s="191">
        <v>0</v>
      </c>
      <c r="C214" s="91">
        <v>0.48166379999999998</v>
      </c>
      <c r="D214" s="91">
        <v>13.751860000000001</v>
      </c>
      <c r="E214" s="42">
        <v>28.550744315848526</v>
      </c>
    </row>
    <row r="215" spans="1:5" x14ac:dyDescent="0.25">
      <c r="A215" s="191">
        <v>184</v>
      </c>
      <c r="B215" s="191">
        <v>0</v>
      </c>
      <c r="C215" s="91">
        <v>0.43081320000000001</v>
      </c>
      <c r="D215" s="91">
        <v>4.6126779999999998</v>
      </c>
      <c r="E215" s="42">
        <v>10.706909630438435</v>
      </c>
    </row>
    <row r="216" spans="1:5" x14ac:dyDescent="0.25">
      <c r="A216" s="191">
        <v>185</v>
      </c>
      <c r="B216" s="191">
        <v>0</v>
      </c>
      <c r="C216" s="91">
        <v>0.2</v>
      </c>
      <c r="D216" s="91">
        <v>2.1496050000000002</v>
      </c>
      <c r="E216" s="42">
        <v>10.748025</v>
      </c>
    </row>
    <row r="217" spans="1:5" x14ac:dyDescent="0.25">
      <c r="A217" s="191">
        <v>186</v>
      </c>
      <c r="B217" s="191">
        <v>0</v>
      </c>
      <c r="C217" s="91">
        <v>0.2</v>
      </c>
      <c r="D217" s="91">
        <v>1.687602</v>
      </c>
      <c r="E217" s="42">
        <v>8.4380100000000002</v>
      </c>
    </row>
    <row r="218" spans="1:5" x14ac:dyDescent="0.25">
      <c r="A218" s="191">
        <v>187</v>
      </c>
      <c r="B218" s="191">
        <v>0</v>
      </c>
      <c r="C218" s="91">
        <v>1.234828</v>
      </c>
      <c r="D218" s="91">
        <v>4.7047210000000002</v>
      </c>
      <c r="E218" s="42">
        <v>3.8100213147094171</v>
      </c>
    </row>
    <row r="219" spans="1:5" x14ac:dyDescent="0.25">
      <c r="A219" s="191">
        <v>188</v>
      </c>
      <c r="B219" s="191">
        <v>0</v>
      </c>
      <c r="C219" s="91">
        <v>0.32984849999999999</v>
      </c>
      <c r="D219" s="91">
        <v>7.0709549999999997</v>
      </c>
      <c r="E219" s="42">
        <v>21.436977885301889</v>
      </c>
    </row>
    <row r="220" spans="1:5" x14ac:dyDescent="0.25">
      <c r="A220" s="191">
        <v>189</v>
      </c>
      <c r="B220" s="191">
        <v>0</v>
      </c>
      <c r="C220" s="91">
        <v>0.4</v>
      </c>
      <c r="D220" s="91">
        <v>0.73539109999999996</v>
      </c>
      <c r="E220" s="42">
        <v>1.8384777499999998</v>
      </c>
    </row>
    <row r="221" spans="1:5" x14ac:dyDescent="0.25">
      <c r="A221" s="191">
        <v>190</v>
      </c>
      <c r="B221" s="191">
        <v>0</v>
      </c>
      <c r="C221" s="91">
        <v>0.2332381</v>
      </c>
      <c r="D221" s="91">
        <v>1.4142140000000001</v>
      </c>
      <c r="E221" s="42">
        <v>6.0633918729401417</v>
      </c>
    </row>
    <row r="222" spans="1:5" x14ac:dyDescent="0.25">
      <c r="A222" s="191">
        <v>191</v>
      </c>
      <c r="B222" s="191">
        <v>0</v>
      </c>
      <c r="C222" s="91">
        <v>0.24331050000000001</v>
      </c>
      <c r="D222" s="91">
        <v>5.1717700000000004</v>
      </c>
      <c r="E222" s="42">
        <v>21.25584387028098</v>
      </c>
    </row>
    <row r="223" spans="1:5" x14ac:dyDescent="0.25">
      <c r="A223" s="191">
        <v>192</v>
      </c>
      <c r="B223" s="191">
        <v>0</v>
      </c>
      <c r="C223" s="91">
        <v>0.48</v>
      </c>
      <c r="D223" s="91">
        <v>7.2839549999999997</v>
      </c>
      <c r="E223" s="42">
        <v>15.174906249999999</v>
      </c>
    </row>
    <row r="224" spans="1:5" x14ac:dyDescent="0.25">
      <c r="A224" s="191">
        <v>193</v>
      </c>
      <c r="B224" s="191">
        <v>0</v>
      </c>
      <c r="C224" s="91">
        <v>0.68117550000000004</v>
      </c>
      <c r="D224" s="91">
        <v>3.2486299999999999</v>
      </c>
      <c r="E224" s="42">
        <v>4.7691527367029494</v>
      </c>
    </row>
    <row r="225" spans="1:5" x14ac:dyDescent="0.25">
      <c r="A225" s="191">
        <v>194</v>
      </c>
      <c r="B225" s="191">
        <v>0</v>
      </c>
      <c r="C225" s="91">
        <v>0.4</v>
      </c>
      <c r="D225" s="91">
        <v>1.7366630000000001</v>
      </c>
      <c r="E225" s="42">
        <v>4.3416575000000002</v>
      </c>
    </row>
    <row r="226" spans="1:5" x14ac:dyDescent="0.25">
      <c r="A226" s="191">
        <v>195</v>
      </c>
      <c r="B226" s="191">
        <v>0</v>
      </c>
      <c r="C226" s="91">
        <v>0.26832820000000002</v>
      </c>
      <c r="D226" s="91">
        <v>1.8317209999999999</v>
      </c>
      <c r="E226" s="42">
        <v>6.8264200333770351</v>
      </c>
    </row>
    <row r="227" spans="1:5" x14ac:dyDescent="0.25">
      <c r="A227" s="191">
        <v>196</v>
      </c>
      <c r="B227" s="191">
        <v>0</v>
      </c>
      <c r="C227" s="91">
        <v>0.2039608</v>
      </c>
      <c r="D227" s="91">
        <v>0.2828427</v>
      </c>
      <c r="E227" s="42">
        <f>D227/C227</f>
        <v>1.3867502971159165</v>
      </c>
    </row>
    <row r="228" spans="1:5" x14ac:dyDescent="0.25">
      <c r="A228" s="191">
        <v>197</v>
      </c>
      <c r="B228" s="191">
        <v>3</v>
      </c>
      <c r="C228" s="91">
        <v>0.5614268</v>
      </c>
      <c r="D228" s="91">
        <v>1.8585320000000001</v>
      </c>
      <c r="E228" s="42">
        <v>3.3103727859090446</v>
      </c>
    </row>
    <row r="229" spans="1:5" x14ac:dyDescent="0.25">
      <c r="A229" s="191">
        <v>198</v>
      </c>
      <c r="B229" s="191">
        <v>2</v>
      </c>
      <c r="C229" s="91">
        <v>0.29120439999999997</v>
      </c>
      <c r="D229" s="91">
        <v>11.83189</v>
      </c>
      <c r="E229" s="42">
        <v>40.630876456537059</v>
      </c>
    </row>
    <row r="230" spans="1:5" x14ac:dyDescent="0.25">
      <c r="A230" s="191">
        <v>199</v>
      </c>
      <c r="B230" s="191">
        <v>4</v>
      </c>
      <c r="C230" s="91">
        <v>1.9464840000000001</v>
      </c>
      <c r="D230" s="91">
        <v>5.1803480000000004</v>
      </c>
      <c r="E230" s="42">
        <v>2.6613874041605277</v>
      </c>
    </row>
    <row r="231" spans="1:5" x14ac:dyDescent="0.25">
      <c r="A231" s="191">
        <v>200</v>
      </c>
      <c r="B231" s="191">
        <v>4</v>
      </c>
      <c r="C231" s="91">
        <v>0.53814499999999998</v>
      </c>
      <c r="D231" s="91">
        <v>5.6475650000000002</v>
      </c>
      <c r="E231" s="42">
        <v>10.494504269295451</v>
      </c>
    </row>
    <row r="232" spans="1:5" x14ac:dyDescent="0.25">
      <c r="A232" s="191">
        <v>201</v>
      </c>
      <c r="B232" s="191">
        <v>2</v>
      </c>
      <c r="C232" s="91">
        <v>0.51224990000000004</v>
      </c>
      <c r="D232" s="91">
        <v>1.5736429999999999</v>
      </c>
      <c r="E232" s="42">
        <v>3.0720220736011852</v>
      </c>
    </row>
    <row r="233" spans="1:5" x14ac:dyDescent="0.25">
      <c r="A233" s="191">
        <v>202</v>
      </c>
      <c r="B233" s="191">
        <v>4</v>
      </c>
      <c r="C233" s="91">
        <v>0.56850679999999998</v>
      </c>
      <c r="D233" s="91">
        <v>5.11843</v>
      </c>
      <c r="E233" s="42">
        <v>9.0032872078223161</v>
      </c>
    </row>
    <row r="234" spans="1:5" x14ac:dyDescent="0.25">
      <c r="A234" s="191">
        <v>203</v>
      </c>
      <c r="B234" s="191">
        <v>0</v>
      </c>
      <c r="C234" s="91">
        <v>0.73539109999999996</v>
      </c>
      <c r="D234" s="91">
        <v>5.3321670000000001</v>
      </c>
      <c r="E234" s="42">
        <v>7.2507907697006404</v>
      </c>
    </row>
    <row r="235" spans="1:5" x14ac:dyDescent="0.25">
      <c r="A235" s="191">
        <v>204</v>
      </c>
      <c r="B235" s="191">
        <v>0</v>
      </c>
      <c r="C235" s="91">
        <v>0.84758480000000003</v>
      </c>
      <c r="D235" s="91">
        <v>4.6977440000000001</v>
      </c>
      <c r="E235" s="42">
        <v>5.5425061893512009</v>
      </c>
    </row>
    <row r="236" spans="1:5" x14ac:dyDescent="0.25">
      <c r="A236" s="191">
        <v>205</v>
      </c>
      <c r="B236" s="191">
        <v>0</v>
      </c>
      <c r="C236" s="91">
        <v>0.57688819999999996</v>
      </c>
      <c r="D236" s="91">
        <v>4.3231469999999996</v>
      </c>
      <c r="E236" s="42">
        <v>7.4939078317081194</v>
      </c>
    </row>
    <row r="237" spans="1:5" x14ac:dyDescent="0.25">
      <c r="A237" s="191">
        <v>206</v>
      </c>
      <c r="B237" s="191">
        <v>0</v>
      </c>
      <c r="C237" s="91">
        <v>0.43081320000000001</v>
      </c>
      <c r="D237" s="91">
        <v>3.560225</v>
      </c>
      <c r="E237" s="42">
        <v>8.2639645210499584</v>
      </c>
    </row>
    <row r="238" spans="1:5" x14ac:dyDescent="0.25">
      <c r="A238" s="191">
        <v>207</v>
      </c>
      <c r="B238" s="191">
        <v>0</v>
      </c>
      <c r="C238" s="91">
        <v>0.4</v>
      </c>
      <c r="D238" s="91">
        <v>4.7856449999999997</v>
      </c>
      <c r="E238" s="42">
        <v>11.964112499999999</v>
      </c>
    </row>
    <row r="239" spans="1:5" x14ac:dyDescent="0.25">
      <c r="A239" s="191">
        <v>208</v>
      </c>
      <c r="B239" s="191">
        <v>0</v>
      </c>
      <c r="C239" s="91">
        <v>0.24331050000000001</v>
      </c>
      <c r="D239" s="91">
        <v>2.3477649999999999</v>
      </c>
      <c r="E239" s="42">
        <v>9.6492547588369586</v>
      </c>
    </row>
    <row r="240" spans="1:5" x14ac:dyDescent="0.25">
      <c r="A240" s="191">
        <v>209</v>
      </c>
      <c r="B240" s="191">
        <v>0</v>
      </c>
      <c r="C240" s="91">
        <v>0.25612499999999999</v>
      </c>
      <c r="D240" s="91">
        <v>2.9178069999999998</v>
      </c>
      <c r="E240" s="42">
        <v>11.39212103465105</v>
      </c>
    </row>
    <row r="241" spans="1:5" x14ac:dyDescent="0.25">
      <c r="A241" s="191">
        <v>210</v>
      </c>
      <c r="B241" s="191">
        <v>0</v>
      </c>
      <c r="C241" s="91">
        <v>0.2828427</v>
      </c>
      <c r="D241" s="91">
        <v>0.72111029999999998</v>
      </c>
      <c r="E241" s="42">
        <v>2.5495100280120364</v>
      </c>
    </row>
    <row r="242" spans="1:5" x14ac:dyDescent="0.25">
      <c r="A242" s="191">
        <v>211</v>
      </c>
      <c r="B242" s="191">
        <v>0</v>
      </c>
      <c r="C242" s="91">
        <v>0.8236504</v>
      </c>
      <c r="D242" s="91">
        <v>4.0429690000000003</v>
      </c>
      <c r="E242" s="42">
        <v>4.9085983567785556</v>
      </c>
    </row>
    <row r="243" spans="1:5" x14ac:dyDescent="0.25">
      <c r="A243" s="191">
        <v>212</v>
      </c>
      <c r="B243" s="191">
        <v>0</v>
      </c>
      <c r="C243" s="91">
        <v>0.30463089999999998</v>
      </c>
      <c r="D243" s="91">
        <v>2.0753789999999999</v>
      </c>
      <c r="E243" s="42">
        <v>6.8127658750310625</v>
      </c>
    </row>
    <row r="244" spans="1:5" x14ac:dyDescent="0.25">
      <c r="A244" s="191">
        <v>213</v>
      </c>
      <c r="B244" s="191">
        <v>0</v>
      </c>
      <c r="C244" s="91">
        <v>0.36221540000000002</v>
      </c>
      <c r="D244" s="91">
        <v>0.68</v>
      </c>
      <c r="E244" s="42">
        <v>1.8773359719106366</v>
      </c>
    </row>
    <row r="245" spans="1:5" x14ac:dyDescent="0.25">
      <c r="A245" s="191">
        <v>214</v>
      </c>
      <c r="B245" s="191">
        <v>0</v>
      </c>
      <c r="C245" s="91">
        <v>0.2828427</v>
      </c>
      <c r="D245" s="91">
        <v>1.1313709999999999</v>
      </c>
      <c r="E245" s="42">
        <v>4.0000007071068122</v>
      </c>
    </row>
    <row r="246" spans="1:5" x14ac:dyDescent="0.25">
      <c r="A246" s="191">
        <v>215</v>
      </c>
      <c r="B246" s="191">
        <v>0</v>
      </c>
      <c r="C246" s="91">
        <v>0.28000000000000003</v>
      </c>
      <c r="D246" s="91">
        <v>1.4091130000000001</v>
      </c>
      <c r="E246" s="42">
        <v>5.0325464285714281</v>
      </c>
    </row>
    <row r="247" spans="1:5" x14ac:dyDescent="0.25">
      <c r="A247" s="191">
        <v>216</v>
      </c>
      <c r="B247" s="191">
        <v>2</v>
      </c>
      <c r="C247" s="91">
        <v>0.4079216</v>
      </c>
      <c r="D247" s="91">
        <v>6.3299300000000001</v>
      </c>
      <c r="E247" s="42">
        <v>15.517516110938965</v>
      </c>
    </row>
    <row r="248" spans="1:5" x14ac:dyDescent="0.25">
      <c r="A248" s="191">
        <v>217</v>
      </c>
      <c r="B248" s="191">
        <v>0</v>
      </c>
      <c r="C248" s="91">
        <v>0.37735920000000001</v>
      </c>
      <c r="D248" s="91">
        <v>4.1624990000000004</v>
      </c>
      <c r="E248" s="42">
        <v>11.030601612468969</v>
      </c>
    </row>
    <row r="249" spans="1:5" x14ac:dyDescent="0.25">
      <c r="A249" s="191">
        <v>218</v>
      </c>
      <c r="B249" s="191">
        <v>0</v>
      </c>
      <c r="C249" s="91">
        <v>0.30463089999999998</v>
      </c>
      <c r="D249" s="91">
        <v>3.2633719999999999</v>
      </c>
      <c r="E249" s="42">
        <v>10.712544262581373</v>
      </c>
    </row>
    <row r="250" spans="1:5" x14ac:dyDescent="0.25">
      <c r="A250" s="191">
        <v>219</v>
      </c>
      <c r="B250" s="191">
        <v>0</v>
      </c>
      <c r="C250" s="91">
        <v>0.39395429999999998</v>
      </c>
      <c r="D250" s="91">
        <v>4.1347310000000004</v>
      </c>
      <c r="E250" s="42">
        <v>10.495458483382466</v>
      </c>
    </row>
    <row r="251" spans="1:5" x14ac:dyDescent="0.25">
      <c r="A251" s="191">
        <v>220</v>
      </c>
      <c r="B251" s="191">
        <v>0</v>
      </c>
      <c r="C251" s="91">
        <v>0.43081320000000001</v>
      </c>
      <c r="D251" s="91">
        <v>2.9120439999999999</v>
      </c>
      <c r="E251" s="42">
        <v>6.7594121999975858</v>
      </c>
    </row>
    <row r="252" spans="1:5" x14ac:dyDescent="0.25">
      <c r="A252" s="191">
        <v>221</v>
      </c>
      <c r="B252" s="191">
        <v>0</v>
      </c>
      <c r="C252" s="91">
        <v>0.67052219999999996</v>
      </c>
      <c r="D252" s="91">
        <v>1.02528</v>
      </c>
      <c r="E252" s="42">
        <v>1.5290768896242362</v>
      </c>
    </row>
    <row r="253" spans="1:5" x14ac:dyDescent="0.25">
      <c r="A253" s="191">
        <v>222</v>
      </c>
      <c r="B253" s="191">
        <v>0</v>
      </c>
      <c r="C253" s="91">
        <v>0.3577709</v>
      </c>
      <c r="D253" s="91">
        <v>0.88090860000000004</v>
      </c>
      <c r="E253" s="42">
        <v>2.4622142270374701</v>
      </c>
    </row>
    <row r="254" spans="1:5" x14ac:dyDescent="0.25">
      <c r="A254" s="191">
        <v>223</v>
      </c>
      <c r="B254" s="191">
        <v>0</v>
      </c>
      <c r="C254" s="91">
        <v>0.2039608</v>
      </c>
      <c r="D254" s="91">
        <v>3.3792309999999999</v>
      </c>
      <c r="E254" s="42">
        <v>16.568041506014882</v>
      </c>
    </row>
    <row r="255" spans="1:5" x14ac:dyDescent="0.25">
      <c r="A255" s="191">
        <v>224</v>
      </c>
      <c r="B255" s="191">
        <v>0</v>
      </c>
      <c r="C255" s="91">
        <v>0.4079216</v>
      </c>
      <c r="D255" s="91">
        <v>5.0217130000000001</v>
      </c>
      <c r="E255" s="42">
        <v>12.310485642339117</v>
      </c>
    </row>
    <row r="256" spans="1:5" x14ac:dyDescent="0.25">
      <c r="A256" s="191">
        <v>225</v>
      </c>
      <c r="B256" s="191">
        <v>0</v>
      </c>
      <c r="C256" s="91">
        <v>0.37735920000000001</v>
      </c>
      <c r="D256" s="91">
        <v>2.4083190000000001</v>
      </c>
      <c r="E256" s="42">
        <v>6.3820333517772987</v>
      </c>
    </row>
    <row r="257" spans="1:5" x14ac:dyDescent="0.25">
      <c r="A257" s="191">
        <v>226</v>
      </c>
      <c r="B257" s="191">
        <v>0</v>
      </c>
      <c r="C257" s="91">
        <v>0.4326662</v>
      </c>
      <c r="D257" s="91">
        <v>1.8</v>
      </c>
      <c r="E257" s="42">
        <v>4.1602510203015628</v>
      </c>
    </row>
    <row r="258" spans="1:5" x14ac:dyDescent="0.25">
      <c r="A258" s="191">
        <v>227</v>
      </c>
      <c r="B258" s="191">
        <v>0</v>
      </c>
      <c r="C258" s="91">
        <v>0.24</v>
      </c>
      <c r="D258" s="91">
        <v>1.601999</v>
      </c>
      <c r="E258" s="42">
        <v>6.674995833333333</v>
      </c>
    </row>
    <row r="259" spans="1:5" x14ac:dyDescent="0.25">
      <c r="A259" s="191">
        <v>228</v>
      </c>
      <c r="B259" s="191">
        <v>0</v>
      </c>
      <c r="C259" s="91">
        <v>0.64498060000000002</v>
      </c>
      <c r="D259" s="91">
        <v>2.8677519999999999</v>
      </c>
      <c r="E259" s="42">
        <v>4.4462608642802586</v>
      </c>
    </row>
    <row r="260" spans="1:5" x14ac:dyDescent="0.25">
      <c r="A260" s="191">
        <v>229</v>
      </c>
      <c r="B260" s="191">
        <v>0</v>
      </c>
      <c r="C260" s="91">
        <v>0.53814499999999998</v>
      </c>
      <c r="D260" s="91">
        <v>1.2496400000000001</v>
      </c>
      <c r="E260" s="42">
        <v>2.3221250778136007</v>
      </c>
    </row>
    <row r="261" spans="1:5" x14ac:dyDescent="0.25">
      <c r="A261" s="191">
        <v>230</v>
      </c>
      <c r="B261" s="191">
        <v>0</v>
      </c>
      <c r="C261" s="91">
        <v>0.2</v>
      </c>
      <c r="D261" s="91">
        <v>1.846943</v>
      </c>
      <c r="E261" s="42">
        <v>9.2347149999999996</v>
      </c>
    </row>
    <row r="262" spans="1:5" x14ac:dyDescent="0.25">
      <c r="A262" s="191">
        <v>231</v>
      </c>
      <c r="B262" s="191">
        <v>0</v>
      </c>
      <c r="C262" s="91">
        <v>0.37947330000000001</v>
      </c>
      <c r="D262" s="91">
        <v>0.61188229999999999</v>
      </c>
      <c r="E262" s="42">
        <v>1.6124515216222062</v>
      </c>
    </row>
    <row r="263" spans="1:5" x14ac:dyDescent="0.25">
      <c r="A263" s="191">
        <v>232</v>
      </c>
      <c r="B263" s="191">
        <v>0</v>
      </c>
      <c r="C263" s="91">
        <v>0.4326662</v>
      </c>
      <c r="D263" s="91">
        <v>1.1320779999999999</v>
      </c>
      <c r="E263" s="42">
        <v>2.6165159192005292</v>
      </c>
    </row>
    <row r="264" spans="1:5" x14ac:dyDescent="0.25">
      <c r="A264" s="191">
        <v>233</v>
      </c>
      <c r="B264" s="191">
        <v>0</v>
      </c>
      <c r="C264" s="91">
        <v>0.28844409999999998</v>
      </c>
      <c r="D264" s="91">
        <v>0.4326662</v>
      </c>
      <c r="E264" s="42">
        <v>1.5000001733438126</v>
      </c>
    </row>
    <row r="265" spans="1:5" x14ac:dyDescent="0.25">
      <c r="A265" s="191">
        <v>234</v>
      </c>
      <c r="B265" s="191">
        <v>0</v>
      </c>
      <c r="C265" s="91">
        <v>0.32249030000000001</v>
      </c>
      <c r="D265" s="91">
        <v>0.64498060000000002</v>
      </c>
      <c r="E265" s="42">
        <v>2</v>
      </c>
    </row>
    <row r="266" spans="1:5" x14ac:dyDescent="0.25">
      <c r="A266" s="191">
        <v>235</v>
      </c>
      <c r="B266" s="191">
        <v>0</v>
      </c>
      <c r="C266" s="91">
        <v>0.2828427</v>
      </c>
      <c r="D266" s="91">
        <v>0.32249030000000001</v>
      </c>
      <c r="E266" s="42">
        <v>1.1401754402712179</v>
      </c>
    </row>
    <row r="267" spans="1:5" x14ac:dyDescent="0.25">
      <c r="A267" s="191">
        <v>236</v>
      </c>
      <c r="B267" s="191">
        <v>2</v>
      </c>
      <c r="C267" s="91">
        <v>0.24</v>
      </c>
      <c r="D267" s="91">
        <v>9.7829569999999997</v>
      </c>
      <c r="E267" s="42">
        <v>40.762320833333334</v>
      </c>
    </row>
    <row r="268" spans="1:5" x14ac:dyDescent="0.25">
      <c r="A268" s="191">
        <v>237</v>
      </c>
      <c r="B268" s="191">
        <v>3</v>
      </c>
      <c r="C268" s="91">
        <v>0.64124879999999995</v>
      </c>
      <c r="D268" s="91">
        <v>11.12495</v>
      </c>
      <c r="E268" s="42">
        <v>17.348882368278897</v>
      </c>
    </row>
    <row r="269" spans="1:5" x14ac:dyDescent="0.25">
      <c r="A269" s="191">
        <v>238</v>
      </c>
      <c r="B269" s="191">
        <v>4</v>
      </c>
      <c r="C269" s="91">
        <v>0.36878179999999999</v>
      </c>
      <c r="D269" s="91">
        <v>19.27863</v>
      </c>
      <c r="E269" s="42">
        <v>52.276522322956282</v>
      </c>
    </row>
    <row r="270" spans="1:5" x14ac:dyDescent="0.25">
      <c r="A270" s="191">
        <v>239</v>
      </c>
      <c r="B270" s="191">
        <v>4</v>
      </c>
      <c r="C270" s="91">
        <v>0.59059289999999998</v>
      </c>
      <c r="D270" s="91">
        <v>8.4372480000000003</v>
      </c>
      <c r="E270" s="42">
        <v>14.286064055290879</v>
      </c>
    </row>
    <row r="271" spans="1:5" x14ac:dyDescent="0.25">
      <c r="A271" s="191">
        <v>240</v>
      </c>
      <c r="B271" s="191">
        <v>0</v>
      </c>
      <c r="C271" s="91">
        <v>0.32249030000000001</v>
      </c>
      <c r="D271" s="91">
        <v>5.3649230000000001</v>
      </c>
      <c r="E271" s="42">
        <v>16.635920522260669</v>
      </c>
    </row>
    <row r="272" spans="1:5" x14ac:dyDescent="0.25">
      <c r="A272" s="191">
        <v>241</v>
      </c>
      <c r="B272" s="191">
        <v>0</v>
      </c>
      <c r="C272" s="91">
        <v>0.2039608</v>
      </c>
      <c r="D272" s="91">
        <v>3.5582020000000001</v>
      </c>
      <c r="E272" s="42">
        <v>17.445518942855685</v>
      </c>
    </row>
    <row r="273" spans="1:5" x14ac:dyDescent="0.25">
      <c r="A273" s="191">
        <v>242</v>
      </c>
      <c r="B273" s="191">
        <v>0</v>
      </c>
      <c r="C273" s="91">
        <v>0.60926179999999996</v>
      </c>
      <c r="D273" s="91">
        <v>3.3924620000000001</v>
      </c>
      <c r="E273" s="42">
        <v>5.5681514908697709</v>
      </c>
    </row>
    <row r="274" spans="1:5" x14ac:dyDescent="0.25">
      <c r="A274" s="191">
        <v>243</v>
      </c>
      <c r="B274" s="191">
        <v>0</v>
      </c>
      <c r="C274" s="91">
        <v>1.03769</v>
      </c>
      <c r="D274" s="91">
        <v>2.893856</v>
      </c>
      <c r="E274" s="42">
        <v>2.7887480846881054</v>
      </c>
    </row>
    <row r="275" spans="1:5" x14ac:dyDescent="0.25">
      <c r="A275" s="191">
        <v>244</v>
      </c>
      <c r="B275" s="191">
        <v>0</v>
      </c>
      <c r="C275" s="91">
        <v>1.0322789999999999</v>
      </c>
      <c r="D275" s="91">
        <v>4.5171669999999997</v>
      </c>
      <c r="E275" s="42">
        <v>4.3759167821877609</v>
      </c>
    </row>
    <row r="276" spans="1:5" x14ac:dyDescent="0.25">
      <c r="A276" s="191">
        <v>245</v>
      </c>
      <c r="B276" s="191">
        <v>0</v>
      </c>
      <c r="C276" s="91">
        <v>0.36878179999999999</v>
      </c>
      <c r="D276" s="91">
        <v>6.1611690000000001</v>
      </c>
      <c r="E276" s="42">
        <v>16.706814164907271</v>
      </c>
    </row>
    <row r="277" spans="1:5" x14ac:dyDescent="0.25">
      <c r="A277" s="191">
        <v>246</v>
      </c>
      <c r="B277" s="191">
        <v>0</v>
      </c>
      <c r="C277" s="91">
        <v>0.26832820000000002</v>
      </c>
      <c r="D277" s="91">
        <v>2.7856779999999999</v>
      </c>
      <c r="E277" s="42">
        <v>10.38160730031357</v>
      </c>
    </row>
    <row r="278" spans="1:5" x14ac:dyDescent="0.25">
      <c r="A278" s="191">
        <v>247</v>
      </c>
      <c r="B278" s="191">
        <v>0</v>
      </c>
      <c r="C278" s="91">
        <v>0.2828427</v>
      </c>
      <c r="D278" s="91">
        <v>0.61188229999999999</v>
      </c>
      <c r="E278" s="42">
        <v>2.1633307135025936</v>
      </c>
    </row>
    <row r="279" spans="1:5" x14ac:dyDescent="0.25">
      <c r="A279" s="191">
        <v>248</v>
      </c>
      <c r="B279" s="191">
        <v>0</v>
      </c>
      <c r="C279" s="91">
        <v>0.4326662</v>
      </c>
      <c r="D279" s="91">
        <v>0.89888820000000003</v>
      </c>
      <c r="E279" s="42">
        <v>2.0775558617705752</v>
      </c>
    </row>
    <row r="280" spans="1:5" x14ac:dyDescent="0.25">
      <c r="A280" s="191">
        <v>249</v>
      </c>
      <c r="B280" s="191">
        <v>0</v>
      </c>
      <c r="C280" s="91">
        <v>0.37947330000000001</v>
      </c>
      <c r="D280" s="91">
        <v>3.2887689999999998</v>
      </c>
      <c r="E280" s="42">
        <v>8.6666677207592731</v>
      </c>
    </row>
    <row r="281" spans="1:5" x14ac:dyDescent="0.25">
      <c r="A281" s="191">
        <v>250</v>
      </c>
      <c r="B281" s="191">
        <v>0</v>
      </c>
      <c r="C281" s="91">
        <v>0.25298219999999999</v>
      </c>
      <c r="D281" s="91">
        <v>1.0522359999999999</v>
      </c>
      <c r="E281" s="42">
        <v>4.1593282056998477</v>
      </c>
    </row>
    <row r="282" spans="1:5" x14ac:dyDescent="0.25">
      <c r="A282" s="191">
        <v>251</v>
      </c>
      <c r="B282" s="191">
        <v>0</v>
      </c>
      <c r="C282" s="91">
        <v>0.2</v>
      </c>
      <c r="D282" s="91">
        <v>0.61057349999999999</v>
      </c>
      <c r="E282" s="42">
        <v>3.0528674999999996</v>
      </c>
    </row>
    <row r="283" spans="1:5" x14ac:dyDescent="0.25">
      <c r="A283" s="191">
        <v>252</v>
      </c>
      <c r="B283" s="191">
        <v>0</v>
      </c>
      <c r="C283" s="91">
        <v>0.32249030000000001</v>
      </c>
      <c r="D283" s="91">
        <v>1.7821340000000001</v>
      </c>
      <c r="E283" s="42">
        <v>5.5261631125029185</v>
      </c>
    </row>
    <row r="284" spans="1:5" x14ac:dyDescent="0.25">
      <c r="A284" s="191">
        <v>253</v>
      </c>
      <c r="B284" s="191">
        <v>0</v>
      </c>
      <c r="C284" s="91">
        <v>0.32249030000000001</v>
      </c>
      <c r="D284" s="91">
        <v>2.5515490000000001</v>
      </c>
      <c r="E284" s="42">
        <v>7.9120178188305195</v>
      </c>
    </row>
    <row r="285" spans="1:5" x14ac:dyDescent="0.25">
      <c r="A285" s="191">
        <v>254</v>
      </c>
      <c r="B285" s="191">
        <v>0</v>
      </c>
      <c r="C285" s="91">
        <v>0.2154066</v>
      </c>
      <c r="D285" s="91">
        <v>2.6593230000000001</v>
      </c>
      <c r="E285" s="42">
        <v>12.345596653027345</v>
      </c>
    </row>
    <row r="286" spans="1:5" x14ac:dyDescent="0.25">
      <c r="A286" s="191">
        <v>255</v>
      </c>
      <c r="B286" s="191">
        <v>0</v>
      </c>
      <c r="C286" s="91">
        <v>0.30463089999999998</v>
      </c>
      <c r="D286" s="91">
        <v>4.347505</v>
      </c>
      <c r="E286" s="42">
        <v>14.271385470088557</v>
      </c>
    </row>
    <row r="287" spans="1:5" x14ac:dyDescent="0.25">
      <c r="A287" s="191">
        <v>256</v>
      </c>
      <c r="B287" s="191">
        <v>0</v>
      </c>
      <c r="C287" s="91">
        <v>0.24331050000000001</v>
      </c>
      <c r="D287" s="91">
        <v>2.7073230000000001</v>
      </c>
      <c r="E287" s="42">
        <v>11.12702904313624</v>
      </c>
    </row>
    <row r="288" spans="1:5" x14ac:dyDescent="0.25">
      <c r="A288" s="191">
        <v>257</v>
      </c>
      <c r="B288" s="191">
        <v>0</v>
      </c>
      <c r="C288" s="91">
        <v>0.33941130000000003</v>
      </c>
      <c r="D288" s="91">
        <v>0.96829750000000003</v>
      </c>
      <c r="E288" s="42">
        <v>2.852873490069423</v>
      </c>
    </row>
    <row r="289" spans="1:5" x14ac:dyDescent="0.25">
      <c r="A289" s="191">
        <v>258</v>
      </c>
      <c r="B289" s="191">
        <v>0</v>
      </c>
      <c r="C289" s="91">
        <v>0.16492419999999999</v>
      </c>
      <c r="D289" s="91">
        <v>1.3029200000000001</v>
      </c>
      <c r="E289" s="42">
        <v>7.900114113028895</v>
      </c>
    </row>
    <row r="290" spans="1:5" x14ac:dyDescent="0.25">
      <c r="A290" s="191">
        <v>259</v>
      </c>
      <c r="B290" s="191">
        <v>0</v>
      </c>
      <c r="C290" s="91">
        <v>0.33941130000000003</v>
      </c>
      <c r="D290" s="91">
        <v>2.3518500000000002</v>
      </c>
      <c r="E290" s="42">
        <v>6.9292035945768458</v>
      </c>
    </row>
    <row r="291" spans="1:5" x14ac:dyDescent="0.25">
      <c r="A291" s="191">
        <v>260</v>
      </c>
      <c r="B291" s="191">
        <v>4</v>
      </c>
      <c r="C291" s="91">
        <v>1.114271</v>
      </c>
      <c r="D291" s="91">
        <v>9.0563359999999999</v>
      </c>
      <c r="E291" s="42">
        <v>8.1275883514872049</v>
      </c>
    </row>
    <row r="292" spans="1:5" x14ac:dyDescent="0.25">
      <c r="A292" s="191">
        <v>261</v>
      </c>
      <c r="B292" s="191">
        <v>4</v>
      </c>
      <c r="C292" s="91">
        <v>0.30463089999999998</v>
      </c>
      <c r="D292" s="91">
        <v>16.202629999999999</v>
      </c>
      <c r="E292" s="42">
        <v>53.187742937436745</v>
      </c>
    </row>
    <row r="293" spans="1:5" x14ac:dyDescent="0.25">
      <c r="A293" s="191">
        <v>262</v>
      </c>
      <c r="B293" s="191">
        <v>4</v>
      </c>
      <c r="C293" s="91">
        <v>0.43081320000000001</v>
      </c>
      <c r="D293" s="91">
        <v>19.54852</v>
      </c>
      <c r="E293" s="42">
        <v>45.375861278159533</v>
      </c>
    </row>
    <row r="294" spans="1:5" x14ac:dyDescent="0.25">
      <c r="A294" s="191">
        <v>263</v>
      </c>
      <c r="B294" s="191">
        <v>2</v>
      </c>
      <c r="C294" s="91">
        <v>0.39395429999999998</v>
      </c>
      <c r="D294" s="91">
        <v>22.266369999999998</v>
      </c>
      <c r="E294" s="42">
        <v>56.520185209299655</v>
      </c>
    </row>
    <row r="295" spans="1:5" x14ac:dyDescent="0.25">
      <c r="A295" s="191">
        <v>264</v>
      </c>
      <c r="B295" s="191">
        <v>2</v>
      </c>
      <c r="C295" s="91">
        <v>0.36878179999999999</v>
      </c>
      <c r="D295" s="91">
        <v>1.9451510000000001</v>
      </c>
      <c r="E295" s="42">
        <v>5.2745309014707349</v>
      </c>
    </row>
    <row r="296" spans="1:5" x14ac:dyDescent="0.25">
      <c r="A296" s="191">
        <v>265</v>
      </c>
      <c r="B296" s="191">
        <v>3</v>
      </c>
      <c r="C296" s="91">
        <v>0.80498449999999999</v>
      </c>
      <c r="D296" s="91">
        <v>4.0417100000000001</v>
      </c>
      <c r="E296" s="42">
        <v>5.0208544388121759</v>
      </c>
    </row>
    <row r="297" spans="1:5" x14ac:dyDescent="0.25">
      <c r="A297" s="191">
        <v>266</v>
      </c>
      <c r="B297" s="191">
        <v>0</v>
      </c>
      <c r="C297" s="91">
        <v>0.32249030000000001</v>
      </c>
      <c r="D297" s="91">
        <v>5.6405669999999999</v>
      </c>
      <c r="E297" s="42">
        <v>17.490656308112211</v>
      </c>
    </row>
    <row r="298" spans="1:5" x14ac:dyDescent="0.25">
      <c r="A298" s="191">
        <v>267</v>
      </c>
      <c r="B298" s="191">
        <v>0</v>
      </c>
      <c r="C298" s="91">
        <v>0.55713550000000001</v>
      </c>
      <c r="D298" s="91">
        <v>3.6320790000000001</v>
      </c>
      <c r="E298" s="42">
        <v>6.5192022407475383</v>
      </c>
    </row>
    <row r="299" spans="1:5" x14ac:dyDescent="0.25">
      <c r="A299" s="191">
        <v>268</v>
      </c>
      <c r="B299" s="191">
        <v>0</v>
      </c>
      <c r="C299" s="91">
        <v>0.50119860000000005</v>
      </c>
      <c r="D299" s="91">
        <v>3.140701</v>
      </c>
      <c r="E299" s="42">
        <v>6.2663802333047212</v>
      </c>
    </row>
    <row r="300" spans="1:5" x14ac:dyDescent="0.25">
      <c r="A300" s="191">
        <v>269</v>
      </c>
      <c r="B300" s="191">
        <v>0</v>
      </c>
      <c r="C300" s="91">
        <v>0.28844409999999998</v>
      </c>
      <c r="D300" s="91">
        <v>1.27122</v>
      </c>
      <c r="E300" s="42">
        <v>4.4071624276592933</v>
      </c>
    </row>
    <row r="301" spans="1:5" x14ac:dyDescent="0.25">
      <c r="A301" s="191">
        <v>270</v>
      </c>
      <c r="B301" s="191">
        <v>0</v>
      </c>
      <c r="C301" s="91">
        <v>0.33941130000000003</v>
      </c>
      <c r="D301" s="91">
        <v>2.1335419999999998</v>
      </c>
      <c r="E301" s="42">
        <v>6.2860075666308095</v>
      </c>
    </row>
    <row r="302" spans="1:5" x14ac:dyDescent="0.25">
      <c r="A302" s="191">
        <v>271</v>
      </c>
      <c r="B302" s="191">
        <v>0</v>
      </c>
      <c r="C302" s="91">
        <v>0.59059289999999998</v>
      </c>
      <c r="D302" s="91">
        <v>2.5440130000000001</v>
      </c>
      <c r="E302" s="42">
        <v>4.3075577102264528</v>
      </c>
    </row>
    <row r="303" spans="1:5" x14ac:dyDescent="0.25">
      <c r="A303" s="191">
        <v>272</v>
      </c>
      <c r="B303" s="191">
        <v>0</v>
      </c>
      <c r="C303" s="91">
        <v>1.120714</v>
      </c>
      <c r="D303" s="91">
        <v>2.4360620000000002</v>
      </c>
      <c r="E303" s="42">
        <v>2.1736696427456068</v>
      </c>
    </row>
    <row r="304" spans="1:5" x14ac:dyDescent="0.25">
      <c r="A304" s="191">
        <v>273</v>
      </c>
      <c r="B304" s="191">
        <v>0</v>
      </c>
      <c r="C304" s="91">
        <v>2.0087809999999999</v>
      </c>
      <c r="D304" s="91">
        <v>2.675519</v>
      </c>
      <c r="E304" s="42">
        <v>1.331911741498949</v>
      </c>
    </row>
    <row r="305" spans="1:5" x14ac:dyDescent="0.25">
      <c r="A305" s="191">
        <v>274</v>
      </c>
      <c r="B305" s="191">
        <v>0</v>
      </c>
      <c r="C305" s="91">
        <v>0.32</v>
      </c>
      <c r="D305" s="91">
        <v>3.7234389999999999</v>
      </c>
      <c r="E305" s="42">
        <v>11.635746874999999</v>
      </c>
    </row>
    <row r="306" spans="1:5" x14ac:dyDescent="0.25">
      <c r="A306" s="191">
        <v>275</v>
      </c>
      <c r="B306" s="191">
        <v>0</v>
      </c>
      <c r="C306" s="91">
        <v>0.28844409999999998</v>
      </c>
      <c r="D306" s="91">
        <v>1.920417</v>
      </c>
      <c r="E306" s="42">
        <v>6.6578480891098142</v>
      </c>
    </row>
    <row r="307" spans="1:5" x14ac:dyDescent="0.25">
      <c r="A307" s="191">
        <v>276</v>
      </c>
      <c r="B307" s="191">
        <v>0</v>
      </c>
      <c r="C307" s="91">
        <v>0.26832820000000002</v>
      </c>
      <c r="D307" s="91">
        <v>2.563123</v>
      </c>
      <c r="E307" s="42">
        <v>9.5521939177469974</v>
      </c>
    </row>
    <row r="308" spans="1:5" x14ac:dyDescent="0.25">
      <c r="A308" s="191">
        <v>277</v>
      </c>
      <c r="B308" s="191">
        <v>0</v>
      </c>
      <c r="C308" s="91">
        <v>0.37735920000000001</v>
      </c>
      <c r="D308" s="91">
        <v>2.4686840000000001</v>
      </c>
      <c r="E308" s="42">
        <v>6.5420003010394341</v>
      </c>
    </row>
    <row r="309" spans="1:5" x14ac:dyDescent="0.25">
      <c r="A309" s="191">
        <v>278</v>
      </c>
      <c r="B309" s="191">
        <v>0</v>
      </c>
      <c r="C309" s="91">
        <v>0.29120439999999997</v>
      </c>
      <c r="D309" s="91">
        <v>2.7261690000000001</v>
      </c>
      <c r="E309" s="42">
        <v>9.3617026391084757</v>
      </c>
    </row>
    <row r="310" spans="1:5" x14ac:dyDescent="0.25">
      <c r="A310" s="191">
        <v>279</v>
      </c>
      <c r="B310" s="191">
        <v>0</v>
      </c>
      <c r="C310" s="91">
        <v>0.52</v>
      </c>
      <c r="D310" s="91">
        <v>6.1294050000000002</v>
      </c>
      <c r="E310" s="42">
        <v>11.787317307692307</v>
      </c>
    </row>
    <row r="311" spans="1:5" x14ac:dyDescent="0.25">
      <c r="A311" s="191">
        <v>280</v>
      </c>
      <c r="B311" s="191">
        <v>0</v>
      </c>
      <c r="C311" s="91">
        <v>0.36</v>
      </c>
      <c r="D311" s="91">
        <v>7.1654730000000004</v>
      </c>
      <c r="E311" s="42">
        <v>19.90409166666667</v>
      </c>
    </row>
    <row r="312" spans="1:5" x14ac:dyDescent="0.25">
      <c r="A312" s="191">
        <v>281</v>
      </c>
      <c r="B312" s="191">
        <v>0</v>
      </c>
      <c r="C312" s="91">
        <v>0.84852810000000001</v>
      </c>
      <c r="D312" s="91">
        <v>4.5601750000000001</v>
      </c>
      <c r="E312" s="42">
        <v>5.3742180135224746</v>
      </c>
    </row>
    <row r="313" spans="1:5" x14ac:dyDescent="0.25">
      <c r="A313" s="191">
        <v>282</v>
      </c>
      <c r="B313" s="191">
        <v>0</v>
      </c>
      <c r="C313" s="91">
        <v>0.24331050000000001</v>
      </c>
      <c r="D313" s="91">
        <v>5.0477720000000001</v>
      </c>
      <c r="E313" s="42">
        <v>20.746215227045276</v>
      </c>
    </row>
    <row r="314" spans="1:5" x14ac:dyDescent="0.25">
      <c r="A314" s="191">
        <v>283</v>
      </c>
      <c r="B314" s="191">
        <v>0</v>
      </c>
      <c r="C314" s="91">
        <v>0.24</v>
      </c>
      <c r="D314" s="91">
        <v>1.043072</v>
      </c>
      <c r="E314" s="42">
        <v>4.3461333333333334</v>
      </c>
    </row>
    <row r="315" spans="1:5" x14ac:dyDescent="0.25">
      <c r="A315" s="191">
        <v>284</v>
      </c>
      <c r="B315" s="191">
        <v>0</v>
      </c>
      <c r="C315" s="91">
        <v>0.32984849999999999</v>
      </c>
      <c r="D315" s="91">
        <v>1.39714</v>
      </c>
      <c r="E315" s="42">
        <v>4.2357021481073893</v>
      </c>
    </row>
    <row r="316" spans="1:5" x14ac:dyDescent="0.25">
      <c r="A316" s="191">
        <v>285</v>
      </c>
      <c r="B316" s="191">
        <v>0</v>
      </c>
      <c r="C316" s="91">
        <v>0.34176010000000001</v>
      </c>
      <c r="D316" s="91">
        <v>1.6823790000000001</v>
      </c>
      <c r="E316" s="42">
        <v>4.9226899219657296</v>
      </c>
    </row>
    <row r="317" spans="1:5" x14ac:dyDescent="0.25">
      <c r="A317" s="191">
        <v>286</v>
      </c>
      <c r="B317" s="191">
        <v>0</v>
      </c>
      <c r="C317" s="91">
        <v>0.2828427</v>
      </c>
      <c r="D317" s="91">
        <v>2.2574320000000001</v>
      </c>
      <c r="E317" s="42">
        <v>7.981227728345119</v>
      </c>
    </row>
    <row r="318" spans="1:5" x14ac:dyDescent="0.25">
      <c r="A318" s="191">
        <v>287</v>
      </c>
      <c r="B318" s="191">
        <v>0</v>
      </c>
      <c r="C318" s="91">
        <v>0.30463089999999998</v>
      </c>
      <c r="D318" s="91">
        <v>11.543659999999999</v>
      </c>
      <c r="E318" s="42">
        <v>37.893923433243309</v>
      </c>
    </row>
    <row r="319" spans="1:5" x14ac:dyDescent="0.25">
      <c r="A319" s="191">
        <v>288</v>
      </c>
      <c r="B319" s="191">
        <v>0</v>
      </c>
      <c r="C319" s="91">
        <v>0.52153620000000001</v>
      </c>
      <c r="D319" s="91">
        <v>1.64</v>
      </c>
      <c r="E319" s="42">
        <v>3.1445564085484379</v>
      </c>
    </row>
    <row r="320" spans="1:5" x14ac:dyDescent="0.25">
      <c r="A320" s="191">
        <v>289</v>
      </c>
      <c r="B320" s="191">
        <v>0</v>
      </c>
      <c r="C320" s="91">
        <v>0.61057349999999999</v>
      </c>
      <c r="D320" s="91">
        <v>3.6329600000000002</v>
      </c>
      <c r="E320" s="42">
        <v>5.9500780823275168</v>
      </c>
    </row>
    <row r="321" spans="1:5" x14ac:dyDescent="0.25">
      <c r="A321" s="191">
        <v>290</v>
      </c>
      <c r="B321" s="191">
        <v>0</v>
      </c>
      <c r="C321" s="91">
        <v>1.0983620000000001</v>
      </c>
      <c r="D321" s="91">
        <v>1.8611819999999999</v>
      </c>
      <c r="E321" s="42">
        <v>1.6945069112004965</v>
      </c>
    </row>
    <row r="322" spans="1:5" x14ac:dyDescent="0.25">
      <c r="A322" s="191">
        <v>291</v>
      </c>
      <c r="B322" s="191">
        <v>0</v>
      </c>
      <c r="C322" s="91">
        <v>0.36878179999999999</v>
      </c>
      <c r="D322" s="91">
        <v>0.65969690000000003</v>
      </c>
      <c r="E322" s="42">
        <v>1.7888542764312123</v>
      </c>
    </row>
    <row r="323" spans="1:5" x14ac:dyDescent="0.25">
      <c r="A323" s="191">
        <v>292</v>
      </c>
      <c r="B323" s="191">
        <v>0</v>
      </c>
      <c r="C323" s="91">
        <v>0.32249030000000001</v>
      </c>
      <c r="D323" s="91">
        <v>0.80398999999999998</v>
      </c>
      <c r="E323" s="42">
        <v>2.4930672333400414</v>
      </c>
    </row>
    <row r="324" spans="1:5" x14ac:dyDescent="0.25">
      <c r="A324" s="191">
        <v>293</v>
      </c>
      <c r="B324" s="191">
        <v>0</v>
      </c>
      <c r="C324" s="91">
        <v>0.36878179999999999</v>
      </c>
      <c r="D324" s="91">
        <v>2.4647920000000001</v>
      </c>
      <c r="E324" s="42">
        <v>6.6836053189175821</v>
      </c>
    </row>
    <row r="325" spans="1:5" x14ac:dyDescent="0.25">
      <c r="A325" s="191">
        <v>294</v>
      </c>
      <c r="B325" s="191">
        <v>0</v>
      </c>
      <c r="C325" s="91">
        <v>0.36</v>
      </c>
      <c r="D325" s="91">
        <v>1.6404879999999999</v>
      </c>
      <c r="E325" s="42">
        <v>4.5569111111111109</v>
      </c>
    </row>
    <row r="326" spans="1:5" x14ac:dyDescent="0.25">
      <c r="A326" s="191">
        <v>295</v>
      </c>
      <c r="B326" s="191">
        <v>0</v>
      </c>
      <c r="C326" s="91">
        <v>0.2154066</v>
      </c>
      <c r="D326" s="91">
        <v>3.4550830000000001</v>
      </c>
      <c r="E326" s="42">
        <v>16.039819578415891</v>
      </c>
    </row>
    <row r="327" spans="1:5" x14ac:dyDescent="0.25">
      <c r="A327" s="191">
        <v>296</v>
      </c>
      <c r="B327" s="191">
        <v>0</v>
      </c>
      <c r="C327" s="91">
        <v>0.31241000000000002</v>
      </c>
      <c r="D327" s="91">
        <v>1.721859</v>
      </c>
      <c r="E327" s="42">
        <v>5.5115361224032515</v>
      </c>
    </row>
    <row r="328" spans="1:5" x14ac:dyDescent="0.25">
      <c r="A328" s="191">
        <v>297</v>
      </c>
      <c r="B328" s="191">
        <v>0</v>
      </c>
      <c r="C328" s="91">
        <v>0.26832820000000002</v>
      </c>
      <c r="D328" s="91">
        <v>0.88814409999999999</v>
      </c>
      <c r="E328" s="42">
        <v>3.3099171089732646</v>
      </c>
    </row>
    <row r="329" spans="1:5" x14ac:dyDescent="0.25">
      <c r="A329" s="191">
        <v>298</v>
      </c>
      <c r="B329" s="191">
        <v>0</v>
      </c>
      <c r="C329" s="91">
        <v>0.29120439999999997</v>
      </c>
      <c r="D329" s="91">
        <v>1.1264099999999999</v>
      </c>
      <c r="E329" s="42">
        <v>3.8681077621079902</v>
      </c>
    </row>
    <row r="330" spans="1:5" x14ac:dyDescent="0.25">
      <c r="A330" s="191">
        <v>299</v>
      </c>
      <c r="B330" s="191">
        <v>0</v>
      </c>
      <c r="C330" s="91">
        <v>0.4118252</v>
      </c>
      <c r="D330" s="91">
        <v>10.458909999999999</v>
      </c>
      <c r="E330" s="42">
        <v>25.396478894443565</v>
      </c>
    </row>
    <row r="331" spans="1:5" x14ac:dyDescent="0.25">
      <c r="A331" s="191">
        <v>300</v>
      </c>
      <c r="B331" s="191">
        <v>0</v>
      </c>
      <c r="C331" s="91">
        <v>0.50119860000000005</v>
      </c>
      <c r="D331" s="91">
        <v>1.1271199999999999</v>
      </c>
      <c r="E331" s="42">
        <v>2.2488490590356793</v>
      </c>
    </row>
    <row r="332" spans="1:5" x14ac:dyDescent="0.25">
      <c r="A332" s="191">
        <v>301</v>
      </c>
      <c r="B332" s="191">
        <v>0</v>
      </c>
      <c r="C332" s="91">
        <v>0.50596439999999998</v>
      </c>
      <c r="D332" s="91">
        <v>1.3416410000000001</v>
      </c>
      <c r="E332" s="42">
        <v>2.6516509857215254</v>
      </c>
    </row>
    <row r="333" spans="1:5" x14ac:dyDescent="0.25">
      <c r="A333" s="191">
        <v>302</v>
      </c>
      <c r="B333" s="191">
        <v>0</v>
      </c>
      <c r="C333" s="91">
        <v>0.53366659999999999</v>
      </c>
      <c r="D333" s="91">
        <v>1.4338759999999999</v>
      </c>
      <c r="E333" s="42">
        <v>2.6868385617537243</v>
      </c>
    </row>
    <row r="334" spans="1:5" x14ac:dyDescent="0.25">
      <c r="A334" s="191">
        <v>303</v>
      </c>
      <c r="B334" s="191">
        <v>0</v>
      </c>
      <c r="C334" s="91">
        <v>0.84095180000000003</v>
      </c>
      <c r="D334" s="91">
        <v>1.520526</v>
      </c>
      <c r="E334" s="42">
        <v>1.8081012490846682</v>
      </c>
    </row>
    <row r="335" spans="1:5" x14ac:dyDescent="0.25">
      <c r="A335" s="191">
        <v>304</v>
      </c>
      <c r="B335" s="191">
        <v>0</v>
      </c>
      <c r="C335" s="91">
        <v>0.2332381</v>
      </c>
      <c r="D335" s="91">
        <v>0.46647620000000001</v>
      </c>
      <c r="E335" s="42">
        <v>2</v>
      </c>
    </row>
    <row r="336" spans="1:5" x14ac:dyDescent="0.25">
      <c r="A336" s="191">
        <v>305</v>
      </c>
      <c r="B336" s="191">
        <v>0</v>
      </c>
      <c r="C336" s="91">
        <v>0.2332381</v>
      </c>
      <c r="D336" s="91">
        <v>0.39395429999999998</v>
      </c>
      <c r="E336" s="42">
        <v>1.6890649512236635</v>
      </c>
    </row>
    <row r="337" spans="1:5" x14ac:dyDescent="0.25">
      <c r="A337" s="191">
        <v>306</v>
      </c>
      <c r="B337" s="191">
        <v>1</v>
      </c>
      <c r="C337" s="91">
        <v>1.0650820000000001</v>
      </c>
      <c r="D337" s="91">
        <v>6.6891249999999998</v>
      </c>
      <c r="E337" s="42">
        <v>6.2803849844425113</v>
      </c>
    </row>
    <row r="338" spans="1:5" x14ac:dyDescent="0.25">
      <c r="A338" s="191">
        <v>307</v>
      </c>
      <c r="B338" s="191">
        <v>4</v>
      </c>
      <c r="C338" s="91">
        <v>0.60926179999999996</v>
      </c>
      <c r="D338" s="91">
        <v>4.7757670000000001</v>
      </c>
      <c r="E338" s="42">
        <v>7.8386122353313477</v>
      </c>
    </row>
    <row r="339" spans="1:5" x14ac:dyDescent="0.25">
      <c r="A339" s="191">
        <v>308</v>
      </c>
      <c r="B339" s="191">
        <v>0</v>
      </c>
      <c r="C339" s="91">
        <v>0.64498060000000002</v>
      </c>
      <c r="D339" s="91">
        <v>1.9386589999999999</v>
      </c>
      <c r="E339" s="42">
        <v>3.0057632741201825</v>
      </c>
    </row>
    <row r="340" spans="1:5" x14ac:dyDescent="0.25">
      <c r="A340" s="191">
        <v>309</v>
      </c>
      <c r="B340" s="191">
        <v>0</v>
      </c>
      <c r="C340" s="91">
        <v>0.31241000000000002</v>
      </c>
      <c r="D340" s="91">
        <v>2.8869359999999999</v>
      </c>
      <c r="E340" s="42">
        <v>9.2408565666912068</v>
      </c>
    </row>
    <row r="341" spans="1:5" x14ac:dyDescent="0.25">
      <c r="A341" s="191">
        <v>310</v>
      </c>
      <c r="B341" s="191">
        <v>0</v>
      </c>
      <c r="C341" s="91">
        <v>0.32249030000000001</v>
      </c>
      <c r="D341" s="91">
        <v>3.368798</v>
      </c>
      <c r="E341" s="42">
        <v>10.446199467084746</v>
      </c>
    </row>
    <row r="342" spans="1:5" x14ac:dyDescent="0.25">
      <c r="A342" s="191">
        <v>311</v>
      </c>
      <c r="B342" s="191">
        <v>0</v>
      </c>
      <c r="C342" s="91">
        <v>0.12</v>
      </c>
      <c r="D342" s="91">
        <v>0.56000000000000005</v>
      </c>
      <c r="E342" s="42">
        <v>4.666666666666667</v>
      </c>
    </row>
    <row r="343" spans="1:5" x14ac:dyDescent="0.25">
      <c r="A343" s="191">
        <v>312</v>
      </c>
      <c r="B343" s="191">
        <v>0</v>
      </c>
      <c r="C343" s="91">
        <v>0.32984849999999999</v>
      </c>
      <c r="D343" s="91">
        <v>8.0201750000000001</v>
      </c>
      <c r="E343" s="42">
        <v>24.314723274472978</v>
      </c>
    </row>
    <row r="344" spans="1:5" x14ac:dyDescent="0.25">
      <c r="A344" s="191">
        <v>313</v>
      </c>
      <c r="B344" s="191">
        <v>0</v>
      </c>
      <c r="C344" s="91">
        <v>0.16</v>
      </c>
      <c r="D344" s="91">
        <v>1.7204649999999999</v>
      </c>
      <c r="E344" s="42">
        <v>10.752906249999999</v>
      </c>
    </row>
    <row r="345" spans="1:5" x14ac:dyDescent="0.25">
      <c r="A345" s="191">
        <v>314</v>
      </c>
      <c r="B345" s="191">
        <v>0</v>
      </c>
      <c r="C345" s="91">
        <v>0.60530980000000001</v>
      </c>
      <c r="D345" s="91">
        <v>6.2406410000000001</v>
      </c>
      <c r="E345" s="42">
        <v>10.309829776421925</v>
      </c>
    </row>
    <row r="346" spans="1:5" x14ac:dyDescent="0.25">
      <c r="A346" s="191">
        <v>315</v>
      </c>
      <c r="B346" s="191">
        <v>0</v>
      </c>
      <c r="C346" s="91">
        <v>0.2</v>
      </c>
      <c r="D346" s="91">
        <v>1.0031950000000001</v>
      </c>
      <c r="E346" s="42">
        <v>5.0159750000000001</v>
      </c>
    </row>
    <row r="347" spans="1:5" x14ac:dyDescent="0.25">
      <c r="A347" s="191">
        <v>316</v>
      </c>
      <c r="B347" s="191">
        <v>0</v>
      </c>
      <c r="C347" s="91">
        <v>0.45607019999999998</v>
      </c>
      <c r="D347" s="91">
        <v>1.1872659999999999</v>
      </c>
      <c r="E347" s="42">
        <v>2.6032527448625231</v>
      </c>
    </row>
    <row r="348" spans="1:5" x14ac:dyDescent="0.25">
      <c r="A348" s="191">
        <v>317</v>
      </c>
      <c r="B348" s="191">
        <v>0</v>
      </c>
      <c r="C348" s="91">
        <v>0.39395429999999998</v>
      </c>
      <c r="D348" s="91">
        <v>0.95414880000000002</v>
      </c>
      <c r="E348" s="42">
        <v>2.4219783868331937</v>
      </c>
    </row>
    <row r="349" spans="1:5" x14ac:dyDescent="0.25">
      <c r="A349" s="191">
        <v>318</v>
      </c>
      <c r="B349" s="191">
        <v>0</v>
      </c>
      <c r="C349" s="91">
        <v>0.64124879999999995</v>
      </c>
      <c r="D349" s="91">
        <v>0.96747090000000002</v>
      </c>
      <c r="E349" s="42">
        <v>1.5087293730608153</v>
      </c>
    </row>
    <row r="350" spans="1:5" x14ac:dyDescent="0.25">
      <c r="A350" s="191">
        <v>319</v>
      </c>
      <c r="B350" s="191">
        <v>0</v>
      </c>
      <c r="C350" s="91">
        <v>0.68352029999999997</v>
      </c>
      <c r="D350" s="91">
        <v>1.8277859999999999</v>
      </c>
      <c r="E350" s="42">
        <v>2.6740771268973282</v>
      </c>
    </row>
    <row r="351" spans="1:5" x14ac:dyDescent="0.25">
      <c r="A351" s="191">
        <v>320</v>
      </c>
      <c r="B351" s="191">
        <v>0</v>
      </c>
      <c r="C351" s="91">
        <v>1.1271199999999999</v>
      </c>
      <c r="D351" s="91">
        <v>14.974</v>
      </c>
      <c r="E351" s="42">
        <v>13.285187025338919</v>
      </c>
    </row>
    <row r="352" spans="1:5" x14ac:dyDescent="0.25">
      <c r="A352" s="191">
        <v>321</v>
      </c>
      <c r="B352" s="191">
        <v>0</v>
      </c>
      <c r="C352" s="91">
        <v>0.24331050000000001</v>
      </c>
      <c r="D352" s="91">
        <v>2.6076809999999999</v>
      </c>
      <c r="E352" s="42">
        <v>10.717502943769381</v>
      </c>
    </row>
    <row r="353" spans="1:5" x14ac:dyDescent="0.25">
      <c r="A353" s="191">
        <v>322</v>
      </c>
      <c r="B353" s="191">
        <v>0</v>
      </c>
      <c r="C353" s="91">
        <v>0.34176010000000001</v>
      </c>
      <c r="D353" s="91">
        <v>1.2553879999999999</v>
      </c>
      <c r="E353" s="42">
        <v>3.6733018278026015</v>
      </c>
    </row>
    <row r="354" spans="1:5" x14ac:dyDescent="0.25">
      <c r="A354" s="191">
        <v>323</v>
      </c>
      <c r="B354" s="191">
        <v>0</v>
      </c>
      <c r="C354" s="91">
        <v>0.5656854</v>
      </c>
      <c r="D354" s="91">
        <v>2.4664139999999999</v>
      </c>
      <c r="E354" s="42">
        <v>4.3600453538309454</v>
      </c>
    </row>
    <row r="355" spans="1:5" x14ac:dyDescent="0.25">
      <c r="A355" s="191">
        <v>324</v>
      </c>
      <c r="B355" s="191">
        <v>0</v>
      </c>
      <c r="C355" s="91">
        <v>0.2828427</v>
      </c>
      <c r="D355" s="91">
        <v>3.785657</v>
      </c>
      <c r="E355" s="42">
        <v>13.384319270039496</v>
      </c>
    </row>
    <row r="356" spans="1:5" x14ac:dyDescent="0.25">
      <c r="A356" s="191">
        <v>325</v>
      </c>
      <c r="B356" s="191">
        <v>0</v>
      </c>
      <c r="C356" s="91">
        <v>0.44721359999999999</v>
      </c>
      <c r="D356" s="91">
        <v>0.8246211</v>
      </c>
      <c r="E356" s="42">
        <v>1.8439088167265039</v>
      </c>
    </row>
    <row r="357" spans="1:5" x14ac:dyDescent="0.25">
      <c r="A357" s="191">
        <v>326</v>
      </c>
      <c r="B357" s="191">
        <v>0</v>
      </c>
      <c r="C357" s="91">
        <v>0.34409299999999998</v>
      </c>
      <c r="D357" s="91">
        <v>1.3059860000000001</v>
      </c>
      <c r="E357" s="42">
        <v>3.7954448361344175</v>
      </c>
    </row>
    <row r="358" spans="1:5" x14ac:dyDescent="0.25">
      <c r="A358" s="191">
        <v>327</v>
      </c>
      <c r="B358" s="191">
        <v>0</v>
      </c>
      <c r="C358" s="91">
        <v>0.16</v>
      </c>
      <c r="D358" s="91">
        <v>2.2574320000000001</v>
      </c>
      <c r="E358" s="42">
        <v>14.10895</v>
      </c>
    </row>
    <row r="359" spans="1:5" x14ac:dyDescent="0.25">
      <c r="A359" s="191">
        <v>328</v>
      </c>
      <c r="B359" s="191">
        <v>0</v>
      </c>
      <c r="C359" s="91">
        <v>0.2</v>
      </c>
      <c r="D359" s="91">
        <v>0.65969690000000003</v>
      </c>
      <c r="E359" s="42">
        <v>3.2984844999999998</v>
      </c>
    </row>
    <row r="360" spans="1:5" x14ac:dyDescent="0.25">
      <c r="A360" s="191">
        <v>329</v>
      </c>
      <c r="B360" s="191">
        <v>0</v>
      </c>
      <c r="C360" s="91">
        <v>0.25298219999999999</v>
      </c>
      <c r="D360" s="91">
        <v>1.3652839999999999</v>
      </c>
      <c r="E360" s="42">
        <v>5.3967591395758276</v>
      </c>
    </row>
    <row r="361" spans="1:5" x14ac:dyDescent="0.25">
      <c r="A361" s="191">
        <v>330</v>
      </c>
      <c r="B361" s="191">
        <v>0</v>
      </c>
      <c r="C361" s="91">
        <v>0.2828427</v>
      </c>
      <c r="D361" s="91">
        <v>3.9146899999999998</v>
      </c>
      <c r="E361" s="42">
        <v>13.840519836644184</v>
      </c>
    </row>
    <row r="362" spans="1:5" x14ac:dyDescent="0.25">
      <c r="A362" s="191">
        <v>331</v>
      </c>
      <c r="B362" s="191">
        <v>0</v>
      </c>
      <c r="C362" s="91">
        <v>0.32249030000000001</v>
      </c>
      <c r="D362" s="91">
        <v>0.72111029999999998</v>
      </c>
      <c r="E362" s="42">
        <v>2.2360681856167455</v>
      </c>
    </row>
    <row r="363" spans="1:5" x14ac:dyDescent="0.25">
      <c r="A363" s="191">
        <v>332</v>
      </c>
      <c r="B363" s="191">
        <v>0</v>
      </c>
      <c r="C363" s="91">
        <v>0.34176010000000001</v>
      </c>
      <c r="D363" s="91">
        <v>2.290851</v>
      </c>
      <c r="E363" s="42">
        <v>6.7030967043841567</v>
      </c>
    </row>
    <row r="364" spans="1:5" x14ac:dyDescent="0.25">
      <c r="A364" s="191">
        <v>333</v>
      </c>
      <c r="B364" s="191">
        <v>0</v>
      </c>
      <c r="C364" s="91">
        <v>0.16</v>
      </c>
      <c r="D364" s="91">
        <v>2.3231009999999999</v>
      </c>
      <c r="E364" s="42">
        <v>14.519381249999999</v>
      </c>
    </row>
    <row r="365" spans="1:5" x14ac:dyDescent="0.25">
      <c r="A365" s="191">
        <v>334</v>
      </c>
      <c r="B365" s="191">
        <v>0</v>
      </c>
      <c r="C365" s="91">
        <v>0.4418144</v>
      </c>
      <c r="D365" s="91">
        <v>0.76941539999999997</v>
      </c>
      <c r="E365" s="42">
        <v>1.7414900917670406</v>
      </c>
    </row>
    <row r="366" spans="1:5" x14ac:dyDescent="0.25">
      <c r="A366" s="191">
        <v>335</v>
      </c>
      <c r="B366" s="191">
        <v>0</v>
      </c>
      <c r="C366" s="91">
        <v>0.29120439999999997</v>
      </c>
      <c r="D366" s="91">
        <v>0.34176010000000001</v>
      </c>
      <c r="E366" s="42">
        <v>1.173608983930188</v>
      </c>
    </row>
    <row r="367" spans="1:5" x14ac:dyDescent="0.25">
      <c r="A367" s="191">
        <v>336</v>
      </c>
      <c r="B367" s="191">
        <v>0</v>
      </c>
      <c r="C367" s="91">
        <v>8.94427E-2</v>
      </c>
      <c r="D367" s="91">
        <v>1.0925199999999999</v>
      </c>
      <c r="E367" s="42">
        <v>12.214747542281259</v>
      </c>
    </row>
    <row r="368" spans="1:5" x14ac:dyDescent="0.25">
      <c r="A368" s="191">
        <v>337</v>
      </c>
      <c r="B368" s="191">
        <v>0</v>
      </c>
      <c r="C368" s="91">
        <v>0.16492419999999999</v>
      </c>
      <c r="D368" s="91">
        <v>2.212691</v>
      </c>
      <c r="E368" s="42">
        <v>13.416411903165212</v>
      </c>
    </row>
    <row r="369" spans="1:5" x14ac:dyDescent="0.25">
      <c r="A369" s="191">
        <v>338</v>
      </c>
      <c r="B369" s="191">
        <v>0</v>
      </c>
      <c r="C369" s="91">
        <v>0.2</v>
      </c>
      <c r="D369" s="91">
        <v>0.24</v>
      </c>
      <c r="E369" s="42">
        <f>D369/C369</f>
        <v>1.2</v>
      </c>
    </row>
    <row r="370" spans="1:5" x14ac:dyDescent="0.25">
      <c r="A370" s="191">
        <v>339</v>
      </c>
      <c r="B370" s="191">
        <v>0</v>
      </c>
      <c r="C370" s="91">
        <v>0.55569780000000002</v>
      </c>
      <c r="D370" s="91">
        <v>0.71217980000000003</v>
      </c>
      <c r="E370" s="42">
        <v>1.2815955002881063</v>
      </c>
    </row>
    <row r="371" spans="1:5" x14ac:dyDescent="0.25">
      <c r="A371" s="191">
        <v>340</v>
      </c>
      <c r="B371" s="191">
        <v>1</v>
      </c>
      <c r="C371" s="91">
        <v>0.46647620000000001</v>
      </c>
      <c r="D371" s="91">
        <v>4.1558029999999997</v>
      </c>
      <c r="E371" s="42">
        <v>8.9089282582905618</v>
      </c>
    </row>
    <row r="372" spans="1:5" x14ac:dyDescent="0.25">
      <c r="A372" s="191">
        <v>341</v>
      </c>
      <c r="B372" s="191">
        <v>0</v>
      </c>
      <c r="C372" s="91">
        <v>0.72111029999999998</v>
      </c>
      <c r="D372" s="91">
        <v>5.2552450000000004</v>
      </c>
      <c r="E372" s="42">
        <v>7.2877131279361844</v>
      </c>
    </row>
    <row r="373" spans="1:5" x14ac:dyDescent="0.25">
      <c r="A373" s="191">
        <v>342</v>
      </c>
      <c r="B373" s="191">
        <v>0</v>
      </c>
      <c r="C373" s="91">
        <v>0.4326662</v>
      </c>
      <c r="D373" s="91">
        <v>1.84954</v>
      </c>
      <c r="E373" s="42">
        <v>4.2747503733825294</v>
      </c>
    </row>
    <row r="374" spans="1:5" x14ac:dyDescent="0.25">
      <c r="A374" s="191">
        <v>343</v>
      </c>
      <c r="B374" s="191">
        <v>0</v>
      </c>
      <c r="C374" s="91">
        <v>0.73756359999999999</v>
      </c>
      <c r="D374" s="91">
        <v>3.226143</v>
      </c>
      <c r="E374" s="42">
        <v>4.3740539798872939</v>
      </c>
    </row>
    <row r="375" spans="1:5" x14ac:dyDescent="0.25">
      <c r="A375" s="191">
        <v>344</v>
      </c>
      <c r="B375" s="191">
        <v>0</v>
      </c>
      <c r="C375" s="91">
        <v>0.2</v>
      </c>
      <c r="D375" s="91">
        <v>1.07629</v>
      </c>
      <c r="E375" s="42">
        <v>5.3814499999999992</v>
      </c>
    </row>
    <row r="376" spans="1:5" x14ac:dyDescent="0.25">
      <c r="A376" s="191">
        <v>345</v>
      </c>
      <c r="B376" s="191">
        <v>0</v>
      </c>
      <c r="C376" s="91">
        <v>0.84</v>
      </c>
      <c r="D376" s="91">
        <v>1.1661900000000001</v>
      </c>
      <c r="E376" s="42">
        <v>1.3883214285714287</v>
      </c>
    </row>
    <row r="377" spans="1:5" x14ac:dyDescent="0.25">
      <c r="A377" s="191">
        <v>346</v>
      </c>
      <c r="B377" s="191">
        <v>0</v>
      </c>
      <c r="C377" s="91">
        <v>0.29120439999999997</v>
      </c>
      <c r="D377" s="91">
        <v>0.54405879999999995</v>
      </c>
      <c r="E377" s="42">
        <v>1.868305561317068</v>
      </c>
    </row>
    <row r="378" spans="1:5" x14ac:dyDescent="0.25">
      <c r="A378" s="191">
        <v>347</v>
      </c>
      <c r="B378" s="191">
        <v>0</v>
      </c>
      <c r="C378" s="91">
        <v>0.28844409999999998</v>
      </c>
      <c r="D378" s="91">
        <v>2.113575</v>
      </c>
      <c r="E378" s="42">
        <v>7.3275029719796665</v>
      </c>
    </row>
    <row r="379" spans="1:5" x14ac:dyDescent="0.25">
      <c r="A379" s="191">
        <v>348</v>
      </c>
      <c r="B379" s="191">
        <v>0</v>
      </c>
      <c r="C379" s="91">
        <v>0.5614268</v>
      </c>
      <c r="D379" s="91">
        <v>6.4894990000000004</v>
      </c>
      <c r="E379" s="42">
        <v>11.558940542204256</v>
      </c>
    </row>
    <row r="380" spans="1:5" x14ac:dyDescent="0.25">
      <c r="A380" s="191">
        <v>349</v>
      </c>
      <c r="B380" s="191">
        <v>0</v>
      </c>
      <c r="C380" s="91">
        <v>0.28000000000000003</v>
      </c>
      <c r="D380" s="91">
        <v>0.32249030000000001</v>
      </c>
      <c r="E380" s="42">
        <v>1.1517510714285712</v>
      </c>
    </row>
    <row r="381" spans="1:5" x14ac:dyDescent="0.25">
      <c r="A381" s="191">
        <v>350</v>
      </c>
      <c r="B381" s="191">
        <v>0</v>
      </c>
      <c r="C381" s="91">
        <v>0.1788854</v>
      </c>
      <c r="D381" s="91">
        <v>0.39395429999999998</v>
      </c>
      <c r="E381" s="42">
        <v>2.2022719573537022</v>
      </c>
    </row>
    <row r="382" spans="1:5" x14ac:dyDescent="0.25">
      <c r="A382" s="191">
        <v>351</v>
      </c>
      <c r="B382" s="191">
        <v>0</v>
      </c>
      <c r="C382" s="91">
        <v>0.30463089999999998</v>
      </c>
      <c r="D382" s="91">
        <v>7.5846159999999996</v>
      </c>
      <c r="E382" s="42">
        <v>24.897723769978686</v>
      </c>
    </row>
    <row r="383" spans="1:5" x14ac:dyDescent="0.25">
      <c r="A383" s="191">
        <v>352</v>
      </c>
      <c r="B383" s="191">
        <v>0</v>
      </c>
      <c r="C383" s="91">
        <v>0.28844409999999998</v>
      </c>
      <c r="D383" s="91">
        <v>1.6</v>
      </c>
      <c r="E383" s="42">
        <v>5.5470020014276606</v>
      </c>
    </row>
    <row r="384" spans="1:5" x14ac:dyDescent="0.25">
      <c r="A384" s="191">
        <v>353</v>
      </c>
      <c r="B384" s="191">
        <v>0</v>
      </c>
      <c r="C384" s="91">
        <v>0.32249030000000001</v>
      </c>
      <c r="D384" s="91">
        <v>5.3384640000000001</v>
      </c>
      <c r="E384" s="42">
        <v>16.553874643671453</v>
      </c>
    </row>
    <row r="385" spans="1:5" x14ac:dyDescent="0.25">
      <c r="A385" s="191">
        <v>354</v>
      </c>
      <c r="B385" s="191">
        <v>0</v>
      </c>
      <c r="C385" s="91">
        <v>0.2828427</v>
      </c>
      <c r="D385" s="91">
        <v>0.66573269999999996</v>
      </c>
      <c r="E385" s="42">
        <v>2.3537206369476742</v>
      </c>
    </row>
    <row r="386" spans="1:5" x14ac:dyDescent="0.25">
      <c r="A386" s="191">
        <v>355</v>
      </c>
      <c r="B386" s="191">
        <v>0</v>
      </c>
      <c r="C386" s="91">
        <v>0.2039608</v>
      </c>
      <c r="D386" s="91">
        <v>0.32249030000000001</v>
      </c>
      <c r="E386" s="42">
        <v>1.5811386305603823</v>
      </c>
    </row>
    <row r="387" spans="1:5" x14ac:dyDescent="0.25">
      <c r="A387" s="191">
        <v>356</v>
      </c>
      <c r="B387" s="191">
        <v>0</v>
      </c>
      <c r="C387" s="91">
        <v>0.33941130000000003</v>
      </c>
      <c r="D387" s="91">
        <v>0.59464269999999997</v>
      </c>
      <c r="E387" s="42">
        <v>1.7519826240316687</v>
      </c>
    </row>
    <row r="388" spans="1:5" x14ac:dyDescent="0.25">
      <c r="A388" s="191">
        <v>357</v>
      </c>
      <c r="B388" s="191">
        <v>0</v>
      </c>
      <c r="C388" s="91">
        <v>0.16492419999999999</v>
      </c>
      <c r="D388" s="91">
        <v>0.24331050000000001</v>
      </c>
      <c r="E388" s="42">
        <f>D388/C388</f>
        <v>1.4752868287370806</v>
      </c>
    </row>
    <row r="389" spans="1:5" x14ac:dyDescent="0.25">
      <c r="A389" s="191">
        <v>358</v>
      </c>
      <c r="B389" s="191">
        <v>0</v>
      </c>
      <c r="C389" s="91">
        <v>0.36878179999999999</v>
      </c>
      <c r="D389" s="91">
        <v>0.91214030000000001</v>
      </c>
      <c r="E389" s="42">
        <v>2.473387515327492</v>
      </c>
    </row>
    <row r="390" spans="1:5" x14ac:dyDescent="0.25">
      <c r="A390" s="191">
        <v>359</v>
      </c>
      <c r="B390" s="191">
        <v>0</v>
      </c>
      <c r="C390" s="91">
        <v>0.37735920000000001</v>
      </c>
      <c r="D390" s="91">
        <v>6.5317689999999997</v>
      </c>
      <c r="E390" s="42">
        <v>17.309155308788018</v>
      </c>
    </row>
    <row r="391" spans="1:5" x14ac:dyDescent="0.25">
      <c r="A391" s="191">
        <v>360</v>
      </c>
      <c r="B391" s="191">
        <v>0</v>
      </c>
      <c r="C391" s="91">
        <v>0.46818799999999999</v>
      </c>
      <c r="D391" s="91">
        <v>9.4150519999999993</v>
      </c>
      <c r="E391" s="42">
        <v>20.109554281613367</v>
      </c>
    </row>
    <row r="392" spans="1:5" x14ac:dyDescent="0.25">
      <c r="A392" s="191">
        <v>361</v>
      </c>
      <c r="B392" s="191">
        <v>0</v>
      </c>
      <c r="C392" s="91">
        <v>0.32249030000000001</v>
      </c>
      <c r="D392" s="91">
        <v>2.4741870000000001</v>
      </c>
      <c r="E392" s="42">
        <v>7.6721284330102337</v>
      </c>
    </row>
    <row r="393" spans="1:5" x14ac:dyDescent="0.25">
      <c r="A393" s="191">
        <v>362</v>
      </c>
      <c r="B393" s="191">
        <v>0</v>
      </c>
      <c r="C393" s="91">
        <v>0.26832820000000002</v>
      </c>
      <c r="D393" s="91">
        <v>3.317107</v>
      </c>
      <c r="E393" s="42">
        <v>12.36212593383774</v>
      </c>
    </row>
    <row r="394" spans="1:5" x14ac:dyDescent="0.25">
      <c r="A394" s="191">
        <v>363</v>
      </c>
      <c r="B394" s="191">
        <v>0</v>
      </c>
      <c r="C394" s="91">
        <v>0.2039608</v>
      </c>
      <c r="D394" s="91">
        <v>1.895257</v>
      </c>
      <c r="E394" s="42">
        <v>9.2922610619295476</v>
      </c>
    </row>
    <row r="395" spans="1:5" x14ac:dyDescent="0.25">
      <c r="A395" s="191">
        <v>364</v>
      </c>
      <c r="B395" s="191">
        <v>0</v>
      </c>
      <c r="C395" s="91">
        <v>0.29120439999999997</v>
      </c>
      <c r="D395" s="91">
        <v>0.7610519</v>
      </c>
      <c r="E395" s="42">
        <v>2.6134629147087067</v>
      </c>
    </row>
    <row r="396" spans="1:5" x14ac:dyDescent="0.25">
      <c r="A396" s="191">
        <v>365</v>
      </c>
      <c r="B396" s="191">
        <v>0</v>
      </c>
      <c r="C396" s="91">
        <v>0.36878179999999999</v>
      </c>
      <c r="D396" s="91">
        <v>0.67052219999999996</v>
      </c>
      <c r="E396" s="42">
        <v>1.8182084907660843</v>
      </c>
    </row>
    <row r="397" spans="1:5" x14ac:dyDescent="0.25">
      <c r="A397" s="191">
        <v>366</v>
      </c>
      <c r="B397" s="191">
        <v>0</v>
      </c>
      <c r="C397" s="91">
        <v>0.45607019999999998</v>
      </c>
      <c r="D397" s="91">
        <v>0.60926179999999996</v>
      </c>
      <c r="E397" s="42">
        <v>1.3358947811104518</v>
      </c>
    </row>
    <row r="398" spans="1:5" x14ac:dyDescent="0.25">
      <c r="A398" s="191">
        <v>367</v>
      </c>
      <c r="B398" s="191">
        <v>0</v>
      </c>
      <c r="C398" s="91">
        <v>0.4</v>
      </c>
      <c r="D398" s="91">
        <v>0.40199499999999999</v>
      </c>
      <c r="E398" s="42">
        <f>D398/C398</f>
        <v>1.0049874999999999</v>
      </c>
    </row>
    <row r="399" spans="1:5" x14ac:dyDescent="0.25">
      <c r="A399" s="191" t="s">
        <v>91</v>
      </c>
      <c r="B399" s="19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91" t="s">
        <v>91</v>
      </c>
      <c r="B400" s="19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91" t="s">
        <v>91</v>
      </c>
      <c r="B401" s="19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91" t="s">
        <v>91</v>
      </c>
      <c r="B402" s="19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91" t="s">
        <v>91</v>
      </c>
      <c r="B403" s="19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91" t="s">
        <v>91</v>
      </c>
      <c r="B404" s="19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91" t="s">
        <v>91</v>
      </c>
      <c r="B405" s="19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91" t="s">
        <v>91</v>
      </c>
      <c r="B406" s="19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91" t="s">
        <v>91</v>
      </c>
      <c r="B407" s="19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91" t="s">
        <v>91</v>
      </c>
      <c r="B408" s="19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91" t="s">
        <v>91</v>
      </c>
      <c r="B409" s="19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91" t="s">
        <v>91</v>
      </c>
      <c r="B410" s="19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91" t="s">
        <v>91</v>
      </c>
      <c r="B411" s="19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91" t="s">
        <v>91</v>
      </c>
      <c r="B412" s="19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91" t="s">
        <v>91</v>
      </c>
      <c r="B413" s="19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91" t="s">
        <v>91</v>
      </c>
      <c r="B414" s="19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91" t="s">
        <v>91</v>
      </c>
      <c r="B415" s="19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91" t="s">
        <v>91</v>
      </c>
      <c r="B416" s="19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91" t="s">
        <v>91</v>
      </c>
      <c r="B417" s="19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91" t="s">
        <v>91</v>
      </c>
      <c r="B418" s="19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91" t="s">
        <v>91</v>
      </c>
      <c r="B419" s="19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91" t="s">
        <v>91</v>
      </c>
      <c r="B420" s="19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91" t="s">
        <v>91</v>
      </c>
      <c r="B421" s="19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91" t="s">
        <v>91</v>
      </c>
      <c r="B422" s="19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91" t="s">
        <v>91</v>
      </c>
      <c r="B423" s="19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91" t="s">
        <v>91</v>
      </c>
      <c r="B424" s="19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91" t="s">
        <v>91</v>
      </c>
      <c r="B425" s="19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91" t="s">
        <v>91</v>
      </c>
      <c r="B426" s="19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91" t="s">
        <v>91</v>
      </c>
      <c r="B427" s="19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91" t="s">
        <v>91</v>
      </c>
      <c r="B428" s="19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91" t="s">
        <v>91</v>
      </c>
      <c r="B429" s="19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91" t="s">
        <v>91</v>
      </c>
      <c r="B430" s="19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91" t="s">
        <v>91</v>
      </c>
      <c r="B431" s="19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91" t="s">
        <v>91</v>
      </c>
      <c r="B432" s="19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91" t="s">
        <v>91</v>
      </c>
      <c r="B433" s="19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91" t="s">
        <v>91</v>
      </c>
      <c r="B434" s="19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63" priority="9" operator="lessThan">
      <formula>1</formula>
    </cfRule>
  </conditionalFormatting>
  <conditionalFormatting sqref="E56">
    <cfRule type="cellIs" dxfId="62" priority="8" operator="lessThan">
      <formula>1</formula>
    </cfRule>
  </conditionalFormatting>
  <conditionalFormatting sqref="E70">
    <cfRule type="cellIs" dxfId="61" priority="7" operator="lessThan">
      <formula>1</formula>
    </cfRule>
  </conditionalFormatting>
  <conditionalFormatting sqref="E190">
    <cfRule type="cellIs" dxfId="60" priority="6" operator="lessThan">
      <formula>1</formula>
    </cfRule>
  </conditionalFormatting>
  <conditionalFormatting sqref="E227">
    <cfRule type="cellIs" dxfId="59" priority="5" operator="lessThan">
      <formula>1</formula>
    </cfRule>
  </conditionalFormatting>
  <conditionalFormatting sqref="E369">
    <cfRule type="cellIs" dxfId="58" priority="4" operator="lessThan">
      <formula>1</formula>
    </cfRule>
  </conditionalFormatting>
  <conditionalFormatting sqref="E388">
    <cfRule type="cellIs" dxfId="57" priority="3" operator="lessThan">
      <formula>1</formula>
    </cfRule>
  </conditionalFormatting>
  <conditionalFormatting sqref="E398">
    <cfRule type="cellIs" dxfId="56" priority="2" operator="lessThan">
      <formula>1</formula>
    </cfRule>
  </conditionalFormatting>
  <conditionalFormatting sqref="E22">
    <cfRule type="cellIs" dxfId="55" priority="1" operator="lessThan">
      <formula>1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183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41507</v>
      </c>
      <c r="F2" s="90" t="s">
        <v>61</v>
      </c>
      <c r="G2" s="91">
        <v>0.44968501199999994</v>
      </c>
      <c r="I2" s="91"/>
    </row>
    <row r="3" spans="1:10" x14ac:dyDescent="0.25">
      <c r="F3" s="92" t="s">
        <v>62</v>
      </c>
      <c r="G3" s="91">
        <v>4.8826548279999953</v>
      </c>
      <c r="I3" s="91"/>
    </row>
    <row r="4" spans="1:10" x14ac:dyDescent="0.25">
      <c r="A4" s="93"/>
      <c r="B4" s="7"/>
      <c r="C4" s="7" t="s">
        <v>63</v>
      </c>
      <c r="D4" s="94">
        <v>174</v>
      </c>
      <c r="F4" s="40" t="s">
        <v>21</v>
      </c>
      <c r="G4" s="191">
        <v>150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24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150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115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18</v>
      </c>
      <c r="F8" s="99" t="s">
        <v>73</v>
      </c>
      <c r="G8" s="103">
        <v>19.850000000000001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19</v>
      </c>
      <c r="J11" s="293" t="s">
        <v>374</v>
      </c>
    </row>
    <row r="12" spans="1:10" x14ac:dyDescent="0.25">
      <c r="A12" s="108" t="s">
        <v>70</v>
      </c>
      <c r="B12" s="109">
        <v>5</v>
      </c>
      <c r="C12" s="109">
        <v>96</v>
      </c>
      <c r="D12" s="109">
        <v>30</v>
      </c>
      <c r="E12" s="109">
        <v>12</v>
      </c>
      <c r="F12" s="109">
        <v>4</v>
      </c>
      <c r="G12" s="109">
        <v>3</v>
      </c>
      <c r="H12" s="109">
        <v>150</v>
      </c>
      <c r="I12" s="39">
        <f>SUM(D12:G12)</f>
        <v>49</v>
      </c>
    </row>
    <row r="13" spans="1:10" x14ac:dyDescent="0.25">
      <c r="A13" s="108" t="s">
        <v>37</v>
      </c>
      <c r="B13" s="109">
        <v>1</v>
      </c>
      <c r="C13" s="109">
        <v>66</v>
      </c>
      <c r="D13" s="109">
        <v>29</v>
      </c>
      <c r="E13" s="109">
        <v>12</v>
      </c>
      <c r="F13" s="109">
        <v>4</v>
      </c>
      <c r="G13" s="109">
        <v>3</v>
      </c>
      <c r="H13" s="109">
        <v>115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3</v>
      </c>
      <c r="E14" s="109">
        <v>7</v>
      </c>
      <c r="F14" s="109">
        <v>4</v>
      </c>
      <c r="G14" s="109">
        <v>3</v>
      </c>
      <c r="H14" s="109">
        <v>18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0.45634358333333325</v>
      </c>
      <c r="D17" s="182">
        <f t="shared" ref="D17:E17" si="0">AVERAGE(D32:D502)</f>
        <v>4.3709336988505703</v>
      </c>
      <c r="E17" s="182">
        <f t="shared" si="0"/>
        <v>10.296912931522927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0.2615714230437679</v>
      </c>
      <c r="D18" s="182">
        <f t="shared" ref="D18:E18" si="1">STDEV(D32:D502)</f>
        <v>4.343829721586987</v>
      </c>
      <c r="E18" s="182">
        <f t="shared" si="1"/>
        <v>10.114916789017435</v>
      </c>
      <c r="F18" s="11"/>
    </row>
    <row r="19" spans="1:21" x14ac:dyDescent="0.25">
      <c r="B19" s="40" t="s">
        <v>152</v>
      </c>
      <c r="C19" s="43">
        <f>MEDIAN(C32:C502)</f>
        <v>0.40199499999999999</v>
      </c>
      <c r="D19" s="182">
        <f t="shared" ref="D19:E19" si="2">MEDIAN(D32:D502)</f>
        <v>2.935711</v>
      </c>
      <c r="E19" s="182">
        <f t="shared" si="2"/>
        <v>7.4736148395547808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0.2332381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1.920417</v>
      </c>
      <c r="D21" s="182">
        <f t="shared" ref="D21:E21" si="4">MAX(D32:D502)</f>
        <v>28.493169999999999</v>
      </c>
      <c r="E21" s="182">
        <f t="shared" si="4"/>
        <v>65.864406249999988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0.57878721428571434</v>
      </c>
      <c r="D23" s="315">
        <f t="array" ref="D23">AVERAGE(IF(($E$32:$E$552&gt;=3)*($D$32:$D$552&gt;=5),$D$32:$D$552))</f>
        <v>9.6028216122448988</v>
      </c>
      <c r="E23" s="315">
        <f t="array" ref="E23">AVERAGE(IF(($E$32:$E$552&gt;=3)*($D$32:$D$552&gt;=5),$E$32:$E$552))</f>
        <v>20.108148887027831</v>
      </c>
      <c r="F23">
        <f>COUNTIF(E32:E550,"&gt;=5")</f>
        <v>115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0.28640229868543954</v>
      </c>
      <c r="D24" s="315">
        <f t="array" ref="D24">STDEV(IF(($E$32:$E$552&gt;=3)*($D$32:$D$552&gt;=5),$D$32:$D$552))</f>
        <v>5.0189721249192427</v>
      </c>
      <c r="E24" s="315">
        <f t="array" ref="E24">STDEV(IF(($E$32:$E$552&gt;=3)*($D$32:$D$552&gt;=5),$E$32:$E$552))</f>
        <v>13.713568051926448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0.48166379999999998</v>
      </c>
      <c r="D25" s="315">
        <f t="array" ref="D25">MEDIAN(IF(($E$32:$E$552&gt;=3)*($D$32:$D$552&gt;=5),$D$32:$D$552))</f>
        <v>7.3343030000000002</v>
      </c>
      <c r="E25" s="315">
        <f t="array" ref="E25">MEDIAN(IF(($E$32:$E$552&gt;=3)*($D$32:$D$552&gt;=5),$E$32:$E$552))</f>
        <v>14.776440384615384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5.032057</v>
      </c>
      <c r="E26" s="315">
        <f t="array" ref="E26">MIN(IF(($E$32:$E$552&gt;=3)*($D$32:$D$552&gt;=5),$E$32:$E$552))</f>
        <v>3.3251393835016638</v>
      </c>
    </row>
    <row r="27" spans="1:21" x14ac:dyDescent="0.25">
      <c r="B27" s="40" t="s">
        <v>19</v>
      </c>
      <c r="C27" s="314">
        <f t="array" ref="C27">MAX(IF(($E$32:$E$552&gt;=3)*($D$32:$D$552&gt;=5),$C$32:$C$552))</f>
        <v>1.6443840000000001</v>
      </c>
      <c r="D27" s="315">
        <f t="array" ref="D27">MAX(IF(($E$32:$E$552&gt;=3)*($D$32:$D$552&gt;=5),$D$32:$D$552))</f>
        <v>28.493169999999999</v>
      </c>
      <c r="E27" s="315">
        <f t="array" ref="E27">MAX(IF(($E$32:$E$552&gt;=3)*($D$32:$D$552&gt;=5),$E$32:$E$552))</f>
        <v>65.864406249999988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0</v>
      </c>
      <c r="C32" s="91">
        <v>0.92086920000000005</v>
      </c>
      <c r="D32" s="91">
        <v>6.3408519999999999</v>
      </c>
      <c r="E32" s="42">
        <v>6.8857249216283911</v>
      </c>
    </row>
    <row r="33" spans="1:5" x14ac:dyDescent="0.25">
      <c r="A33" s="191">
        <v>2</v>
      </c>
      <c r="B33" s="191">
        <v>0</v>
      </c>
      <c r="C33" s="91">
        <v>1.29244</v>
      </c>
      <c r="D33" s="91">
        <v>12.868069999999999</v>
      </c>
      <c r="E33" s="42">
        <v>9.9564157717186088</v>
      </c>
    </row>
    <row r="34" spans="1:5" x14ac:dyDescent="0.25">
      <c r="A34" s="191">
        <v>3</v>
      </c>
      <c r="B34" s="191">
        <v>0</v>
      </c>
      <c r="C34" s="91">
        <v>0.2332381</v>
      </c>
      <c r="D34" s="91">
        <v>4.2771949999999999</v>
      </c>
      <c r="E34" s="42">
        <v>18.338320368756218</v>
      </c>
    </row>
    <row r="35" spans="1:5" x14ac:dyDescent="0.25">
      <c r="A35" s="191">
        <v>4</v>
      </c>
      <c r="B35" s="191">
        <v>0</v>
      </c>
      <c r="C35" s="91">
        <v>0.24</v>
      </c>
      <c r="D35" s="91">
        <v>3.2402470000000001</v>
      </c>
      <c r="E35" s="42">
        <v>13.501029166666667</v>
      </c>
    </row>
    <row r="36" spans="1:5" x14ac:dyDescent="0.25">
      <c r="A36" s="191">
        <v>5</v>
      </c>
      <c r="B36" s="191">
        <v>0</v>
      </c>
      <c r="C36" s="91">
        <v>0.28844409999999998</v>
      </c>
      <c r="D36" s="91">
        <v>6.9466539999999997</v>
      </c>
      <c r="E36" s="42">
        <v>24.083189775765913</v>
      </c>
    </row>
    <row r="37" spans="1:5" x14ac:dyDescent="0.25">
      <c r="A37" s="191">
        <v>6</v>
      </c>
      <c r="B37" s="191">
        <v>0</v>
      </c>
      <c r="C37" s="91">
        <v>0.24331050000000001</v>
      </c>
      <c r="D37" s="91">
        <v>1.9303889999999999</v>
      </c>
      <c r="E37" s="42">
        <v>7.9338499571535133</v>
      </c>
    </row>
    <row r="38" spans="1:5" x14ac:dyDescent="0.25">
      <c r="A38" s="191">
        <v>7</v>
      </c>
      <c r="B38" s="191">
        <v>0</v>
      </c>
      <c r="C38" s="91">
        <v>0.26832820000000002</v>
      </c>
      <c r="D38" s="91">
        <v>1.6819040000000001</v>
      </c>
      <c r="E38" s="42">
        <v>6.2680851285850681</v>
      </c>
    </row>
    <row r="39" spans="1:5" x14ac:dyDescent="0.25">
      <c r="A39" s="191">
        <v>8</v>
      </c>
      <c r="B39" s="191">
        <v>0</v>
      </c>
      <c r="C39" s="91">
        <v>0.4118252</v>
      </c>
      <c r="D39" s="91">
        <v>1.742642</v>
      </c>
      <c r="E39" s="42">
        <v>4.2315089023206935</v>
      </c>
    </row>
    <row r="40" spans="1:5" x14ac:dyDescent="0.25">
      <c r="A40" s="191">
        <v>9</v>
      </c>
      <c r="B40" s="191">
        <v>0</v>
      </c>
      <c r="C40" s="91">
        <v>0.3577709</v>
      </c>
      <c r="D40" s="91">
        <v>0.91214030000000001</v>
      </c>
      <c r="E40" s="42">
        <v>2.549509476595218</v>
      </c>
    </row>
    <row r="41" spans="1:5" x14ac:dyDescent="0.25">
      <c r="A41" s="191">
        <v>10</v>
      </c>
      <c r="B41" s="191">
        <v>0</v>
      </c>
      <c r="C41" s="91">
        <v>0.40199499999999999</v>
      </c>
      <c r="D41" s="91">
        <v>1.5646089999999999</v>
      </c>
      <c r="E41" s="42">
        <v>3.8921105983905271</v>
      </c>
    </row>
    <row r="42" spans="1:5" x14ac:dyDescent="0.25">
      <c r="A42" s="191">
        <v>11</v>
      </c>
      <c r="B42" s="191">
        <v>0</v>
      </c>
      <c r="C42" s="91">
        <v>0.32249030000000001</v>
      </c>
      <c r="D42" s="91">
        <v>1.2705900000000001</v>
      </c>
      <c r="E42" s="42">
        <v>3.9399324568831995</v>
      </c>
    </row>
    <row r="43" spans="1:5" x14ac:dyDescent="0.25">
      <c r="A43" s="191">
        <v>12</v>
      </c>
      <c r="B43" s="191">
        <v>0</v>
      </c>
      <c r="C43" s="91">
        <v>0.2</v>
      </c>
      <c r="D43" s="91">
        <v>0.2332381</v>
      </c>
      <c r="E43" s="42">
        <v>1.1661904999999999</v>
      </c>
    </row>
    <row r="44" spans="1:5" x14ac:dyDescent="0.25">
      <c r="A44" s="191">
        <v>13</v>
      </c>
      <c r="B44" s="191">
        <v>0</v>
      </c>
      <c r="C44" s="91">
        <v>0.3577709</v>
      </c>
      <c r="D44" s="91">
        <v>0.96664369999999999</v>
      </c>
      <c r="E44" s="42">
        <v>2.7018511008022172</v>
      </c>
    </row>
    <row r="45" spans="1:5" x14ac:dyDescent="0.25">
      <c r="A45" s="191">
        <v>14</v>
      </c>
      <c r="B45" s="191">
        <v>1</v>
      </c>
      <c r="C45" s="91">
        <v>0.32</v>
      </c>
      <c r="D45" s="91">
        <v>21.076609999999999</v>
      </c>
      <c r="E45" s="42">
        <v>65.864406249999988</v>
      </c>
    </row>
    <row r="46" spans="1:5" x14ac:dyDescent="0.25">
      <c r="A46" s="191">
        <v>15</v>
      </c>
      <c r="B46" s="191">
        <v>4</v>
      </c>
      <c r="C46" s="91">
        <v>0.36878179999999999</v>
      </c>
      <c r="D46" s="91">
        <v>3.1842160000000002</v>
      </c>
      <c r="E46" s="42">
        <v>8.634417425154929</v>
      </c>
    </row>
    <row r="47" spans="1:5" x14ac:dyDescent="0.25">
      <c r="A47" s="191">
        <v>16</v>
      </c>
      <c r="B47" s="191">
        <v>0</v>
      </c>
      <c r="C47" s="91">
        <v>0.2</v>
      </c>
      <c r="D47" s="91">
        <v>4.8280849999999997</v>
      </c>
      <c r="E47" s="42">
        <v>24.140424999999997</v>
      </c>
    </row>
    <row r="48" spans="1:5" x14ac:dyDescent="0.25">
      <c r="A48" s="191">
        <v>17</v>
      </c>
      <c r="B48" s="191">
        <v>0</v>
      </c>
      <c r="C48" s="91">
        <v>0.30463089999999998</v>
      </c>
      <c r="D48" s="91">
        <v>3.5236339999999999</v>
      </c>
      <c r="E48" s="42">
        <v>11.566896201271769</v>
      </c>
    </row>
    <row r="49" spans="1:5" x14ac:dyDescent="0.25">
      <c r="A49" s="191">
        <v>18</v>
      </c>
      <c r="B49" s="191">
        <v>2</v>
      </c>
      <c r="C49" s="91">
        <v>0.68818599999999996</v>
      </c>
      <c r="D49" s="91">
        <v>28.493169999999999</v>
      </c>
      <c r="E49" s="42">
        <v>41.403297945613545</v>
      </c>
    </row>
    <row r="50" spans="1:5" x14ac:dyDescent="0.25">
      <c r="A50" s="191">
        <v>19</v>
      </c>
      <c r="B50" s="191">
        <v>0</v>
      </c>
      <c r="C50" s="91">
        <v>1.1892849999999999</v>
      </c>
      <c r="D50" s="91">
        <v>6.5348300000000004</v>
      </c>
      <c r="E50" s="42">
        <v>5.4947552521052572</v>
      </c>
    </row>
    <row r="51" spans="1:5" x14ac:dyDescent="0.25">
      <c r="A51" s="191">
        <v>20</v>
      </c>
      <c r="B51" s="191">
        <v>0</v>
      </c>
      <c r="C51" s="91">
        <v>0.37947330000000001</v>
      </c>
      <c r="D51" s="91">
        <v>2.5298219999999998</v>
      </c>
      <c r="E51" s="42">
        <v>6.6666666666666661</v>
      </c>
    </row>
    <row r="52" spans="1:5" x14ac:dyDescent="0.25">
      <c r="A52" s="191">
        <v>21</v>
      </c>
      <c r="B52" s="191">
        <v>0</v>
      </c>
      <c r="C52" s="91">
        <v>0.4118252</v>
      </c>
      <c r="D52" s="91">
        <v>2.4709509999999999</v>
      </c>
      <c r="E52" s="42">
        <v>5.9999995143570617</v>
      </c>
    </row>
    <row r="53" spans="1:5" x14ac:dyDescent="0.25">
      <c r="A53" s="191">
        <v>22</v>
      </c>
      <c r="B53" s="191">
        <v>0</v>
      </c>
      <c r="C53" s="91">
        <v>0.46647620000000001</v>
      </c>
      <c r="D53" s="91">
        <v>17.244450000000001</v>
      </c>
      <c r="E53" s="42">
        <v>36.967480870406682</v>
      </c>
    </row>
    <row r="54" spans="1:5" x14ac:dyDescent="0.25">
      <c r="A54" s="191">
        <v>23</v>
      </c>
      <c r="B54" s="191">
        <v>0</v>
      </c>
      <c r="C54" s="91">
        <v>0.70767219999999997</v>
      </c>
      <c r="D54" s="91">
        <v>12.50318</v>
      </c>
      <c r="E54" s="42">
        <v>17.668038959280867</v>
      </c>
    </row>
    <row r="55" spans="1:5" x14ac:dyDescent="0.25">
      <c r="A55" s="191">
        <v>24</v>
      </c>
      <c r="B55" s="191">
        <v>0</v>
      </c>
      <c r="C55" s="91">
        <v>0.8236504</v>
      </c>
      <c r="D55" s="91">
        <v>4.5550850000000001</v>
      </c>
      <c r="E55" s="42">
        <v>5.5303621536515974</v>
      </c>
    </row>
    <row r="56" spans="1:5" x14ac:dyDescent="0.25">
      <c r="A56" s="191">
        <v>25</v>
      </c>
      <c r="B56" s="191">
        <v>0</v>
      </c>
      <c r="C56" s="91">
        <v>0.5656854</v>
      </c>
      <c r="D56" s="91">
        <v>7.055097</v>
      </c>
      <c r="E56" s="42">
        <v>12.471767876632489</v>
      </c>
    </row>
    <row r="57" spans="1:5" x14ac:dyDescent="0.25">
      <c r="A57" s="191">
        <v>26</v>
      </c>
      <c r="B57" s="191">
        <v>0</v>
      </c>
      <c r="C57" s="91">
        <v>0.34176010000000001</v>
      </c>
      <c r="D57" s="91">
        <v>6.140879</v>
      </c>
      <c r="E57" s="42">
        <v>17.968390692769578</v>
      </c>
    </row>
    <row r="58" spans="1:5" x14ac:dyDescent="0.25">
      <c r="A58" s="191">
        <v>27</v>
      </c>
      <c r="B58" s="191">
        <v>0</v>
      </c>
      <c r="C58" s="91">
        <v>0.26832820000000002</v>
      </c>
      <c r="D58" s="91">
        <v>5.4611349999999996</v>
      </c>
      <c r="E58" s="42">
        <v>20.352445251747671</v>
      </c>
    </row>
    <row r="59" spans="1:5" x14ac:dyDescent="0.25">
      <c r="A59" s="191">
        <v>28</v>
      </c>
      <c r="B59" s="191">
        <v>0</v>
      </c>
      <c r="C59" s="91">
        <v>0.42520580000000002</v>
      </c>
      <c r="D59" s="91">
        <v>1.584929</v>
      </c>
      <c r="E59" s="42">
        <v>3.7274397479996746</v>
      </c>
    </row>
    <row r="60" spans="1:5" x14ac:dyDescent="0.25">
      <c r="A60" s="191">
        <v>29</v>
      </c>
      <c r="B60" s="191">
        <v>0</v>
      </c>
      <c r="C60" s="91">
        <v>0.68352029999999997</v>
      </c>
      <c r="D60" s="91">
        <v>11.575979999999999</v>
      </c>
      <c r="E60" s="42">
        <v>16.935824729711758</v>
      </c>
    </row>
    <row r="61" spans="1:5" x14ac:dyDescent="0.25">
      <c r="A61" s="191">
        <v>30</v>
      </c>
      <c r="B61" s="191">
        <v>0</v>
      </c>
      <c r="C61" s="91">
        <v>0.44721359999999999</v>
      </c>
      <c r="D61" s="91">
        <v>3.9354800000000001</v>
      </c>
      <c r="E61" s="42">
        <v>8.8000007155417457</v>
      </c>
    </row>
    <row r="62" spans="1:5" x14ac:dyDescent="0.25">
      <c r="A62" s="191">
        <v>31</v>
      </c>
      <c r="B62" s="191">
        <v>0</v>
      </c>
      <c r="C62" s="91">
        <v>0.4118252</v>
      </c>
      <c r="D62" s="91">
        <v>6.0107900000000001</v>
      </c>
      <c r="E62" s="42">
        <v>14.595488571364744</v>
      </c>
    </row>
    <row r="63" spans="1:5" x14ac:dyDescent="0.25">
      <c r="A63" s="191">
        <v>32</v>
      </c>
      <c r="B63" s="191">
        <v>0</v>
      </c>
      <c r="C63" s="91">
        <v>0.50119860000000005</v>
      </c>
      <c r="D63" s="91">
        <v>5.378476</v>
      </c>
      <c r="E63" s="42">
        <v>10.73122710239015</v>
      </c>
    </row>
    <row r="64" spans="1:5" x14ac:dyDescent="0.25">
      <c r="A64" s="191">
        <v>33</v>
      </c>
      <c r="B64" s="191">
        <v>0</v>
      </c>
      <c r="C64" s="91">
        <v>0.68818599999999996</v>
      </c>
      <c r="D64" s="91">
        <v>7.4995469999999997</v>
      </c>
      <c r="E64" s="42">
        <v>10.897558218272385</v>
      </c>
    </row>
    <row r="65" spans="1:5" x14ac:dyDescent="0.25">
      <c r="A65" s="191">
        <v>34</v>
      </c>
      <c r="B65" s="191">
        <v>0</v>
      </c>
      <c r="C65" s="91">
        <v>0.52611790000000003</v>
      </c>
      <c r="D65" s="91">
        <v>6.80823</v>
      </c>
      <c r="E65" s="42">
        <v>12.9405024995348</v>
      </c>
    </row>
    <row r="66" spans="1:5" x14ac:dyDescent="0.25">
      <c r="A66" s="191">
        <v>35</v>
      </c>
      <c r="B66" s="191">
        <v>0</v>
      </c>
      <c r="C66" s="91">
        <v>1.1544700000000001</v>
      </c>
      <c r="D66" s="91">
        <v>2.289803</v>
      </c>
      <c r="E66" s="42">
        <v>1.9834235623273015</v>
      </c>
    </row>
    <row r="67" spans="1:5" x14ac:dyDescent="0.25">
      <c r="A67" s="191">
        <v>36</v>
      </c>
      <c r="B67" s="191">
        <v>0</v>
      </c>
      <c r="C67" s="91">
        <v>0.52153620000000001</v>
      </c>
      <c r="D67" s="91">
        <v>1.811077</v>
      </c>
      <c r="E67" s="42">
        <v>3.4725815772711464</v>
      </c>
    </row>
    <row r="68" spans="1:5" x14ac:dyDescent="0.25">
      <c r="A68" s="191">
        <v>37</v>
      </c>
      <c r="B68" s="191">
        <v>0</v>
      </c>
      <c r="C68" s="91">
        <v>0.26832820000000002</v>
      </c>
      <c r="D68" s="91">
        <v>2.2719149999999999</v>
      </c>
      <c r="E68" s="42">
        <v>8.4669259511299959</v>
      </c>
    </row>
    <row r="69" spans="1:5" x14ac:dyDescent="0.25">
      <c r="A69" s="191">
        <v>38</v>
      </c>
      <c r="B69" s="191">
        <v>0</v>
      </c>
      <c r="C69" s="91">
        <v>0.33941130000000003</v>
      </c>
      <c r="D69" s="91">
        <v>6.6641729999999999</v>
      </c>
      <c r="E69" s="42">
        <v>19.634505392130432</v>
      </c>
    </row>
    <row r="70" spans="1:5" x14ac:dyDescent="0.25">
      <c r="A70" s="191">
        <v>39</v>
      </c>
      <c r="B70" s="191">
        <v>0</v>
      </c>
      <c r="C70" s="91">
        <v>0.32249030000000001</v>
      </c>
      <c r="D70" s="91">
        <v>10.07174</v>
      </c>
      <c r="E70" s="42">
        <v>31.231140905633442</v>
      </c>
    </row>
    <row r="71" spans="1:5" x14ac:dyDescent="0.25">
      <c r="A71" s="191">
        <v>40</v>
      </c>
      <c r="B71" s="191">
        <v>3</v>
      </c>
      <c r="C71" s="91">
        <v>0.36</v>
      </c>
      <c r="D71" s="91">
        <v>3.9025759999999998</v>
      </c>
      <c r="E71" s="42">
        <v>10.840488888888888</v>
      </c>
    </row>
    <row r="72" spans="1:5" x14ac:dyDescent="0.25">
      <c r="A72" s="191">
        <v>41</v>
      </c>
      <c r="B72" s="191">
        <v>3</v>
      </c>
      <c r="C72" s="91">
        <v>0.41761229999999999</v>
      </c>
      <c r="D72" s="91">
        <v>3.9673980000000002</v>
      </c>
      <c r="E72" s="42">
        <v>9.500194318989168</v>
      </c>
    </row>
    <row r="73" spans="1:5" x14ac:dyDescent="0.25">
      <c r="A73" s="191">
        <v>42</v>
      </c>
      <c r="B73" s="191">
        <v>0</v>
      </c>
      <c r="C73" s="91">
        <v>0.32249030000000001</v>
      </c>
      <c r="D73" s="91">
        <v>2.7247020000000002</v>
      </c>
      <c r="E73" s="42">
        <v>8.4489424953246655</v>
      </c>
    </row>
    <row r="74" spans="1:5" x14ac:dyDescent="0.25">
      <c r="A74" s="191">
        <v>43</v>
      </c>
      <c r="B74" s="191">
        <v>0</v>
      </c>
      <c r="C74" s="91">
        <v>0.41761229999999999</v>
      </c>
      <c r="D74" s="91">
        <v>2.9134169999999999</v>
      </c>
      <c r="E74" s="42">
        <v>6.9763677937646955</v>
      </c>
    </row>
    <row r="75" spans="1:5" x14ac:dyDescent="0.25">
      <c r="A75" s="191">
        <v>44</v>
      </c>
      <c r="B75" s="191">
        <v>0</v>
      </c>
      <c r="C75" s="91">
        <v>0.2154066</v>
      </c>
      <c r="D75" s="91">
        <v>3.419006</v>
      </c>
      <c r="E75" s="42">
        <v>15.872336316528834</v>
      </c>
    </row>
    <row r="76" spans="1:5" x14ac:dyDescent="0.25">
      <c r="A76" s="191">
        <v>45</v>
      </c>
      <c r="B76" s="191">
        <v>0</v>
      </c>
      <c r="C76" s="91">
        <v>0.34409299999999998</v>
      </c>
      <c r="D76" s="91">
        <v>1.1661900000000001</v>
      </c>
      <c r="E76" s="42">
        <v>3.389170950876653</v>
      </c>
    </row>
    <row r="77" spans="1:5" x14ac:dyDescent="0.25">
      <c r="A77" s="191">
        <v>46</v>
      </c>
      <c r="B77" s="191">
        <v>0</v>
      </c>
      <c r="C77" s="91">
        <v>0.46818799999999999</v>
      </c>
      <c r="D77" s="91">
        <v>2.4162780000000001</v>
      </c>
      <c r="E77" s="42">
        <v>5.1609139918152538</v>
      </c>
    </row>
    <row r="78" spans="1:5" x14ac:dyDescent="0.25">
      <c r="A78" s="191">
        <v>47</v>
      </c>
      <c r="B78" s="191">
        <v>0</v>
      </c>
      <c r="C78" s="91">
        <v>0.24331050000000001</v>
      </c>
      <c r="D78" s="91">
        <v>4.4257429999999998</v>
      </c>
      <c r="E78" s="42">
        <v>18.189691772447137</v>
      </c>
    </row>
    <row r="79" spans="1:5" x14ac:dyDescent="0.25">
      <c r="A79" s="191">
        <v>48</v>
      </c>
      <c r="B79" s="191">
        <v>0</v>
      </c>
      <c r="C79" s="91">
        <v>0.2039608</v>
      </c>
      <c r="D79" s="91">
        <v>1.4455450000000001</v>
      </c>
      <c r="E79" s="42">
        <v>7.0873667881279152</v>
      </c>
    </row>
    <row r="80" spans="1:5" x14ac:dyDescent="0.25">
      <c r="A80" s="191">
        <v>49</v>
      </c>
      <c r="B80" s="191">
        <v>0</v>
      </c>
      <c r="C80" s="91">
        <v>0.36878179999999999</v>
      </c>
      <c r="D80" s="91">
        <v>6.3216450000000002</v>
      </c>
      <c r="E80" s="42">
        <v>17.141965791153467</v>
      </c>
    </row>
    <row r="81" spans="1:5" x14ac:dyDescent="0.25">
      <c r="A81" s="191">
        <v>50</v>
      </c>
      <c r="B81" s="191">
        <v>0</v>
      </c>
      <c r="C81" s="91">
        <v>0.46818799999999999</v>
      </c>
      <c r="D81" s="91">
        <v>5.0628060000000001</v>
      </c>
      <c r="E81" s="42">
        <v>10.813617606602476</v>
      </c>
    </row>
    <row r="82" spans="1:5" x14ac:dyDescent="0.25">
      <c r="A82" s="191">
        <v>51</v>
      </c>
      <c r="B82" s="191">
        <v>0</v>
      </c>
      <c r="C82" s="91">
        <v>0.46647620000000001</v>
      </c>
      <c r="D82" s="91">
        <v>6.046354</v>
      </c>
      <c r="E82" s="42">
        <v>12.961763108171436</v>
      </c>
    </row>
    <row r="83" spans="1:5" x14ac:dyDescent="0.25">
      <c r="A83" s="191">
        <v>52</v>
      </c>
      <c r="B83" s="191">
        <v>0</v>
      </c>
      <c r="C83" s="91">
        <v>0.1788854</v>
      </c>
      <c r="D83" s="91">
        <v>1.6752309999999999</v>
      </c>
      <c r="E83" s="42">
        <v>9.3648279848439273</v>
      </c>
    </row>
    <row r="84" spans="1:5" x14ac:dyDescent="0.25">
      <c r="A84" s="191">
        <v>53</v>
      </c>
      <c r="B84" s="191">
        <v>0</v>
      </c>
      <c r="C84" s="91">
        <v>0.33941130000000003</v>
      </c>
      <c r="D84" s="91">
        <v>1.8101929999999999</v>
      </c>
      <c r="E84" s="42">
        <v>5.3333315655666143</v>
      </c>
    </row>
    <row r="85" spans="1:5" x14ac:dyDescent="0.25">
      <c r="A85" s="191">
        <v>54</v>
      </c>
      <c r="B85" s="191">
        <v>0</v>
      </c>
      <c r="C85" s="91">
        <v>0.25612499999999999</v>
      </c>
      <c r="D85" s="91">
        <v>2.432118</v>
      </c>
      <c r="E85" s="42">
        <v>9.4958243045388002</v>
      </c>
    </row>
    <row r="86" spans="1:5" x14ac:dyDescent="0.25">
      <c r="A86" s="191">
        <v>55</v>
      </c>
      <c r="B86" s="191">
        <v>0</v>
      </c>
      <c r="C86" s="91">
        <v>0.43081320000000001</v>
      </c>
      <c r="D86" s="91">
        <v>1.4045639999999999</v>
      </c>
      <c r="E86" s="42">
        <v>3.2602622203776486</v>
      </c>
    </row>
    <row r="87" spans="1:5" x14ac:dyDescent="0.25">
      <c r="A87" s="191">
        <v>56</v>
      </c>
      <c r="B87" s="191">
        <v>1</v>
      </c>
      <c r="C87" s="91">
        <v>0.2828427</v>
      </c>
      <c r="D87" s="91">
        <v>1.5325839999999999</v>
      </c>
      <c r="E87" s="42">
        <v>5.4185029346700482</v>
      </c>
    </row>
    <row r="88" spans="1:5" x14ac:dyDescent="0.25">
      <c r="A88" s="191">
        <v>57</v>
      </c>
      <c r="B88" s="191">
        <v>4</v>
      </c>
      <c r="C88" s="91">
        <v>0.49477270000000001</v>
      </c>
      <c r="D88" s="91">
        <v>2.7060629999999999</v>
      </c>
      <c r="E88" s="42">
        <v>5.4693054002373209</v>
      </c>
    </row>
    <row r="89" spans="1:5" x14ac:dyDescent="0.25">
      <c r="A89" s="191">
        <v>58</v>
      </c>
      <c r="B89" s="191">
        <v>1</v>
      </c>
      <c r="C89" s="91">
        <v>0.4</v>
      </c>
      <c r="D89" s="91">
        <v>16.542459999999998</v>
      </c>
      <c r="E89" s="42">
        <v>41.356149999999992</v>
      </c>
    </row>
    <row r="90" spans="1:5" x14ac:dyDescent="0.25">
      <c r="A90" s="191">
        <v>59</v>
      </c>
      <c r="B90" s="191">
        <v>4</v>
      </c>
      <c r="C90" s="91">
        <v>0.32249030000000001</v>
      </c>
      <c r="D90" s="91">
        <v>1.4022129999999999</v>
      </c>
      <c r="E90" s="42">
        <v>4.3480780662240068</v>
      </c>
    </row>
    <row r="91" spans="1:5" x14ac:dyDescent="0.25">
      <c r="A91" s="191">
        <v>60</v>
      </c>
      <c r="B91" s="191">
        <v>0</v>
      </c>
      <c r="C91" s="91">
        <v>1.1034489999999999</v>
      </c>
      <c r="D91" s="91">
        <v>6.0403969999999996</v>
      </c>
      <c r="E91" s="42">
        <v>5.4741061888678137</v>
      </c>
    </row>
    <row r="92" spans="1:5" x14ac:dyDescent="0.25">
      <c r="A92" s="191">
        <v>61</v>
      </c>
      <c r="B92" s="191">
        <v>0</v>
      </c>
      <c r="C92" s="91">
        <v>1.2560249999999999</v>
      </c>
      <c r="D92" s="91">
        <v>4.0668420000000003</v>
      </c>
      <c r="E92" s="42">
        <v>3.2378670806711654</v>
      </c>
    </row>
    <row r="93" spans="1:5" x14ac:dyDescent="0.25">
      <c r="A93" s="191">
        <v>62</v>
      </c>
      <c r="B93" s="191">
        <v>0</v>
      </c>
      <c r="C93" s="91">
        <v>0.44721359999999999</v>
      </c>
      <c r="D93" s="91">
        <v>4.5834479999999997</v>
      </c>
      <c r="E93" s="42">
        <v>10.248901196206912</v>
      </c>
    </row>
    <row r="94" spans="1:5" x14ac:dyDescent="0.25">
      <c r="A94" s="191">
        <v>63</v>
      </c>
      <c r="B94" s="191">
        <v>0</v>
      </c>
      <c r="C94" s="91">
        <v>0.5656854</v>
      </c>
      <c r="D94" s="91">
        <v>1.742642</v>
      </c>
      <c r="E94" s="42">
        <v>3.0805850743186936</v>
      </c>
    </row>
    <row r="95" spans="1:5" x14ac:dyDescent="0.25">
      <c r="A95" s="191">
        <v>64</v>
      </c>
      <c r="B95" s="191">
        <v>0</v>
      </c>
      <c r="C95" s="91">
        <v>0.30463089999999998</v>
      </c>
      <c r="D95" s="91">
        <v>3.5295329999999998</v>
      </c>
      <c r="E95" s="42">
        <v>11.586260618998271</v>
      </c>
    </row>
    <row r="96" spans="1:5" x14ac:dyDescent="0.25">
      <c r="A96" s="191">
        <v>65</v>
      </c>
      <c r="B96" s="191">
        <v>0</v>
      </c>
      <c r="C96" s="91">
        <v>0.12</v>
      </c>
      <c r="D96" s="91">
        <v>0.24</v>
      </c>
      <c r="E96" s="42">
        <f>D96/C96</f>
        <v>2</v>
      </c>
    </row>
    <row r="97" spans="1:5" x14ac:dyDescent="0.25">
      <c r="A97" s="191">
        <v>66</v>
      </c>
      <c r="B97" s="191">
        <v>4</v>
      </c>
      <c r="C97" s="91">
        <v>0.25612499999999999</v>
      </c>
      <c r="D97" s="91">
        <v>14.84572</v>
      </c>
      <c r="E97" s="42">
        <v>57.962791605661302</v>
      </c>
    </row>
    <row r="98" spans="1:5" x14ac:dyDescent="0.25">
      <c r="A98" s="191">
        <v>67</v>
      </c>
      <c r="B98" s="191">
        <v>4</v>
      </c>
      <c r="C98" s="91">
        <v>0.24</v>
      </c>
      <c r="D98" s="91">
        <v>4.2305739999999998</v>
      </c>
      <c r="E98" s="42">
        <v>17.627391666666668</v>
      </c>
    </row>
    <row r="99" spans="1:5" x14ac:dyDescent="0.25">
      <c r="A99" s="191">
        <v>68</v>
      </c>
      <c r="B99" s="191">
        <v>4</v>
      </c>
      <c r="C99" s="91">
        <v>0.44721359999999999</v>
      </c>
      <c r="D99" s="91">
        <v>17.889489999999999</v>
      </c>
      <c r="E99" s="42">
        <v>40.002115320285426</v>
      </c>
    </row>
    <row r="100" spans="1:5" x14ac:dyDescent="0.25">
      <c r="A100" s="191">
        <v>69</v>
      </c>
      <c r="B100" s="191">
        <v>0</v>
      </c>
      <c r="C100" s="91">
        <v>0.33941130000000003</v>
      </c>
      <c r="D100" s="91">
        <v>3.6802169999999998</v>
      </c>
      <c r="E100" s="42">
        <v>10.842941882017481</v>
      </c>
    </row>
    <row r="101" spans="1:5" x14ac:dyDescent="0.25">
      <c r="A101" s="191">
        <v>70</v>
      </c>
      <c r="B101" s="191">
        <v>0</v>
      </c>
      <c r="C101" s="91">
        <v>0.73539109999999996</v>
      </c>
      <c r="D101" s="91">
        <v>7.0123319999999998</v>
      </c>
      <c r="E101" s="42">
        <v>9.535513823868687</v>
      </c>
    </row>
    <row r="102" spans="1:5" x14ac:dyDescent="0.25">
      <c r="A102" s="191">
        <v>71</v>
      </c>
      <c r="B102" s="191">
        <v>0</v>
      </c>
      <c r="C102" s="91">
        <v>0.52</v>
      </c>
      <c r="D102" s="91">
        <v>2.48129</v>
      </c>
      <c r="E102" s="42">
        <v>4.7717115384615383</v>
      </c>
    </row>
    <row r="103" spans="1:5" x14ac:dyDescent="0.25">
      <c r="A103" s="191">
        <v>72</v>
      </c>
      <c r="B103" s="191">
        <v>0</v>
      </c>
      <c r="C103" s="91">
        <v>0.4118252</v>
      </c>
      <c r="D103" s="91">
        <v>3.8470770000000001</v>
      </c>
      <c r="E103" s="42">
        <v>9.3415288816711559</v>
      </c>
    </row>
    <row r="104" spans="1:5" x14ac:dyDescent="0.25">
      <c r="A104" s="191">
        <v>73</v>
      </c>
      <c r="B104" s="191">
        <v>0</v>
      </c>
      <c r="C104" s="91">
        <v>0.84</v>
      </c>
      <c r="D104" s="91">
        <v>2.7770489999999999</v>
      </c>
      <c r="E104" s="42">
        <v>3.3060107142857142</v>
      </c>
    </row>
    <row r="105" spans="1:5" x14ac:dyDescent="0.25">
      <c r="A105" s="191">
        <v>74</v>
      </c>
      <c r="B105" s="191">
        <v>0</v>
      </c>
      <c r="C105" s="91">
        <v>0.89442719999999998</v>
      </c>
      <c r="D105" s="91">
        <v>1.796441</v>
      </c>
      <c r="E105" s="42">
        <v>2.0084820765736997</v>
      </c>
    </row>
    <row r="106" spans="1:5" x14ac:dyDescent="0.25">
      <c r="A106" s="191">
        <v>75</v>
      </c>
      <c r="B106" s="191">
        <v>0</v>
      </c>
      <c r="C106" s="91">
        <v>0.12</v>
      </c>
      <c r="D106" s="91">
        <v>0.28000000000000003</v>
      </c>
      <c r="E106" s="42">
        <v>2.3333333333333335</v>
      </c>
    </row>
    <row r="107" spans="1:5" x14ac:dyDescent="0.25">
      <c r="A107" s="191">
        <v>76</v>
      </c>
      <c r="B107" s="191">
        <v>0</v>
      </c>
      <c r="C107" s="91">
        <v>0.4079216</v>
      </c>
      <c r="D107" s="91">
        <v>1.5558920000000001</v>
      </c>
      <c r="E107" s="42">
        <v>3.8141937078105208</v>
      </c>
    </row>
    <row r="108" spans="1:5" x14ac:dyDescent="0.25">
      <c r="A108" s="191">
        <v>77</v>
      </c>
      <c r="B108" s="191">
        <v>0</v>
      </c>
      <c r="C108" s="91">
        <v>0.39597979999999999</v>
      </c>
      <c r="D108" s="91">
        <v>2.1301640000000002</v>
      </c>
      <c r="E108" s="42">
        <v>5.3794764278379859</v>
      </c>
    </row>
    <row r="109" spans="1:5" x14ac:dyDescent="0.25">
      <c r="A109" s="191">
        <v>78</v>
      </c>
      <c r="B109" s="191">
        <v>4</v>
      </c>
      <c r="C109" s="91">
        <v>1.6443840000000001</v>
      </c>
      <c r="D109" s="91">
        <v>5.4678060000000004</v>
      </c>
      <c r="E109" s="42">
        <v>3.3251393835016638</v>
      </c>
    </row>
    <row r="110" spans="1:5" x14ac:dyDescent="0.25">
      <c r="A110" s="191">
        <v>79</v>
      </c>
      <c r="B110" s="191">
        <v>4</v>
      </c>
      <c r="C110" s="91">
        <v>0.44</v>
      </c>
      <c r="D110" s="91">
        <v>5.5373400000000004</v>
      </c>
      <c r="E110" s="42">
        <v>12.584863636363638</v>
      </c>
    </row>
    <row r="111" spans="1:5" x14ac:dyDescent="0.25">
      <c r="A111" s="191">
        <v>80</v>
      </c>
      <c r="B111" s="191">
        <v>0</v>
      </c>
      <c r="C111" s="91">
        <v>0.22627420000000001</v>
      </c>
      <c r="D111" s="91">
        <v>2.6046109999999998</v>
      </c>
      <c r="E111" s="42">
        <v>11.510861600659728</v>
      </c>
    </row>
    <row r="112" spans="1:5" x14ac:dyDescent="0.25">
      <c r="A112" s="191">
        <v>81</v>
      </c>
      <c r="B112" s="191">
        <v>0</v>
      </c>
      <c r="C112" s="91">
        <v>0.48826219999999998</v>
      </c>
      <c r="D112" s="91">
        <v>1.9481269999999999</v>
      </c>
      <c r="E112" s="42">
        <v>3.9899197603254972</v>
      </c>
    </row>
    <row r="113" spans="1:5" x14ac:dyDescent="0.25">
      <c r="A113" s="191">
        <v>82</v>
      </c>
      <c r="B113" s="191">
        <v>0</v>
      </c>
      <c r="C113" s="91">
        <v>0.25612499999999999</v>
      </c>
      <c r="D113" s="91">
        <v>2.3364929999999999</v>
      </c>
      <c r="E113" s="42">
        <v>9.1224714494875556</v>
      </c>
    </row>
    <row r="114" spans="1:5" x14ac:dyDescent="0.25">
      <c r="A114" s="191">
        <v>83</v>
      </c>
      <c r="B114" s="191">
        <v>0</v>
      </c>
      <c r="C114" s="91">
        <v>1.920417</v>
      </c>
      <c r="D114" s="91">
        <v>5.6890070000000001</v>
      </c>
      <c r="E114" s="42">
        <v>2.9623810870243288</v>
      </c>
    </row>
    <row r="115" spans="1:5" x14ac:dyDescent="0.25">
      <c r="A115" s="191">
        <v>84</v>
      </c>
      <c r="B115" s="191">
        <v>0</v>
      </c>
      <c r="C115" s="91">
        <v>0.24331050000000001</v>
      </c>
      <c r="D115" s="91">
        <v>1.2033290000000001</v>
      </c>
      <c r="E115" s="42">
        <v>4.9456517495134822</v>
      </c>
    </row>
    <row r="116" spans="1:5" x14ac:dyDescent="0.25">
      <c r="A116" s="191">
        <v>85</v>
      </c>
      <c r="B116" s="191">
        <v>0</v>
      </c>
      <c r="C116" s="91">
        <v>0.2828427</v>
      </c>
      <c r="D116" s="91">
        <v>2.043526</v>
      </c>
      <c r="E116" s="42">
        <v>7.224955779307721</v>
      </c>
    </row>
    <row r="117" spans="1:5" x14ac:dyDescent="0.25">
      <c r="A117" s="191">
        <v>86</v>
      </c>
      <c r="B117" s="191">
        <v>0</v>
      </c>
      <c r="C117" s="91">
        <v>0.2039608</v>
      </c>
      <c r="D117" s="91">
        <v>1.200666</v>
      </c>
      <c r="E117" s="42">
        <v>5.8867488262450429</v>
      </c>
    </row>
    <row r="118" spans="1:5" x14ac:dyDescent="0.25">
      <c r="A118" s="191">
        <v>87</v>
      </c>
      <c r="B118" s="191">
        <v>0</v>
      </c>
      <c r="C118" s="91">
        <v>0.43081320000000001</v>
      </c>
      <c r="D118" s="91">
        <v>1.760454</v>
      </c>
      <c r="E118" s="42">
        <v>4.0863511145898039</v>
      </c>
    </row>
    <row r="119" spans="1:5" x14ac:dyDescent="0.25">
      <c r="A119" s="191">
        <v>88</v>
      </c>
      <c r="B119" s="191">
        <v>0</v>
      </c>
      <c r="C119" s="91">
        <v>0.2</v>
      </c>
      <c r="D119" s="91">
        <v>8.3296100000000006</v>
      </c>
      <c r="E119" s="42">
        <v>41.648049999999998</v>
      </c>
    </row>
    <row r="120" spans="1:5" x14ac:dyDescent="0.25">
      <c r="A120" s="191">
        <v>89</v>
      </c>
      <c r="B120" s="191">
        <v>0</v>
      </c>
      <c r="C120" s="91">
        <v>0.32249030000000001</v>
      </c>
      <c r="D120" s="91">
        <v>0.8</v>
      </c>
      <c r="E120" s="42">
        <v>2.4806947681837253</v>
      </c>
    </row>
    <row r="121" spans="1:5" x14ac:dyDescent="0.25">
      <c r="A121" s="191">
        <v>90</v>
      </c>
      <c r="B121" s="191">
        <v>0</v>
      </c>
      <c r="C121" s="91">
        <v>0.24</v>
      </c>
      <c r="D121" s="91">
        <v>0.52611790000000003</v>
      </c>
      <c r="E121" s="42">
        <v>2.1921579166666669</v>
      </c>
    </row>
    <row r="122" spans="1:5" x14ac:dyDescent="0.25">
      <c r="A122" s="191">
        <v>91</v>
      </c>
      <c r="B122" s="191">
        <v>0</v>
      </c>
      <c r="C122" s="91">
        <v>0.48826219999999998</v>
      </c>
      <c r="D122" s="91">
        <v>5.4964719999999998</v>
      </c>
      <c r="E122" s="42">
        <v>11.257213849444009</v>
      </c>
    </row>
    <row r="123" spans="1:5" x14ac:dyDescent="0.25">
      <c r="A123" s="191">
        <v>92</v>
      </c>
      <c r="B123" s="191">
        <v>0</v>
      </c>
      <c r="C123" s="91">
        <v>0.32249030000000001</v>
      </c>
      <c r="D123" s="91">
        <v>5.2345009999999998</v>
      </c>
      <c r="E123" s="42">
        <v>16.231499055940596</v>
      </c>
    </row>
    <row r="124" spans="1:5" x14ac:dyDescent="0.25">
      <c r="A124" s="191">
        <v>93</v>
      </c>
      <c r="B124" s="191">
        <v>0</v>
      </c>
      <c r="C124" s="91">
        <v>0.36878179999999999</v>
      </c>
      <c r="D124" s="91">
        <v>1.545574</v>
      </c>
      <c r="E124" s="42">
        <v>4.1910256959535426</v>
      </c>
    </row>
    <row r="125" spans="1:5" x14ac:dyDescent="0.25">
      <c r="A125" s="191">
        <v>94</v>
      </c>
      <c r="B125" s="191">
        <v>0</v>
      </c>
      <c r="C125" s="91">
        <v>0.44</v>
      </c>
      <c r="D125" s="91">
        <v>3.1804399999999999</v>
      </c>
      <c r="E125" s="42">
        <v>7.228272727272727</v>
      </c>
    </row>
    <row r="126" spans="1:5" x14ac:dyDescent="0.25">
      <c r="A126" s="191">
        <v>95</v>
      </c>
      <c r="B126" s="191">
        <v>0</v>
      </c>
      <c r="C126" s="91">
        <v>0.4118252</v>
      </c>
      <c r="D126" s="91">
        <v>11.713100000000001</v>
      </c>
      <c r="E126" s="42">
        <v>28.441921475422099</v>
      </c>
    </row>
    <row r="127" spans="1:5" x14ac:dyDescent="0.25">
      <c r="A127" s="191">
        <v>96</v>
      </c>
      <c r="B127" s="191">
        <v>0</v>
      </c>
      <c r="C127" s="91">
        <v>0.1788854</v>
      </c>
      <c r="D127" s="91">
        <v>3.07376</v>
      </c>
      <c r="E127" s="42">
        <v>17.182844435599552</v>
      </c>
    </row>
    <row r="128" spans="1:5" x14ac:dyDescent="0.25">
      <c r="A128" s="191">
        <v>97</v>
      </c>
      <c r="B128" s="191">
        <v>0</v>
      </c>
      <c r="C128" s="91">
        <v>0.60133190000000003</v>
      </c>
      <c r="D128" s="91">
        <v>7.0872279999999996</v>
      </c>
      <c r="E128" s="42">
        <v>11.785883968570435</v>
      </c>
    </row>
    <row r="129" spans="1:5" x14ac:dyDescent="0.25">
      <c r="A129" s="191">
        <v>98</v>
      </c>
      <c r="B129" s="191">
        <v>0</v>
      </c>
      <c r="C129" s="91">
        <v>0.52</v>
      </c>
      <c r="D129" s="91">
        <v>8.7507710000000003</v>
      </c>
      <c r="E129" s="42">
        <v>16.82840576923077</v>
      </c>
    </row>
    <row r="130" spans="1:5" x14ac:dyDescent="0.25">
      <c r="A130" s="191">
        <v>99</v>
      </c>
      <c r="B130" s="191">
        <v>0</v>
      </c>
      <c r="C130" s="91">
        <v>0.45607019999999998</v>
      </c>
      <c r="D130" s="91">
        <v>2.0880610000000002</v>
      </c>
      <c r="E130" s="42">
        <v>4.5783763113661013</v>
      </c>
    </row>
    <row r="131" spans="1:5" x14ac:dyDescent="0.25">
      <c r="A131" s="191">
        <v>100</v>
      </c>
      <c r="B131" s="191">
        <v>0</v>
      </c>
      <c r="C131" s="91">
        <v>0.50596439999999998</v>
      </c>
      <c r="D131" s="91">
        <v>4.2911999999999999</v>
      </c>
      <c r="E131" s="42">
        <v>8.4812291141432095</v>
      </c>
    </row>
    <row r="132" spans="1:5" x14ac:dyDescent="0.25">
      <c r="A132" s="191">
        <v>101</v>
      </c>
      <c r="B132" s="191">
        <v>0</v>
      </c>
      <c r="C132" s="91">
        <v>0.52</v>
      </c>
      <c r="D132" s="91">
        <v>7.6837489999999997</v>
      </c>
      <c r="E132" s="42">
        <v>14.776440384615384</v>
      </c>
    </row>
    <row r="133" spans="1:5" x14ac:dyDescent="0.25">
      <c r="A133" s="191">
        <v>102</v>
      </c>
      <c r="B133" s="191">
        <v>0</v>
      </c>
      <c r="C133" s="91">
        <v>0.78587530000000005</v>
      </c>
      <c r="D133" s="91">
        <v>6.1012789999999999</v>
      </c>
      <c r="E133" s="42">
        <v>7.7636731934443031</v>
      </c>
    </row>
    <row r="134" spans="1:5" x14ac:dyDescent="0.25">
      <c r="A134" s="191">
        <v>103</v>
      </c>
      <c r="B134" s="191">
        <v>0</v>
      </c>
      <c r="C134" s="91">
        <v>0.36878179999999999</v>
      </c>
      <c r="D134" s="91">
        <v>11.46773</v>
      </c>
      <c r="E134" s="42">
        <v>31.096247157533263</v>
      </c>
    </row>
    <row r="135" spans="1:5" x14ac:dyDescent="0.25">
      <c r="A135" s="191">
        <v>104</v>
      </c>
      <c r="B135" s="191">
        <v>0</v>
      </c>
      <c r="C135" s="91">
        <v>0.5656854</v>
      </c>
      <c r="D135" s="91">
        <v>4.9537060000000004</v>
      </c>
      <c r="E135" s="42">
        <v>8.7569981477337056</v>
      </c>
    </row>
    <row r="136" spans="1:5" x14ac:dyDescent="0.25">
      <c r="A136" s="191">
        <v>105</v>
      </c>
      <c r="B136" s="191">
        <v>0</v>
      </c>
      <c r="C136" s="91">
        <v>0.55713550000000001</v>
      </c>
      <c r="D136" s="91">
        <v>3.8109320000000002</v>
      </c>
      <c r="E136" s="42">
        <v>6.8402246850182769</v>
      </c>
    </row>
    <row r="137" spans="1:5" x14ac:dyDescent="0.25">
      <c r="A137" s="191">
        <v>106</v>
      </c>
      <c r="B137" s="191">
        <v>0</v>
      </c>
      <c r="C137" s="91">
        <v>0.44721359999999999</v>
      </c>
      <c r="D137" s="91">
        <v>3.3630939999999998</v>
      </c>
      <c r="E137" s="42">
        <v>7.5201067230513559</v>
      </c>
    </row>
    <row r="138" spans="1:5" x14ac:dyDescent="0.25">
      <c r="A138" s="191">
        <v>107</v>
      </c>
      <c r="B138" s="191">
        <v>0</v>
      </c>
      <c r="C138" s="91">
        <v>0.62096700000000005</v>
      </c>
      <c r="D138" s="91">
        <v>1.4277249999999999</v>
      </c>
      <c r="E138" s="42">
        <v>2.299196253585134</v>
      </c>
    </row>
    <row r="139" spans="1:5" x14ac:dyDescent="0.25">
      <c r="A139" s="191">
        <v>108</v>
      </c>
      <c r="B139" s="191">
        <v>0</v>
      </c>
      <c r="C139" s="91">
        <v>0.52153620000000001</v>
      </c>
      <c r="D139" s="91">
        <v>0.88090860000000004</v>
      </c>
      <c r="E139" s="42">
        <v>1.689065111875264</v>
      </c>
    </row>
    <row r="140" spans="1:5" x14ac:dyDescent="0.25">
      <c r="A140" s="191">
        <v>109</v>
      </c>
      <c r="B140" s="191">
        <v>0</v>
      </c>
      <c r="C140" s="91">
        <v>0.59464269999999997</v>
      </c>
      <c r="D140" s="91">
        <v>3.7585099999999998</v>
      </c>
      <c r="E140" s="42">
        <v>6.3206190877311705</v>
      </c>
    </row>
    <row r="141" spans="1:5" x14ac:dyDescent="0.25">
      <c r="A141" s="191">
        <v>110</v>
      </c>
      <c r="B141" s="191">
        <v>0</v>
      </c>
      <c r="C141" s="91">
        <v>0.3577709</v>
      </c>
      <c r="D141" s="91">
        <v>0.98792709999999995</v>
      </c>
      <c r="E141" s="42">
        <v>2.7613400083684838</v>
      </c>
    </row>
    <row r="142" spans="1:5" x14ac:dyDescent="0.25">
      <c r="A142" s="191">
        <v>111</v>
      </c>
      <c r="B142" s="191">
        <v>2</v>
      </c>
      <c r="C142" s="91">
        <v>0.32249030000000001</v>
      </c>
      <c r="D142" s="91">
        <v>3.3054060000000001</v>
      </c>
      <c r="E142" s="42">
        <v>10.249629213653868</v>
      </c>
    </row>
    <row r="143" spans="1:5" x14ac:dyDescent="0.25">
      <c r="A143" s="191">
        <v>112</v>
      </c>
      <c r="B143" s="191">
        <v>0</v>
      </c>
      <c r="C143" s="91">
        <v>0.56000000000000005</v>
      </c>
      <c r="D143" s="91">
        <v>3.978542</v>
      </c>
      <c r="E143" s="42">
        <v>7.1045392857142851</v>
      </c>
    </row>
    <row r="144" spans="1:5" x14ac:dyDescent="0.25">
      <c r="A144" s="191">
        <v>113</v>
      </c>
      <c r="B144" s="191">
        <v>0</v>
      </c>
      <c r="C144" s="91">
        <v>0.28000000000000003</v>
      </c>
      <c r="D144" s="91">
        <v>2.4919069999999999</v>
      </c>
      <c r="E144" s="42">
        <v>8.8996678571428554</v>
      </c>
    </row>
    <row r="145" spans="1:5" x14ac:dyDescent="0.25">
      <c r="A145" s="191">
        <v>114</v>
      </c>
      <c r="B145" s="191">
        <v>0</v>
      </c>
      <c r="C145" s="91">
        <v>0.34176010000000001</v>
      </c>
      <c r="D145" s="91">
        <v>15.20021</v>
      </c>
      <c r="E145" s="42">
        <v>44.476256883117721</v>
      </c>
    </row>
    <row r="146" spans="1:5" x14ac:dyDescent="0.25">
      <c r="A146" s="191">
        <v>115</v>
      </c>
      <c r="B146" s="191">
        <v>0</v>
      </c>
      <c r="C146" s="91">
        <v>0.45607019999999998</v>
      </c>
      <c r="D146" s="91">
        <v>10.274710000000001</v>
      </c>
      <c r="E146" s="42">
        <v>22.52879052391496</v>
      </c>
    </row>
    <row r="147" spans="1:5" x14ac:dyDescent="0.25">
      <c r="A147" s="191">
        <v>116</v>
      </c>
      <c r="B147" s="191">
        <v>0</v>
      </c>
      <c r="C147" s="91">
        <v>0.61188229999999999</v>
      </c>
      <c r="D147" s="91">
        <v>2.8408449999999998</v>
      </c>
      <c r="E147" s="42">
        <v>4.6427964986076571</v>
      </c>
    </row>
    <row r="148" spans="1:5" x14ac:dyDescent="0.25">
      <c r="A148" s="191">
        <v>117</v>
      </c>
      <c r="B148" s="191">
        <v>0</v>
      </c>
      <c r="C148" s="91">
        <v>0.2154066</v>
      </c>
      <c r="D148" s="91">
        <v>1.84954</v>
      </c>
      <c r="E148" s="42">
        <v>8.5862735867888915</v>
      </c>
    </row>
    <row r="149" spans="1:5" x14ac:dyDescent="0.25">
      <c r="A149" s="191">
        <v>118</v>
      </c>
      <c r="B149" s="191">
        <v>0</v>
      </c>
      <c r="C149" s="91">
        <v>0.53366659999999999</v>
      </c>
      <c r="D149" s="91">
        <v>2.3866290000000001</v>
      </c>
      <c r="E149" s="42">
        <v>4.472134849735772</v>
      </c>
    </row>
    <row r="150" spans="1:5" x14ac:dyDescent="0.25">
      <c r="A150" s="191">
        <v>119</v>
      </c>
      <c r="B150" s="191">
        <v>0</v>
      </c>
      <c r="C150" s="91">
        <v>0.4</v>
      </c>
      <c r="D150" s="91">
        <v>4.0127800000000002</v>
      </c>
      <c r="E150" s="42">
        <v>10.03195</v>
      </c>
    </row>
    <row r="151" spans="1:5" x14ac:dyDescent="0.25">
      <c r="A151" s="191">
        <v>120</v>
      </c>
      <c r="B151" s="191">
        <v>0</v>
      </c>
      <c r="C151" s="91">
        <v>0.5614268</v>
      </c>
      <c r="D151" s="91">
        <v>1.64195</v>
      </c>
      <c r="E151" s="42">
        <v>2.9246021030702489</v>
      </c>
    </row>
    <row r="152" spans="1:5" x14ac:dyDescent="0.25">
      <c r="A152" s="191">
        <v>121</v>
      </c>
      <c r="B152" s="191">
        <v>0</v>
      </c>
      <c r="C152" s="91">
        <v>0.32249030000000001</v>
      </c>
      <c r="D152" s="91">
        <v>3.4587859999999999</v>
      </c>
      <c r="E152" s="42">
        <v>10.725240418083892</v>
      </c>
    </row>
    <row r="153" spans="1:5" x14ac:dyDescent="0.25">
      <c r="A153" s="191">
        <v>122</v>
      </c>
      <c r="B153" s="191">
        <v>0</v>
      </c>
      <c r="C153" s="91">
        <v>0.32</v>
      </c>
      <c r="D153" s="91">
        <v>2.9667490000000001</v>
      </c>
      <c r="E153" s="42">
        <v>9.2710906249999994</v>
      </c>
    </row>
    <row r="154" spans="1:5" x14ac:dyDescent="0.25">
      <c r="A154" s="191">
        <v>123</v>
      </c>
      <c r="B154" s="191">
        <v>0</v>
      </c>
      <c r="C154" s="91">
        <v>0.40199499999999999</v>
      </c>
      <c r="D154" s="91">
        <v>0.89442719999999998</v>
      </c>
      <c r="E154" s="42">
        <v>2.2249709573502159</v>
      </c>
    </row>
    <row r="155" spans="1:5" x14ac:dyDescent="0.25">
      <c r="A155" s="191">
        <v>124</v>
      </c>
      <c r="B155" s="191">
        <v>0</v>
      </c>
      <c r="C155" s="91">
        <v>0.22627420000000001</v>
      </c>
      <c r="D155" s="91">
        <v>2.97106</v>
      </c>
      <c r="E155" s="42">
        <v>13.130352466167155</v>
      </c>
    </row>
    <row r="156" spans="1:5" x14ac:dyDescent="0.25">
      <c r="A156" s="191">
        <v>125</v>
      </c>
      <c r="B156" s="191">
        <v>0</v>
      </c>
      <c r="C156" s="91">
        <v>0.5656854</v>
      </c>
      <c r="D156" s="91">
        <v>1.049952</v>
      </c>
      <c r="E156" s="42">
        <v>1.8560705296618933</v>
      </c>
    </row>
    <row r="157" spans="1:5" x14ac:dyDescent="0.25">
      <c r="A157" s="191">
        <v>126</v>
      </c>
      <c r="B157" s="191">
        <v>0</v>
      </c>
      <c r="C157" s="91">
        <v>0.25298219999999999</v>
      </c>
      <c r="D157" s="91">
        <v>2.593839</v>
      </c>
      <c r="E157" s="42">
        <v>10.253049424030625</v>
      </c>
    </row>
    <row r="158" spans="1:5" x14ac:dyDescent="0.25">
      <c r="A158" s="191">
        <v>127</v>
      </c>
      <c r="B158" s="191">
        <v>0</v>
      </c>
      <c r="C158" s="91">
        <v>0.60530980000000001</v>
      </c>
      <c r="D158" s="91">
        <v>6.1002299999999998</v>
      </c>
      <c r="E158" s="42">
        <v>10.077864260581936</v>
      </c>
    </row>
    <row r="159" spans="1:5" x14ac:dyDescent="0.25">
      <c r="A159" s="191">
        <v>128</v>
      </c>
      <c r="B159" s="191">
        <v>0</v>
      </c>
      <c r="C159" s="91">
        <v>0.24331050000000001</v>
      </c>
      <c r="D159" s="91">
        <v>1.807097</v>
      </c>
      <c r="E159" s="42">
        <v>7.4271229560582048</v>
      </c>
    </row>
    <row r="160" spans="1:5" x14ac:dyDescent="0.25">
      <c r="A160" s="191">
        <v>129</v>
      </c>
      <c r="B160" s="191">
        <v>4</v>
      </c>
      <c r="C160" s="91">
        <v>0.48166379999999998</v>
      </c>
      <c r="D160" s="91">
        <v>10.49776</v>
      </c>
      <c r="E160" s="42">
        <v>21.794787152366442</v>
      </c>
    </row>
    <row r="161" spans="1:5" x14ac:dyDescent="0.25">
      <c r="A161" s="191">
        <v>130</v>
      </c>
      <c r="B161" s="191">
        <v>0</v>
      </c>
      <c r="C161" s="91">
        <v>0.62225399999999997</v>
      </c>
      <c r="D161" s="91">
        <v>4.4253809999999998</v>
      </c>
      <c r="E161" s="42">
        <v>7.1118562516271489</v>
      </c>
    </row>
    <row r="162" spans="1:5" x14ac:dyDescent="0.25">
      <c r="A162" s="191">
        <v>131</v>
      </c>
      <c r="B162" s="191">
        <v>0</v>
      </c>
      <c r="C162" s="91">
        <v>0.48166379999999998</v>
      </c>
      <c r="D162" s="91">
        <v>11.64687</v>
      </c>
      <c r="E162" s="42">
        <v>24.180496852784039</v>
      </c>
    </row>
    <row r="163" spans="1:5" x14ac:dyDescent="0.25">
      <c r="A163" s="191">
        <v>132</v>
      </c>
      <c r="B163" s="191">
        <v>0</v>
      </c>
      <c r="C163" s="91">
        <v>0.77665949999999995</v>
      </c>
      <c r="D163" s="91">
        <v>10.024050000000001</v>
      </c>
      <c r="E163" s="42">
        <v>12.906621241354804</v>
      </c>
    </row>
    <row r="164" spans="1:5" x14ac:dyDescent="0.25">
      <c r="A164" s="191">
        <v>133</v>
      </c>
      <c r="B164" s="191">
        <v>0</v>
      </c>
      <c r="C164" s="91">
        <v>0.44</v>
      </c>
      <c r="D164" s="91">
        <v>3.56</v>
      </c>
      <c r="E164" s="42">
        <v>8.0909090909090917</v>
      </c>
    </row>
    <row r="165" spans="1:5" x14ac:dyDescent="0.25">
      <c r="A165" s="191">
        <v>134</v>
      </c>
      <c r="B165" s="191">
        <v>0</v>
      </c>
      <c r="C165" s="91">
        <v>0.28844409999999998</v>
      </c>
      <c r="D165" s="91">
        <v>2.451775</v>
      </c>
      <c r="E165" s="42">
        <v>8.5000005200314384</v>
      </c>
    </row>
    <row r="166" spans="1:5" x14ac:dyDescent="0.25">
      <c r="A166" s="191">
        <v>135</v>
      </c>
      <c r="B166" s="191">
        <v>0</v>
      </c>
      <c r="C166" s="91">
        <v>0.86533230000000005</v>
      </c>
      <c r="D166" s="91">
        <v>12.77905</v>
      </c>
      <c r="E166" s="42">
        <v>14.767794984655026</v>
      </c>
    </row>
    <row r="167" spans="1:5" x14ac:dyDescent="0.25">
      <c r="A167" s="191">
        <v>136</v>
      </c>
      <c r="B167" s="191">
        <v>0</v>
      </c>
      <c r="C167" s="91">
        <v>0.24</v>
      </c>
      <c r="D167" s="91">
        <v>0.8246211</v>
      </c>
      <c r="E167" s="42">
        <v>3.4359212500000003</v>
      </c>
    </row>
    <row r="168" spans="1:5" x14ac:dyDescent="0.25">
      <c r="A168" s="191">
        <v>137</v>
      </c>
      <c r="B168" s="191">
        <v>0</v>
      </c>
      <c r="C168" s="91">
        <v>0.28000000000000003</v>
      </c>
      <c r="D168" s="91">
        <v>1.764086</v>
      </c>
      <c r="E168" s="42">
        <v>6.3003071428571422</v>
      </c>
    </row>
    <row r="169" spans="1:5" x14ac:dyDescent="0.25">
      <c r="A169" s="191">
        <v>138</v>
      </c>
      <c r="B169" s="191">
        <v>0</v>
      </c>
      <c r="C169" s="91">
        <v>0.76941539999999997</v>
      </c>
      <c r="D169" s="91">
        <v>1.7017640000000001</v>
      </c>
      <c r="E169" s="42">
        <v>2.2117623328048803</v>
      </c>
    </row>
    <row r="170" spans="1:5" x14ac:dyDescent="0.25">
      <c r="A170" s="191">
        <v>139</v>
      </c>
      <c r="B170" s="191">
        <v>0</v>
      </c>
      <c r="C170" s="91">
        <v>0.16</v>
      </c>
      <c r="D170" s="91">
        <v>0.88362890000000005</v>
      </c>
      <c r="E170" s="42">
        <v>5.5226806250000005</v>
      </c>
    </row>
    <row r="171" spans="1:5" x14ac:dyDescent="0.25">
      <c r="A171" s="191">
        <v>140</v>
      </c>
      <c r="B171" s="191">
        <v>0</v>
      </c>
      <c r="C171" s="91">
        <v>0.31241000000000002</v>
      </c>
      <c r="D171" s="91">
        <v>0.59464269999999997</v>
      </c>
      <c r="E171" s="42">
        <v>1.9034048205883292</v>
      </c>
    </row>
    <row r="172" spans="1:5" x14ac:dyDescent="0.25">
      <c r="A172" s="191">
        <v>141</v>
      </c>
      <c r="B172" s="191">
        <v>0</v>
      </c>
      <c r="C172" s="91">
        <v>0.24331050000000001</v>
      </c>
      <c r="D172" s="91">
        <v>2.855451</v>
      </c>
      <c r="E172" s="42">
        <v>11.735831375957881</v>
      </c>
    </row>
    <row r="173" spans="1:5" x14ac:dyDescent="0.25">
      <c r="A173" s="191">
        <v>142</v>
      </c>
      <c r="B173" s="191">
        <v>0</v>
      </c>
      <c r="C173" s="91">
        <v>0.29120439999999997</v>
      </c>
      <c r="D173" s="91">
        <v>2.9350299999999998</v>
      </c>
      <c r="E173" s="42">
        <v>10.078934246872643</v>
      </c>
    </row>
    <row r="174" spans="1:5" x14ac:dyDescent="0.25">
      <c r="A174" s="191">
        <v>143</v>
      </c>
      <c r="B174" s="191">
        <v>0</v>
      </c>
      <c r="C174" s="91">
        <v>0.2828427</v>
      </c>
      <c r="D174" s="91">
        <v>0.7939773</v>
      </c>
      <c r="E174" s="42">
        <v>2.8071337884979886</v>
      </c>
    </row>
    <row r="175" spans="1:5" x14ac:dyDescent="0.25">
      <c r="A175" s="191">
        <v>144</v>
      </c>
      <c r="B175" s="191">
        <v>0</v>
      </c>
      <c r="C175" s="91">
        <v>0.2</v>
      </c>
      <c r="D175" s="91">
        <v>0.8099383</v>
      </c>
      <c r="E175" s="42">
        <v>4.0496914999999998</v>
      </c>
    </row>
    <row r="176" spans="1:5" x14ac:dyDescent="0.25">
      <c r="A176" s="191">
        <v>145</v>
      </c>
      <c r="B176" s="191">
        <v>0</v>
      </c>
      <c r="C176" s="91">
        <v>0.26832820000000002</v>
      </c>
      <c r="D176" s="91">
        <v>1.379275</v>
      </c>
      <c r="E176" s="42">
        <v>5.1402536147896489</v>
      </c>
    </row>
    <row r="177" spans="1:5" x14ac:dyDescent="0.25">
      <c r="A177" s="191">
        <v>146</v>
      </c>
      <c r="B177" s="191">
        <v>3</v>
      </c>
      <c r="C177" s="91">
        <v>0.3577709</v>
      </c>
      <c r="D177" s="91">
        <v>1.1340209999999999</v>
      </c>
      <c r="E177" s="42">
        <v>3.1696848458049547</v>
      </c>
    </row>
    <row r="178" spans="1:5" x14ac:dyDescent="0.25">
      <c r="A178" s="191">
        <v>147</v>
      </c>
      <c r="B178" s="191">
        <v>1</v>
      </c>
      <c r="C178" s="91">
        <v>0.32249030000000001</v>
      </c>
      <c r="D178" s="91">
        <v>2.5793810000000001</v>
      </c>
      <c r="E178" s="42">
        <v>7.9983211898156323</v>
      </c>
    </row>
    <row r="179" spans="1:5" x14ac:dyDescent="0.25">
      <c r="A179" s="191">
        <v>148</v>
      </c>
      <c r="B179" s="191">
        <v>0</v>
      </c>
      <c r="C179" s="91">
        <v>0.45607019999999998</v>
      </c>
      <c r="D179" s="91">
        <v>5.3859079999999997</v>
      </c>
      <c r="E179" s="42">
        <v>11.809383730837927</v>
      </c>
    </row>
    <row r="180" spans="1:5" x14ac:dyDescent="0.25">
      <c r="A180" s="191">
        <v>149</v>
      </c>
      <c r="B180" s="191">
        <v>0</v>
      </c>
      <c r="C180" s="91">
        <v>0.28000000000000003</v>
      </c>
      <c r="D180" s="91">
        <v>4.2717679999999998</v>
      </c>
      <c r="E180" s="42">
        <v>15.256314285714284</v>
      </c>
    </row>
    <row r="181" spans="1:5" x14ac:dyDescent="0.25">
      <c r="A181" s="191">
        <v>150</v>
      </c>
      <c r="B181" s="191">
        <v>0</v>
      </c>
      <c r="C181" s="91">
        <v>0.72443080000000004</v>
      </c>
      <c r="D181" s="91">
        <v>7.3343030000000002</v>
      </c>
      <c r="E181" s="42">
        <v>10.124228566758894</v>
      </c>
    </row>
    <row r="182" spans="1:5" x14ac:dyDescent="0.25">
      <c r="A182" s="191">
        <v>151</v>
      </c>
      <c r="B182" s="191">
        <v>0</v>
      </c>
      <c r="C182" s="91">
        <v>0.59059289999999998</v>
      </c>
      <c r="D182" s="91">
        <v>2.1264050000000001</v>
      </c>
      <c r="E182" s="42">
        <v>3.6004581159035269</v>
      </c>
    </row>
    <row r="183" spans="1:5" x14ac:dyDescent="0.25">
      <c r="A183" s="191">
        <v>152</v>
      </c>
      <c r="B183" s="191">
        <v>0</v>
      </c>
      <c r="C183" s="91">
        <v>0.52</v>
      </c>
      <c r="D183" s="91">
        <v>2.9363920000000001</v>
      </c>
      <c r="E183" s="42">
        <v>5.6469076923076926</v>
      </c>
    </row>
    <row r="184" spans="1:5" x14ac:dyDescent="0.25">
      <c r="A184" s="191">
        <v>153</v>
      </c>
      <c r="B184" s="191">
        <v>0</v>
      </c>
      <c r="C184" s="91">
        <v>0.48166379999999998</v>
      </c>
      <c r="D184" s="91">
        <v>2.201454</v>
      </c>
      <c r="E184" s="42">
        <v>4.5705199352743557</v>
      </c>
    </row>
    <row r="185" spans="1:5" x14ac:dyDescent="0.25">
      <c r="A185" s="191">
        <v>154</v>
      </c>
      <c r="B185" s="191">
        <v>0</v>
      </c>
      <c r="C185" s="91">
        <v>0.32249030000000001</v>
      </c>
      <c r="D185" s="91">
        <v>1.091788</v>
      </c>
      <c r="E185" s="42">
        <v>3.3854909744572161</v>
      </c>
    </row>
    <row r="186" spans="1:5" x14ac:dyDescent="0.25">
      <c r="A186" s="191">
        <v>155</v>
      </c>
      <c r="B186" s="191">
        <v>0</v>
      </c>
      <c r="C186" s="91">
        <v>0.32984849999999999</v>
      </c>
      <c r="D186" s="91">
        <v>1.252837</v>
      </c>
      <c r="E186" s="42">
        <v>3.7982194856123344</v>
      </c>
    </row>
    <row r="187" spans="1:5" x14ac:dyDescent="0.25">
      <c r="A187" s="191">
        <v>156</v>
      </c>
      <c r="B187" s="191">
        <v>0</v>
      </c>
      <c r="C187" s="91">
        <v>0.28000000000000003</v>
      </c>
      <c r="D187" s="91">
        <v>0.28000000000000003</v>
      </c>
      <c r="E187" s="42">
        <v>1</v>
      </c>
    </row>
    <row r="188" spans="1:5" x14ac:dyDescent="0.25">
      <c r="A188" s="191">
        <v>157</v>
      </c>
      <c r="B188" s="191">
        <v>3</v>
      </c>
      <c r="C188" s="91">
        <v>0.77665949999999995</v>
      </c>
      <c r="D188" s="91">
        <v>8.8154880000000002</v>
      </c>
      <c r="E188" s="42">
        <v>11.350518470449407</v>
      </c>
    </row>
    <row r="189" spans="1:5" x14ac:dyDescent="0.25">
      <c r="A189" s="191">
        <v>158</v>
      </c>
      <c r="B189" s="191">
        <v>0</v>
      </c>
      <c r="C189" s="91">
        <v>0.44721359999999999</v>
      </c>
      <c r="D189" s="91">
        <v>5.032057</v>
      </c>
      <c r="E189" s="42">
        <v>11.25202140543132</v>
      </c>
    </row>
    <row r="190" spans="1:5" x14ac:dyDescent="0.25">
      <c r="A190" s="191">
        <v>159</v>
      </c>
      <c r="B190" s="191">
        <v>0</v>
      </c>
      <c r="C190" s="91">
        <v>0.65969690000000003</v>
      </c>
      <c r="D190" s="91">
        <v>2.9112200000000001</v>
      </c>
      <c r="E190" s="42">
        <v>4.4129660151502907</v>
      </c>
    </row>
    <row r="191" spans="1:5" x14ac:dyDescent="0.25">
      <c r="A191" s="191">
        <v>160</v>
      </c>
      <c r="B191" s="191">
        <v>0</v>
      </c>
      <c r="C191" s="91">
        <v>0.30463089999999998</v>
      </c>
      <c r="D191" s="91">
        <v>1.520526</v>
      </c>
      <c r="E191" s="42">
        <v>4.9913715253442774</v>
      </c>
    </row>
    <row r="192" spans="1:5" x14ac:dyDescent="0.25">
      <c r="A192" s="191">
        <v>161</v>
      </c>
      <c r="B192" s="191">
        <v>0</v>
      </c>
      <c r="C192" s="91">
        <v>0.28000000000000003</v>
      </c>
      <c r="D192" s="91">
        <v>0.88362890000000005</v>
      </c>
      <c r="E192" s="42">
        <v>3.1558174999999999</v>
      </c>
    </row>
    <row r="193" spans="1:5" x14ac:dyDescent="0.25">
      <c r="A193" s="191">
        <v>162</v>
      </c>
      <c r="B193" s="191">
        <v>0</v>
      </c>
      <c r="C193" s="91">
        <v>0.4326662</v>
      </c>
      <c r="D193" s="91">
        <v>1.1454260000000001</v>
      </c>
      <c r="E193" s="42">
        <v>2.6473664917666322</v>
      </c>
    </row>
    <row r="194" spans="1:5" x14ac:dyDescent="0.25">
      <c r="A194" s="191">
        <v>163</v>
      </c>
      <c r="B194" s="191">
        <v>0</v>
      </c>
      <c r="C194" s="91">
        <v>0.46818799999999999</v>
      </c>
      <c r="D194" s="91">
        <v>1.367041</v>
      </c>
      <c r="E194" s="42">
        <v>2.919854844635061</v>
      </c>
    </row>
    <row r="195" spans="1:5" x14ac:dyDescent="0.25">
      <c r="A195" s="191">
        <v>164</v>
      </c>
      <c r="B195" s="191">
        <v>0</v>
      </c>
      <c r="C195" s="91">
        <v>0.62609899999999996</v>
      </c>
      <c r="D195" s="91">
        <v>3.5063369999999998</v>
      </c>
      <c r="E195" s="42">
        <v>5.6002916471676203</v>
      </c>
    </row>
    <row r="196" spans="1:5" x14ac:dyDescent="0.25">
      <c r="A196" s="191">
        <v>165</v>
      </c>
      <c r="B196" s="191">
        <v>0</v>
      </c>
      <c r="C196" s="91">
        <v>0.6</v>
      </c>
      <c r="D196" s="91">
        <v>2.3203450000000001</v>
      </c>
      <c r="E196" s="42">
        <v>3.8672416666666671</v>
      </c>
    </row>
    <row r="197" spans="1:5" x14ac:dyDescent="0.25">
      <c r="A197" s="191">
        <v>166</v>
      </c>
      <c r="B197" s="191">
        <v>0</v>
      </c>
      <c r="C197" s="91">
        <v>0.36878179999999999</v>
      </c>
      <c r="D197" s="91">
        <v>0.88090860000000004</v>
      </c>
      <c r="E197" s="42">
        <v>2.3886986830695007</v>
      </c>
    </row>
    <row r="198" spans="1:5" x14ac:dyDescent="0.25">
      <c r="A198" s="191">
        <v>167</v>
      </c>
      <c r="B198" s="191">
        <v>0</v>
      </c>
      <c r="C198" s="91">
        <v>0.32</v>
      </c>
      <c r="D198" s="91">
        <v>0.76419890000000001</v>
      </c>
      <c r="E198" s="42">
        <v>2.3881215624999999</v>
      </c>
    </row>
    <row r="199" spans="1:5" x14ac:dyDescent="0.25">
      <c r="A199" s="191">
        <v>168</v>
      </c>
      <c r="B199" s="191">
        <v>0</v>
      </c>
      <c r="C199" s="91">
        <v>0.32249030000000001</v>
      </c>
      <c r="D199" s="91">
        <v>2.0195050000000001</v>
      </c>
      <c r="E199" s="42">
        <v>6.2622193597760925</v>
      </c>
    </row>
    <row r="200" spans="1:5" x14ac:dyDescent="0.25">
      <c r="A200" s="191">
        <v>169</v>
      </c>
      <c r="B200" s="191">
        <v>0</v>
      </c>
      <c r="C200" s="91">
        <v>0.16</v>
      </c>
      <c r="D200" s="91">
        <v>1.3605879999999999</v>
      </c>
      <c r="E200" s="42">
        <v>8.5036749999999994</v>
      </c>
    </row>
    <row r="201" spans="1:5" x14ac:dyDescent="0.25">
      <c r="A201" s="191">
        <v>170</v>
      </c>
      <c r="B201" s="191">
        <v>4</v>
      </c>
      <c r="C201" s="91">
        <v>0.87726850000000001</v>
      </c>
      <c r="D201" s="91">
        <v>20.142969999999998</v>
      </c>
      <c r="E201" s="42">
        <v>22.961009086727721</v>
      </c>
    </row>
    <row r="202" spans="1:5" x14ac:dyDescent="0.25">
      <c r="A202" s="191">
        <v>171</v>
      </c>
      <c r="B202" s="191">
        <v>0</v>
      </c>
      <c r="C202" s="91">
        <v>1.05603</v>
      </c>
      <c r="D202" s="91">
        <v>3.5317980000000002</v>
      </c>
      <c r="E202" s="42">
        <v>3.3444106701514165</v>
      </c>
    </row>
    <row r="203" spans="1:5" x14ac:dyDescent="0.25">
      <c r="A203" s="191">
        <v>172</v>
      </c>
      <c r="B203" s="191">
        <v>0</v>
      </c>
      <c r="C203" s="91">
        <v>0.55569780000000002</v>
      </c>
      <c r="D203" s="91">
        <v>4.4315230000000003</v>
      </c>
      <c r="E203" s="42">
        <v>7.9746995579251889</v>
      </c>
    </row>
    <row r="204" spans="1:5" x14ac:dyDescent="0.25">
      <c r="A204" s="191">
        <v>173</v>
      </c>
      <c r="B204" s="191">
        <v>0</v>
      </c>
      <c r="C204" s="91">
        <v>0.25612499999999999</v>
      </c>
      <c r="D204" s="91">
        <v>1.073313</v>
      </c>
      <c r="E204" s="42">
        <v>4.1905827232796486</v>
      </c>
    </row>
    <row r="205" spans="1:5" x14ac:dyDescent="0.25">
      <c r="A205" s="191">
        <v>174</v>
      </c>
      <c r="B205" s="191">
        <v>0</v>
      </c>
      <c r="C205" s="91">
        <v>0.2</v>
      </c>
      <c r="D205" s="91">
        <v>0.62096700000000005</v>
      </c>
      <c r="E205" s="42">
        <v>3.104835</v>
      </c>
    </row>
    <row r="206" spans="1:5" x14ac:dyDescent="0.25">
      <c r="A206" s="191" t="s">
        <v>91</v>
      </c>
      <c r="B206" s="19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91" t="s">
        <v>91</v>
      </c>
      <c r="B207" s="19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91" t="s">
        <v>91</v>
      </c>
      <c r="B208" s="19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91" t="s">
        <v>91</v>
      </c>
      <c r="B209" s="19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91" t="s">
        <v>91</v>
      </c>
      <c r="B210" s="19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91" t="s">
        <v>91</v>
      </c>
      <c r="B211" s="19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91" t="s">
        <v>91</v>
      </c>
      <c r="B212" s="19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91" t="s">
        <v>91</v>
      </c>
      <c r="B213" s="19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91" t="s">
        <v>91</v>
      </c>
      <c r="B214" s="19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91" t="s">
        <v>91</v>
      </c>
      <c r="B215" s="19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91" t="s">
        <v>91</v>
      </c>
      <c r="B216" s="19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91" t="s">
        <v>91</v>
      </c>
      <c r="B217" s="19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91" t="s">
        <v>91</v>
      </c>
      <c r="B218" s="19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91" t="s">
        <v>91</v>
      </c>
      <c r="B219" s="19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91" t="s">
        <v>91</v>
      </c>
      <c r="B220" s="19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91" t="s">
        <v>91</v>
      </c>
      <c r="B221" s="19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91" t="s">
        <v>91</v>
      </c>
      <c r="B222" s="19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91" t="s">
        <v>91</v>
      </c>
      <c r="B223" s="19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91" t="s">
        <v>91</v>
      </c>
      <c r="B224" s="19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91" t="s">
        <v>91</v>
      </c>
      <c r="B225" s="19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91" t="s">
        <v>91</v>
      </c>
      <c r="B226" s="19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91" t="s">
        <v>91</v>
      </c>
      <c r="B227" s="19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91" t="s">
        <v>91</v>
      </c>
      <c r="B228" s="19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91" t="s">
        <v>91</v>
      </c>
      <c r="B229" s="19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91" t="s">
        <v>91</v>
      </c>
      <c r="B230" s="19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91" t="s">
        <v>91</v>
      </c>
      <c r="B231" s="19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91" t="s">
        <v>91</v>
      </c>
      <c r="B232" s="19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91" t="s">
        <v>91</v>
      </c>
      <c r="B233" s="19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91" t="s">
        <v>91</v>
      </c>
      <c r="B234" s="19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91" t="s">
        <v>91</v>
      </c>
      <c r="B235" s="19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91" t="s">
        <v>91</v>
      </c>
      <c r="B236" s="19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91" t="s">
        <v>91</v>
      </c>
      <c r="B237" s="19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91" t="s">
        <v>91</v>
      </c>
      <c r="B238" s="19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91" t="s">
        <v>91</v>
      </c>
      <c r="B239" s="19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91" t="s">
        <v>91</v>
      </c>
      <c r="B240" s="19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91" t="s">
        <v>91</v>
      </c>
      <c r="B241" s="19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91" t="s">
        <v>91</v>
      </c>
      <c r="B242" s="19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91" t="s">
        <v>91</v>
      </c>
      <c r="B243" s="19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91" t="s">
        <v>91</v>
      </c>
      <c r="B244" s="19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91" t="s">
        <v>91</v>
      </c>
      <c r="B245" s="19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91" t="s">
        <v>91</v>
      </c>
      <c r="B246" s="19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91" t="s">
        <v>91</v>
      </c>
      <c r="B247" s="19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91" t="s">
        <v>91</v>
      </c>
      <c r="B248" s="19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91" t="s">
        <v>91</v>
      </c>
      <c r="B249" s="19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91" t="s">
        <v>91</v>
      </c>
      <c r="B250" s="19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91" t="s">
        <v>91</v>
      </c>
      <c r="B251" s="19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91" t="s">
        <v>91</v>
      </c>
      <c r="B252" s="19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91" t="s">
        <v>91</v>
      </c>
      <c r="B253" s="19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91" t="s">
        <v>91</v>
      </c>
      <c r="B254" s="19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91" t="s">
        <v>91</v>
      </c>
      <c r="B255" s="19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91" t="s">
        <v>91</v>
      </c>
      <c r="B256" s="19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91" t="s">
        <v>91</v>
      </c>
      <c r="B257" s="19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91" t="s">
        <v>91</v>
      </c>
      <c r="B258" s="19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91" t="s">
        <v>91</v>
      </c>
      <c r="B259" s="19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91" t="s">
        <v>91</v>
      </c>
      <c r="B260" s="19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91" t="s">
        <v>91</v>
      </c>
      <c r="B261" s="19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91" t="s">
        <v>91</v>
      </c>
      <c r="B262" s="19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91" t="s">
        <v>91</v>
      </c>
      <c r="B263" s="19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91" t="s">
        <v>91</v>
      </c>
      <c r="B264" s="19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91" t="s">
        <v>91</v>
      </c>
      <c r="B265" s="19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91" t="s">
        <v>91</v>
      </c>
      <c r="B266" s="19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91" t="s">
        <v>91</v>
      </c>
      <c r="B267" s="19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91" t="s">
        <v>91</v>
      </c>
      <c r="B268" s="19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91" t="s">
        <v>91</v>
      </c>
      <c r="B269" s="19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91" t="s">
        <v>91</v>
      </c>
      <c r="B270" s="19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91" t="s">
        <v>91</v>
      </c>
      <c r="B271" s="19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91" t="s">
        <v>91</v>
      </c>
      <c r="B272" s="19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91" t="s">
        <v>91</v>
      </c>
      <c r="B273" s="19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91" t="s">
        <v>91</v>
      </c>
      <c r="B274" s="19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91" t="s">
        <v>91</v>
      </c>
      <c r="B275" s="19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91" t="s">
        <v>91</v>
      </c>
      <c r="B276" s="19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91" t="s">
        <v>91</v>
      </c>
      <c r="B277" s="19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91" t="s">
        <v>91</v>
      </c>
      <c r="B278" s="19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91" t="s">
        <v>91</v>
      </c>
      <c r="B279" s="19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91" t="s">
        <v>91</v>
      </c>
      <c r="B280" s="19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91" t="s">
        <v>91</v>
      </c>
      <c r="B281" s="19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91" t="s">
        <v>91</v>
      </c>
      <c r="B282" s="19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91" t="s">
        <v>91</v>
      </c>
      <c r="B283" s="19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91" t="s">
        <v>91</v>
      </c>
      <c r="B284" s="19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91" t="s">
        <v>91</v>
      </c>
      <c r="B285" s="19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91" t="s">
        <v>91</v>
      </c>
      <c r="B286" s="19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91" t="s">
        <v>91</v>
      </c>
      <c r="B287" s="19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91" t="s">
        <v>91</v>
      </c>
      <c r="B288" s="19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91" t="s">
        <v>91</v>
      </c>
      <c r="B289" s="19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91" t="s">
        <v>91</v>
      </c>
      <c r="B290" s="19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91" t="s">
        <v>91</v>
      </c>
      <c r="B291" s="19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91" t="s">
        <v>91</v>
      </c>
      <c r="B292" s="19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91" t="s">
        <v>91</v>
      </c>
      <c r="B293" s="19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91" t="s">
        <v>91</v>
      </c>
      <c r="B294" s="19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91" t="s">
        <v>91</v>
      </c>
      <c r="B295" s="19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91" t="s">
        <v>91</v>
      </c>
      <c r="B296" s="19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91" t="s">
        <v>91</v>
      </c>
      <c r="B297" s="19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91" t="s">
        <v>91</v>
      </c>
      <c r="B298" s="19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91" t="s">
        <v>91</v>
      </c>
      <c r="B299" s="19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91" t="s">
        <v>91</v>
      </c>
      <c r="B300" s="19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91" t="s">
        <v>91</v>
      </c>
      <c r="B301" s="19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91" t="s">
        <v>91</v>
      </c>
      <c r="B302" s="19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91" t="s">
        <v>91</v>
      </c>
      <c r="B303" s="19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91" t="s">
        <v>91</v>
      </c>
      <c r="B304" s="19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91" t="s">
        <v>91</v>
      </c>
      <c r="B305" s="19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91" t="s">
        <v>91</v>
      </c>
      <c r="B306" s="19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91" t="s">
        <v>91</v>
      </c>
      <c r="B307" s="19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91" t="s">
        <v>91</v>
      </c>
      <c r="B308" s="19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91" t="s">
        <v>91</v>
      </c>
      <c r="B309" s="19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91" t="s">
        <v>91</v>
      </c>
      <c r="B310" s="19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91" t="s">
        <v>91</v>
      </c>
      <c r="B311" s="19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91" t="s">
        <v>91</v>
      </c>
      <c r="B312" s="19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91" t="s">
        <v>91</v>
      </c>
      <c r="B313" s="19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91" t="s">
        <v>91</v>
      </c>
      <c r="B314" s="19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91" t="s">
        <v>91</v>
      </c>
      <c r="B315" s="19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91" t="s">
        <v>91</v>
      </c>
      <c r="B316" s="19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91" t="s">
        <v>91</v>
      </c>
      <c r="B317" s="19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91" t="s">
        <v>91</v>
      </c>
      <c r="B318" s="19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91" t="s">
        <v>91</v>
      </c>
      <c r="B319" s="19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91" t="s">
        <v>91</v>
      </c>
      <c r="B320" s="19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91" t="s">
        <v>91</v>
      </c>
      <c r="B321" s="19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91" t="s">
        <v>91</v>
      </c>
      <c r="B322" s="19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91" t="s">
        <v>91</v>
      </c>
      <c r="B323" s="19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91" t="s">
        <v>91</v>
      </c>
      <c r="B324" s="19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91" t="s">
        <v>91</v>
      </c>
      <c r="B325" s="19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91" t="s">
        <v>91</v>
      </c>
      <c r="B326" s="19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91" t="s">
        <v>91</v>
      </c>
      <c r="B327" s="19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91" t="s">
        <v>91</v>
      </c>
      <c r="B328" s="19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91" t="s">
        <v>91</v>
      </c>
      <c r="B329" s="19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91" t="s">
        <v>91</v>
      </c>
      <c r="B330" s="19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91" t="s">
        <v>91</v>
      </c>
      <c r="B331" s="19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91" t="s">
        <v>91</v>
      </c>
      <c r="B332" s="19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91" t="s">
        <v>91</v>
      </c>
      <c r="B333" s="19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91" t="s">
        <v>91</v>
      </c>
      <c r="B334" s="19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91" t="s">
        <v>91</v>
      </c>
      <c r="B335" s="19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91" t="s">
        <v>91</v>
      </c>
      <c r="B336" s="19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91" t="s">
        <v>91</v>
      </c>
      <c r="B337" s="19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91" t="s">
        <v>91</v>
      </c>
      <c r="B338" s="19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91" t="s">
        <v>91</v>
      </c>
      <c r="B339" s="19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91" t="s">
        <v>91</v>
      </c>
      <c r="B340" s="19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91" t="s">
        <v>91</v>
      </c>
      <c r="B341" s="19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91" t="s">
        <v>91</v>
      </c>
      <c r="B342" s="19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91" t="s">
        <v>91</v>
      </c>
      <c r="B343" s="19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91" t="s">
        <v>91</v>
      </c>
      <c r="B344" s="19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91" t="s">
        <v>91</v>
      </c>
      <c r="B345" s="19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91" t="s">
        <v>91</v>
      </c>
      <c r="B346" s="19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91" t="s">
        <v>91</v>
      </c>
      <c r="B347" s="19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91" t="s">
        <v>91</v>
      </c>
      <c r="B348" s="19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91" t="s">
        <v>91</v>
      </c>
      <c r="B349" s="19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91" t="s">
        <v>91</v>
      </c>
      <c r="B350" s="19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91" t="s">
        <v>91</v>
      </c>
      <c r="B351" s="19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91" t="s">
        <v>91</v>
      </c>
      <c r="B352" s="19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91" t="s">
        <v>91</v>
      </c>
      <c r="B353" s="19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91" t="s">
        <v>91</v>
      </c>
      <c r="B354" s="19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91" t="s">
        <v>91</v>
      </c>
      <c r="B355" s="19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91" t="s">
        <v>91</v>
      </c>
      <c r="B356" s="19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91" t="s">
        <v>91</v>
      </c>
      <c r="B357" s="19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91" t="s">
        <v>91</v>
      </c>
      <c r="B358" s="19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91" t="s">
        <v>91</v>
      </c>
      <c r="B359" s="19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91" t="s">
        <v>91</v>
      </c>
      <c r="B360" s="19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91" t="s">
        <v>91</v>
      </c>
      <c r="B361" s="19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91" t="s">
        <v>91</v>
      </c>
      <c r="B362" s="19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91" t="s">
        <v>91</v>
      </c>
      <c r="B363" s="19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91" t="s">
        <v>91</v>
      </c>
      <c r="B364" s="19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91" t="s">
        <v>91</v>
      </c>
      <c r="B365" s="19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91" t="s">
        <v>91</v>
      </c>
      <c r="B366" s="19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91" t="s">
        <v>91</v>
      </c>
      <c r="B367" s="19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91" t="s">
        <v>91</v>
      </c>
      <c r="B368" s="19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91" t="s">
        <v>91</v>
      </c>
      <c r="B369" s="19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91" t="s">
        <v>91</v>
      </c>
      <c r="B370" s="19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91" t="s">
        <v>91</v>
      </c>
      <c r="B371" s="19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91" t="s">
        <v>91</v>
      </c>
      <c r="B372" s="19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91" t="s">
        <v>91</v>
      </c>
      <c r="B373" s="19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91" t="s">
        <v>91</v>
      </c>
      <c r="B374" s="19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91" t="s">
        <v>91</v>
      </c>
      <c r="B375" s="19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91" t="s">
        <v>91</v>
      </c>
      <c r="B376" s="19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91" t="s">
        <v>91</v>
      </c>
      <c r="B377" s="19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91" t="s">
        <v>91</v>
      </c>
      <c r="B378" s="19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91" t="s">
        <v>91</v>
      </c>
      <c r="B379" s="19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91" t="s">
        <v>91</v>
      </c>
      <c r="B380" s="19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91" t="s">
        <v>91</v>
      </c>
      <c r="B381" s="19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91" t="s">
        <v>91</v>
      </c>
      <c r="B382" s="19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91" t="s">
        <v>91</v>
      </c>
      <c r="B383" s="19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91" t="s">
        <v>91</v>
      </c>
      <c r="B384" s="19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91" t="s">
        <v>91</v>
      </c>
      <c r="B385" s="19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91" t="s">
        <v>91</v>
      </c>
      <c r="B386" s="19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91" t="s">
        <v>91</v>
      </c>
      <c r="B387" s="19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91" t="s">
        <v>91</v>
      </c>
      <c r="B388" s="19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91" t="s">
        <v>91</v>
      </c>
      <c r="B389" s="19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91" t="s">
        <v>91</v>
      </c>
      <c r="B390" s="19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91" t="s">
        <v>91</v>
      </c>
      <c r="B391" s="19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91" t="s">
        <v>91</v>
      </c>
      <c r="B392" s="19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91" t="s">
        <v>91</v>
      </c>
      <c r="B393" s="19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91" t="s">
        <v>91</v>
      </c>
      <c r="B394" s="19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91" t="s">
        <v>91</v>
      </c>
      <c r="B395" s="19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91" t="s">
        <v>91</v>
      </c>
      <c r="B396" s="19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91" t="s">
        <v>91</v>
      </c>
      <c r="B397" s="19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91" t="s">
        <v>91</v>
      </c>
      <c r="B398" s="19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91" t="s">
        <v>91</v>
      </c>
      <c r="B399" s="19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91" t="s">
        <v>91</v>
      </c>
      <c r="B400" s="19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91" t="s">
        <v>91</v>
      </c>
      <c r="B401" s="19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91" t="s">
        <v>91</v>
      </c>
      <c r="B402" s="19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91" t="s">
        <v>91</v>
      </c>
      <c r="B403" s="19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91" t="s">
        <v>91</v>
      </c>
      <c r="B404" s="19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91" t="s">
        <v>91</v>
      </c>
      <c r="B405" s="19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91" t="s">
        <v>91</v>
      </c>
      <c r="B406" s="19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91" t="s">
        <v>91</v>
      </c>
      <c r="B407" s="19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91" t="s">
        <v>91</v>
      </c>
      <c r="B408" s="19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91" t="s">
        <v>91</v>
      </c>
      <c r="B409" s="19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91" t="s">
        <v>91</v>
      </c>
      <c r="B410" s="19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91" t="s">
        <v>91</v>
      </c>
      <c r="B411" s="19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91" t="s">
        <v>91</v>
      </c>
      <c r="B412" s="19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91" t="s">
        <v>91</v>
      </c>
      <c r="B413" s="19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91" t="s">
        <v>91</v>
      </c>
      <c r="B414" s="19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91" t="s">
        <v>91</v>
      </c>
      <c r="B415" s="19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91" t="s">
        <v>91</v>
      </c>
      <c r="B416" s="19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91" t="s">
        <v>91</v>
      </c>
      <c r="B417" s="19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91" t="s">
        <v>91</v>
      </c>
      <c r="B418" s="19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91" t="s">
        <v>91</v>
      </c>
      <c r="B419" s="19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91" t="s">
        <v>91</v>
      </c>
      <c r="B420" s="19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91" t="s">
        <v>91</v>
      </c>
      <c r="B421" s="19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91" t="s">
        <v>91</v>
      </c>
      <c r="B422" s="19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91" t="s">
        <v>91</v>
      </c>
      <c r="B423" s="19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91" t="s">
        <v>91</v>
      </c>
      <c r="B424" s="19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91" t="s">
        <v>91</v>
      </c>
      <c r="B425" s="19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91" t="s">
        <v>91</v>
      </c>
      <c r="B426" s="19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91" t="s">
        <v>91</v>
      </c>
      <c r="B427" s="19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91" t="s">
        <v>91</v>
      </c>
      <c r="B428" s="19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91" t="s">
        <v>91</v>
      </c>
      <c r="B429" s="19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91" t="s">
        <v>91</v>
      </c>
      <c r="B430" s="19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91" t="s">
        <v>91</v>
      </c>
      <c r="B431" s="19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91" t="s">
        <v>91</v>
      </c>
      <c r="B432" s="19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91" t="s">
        <v>91</v>
      </c>
      <c r="B433" s="19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91" t="s">
        <v>91</v>
      </c>
      <c r="B434" s="19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54" priority="3" operator="lessThan">
      <formula>1</formula>
    </cfRule>
  </conditionalFormatting>
  <conditionalFormatting sqref="E96">
    <cfRule type="cellIs" dxfId="53" priority="2" operator="lessThan">
      <formula>1</formula>
    </cfRule>
  </conditionalFormatting>
  <conditionalFormatting sqref="E22">
    <cfRule type="cellIs" dxfId="52" priority="1" operator="lessThan">
      <formula>1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184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41509</v>
      </c>
      <c r="F2" s="90" t="s">
        <v>61</v>
      </c>
      <c r="G2" s="91">
        <v>0.32850980857142864</v>
      </c>
      <c r="I2" s="91"/>
    </row>
    <row r="3" spans="1:10" x14ac:dyDescent="0.25">
      <c r="F3" s="92" t="s">
        <v>62</v>
      </c>
      <c r="G3" s="91">
        <v>3.0727143980952389</v>
      </c>
      <c r="I3" s="91"/>
    </row>
    <row r="4" spans="1:10" x14ac:dyDescent="0.25">
      <c r="A4" s="93"/>
      <c r="B4" s="7"/>
      <c r="C4" s="7" t="s">
        <v>63</v>
      </c>
      <c r="D4" s="94">
        <v>192</v>
      </c>
      <c r="F4" s="40" t="s">
        <v>21</v>
      </c>
      <c r="G4" s="191">
        <v>105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87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105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62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9</v>
      </c>
      <c r="F8" s="99" t="s">
        <v>73</v>
      </c>
      <c r="G8" s="103">
        <v>20.05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3</v>
      </c>
      <c r="J11" s="293" t="s">
        <v>374</v>
      </c>
    </row>
    <row r="12" spans="1:10" x14ac:dyDescent="0.25">
      <c r="A12" s="108" t="s">
        <v>70</v>
      </c>
      <c r="B12" s="109">
        <v>18</v>
      </c>
      <c r="C12" s="109">
        <v>70</v>
      </c>
      <c r="D12" s="109">
        <v>14</v>
      </c>
      <c r="E12" s="109">
        <v>2</v>
      </c>
      <c r="F12" s="109">
        <v>1</v>
      </c>
      <c r="G12" s="109">
        <v>0</v>
      </c>
      <c r="H12" s="109">
        <v>105</v>
      </c>
      <c r="I12" s="39">
        <f>SUM(D12:G12)</f>
        <v>17</v>
      </c>
    </row>
    <row r="13" spans="1:10" x14ac:dyDescent="0.25">
      <c r="A13" s="108" t="s">
        <v>37</v>
      </c>
      <c r="B13" s="109">
        <v>1</v>
      </c>
      <c r="C13" s="109">
        <v>44</v>
      </c>
      <c r="D13" s="109">
        <v>14</v>
      </c>
      <c r="E13" s="109">
        <v>2</v>
      </c>
      <c r="F13" s="109">
        <v>1</v>
      </c>
      <c r="G13" s="109">
        <v>0</v>
      </c>
      <c r="H13" s="109">
        <v>62</v>
      </c>
    </row>
    <row r="14" spans="1:10" x14ac:dyDescent="0.25">
      <c r="A14" s="108" t="s">
        <v>38</v>
      </c>
      <c r="B14" s="109">
        <v>0</v>
      </c>
      <c r="C14" s="109">
        <v>2</v>
      </c>
      <c r="D14" s="109">
        <v>4</v>
      </c>
      <c r="E14" s="109">
        <v>2</v>
      </c>
      <c r="F14" s="109">
        <v>1</v>
      </c>
      <c r="G14" s="109">
        <v>0</v>
      </c>
      <c r="H14" s="109">
        <v>9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0.33849597500000006</v>
      </c>
      <c r="D17" s="182">
        <f t="shared" ref="D17:E17" si="0">AVERAGE(D32:D502)</f>
        <v>1.9617374947916666</v>
      </c>
      <c r="E17" s="182">
        <f t="shared" si="0"/>
        <v>6.1027248073259734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0.15430864358815466</v>
      </c>
      <c r="D18" s="182">
        <f t="shared" ref="D18:E18" si="1">STDEV(D32:D502)</f>
        <v>2.3093485788658565</v>
      </c>
      <c r="E18" s="182">
        <f t="shared" si="1"/>
        <v>7.4582955151847834</v>
      </c>
      <c r="F18" s="11"/>
    </row>
    <row r="19" spans="1:21" x14ac:dyDescent="0.25">
      <c r="B19" s="40" t="s">
        <v>152</v>
      </c>
      <c r="C19" s="43">
        <f>MEDIAN(C32:C502)</f>
        <v>0.28844409999999998</v>
      </c>
      <c r="D19" s="182">
        <f t="shared" ref="D19:E19" si="2">MEDIAN(D32:D502)</f>
        <v>1.0564089999999999</v>
      </c>
      <c r="E19" s="182">
        <f t="shared" si="2"/>
        <v>3.3482106005832937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0.16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0.88814409999999999</v>
      </c>
      <c r="D21" s="182">
        <f t="shared" ref="D21:E21" si="4">MAX(D32:D502)</f>
        <v>16.443940000000001</v>
      </c>
      <c r="E21" s="182">
        <f t="shared" si="4"/>
        <v>57.858449999999998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0.41959854117647044</v>
      </c>
      <c r="D23" s="315">
        <f t="array" ref="D23">AVERAGE(IF(($E$32:$E$552&gt;=3)*($D$32:$D$552&gt;=5),$D$32:$D$552))</f>
        <v>7.8434481764705897</v>
      </c>
      <c r="E23" s="315">
        <f t="array" ref="E23">AVERAGE(IF(($E$32:$E$552&gt;=3)*($D$32:$D$552&gt;=5),$E$32:$E$552))</f>
        <v>22.290604698796624</v>
      </c>
      <c r="F23">
        <f>COUNTIF(E32:E550,"&gt;=5")</f>
        <v>62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0.1860997978574237</v>
      </c>
      <c r="D24" s="315">
        <f t="array" ref="D24">STDEV(IF(($E$32:$E$552&gt;=3)*($D$32:$D$552&gt;=5),$D$32:$D$552))</f>
        <v>2.8715248760806946</v>
      </c>
      <c r="E24" s="315">
        <f t="array" ref="E24">STDEV(IF(($E$32:$E$552&gt;=3)*($D$32:$D$552&gt;=5),$E$32:$E$552))</f>
        <v>13.02634800407631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0.36878179999999999</v>
      </c>
      <c r="D25" s="315">
        <f t="array" ref="D25">MEDIAN(IF(($E$32:$E$552&gt;=3)*($D$32:$D$552&gt;=5),$D$32:$D$552))</f>
        <v>6.8166079999999996</v>
      </c>
      <c r="E25" s="315">
        <f t="array" ref="E25">MEDIAN(IF(($E$32:$E$552&gt;=3)*($D$32:$D$552&gt;=5),$E$32:$E$552))</f>
        <v>18.528916458679884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5.395702</v>
      </c>
      <c r="E26" s="315">
        <f t="array" ref="E26">MIN(IF(($E$32:$E$552&gt;=3)*($D$32:$D$552&gt;=5),$E$32:$E$552))</f>
        <v>8.2983178067613128</v>
      </c>
    </row>
    <row r="27" spans="1:21" x14ac:dyDescent="0.25">
      <c r="B27" s="40" t="s">
        <v>19</v>
      </c>
      <c r="C27" s="314">
        <f t="array" ref="C27">MAX(IF(($E$32:$E$552&gt;=3)*($D$32:$D$552&gt;=5),$C$32:$C$552))</f>
        <v>0.88814409999999999</v>
      </c>
      <c r="D27" s="315">
        <f t="array" ref="D27">MAX(IF(($E$32:$E$552&gt;=3)*($D$32:$D$552&gt;=5),$D$32:$D$552))</f>
        <v>16.443940000000001</v>
      </c>
      <c r="E27" s="315">
        <f t="array" ref="E27">MAX(IF(($E$32:$E$552&gt;=3)*($D$32:$D$552&gt;=5),$E$32:$E$552))</f>
        <v>57.858449999999998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2</v>
      </c>
      <c r="C32" s="91">
        <v>0.32</v>
      </c>
      <c r="D32" s="91">
        <v>3.1013630000000001</v>
      </c>
      <c r="E32" s="42">
        <v>9.6917593750000002</v>
      </c>
    </row>
    <row r="33" spans="1:5" x14ac:dyDescent="0.25">
      <c r="A33" s="191">
        <v>2</v>
      </c>
      <c r="B33" s="191">
        <v>0</v>
      </c>
      <c r="C33" s="91">
        <v>0.49477270000000001</v>
      </c>
      <c r="D33" s="91">
        <v>1.8317209999999999</v>
      </c>
      <c r="E33" s="42">
        <v>3.7021464603847383</v>
      </c>
    </row>
    <row r="34" spans="1:5" x14ac:dyDescent="0.25">
      <c r="A34" s="191">
        <v>3</v>
      </c>
      <c r="B34" s="191">
        <v>0</v>
      </c>
      <c r="C34" s="91">
        <v>0.2</v>
      </c>
      <c r="D34" s="91">
        <v>2.442949</v>
      </c>
      <c r="E34" s="42">
        <v>12.214744999999999</v>
      </c>
    </row>
    <row r="35" spans="1:5" x14ac:dyDescent="0.25">
      <c r="A35" s="191">
        <v>4</v>
      </c>
      <c r="B35" s="191">
        <v>0</v>
      </c>
      <c r="C35" s="91">
        <v>0.4</v>
      </c>
      <c r="D35" s="91">
        <v>0.49477270000000001</v>
      </c>
      <c r="E35" s="42">
        <v>1.2369317499999999</v>
      </c>
    </row>
    <row r="36" spans="1:5" x14ac:dyDescent="0.25">
      <c r="A36" s="191">
        <v>5</v>
      </c>
      <c r="B36" s="191">
        <v>0</v>
      </c>
      <c r="C36" s="91">
        <v>0.48</v>
      </c>
      <c r="D36" s="91">
        <v>1.04</v>
      </c>
      <c r="E36" s="42">
        <v>2.166666666666667</v>
      </c>
    </row>
    <row r="37" spans="1:5" x14ac:dyDescent="0.25">
      <c r="A37" s="191">
        <v>6</v>
      </c>
      <c r="B37" s="191">
        <v>0</v>
      </c>
      <c r="C37" s="91">
        <v>0.2332381</v>
      </c>
      <c r="D37" s="91">
        <v>1.6637310000000001</v>
      </c>
      <c r="E37" s="42">
        <v>7.1331870736384841</v>
      </c>
    </row>
    <row r="38" spans="1:5" x14ac:dyDescent="0.25">
      <c r="A38" s="191">
        <v>7</v>
      </c>
      <c r="B38" s="191">
        <v>0</v>
      </c>
      <c r="C38" s="91">
        <v>0.57688819999999996</v>
      </c>
      <c r="D38" s="91">
        <v>1.073313</v>
      </c>
      <c r="E38" s="42">
        <v>1.8605216747369768</v>
      </c>
    </row>
    <row r="39" spans="1:5" x14ac:dyDescent="0.25">
      <c r="A39" s="191">
        <v>8</v>
      </c>
      <c r="B39" s="191">
        <v>0</v>
      </c>
      <c r="C39" s="91">
        <v>0.46647620000000001</v>
      </c>
      <c r="D39" s="91">
        <v>1.242578</v>
      </c>
      <c r="E39" s="42">
        <v>2.6637543351622224</v>
      </c>
    </row>
    <row r="40" spans="1:5" x14ac:dyDescent="0.25">
      <c r="A40" s="191">
        <v>9</v>
      </c>
      <c r="B40" s="191">
        <v>0</v>
      </c>
      <c r="C40" s="91">
        <v>0.48332180000000002</v>
      </c>
      <c r="D40" s="91">
        <v>1.151694</v>
      </c>
      <c r="E40" s="42">
        <v>2.3828720326705723</v>
      </c>
    </row>
    <row r="41" spans="1:5" x14ac:dyDescent="0.25">
      <c r="A41" s="191">
        <v>10</v>
      </c>
      <c r="B41" s="191">
        <v>0</v>
      </c>
      <c r="C41" s="91">
        <v>0.4</v>
      </c>
      <c r="D41" s="91">
        <v>0.65969690000000003</v>
      </c>
      <c r="E41" s="42">
        <v>1.6492422499999999</v>
      </c>
    </row>
    <row r="42" spans="1:5" x14ac:dyDescent="0.25">
      <c r="A42" s="191">
        <v>11</v>
      </c>
      <c r="B42" s="191">
        <v>0</v>
      </c>
      <c r="C42" s="91">
        <v>0.24331050000000001</v>
      </c>
      <c r="D42" s="91">
        <v>0.74726170000000003</v>
      </c>
      <c r="E42" s="42">
        <v>3.0712266835997624</v>
      </c>
    </row>
    <row r="43" spans="1:5" x14ac:dyDescent="0.25">
      <c r="A43" s="191">
        <v>12</v>
      </c>
      <c r="B43" s="191">
        <v>0</v>
      </c>
      <c r="C43" s="91">
        <v>0.2</v>
      </c>
      <c r="D43" s="91">
        <v>0.48</v>
      </c>
      <c r="E43" s="42">
        <v>2.4</v>
      </c>
    </row>
    <row r="44" spans="1:5" x14ac:dyDescent="0.25">
      <c r="A44" s="191">
        <v>13</v>
      </c>
      <c r="B44" s="191">
        <v>4</v>
      </c>
      <c r="C44" s="91">
        <v>0.32984849999999999</v>
      </c>
      <c r="D44" s="91">
        <v>0.72164950000000005</v>
      </c>
      <c r="E44" s="42">
        <v>2.1878210754331158</v>
      </c>
    </row>
    <row r="45" spans="1:5" x14ac:dyDescent="0.25">
      <c r="A45" s="191">
        <v>14</v>
      </c>
      <c r="B45" s="191">
        <v>0</v>
      </c>
      <c r="C45" s="91">
        <v>0.60530980000000001</v>
      </c>
      <c r="D45" s="91">
        <v>4.3607339999999999</v>
      </c>
      <c r="E45" s="42">
        <v>7.2041357995525592</v>
      </c>
    </row>
    <row r="46" spans="1:5" x14ac:dyDescent="0.25">
      <c r="A46" s="191">
        <v>15</v>
      </c>
      <c r="B46" s="191">
        <v>0</v>
      </c>
      <c r="C46" s="91">
        <v>0.67052219999999996</v>
      </c>
      <c r="D46" s="91">
        <v>1.291201</v>
      </c>
      <c r="E46" s="42">
        <v>1.9256648027462777</v>
      </c>
    </row>
    <row r="47" spans="1:5" x14ac:dyDescent="0.25">
      <c r="A47" s="191">
        <v>16</v>
      </c>
      <c r="B47" s="191">
        <v>0</v>
      </c>
      <c r="C47" s="91">
        <v>0.2154066</v>
      </c>
      <c r="D47" s="91">
        <v>3.5038260000000001</v>
      </c>
      <c r="E47" s="42">
        <v>16.266103267030815</v>
      </c>
    </row>
    <row r="48" spans="1:5" x14ac:dyDescent="0.25">
      <c r="A48" s="191">
        <v>17</v>
      </c>
      <c r="B48" s="191">
        <v>0</v>
      </c>
      <c r="C48" s="91">
        <v>0.25612499999999999</v>
      </c>
      <c r="D48" s="91">
        <v>0.97652439999999996</v>
      </c>
      <c r="E48" s="42">
        <v>3.812686774036115</v>
      </c>
    </row>
    <row r="49" spans="1:5" x14ac:dyDescent="0.25">
      <c r="A49" s="191">
        <v>18</v>
      </c>
      <c r="B49" s="191">
        <v>0</v>
      </c>
      <c r="C49" s="91">
        <v>0.25612499999999999</v>
      </c>
      <c r="D49" s="91">
        <v>0.28844409999999998</v>
      </c>
      <c r="E49" s="42">
        <v>1.1261848706686188</v>
      </c>
    </row>
    <row r="50" spans="1:5" x14ac:dyDescent="0.25">
      <c r="A50" s="191">
        <v>19</v>
      </c>
      <c r="B50" s="191">
        <v>0</v>
      </c>
      <c r="C50" s="91">
        <v>0.33941130000000003</v>
      </c>
      <c r="D50" s="91">
        <v>0.65115279999999998</v>
      </c>
      <c r="E50" s="42">
        <v>1.9184770807571814</v>
      </c>
    </row>
    <row r="51" spans="1:5" x14ac:dyDescent="0.25">
      <c r="A51" s="191">
        <v>20</v>
      </c>
      <c r="B51" s="191">
        <v>0</v>
      </c>
      <c r="C51" s="91">
        <v>0.37735920000000001</v>
      </c>
      <c r="D51" s="91">
        <v>0.8099383</v>
      </c>
      <c r="E51" s="42">
        <v>2.1463324598949756</v>
      </c>
    </row>
    <row r="52" spans="1:5" x14ac:dyDescent="0.25">
      <c r="A52" s="191">
        <v>21</v>
      </c>
      <c r="B52" s="191">
        <v>0</v>
      </c>
      <c r="C52" s="91">
        <v>0.16970560000000001</v>
      </c>
      <c r="D52" s="91">
        <v>0.90686270000000002</v>
      </c>
      <c r="E52" s="42">
        <v>5.3437405719080573</v>
      </c>
    </row>
    <row r="53" spans="1:5" x14ac:dyDescent="0.25">
      <c r="A53" s="191">
        <v>22</v>
      </c>
      <c r="B53" s="191">
        <v>0</v>
      </c>
      <c r="C53" s="91">
        <v>0.2332381</v>
      </c>
      <c r="D53" s="91">
        <v>0.84852810000000001</v>
      </c>
      <c r="E53" s="42">
        <v>3.6380338375248296</v>
      </c>
    </row>
    <row r="54" spans="1:5" x14ac:dyDescent="0.25">
      <c r="A54" s="191">
        <v>23</v>
      </c>
      <c r="B54" s="191">
        <v>0</v>
      </c>
      <c r="C54" s="91">
        <v>0.24</v>
      </c>
      <c r="D54" s="91">
        <v>0.76</v>
      </c>
      <c r="E54" s="42">
        <v>3.166666666666667</v>
      </c>
    </row>
    <row r="55" spans="1:5" x14ac:dyDescent="0.25">
      <c r="A55" s="191">
        <v>24</v>
      </c>
      <c r="B55" s="191">
        <v>0</v>
      </c>
      <c r="C55" s="91">
        <v>0.28844409999999998</v>
      </c>
      <c r="D55" s="91">
        <v>2.674023</v>
      </c>
      <c r="E55" s="42">
        <v>9.2705068330397467</v>
      </c>
    </row>
    <row r="56" spans="1:5" x14ac:dyDescent="0.25">
      <c r="A56" s="191">
        <v>25</v>
      </c>
      <c r="B56" s="191">
        <v>0</v>
      </c>
      <c r="C56" s="91">
        <v>0.88814409999999999</v>
      </c>
      <c r="D56" s="91">
        <v>7.3701020000000002</v>
      </c>
      <c r="E56" s="42">
        <v>8.2983178067613128</v>
      </c>
    </row>
    <row r="57" spans="1:5" x14ac:dyDescent="0.25">
      <c r="A57" s="191">
        <v>26</v>
      </c>
      <c r="B57" s="191">
        <v>0</v>
      </c>
      <c r="C57" s="91">
        <v>0.28844409999999998</v>
      </c>
      <c r="D57" s="91">
        <v>7.7933300000000001</v>
      </c>
      <c r="E57" s="42">
        <v>27.018510692366391</v>
      </c>
    </row>
    <row r="58" spans="1:5" x14ac:dyDescent="0.25">
      <c r="A58" s="191">
        <v>27</v>
      </c>
      <c r="B58" s="191">
        <v>0</v>
      </c>
      <c r="C58" s="91">
        <v>0.40199499999999999</v>
      </c>
      <c r="D58" s="91">
        <v>1.34937</v>
      </c>
      <c r="E58" s="42">
        <v>3.3566835408400602</v>
      </c>
    </row>
    <row r="59" spans="1:5" x14ac:dyDescent="0.25">
      <c r="A59" s="191">
        <v>28</v>
      </c>
      <c r="B59" s="191">
        <v>0</v>
      </c>
      <c r="C59" s="91">
        <v>0.3577709</v>
      </c>
      <c r="D59" s="91">
        <v>2.7390509999999999</v>
      </c>
      <c r="E59" s="42">
        <v>7.6558797822852558</v>
      </c>
    </row>
    <row r="60" spans="1:5" x14ac:dyDescent="0.25">
      <c r="A60" s="191">
        <v>29</v>
      </c>
      <c r="B60" s="191">
        <v>0</v>
      </c>
      <c r="C60" s="91">
        <v>0.37735920000000001</v>
      </c>
      <c r="D60" s="91">
        <v>0.77665949999999995</v>
      </c>
      <c r="E60" s="42">
        <v>2.0581438056896451</v>
      </c>
    </row>
    <row r="61" spans="1:5" x14ac:dyDescent="0.25">
      <c r="A61" s="191">
        <v>30</v>
      </c>
      <c r="B61" s="191">
        <v>0</v>
      </c>
      <c r="C61" s="91">
        <v>0.25612499999999999</v>
      </c>
      <c r="D61" s="91">
        <v>3.887416</v>
      </c>
      <c r="E61" s="42">
        <v>15.177807711078575</v>
      </c>
    </row>
    <row r="62" spans="1:5" x14ac:dyDescent="0.25">
      <c r="A62" s="191">
        <v>31</v>
      </c>
      <c r="B62" s="191">
        <v>0</v>
      </c>
      <c r="C62" s="91">
        <v>0.32249030000000001</v>
      </c>
      <c r="D62" s="91">
        <v>0.44721359999999999</v>
      </c>
      <c r="E62" s="42">
        <v>1.3867505472257615</v>
      </c>
    </row>
    <row r="63" spans="1:5" x14ac:dyDescent="0.25">
      <c r="A63" s="191">
        <v>32</v>
      </c>
      <c r="B63" s="191">
        <v>0</v>
      </c>
      <c r="C63" s="91">
        <v>0.4</v>
      </c>
      <c r="D63" s="91">
        <v>1.08074</v>
      </c>
      <c r="E63" s="42">
        <v>2.7018499999999999</v>
      </c>
    </row>
    <row r="64" spans="1:5" x14ac:dyDescent="0.25">
      <c r="A64" s="191">
        <v>33</v>
      </c>
      <c r="B64" s="191">
        <v>0</v>
      </c>
      <c r="C64" s="91">
        <v>0.43081320000000001</v>
      </c>
      <c r="D64" s="91">
        <v>0.77665949999999995</v>
      </c>
      <c r="E64" s="42">
        <v>1.8027755416964939</v>
      </c>
    </row>
    <row r="65" spans="1:5" x14ac:dyDescent="0.25">
      <c r="A65" s="191">
        <v>34</v>
      </c>
      <c r="B65" s="191">
        <v>0</v>
      </c>
      <c r="C65" s="91">
        <v>0.2332381</v>
      </c>
      <c r="D65" s="91">
        <v>0.42520580000000002</v>
      </c>
      <c r="E65" s="42">
        <v>1.8230546381573165</v>
      </c>
    </row>
    <row r="66" spans="1:5" x14ac:dyDescent="0.25">
      <c r="A66" s="191">
        <v>35</v>
      </c>
      <c r="B66" s="191">
        <v>0</v>
      </c>
      <c r="C66" s="91">
        <v>0.2</v>
      </c>
      <c r="D66" s="91">
        <v>0.2</v>
      </c>
      <c r="E66" s="42">
        <v>1</v>
      </c>
    </row>
    <row r="67" spans="1:5" x14ac:dyDescent="0.25">
      <c r="A67" s="191">
        <v>36</v>
      </c>
      <c r="B67" s="191">
        <v>2</v>
      </c>
      <c r="C67" s="91">
        <v>0.48166379999999998</v>
      </c>
      <c r="D67" s="91">
        <v>6.8166079999999996</v>
      </c>
      <c r="E67" s="42">
        <v>14.152211563335255</v>
      </c>
    </row>
    <row r="68" spans="1:5" x14ac:dyDescent="0.25">
      <c r="A68" s="191">
        <v>37</v>
      </c>
      <c r="B68" s="191">
        <v>0</v>
      </c>
      <c r="C68" s="91">
        <v>0.4</v>
      </c>
      <c r="D68" s="91">
        <v>3.4560089999999999</v>
      </c>
      <c r="E68" s="42">
        <v>8.6400224999999988</v>
      </c>
    </row>
    <row r="69" spans="1:5" x14ac:dyDescent="0.25">
      <c r="A69" s="191">
        <v>38</v>
      </c>
      <c r="B69" s="191">
        <v>0</v>
      </c>
      <c r="C69" s="91">
        <v>0.32249030000000001</v>
      </c>
      <c r="D69" s="91">
        <v>1.198666</v>
      </c>
      <c r="E69" s="42">
        <v>3.7169055937496416</v>
      </c>
    </row>
    <row r="70" spans="1:5" x14ac:dyDescent="0.25">
      <c r="A70" s="191">
        <v>39</v>
      </c>
      <c r="B70" s="191">
        <v>0</v>
      </c>
      <c r="C70" s="91">
        <v>0.1788854</v>
      </c>
      <c r="D70" s="91">
        <v>1.742642</v>
      </c>
      <c r="E70" s="42">
        <v>9.7416670113938864</v>
      </c>
    </row>
    <row r="71" spans="1:5" x14ac:dyDescent="0.25">
      <c r="A71" s="191">
        <v>40</v>
      </c>
      <c r="B71" s="191">
        <v>0</v>
      </c>
      <c r="C71" s="91">
        <v>0.4079216</v>
      </c>
      <c r="D71" s="91">
        <v>1.9790909999999999</v>
      </c>
      <c r="E71" s="42">
        <v>4.8516455122749074</v>
      </c>
    </row>
    <row r="72" spans="1:5" x14ac:dyDescent="0.25">
      <c r="A72" s="191">
        <v>41</v>
      </c>
      <c r="B72" s="191">
        <v>0</v>
      </c>
      <c r="C72" s="91">
        <v>0.32249030000000001</v>
      </c>
      <c r="D72" s="91">
        <v>0.68</v>
      </c>
      <c r="E72" s="42">
        <v>2.1085905529561666</v>
      </c>
    </row>
    <row r="73" spans="1:5" x14ac:dyDescent="0.25">
      <c r="A73" s="191">
        <v>42</v>
      </c>
      <c r="B73" s="191">
        <v>0</v>
      </c>
      <c r="C73" s="91">
        <v>0.28844409999999998</v>
      </c>
      <c r="D73" s="91">
        <v>1.3652839999999999</v>
      </c>
      <c r="E73" s="42">
        <v>4.7332706753232259</v>
      </c>
    </row>
    <row r="74" spans="1:5" x14ac:dyDescent="0.25">
      <c r="A74" s="191">
        <v>43</v>
      </c>
      <c r="B74" s="191">
        <v>0</v>
      </c>
      <c r="C74" s="91">
        <v>0.48166379999999998</v>
      </c>
      <c r="D74" s="91">
        <v>0.8207314</v>
      </c>
      <c r="E74" s="42">
        <v>1.7039507639976266</v>
      </c>
    </row>
    <row r="75" spans="1:5" x14ac:dyDescent="0.25">
      <c r="A75" s="191">
        <v>44</v>
      </c>
      <c r="B75" s="191">
        <v>0</v>
      </c>
      <c r="C75" s="91">
        <v>0.30463089999999998</v>
      </c>
      <c r="D75" s="91">
        <v>0.75471849999999996</v>
      </c>
      <c r="E75" s="42">
        <v>2.4774850482994339</v>
      </c>
    </row>
    <row r="76" spans="1:5" x14ac:dyDescent="0.25">
      <c r="A76" s="191">
        <v>45</v>
      </c>
      <c r="B76" s="191">
        <v>0</v>
      </c>
      <c r="C76" s="91">
        <v>0.2</v>
      </c>
      <c r="D76" s="91">
        <v>0.96</v>
      </c>
      <c r="E76" s="42">
        <v>4.8</v>
      </c>
    </row>
    <row r="77" spans="1:5" x14ac:dyDescent="0.25">
      <c r="A77" s="191">
        <v>46</v>
      </c>
      <c r="B77" s="191">
        <v>0</v>
      </c>
      <c r="C77" s="91">
        <v>0.52</v>
      </c>
      <c r="D77" s="91">
        <v>0.6</v>
      </c>
      <c r="E77" s="42">
        <f>D77/C77</f>
        <v>1.1538461538461537</v>
      </c>
    </row>
    <row r="78" spans="1:5" x14ac:dyDescent="0.25">
      <c r="A78" s="191">
        <v>47</v>
      </c>
      <c r="B78" s="191">
        <v>0</v>
      </c>
      <c r="C78" s="91">
        <v>0.28000000000000003</v>
      </c>
      <c r="D78" s="91">
        <v>0.68468969999999996</v>
      </c>
      <c r="E78" s="42">
        <v>2.4453203571428568</v>
      </c>
    </row>
    <row r="79" spans="1:5" x14ac:dyDescent="0.25">
      <c r="A79" s="191">
        <v>48</v>
      </c>
      <c r="B79" s="191">
        <v>0</v>
      </c>
      <c r="C79" s="91">
        <v>0.1788854</v>
      </c>
      <c r="D79" s="91">
        <v>0.48332180000000002</v>
      </c>
      <c r="E79" s="42">
        <v>2.7018515764841626</v>
      </c>
    </row>
    <row r="80" spans="1:5" x14ac:dyDescent="0.25">
      <c r="A80" s="191">
        <v>49</v>
      </c>
      <c r="B80" s="191">
        <v>0</v>
      </c>
      <c r="C80" s="91">
        <v>0.1788854</v>
      </c>
      <c r="D80" s="91">
        <v>0.2332381</v>
      </c>
      <c r="E80" s="42">
        <v>1.303840894785153</v>
      </c>
    </row>
    <row r="81" spans="1:5" x14ac:dyDescent="0.25">
      <c r="A81" s="191">
        <v>50</v>
      </c>
      <c r="B81" s="191">
        <v>0</v>
      </c>
      <c r="C81" s="91">
        <v>0.12</v>
      </c>
      <c r="D81" s="91">
        <v>0.16</v>
      </c>
      <c r="E81" s="42">
        <v>1.3333333333333335</v>
      </c>
    </row>
    <row r="82" spans="1:5" x14ac:dyDescent="0.25">
      <c r="A82" s="191">
        <v>51</v>
      </c>
      <c r="B82" s="191">
        <v>2</v>
      </c>
      <c r="C82" s="91">
        <v>0.46647620000000001</v>
      </c>
      <c r="D82" s="91">
        <v>6.3021659999999997</v>
      </c>
      <c r="E82" s="42">
        <v>13.510155502038474</v>
      </c>
    </row>
    <row r="83" spans="1:5" x14ac:dyDescent="0.25">
      <c r="A83" s="191">
        <v>52</v>
      </c>
      <c r="B83" s="191">
        <v>2</v>
      </c>
      <c r="C83" s="91">
        <v>0.29120439999999997</v>
      </c>
      <c r="D83" s="91">
        <v>11.46603</v>
      </c>
      <c r="E83" s="42">
        <v>39.374508077487846</v>
      </c>
    </row>
    <row r="84" spans="1:5" x14ac:dyDescent="0.25">
      <c r="A84" s="191">
        <v>53</v>
      </c>
      <c r="B84" s="191">
        <v>3</v>
      </c>
      <c r="C84" s="91">
        <v>0.84</v>
      </c>
      <c r="D84" s="91">
        <v>3.912096</v>
      </c>
      <c r="E84" s="42">
        <v>4.6572571428571434</v>
      </c>
    </row>
    <row r="85" spans="1:5" x14ac:dyDescent="0.25">
      <c r="A85" s="191">
        <v>54</v>
      </c>
      <c r="B85" s="191">
        <v>3</v>
      </c>
      <c r="C85" s="91">
        <v>0.28000000000000003</v>
      </c>
      <c r="D85" s="91">
        <v>1.1754389999999999</v>
      </c>
      <c r="E85" s="42">
        <v>4.197996428571428</v>
      </c>
    </row>
    <row r="86" spans="1:5" x14ac:dyDescent="0.25">
      <c r="A86" s="191">
        <v>55</v>
      </c>
      <c r="B86" s="191">
        <v>0</v>
      </c>
      <c r="C86" s="91">
        <v>0.57271280000000002</v>
      </c>
      <c r="D86" s="91">
        <v>2.8173750000000002</v>
      </c>
      <c r="E86" s="42">
        <v>4.9193505016825192</v>
      </c>
    </row>
    <row r="87" spans="1:5" x14ac:dyDescent="0.25">
      <c r="A87" s="191">
        <v>56</v>
      </c>
      <c r="B87" s="191">
        <v>0</v>
      </c>
      <c r="C87" s="91">
        <v>0.63245549999999995</v>
      </c>
      <c r="D87" s="91">
        <v>4.4601350000000002</v>
      </c>
      <c r="E87" s="42">
        <v>7.0520929931038632</v>
      </c>
    </row>
    <row r="88" spans="1:5" x14ac:dyDescent="0.25">
      <c r="A88" s="191">
        <v>57</v>
      </c>
      <c r="B88" s="191">
        <v>0</v>
      </c>
      <c r="C88" s="91">
        <v>0.2039608</v>
      </c>
      <c r="D88" s="91">
        <v>5.7523559999999998</v>
      </c>
      <c r="E88" s="42">
        <v>28.20324297610129</v>
      </c>
    </row>
    <row r="89" spans="1:5" x14ac:dyDescent="0.25">
      <c r="A89" s="191">
        <v>58</v>
      </c>
      <c r="B89" s="191">
        <v>0</v>
      </c>
      <c r="C89" s="91">
        <v>0.24</v>
      </c>
      <c r="D89" s="91">
        <v>4.0018000000000002</v>
      </c>
      <c r="E89" s="42">
        <v>16.674166666666668</v>
      </c>
    </row>
    <row r="90" spans="1:5" x14ac:dyDescent="0.25">
      <c r="A90" s="191">
        <v>59</v>
      </c>
      <c r="B90" s="191">
        <v>0</v>
      </c>
      <c r="C90" s="91">
        <v>0.24331050000000001</v>
      </c>
      <c r="D90" s="91">
        <v>2.3542299999999998</v>
      </c>
      <c r="E90" s="42">
        <v>9.6758257452925367</v>
      </c>
    </row>
    <row r="91" spans="1:5" x14ac:dyDescent="0.25">
      <c r="A91" s="191">
        <v>60</v>
      </c>
      <c r="B91" s="191">
        <v>0</v>
      </c>
      <c r="C91" s="91">
        <v>0.36</v>
      </c>
      <c r="D91" s="91">
        <v>1.499333</v>
      </c>
      <c r="E91" s="42">
        <v>4.1648138888888893</v>
      </c>
    </row>
    <row r="92" spans="1:5" x14ac:dyDescent="0.25">
      <c r="A92" s="191">
        <v>61</v>
      </c>
      <c r="B92" s="191">
        <v>0</v>
      </c>
      <c r="C92" s="91">
        <v>0.2154066</v>
      </c>
      <c r="D92" s="91">
        <v>3.647246</v>
      </c>
      <c r="E92" s="42">
        <v>16.931913878219145</v>
      </c>
    </row>
    <row r="93" spans="1:5" x14ac:dyDescent="0.25">
      <c r="A93" s="191">
        <v>62</v>
      </c>
      <c r="B93" s="191">
        <v>0</v>
      </c>
      <c r="C93" s="91">
        <v>0.36878179999999999</v>
      </c>
      <c r="D93" s="91">
        <v>5.9347110000000001</v>
      </c>
      <c r="E93" s="42">
        <v>16.092743730845719</v>
      </c>
    </row>
    <row r="94" spans="1:5" x14ac:dyDescent="0.25">
      <c r="A94" s="191">
        <v>63</v>
      </c>
      <c r="B94" s="191">
        <v>0</v>
      </c>
      <c r="C94" s="91">
        <v>0.2828427</v>
      </c>
      <c r="D94" s="91">
        <v>2.597537</v>
      </c>
      <c r="E94" s="42">
        <v>9.1836805404558781</v>
      </c>
    </row>
    <row r="95" spans="1:5" x14ac:dyDescent="0.25">
      <c r="A95" s="191">
        <v>64</v>
      </c>
      <c r="B95" s="191">
        <v>0</v>
      </c>
      <c r="C95" s="91">
        <v>0.25298219999999999</v>
      </c>
      <c r="D95" s="91">
        <v>0.60530980000000001</v>
      </c>
      <c r="E95" s="42">
        <v>2.3926971937156054</v>
      </c>
    </row>
    <row r="96" spans="1:5" x14ac:dyDescent="0.25">
      <c r="A96" s="191">
        <v>65</v>
      </c>
      <c r="B96" s="191">
        <v>0</v>
      </c>
      <c r="C96" s="91">
        <v>0.51224990000000004</v>
      </c>
      <c r="D96" s="91">
        <v>1.0198039999999999</v>
      </c>
      <c r="E96" s="42">
        <v>1.9908329899137118</v>
      </c>
    </row>
    <row r="97" spans="1:5" x14ac:dyDescent="0.25">
      <c r="A97" s="191">
        <v>66</v>
      </c>
      <c r="B97" s="191">
        <v>0</v>
      </c>
      <c r="C97" s="91">
        <v>0.28000000000000003</v>
      </c>
      <c r="D97" s="91">
        <v>0.30463089999999998</v>
      </c>
      <c r="E97" s="42">
        <v>1.0879674999999998</v>
      </c>
    </row>
    <row r="98" spans="1:5" x14ac:dyDescent="0.25">
      <c r="A98" s="191">
        <v>67</v>
      </c>
      <c r="B98" s="191">
        <v>0</v>
      </c>
      <c r="C98" s="91">
        <v>0.2332381</v>
      </c>
      <c r="D98" s="91">
        <v>0.34409299999999998</v>
      </c>
      <c r="E98" s="42">
        <v>1.4752864133261245</v>
      </c>
    </row>
    <row r="99" spans="1:5" x14ac:dyDescent="0.25">
      <c r="A99" s="191">
        <v>68</v>
      </c>
      <c r="B99" s="191">
        <v>0</v>
      </c>
      <c r="C99" s="91">
        <v>0.44</v>
      </c>
      <c r="D99" s="91">
        <v>16.443940000000001</v>
      </c>
      <c r="E99" s="42">
        <v>37.37259090909091</v>
      </c>
    </row>
    <row r="100" spans="1:5" x14ac:dyDescent="0.25">
      <c r="A100" s="191">
        <v>69</v>
      </c>
      <c r="B100" s="191">
        <v>0</v>
      </c>
      <c r="C100" s="91">
        <v>0.16970560000000001</v>
      </c>
      <c r="D100" s="91">
        <v>0.73756359999999999</v>
      </c>
      <c r="E100" s="42">
        <v>4.3461358965172625</v>
      </c>
    </row>
    <row r="101" spans="1:5" x14ac:dyDescent="0.25">
      <c r="A101" s="191">
        <v>70</v>
      </c>
      <c r="B101" s="191">
        <v>0</v>
      </c>
      <c r="C101" s="91">
        <v>0.25298219999999999</v>
      </c>
      <c r="D101" s="91">
        <v>0.4418144</v>
      </c>
      <c r="E101" s="42">
        <v>1.7464248472817456</v>
      </c>
    </row>
    <row r="102" spans="1:5" x14ac:dyDescent="0.25">
      <c r="A102" s="191">
        <v>71</v>
      </c>
      <c r="B102" s="191">
        <v>0</v>
      </c>
      <c r="C102" s="91">
        <v>0.25298219999999999</v>
      </c>
      <c r="D102" s="91">
        <v>3.4790800000000002</v>
      </c>
      <c r="E102" s="42">
        <v>13.75227189897155</v>
      </c>
    </row>
    <row r="103" spans="1:5" x14ac:dyDescent="0.25">
      <c r="A103" s="191">
        <v>72</v>
      </c>
      <c r="B103" s="191">
        <v>0</v>
      </c>
      <c r="C103" s="91">
        <v>0.2</v>
      </c>
      <c r="D103" s="91">
        <v>0.24</v>
      </c>
      <c r="E103" s="42">
        <v>1.2</v>
      </c>
    </row>
    <row r="104" spans="1:5" x14ac:dyDescent="0.25">
      <c r="A104" s="191">
        <v>73</v>
      </c>
      <c r="B104" s="191">
        <v>0</v>
      </c>
      <c r="C104" s="91">
        <v>0.1788854</v>
      </c>
      <c r="D104" s="91">
        <v>1.324236</v>
      </c>
      <c r="E104" s="42">
        <v>7.4027058664373948</v>
      </c>
    </row>
    <row r="105" spans="1:5" x14ac:dyDescent="0.25">
      <c r="A105" s="191">
        <v>74</v>
      </c>
      <c r="B105" s="191">
        <v>2</v>
      </c>
      <c r="C105" s="91">
        <v>0.37735920000000001</v>
      </c>
      <c r="D105" s="91">
        <v>3.0755530000000002</v>
      </c>
      <c r="E105" s="42">
        <v>8.1502001276237603</v>
      </c>
    </row>
    <row r="106" spans="1:5" x14ac:dyDescent="0.25">
      <c r="A106" s="191">
        <v>75</v>
      </c>
      <c r="B106" s="191">
        <v>0</v>
      </c>
      <c r="C106" s="91">
        <v>0.24</v>
      </c>
      <c r="D106" s="91">
        <v>4.0407919999999997</v>
      </c>
      <c r="E106" s="42">
        <v>16.836633333333332</v>
      </c>
    </row>
    <row r="107" spans="1:5" x14ac:dyDescent="0.25">
      <c r="A107" s="191">
        <v>76</v>
      </c>
      <c r="B107" s="191">
        <v>0</v>
      </c>
      <c r="C107" s="91">
        <v>0.81584310000000004</v>
      </c>
      <c r="D107" s="91">
        <v>1</v>
      </c>
      <c r="E107" s="42">
        <v>1.2257258779292244</v>
      </c>
    </row>
    <row r="108" spans="1:5" x14ac:dyDescent="0.25">
      <c r="A108" s="191">
        <v>77</v>
      </c>
      <c r="B108" s="191">
        <v>0</v>
      </c>
      <c r="C108" s="91">
        <v>0.37735920000000001</v>
      </c>
      <c r="D108" s="91">
        <v>4.6048669999999996</v>
      </c>
      <c r="E108" s="42">
        <v>12.202874608595735</v>
      </c>
    </row>
    <row r="109" spans="1:5" x14ac:dyDescent="0.25">
      <c r="A109" s="191">
        <v>78</v>
      </c>
      <c r="B109" s="191">
        <v>0</v>
      </c>
      <c r="C109" s="91">
        <v>0.69857000000000002</v>
      </c>
      <c r="D109" s="91">
        <v>1.1661900000000001</v>
      </c>
      <c r="E109" s="42">
        <v>1.6693960519346667</v>
      </c>
    </row>
    <row r="110" spans="1:5" x14ac:dyDescent="0.25">
      <c r="A110" s="191">
        <v>79</v>
      </c>
      <c r="B110" s="191">
        <v>0</v>
      </c>
      <c r="C110" s="91">
        <v>0.46818799999999999</v>
      </c>
      <c r="D110" s="91">
        <v>1.0567880000000001</v>
      </c>
      <c r="E110" s="42">
        <v>2.2571872837407199</v>
      </c>
    </row>
    <row r="111" spans="1:5" x14ac:dyDescent="0.25">
      <c r="A111" s="191">
        <v>80</v>
      </c>
      <c r="B111" s="191">
        <v>0</v>
      </c>
      <c r="C111" s="91">
        <v>0.50119860000000005</v>
      </c>
      <c r="D111" s="91">
        <v>0.78892329999999999</v>
      </c>
      <c r="E111" s="42">
        <v>1.5740732316490906</v>
      </c>
    </row>
    <row r="112" spans="1:5" x14ac:dyDescent="0.25">
      <c r="A112" s="191">
        <v>81</v>
      </c>
      <c r="B112" s="191">
        <v>0</v>
      </c>
      <c r="C112" s="91">
        <v>0.28000000000000003</v>
      </c>
      <c r="D112" s="91">
        <v>0.36878179999999999</v>
      </c>
      <c r="E112" s="42">
        <v>1.317077857142857</v>
      </c>
    </row>
    <row r="113" spans="1:5" x14ac:dyDescent="0.25">
      <c r="A113" s="191">
        <v>82</v>
      </c>
      <c r="B113" s="191">
        <v>0</v>
      </c>
      <c r="C113" s="91">
        <v>0.25612499999999999</v>
      </c>
      <c r="D113" s="91">
        <v>0.8207314</v>
      </c>
      <c r="E113" s="42">
        <v>3.204417374328941</v>
      </c>
    </row>
    <row r="114" spans="1:5" x14ac:dyDescent="0.25">
      <c r="A114" s="191">
        <v>83</v>
      </c>
      <c r="B114" s="191">
        <v>0</v>
      </c>
      <c r="C114" s="91">
        <v>0.2154066</v>
      </c>
      <c r="D114" s="91">
        <v>0.44721359999999999</v>
      </c>
      <c r="E114" s="42">
        <v>2.0761369428791876</v>
      </c>
    </row>
    <row r="115" spans="1:5" x14ac:dyDescent="0.25">
      <c r="A115" s="191">
        <v>84</v>
      </c>
      <c r="B115" s="191">
        <v>0</v>
      </c>
      <c r="C115" s="91">
        <v>0.32</v>
      </c>
      <c r="D115" s="91">
        <v>0.52153620000000001</v>
      </c>
      <c r="E115" s="42">
        <v>1.6298006249999999</v>
      </c>
    </row>
    <row r="116" spans="1:5" x14ac:dyDescent="0.25">
      <c r="A116" s="191">
        <v>85</v>
      </c>
      <c r="B116" s="191">
        <v>0</v>
      </c>
      <c r="C116" s="91">
        <v>0.39395429999999998</v>
      </c>
      <c r="D116" s="91">
        <v>2.3758789999999999</v>
      </c>
      <c r="E116" s="42">
        <v>6.0308492634805608</v>
      </c>
    </row>
    <row r="117" spans="1:5" x14ac:dyDescent="0.25">
      <c r="A117" s="191">
        <v>86</v>
      </c>
      <c r="B117" s="191">
        <v>0</v>
      </c>
      <c r="C117" s="91">
        <v>0.32984849999999999</v>
      </c>
      <c r="D117" s="91">
        <v>1.3682110000000001</v>
      </c>
      <c r="E117" s="42">
        <v>4.1479982476803752</v>
      </c>
    </row>
    <row r="118" spans="1:5" x14ac:dyDescent="0.25">
      <c r="A118" s="191">
        <v>87</v>
      </c>
      <c r="B118" s="191">
        <v>0</v>
      </c>
      <c r="C118" s="91">
        <v>0.44</v>
      </c>
      <c r="D118" s="91">
        <v>2.2058110000000002</v>
      </c>
      <c r="E118" s="42">
        <v>5.0132068181818186</v>
      </c>
    </row>
    <row r="119" spans="1:5" x14ac:dyDescent="0.25">
      <c r="A119" s="191">
        <v>88</v>
      </c>
      <c r="B119" s="191">
        <v>0</v>
      </c>
      <c r="C119" s="91">
        <v>0.28000000000000003</v>
      </c>
      <c r="D119" s="91">
        <v>0.44</v>
      </c>
      <c r="E119" s="42">
        <v>1.5714285714285714</v>
      </c>
    </row>
    <row r="120" spans="1:5" x14ac:dyDescent="0.25">
      <c r="A120" s="191">
        <v>89</v>
      </c>
      <c r="B120" s="191">
        <v>0</v>
      </c>
      <c r="C120" s="91">
        <v>0.25612499999999999</v>
      </c>
      <c r="D120" s="91">
        <v>1.224418</v>
      </c>
      <c r="E120" s="42">
        <v>4.7805485602733047</v>
      </c>
    </row>
    <row r="121" spans="1:5" x14ac:dyDescent="0.25">
      <c r="A121" s="191">
        <v>90</v>
      </c>
      <c r="B121" s="191">
        <v>0</v>
      </c>
      <c r="C121" s="91">
        <v>0.3577709</v>
      </c>
      <c r="D121" s="91">
        <v>1.612452</v>
      </c>
      <c r="E121" s="42">
        <v>4.5069400557731214</v>
      </c>
    </row>
    <row r="122" spans="1:5" x14ac:dyDescent="0.25">
      <c r="A122" s="191">
        <v>91</v>
      </c>
      <c r="B122" s="191">
        <v>0</v>
      </c>
      <c r="C122" s="91">
        <v>0.52611790000000003</v>
      </c>
      <c r="D122" s="91">
        <v>0.69050710000000004</v>
      </c>
      <c r="E122" s="42">
        <v>1.3124569606926508</v>
      </c>
    </row>
    <row r="123" spans="1:5" x14ac:dyDescent="0.25">
      <c r="A123" s="191">
        <v>92</v>
      </c>
      <c r="B123" s="191">
        <v>0</v>
      </c>
      <c r="C123" s="91">
        <v>0.40199499999999999</v>
      </c>
      <c r="D123" s="91">
        <v>0.68</v>
      </c>
      <c r="E123" s="42">
        <v>1.6915633279020885</v>
      </c>
    </row>
    <row r="124" spans="1:5" x14ac:dyDescent="0.25">
      <c r="A124" s="191">
        <v>93</v>
      </c>
      <c r="B124" s="191">
        <v>0</v>
      </c>
      <c r="C124" s="91">
        <v>0.22627420000000001</v>
      </c>
      <c r="D124" s="91">
        <v>0.45254830000000001</v>
      </c>
      <c r="E124" s="42">
        <v>1.9999995580583203</v>
      </c>
    </row>
    <row r="125" spans="1:5" x14ac:dyDescent="0.25">
      <c r="A125" s="191">
        <v>94</v>
      </c>
      <c r="B125" s="191">
        <v>0</v>
      </c>
      <c r="C125" s="91">
        <v>0.1788854</v>
      </c>
      <c r="D125" s="91">
        <v>0.41761229999999999</v>
      </c>
      <c r="E125" s="42">
        <v>2.3345242261246586</v>
      </c>
    </row>
    <row r="126" spans="1:5" x14ac:dyDescent="0.25">
      <c r="A126" s="191">
        <v>95</v>
      </c>
      <c r="B126" s="191">
        <v>0</v>
      </c>
      <c r="C126" s="91">
        <v>0.16</v>
      </c>
      <c r="D126" s="91">
        <v>0.44721359999999999</v>
      </c>
      <c r="E126" s="42">
        <v>2.7950849999999998</v>
      </c>
    </row>
    <row r="127" spans="1:5" x14ac:dyDescent="0.25">
      <c r="A127" s="191">
        <v>96</v>
      </c>
      <c r="B127" s="191">
        <v>0</v>
      </c>
      <c r="C127" s="91">
        <v>0.28000000000000003</v>
      </c>
      <c r="D127" s="91">
        <v>0.28000000000000003</v>
      </c>
      <c r="E127" s="42">
        <v>1</v>
      </c>
    </row>
    <row r="128" spans="1:5" x14ac:dyDescent="0.25">
      <c r="A128" s="191">
        <v>97</v>
      </c>
      <c r="B128" s="191">
        <v>0</v>
      </c>
      <c r="C128" s="91">
        <v>0.2</v>
      </c>
      <c r="D128" s="91">
        <v>11.57169</v>
      </c>
      <c r="E128" s="42">
        <v>57.858449999999998</v>
      </c>
    </row>
    <row r="129" spans="1:5" x14ac:dyDescent="0.25">
      <c r="A129" s="191">
        <v>98</v>
      </c>
      <c r="B129" s="191">
        <v>0</v>
      </c>
      <c r="C129" s="91">
        <v>0.48</v>
      </c>
      <c r="D129" s="91">
        <v>4.9035500000000001</v>
      </c>
      <c r="E129" s="42">
        <v>10.215729166666668</v>
      </c>
    </row>
    <row r="130" spans="1:5" x14ac:dyDescent="0.25">
      <c r="A130" s="191">
        <v>99</v>
      </c>
      <c r="B130" s="191">
        <v>0</v>
      </c>
      <c r="C130" s="91">
        <v>0.2154066</v>
      </c>
      <c r="D130" s="91">
        <v>4.8836050000000002</v>
      </c>
      <c r="E130" s="42">
        <v>22.671566237988994</v>
      </c>
    </row>
    <row r="131" spans="1:5" x14ac:dyDescent="0.25">
      <c r="A131" s="191">
        <v>100</v>
      </c>
      <c r="B131" s="191">
        <v>0</v>
      </c>
      <c r="C131" s="91">
        <v>0.24</v>
      </c>
      <c r="D131" s="91">
        <v>0.40199499999999999</v>
      </c>
      <c r="E131" s="42">
        <v>1.6749791666666667</v>
      </c>
    </row>
    <row r="132" spans="1:5" x14ac:dyDescent="0.25">
      <c r="A132" s="191">
        <v>101</v>
      </c>
      <c r="B132" s="191">
        <v>0</v>
      </c>
      <c r="C132" s="91">
        <v>0.12</v>
      </c>
      <c r="D132" s="91">
        <v>0.2</v>
      </c>
      <c r="E132" s="42">
        <v>1.6666666666666667</v>
      </c>
    </row>
    <row r="133" spans="1:5" x14ac:dyDescent="0.25">
      <c r="A133" s="191">
        <v>102</v>
      </c>
      <c r="B133" s="191">
        <v>0</v>
      </c>
      <c r="C133" s="91">
        <v>0.1264911</v>
      </c>
      <c r="D133" s="91">
        <v>0.26832820000000002</v>
      </c>
      <c r="E133" s="42">
        <v>2.1213207885772203</v>
      </c>
    </row>
    <row r="134" spans="1:5" x14ac:dyDescent="0.25">
      <c r="A134" s="191">
        <v>103</v>
      </c>
      <c r="B134" s="191">
        <v>0</v>
      </c>
      <c r="C134" s="91">
        <v>0.73539109999999996</v>
      </c>
      <c r="D134" s="91">
        <v>0.77252829999999995</v>
      </c>
      <c r="E134" s="42">
        <f>D134/C134</f>
        <v>1.0504999312610663</v>
      </c>
    </row>
    <row r="135" spans="1:5" x14ac:dyDescent="0.25">
      <c r="A135" s="191">
        <v>104</v>
      </c>
      <c r="B135" s="191">
        <v>0</v>
      </c>
      <c r="C135" s="91">
        <v>0.2</v>
      </c>
      <c r="D135" s="91">
        <v>0.69857000000000002</v>
      </c>
      <c r="E135" s="42">
        <v>3.4928499999999998</v>
      </c>
    </row>
    <row r="136" spans="1:5" x14ac:dyDescent="0.25">
      <c r="A136" s="191">
        <v>105</v>
      </c>
      <c r="B136" s="191">
        <v>0</v>
      </c>
      <c r="C136" s="91">
        <v>0.28000000000000003</v>
      </c>
      <c r="D136" s="91">
        <v>0.32249030000000001</v>
      </c>
      <c r="E136" s="42">
        <v>1.1517510714285712</v>
      </c>
    </row>
    <row r="137" spans="1:5" x14ac:dyDescent="0.25">
      <c r="A137" s="191">
        <v>106</v>
      </c>
      <c r="B137" s="191">
        <v>0</v>
      </c>
      <c r="C137" s="91">
        <v>0.63245549999999995</v>
      </c>
      <c r="D137" s="91">
        <v>0.8099383</v>
      </c>
      <c r="E137" s="42">
        <v>1.2806249609656333</v>
      </c>
    </row>
    <row r="138" spans="1:5" x14ac:dyDescent="0.25">
      <c r="A138" s="191">
        <v>107</v>
      </c>
      <c r="B138" s="191">
        <v>0</v>
      </c>
      <c r="C138" s="91">
        <v>0.14422209999999999</v>
      </c>
      <c r="D138" s="91">
        <v>0.65115279999999998</v>
      </c>
      <c r="E138" s="42">
        <v>4.5149307907733975</v>
      </c>
    </row>
    <row r="139" spans="1:5" x14ac:dyDescent="0.25">
      <c r="A139" s="191">
        <v>108</v>
      </c>
      <c r="B139" s="191">
        <v>0</v>
      </c>
      <c r="C139" s="91">
        <v>0.25298219999999999</v>
      </c>
      <c r="D139" s="91">
        <v>0.4118252</v>
      </c>
      <c r="E139" s="42">
        <v>1.6278821197696913</v>
      </c>
    </row>
    <row r="140" spans="1:5" x14ac:dyDescent="0.25">
      <c r="A140" s="191">
        <v>109</v>
      </c>
      <c r="B140" s="191">
        <v>0</v>
      </c>
      <c r="C140" s="91">
        <v>0.84095180000000003</v>
      </c>
      <c r="D140" s="91">
        <v>1.03769</v>
      </c>
      <c r="E140" s="42">
        <v>1.233947058559123</v>
      </c>
    </row>
    <row r="141" spans="1:5" x14ac:dyDescent="0.25">
      <c r="A141" s="191">
        <v>110</v>
      </c>
      <c r="B141" s="191">
        <v>0</v>
      </c>
      <c r="C141" s="91">
        <v>0.36878179999999999</v>
      </c>
      <c r="D141" s="91">
        <v>2.6049180000000001</v>
      </c>
      <c r="E141" s="42">
        <v>7.0635752632044211</v>
      </c>
    </row>
    <row r="142" spans="1:5" x14ac:dyDescent="0.25">
      <c r="A142" s="191">
        <v>111</v>
      </c>
      <c r="B142" s="191">
        <v>0</v>
      </c>
      <c r="C142" s="91">
        <v>0.26832820000000002</v>
      </c>
      <c r="D142" s="91">
        <v>0.96747090000000002</v>
      </c>
      <c r="E142" s="42">
        <v>3.6055505906572622</v>
      </c>
    </row>
    <row r="143" spans="1:5" x14ac:dyDescent="0.25">
      <c r="A143" s="191">
        <v>112</v>
      </c>
      <c r="B143" s="191">
        <v>0</v>
      </c>
      <c r="C143" s="91">
        <v>0.44721359999999999</v>
      </c>
      <c r="D143" s="91">
        <v>0.6</v>
      </c>
      <c r="E143" s="42">
        <v>1.3416407729997477</v>
      </c>
    </row>
    <row r="144" spans="1:5" x14ac:dyDescent="0.25">
      <c r="A144" s="191">
        <v>113</v>
      </c>
      <c r="B144" s="191">
        <v>0</v>
      </c>
      <c r="C144" s="91">
        <v>0.2332381</v>
      </c>
      <c r="D144" s="91">
        <v>1.234828</v>
      </c>
      <c r="E144" s="42">
        <v>5.2942808229015759</v>
      </c>
    </row>
    <row r="145" spans="1:5" x14ac:dyDescent="0.25">
      <c r="A145" s="191">
        <v>114</v>
      </c>
      <c r="B145" s="191">
        <v>0</v>
      </c>
      <c r="C145" s="91">
        <v>0.28000000000000003</v>
      </c>
      <c r="D145" s="91">
        <v>6.6801199999999996</v>
      </c>
      <c r="E145" s="42">
        <v>23.857571428571426</v>
      </c>
    </row>
    <row r="146" spans="1:5" x14ac:dyDescent="0.25">
      <c r="A146" s="191">
        <v>115</v>
      </c>
      <c r="B146" s="191">
        <v>0</v>
      </c>
      <c r="C146" s="91">
        <v>0.66573269999999996</v>
      </c>
      <c r="D146" s="91">
        <v>8.3783530000000006</v>
      </c>
      <c r="E146" s="42">
        <v>12.585160680855846</v>
      </c>
    </row>
    <row r="147" spans="1:5" x14ac:dyDescent="0.25">
      <c r="A147" s="191">
        <v>116</v>
      </c>
      <c r="B147" s="191">
        <v>0</v>
      </c>
      <c r="C147" s="91">
        <v>0.44721359999999999</v>
      </c>
      <c r="D147" s="91">
        <v>5.6677330000000001</v>
      </c>
      <c r="E147" s="42">
        <v>12.673436138793633</v>
      </c>
    </row>
    <row r="148" spans="1:5" x14ac:dyDescent="0.25">
      <c r="A148" s="191">
        <v>117</v>
      </c>
      <c r="B148" s="191">
        <v>0</v>
      </c>
      <c r="C148" s="91">
        <v>0.32249030000000001</v>
      </c>
      <c r="D148" s="91">
        <v>1.0770329999999999</v>
      </c>
      <c r="E148" s="42">
        <v>3.3397376603265272</v>
      </c>
    </row>
    <row r="149" spans="1:5" x14ac:dyDescent="0.25">
      <c r="A149" s="191">
        <v>118</v>
      </c>
      <c r="B149" s="191">
        <v>0</v>
      </c>
      <c r="C149" s="91">
        <v>0.24331050000000001</v>
      </c>
      <c r="D149" s="91">
        <v>2.0035970000000001</v>
      </c>
      <c r="E149" s="42">
        <v>8.234732985218475</v>
      </c>
    </row>
    <row r="150" spans="1:5" x14ac:dyDescent="0.25">
      <c r="A150" s="191">
        <v>119</v>
      </c>
      <c r="B150" s="191">
        <v>0</v>
      </c>
      <c r="C150" s="91">
        <v>0.37735920000000001</v>
      </c>
      <c r="D150" s="91">
        <v>3.9905889999999999</v>
      </c>
      <c r="E150" s="42">
        <v>10.575040968922979</v>
      </c>
    </row>
    <row r="151" spans="1:5" x14ac:dyDescent="0.25">
      <c r="A151" s="191">
        <v>120</v>
      </c>
      <c r="B151" s="191">
        <v>0</v>
      </c>
      <c r="C151" s="91">
        <v>0.44721359999999999</v>
      </c>
      <c r="D151" s="91">
        <v>0.50119860000000005</v>
      </c>
      <c r="E151" s="42">
        <v>1.1207141285506526</v>
      </c>
    </row>
    <row r="152" spans="1:5" x14ac:dyDescent="0.25">
      <c r="A152" s="191">
        <v>121</v>
      </c>
      <c r="B152" s="191">
        <v>0</v>
      </c>
      <c r="C152" s="91">
        <v>0.24331050000000001</v>
      </c>
      <c r="D152" s="91">
        <v>0.4079216</v>
      </c>
      <c r="E152" s="42">
        <v>1.6765474568504031</v>
      </c>
    </row>
    <row r="153" spans="1:5" x14ac:dyDescent="0.25">
      <c r="A153" s="191">
        <v>122</v>
      </c>
      <c r="B153" s="191">
        <v>0</v>
      </c>
      <c r="C153" s="91">
        <v>0.30463089999999998</v>
      </c>
      <c r="D153" s="91">
        <v>0.76941539999999997</v>
      </c>
      <c r="E153" s="42">
        <v>2.5257299899649053</v>
      </c>
    </row>
    <row r="154" spans="1:5" x14ac:dyDescent="0.25">
      <c r="A154" s="191">
        <v>123</v>
      </c>
      <c r="B154" s="191">
        <v>0</v>
      </c>
      <c r="C154" s="91">
        <v>0.32249030000000001</v>
      </c>
      <c r="D154" s="91">
        <v>0.56850679999999998</v>
      </c>
      <c r="E154" s="42">
        <v>1.7628648055460892</v>
      </c>
    </row>
    <row r="155" spans="1:5" x14ac:dyDescent="0.25">
      <c r="A155" s="191">
        <v>124</v>
      </c>
      <c r="B155" s="191">
        <v>0</v>
      </c>
      <c r="C155" s="91">
        <v>0.2828427</v>
      </c>
      <c r="D155" s="91">
        <v>0.30463089999999998</v>
      </c>
      <c r="E155" s="42">
        <f>D155/C155</f>
        <v>1.0770329232467375</v>
      </c>
    </row>
    <row r="156" spans="1:5" x14ac:dyDescent="0.25">
      <c r="A156" s="191">
        <v>125</v>
      </c>
      <c r="B156" s="191">
        <v>0</v>
      </c>
      <c r="C156" s="91">
        <v>0.16</v>
      </c>
      <c r="D156" s="91">
        <v>0.32984849999999999</v>
      </c>
      <c r="E156" s="42">
        <v>2.0615531250000001</v>
      </c>
    </row>
    <row r="157" spans="1:5" x14ac:dyDescent="0.25">
      <c r="A157" s="191">
        <v>126</v>
      </c>
      <c r="B157" s="191">
        <v>0</v>
      </c>
      <c r="C157" s="91">
        <v>0.16492419999999999</v>
      </c>
      <c r="D157" s="91">
        <v>0.2</v>
      </c>
      <c r="E157" s="42">
        <v>1.2126783091868871</v>
      </c>
    </row>
    <row r="158" spans="1:5" x14ac:dyDescent="0.25">
      <c r="A158" s="191">
        <v>127</v>
      </c>
      <c r="B158" s="191">
        <v>0</v>
      </c>
      <c r="C158" s="91">
        <v>0.28844409999999998</v>
      </c>
      <c r="D158" s="91">
        <v>0.86162640000000001</v>
      </c>
      <c r="E158" s="42">
        <v>2.9871521033018187</v>
      </c>
    </row>
    <row r="159" spans="1:5" x14ac:dyDescent="0.25">
      <c r="A159" s="191">
        <v>128</v>
      </c>
      <c r="B159" s="191">
        <v>2</v>
      </c>
      <c r="C159" s="91">
        <v>0.28844409999999998</v>
      </c>
      <c r="D159" s="91">
        <v>8.0860500000000002</v>
      </c>
      <c r="E159" s="42">
        <v>28.033334708527583</v>
      </c>
    </row>
    <row r="160" spans="1:5" x14ac:dyDescent="0.25">
      <c r="A160" s="191">
        <v>129</v>
      </c>
      <c r="B160" s="191">
        <v>0</v>
      </c>
      <c r="C160" s="91">
        <v>0.29120439999999997</v>
      </c>
      <c r="D160" s="91">
        <v>5.395702</v>
      </c>
      <c r="E160" s="42">
        <v>18.528916458679884</v>
      </c>
    </row>
    <row r="161" spans="1:5" x14ac:dyDescent="0.25">
      <c r="A161" s="191">
        <v>130</v>
      </c>
      <c r="B161" s="191">
        <v>0</v>
      </c>
      <c r="C161" s="91">
        <v>0.2154066</v>
      </c>
      <c r="D161" s="91">
        <v>1.05603</v>
      </c>
      <c r="E161" s="42">
        <v>4.9024960237987134</v>
      </c>
    </row>
    <row r="162" spans="1:5" x14ac:dyDescent="0.25">
      <c r="A162" s="191">
        <v>131</v>
      </c>
      <c r="B162" s="191">
        <v>0</v>
      </c>
      <c r="C162" s="91">
        <v>0.2039608</v>
      </c>
      <c r="D162" s="91">
        <v>0.75153179999999997</v>
      </c>
      <c r="E162" s="42">
        <v>3.6846874497452449</v>
      </c>
    </row>
    <row r="163" spans="1:5" x14ac:dyDescent="0.25">
      <c r="A163" s="191">
        <v>132</v>
      </c>
      <c r="B163" s="191">
        <v>0</v>
      </c>
      <c r="C163" s="91">
        <v>0.2332381</v>
      </c>
      <c r="D163" s="91">
        <v>0.65115279999999998</v>
      </c>
      <c r="E163" s="42">
        <v>2.7917943080482992</v>
      </c>
    </row>
    <row r="164" spans="1:5" x14ac:dyDescent="0.25">
      <c r="A164" s="191">
        <v>133</v>
      </c>
      <c r="B164" s="191">
        <v>0</v>
      </c>
      <c r="C164" s="91">
        <v>0.30463089999999998</v>
      </c>
      <c r="D164" s="91">
        <v>0.32249030000000001</v>
      </c>
      <c r="E164" s="42">
        <f>D164/C164</f>
        <v>1.0586263573393244</v>
      </c>
    </row>
    <row r="165" spans="1:5" x14ac:dyDescent="0.25">
      <c r="A165" s="191">
        <v>134</v>
      </c>
      <c r="B165" s="191">
        <v>0</v>
      </c>
      <c r="C165" s="91">
        <v>0.2154066</v>
      </c>
      <c r="D165" s="91">
        <v>1.002397</v>
      </c>
      <c r="E165" s="42">
        <v>4.6535110809046705</v>
      </c>
    </row>
    <row r="166" spans="1:5" x14ac:dyDescent="0.25">
      <c r="A166" s="191">
        <v>135</v>
      </c>
      <c r="B166" s="191">
        <v>2</v>
      </c>
      <c r="C166" s="91">
        <v>0.32</v>
      </c>
      <c r="D166" s="91">
        <v>6.1034059999999997</v>
      </c>
      <c r="E166" s="42">
        <v>19.07314375</v>
      </c>
    </row>
    <row r="167" spans="1:5" x14ac:dyDescent="0.25">
      <c r="A167" s="191">
        <v>136</v>
      </c>
      <c r="B167" s="191">
        <v>4</v>
      </c>
      <c r="C167" s="91">
        <v>0.4079216</v>
      </c>
      <c r="D167" s="91">
        <v>1.6494850000000001</v>
      </c>
      <c r="E167" s="42">
        <v>4.0436324038736862</v>
      </c>
    </row>
    <row r="168" spans="1:5" x14ac:dyDescent="0.25">
      <c r="A168" s="191">
        <v>137</v>
      </c>
      <c r="B168" s="191">
        <v>4</v>
      </c>
      <c r="C168" s="91">
        <v>0.2</v>
      </c>
      <c r="D168" s="91">
        <v>1.800438</v>
      </c>
      <c r="E168" s="42">
        <v>9.0021899999999988</v>
      </c>
    </row>
    <row r="169" spans="1:5" x14ac:dyDescent="0.25">
      <c r="A169" s="191">
        <v>138</v>
      </c>
      <c r="B169" s="191">
        <v>0</v>
      </c>
      <c r="C169" s="91">
        <v>0.32</v>
      </c>
      <c r="D169" s="91">
        <v>2.54244</v>
      </c>
      <c r="E169" s="42">
        <v>7.945125</v>
      </c>
    </row>
    <row r="170" spans="1:5" x14ac:dyDescent="0.25">
      <c r="A170" s="191">
        <v>139</v>
      </c>
      <c r="B170" s="191">
        <v>0</v>
      </c>
      <c r="C170" s="91">
        <v>0.34176010000000001</v>
      </c>
      <c r="D170" s="91">
        <v>1.6918629999999999</v>
      </c>
      <c r="E170" s="42">
        <v>4.9504403820106555</v>
      </c>
    </row>
    <row r="171" spans="1:5" x14ac:dyDescent="0.25">
      <c r="A171" s="191">
        <v>140</v>
      </c>
      <c r="B171" s="191">
        <v>0</v>
      </c>
      <c r="C171" s="91">
        <v>0.62609899999999996</v>
      </c>
      <c r="D171" s="91">
        <v>2.9526940000000002</v>
      </c>
      <c r="E171" s="42">
        <v>4.7160177543806974</v>
      </c>
    </row>
    <row r="172" spans="1:5" x14ac:dyDescent="0.25">
      <c r="A172" s="191">
        <v>141</v>
      </c>
      <c r="B172" s="191">
        <v>0</v>
      </c>
      <c r="C172" s="91">
        <v>0.2</v>
      </c>
      <c r="D172" s="91">
        <v>1.2553879999999999</v>
      </c>
      <c r="E172" s="42">
        <v>6.2769399999999997</v>
      </c>
    </row>
    <row r="173" spans="1:5" x14ac:dyDescent="0.25">
      <c r="A173" s="191">
        <v>142</v>
      </c>
      <c r="B173" s="191">
        <v>0</v>
      </c>
      <c r="C173" s="91">
        <v>0.24</v>
      </c>
      <c r="D173" s="91">
        <v>2.1384110000000001</v>
      </c>
      <c r="E173" s="42">
        <v>8.9100458333333332</v>
      </c>
    </row>
    <row r="174" spans="1:5" x14ac:dyDescent="0.25">
      <c r="A174" s="191">
        <v>143</v>
      </c>
      <c r="B174" s="191">
        <v>0</v>
      </c>
      <c r="C174" s="91">
        <v>0.36</v>
      </c>
      <c r="D174" s="91">
        <v>0.7610519</v>
      </c>
      <c r="E174" s="42">
        <v>2.1140330555555558</v>
      </c>
    </row>
    <row r="175" spans="1:5" x14ac:dyDescent="0.25">
      <c r="A175" s="191">
        <v>144</v>
      </c>
      <c r="B175" s="191">
        <v>0</v>
      </c>
      <c r="C175" s="91">
        <v>0.33941130000000003</v>
      </c>
      <c r="D175" s="91">
        <v>0.76941539999999997</v>
      </c>
      <c r="E175" s="42">
        <v>2.2669115612827264</v>
      </c>
    </row>
    <row r="176" spans="1:5" x14ac:dyDescent="0.25">
      <c r="A176" s="191">
        <v>145</v>
      </c>
      <c r="B176" s="191">
        <v>0</v>
      </c>
      <c r="C176" s="91">
        <v>0.24331050000000001</v>
      </c>
      <c r="D176" s="91">
        <v>0.24331050000000001</v>
      </c>
      <c r="E176" s="42">
        <v>1</v>
      </c>
    </row>
    <row r="177" spans="1:5" x14ac:dyDescent="0.25">
      <c r="A177" s="191">
        <v>146</v>
      </c>
      <c r="B177" s="191">
        <v>0</v>
      </c>
      <c r="C177" s="91">
        <v>0.2154066</v>
      </c>
      <c r="D177" s="91">
        <v>0.25298219999999999</v>
      </c>
      <c r="E177" s="42">
        <f>D177/C177</f>
        <v>1.1744403374826955</v>
      </c>
    </row>
    <row r="178" spans="1:5" x14ac:dyDescent="0.25">
      <c r="A178" s="191">
        <v>147</v>
      </c>
      <c r="B178" s="191">
        <v>0</v>
      </c>
      <c r="C178" s="91">
        <v>0.16970560000000001</v>
      </c>
      <c r="D178" s="91">
        <v>0.2</v>
      </c>
      <c r="E178" s="42">
        <f>D178/C178</f>
        <v>1.1785114928440783</v>
      </c>
    </row>
    <row r="179" spans="1:5" x14ac:dyDescent="0.25">
      <c r="A179" s="191">
        <v>148</v>
      </c>
      <c r="B179" s="191">
        <v>0</v>
      </c>
      <c r="C179" s="91">
        <v>0.2</v>
      </c>
      <c r="D179" s="91">
        <v>0.25298219999999999</v>
      </c>
      <c r="E179" s="42">
        <v>1.2649109999999999</v>
      </c>
    </row>
    <row r="180" spans="1:5" x14ac:dyDescent="0.25">
      <c r="A180" s="191">
        <v>149</v>
      </c>
      <c r="B180" s="191">
        <v>0</v>
      </c>
      <c r="C180" s="91">
        <v>0.16492419999999999</v>
      </c>
      <c r="D180" s="91">
        <v>0.24</v>
      </c>
      <c r="E180" s="42">
        <f>D180/C180</f>
        <v>1.4552139710242644</v>
      </c>
    </row>
    <row r="181" spans="1:5" x14ac:dyDescent="0.25">
      <c r="A181" s="191">
        <v>150</v>
      </c>
      <c r="B181" s="191">
        <v>1</v>
      </c>
      <c r="C181" s="91">
        <v>0.5656854</v>
      </c>
      <c r="D181" s="91">
        <v>5.8970510000000003</v>
      </c>
      <c r="E181" s="42">
        <v>10.424612337528952</v>
      </c>
    </row>
    <row r="182" spans="1:5" x14ac:dyDescent="0.25">
      <c r="A182" s="191">
        <v>151</v>
      </c>
      <c r="B182" s="191">
        <v>0</v>
      </c>
      <c r="C182" s="91">
        <v>0.46818799999999999</v>
      </c>
      <c r="D182" s="91">
        <v>3.81345</v>
      </c>
      <c r="E182" s="42">
        <v>8.1451254624210794</v>
      </c>
    </row>
    <row r="183" spans="1:5" x14ac:dyDescent="0.25">
      <c r="A183" s="191">
        <v>152</v>
      </c>
      <c r="B183" s="191">
        <v>0</v>
      </c>
      <c r="C183" s="91">
        <v>0.48166379999999998</v>
      </c>
      <c r="D183" s="91">
        <v>1.2824979999999999</v>
      </c>
      <c r="E183" s="42">
        <v>2.6626414523989554</v>
      </c>
    </row>
    <row r="184" spans="1:5" x14ac:dyDescent="0.25">
      <c r="A184" s="191">
        <v>153</v>
      </c>
      <c r="B184" s="191">
        <v>0</v>
      </c>
      <c r="C184" s="91">
        <v>0.34176010000000001</v>
      </c>
      <c r="D184" s="91">
        <v>2.7585500000000001</v>
      </c>
      <c r="E184" s="42">
        <v>8.0715975914098799</v>
      </c>
    </row>
    <row r="185" spans="1:5" x14ac:dyDescent="0.25">
      <c r="A185" s="191">
        <v>154</v>
      </c>
      <c r="B185" s="191">
        <v>0</v>
      </c>
      <c r="C185" s="91">
        <v>0.73430240000000002</v>
      </c>
      <c r="D185" s="91">
        <v>1.7910889999999999</v>
      </c>
      <c r="E185" s="42">
        <v>2.4391708375187116</v>
      </c>
    </row>
    <row r="186" spans="1:5" x14ac:dyDescent="0.25">
      <c r="A186" s="191">
        <v>155</v>
      </c>
      <c r="B186" s="191">
        <v>0</v>
      </c>
      <c r="C186" s="91">
        <v>0.2828427</v>
      </c>
      <c r="D186" s="91">
        <v>0.72443080000000004</v>
      </c>
      <c r="E186" s="42">
        <v>2.5612497688644607</v>
      </c>
    </row>
    <row r="187" spans="1:5" x14ac:dyDescent="0.25">
      <c r="A187" s="191">
        <v>156</v>
      </c>
      <c r="B187" s="191">
        <v>0</v>
      </c>
      <c r="C187" s="91">
        <v>0.2039608</v>
      </c>
      <c r="D187" s="91">
        <v>4.8247689999999999</v>
      </c>
      <c r="E187" s="42">
        <v>23.655373973822421</v>
      </c>
    </row>
    <row r="188" spans="1:5" x14ac:dyDescent="0.25">
      <c r="A188" s="191">
        <v>157</v>
      </c>
      <c r="B188" s="191">
        <v>0</v>
      </c>
      <c r="C188" s="91">
        <v>0.80398999999999998</v>
      </c>
      <c r="D188" s="91">
        <v>1.3350660000000001</v>
      </c>
      <c r="E188" s="42">
        <v>1.660550504359507</v>
      </c>
    </row>
    <row r="189" spans="1:5" x14ac:dyDescent="0.25">
      <c r="A189" s="191">
        <v>158</v>
      </c>
      <c r="B189" s="191">
        <v>0</v>
      </c>
      <c r="C189" s="91">
        <v>0.31241000000000002</v>
      </c>
      <c r="D189" s="91">
        <v>1.312098</v>
      </c>
      <c r="E189" s="42">
        <v>4.1999231778752275</v>
      </c>
    </row>
    <row r="190" spans="1:5" x14ac:dyDescent="0.25">
      <c r="A190" s="191">
        <v>159</v>
      </c>
      <c r="B190" s="191">
        <v>0</v>
      </c>
      <c r="C190" s="91">
        <v>0.61188229999999999</v>
      </c>
      <c r="D190" s="91">
        <v>1.8736060000000001</v>
      </c>
      <c r="E190" s="42">
        <v>3.0620366040985334</v>
      </c>
    </row>
    <row r="191" spans="1:5" x14ac:dyDescent="0.25">
      <c r="A191" s="191">
        <v>160</v>
      </c>
      <c r="B191" s="191">
        <v>0</v>
      </c>
      <c r="C191" s="91">
        <v>0.36221540000000002</v>
      </c>
      <c r="D191" s="91">
        <v>3.2439480000000001</v>
      </c>
      <c r="E191" s="42">
        <v>8.9558533403052429</v>
      </c>
    </row>
    <row r="192" spans="1:5" x14ac:dyDescent="0.25">
      <c r="A192" s="191">
        <v>161</v>
      </c>
      <c r="B192" s="191">
        <v>0</v>
      </c>
      <c r="C192" s="91">
        <v>0.34176010000000001</v>
      </c>
      <c r="D192" s="91">
        <v>1.091788</v>
      </c>
      <c r="E192" s="42">
        <v>3.1946034659985174</v>
      </c>
    </row>
    <row r="193" spans="1:5" x14ac:dyDescent="0.25">
      <c r="A193" s="191">
        <v>162</v>
      </c>
      <c r="B193" s="191">
        <v>0</v>
      </c>
      <c r="C193" s="91">
        <v>0.16</v>
      </c>
      <c r="D193" s="91">
        <v>0.49477270000000001</v>
      </c>
      <c r="E193" s="42">
        <v>3.0923293749999998</v>
      </c>
    </row>
    <row r="194" spans="1:5" x14ac:dyDescent="0.25">
      <c r="A194" s="191">
        <v>163</v>
      </c>
      <c r="B194" s="191">
        <v>0</v>
      </c>
      <c r="C194" s="91">
        <v>0.25612499999999999</v>
      </c>
      <c r="D194" s="91">
        <v>0.57688819999999996</v>
      </c>
      <c r="E194" s="42">
        <v>2.2523697413372377</v>
      </c>
    </row>
    <row r="195" spans="1:5" x14ac:dyDescent="0.25">
      <c r="A195" s="191">
        <v>164</v>
      </c>
      <c r="B195" s="191">
        <v>0</v>
      </c>
      <c r="C195" s="91">
        <v>0.26832820000000002</v>
      </c>
      <c r="D195" s="91">
        <v>4.0566000000000004</v>
      </c>
      <c r="E195" s="42">
        <v>15.118053190085874</v>
      </c>
    </row>
    <row r="196" spans="1:5" x14ac:dyDescent="0.25">
      <c r="A196" s="191">
        <v>165</v>
      </c>
      <c r="B196" s="191">
        <v>0</v>
      </c>
      <c r="C196" s="91">
        <v>0.59059289999999998</v>
      </c>
      <c r="D196" s="91">
        <v>1.0567880000000001</v>
      </c>
      <c r="E196" s="42">
        <v>1.7893679385580155</v>
      </c>
    </row>
    <row r="197" spans="1:5" x14ac:dyDescent="0.25">
      <c r="A197" s="191">
        <v>166</v>
      </c>
      <c r="B197" s="191">
        <v>0</v>
      </c>
      <c r="C197" s="91">
        <v>0.42520580000000002</v>
      </c>
      <c r="D197" s="91">
        <v>0.48826219999999998</v>
      </c>
      <c r="E197" s="42">
        <v>1.1482961897509394</v>
      </c>
    </row>
    <row r="198" spans="1:5" x14ac:dyDescent="0.25">
      <c r="A198" s="191">
        <v>167</v>
      </c>
      <c r="B198" s="191">
        <v>0</v>
      </c>
      <c r="C198" s="91">
        <v>0.25298219999999999</v>
      </c>
      <c r="D198" s="91">
        <v>1.8867959999999999</v>
      </c>
      <c r="E198" s="42">
        <v>7.458216427875163</v>
      </c>
    </row>
    <row r="199" spans="1:5" x14ac:dyDescent="0.25">
      <c r="A199" s="191">
        <v>168</v>
      </c>
      <c r="B199" s="191">
        <v>0</v>
      </c>
      <c r="C199" s="91">
        <v>0.2828427</v>
      </c>
      <c r="D199" s="91">
        <v>0.53814499999999998</v>
      </c>
      <c r="E199" s="42">
        <v>1.9026299777225999</v>
      </c>
    </row>
    <row r="200" spans="1:5" x14ac:dyDescent="0.25">
      <c r="A200" s="191">
        <v>169</v>
      </c>
      <c r="B200" s="191">
        <v>0</v>
      </c>
      <c r="C200" s="91">
        <v>0.48662100000000003</v>
      </c>
      <c r="D200" s="91">
        <v>1.0384599999999999</v>
      </c>
      <c r="E200" s="42">
        <v>2.1340221650935738</v>
      </c>
    </row>
    <row r="201" spans="1:5" x14ac:dyDescent="0.25">
      <c r="A201" s="191">
        <v>170</v>
      </c>
      <c r="B201" s="191">
        <v>0</v>
      </c>
      <c r="C201" s="91">
        <v>0.43081320000000001</v>
      </c>
      <c r="D201" s="91">
        <v>0.8246211</v>
      </c>
      <c r="E201" s="42">
        <v>1.914103606853272</v>
      </c>
    </row>
    <row r="202" spans="1:5" x14ac:dyDescent="0.25">
      <c r="A202" s="191">
        <v>171</v>
      </c>
      <c r="B202" s="191">
        <v>0</v>
      </c>
      <c r="C202" s="91">
        <v>0.2154066</v>
      </c>
      <c r="D202" s="91">
        <v>0.88543769999999999</v>
      </c>
      <c r="E202" s="42">
        <v>4.1105411811894346</v>
      </c>
    </row>
    <row r="203" spans="1:5" x14ac:dyDescent="0.25">
      <c r="A203" s="191">
        <v>172</v>
      </c>
      <c r="B203" s="191">
        <v>0</v>
      </c>
      <c r="C203" s="91">
        <v>0.46647620000000001</v>
      </c>
      <c r="D203" s="91">
        <v>2.0991430000000002</v>
      </c>
      <c r="E203" s="42">
        <v>4.5000002143732099</v>
      </c>
    </row>
    <row r="204" spans="1:5" x14ac:dyDescent="0.25">
      <c r="A204" s="191">
        <v>173</v>
      </c>
      <c r="B204" s="191">
        <v>0</v>
      </c>
      <c r="C204" s="91">
        <v>0.4</v>
      </c>
      <c r="D204" s="91">
        <v>1.96652</v>
      </c>
      <c r="E204" s="42">
        <v>4.9162999999999997</v>
      </c>
    </row>
    <row r="205" spans="1:5" x14ac:dyDescent="0.25">
      <c r="A205" s="191">
        <v>174</v>
      </c>
      <c r="B205" s="191">
        <v>0</v>
      </c>
      <c r="C205" s="91">
        <v>0.26832820000000002</v>
      </c>
      <c r="D205" s="91">
        <v>0.96664369999999999</v>
      </c>
      <c r="E205" s="42">
        <v>3.6024677987628579</v>
      </c>
    </row>
    <row r="206" spans="1:5" x14ac:dyDescent="0.25">
      <c r="A206" s="191">
        <v>175</v>
      </c>
      <c r="B206" s="191">
        <v>0</v>
      </c>
      <c r="C206" s="91">
        <v>0.28000000000000003</v>
      </c>
      <c r="D206" s="91">
        <v>0.5656854</v>
      </c>
      <c r="E206" s="42">
        <v>2.020305</v>
      </c>
    </row>
    <row r="207" spans="1:5" x14ac:dyDescent="0.25">
      <c r="A207" s="191">
        <v>176</v>
      </c>
      <c r="B207" s="191">
        <v>0</v>
      </c>
      <c r="C207" s="91">
        <v>0.64621980000000001</v>
      </c>
      <c r="D207" s="91">
        <v>7.679271</v>
      </c>
      <c r="E207" s="42">
        <v>11.883373118558113</v>
      </c>
    </row>
    <row r="208" spans="1:5" x14ac:dyDescent="0.25">
      <c r="A208" s="191">
        <v>177</v>
      </c>
      <c r="B208" s="191">
        <v>0</v>
      </c>
      <c r="C208" s="91">
        <v>0.2</v>
      </c>
      <c r="D208" s="91">
        <v>2.0815380000000001</v>
      </c>
      <c r="E208" s="42">
        <v>10.407690000000001</v>
      </c>
    </row>
    <row r="209" spans="1:5" x14ac:dyDescent="0.25">
      <c r="A209" s="191">
        <v>178</v>
      </c>
      <c r="B209" s="191">
        <v>0</v>
      </c>
      <c r="C209" s="91">
        <v>0.2332381</v>
      </c>
      <c r="D209" s="91">
        <v>1.1661900000000001</v>
      </c>
      <c r="E209" s="42">
        <v>4.9999978562679086</v>
      </c>
    </row>
    <row r="210" spans="1:5" x14ac:dyDescent="0.25">
      <c r="A210" s="191">
        <v>179</v>
      </c>
      <c r="B210" s="191">
        <v>0</v>
      </c>
      <c r="C210" s="91">
        <v>0.36</v>
      </c>
      <c r="D210" s="91">
        <v>1.523155</v>
      </c>
      <c r="E210" s="42">
        <v>4.2309861111111111</v>
      </c>
    </row>
    <row r="211" spans="1:5" x14ac:dyDescent="0.25">
      <c r="A211" s="191">
        <v>180</v>
      </c>
      <c r="B211" s="191">
        <v>0</v>
      </c>
      <c r="C211" s="91">
        <v>0.24331050000000001</v>
      </c>
      <c r="D211" s="91">
        <v>3.4631780000000001</v>
      </c>
      <c r="E211" s="42">
        <v>14.2335739723522</v>
      </c>
    </row>
    <row r="212" spans="1:5" x14ac:dyDescent="0.25">
      <c r="A212" s="191">
        <v>181</v>
      </c>
      <c r="B212" s="191">
        <v>0</v>
      </c>
      <c r="C212" s="91">
        <v>0.26832820000000002</v>
      </c>
      <c r="D212" s="91">
        <v>2.5656189999999999</v>
      </c>
      <c r="E212" s="42">
        <v>9.5614959590531292</v>
      </c>
    </row>
    <row r="213" spans="1:5" x14ac:dyDescent="0.25">
      <c r="A213" s="191">
        <v>182</v>
      </c>
      <c r="B213" s="191">
        <v>0</v>
      </c>
      <c r="C213" s="91">
        <v>0.37735920000000001</v>
      </c>
      <c r="D213" s="91">
        <v>3.7277339999999999</v>
      </c>
      <c r="E213" s="42">
        <v>9.8784765284641267</v>
      </c>
    </row>
    <row r="214" spans="1:5" x14ac:dyDescent="0.25">
      <c r="A214" s="191">
        <v>183</v>
      </c>
      <c r="B214" s="191">
        <v>0</v>
      </c>
      <c r="C214" s="91">
        <v>0.29120439999999997</v>
      </c>
      <c r="D214" s="91">
        <v>1.749514</v>
      </c>
      <c r="E214" s="42">
        <v>6.0078556505327532</v>
      </c>
    </row>
    <row r="215" spans="1:5" x14ac:dyDescent="0.25">
      <c r="A215" s="191">
        <v>184</v>
      </c>
      <c r="B215" s="191">
        <v>0</v>
      </c>
      <c r="C215" s="91">
        <v>0.29120439999999997</v>
      </c>
      <c r="D215" s="91">
        <v>2.72</v>
      </c>
      <c r="E215" s="42">
        <v>9.3405182064556733</v>
      </c>
    </row>
    <row r="216" spans="1:5" x14ac:dyDescent="0.25">
      <c r="A216" s="191">
        <v>185</v>
      </c>
      <c r="B216" s="191">
        <v>0</v>
      </c>
      <c r="C216" s="91">
        <v>0.36878179999999999</v>
      </c>
      <c r="D216" s="91">
        <v>1.291201</v>
      </c>
      <c r="E216" s="42">
        <v>3.5012600947226789</v>
      </c>
    </row>
    <row r="217" spans="1:5" x14ac:dyDescent="0.25">
      <c r="A217" s="191">
        <v>186</v>
      </c>
      <c r="B217" s="191">
        <v>0</v>
      </c>
      <c r="C217" s="91">
        <v>0.24</v>
      </c>
      <c r="D217" s="91">
        <v>0.32</v>
      </c>
      <c r="E217" s="42">
        <f>D217/C217</f>
        <v>1.3333333333333335</v>
      </c>
    </row>
    <row r="218" spans="1:5" x14ac:dyDescent="0.25">
      <c r="A218" s="191">
        <v>187</v>
      </c>
      <c r="B218" s="191">
        <v>0</v>
      </c>
      <c r="C218" s="91">
        <v>0.2</v>
      </c>
      <c r="D218" s="91">
        <v>0.51224990000000004</v>
      </c>
      <c r="E218" s="42">
        <v>2.5612495000000002</v>
      </c>
    </row>
    <row r="219" spans="1:5" x14ac:dyDescent="0.25">
      <c r="A219" s="191">
        <v>188</v>
      </c>
      <c r="B219" s="191">
        <v>0</v>
      </c>
      <c r="C219" s="91">
        <v>0.16</v>
      </c>
      <c r="D219" s="91">
        <v>0.48166379999999998</v>
      </c>
      <c r="E219" s="42">
        <v>3.0103987499999998</v>
      </c>
    </row>
    <row r="220" spans="1:5" x14ac:dyDescent="0.25">
      <c r="A220" s="191">
        <v>189</v>
      </c>
      <c r="B220" s="191">
        <v>0</v>
      </c>
      <c r="C220" s="91">
        <v>0.22627420000000001</v>
      </c>
      <c r="D220" s="91">
        <v>0.83234609999999998</v>
      </c>
      <c r="E220" s="42">
        <v>3.6784843344932825</v>
      </c>
    </row>
    <row r="221" spans="1:5" x14ac:dyDescent="0.25">
      <c r="A221" s="191">
        <v>190</v>
      </c>
      <c r="B221" s="191">
        <v>0</v>
      </c>
      <c r="C221" s="91">
        <v>0.2332381</v>
      </c>
      <c r="D221" s="91">
        <v>0.73430240000000002</v>
      </c>
      <c r="E221" s="42">
        <v>3.1482952399286397</v>
      </c>
    </row>
    <row r="222" spans="1:5" x14ac:dyDescent="0.25">
      <c r="A222" s="191">
        <v>191</v>
      </c>
      <c r="B222" s="191">
        <v>0</v>
      </c>
      <c r="C222" s="91">
        <v>0.25298219999999999</v>
      </c>
      <c r="D222" s="91">
        <v>0.32249030000000001</v>
      </c>
      <c r="E222" s="42">
        <f>D222/C222</f>
        <v>1.2747549037046877</v>
      </c>
    </row>
    <row r="223" spans="1:5" x14ac:dyDescent="0.25">
      <c r="A223" s="191">
        <v>192</v>
      </c>
      <c r="B223" s="191">
        <v>0</v>
      </c>
      <c r="C223" s="91">
        <v>0.2154066</v>
      </c>
      <c r="D223" s="91">
        <v>0.44</v>
      </c>
      <c r="E223" s="42">
        <v>2.0426486467916951</v>
      </c>
    </row>
    <row r="224" spans="1:5" x14ac:dyDescent="0.25">
      <c r="A224" s="191" t="s">
        <v>91</v>
      </c>
      <c r="B224" s="19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91" t="s">
        <v>91</v>
      </c>
      <c r="B225" s="19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91" t="s">
        <v>91</v>
      </c>
      <c r="B226" s="19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91" t="s">
        <v>91</v>
      </c>
      <c r="B227" s="19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91" t="s">
        <v>91</v>
      </c>
      <c r="B228" s="19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91" t="s">
        <v>91</v>
      </c>
      <c r="B229" s="19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91" t="s">
        <v>91</v>
      </c>
      <c r="B230" s="19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91" t="s">
        <v>91</v>
      </c>
      <c r="B231" s="19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91" t="s">
        <v>91</v>
      </c>
      <c r="B232" s="19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91" t="s">
        <v>91</v>
      </c>
      <c r="B233" s="19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91" t="s">
        <v>91</v>
      </c>
      <c r="B234" s="19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91" t="s">
        <v>91</v>
      </c>
      <c r="B235" s="19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91" t="s">
        <v>91</v>
      </c>
      <c r="B236" s="19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91" t="s">
        <v>91</v>
      </c>
      <c r="B237" s="19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91" t="s">
        <v>91</v>
      </c>
      <c r="B238" s="19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91" t="s">
        <v>91</v>
      </c>
      <c r="B239" s="19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91" t="s">
        <v>91</v>
      </c>
      <c r="B240" s="19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91" t="s">
        <v>91</v>
      </c>
      <c r="B241" s="19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91" t="s">
        <v>91</v>
      </c>
      <c r="B242" s="19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91" t="s">
        <v>91</v>
      </c>
      <c r="B243" s="19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91" t="s">
        <v>91</v>
      </c>
      <c r="B244" s="19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91" t="s">
        <v>91</v>
      </c>
      <c r="B245" s="19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91" t="s">
        <v>91</v>
      </c>
      <c r="B246" s="19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91" t="s">
        <v>91</v>
      </c>
      <c r="B247" s="19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91" t="s">
        <v>91</v>
      </c>
      <c r="B248" s="19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91" t="s">
        <v>91</v>
      </c>
      <c r="B249" s="19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91" t="s">
        <v>91</v>
      </c>
      <c r="B250" s="19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91" t="s">
        <v>91</v>
      </c>
      <c r="B251" s="19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91" t="s">
        <v>91</v>
      </c>
      <c r="B252" s="19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91" t="s">
        <v>91</v>
      </c>
      <c r="B253" s="19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91" t="s">
        <v>91</v>
      </c>
      <c r="B254" s="19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91" t="s">
        <v>91</v>
      </c>
      <c r="B255" s="19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91" t="s">
        <v>91</v>
      </c>
      <c r="B256" s="19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91" t="s">
        <v>91</v>
      </c>
      <c r="B257" s="19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91" t="s">
        <v>91</v>
      </c>
      <c r="B258" s="19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91" t="s">
        <v>91</v>
      </c>
      <c r="B259" s="19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91" t="s">
        <v>91</v>
      </c>
      <c r="B260" s="19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91" t="s">
        <v>91</v>
      </c>
      <c r="B261" s="19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91" t="s">
        <v>91</v>
      </c>
      <c r="B262" s="19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91" t="s">
        <v>91</v>
      </c>
      <c r="B263" s="19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91" t="s">
        <v>91</v>
      </c>
      <c r="B264" s="19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91" t="s">
        <v>91</v>
      </c>
      <c r="B265" s="19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91" t="s">
        <v>91</v>
      </c>
      <c r="B266" s="19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91" t="s">
        <v>91</v>
      </c>
      <c r="B267" s="19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91" t="s">
        <v>91</v>
      </c>
      <c r="B268" s="19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91" t="s">
        <v>91</v>
      </c>
      <c r="B269" s="19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91" t="s">
        <v>91</v>
      </c>
      <c r="B270" s="19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91" t="s">
        <v>91</v>
      </c>
      <c r="B271" s="19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91" t="s">
        <v>91</v>
      </c>
      <c r="B272" s="19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91" t="s">
        <v>91</v>
      </c>
      <c r="B273" s="19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91" t="s">
        <v>91</v>
      </c>
      <c r="B274" s="19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91" t="s">
        <v>91</v>
      </c>
      <c r="B275" s="19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91" t="s">
        <v>91</v>
      </c>
      <c r="B276" s="19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91" t="s">
        <v>91</v>
      </c>
      <c r="B277" s="19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91" t="s">
        <v>91</v>
      </c>
      <c r="B278" s="19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91" t="s">
        <v>91</v>
      </c>
      <c r="B279" s="19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91" t="s">
        <v>91</v>
      </c>
      <c r="B280" s="19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91" t="s">
        <v>91</v>
      </c>
      <c r="B281" s="19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91" t="s">
        <v>91</v>
      </c>
      <c r="B282" s="19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91" t="s">
        <v>91</v>
      </c>
      <c r="B283" s="19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91" t="s">
        <v>91</v>
      </c>
      <c r="B284" s="19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91" t="s">
        <v>91</v>
      </c>
      <c r="B285" s="19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91" t="s">
        <v>91</v>
      </c>
      <c r="B286" s="19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91" t="s">
        <v>91</v>
      </c>
      <c r="B287" s="19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91" t="s">
        <v>91</v>
      </c>
      <c r="B288" s="19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91" t="s">
        <v>91</v>
      </c>
      <c r="B289" s="19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91" t="s">
        <v>91</v>
      </c>
      <c r="B290" s="19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91" t="s">
        <v>91</v>
      </c>
      <c r="B291" s="19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91" t="s">
        <v>91</v>
      </c>
      <c r="B292" s="19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91" t="s">
        <v>91</v>
      </c>
      <c r="B293" s="19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91" t="s">
        <v>91</v>
      </c>
      <c r="B294" s="19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91" t="s">
        <v>91</v>
      </c>
      <c r="B295" s="19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91" t="s">
        <v>91</v>
      </c>
      <c r="B296" s="19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91" t="s">
        <v>91</v>
      </c>
      <c r="B297" s="19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91" t="s">
        <v>91</v>
      </c>
      <c r="B298" s="19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91" t="s">
        <v>91</v>
      </c>
      <c r="B299" s="19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91" t="s">
        <v>91</v>
      </c>
      <c r="B300" s="19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91" t="s">
        <v>91</v>
      </c>
      <c r="B301" s="19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91" t="s">
        <v>91</v>
      </c>
      <c r="B302" s="19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91" t="s">
        <v>91</v>
      </c>
      <c r="B303" s="19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91" t="s">
        <v>91</v>
      </c>
      <c r="B304" s="19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91" t="s">
        <v>91</v>
      </c>
      <c r="B305" s="19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91" t="s">
        <v>91</v>
      </c>
      <c r="B306" s="19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91" t="s">
        <v>91</v>
      </c>
      <c r="B307" s="19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91" t="s">
        <v>91</v>
      </c>
      <c r="B308" s="19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91" t="s">
        <v>91</v>
      </c>
      <c r="B309" s="19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91" t="s">
        <v>91</v>
      </c>
      <c r="B310" s="19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91" t="s">
        <v>91</v>
      </c>
      <c r="B311" s="19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91" t="s">
        <v>91</v>
      </c>
      <c r="B312" s="19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91" t="s">
        <v>91</v>
      </c>
      <c r="B313" s="19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91" t="s">
        <v>91</v>
      </c>
      <c r="B314" s="19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91" t="s">
        <v>91</v>
      </c>
      <c r="B315" s="19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91" t="s">
        <v>91</v>
      </c>
      <c r="B316" s="19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91" t="s">
        <v>91</v>
      </c>
      <c r="B317" s="19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91" t="s">
        <v>91</v>
      </c>
      <c r="B318" s="19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91" t="s">
        <v>91</v>
      </c>
      <c r="B319" s="19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91" t="s">
        <v>91</v>
      </c>
      <c r="B320" s="19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91" t="s">
        <v>91</v>
      </c>
      <c r="B321" s="19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91" t="s">
        <v>91</v>
      </c>
      <c r="B322" s="19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91" t="s">
        <v>91</v>
      </c>
      <c r="B323" s="19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91" t="s">
        <v>91</v>
      </c>
      <c r="B324" s="19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91" t="s">
        <v>91</v>
      </c>
      <c r="B325" s="19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91" t="s">
        <v>91</v>
      </c>
      <c r="B326" s="19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91" t="s">
        <v>91</v>
      </c>
      <c r="B327" s="19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91" t="s">
        <v>91</v>
      </c>
      <c r="B328" s="19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91" t="s">
        <v>91</v>
      </c>
      <c r="B329" s="19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91" t="s">
        <v>91</v>
      </c>
      <c r="B330" s="19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91" t="s">
        <v>91</v>
      </c>
      <c r="B331" s="19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91" t="s">
        <v>91</v>
      </c>
      <c r="B332" s="19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91" t="s">
        <v>91</v>
      </c>
      <c r="B333" s="19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91" t="s">
        <v>91</v>
      </c>
      <c r="B334" s="19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91" t="s">
        <v>91</v>
      </c>
      <c r="B335" s="19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91" t="s">
        <v>91</v>
      </c>
      <c r="B336" s="19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91" t="s">
        <v>91</v>
      </c>
      <c r="B337" s="19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91" t="s">
        <v>91</v>
      </c>
      <c r="B338" s="19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91" t="s">
        <v>91</v>
      </c>
      <c r="B339" s="19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91" t="s">
        <v>91</v>
      </c>
      <c r="B340" s="19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91" t="s">
        <v>91</v>
      </c>
      <c r="B341" s="19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91" t="s">
        <v>91</v>
      </c>
      <c r="B342" s="19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91" t="s">
        <v>91</v>
      </c>
      <c r="B343" s="19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91" t="s">
        <v>91</v>
      </c>
      <c r="B344" s="19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91" t="s">
        <v>91</v>
      </c>
      <c r="B345" s="19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91" t="s">
        <v>91</v>
      </c>
      <c r="B346" s="19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91" t="s">
        <v>91</v>
      </c>
      <c r="B347" s="19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91" t="s">
        <v>91</v>
      </c>
      <c r="B348" s="19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91" t="s">
        <v>91</v>
      </c>
      <c r="B349" s="19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91" t="s">
        <v>91</v>
      </c>
      <c r="B350" s="19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91" t="s">
        <v>91</v>
      </c>
      <c r="B351" s="19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91" t="s">
        <v>91</v>
      </c>
      <c r="B352" s="19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91" t="s">
        <v>91</v>
      </c>
      <c r="B353" s="19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91" t="s">
        <v>91</v>
      </c>
      <c r="B354" s="19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91" t="s">
        <v>91</v>
      </c>
      <c r="B355" s="19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91" t="s">
        <v>91</v>
      </c>
      <c r="B356" s="19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91" t="s">
        <v>91</v>
      </c>
      <c r="B357" s="19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91" t="s">
        <v>91</v>
      </c>
      <c r="B358" s="19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91" t="s">
        <v>91</v>
      </c>
      <c r="B359" s="19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91" t="s">
        <v>91</v>
      </c>
      <c r="B360" s="19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91" t="s">
        <v>91</v>
      </c>
      <c r="B361" s="19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91" t="s">
        <v>91</v>
      </c>
      <c r="B362" s="19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91" t="s">
        <v>91</v>
      </c>
      <c r="B363" s="19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91" t="s">
        <v>91</v>
      </c>
      <c r="B364" s="19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91" t="s">
        <v>91</v>
      </c>
      <c r="B365" s="19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91" t="s">
        <v>91</v>
      </c>
      <c r="B366" s="19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91" t="s">
        <v>91</v>
      </c>
      <c r="B367" s="19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91" t="s">
        <v>91</v>
      </c>
      <c r="B368" s="19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91" t="s">
        <v>91</v>
      </c>
      <c r="B369" s="19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91" t="s">
        <v>91</v>
      </c>
      <c r="B370" s="19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91" t="s">
        <v>91</v>
      </c>
      <c r="B371" s="19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91" t="s">
        <v>91</v>
      </c>
      <c r="B372" s="19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91" t="s">
        <v>91</v>
      </c>
      <c r="B373" s="19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91" t="s">
        <v>91</v>
      </c>
      <c r="B374" s="19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91" t="s">
        <v>91</v>
      </c>
      <c r="B375" s="19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91" t="s">
        <v>91</v>
      </c>
      <c r="B376" s="19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91" t="s">
        <v>91</v>
      </c>
      <c r="B377" s="19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91" t="s">
        <v>91</v>
      </c>
      <c r="B378" s="19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91" t="s">
        <v>91</v>
      </c>
      <c r="B379" s="19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91" t="s">
        <v>91</v>
      </c>
      <c r="B380" s="19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91" t="s">
        <v>91</v>
      </c>
      <c r="B381" s="19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91" t="s">
        <v>91</v>
      </c>
      <c r="B382" s="19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91" t="s">
        <v>91</v>
      </c>
      <c r="B383" s="19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91" t="s">
        <v>91</v>
      </c>
      <c r="B384" s="19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91" t="s">
        <v>91</v>
      </c>
      <c r="B385" s="19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91" t="s">
        <v>91</v>
      </c>
      <c r="B386" s="19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91" t="s">
        <v>91</v>
      </c>
      <c r="B387" s="19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91" t="s">
        <v>91</v>
      </c>
      <c r="B388" s="19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91" t="s">
        <v>91</v>
      </c>
      <c r="B389" s="19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91" t="s">
        <v>91</v>
      </c>
      <c r="B390" s="19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91" t="s">
        <v>91</v>
      </c>
      <c r="B391" s="19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91" t="s">
        <v>91</v>
      </c>
      <c r="B392" s="19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91" t="s">
        <v>91</v>
      </c>
      <c r="B393" s="19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91" t="s">
        <v>91</v>
      </c>
      <c r="B394" s="19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91" t="s">
        <v>91</v>
      </c>
      <c r="B395" s="19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91" t="s">
        <v>91</v>
      </c>
      <c r="B396" s="19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91" t="s">
        <v>91</v>
      </c>
      <c r="B397" s="19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91" t="s">
        <v>91</v>
      </c>
      <c r="B398" s="19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91" t="s">
        <v>91</v>
      </c>
      <c r="B399" s="19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91" t="s">
        <v>91</v>
      </c>
      <c r="B400" s="19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91" t="s">
        <v>91</v>
      </c>
      <c r="B401" s="19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91" t="s">
        <v>91</v>
      </c>
      <c r="B402" s="19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91" t="s">
        <v>91</v>
      </c>
      <c r="B403" s="19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91" t="s">
        <v>91</v>
      </c>
      <c r="B404" s="19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91" t="s">
        <v>91</v>
      </c>
      <c r="B405" s="19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91" t="s">
        <v>91</v>
      </c>
      <c r="B406" s="19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91" t="s">
        <v>91</v>
      </c>
      <c r="B407" s="19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91" t="s">
        <v>91</v>
      </c>
      <c r="B408" s="19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91" t="s">
        <v>91</v>
      </c>
      <c r="B409" s="19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91" t="s">
        <v>91</v>
      </c>
      <c r="B410" s="19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91" t="s">
        <v>91</v>
      </c>
      <c r="B411" s="19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91" t="s">
        <v>91</v>
      </c>
      <c r="B412" s="19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91" t="s">
        <v>91</v>
      </c>
      <c r="B413" s="19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91" t="s">
        <v>91</v>
      </c>
      <c r="B414" s="19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91" t="s">
        <v>91</v>
      </c>
      <c r="B415" s="19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91" t="s">
        <v>91</v>
      </c>
      <c r="B416" s="19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91" t="s">
        <v>91</v>
      </c>
      <c r="B417" s="19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91" t="s">
        <v>91</v>
      </c>
      <c r="B418" s="19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91" t="s">
        <v>91</v>
      </c>
      <c r="B419" s="19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91" t="s">
        <v>91</v>
      </c>
      <c r="B420" s="19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91" t="s">
        <v>91</v>
      </c>
      <c r="B421" s="19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91" t="s">
        <v>91</v>
      </c>
      <c r="B422" s="19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91" t="s">
        <v>91</v>
      </c>
      <c r="B423" s="19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91" t="s">
        <v>91</v>
      </c>
      <c r="B424" s="19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91" t="s">
        <v>91</v>
      </c>
      <c r="B425" s="19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91" t="s">
        <v>91</v>
      </c>
      <c r="B426" s="19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91" t="s">
        <v>91</v>
      </c>
      <c r="B427" s="19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91" t="s">
        <v>91</v>
      </c>
      <c r="B428" s="19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91" t="s">
        <v>91</v>
      </c>
      <c r="B429" s="19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91" t="s">
        <v>91</v>
      </c>
      <c r="B430" s="19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91" t="s">
        <v>91</v>
      </c>
      <c r="B431" s="19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91" t="s">
        <v>91</v>
      </c>
      <c r="B432" s="19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91" t="s">
        <v>91</v>
      </c>
      <c r="B433" s="19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91" t="s">
        <v>91</v>
      </c>
      <c r="B434" s="19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51" priority="11" operator="lessThan">
      <formula>1</formula>
    </cfRule>
  </conditionalFormatting>
  <conditionalFormatting sqref="E77">
    <cfRule type="cellIs" dxfId="50" priority="10" operator="lessThan">
      <formula>1</formula>
    </cfRule>
  </conditionalFormatting>
  <conditionalFormatting sqref="E134">
    <cfRule type="cellIs" dxfId="49" priority="9" operator="lessThan">
      <formula>1</formula>
    </cfRule>
  </conditionalFormatting>
  <conditionalFormatting sqref="E155">
    <cfRule type="cellIs" dxfId="48" priority="8" operator="lessThan">
      <formula>1</formula>
    </cfRule>
  </conditionalFormatting>
  <conditionalFormatting sqref="E164">
    <cfRule type="cellIs" dxfId="47" priority="7" operator="lessThan">
      <formula>1</formula>
    </cfRule>
  </conditionalFormatting>
  <conditionalFormatting sqref="E177:E178">
    <cfRule type="cellIs" dxfId="46" priority="6" operator="lessThan">
      <formula>1</formula>
    </cfRule>
  </conditionalFormatting>
  <conditionalFormatting sqref="E180">
    <cfRule type="cellIs" dxfId="45" priority="5" operator="lessThan">
      <formula>1</formula>
    </cfRule>
  </conditionalFormatting>
  <conditionalFormatting sqref="E217">
    <cfRule type="cellIs" dxfId="44" priority="4" operator="lessThan">
      <formula>1</formula>
    </cfRule>
  </conditionalFormatting>
  <conditionalFormatting sqref="E222">
    <cfRule type="cellIs" dxfId="43" priority="3" operator="lessThan">
      <formula>1</formula>
    </cfRule>
  </conditionalFormatting>
  <conditionalFormatting sqref="E217">
    <cfRule type="cellIs" dxfId="42" priority="2" operator="lessThan">
      <formula>1</formula>
    </cfRule>
  </conditionalFormatting>
  <conditionalFormatting sqref="E22">
    <cfRule type="cellIs" dxfId="41" priority="1" operator="lessThan">
      <formula>1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186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41508</v>
      </c>
      <c r="F2" s="90" t="s">
        <v>61</v>
      </c>
      <c r="G2" s="91">
        <v>0.3642726119047619</v>
      </c>
      <c r="I2" s="91"/>
    </row>
    <row r="3" spans="1:10" x14ac:dyDescent="0.25">
      <c r="F3" s="92" t="s">
        <v>62</v>
      </c>
      <c r="G3" s="91">
        <v>3.9696068761904764</v>
      </c>
      <c r="I3" s="91"/>
    </row>
    <row r="4" spans="1:10" x14ac:dyDescent="0.25">
      <c r="A4" s="93"/>
      <c r="B4" s="7"/>
      <c r="C4" s="7" t="s">
        <v>63</v>
      </c>
      <c r="D4" s="94">
        <v>165</v>
      </c>
      <c r="F4" s="40" t="s">
        <v>21</v>
      </c>
      <c r="G4" s="191">
        <v>84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81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84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65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12</v>
      </c>
      <c r="F8" s="99" t="s">
        <v>73</v>
      </c>
      <c r="G8" s="103">
        <v>19.850000000000001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5</v>
      </c>
      <c r="J11" s="293" t="s">
        <v>374</v>
      </c>
    </row>
    <row r="12" spans="1:10" x14ac:dyDescent="0.25">
      <c r="A12" s="108" t="s">
        <v>70</v>
      </c>
      <c r="B12" s="109">
        <v>8</v>
      </c>
      <c r="C12" s="109">
        <v>56</v>
      </c>
      <c r="D12" s="109">
        <v>15</v>
      </c>
      <c r="E12" s="109">
        <v>3</v>
      </c>
      <c r="F12" s="109">
        <v>2</v>
      </c>
      <c r="G12" s="109">
        <v>0</v>
      </c>
      <c r="H12" s="109">
        <v>84</v>
      </c>
      <c r="I12" s="39">
        <f>SUM(D12:G12)</f>
        <v>20</v>
      </c>
    </row>
    <row r="13" spans="1:10" x14ac:dyDescent="0.25">
      <c r="A13" s="108" t="s">
        <v>37</v>
      </c>
      <c r="B13" s="109">
        <v>0</v>
      </c>
      <c r="C13" s="109">
        <v>45</v>
      </c>
      <c r="D13" s="109">
        <v>15</v>
      </c>
      <c r="E13" s="109">
        <v>3</v>
      </c>
      <c r="F13" s="109">
        <v>2</v>
      </c>
      <c r="G13" s="109">
        <v>0</v>
      </c>
      <c r="H13" s="109">
        <v>65</v>
      </c>
    </row>
    <row r="14" spans="1:10" x14ac:dyDescent="0.25">
      <c r="A14" s="108" t="s">
        <v>38</v>
      </c>
      <c r="B14" s="109">
        <v>0</v>
      </c>
      <c r="C14" s="109">
        <v>3</v>
      </c>
      <c r="D14" s="109">
        <v>6</v>
      </c>
      <c r="E14" s="109">
        <v>2</v>
      </c>
      <c r="F14" s="109">
        <v>1</v>
      </c>
      <c r="G14" s="109">
        <v>0</v>
      </c>
      <c r="H14" s="109">
        <v>12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0.37559732787878791</v>
      </c>
      <c r="D17" s="182">
        <f t="shared" ref="D17:E17" si="0">AVERAGE(D32:D502)</f>
        <v>2.3436170993939398</v>
      </c>
      <c r="E17" s="182">
        <f t="shared" si="0"/>
        <v>6.6894298457782977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0.26440565613609862</v>
      </c>
      <c r="D18" s="182">
        <f t="shared" ref="D18:E18" si="1">STDEV(D32:D502)</f>
        <v>2.9283756488973816</v>
      </c>
      <c r="E18" s="182">
        <f t="shared" si="1"/>
        <v>8.2659547031569147</v>
      </c>
      <c r="F18" s="11"/>
    </row>
    <row r="19" spans="1:21" x14ac:dyDescent="0.25">
      <c r="B19" s="40" t="s">
        <v>152</v>
      </c>
      <c r="C19" s="43">
        <f>MEDIAN(C32:C502)</f>
        <v>0.32</v>
      </c>
      <c r="D19" s="182">
        <f t="shared" ref="D19:E19" si="2">MEDIAN(D32:D502)</f>
        <v>1.04</v>
      </c>
      <c r="E19" s="182">
        <f t="shared" si="2"/>
        <v>3.0103987499999998</v>
      </c>
    </row>
    <row r="20" spans="1:21" x14ac:dyDescent="0.25">
      <c r="B20" s="40" t="s">
        <v>20</v>
      </c>
      <c r="C20" s="43">
        <f>MIN(C32:C502)</f>
        <v>0.1131371</v>
      </c>
      <c r="D20" s="182">
        <f t="shared" ref="D20:E20" si="3">MIN(D32:D502)</f>
        <v>0.24</v>
      </c>
      <c r="E20" s="182">
        <f t="shared" si="3"/>
        <v>1.0095695901551147</v>
      </c>
    </row>
    <row r="21" spans="1:21" x14ac:dyDescent="0.25">
      <c r="B21" s="40" t="s">
        <v>19</v>
      </c>
      <c r="C21" s="43">
        <f>MAX(C32:C502)</f>
        <v>3.0615030000000001</v>
      </c>
      <c r="D21" s="182">
        <f t="shared" ref="D21:E21" si="4">MAX(D32:D502)</f>
        <v>18.446899999999999</v>
      </c>
      <c r="E21" s="182">
        <f t="shared" si="4"/>
        <v>56.360266678263223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0.44488412000000005</v>
      </c>
      <c r="D23" s="315">
        <f t="array" ref="D23">AVERAGE(IF(($E$32:$E$552&gt;=3)*($D$32:$D$552&gt;=5),$D$32:$D$552))</f>
        <v>8.8114882999999988</v>
      </c>
      <c r="E23" s="315">
        <f t="array" ref="E23">AVERAGE(IF(($E$32:$E$552&gt;=3)*($D$32:$D$552&gt;=5),$E$32:$E$552))</f>
        <v>22.217189581407574</v>
      </c>
      <c r="F23">
        <f>COUNTIF(E32:E550,"&gt;=5")</f>
        <v>65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0.19723916148720116</v>
      </c>
      <c r="D24" s="315">
        <f t="array" ref="D24">STDEV(IF(($E$32:$E$552&gt;=3)*($D$32:$D$552&gt;=5),$D$32:$D$552))</f>
        <v>3.5030577213691827</v>
      </c>
      <c r="E24" s="315">
        <f t="array" ref="E24">STDEV(IF(($E$32:$E$552&gt;=3)*($D$32:$D$552&gt;=5),$E$32:$E$552))</f>
        <v>10.789096125280517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0.40072399999999997</v>
      </c>
      <c r="D25" s="315">
        <f t="array" ref="D25">MEDIAN(IF(($E$32:$E$552&gt;=3)*($D$32:$D$552&gt;=5),$D$32:$D$552))</f>
        <v>8.1164234999999998</v>
      </c>
      <c r="E25" s="315">
        <f t="array" ref="E25">MEDIAN(IF(($E$32:$E$552&gt;=3)*($D$32:$D$552&gt;=5),$E$32:$E$552))</f>
        <v>19.755392478962406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5.1803480000000004</v>
      </c>
      <c r="E26" s="315">
        <f t="array" ref="E26">MIN(IF(($E$32:$E$552&gt;=3)*($D$32:$D$552&gt;=5),$E$32:$E$552))</f>
        <v>8.2826424875385154</v>
      </c>
    </row>
    <row r="27" spans="1:21" x14ac:dyDescent="0.25">
      <c r="B27" s="40" t="s">
        <v>19</v>
      </c>
      <c r="C27" s="314">
        <f t="array" ref="C27">MAX(IF(($E$32:$E$552&gt;=3)*($D$32:$D$552&gt;=5),$C$32:$C$552))</f>
        <v>0.94826160000000004</v>
      </c>
      <c r="D27" s="315">
        <f t="array" ref="D27">MAX(IF(($E$32:$E$552&gt;=3)*($D$32:$D$552&gt;=5),$D$32:$D$552))</f>
        <v>18.446899999999999</v>
      </c>
      <c r="E27" s="315">
        <f t="array" ref="E27">MAX(IF(($E$32:$E$552&gt;=3)*($D$32:$D$552&gt;=5),$E$32:$E$552))</f>
        <v>56.360266678263223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3</v>
      </c>
      <c r="C32" s="91">
        <v>0.68468969999999996</v>
      </c>
      <c r="D32" s="91">
        <v>5.6710399999999996</v>
      </c>
      <c r="E32" s="42">
        <v>8.2826424875385154</v>
      </c>
    </row>
    <row r="33" spans="1:5" x14ac:dyDescent="0.25">
      <c r="A33" s="191">
        <v>2</v>
      </c>
      <c r="B33" s="191">
        <v>0</v>
      </c>
      <c r="C33" s="91">
        <v>0.32</v>
      </c>
      <c r="D33" s="91">
        <v>3.1882280000000001</v>
      </c>
      <c r="E33" s="42">
        <v>9.9632124999999991</v>
      </c>
    </row>
    <row r="34" spans="1:5" x14ac:dyDescent="0.25">
      <c r="A34" s="191">
        <v>3</v>
      </c>
      <c r="B34" s="191">
        <v>0</v>
      </c>
      <c r="C34" s="91">
        <v>0.5656854</v>
      </c>
      <c r="D34" s="91">
        <v>3.434647</v>
      </c>
      <c r="E34" s="42">
        <v>6.0716557294920461</v>
      </c>
    </row>
    <row r="35" spans="1:5" x14ac:dyDescent="0.25">
      <c r="A35" s="191">
        <v>4</v>
      </c>
      <c r="B35" s="191">
        <v>0</v>
      </c>
      <c r="C35" s="91">
        <v>0.2</v>
      </c>
      <c r="D35" s="91">
        <v>2.6003080000000001</v>
      </c>
      <c r="E35" s="42">
        <v>13.00154</v>
      </c>
    </row>
    <row r="36" spans="1:5" x14ac:dyDescent="0.25">
      <c r="A36" s="191">
        <v>5</v>
      </c>
      <c r="B36" s="191">
        <v>0</v>
      </c>
      <c r="C36" s="91">
        <v>0.60133190000000003</v>
      </c>
      <c r="D36" s="91">
        <v>0.76</v>
      </c>
      <c r="E36" s="42">
        <v>1.2638611056556288</v>
      </c>
    </row>
    <row r="37" spans="1:5" x14ac:dyDescent="0.25">
      <c r="A37" s="191">
        <v>6</v>
      </c>
      <c r="B37" s="191">
        <v>0</v>
      </c>
      <c r="C37" s="91">
        <v>0.43081320000000001</v>
      </c>
      <c r="D37" s="91">
        <v>0.93295229999999996</v>
      </c>
      <c r="E37" s="42">
        <v>2.1655610830865903</v>
      </c>
    </row>
    <row r="38" spans="1:5" x14ac:dyDescent="0.25">
      <c r="A38" s="191">
        <v>7</v>
      </c>
      <c r="B38" s="191">
        <v>0</v>
      </c>
      <c r="C38" s="91">
        <v>0.29120439999999997</v>
      </c>
      <c r="D38" s="91">
        <v>0.91214030000000001</v>
      </c>
      <c r="E38" s="42">
        <v>3.132302602570566</v>
      </c>
    </row>
    <row r="39" spans="1:5" x14ac:dyDescent="0.25">
      <c r="A39" s="191">
        <v>8</v>
      </c>
      <c r="B39" s="191">
        <v>0</v>
      </c>
      <c r="C39" s="91">
        <v>0.68</v>
      </c>
      <c r="D39" s="91">
        <v>0.96</v>
      </c>
      <c r="E39" s="42">
        <v>1.4117647058823528</v>
      </c>
    </row>
    <row r="40" spans="1:5" x14ac:dyDescent="0.25">
      <c r="A40" s="191">
        <v>9</v>
      </c>
      <c r="B40" s="191">
        <v>0</v>
      </c>
      <c r="C40" s="91">
        <v>0.91389279999999995</v>
      </c>
      <c r="D40" s="91">
        <v>2.2701539999999998</v>
      </c>
      <c r="E40" s="42">
        <v>2.4840484573245352</v>
      </c>
    </row>
    <row r="41" spans="1:5" x14ac:dyDescent="0.25">
      <c r="A41" s="191">
        <v>10</v>
      </c>
      <c r="B41" s="191">
        <v>0</v>
      </c>
      <c r="C41" s="91">
        <v>0.32</v>
      </c>
      <c r="D41" s="91">
        <v>0.7610519</v>
      </c>
      <c r="E41" s="42">
        <v>2.3782871874999998</v>
      </c>
    </row>
    <row r="42" spans="1:5" x14ac:dyDescent="0.25">
      <c r="A42" s="191">
        <v>11</v>
      </c>
      <c r="B42" s="191">
        <v>0</v>
      </c>
      <c r="C42" s="91">
        <v>0.2154066</v>
      </c>
      <c r="D42" s="91">
        <v>0.51224990000000004</v>
      </c>
      <c r="E42" s="42">
        <v>2.3780603751231393</v>
      </c>
    </row>
    <row r="43" spans="1:5" x14ac:dyDescent="0.25">
      <c r="A43" s="191">
        <v>12</v>
      </c>
      <c r="B43" s="191">
        <v>0</v>
      </c>
      <c r="C43" s="91">
        <v>0.41761229999999999</v>
      </c>
      <c r="D43" s="91">
        <v>2.9890469999999998</v>
      </c>
      <c r="E43" s="42">
        <v>7.1574687814511204</v>
      </c>
    </row>
    <row r="44" spans="1:5" x14ac:dyDescent="0.25">
      <c r="A44" s="191">
        <v>13</v>
      </c>
      <c r="B44" s="191">
        <v>0</v>
      </c>
      <c r="C44" s="91">
        <v>0.2</v>
      </c>
      <c r="D44" s="91">
        <v>2.4350770000000002</v>
      </c>
      <c r="E44" s="42">
        <v>12.175385</v>
      </c>
    </row>
    <row r="45" spans="1:5" x14ac:dyDescent="0.25">
      <c r="A45" s="191">
        <v>14</v>
      </c>
      <c r="B45" s="191">
        <v>0</v>
      </c>
      <c r="C45" s="91">
        <v>0.59464269999999997</v>
      </c>
      <c r="D45" s="91">
        <v>0.72111029999999998</v>
      </c>
      <c r="E45" s="42">
        <v>1.2126783024495214</v>
      </c>
    </row>
    <row r="46" spans="1:5" x14ac:dyDescent="0.25">
      <c r="A46" s="191">
        <v>15</v>
      </c>
      <c r="B46" s="191">
        <v>0</v>
      </c>
      <c r="C46" s="91">
        <v>0.52611790000000003</v>
      </c>
      <c r="D46" s="91">
        <v>3.6793480000000001</v>
      </c>
      <c r="E46" s="42">
        <v>6.9933906449485939</v>
      </c>
    </row>
    <row r="47" spans="1:5" x14ac:dyDescent="0.25">
      <c r="A47" s="191">
        <v>16</v>
      </c>
      <c r="B47" s="191">
        <v>0</v>
      </c>
      <c r="C47" s="91">
        <v>0.2039608</v>
      </c>
      <c r="D47" s="91">
        <v>1</v>
      </c>
      <c r="E47" s="42">
        <v>4.9029029107554001</v>
      </c>
    </row>
    <row r="48" spans="1:5" x14ac:dyDescent="0.25">
      <c r="A48" s="191">
        <v>17</v>
      </c>
      <c r="B48" s="191">
        <v>0</v>
      </c>
      <c r="C48" s="91">
        <v>0.4</v>
      </c>
      <c r="D48" s="91">
        <v>1.36</v>
      </c>
      <c r="E48" s="42">
        <v>3.4</v>
      </c>
    </row>
    <row r="49" spans="1:5" x14ac:dyDescent="0.25">
      <c r="A49" s="191">
        <v>18</v>
      </c>
      <c r="B49" s="191">
        <v>0</v>
      </c>
      <c r="C49" s="91">
        <v>0.34409299999999998</v>
      </c>
      <c r="D49" s="91">
        <v>2.0443090000000002</v>
      </c>
      <c r="E49" s="42">
        <v>5.9411525372501046</v>
      </c>
    </row>
    <row r="50" spans="1:5" x14ac:dyDescent="0.25">
      <c r="A50" s="191">
        <v>19</v>
      </c>
      <c r="B50" s="191">
        <v>0</v>
      </c>
      <c r="C50" s="91">
        <v>0.16492419999999999</v>
      </c>
      <c r="D50" s="91">
        <v>3.483676</v>
      </c>
      <c r="E50" s="42">
        <v>21.12289160717469</v>
      </c>
    </row>
    <row r="51" spans="1:5" x14ac:dyDescent="0.25">
      <c r="A51" s="191">
        <v>20</v>
      </c>
      <c r="B51" s="191">
        <v>0</v>
      </c>
      <c r="C51" s="91">
        <v>0.2</v>
      </c>
      <c r="D51" s="91">
        <v>5.3695440000000003</v>
      </c>
      <c r="E51" s="42">
        <v>26.847719999999999</v>
      </c>
    </row>
    <row r="52" spans="1:5" x14ac:dyDescent="0.25">
      <c r="A52" s="191">
        <v>21</v>
      </c>
      <c r="B52" s="191">
        <v>0</v>
      </c>
      <c r="C52" s="91">
        <v>0.32249030000000001</v>
      </c>
      <c r="D52" s="91">
        <v>0.96</v>
      </c>
      <c r="E52" s="42">
        <v>2.9768337218204701</v>
      </c>
    </row>
    <row r="53" spans="1:5" x14ac:dyDescent="0.25">
      <c r="A53" s="191">
        <v>22</v>
      </c>
      <c r="B53" s="191">
        <v>0</v>
      </c>
      <c r="C53" s="91">
        <v>0.2</v>
      </c>
      <c r="D53" s="91">
        <v>0.28000000000000003</v>
      </c>
      <c r="E53" s="42">
        <v>1.4000000000000001</v>
      </c>
    </row>
    <row r="54" spans="1:5" x14ac:dyDescent="0.25">
      <c r="A54" s="191">
        <v>23</v>
      </c>
      <c r="B54" s="191">
        <v>0</v>
      </c>
      <c r="C54" s="91">
        <v>0.25612499999999999</v>
      </c>
      <c r="D54" s="91">
        <v>1.712075</v>
      </c>
      <c r="E54" s="42">
        <v>6.684529038555393</v>
      </c>
    </row>
    <row r="55" spans="1:5" x14ac:dyDescent="0.25">
      <c r="A55" s="191">
        <v>24</v>
      </c>
      <c r="B55" s="191">
        <v>0</v>
      </c>
      <c r="C55" s="91">
        <v>0.48662100000000003</v>
      </c>
      <c r="D55" s="91">
        <v>5.5720729999999996</v>
      </c>
      <c r="E55" s="42">
        <v>11.450539536929149</v>
      </c>
    </row>
    <row r="56" spans="1:5" x14ac:dyDescent="0.25">
      <c r="A56" s="191">
        <v>25</v>
      </c>
      <c r="B56" s="191">
        <v>0</v>
      </c>
      <c r="C56" s="91">
        <v>0.28844409999999998</v>
      </c>
      <c r="D56" s="91">
        <v>4.0455410000000001</v>
      </c>
      <c r="E56" s="42">
        <v>14.025390014911036</v>
      </c>
    </row>
    <row r="57" spans="1:5" x14ac:dyDescent="0.25">
      <c r="A57" s="191">
        <v>26</v>
      </c>
      <c r="B57" s="191">
        <v>0</v>
      </c>
      <c r="C57" s="91">
        <v>0.2154066</v>
      </c>
      <c r="D57" s="91">
        <v>0.34176010000000001</v>
      </c>
      <c r="E57" s="42">
        <v>1.5865813768008965</v>
      </c>
    </row>
    <row r="58" spans="1:5" x14ac:dyDescent="0.25">
      <c r="A58" s="191">
        <v>27</v>
      </c>
      <c r="B58" s="191">
        <v>0</v>
      </c>
      <c r="C58" s="91">
        <v>0.32249030000000001</v>
      </c>
      <c r="D58" s="91">
        <v>0.65115279999999998</v>
      </c>
      <c r="E58" s="42">
        <v>2.0191391803102294</v>
      </c>
    </row>
    <row r="59" spans="1:5" x14ac:dyDescent="0.25">
      <c r="A59" s="191">
        <v>28</v>
      </c>
      <c r="B59" s="191">
        <v>0</v>
      </c>
      <c r="C59" s="91">
        <v>0.32</v>
      </c>
      <c r="D59" s="91">
        <v>0.96332759999999995</v>
      </c>
      <c r="E59" s="42">
        <v>3.0103987499999998</v>
      </c>
    </row>
    <row r="60" spans="1:5" x14ac:dyDescent="0.25">
      <c r="A60" s="191">
        <v>29</v>
      </c>
      <c r="B60" s="191">
        <v>0</v>
      </c>
      <c r="C60" s="91">
        <v>0.29120439999999997</v>
      </c>
      <c r="D60" s="91">
        <v>0.32984849999999999</v>
      </c>
      <c r="E60" s="42">
        <v>1.132704382214005</v>
      </c>
    </row>
    <row r="61" spans="1:5" x14ac:dyDescent="0.25">
      <c r="A61" s="191">
        <v>30</v>
      </c>
      <c r="B61" s="191">
        <v>2</v>
      </c>
      <c r="C61" s="91">
        <v>0.4418144</v>
      </c>
      <c r="D61" s="91">
        <v>8.7264250000000008</v>
      </c>
      <c r="E61" s="42">
        <v>19.751336760413423</v>
      </c>
    </row>
    <row r="62" spans="1:5" x14ac:dyDescent="0.25">
      <c r="A62" s="191">
        <v>31</v>
      </c>
      <c r="B62" s="191">
        <v>0</v>
      </c>
      <c r="C62" s="91">
        <v>0.29120439999999997</v>
      </c>
      <c r="D62" s="91">
        <v>2.2645089999999999</v>
      </c>
      <c r="E62" s="42">
        <v>7.7763557144054145</v>
      </c>
    </row>
    <row r="63" spans="1:5" x14ac:dyDescent="0.25">
      <c r="A63" s="191">
        <v>32</v>
      </c>
      <c r="B63" s="191">
        <v>0</v>
      </c>
      <c r="C63" s="91">
        <v>0.25612499999999999</v>
      </c>
      <c r="D63" s="91">
        <v>0.4</v>
      </c>
      <c r="E63" s="42">
        <v>1.5617374328940947</v>
      </c>
    </row>
    <row r="64" spans="1:5" x14ac:dyDescent="0.25">
      <c r="A64" s="191">
        <v>33</v>
      </c>
      <c r="B64" s="191">
        <v>0</v>
      </c>
      <c r="C64" s="91">
        <v>0.8089499</v>
      </c>
      <c r="D64" s="91">
        <v>11.100199999999999</v>
      </c>
      <c r="E64" s="42">
        <v>13.721739751744822</v>
      </c>
    </row>
    <row r="65" spans="1:5" x14ac:dyDescent="0.25">
      <c r="A65" s="191">
        <v>34</v>
      </c>
      <c r="B65" s="191">
        <v>0</v>
      </c>
      <c r="C65" s="91">
        <v>0.94826160000000004</v>
      </c>
      <c r="D65" s="91">
        <v>18.446899999999999</v>
      </c>
      <c r="E65" s="42">
        <v>19.453387124396894</v>
      </c>
    </row>
    <row r="66" spans="1:5" x14ac:dyDescent="0.25">
      <c r="A66" s="191">
        <v>35</v>
      </c>
      <c r="B66" s="191">
        <v>0</v>
      </c>
      <c r="C66" s="91">
        <v>0.5656854</v>
      </c>
      <c r="D66" s="91">
        <v>2.807134</v>
      </c>
      <c r="E66" s="42">
        <v>4.9623589366103493</v>
      </c>
    </row>
    <row r="67" spans="1:5" x14ac:dyDescent="0.25">
      <c r="A67" s="191">
        <v>36</v>
      </c>
      <c r="B67" s="191">
        <v>0</v>
      </c>
      <c r="C67" s="91">
        <v>0.70767219999999997</v>
      </c>
      <c r="D67" s="91">
        <v>3.285361</v>
      </c>
      <c r="E67" s="42">
        <v>4.642489842048338</v>
      </c>
    </row>
    <row r="68" spans="1:5" x14ac:dyDescent="0.25">
      <c r="A68" s="191">
        <v>37</v>
      </c>
      <c r="B68" s="191">
        <v>0</v>
      </c>
      <c r="C68" s="91">
        <v>0.28844409999999998</v>
      </c>
      <c r="D68" s="91">
        <v>0.48826219999999998</v>
      </c>
      <c r="E68" s="42">
        <f>D68/C68</f>
        <v>1.6927446253884202</v>
      </c>
    </row>
    <row r="69" spans="1:5" x14ac:dyDescent="0.25">
      <c r="A69" s="191">
        <v>38</v>
      </c>
      <c r="B69" s="191">
        <v>0</v>
      </c>
      <c r="C69" s="91">
        <v>0.32</v>
      </c>
      <c r="D69" s="91">
        <v>1.44</v>
      </c>
      <c r="E69" s="42">
        <v>4.5</v>
      </c>
    </row>
    <row r="70" spans="1:5" x14ac:dyDescent="0.25">
      <c r="A70" s="191">
        <v>39</v>
      </c>
      <c r="B70" s="191">
        <v>0</v>
      </c>
      <c r="C70" s="91">
        <v>0.2828427</v>
      </c>
      <c r="D70" s="91">
        <v>0.51224990000000004</v>
      </c>
      <c r="E70" s="42">
        <v>1.8110769696371871</v>
      </c>
    </row>
    <row r="71" spans="1:5" x14ac:dyDescent="0.25">
      <c r="A71" s="191">
        <v>40</v>
      </c>
      <c r="B71" s="191">
        <v>1</v>
      </c>
      <c r="C71" s="91">
        <v>0.36878179999999999</v>
      </c>
      <c r="D71" s="91">
        <v>5.1803480000000004</v>
      </c>
      <c r="E71" s="42">
        <v>14.047189964363753</v>
      </c>
    </row>
    <row r="72" spans="1:5" x14ac:dyDescent="0.25">
      <c r="A72" s="191">
        <v>41</v>
      </c>
      <c r="B72" s="191">
        <v>0</v>
      </c>
      <c r="C72" s="91">
        <v>0.4326662</v>
      </c>
      <c r="D72" s="91">
        <v>4.5596490000000003</v>
      </c>
      <c r="E72" s="42">
        <v>10.538491335815001</v>
      </c>
    </row>
    <row r="73" spans="1:5" x14ac:dyDescent="0.25">
      <c r="A73" s="191">
        <v>42</v>
      </c>
      <c r="B73" s="191">
        <v>0</v>
      </c>
      <c r="C73" s="91">
        <v>0.4</v>
      </c>
      <c r="D73" s="91">
        <v>2.644844</v>
      </c>
      <c r="E73" s="42">
        <v>6.6121099999999995</v>
      </c>
    </row>
    <row r="74" spans="1:5" x14ac:dyDescent="0.25">
      <c r="A74" s="191">
        <v>43</v>
      </c>
      <c r="B74" s="191">
        <v>0</v>
      </c>
      <c r="C74" s="91">
        <v>0.72</v>
      </c>
      <c r="D74" s="91">
        <v>0.84852810000000001</v>
      </c>
      <c r="E74" s="42">
        <v>1.1785112500000001</v>
      </c>
    </row>
    <row r="75" spans="1:5" x14ac:dyDescent="0.25">
      <c r="A75" s="191">
        <v>44</v>
      </c>
      <c r="B75" s="191">
        <v>0</v>
      </c>
      <c r="C75" s="91">
        <v>0.64498060000000002</v>
      </c>
      <c r="D75" s="91">
        <v>1.9518200000000001</v>
      </c>
      <c r="E75" s="42">
        <v>3.026168539022724</v>
      </c>
    </row>
    <row r="76" spans="1:5" x14ac:dyDescent="0.25">
      <c r="A76" s="191">
        <v>45</v>
      </c>
      <c r="B76" s="191">
        <v>0</v>
      </c>
      <c r="C76" s="91">
        <v>0.32984849999999999</v>
      </c>
      <c r="D76" s="91">
        <v>2.907645</v>
      </c>
      <c r="E76" s="42">
        <v>8.815092383321435</v>
      </c>
    </row>
    <row r="77" spans="1:5" x14ac:dyDescent="0.25">
      <c r="A77" s="191">
        <v>46</v>
      </c>
      <c r="B77" s="191">
        <v>0</v>
      </c>
      <c r="C77" s="91">
        <v>0.29120439999999997</v>
      </c>
      <c r="D77" s="91">
        <v>0.72111029999999998</v>
      </c>
      <c r="E77" s="42">
        <v>2.4763028992693794</v>
      </c>
    </row>
    <row r="78" spans="1:5" x14ac:dyDescent="0.25">
      <c r="A78" s="191">
        <v>47</v>
      </c>
      <c r="B78" s="191">
        <v>0</v>
      </c>
      <c r="C78" s="91">
        <v>0.2154066</v>
      </c>
      <c r="D78" s="91">
        <v>0.87726850000000001</v>
      </c>
      <c r="E78" s="42">
        <v>4.0726166236317738</v>
      </c>
    </row>
    <row r="79" spans="1:5" x14ac:dyDescent="0.25">
      <c r="A79" s="191">
        <v>48</v>
      </c>
      <c r="B79" s="191">
        <v>0</v>
      </c>
      <c r="C79" s="91">
        <v>0.49477270000000001</v>
      </c>
      <c r="D79" s="91">
        <v>0.52611790000000003</v>
      </c>
      <c r="E79" s="42">
        <v>1.0633527274241283</v>
      </c>
    </row>
    <row r="80" spans="1:5" x14ac:dyDescent="0.25">
      <c r="A80" s="191">
        <v>49</v>
      </c>
      <c r="B80" s="191">
        <v>0</v>
      </c>
      <c r="C80" s="91">
        <v>0.30463089999999998</v>
      </c>
      <c r="D80" s="91">
        <v>0.37947330000000001</v>
      </c>
      <c r="E80" s="42">
        <v>1.245682233811475</v>
      </c>
    </row>
    <row r="81" spans="1:5" x14ac:dyDescent="0.25">
      <c r="A81" s="191">
        <v>50</v>
      </c>
      <c r="B81" s="191">
        <v>0</v>
      </c>
      <c r="C81" s="91">
        <v>0.52</v>
      </c>
      <c r="D81" s="91">
        <v>1.3102670000000001</v>
      </c>
      <c r="E81" s="42">
        <v>2.5197442307692306</v>
      </c>
    </row>
    <row r="82" spans="1:5" x14ac:dyDescent="0.25">
      <c r="A82" s="191">
        <v>51</v>
      </c>
      <c r="B82" s="191">
        <v>0</v>
      </c>
      <c r="C82" s="91">
        <v>0.2332381</v>
      </c>
      <c r="D82" s="91">
        <v>0.26832820000000002</v>
      </c>
      <c r="E82" s="42">
        <v>1.1504475469488047</v>
      </c>
    </row>
    <row r="83" spans="1:5" x14ac:dyDescent="0.25">
      <c r="A83" s="191">
        <v>52</v>
      </c>
      <c r="B83" s="191">
        <v>0</v>
      </c>
      <c r="C83" s="91">
        <v>0.32249030000000001</v>
      </c>
      <c r="D83" s="91">
        <v>0.76941539999999997</v>
      </c>
      <c r="E83" s="42">
        <v>2.3858559466749849</v>
      </c>
    </row>
    <row r="84" spans="1:5" x14ac:dyDescent="0.25">
      <c r="A84" s="191">
        <v>53</v>
      </c>
      <c r="B84" s="191">
        <v>4</v>
      </c>
      <c r="C84" s="91">
        <v>0.33941130000000003</v>
      </c>
      <c r="D84" s="91">
        <v>6.7065799999999998</v>
      </c>
      <c r="E84" s="42">
        <v>19.759448197511393</v>
      </c>
    </row>
    <row r="85" spans="1:5" x14ac:dyDescent="0.25">
      <c r="A85" s="191">
        <v>54</v>
      </c>
      <c r="B85" s="191">
        <v>0</v>
      </c>
      <c r="C85" s="91">
        <v>0.33941130000000003</v>
      </c>
      <c r="D85" s="91">
        <v>7.510313</v>
      </c>
      <c r="E85" s="42">
        <v>22.127468944021604</v>
      </c>
    </row>
    <row r="86" spans="1:5" x14ac:dyDescent="0.25">
      <c r="A86" s="191">
        <v>55</v>
      </c>
      <c r="B86" s="191">
        <v>0</v>
      </c>
      <c r="C86" s="91">
        <v>0.4</v>
      </c>
      <c r="D86" s="91">
        <v>3.6496580000000001</v>
      </c>
      <c r="E86" s="42">
        <v>9.1241450000000004</v>
      </c>
    </row>
    <row r="87" spans="1:5" x14ac:dyDescent="0.25">
      <c r="A87" s="191">
        <v>56</v>
      </c>
      <c r="B87" s="191">
        <v>0</v>
      </c>
      <c r="C87" s="91">
        <v>0.69971419999999995</v>
      </c>
      <c r="D87" s="91">
        <v>7.8327520000000002</v>
      </c>
      <c r="E87" s="42">
        <v>11.19421615282354</v>
      </c>
    </row>
    <row r="88" spans="1:5" x14ac:dyDescent="0.25">
      <c r="A88" s="191">
        <v>57</v>
      </c>
      <c r="B88" s="191">
        <v>0</v>
      </c>
      <c r="C88" s="91">
        <v>0.30463089999999998</v>
      </c>
      <c r="D88" s="91">
        <v>2.27684</v>
      </c>
      <c r="E88" s="42">
        <v>7.4740940594010654</v>
      </c>
    </row>
    <row r="89" spans="1:5" x14ac:dyDescent="0.25">
      <c r="A89" s="191">
        <v>58</v>
      </c>
      <c r="B89" s="191">
        <v>0</v>
      </c>
      <c r="C89" s="91">
        <v>0.44</v>
      </c>
      <c r="D89" s="91">
        <v>8.4000950000000003</v>
      </c>
      <c r="E89" s="42">
        <v>19.091125000000002</v>
      </c>
    </row>
    <row r="90" spans="1:5" x14ac:dyDescent="0.25">
      <c r="A90" s="191">
        <v>59</v>
      </c>
      <c r="B90" s="191">
        <v>0</v>
      </c>
      <c r="C90" s="91">
        <v>0.25298219999999999</v>
      </c>
      <c r="D90" s="91">
        <v>7.7303559999999996</v>
      </c>
      <c r="E90" s="42">
        <v>30.556916652634058</v>
      </c>
    </row>
    <row r="91" spans="1:5" x14ac:dyDescent="0.25">
      <c r="A91" s="191">
        <v>60</v>
      </c>
      <c r="B91" s="191">
        <v>0</v>
      </c>
      <c r="C91" s="91">
        <v>0.30463089999999998</v>
      </c>
      <c r="D91" s="91">
        <v>2.2378559999999998</v>
      </c>
      <c r="E91" s="42">
        <v>7.346122799755376</v>
      </c>
    </row>
    <row r="92" spans="1:5" x14ac:dyDescent="0.25">
      <c r="A92" s="191">
        <v>61</v>
      </c>
      <c r="B92" s="191">
        <v>0</v>
      </c>
      <c r="C92" s="91">
        <v>0.25612499999999999</v>
      </c>
      <c r="D92" s="91">
        <v>3.5410729999999999</v>
      </c>
      <c r="E92" s="42">
        <v>13.825565641776477</v>
      </c>
    </row>
    <row r="93" spans="1:5" x14ac:dyDescent="0.25">
      <c r="A93" s="191">
        <v>62</v>
      </c>
      <c r="B93" s="191">
        <v>0</v>
      </c>
      <c r="C93" s="91">
        <v>0.2039608</v>
      </c>
      <c r="D93" s="91">
        <v>0.98954540000000002</v>
      </c>
      <c r="E93" s="42">
        <v>4.8516450219846172</v>
      </c>
    </row>
    <row r="94" spans="1:5" x14ac:dyDescent="0.25">
      <c r="A94" s="191">
        <v>63</v>
      </c>
      <c r="B94" s="191">
        <v>0</v>
      </c>
      <c r="C94" s="91">
        <v>0.36878179999999999</v>
      </c>
      <c r="D94" s="91">
        <v>0.44721359999999999</v>
      </c>
      <c r="E94" s="42">
        <v>1.2126780660000032</v>
      </c>
    </row>
    <row r="95" spans="1:5" x14ac:dyDescent="0.25">
      <c r="A95" s="191">
        <v>64</v>
      </c>
      <c r="B95" s="191">
        <v>0</v>
      </c>
      <c r="C95" s="91">
        <v>0.25298219999999999</v>
      </c>
      <c r="D95" s="91">
        <v>0.77252829999999995</v>
      </c>
      <c r="E95" s="42">
        <v>3.0536863858405847</v>
      </c>
    </row>
    <row r="96" spans="1:5" x14ac:dyDescent="0.25">
      <c r="A96" s="191">
        <v>65</v>
      </c>
      <c r="B96" s="191">
        <v>0</v>
      </c>
      <c r="C96" s="91">
        <v>0.24</v>
      </c>
      <c r="D96" s="91">
        <v>0.44721359999999999</v>
      </c>
      <c r="E96" s="42">
        <v>1.8633900000000001</v>
      </c>
    </row>
    <row r="97" spans="1:5" x14ac:dyDescent="0.25">
      <c r="A97" s="191">
        <v>66</v>
      </c>
      <c r="B97" s="191">
        <v>0</v>
      </c>
      <c r="C97" s="91">
        <v>0.32</v>
      </c>
      <c r="D97" s="91">
        <v>0.48</v>
      </c>
      <c r="E97" s="42">
        <f>D97/C97</f>
        <v>1.5</v>
      </c>
    </row>
    <row r="98" spans="1:5" x14ac:dyDescent="0.25">
      <c r="A98" s="191">
        <v>67</v>
      </c>
      <c r="B98" s="191">
        <v>0</v>
      </c>
      <c r="C98" s="91">
        <v>0.2828427</v>
      </c>
      <c r="D98" s="91">
        <v>0.31241000000000002</v>
      </c>
      <c r="E98" s="42">
        <v>1.1045361962673954</v>
      </c>
    </row>
    <row r="99" spans="1:5" x14ac:dyDescent="0.25">
      <c r="A99" s="191">
        <v>68</v>
      </c>
      <c r="B99" s="191">
        <v>0</v>
      </c>
      <c r="C99" s="91">
        <v>0.31241000000000002</v>
      </c>
      <c r="D99" s="91">
        <v>0.32249030000000001</v>
      </c>
      <c r="E99" s="42">
        <f>D99/C99</f>
        <v>1.032266252680772</v>
      </c>
    </row>
    <row r="100" spans="1:5" x14ac:dyDescent="0.25">
      <c r="A100" s="191">
        <v>69</v>
      </c>
      <c r="B100" s="191">
        <v>0</v>
      </c>
      <c r="C100" s="91">
        <v>0.2828427</v>
      </c>
      <c r="D100" s="91">
        <v>1.792875</v>
      </c>
      <c r="E100" s="42">
        <v>6.3387706311670762</v>
      </c>
    </row>
    <row r="101" spans="1:5" x14ac:dyDescent="0.25">
      <c r="A101" s="191">
        <v>70</v>
      </c>
      <c r="B101" s="191">
        <v>0</v>
      </c>
      <c r="C101" s="91">
        <v>0.33941130000000003</v>
      </c>
      <c r="D101" s="91">
        <v>2.2068979999999998</v>
      </c>
      <c r="E101" s="42">
        <v>6.5021347256263997</v>
      </c>
    </row>
    <row r="102" spans="1:5" x14ac:dyDescent="0.25">
      <c r="A102" s="191">
        <v>71</v>
      </c>
      <c r="B102" s="191">
        <v>0</v>
      </c>
      <c r="C102" s="91">
        <v>0.59464269999999997</v>
      </c>
      <c r="D102" s="91">
        <v>0.9903535</v>
      </c>
      <c r="E102" s="42">
        <v>1.6654597794608428</v>
      </c>
    </row>
    <row r="103" spans="1:5" x14ac:dyDescent="0.25">
      <c r="A103" s="191">
        <v>72</v>
      </c>
      <c r="B103" s="191">
        <v>0</v>
      </c>
      <c r="C103" s="91">
        <v>0.16</v>
      </c>
      <c r="D103" s="91">
        <v>0.32</v>
      </c>
      <c r="E103" s="42">
        <v>2</v>
      </c>
    </row>
    <row r="104" spans="1:5" x14ac:dyDescent="0.25">
      <c r="A104" s="191">
        <v>73</v>
      </c>
      <c r="B104" s="191">
        <v>0</v>
      </c>
      <c r="C104" s="91">
        <v>0.32249030000000001</v>
      </c>
      <c r="D104" s="91">
        <v>0.45607019999999998</v>
      </c>
      <c r="E104" s="42">
        <v>1.4142136988306313</v>
      </c>
    </row>
    <row r="105" spans="1:5" x14ac:dyDescent="0.25">
      <c r="A105" s="191">
        <v>74</v>
      </c>
      <c r="B105" s="191">
        <v>0</v>
      </c>
      <c r="C105" s="91">
        <v>0.16970560000000001</v>
      </c>
      <c r="D105" s="91">
        <v>0.36878179999999999</v>
      </c>
      <c r="E105" s="42">
        <v>2.1730679482586313</v>
      </c>
    </row>
    <row r="106" spans="1:5" x14ac:dyDescent="0.25">
      <c r="A106" s="191">
        <v>75</v>
      </c>
      <c r="B106" s="191">
        <v>0</v>
      </c>
      <c r="C106" s="91">
        <v>0.2332381</v>
      </c>
      <c r="D106" s="91">
        <v>1.3314649999999999</v>
      </c>
      <c r="E106" s="42">
        <v>5.7086084992117492</v>
      </c>
    </row>
    <row r="107" spans="1:5" x14ac:dyDescent="0.25">
      <c r="A107" s="191">
        <v>76</v>
      </c>
      <c r="B107" s="191">
        <v>3</v>
      </c>
      <c r="C107" s="91">
        <v>0.44721359999999999</v>
      </c>
      <c r="D107" s="91">
        <v>10.12201</v>
      </c>
      <c r="E107" s="42">
        <v>22.633502201185294</v>
      </c>
    </row>
    <row r="108" spans="1:5" x14ac:dyDescent="0.25">
      <c r="A108" s="191">
        <v>77</v>
      </c>
      <c r="B108" s="191">
        <v>0</v>
      </c>
      <c r="C108" s="91">
        <v>0.4</v>
      </c>
      <c r="D108" s="91">
        <v>4.3572470000000001</v>
      </c>
      <c r="E108" s="42">
        <v>10.893117499999999</v>
      </c>
    </row>
    <row r="109" spans="1:5" x14ac:dyDescent="0.25">
      <c r="A109" s="191">
        <v>78</v>
      </c>
      <c r="B109" s="191">
        <v>0</v>
      </c>
      <c r="C109" s="91">
        <v>3.0615030000000001</v>
      </c>
      <c r="D109" s="91">
        <v>3.532931</v>
      </c>
      <c r="E109" s="42">
        <v>1.1539858037049122</v>
      </c>
    </row>
    <row r="110" spans="1:5" x14ac:dyDescent="0.25">
      <c r="A110" s="191">
        <v>79</v>
      </c>
      <c r="B110" s="191">
        <v>0</v>
      </c>
      <c r="C110" s="91">
        <v>0.26832820000000002</v>
      </c>
      <c r="D110" s="91">
        <v>0.62482000000000004</v>
      </c>
      <c r="E110" s="42">
        <v>2.3285662856158988</v>
      </c>
    </row>
    <row r="111" spans="1:5" x14ac:dyDescent="0.25">
      <c r="A111" s="191">
        <v>80</v>
      </c>
      <c r="B111" s="191">
        <v>0</v>
      </c>
      <c r="C111" s="91">
        <v>0.36878179999999999</v>
      </c>
      <c r="D111" s="91">
        <v>0.76419890000000001</v>
      </c>
      <c r="E111" s="42">
        <v>2.0722250935376962</v>
      </c>
    </row>
    <row r="112" spans="1:5" x14ac:dyDescent="0.25">
      <c r="A112" s="191">
        <v>81</v>
      </c>
      <c r="B112" s="191">
        <v>0</v>
      </c>
      <c r="C112" s="91">
        <v>0.34176010000000001</v>
      </c>
      <c r="D112" s="91">
        <v>0.98792709999999995</v>
      </c>
      <c r="E112" s="42">
        <v>2.8907034495834942</v>
      </c>
    </row>
    <row r="113" spans="1:5" x14ac:dyDescent="0.25">
      <c r="A113" s="191">
        <v>82</v>
      </c>
      <c r="B113" s="191">
        <v>0</v>
      </c>
      <c r="C113" s="91">
        <v>0.28000000000000003</v>
      </c>
      <c r="D113" s="91">
        <v>0.32</v>
      </c>
      <c r="E113" s="42">
        <v>1.1428571428571428</v>
      </c>
    </row>
    <row r="114" spans="1:5" x14ac:dyDescent="0.25">
      <c r="A114" s="191">
        <v>83</v>
      </c>
      <c r="B114" s="191">
        <v>0</v>
      </c>
      <c r="C114" s="91">
        <v>0.24</v>
      </c>
      <c r="D114" s="91">
        <v>0.5656854</v>
      </c>
      <c r="E114" s="42">
        <v>2.3570225000000002</v>
      </c>
    </row>
    <row r="115" spans="1:5" x14ac:dyDescent="0.25">
      <c r="A115" s="191">
        <v>84</v>
      </c>
      <c r="B115" s="191">
        <v>0</v>
      </c>
      <c r="C115" s="91">
        <v>0.14422209999999999</v>
      </c>
      <c r="D115" s="91">
        <v>0.31241000000000002</v>
      </c>
      <c r="E115" s="42">
        <v>2.1661728680971919</v>
      </c>
    </row>
    <row r="116" spans="1:5" x14ac:dyDescent="0.25">
      <c r="A116" s="191">
        <v>85</v>
      </c>
      <c r="B116" s="191">
        <v>0</v>
      </c>
      <c r="C116" s="91">
        <v>0.44</v>
      </c>
      <c r="D116" s="91">
        <v>3.038421</v>
      </c>
      <c r="E116" s="42">
        <v>6.905502272727273</v>
      </c>
    </row>
    <row r="117" spans="1:5" x14ac:dyDescent="0.25">
      <c r="A117" s="191">
        <v>86</v>
      </c>
      <c r="B117" s="191">
        <v>0</v>
      </c>
      <c r="C117" s="91">
        <v>0.2828427</v>
      </c>
      <c r="D117" s="91">
        <v>15.941090000000001</v>
      </c>
      <c r="E117" s="42">
        <v>56.360266678263223</v>
      </c>
    </row>
    <row r="118" spans="1:5" x14ac:dyDescent="0.25">
      <c r="A118" s="191">
        <v>87</v>
      </c>
      <c r="B118" s="191">
        <v>0</v>
      </c>
      <c r="C118" s="91">
        <v>0.25612499999999999</v>
      </c>
      <c r="D118" s="91">
        <v>0.66573269999999996</v>
      </c>
      <c r="E118" s="42">
        <v>2.5992491947291363</v>
      </c>
    </row>
    <row r="119" spans="1:5" x14ac:dyDescent="0.25">
      <c r="A119" s="191">
        <v>88</v>
      </c>
      <c r="B119" s="191">
        <v>0</v>
      </c>
      <c r="C119" s="91">
        <v>0.28000000000000003</v>
      </c>
      <c r="D119" s="91">
        <v>0.32</v>
      </c>
      <c r="E119" s="42">
        <f>D119/C119</f>
        <v>1.1428571428571428</v>
      </c>
    </row>
    <row r="120" spans="1:5" x14ac:dyDescent="0.25">
      <c r="A120" s="191">
        <v>89</v>
      </c>
      <c r="B120" s="191">
        <v>0</v>
      </c>
      <c r="C120" s="91">
        <v>0.28000000000000003</v>
      </c>
      <c r="D120" s="91">
        <v>0.84</v>
      </c>
      <c r="E120" s="42">
        <v>2.9999999999999996</v>
      </c>
    </row>
    <row r="121" spans="1:5" x14ac:dyDescent="0.25">
      <c r="A121" s="191">
        <v>90</v>
      </c>
      <c r="B121" s="191">
        <v>0</v>
      </c>
      <c r="C121" s="91">
        <v>0.61188229999999999</v>
      </c>
      <c r="D121" s="91">
        <v>0.72111029999999998</v>
      </c>
      <c r="E121" s="42">
        <v>1.178511455552808</v>
      </c>
    </row>
    <row r="122" spans="1:5" x14ac:dyDescent="0.25">
      <c r="A122" s="191">
        <v>91</v>
      </c>
      <c r="B122" s="191">
        <v>0</v>
      </c>
      <c r="C122" s="91">
        <v>0.2828427</v>
      </c>
      <c r="D122" s="91">
        <v>1.1313709999999999</v>
      </c>
      <c r="E122" s="42">
        <v>4.0000007071068122</v>
      </c>
    </row>
    <row r="123" spans="1:5" x14ac:dyDescent="0.25">
      <c r="A123" s="191">
        <v>92</v>
      </c>
      <c r="B123" s="191">
        <v>0</v>
      </c>
      <c r="C123" s="91">
        <v>0.4</v>
      </c>
      <c r="D123" s="91">
        <v>1.049952</v>
      </c>
      <c r="E123" s="42">
        <v>2.6248799999999997</v>
      </c>
    </row>
    <row r="124" spans="1:5" x14ac:dyDescent="0.25">
      <c r="A124" s="191">
        <v>93</v>
      </c>
      <c r="B124" s="191">
        <v>0</v>
      </c>
      <c r="C124" s="91">
        <v>0.25298219999999999</v>
      </c>
      <c r="D124" s="91">
        <v>1.95059</v>
      </c>
      <c r="E124" s="42">
        <v>7.7103843669633676</v>
      </c>
    </row>
    <row r="125" spans="1:5" x14ac:dyDescent="0.25">
      <c r="A125" s="191">
        <v>94</v>
      </c>
      <c r="B125" s="191">
        <v>0</v>
      </c>
      <c r="C125" s="91">
        <v>0.22627420000000001</v>
      </c>
      <c r="D125" s="91">
        <v>0.33941130000000003</v>
      </c>
      <c r="E125" s="42">
        <v>1.5</v>
      </c>
    </row>
    <row r="126" spans="1:5" x14ac:dyDescent="0.25">
      <c r="A126" s="191">
        <v>95</v>
      </c>
      <c r="B126" s="191">
        <v>0</v>
      </c>
      <c r="C126" s="91">
        <v>0.59464269999999997</v>
      </c>
      <c r="D126" s="91">
        <v>0.64621980000000001</v>
      </c>
      <c r="E126" s="42">
        <v>1.0867362871855655</v>
      </c>
    </row>
    <row r="127" spans="1:5" x14ac:dyDescent="0.25">
      <c r="A127" s="191">
        <v>96</v>
      </c>
      <c r="B127" s="191">
        <v>0</v>
      </c>
      <c r="C127" s="91">
        <v>0.16492419999999999</v>
      </c>
      <c r="D127" s="91">
        <v>0.32984849999999999</v>
      </c>
      <c r="E127" s="42">
        <v>2.0000006063391544</v>
      </c>
    </row>
    <row r="128" spans="1:5" x14ac:dyDescent="0.25">
      <c r="A128" s="191">
        <v>97</v>
      </c>
      <c r="B128" s="191">
        <v>0</v>
      </c>
      <c r="C128" s="91">
        <v>0.16492419999999999</v>
      </c>
      <c r="D128" s="91">
        <v>0.32249030000000001</v>
      </c>
      <c r="E128" s="42">
        <v>1.95538495866586</v>
      </c>
    </row>
    <row r="129" spans="1:5" x14ac:dyDescent="0.25">
      <c r="A129" s="191">
        <v>98</v>
      </c>
      <c r="B129" s="191">
        <v>0</v>
      </c>
      <c r="C129" s="91">
        <v>0.2</v>
      </c>
      <c r="D129" s="91">
        <v>0.28000000000000003</v>
      </c>
      <c r="E129" s="42">
        <v>1.4000000000000001</v>
      </c>
    </row>
    <row r="130" spans="1:5" x14ac:dyDescent="0.25">
      <c r="A130" s="191">
        <v>99</v>
      </c>
      <c r="B130" s="191">
        <v>0</v>
      </c>
      <c r="C130" s="91">
        <v>0.16</v>
      </c>
      <c r="D130" s="91">
        <v>0.32</v>
      </c>
      <c r="E130" s="42">
        <v>2</v>
      </c>
    </row>
    <row r="131" spans="1:5" x14ac:dyDescent="0.25">
      <c r="A131" s="191">
        <v>100</v>
      </c>
      <c r="B131" s="191">
        <v>4</v>
      </c>
      <c r="C131" s="91">
        <v>0.46818799999999999</v>
      </c>
      <c r="D131" s="91">
        <v>12.153589999999999</v>
      </c>
      <c r="E131" s="42">
        <v>25.95878151511786</v>
      </c>
    </row>
    <row r="132" spans="1:5" x14ac:dyDescent="0.25">
      <c r="A132" s="191">
        <v>101</v>
      </c>
      <c r="B132" s="191">
        <v>0</v>
      </c>
      <c r="C132" s="91">
        <v>0.72111029999999998</v>
      </c>
      <c r="D132" s="91">
        <v>4.6208220000000004</v>
      </c>
      <c r="E132" s="42">
        <v>6.4079267762504575</v>
      </c>
    </row>
    <row r="133" spans="1:5" x14ac:dyDescent="0.25">
      <c r="A133" s="191">
        <v>102</v>
      </c>
      <c r="B133" s="191">
        <v>0</v>
      </c>
      <c r="C133" s="91">
        <v>0.22627420000000001</v>
      </c>
      <c r="D133" s="91">
        <v>3.547393</v>
      </c>
      <c r="E133" s="42">
        <v>15.677408206503436</v>
      </c>
    </row>
    <row r="134" spans="1:5" x14ac:dyDescent="0.25">
      <c r="A134" s="191">
        <v>103</v>
      </c>
      <c r="B134" s="191">
        <v>0</v>
      </c>
      <c r="C134" s="91">
        <v>0.68117550000000004</v>
      </c>
      <c r="D134" s="91">
        <v>1.049952</v>
      </c>
      <c r="E134" s="42">
        <v>1.5413825071512406</v>
      </c>
    </row>
    <row r="135" spans="1:5" x14ac:dyDescent="0.25">
      <c r="A135" s="191">
        <v>104</v>
      </c>
      <c r="B135" s="191">
        <v>0</v>
      </c>
      <c r="C135" s="91">
        <v>0.31241000000000002</v>
      </c>
      <c r="D135" s="91">
        <v>0.45607019999999998</v>
      </c>
      <c r="E135" s="42">
        <v>1.4598450753817098</v>
      </c>
    </row>
    <row r="136" spans="1:5" x14ac:dyDescent="0.25">
      <c r="A136" s="191">
        <v>105</v>
      </c>
      <c r="B136" s="191">
        <v>0</v>
      </c>
      <c r="C136" s="91">
        <v>0.16492419999999999</v>
      </c>
      <c r="D136" s="91">
        <v>1.04</v>
      </c>
      <c r="E136" s="42">
        <v>6.3059272077718136</v>
      </c>
    </row>
    <row r="137" spans="1:5" x14ac:dyDescent="0.25">
      <c r="A137" s="191">
        <v>106</v>
      </c>
      <c r="B137" s="191">
        <v>0</v>
      </c>
      <c r="C137" s="91">
        <v>0.25612499999999999</v>
      </c>
      <c r="D137" s="91">
        <v>0.59059289999999998</v>
      </c>
      <c r="E137" s="42">
        <v>2.305877598828697</v>
      </c>
    </row>
    <row r="138" spans="1:5" x14ac:dyDescent="0.25">
      <c r="A138" s="191">
        <v>107</v>
      </c>
      <c r="B138" s="191">
        <v>0</v>
      </c>
      <c r="C138" s="91">
        <v>0.36878179999999999</v>
      </c>
      <c r="D138" s="91">
        <v>0.62609899999999996</v>
      </c>
      <c r="E138" s="42">
        <v>1.697749183934782</v>
      </c>
    </row>
    <row r="139" spans="1:5" x14ac:dyDescent="0.25">
      <c r="A139" s="191">
        <v>108</v>
      </c>
      <c r="B139" s="191">
        <v>0</v>
      </c>
      <c r="C139" s="91">
        <v>0.32</v>
      </c>
      <c r="D139" s="91">
        <v>2.2058110000000002</v>
      </c>
      <c r="E139" s="42">
        <v>6.8931593750000006</v>
      </c>
    </row>
    <row r="140" spans="1:5" x14ac:dyDescent="0.25">
      <c r="A140" s="191">
        <v>109</v>
      </c>
      <c r="B140" s="191">
        <v>0</v>
      </c>
      <c r="C140" s="91">
        <v>0.28844409999999998</v>
      </c>
      <c r="D140" s="91">
        <v>1.9303889999999999</v>
      </c>
      <c r="E140" s="42">
        <v>6.6924197790837114</v>
      </c>
    </row>
    <row r="141" spans="1:5" x14ac:dyDescent="0.25">
      <c r="A141" s="191">
        <v>110</v>
      </c>
      <c r="B141" s="191">
        <v>0</v>
      </c>
      <c r="C141" s="91">
        <v>0.24</v>
      </c>
      <c r="D141" s="91">
        <v>0.25298219999999999</v>
      </c>
      <c r="E141" s="42">
        <f>D141/C141</f>
        <v>1.0540925000000001</v>
      </c>
    </row>
    <row r="142" spans="1:5" x14ac:dyDescent="0.25">
      <c r="A142" s="191">
        <v>111</v>
      </c>
      <c r="B142" s="191">
        <v>3</v>
      </c>
      <c r="C142" s="91">
        <v>0.24331050000000001</v>
      </c>
      <c r="D142" s="91">
        <v>9.1804690000000004</v>
      </c>
      <c r="E142" s="42">
        <v>37.731495352646107</v>
      </c>
    </row>
    <row r="143" spans="1:5" x14ac:dyDescent="0.25">
      <c r="A143" s="191">
        <v>112</v>
      </c>
      <c r="B143" s="191">
        <v>3</v>
      </c>
      <c r="C143" s="91">
        <v>0.52</v>
      </c>
      <c r="D143" s="91">
        <v>4.603529</v>
      </c>
      <c r="E143" s="42">
        <v>8.8529403846153851</v>
      </c>
    </row>
    <row r="144" spans="1:5" x14ac:dyDescent="0.25">
      <c r="A144" s="191">
        <v>113</v>
      </c>
      <c r="B144" s="191">
        <v>0</v>
      </c>
      <c r="C144" s="91">
        <v>0.30463089999999998</v>
      </c>
      <c r="D144" s="91">
        <v>4.6048669999999996</v>
      </c>
      <c r="E144" s="42">
        <v>15.116217691639292</v>
      </c>
    </row>
    <row r="145" spans="1:5" x14ac:dyDescent="0.25">
      <c r="A145" s="191">
        <v>114</v>
      </c>
      <c r="B145" s="191">
        <v>0</v>
      </c>
      <c r="C145" s="91">
        <v>0.48826219999999998</v>
      </c>
      <c r="D145" s="91">
        <v>3.0768819999999999</v>
      </c>
      <c r="E145" s="42">
        <v>6.301700193052012</v>
      </c>
    </row>
    <row r="146" spans="1:5" x14ac:dyDescent="0.25">
      <c r="A146" s="191">
        <v>115</v>
      </c>
      <c r="B146" s="191">
        <v>0</v>
      </c>
      <c r="C146" s="91">
        <v>0.43081320000000001</v>
      </c>
      <c r="D146" s="91">
        <v>0.45607019999999998</v>
      </c>
      <c r="E146" s="42">
        <v>1.0586263373545657</v>
      </c>
    </row>
    <row r="147" spans="1:5" x14ac:dyDescent="0.25">
      <c r="A147" s="191">
        <v>116</v>
      </c>
      <c r="B147" s="191">
        <v>0</v>
      </c>
      <c r="C147" s="91">
        <v>0.28844409999999998</v>
      </c>
      <c r="D147" s="91">
        <v>0.87726850000000001</v>
      </c>
      <c r="E147" s="42">
        <v>3.0413813283059006</v>
      </c>
    </row>
    <row r="148" spans="1:5" x14ac:dyDescent="0.25">
      <c r="A148" s="191">
        <v>117</v>
      </c>
      <c r="B148" s="191">
        <v>0</v>
      </c>
      <c r="C148" s="91">
        <v>0.2039608</v>
      </c>
      <c r="D148" s="91">
        <v>0.48332180000000002</v>
      </c>
      <c r="E148" s="42">
        <v>2.3696798600515394</v>
      </c>
    </row>
    <row r="149" spans="1:5" x14ac:dyDescent="0.25">
      <c r="A149" s="191">
        <v>118</v>
      </c>
      <c r="B149" s="191">
        <v>2</v>
      </c>
      <c r="C149" s="91">
        <v>0.37735920000000001</v>
      </c>
      <c r="D149" s="91">
        <v>2.3711340000000001</v>
      </c>
      <c r="E149" s="42">
        <v>6.2834932870326208</v>
      </c>
    </row>
    <row r="150" spans="1:5" x14ac:dyDescent="0.25">
      <c r="A150" s="191">
        <v>119</v>
      </c>
      <c r="B150" s="191">
        <v>0</v>
      </c>
      <c r="C150" s="91">
        <v>0.84095180000000003</v>
      </c>
      <c r="D150" s="91">
        <v>2.2687439999999999</v>
      </c>
      <c r="E150" s="42">
        <v>2.6978288172996359</v>
      </c>
    </row>
    <row r="151" spans="1:5" x14ac:dyDescent="0.25">
      <c r="A151" s="191">
        <v>120</v>
      </c>
      <c r="B151" s="191">
        <v>0</v>
      </c>
      <c r="C151" s="91">
        <v>0.39395429999999998</v>
      </c>
      <c r="D151" s="91">
        <v>1.3296619999999999</v>
      </c>
      <c r="E151" s="42">
        <v>3.3751681349841847</v>
      </c>
    </row>
    <row r="152" spans="1:5" x14ac:dyDescent="0.25">
      <c r="A152" s="191">
        <v>121</v>
      </c>
      <c r="B152" s="191">
        <v>0</v>
      </c>
      <c r="C152" s="91">
        <v>0.34409299999999998</v>
      </c>
      <c r="D152" s="91">
        <v>0.96747090000000002</v>
      </c>
      <c r="E152" s="42">
        <v>2.8116552792413683</v>
      </c>
    </row>
    <row r="153" spans="1:5" x14ac:dyDescent="0.25">
      <c r="A153" s="191">
        <v>122</v>
      </c>
      <c r="B153" s="191">
        <v>0</v>
      </c>
      <c r="C153" s="91">
        <v>0.28000000000000003</v>
      </c>
      <c r="D153" s="91">
        <v>0.36</v>
      </c>
      <c r="E153" s="42">
        <v>1.2857142857142856</v>
      </c>
    </row>
    <row r="154" spans="1:5" x14ac:dyDescent="0.25">
      <c r="A154" s="191">
        <v>123</v>
      </c>
      <c r="B154" s="191">
        <v>0</v>
      </c>
      <c r="C154" s="91">
        <v>0.4079216</v>
      </c>
      <c r="D154" s="91">
        <v>0.44721359999999999</v>
      </c>
      <c r="E154" s="42">
        <v>1.0963224305847006</v>
      </c>
    </row>
    <row r="155" spans="1:5" x14ac:dyDescent="0.25">
      <c r="A155" s="191">
        <v>124</v>
      </c>
      <c r="B155" s="191">
        <v>0</v>
      </c>
      <c r="C155" s="91">
        <v>0.34176010000000001</v>
      </c>
      <c r="D155" s="91">
        <v>1.073313</v>
      </c>
      <c r="E155" s="42">
        <v>3.1405450782581115</v>
      </c>
    </row>
    <row r="156" spans="1:5" x14ac:dyDescent="0.25">
      <c r="A156" s="191">
        <v>125</v>
      </c>
      <c r="B156" s="191">
        <v>0</v>
      </c>
      <c r="C156" s="91">
        <v>0.32249030000000001</v>
      </c>
      <c r="D156" s="91">
        <v>0.48662100000000003</v>
      </c>
      <c r="E156" s="42">
        <v>1.5089477109854157</v>
      </c>
    </row>
    <row r="157" spans="1:5" x14ac:dyDescent="0.25">
      <c r="A157" s="191">
        <v>126</v>
      </c>
      <c r="B157" s="191">
        <v>0</v>
      </c>
      <c r="C157" s="91">
        <v>0.16970560000000001</v>
      </c>
      <c r="D157" s="91">
        <v>0.4326662</v>
      </c>
      <c r="E157" s="42">
        <v>2.5495104463258724</v>
      </c>
    </row>
    <row r="158" spans="1:5" x14ac:dyDescent="0.25">
      <c r="A158" s="191">
        <v>127</v>
      </c>
      <c r="B158" s="191">
        <v>0</v>
      </c>
      <c r="C158" s="91">
        <v>0.32249030000000001</v>
      </c>
      <c r="D158" s="91">
        <v>1.344619</v>
      </c>
      <c r="E158" s="42">
        <v>4.1694866481255408</v>
      </c>
    </row>
    <row r="159" spans="1:5" x14ac:dyDescent="0.25">
      <c r="A159" s="191">
        <v>128</v>
      </c>
      <c r="B159" s="191">
        <v>0</v>
      </c>
      <c r="C159" s="91">
        <v>0.2</v>
      </c>
      <c r="D159" s="91">
        <v>0.24</v>
      </c>
      <c r="E159" s="42">
        <v>1.2</v>
      </c>
    </row>
    <row r="160" spans="1:5" x14ac:dyDescent="0.25">
      <c r="A160" s="191">
        <v>129</v>
      </c>
      <c r="B160" s="191">
        <v>4</v>
      </c>
      <c r="C160" s="91">
        <v>0.41761229999999999</v>
      </c>
      <c r="D160" s="91">
        <v>1.2456750000000001</v>
      </c>
      <c r="E160" s="42">
        <v>2.9828503614476873</v>
      </c>
    </row>
    <row r="161" spans="1:5" x14ac:dyDescent="0.25">
      <c r="A161" s="191">
        <v>130</v>
      </c>
      <c r="B161" s="191">
        <v>0</v>
      </c>
      <c r="C161" s="91">
        <v>0.37947330000000001</v>
      </c>
      <c r="D161" s="91">
        <v>2.0649459999999999</v>
      </c>
      <c r="E161" s="42">
        <v>5.4416107799942708</v>
      </c>
    </row>
    <row r="162" spans="1:5" x14ac:dyDescent="0.25">
      <c r="A162" s="191">
        <v>131</v>
      </c>
      <c r="B162" s="191">
        <v>0</v>
      </c>
      <c r="C162" s="91">
        <v>0.32984849999999999</v>
      </c>
      <c r="D162" s="91">
        <v>3.1128119999999999</v>
      </c>
      <c r="E162" s="42">
        <v>9.4370961214011881</v>
      </c>
    </row>
    <row r="163" spans="1:5" x14ac:dyDescent="0.25">
      <c r="A163" s="191">
        <v>132</v>
      </c>
      <c r="B163" s="191">
        <v>0</v>
      </c>
      <c r="C163" s="91">
        <v>0.30463089999999998</v>
      </c>
      <c r="D163" s="91">
        <v>8.7123819999999998</v>
      </c>
      <c r="E163" s="42">
        <v>28.59979732850476</v>
      </c>
    </row>
    <row r="164" spans="1:5" x14ac:dyDescent="0.25">
      <c r="A164" s="191">
        <v>133</v>
      </c>
      <c r="B164" s="191">
        <v>0</v>
      </c>
      <c r="C164" s="91">
        <v>0.26832820000000002</v>
      </c>
      <c r="D164" s="91">
        <v>0.7939773</v>
      </c>
      <c r="E164" s="42">
        <v>2.9589782214467206</v>
      </c>
    </row>
    <row r="165" spans="1:5" x14ac:dyDescent="0.25">
      <c r="A165" s="191">
        <v>134</v>
      </c>
      <c r="B165" s="191">
        <v>0</v>
      </c>
      <c r="C165" s="91">
        <v>0.24331050000000001</v>
      </c>
      <c r="D165" s="91">
        <v>2.0869119999999999</v>
      </c>
      <c r="E165" s="42">
        <v>8.5771555276077258</v>
      </c>
    </row>
    <row r="166" spans="1:5" x14ac:dyDescent="0.25">
      <c r="A166" s="191">
        <v>135</v>
      </c>
      <c r="B166" s="191">
        <v>0</v>
      </c>
      <c r="C166" s="91">
        <v>0.56000000000000005</v>
      </c>
      <c r="D166" s="91">
        <v>0.76419890000000001</v>
      </c>
      <c r="E166" s="42">
        <f>D166/C166</f>
        <v>1.3646408928571427</v>
      </c>
    </row>
    <row r="167" spans="1:5" x14ac:dyDescent="0.25">
      <c r="A167" s="191">
        <v>136</v>
      </c>
      <c r="B167" s="191">
        <v>0</v>
      </c>
      <c r="C167" s="91">
        <v>0.34176010000000001</v>
      </c>
      <c r="D167" s="91">
        <v>0.63245549999999995</v>
      </c>
      <c r="E167" s="42">
        <v>1.8505832014913384</v>
      </c>
    </row>
    <row r="168" spans="1:5" x14ac:dyDescent="0.25">
      <c r="A168" s="191">
        <v>137</v>
      </c>
      <c r="B168" s="191">
        <v>0</v>
      </c>
      <c r="C168" s="91">
        <v>0.28844409999999998</v>
      </c>
      <c r="D168" s="91">
        <v>0.33941130000000003</v>
      </c>
      <c r="E168" s="42">
        <v>1.1766969752544776</v>
      </c>
    </row>
    <row r="169" spans="1:5" x14ac:dyDescent="0.25">
      <c r="A169" s="191">
        <v>138</v>
      </c>
      <c r="B169" s="191">
        <v>0</v>
      </c>
      <c r="C169" s="91">
        <v>0.4326662</v>
      </c>
      <c r="D169" s="91">
        <v>9.9265299999999996</v>
      </c>
      <c r="E169" s="42">
        <v>22.942698089196707</v>
      </c>
    </row>
    <row r="170" spans="1:5" x14ac:dyDescent="0.25">
      <c r="A170" s="191">
        <v>139</v>
      </c>
      <c r="B170" s="191">
        <v>0</v>
      </c>
      <c r="C170" s="91">
        <v>0.49477270000000001</v>
      </c>
      <c r="D170" s="91">
        <v>3.906917</v>
      </c>
      <c r="E170" s="42">
        <v>7.8963875735261864</v>
      </c>
    </row>
    <row r="171" spans="1:5" x14ac:dyDescent="0.25">
      <c r="A171" s="191">
        <v>140</v>
      </c>
      <c r="B171" s="191">
        <v>0</v>
      </c>
      <c r="C171" s="91">
        <v>0.50119860000000005</v>
      </c>
      <c r="D171" s="91">
        <v>0.96747090000000002</v>
      </c>
      <c r="E171" s="42">
        <v>1.9303144501999805</v>
      </c>
    </row>
    <row r="172" spans="1:5" x14ac:dyDescent="0.25">
      <c r="A172" s="191">
        <v>141</v>
      </c>
      <c r="B172" s="191">
        <v>0</v>
      </c>
      <c r="C172" s="91">
        <v>0.25612499999999999</v>
      </c>
      <c r="D172" s="91">
        <v>1.2806249999999999</v>
      </c>
      <c r="E172" s="42">
        <v>5</v>
      </c>
    </row>
    <row r="173" spans="1:5" x14ac:dyDescent="0.25">
      <c r="A173" s="191">
        <v>142</v>
      </c>
      <c r="B173" s="191">
        <v>0</v>
      </c>
      <c r="C173" s="91">
        <v>0.22627420000000001</v>
      </c>
      <c r="D173" s="91">
        <v>1.4142140000000001</v>
      </c>
      <c r="E173" s="42">
        <v>6.2500011048541992</v>
      </c>
    </row>
    <row r="174" spans="1:5" x14ac:dyDescent="0.25">
      <c r="A174" s="191">
        <v>143</v>
      </c>
      <c r="B174" s="191">
        <v>0</v>
      </c>
      <c r="C174" s="91">
        <v>0.50911689999999998</v>
      </c>
      <c r="D174" s="91">
        <v>1.4243600000000001</v>
      </c>
      <c r="E174" s="42">
        <v>2.7977071670573106</v>
      </c>
    </row>
    <row r="175" spans="1:5" x14ac:dyDescent="0.25">
      <c r="A175" s="191">
        <v>144</v>
      </c>
      <c r="B175" s="191">
        <v>0</v>
      </c>
      <c r="C175" s="91">
        <v>0.14422209999999999</v>
      </c>
      <c r="D175" s="91">
        <v>3.15265</v>
      </c>
      <c r="E175" s="42">
        <v>21.859687246268084</v>
      </c>
    </row>
    <row r="176" spans="1:5" x14ac:dyDescent="0.25">
      <c r="A176" s="191">
        <v>145</v>
      </c>
      <c r="B176" s="191">
        <v>0</v>
      </c>
      <c r="C176" s="91">
        <v>0.24</v>
      </c>
      <c r="D176" s="91">
        <v>1.0007999999999999</v>
      </c>
      <c r="E176" s="42">
        <v>4.17</v>
      </c>
    </row>
    <row r="177" spans="1:5" x14ac:dyDescent="0.25">
      <c r="A177" s="191">
        <v>146</v>
      </c>
      <c r="B177" s="191">
        <v>0</v>
      </c>
      <c r="C177" s="91">
        <v>0.25612499999999999</v>
      </c>
      <c r="D177" s="91">
        <v>0.53814499999999998</v>
      </c>
      <c r="E177" s="42">
        <v>2.1011029770619816</v>
      </c>
    </row>
    <row r="178" spans="1:5" x14ac:dyDescent="0.25">
      <c r="A178" s="191">
        <v>147</v>
      </c>
      <c r="B178" s="191">
        <v>0</v>
      </c>
      <c r="C178" s="91">
        <v>0.32</v>
      </c>
      <c r="D178" s="91">
        <v>0.4</v>
      </c>
      <c r="E178" s="42">
        <f>D178/C178</f>
        <v>1.25</v>
      </c>
    </row>
    <row r="179" spans="1:5" x14ac:dyDescent="0.25">
      <c r="A179" s="191">
        <v>148</v>
      </c>
      <c r="B179" s="191">
        <v>0</v>
      </c>
      <c r="C179" s="91">
        <v>0.1788854</v>
      </c>
      <c r="D179" s="91">
        <v>0.25612499999999999</v>
      </c>
      <c r="E179" s="42">
        <v>1.4317825825919834</v>
      </c>
    </row>
    <row r="180" spans="1:5" x14ac:dyDescent="0.25">
      <c r="A180" s="191">
        <v>149</v>
      </c>
      <c r="B180" s="191">
        <v>0</v>
      </c>
      <c r="C180" s="91">
        <v>0.1788854</v>
      </c>
      <c r="D180" s="91">
        <v>0.44721359999999999</v>
      </c>
      <c r="E180" s="42">
        <v>2.5000005590171135</v>
      </c>
    </row>
    <row r="181" spans="1:5" x14ac:dyDescent="0.25">
      <c r="A181" s="191">
        <v>150</v>
      </c>
      <c r="B181" s="191">
        <v>2</v>
      </c>
      <c r="C181" s="91">
        <v>0.32984849999999999</v>
      </c>
      <c r="D181" s="91">
        <v>3.176161</v>
      </c>
      <c r="E181" s="42">
        <v>9.6291509586977053</v>
      </c>
    </row>
    <row r="182" spans="1:5" x14ac:dyDescent="0.25">
      <c r="A182" s="191">
        <v>151</v>
      </c>
      <c r="B182" s="191">
        <v>1</v>
      </c>
      <c r="C182" s="91">
        <v>0.36878179999999999</v>
      </c>
      <c r="D182" s="91">
        <v>5.8209280000000003</v>
      </c>
      <c r="E182" s="42">
        <v>15.784206270482981</v>
      </c>
    </row>
    <row r="183" spans="1:5" x14ac:dyDescent="0.25">
      <c r="A183" s="191">
        <v>152</v>
      </c>
      <c r="B183" s="191">
        <v>3</v>
      </c>
      <c r="C183" s="91">
        <v>0.2154066</v>
      </c>
      <c r="D183" s="91">
        <v>2.0063900000000001</v>
      </c>
      <c r="E183" s="42">
        <v>9.314431405537249</v>
      </c>
    </row>
    <row r="184" spans="1:5" x14ac:dyDescent="0.25">
      <c r="A184" s="191">
        <v>153</v>
      </c>
      <c r="B184" s="191">
        <v>2</v>
      </c>
      <c r="C184" s="91">
        <v>0.36</v>
      </c>
      <c r="D184" s="91">
        <v>4.7045510000000004</v>
      </c>
      <c r="E184" s="42">
        <v>13.068197222222224</v>
      </c>
    </row>
    <row r="185" spans="1:5" x14ac:dyDescent="0.25">
      <c r="A185" s="191">
        <v>154</v>
      </c>
      <c r="B185" s="191">
        <v>3</v>
      </c>
      <c r="C185" s="91">
        <v>0.63245549999999995</v>
      </c>
      <c r="D185" s="91">
        <v>2.384617</v>
      </c>
      <c r="E185" s="42">
        <v>3.7704107245490004</v>
      </c>
    </row>
    <row r="186" spans="1:5" x14ac:dyDescent="0.25">
      <c r="A186" s="191">
        <v>155</v>
      </c>
      <c r="B186" s="191">
        <v>3</v>
      </c>
      <c r="C186" s="91">
        <v>0.33941130000000003</v>
      </c>
      <c r="D186" s="91">
        <v>3.059412</v>
      </c>
      <c r="E186" s="42">
        <v>9.0138778526230556</v>
      </c>
    </row>
    <row r="187" spans="1:5" x14ac:dyDescent="0.25">
      <c r="A187" s="191">
        <v>156</v>
      </c>
      <c r="B187" s="191">
        <v>3</v>
      </c>
      <c r="C187" s="91">
        <v>0.33941130000000003</v>
      </c>
      <c r="D187" s="91">
        <v>6.1261409999999996</v>
      </c>
      <c r="E187" s="42">
        <v>18.049313620377397</v>
      </c>
    </row>
    <row r="188" spans="1:5" x14ac:dyDescent="0.25">
      <c r="A188" s="191">
        <v>157</v>
      </c>
      <c r="B188" s="191">
        <v>3</v>
      </c>
      <c r="C188" s="91">
        <v>0.1131371</v>
      </c>
      <c r="D188" s="91">
        <v>4.5381929999999997</v>
      </c>
      <c r="E188" s="42">
        <v>40.112332736122809</v>
      </c>
    </row>
    <row r="189" spans="1:5" x14ac:dyDescent="0.25">
      <c r="A189" s="191">
        <v>158</v>
      </c>
      <c r="B189" s="191">
        <v>2</v>
      </c>
      <c r="C189" s="91">
        <v>0.51224990000000004</v>
      </c>
      <c r="D189" s="91">
        <v>0.73756359999999999</v>
      </c>
      <c r="E189" s="42">
        <v>1.4398511351588354</v>
      </c>
    </row>
    <row r="190" spans="1:5" x14ac:dyDescent="0.25">
      <c r="A190" s="191">
        <v>159</v>
      </c>
      <c r="B190" s="191">
        <v>2</v>
      </c>
      <c r="C190" s="91">
        <v>0.52</v>
      </c>
      <c r="D190" s="91">
        <v>0.63245549999999995</v>
      </c>
      <c r="E190" s="42">
        <v>1.2162605769230768</v>
      </c>
    </row>
    <row r="191" spans="1:5" x14ac:dyDescent="0.25">
      <c r="A191" s="191">
        <v>160</v>
      </c>
      <c r="B191" s="191">
        <v>0</v>
      </c>
      <c r="C191" s="91">
        <v>0.64498060000000002</v>
      </c>
      <c r="D191" s="91">
        <v>0.65115279999999998</v>
      </c>
      <c r="E191" s="42">
        <v>1.0095695901551147</v>
      </c>
    </row>
    <row r="192" spans="1:5" x14ac:dyDescent="0.25">
      <c r="A192" s="191">
        <v>161</v>
      </c>
      <c r="B192" s="191">
        <v>0</v>
      </c>
      <c r="C192" s="91">
        <v>0.42520580000000002</v>
      </c>
      <c r="D192" s="91">
        <v>0.6</v>
      </c>
      <c r="E192" s="42">
        <v>1.4110814104605345</v>
      </c>
    </row>
    <row r="193" spans="1:5" x14ac:dyDescent="0.25">
      <c r="A193" s="191">
        <v>162</v>
      </c>
      <c r="B193" s="191">
        <v>0</v>
      </c>
      <c r="C193" s="91">
        <v>0.2</v>
      </c>
      <c r="D193" s="91">
        <v>0.4118252</v>
      </c>
      <c r="E193" s="42">
        <v>2.059126</v>
      </c>
    </row>
    <row r="194" spans="1:5" x14ac:dyDescent="0.25">
      <c r="A194" s="191">
        <v>163</v>
      </c>
      <c r="B194" s="191">
        <v>0</v>
      </c>
      <c r="C194" s="91">
        <v>0.3577709</v>
      </c>
      <c r="D194" s="91">
        <v>0.48826219999999998</v>
      </c>
      <c r="E194" s="42">
        <v>1.3647342475310316</v>
      </c>
    </row>
    <row r="195" spans="1:5" x14ac:dyDescent="0.25">
      <c r="A195" s="191">
        <v>164</v>
      </c>
      <c r="B195" s="191">
        <v>0</v>
      </c>
      <c r="C195" s="91">
        <v>0.16</v>
      </c>
      <c r="D195" s="91">
        <v>0.36878179999999999</v>
      </c>
      <c r="E195" s="42">
        <v>2.30488625</v>
      </c>
    </row>
    <row r="196" spans="1:5" x14ac:dyDescent="0.25">
      <c r="A196" s="191">
        <v>165</v>
      </c>
      <c r="B196" s="191">
        <v>0</v>
      </c>
      <c r="C196" s="91">
        <v>0.32</v>
      </c>
      <c r="D196" s="91">
        <v>0.48166379999999998</v>
      </c>
      <c r="E196" s="42">
        <v>1.5051993749999999</v>
      </c>
    </row>
    <row r="197" spans="1:5" x14ac:dyDescent="0.25">
      <c r="A197" s="191" t="s">
        <v>91</v>
      </c>
      <c r="B197" s="191" t="s">
        <v>91</v>
      </c>
      <c r="C197" s="91" t="s">
        <v>91</v>
      </c>
      <c r="D197" s="91" t="s">
        <v>91</v>
      </c>
      <c r="E197" s="42" t="s">
        <v>91</v>
      </c>
    </row>
    <row r="198" spans="1:5" x14ac:dyDescent="0.25">
      <c r="A198" s="191" t="s">
        <v>91</v>
      </c>
      <c r="B198" s="191" t="s">
        <v>91</v>
      </c>
      <c r="C198" s="91" t="s">
        <v>91</v>
      </c>
      <c r="D198" s="91" t="s">
        <v>91</v>
      </c>
      <c r="E198" s="42" t="s">
        <v>91</v>
      </c>
    </row>
    <row r="199" spans="1:5" x14ac:dyDescent="0.25">
      <c r="A199" s="191" t="s">
        <v>91</v>
      </c>
      <c r="B199" s="191" t="s">
        <v>91</v>
      </c>
      <c r="C199" s="91" t="s">
        <v>91</v>
      </c>
      <c r="D199" s="91" t="s">
        <v>91</v>
      </c>
      <c r="E199" s="42" t="s">
        <v>91</v>
      </c>
    </row>
    <row r="200" spans="1:5" x14ac:dyDescent="0.25">
      <c r="A200" s="191" t="s">
        <v>91</v>
      </c>
      <c r="B200" s="191" t="s">
        <v>91</v>
      </c>
      <c r="C200" s="91" t="s">
        <v>91</v>
      </c>
      <c r="D200" s="91" t="s">
        <v>91</v>
      </c>
      <c r="E200" s="42" t="s">
        <v>91</v>
      </c>
    </row>
    <row r="201" spans="1:5" x14ac:dyDescent="0.25">
      <c r="A201" s="191" t="s">
        <v>91</v>
      </c>
      <c r="B201" s="191" t="s">
        <v>91</v>
      </c>
      <c r="C201" s="91" t="s">
        <v>91</v>
      </c>
      <c r="D201" s="91" t="s">
        <v>91</v>
      </c>
      <c r="E201" s="42" t="s">
        <v>91</v>
      </c>
    </row>
    <row r="202" spans="1:5" x14ac:dyDescent="0.25">
      <c r="A202" s="191" t="s">
        <v>91</v>
      </c>
      <c r="B202" s="191" t="s">
        <v>91</v>
      </c>
      <c r="C202" s="91" t="s">
        <v>91</v>
      </c>
      <c r="D202" s="91" t="s">
        <v>91</v>
      </c>
      <c r="E202" s="42" t="s">
        <v>91</v>
      </c>
    </row>
    <row r="203" spans="1:5" x14ac:dyDescent="0.25">
      <c r="A203" s="191" t="s">
        <v>91</v>
      </c>
      <c r="B203" s="19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91" t="s">
        <v>91</v>
      </c>
      <c r="B204" s="19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91" t="s">
        <v>91</v>
      </c>
      <c r="B205" s="19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91" t="s">
        <v>91</v>
      </c>
      <c r="B206" s="19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91" t="s">
        <v>91</v>
      </c>
      <c r="B207" s="19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91" t="s">
        <v>91</v>
      </c>
      <c r="B208" s="19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91" t="s">
        <v>91</v>
      </c>
      <c r="B209" s="19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91" t="s">
        <v>91</v>
      </c>
      <c r="B210" s="19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91" t="s">
        <v>91</v>
      </c>
      <c r="B211" s="19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91" t="s">
        <v>91</v>
      </c>
      <c r="B212" s="19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91" t="s">
        <v>91</v>
      </c>
      <c r="B213" s="19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91" t="s">
        <v>91</v>
      </c>
      <c r="B214" s="19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91" t="s">
        <v>91</v>
      </c>
      <c r="B215" s="19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91" t="s">
        <v>91</v>
      </c>
      <c r="B216" s="19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91" t="s">
        <v>91</v>
      </c>
      <c r="B217" s="19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91" t="s">
        <v>91</v>
      </c>
      <c r="B218" s="19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91" t="s">
        <v>91</v>
      </c>
      <c r="B219" s="19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91" t="s">
        <v>91</v>
      </c>
      <c r="B220" s="19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91" t="s">
        <v>91</v>
      </c>
      <c r="B221" s="19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91" t="s">
        <v>91</v>
      </c>
      <c r="B222" s="19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91" t="s">
        <v>91</v>
      </c>
      <c r="B223" s="19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91" t="s">
        <v>91</v>
      </c>
      <c r="B224" s="19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91" t="s">
        <v>91</v>
      </c>
      <c r="B225" s="19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91" t="s">
        <v>91</v>
      </c>
      <c r="B226" s="19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91" t="s">
        <v>91</v>
      </c>
      <c r="B227" s="19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91" t="s">
        <v>91</v>
      </c>
      <c r="B228" s="19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91" t="s">
        <v>91</v>
      </c>
      <c r="B229" s="19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91" t="s">
        <v>91</v>
      </c>
      <c r="B230" s="19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91" t="s">
        <v>91</v>
      </c>
      <c r="B231" s="19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91" t="s">
        <v>91</v>
      </c>
      <c r="B232" s="19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91" t="s">
        <v>91</v>
      </c>
      <c r="B233" s="19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91" t="s">
        <v>91</v>
      </c>
      <c r="B234" s="19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91" t="s">
        <v>91</v>
      </c>
      <c r="B235" s="19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91" t="s">
        <v>91</v>
      </c>
      <c r="B236" s="19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91" t="s">
        <v>91</v>
      </c>
      <c r="B237" s="19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91" t="s">
        <v>91</v>
      </c>
      <c r="B238" s="19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91" t="s">
        <v>91</v>
      </c>
      <c r="B239" s="19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91" t="s">
        <v>91</v>
      </c>
      <c r="B240" s="19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91" t="s">
        <v>91</v>
      </c>
      <c r="B241" s="19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91" t="s">
        <v>91</v>
      </c>
      <c r="B242" s="19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91" t="s">
        <v>91</v>
      </c>
      <c r="B243" s="19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91" t="s">
        <v>91</v>
      </c>
      <c r="B244" s="19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91" t="s">
        <v>91</v>
      </c>
      <c r="B245" s="19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91" t="s">
        <v>91</v>
      </c>
      <c r="B246" s="19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91" t="s">
        <v>91</v>
      </c>
      <c r="B247" s="19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91" t="s">
        <v>91</v>
      </c>
      <c r="B248" s="19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91" t="s">
        <v>91</v>
      </c>
      <c r="B249" s="19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91" t="s">
        <v>91</v>
      </c>
      <c r="B250" s="19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91" t="s">
        <v>91</v>
      </c>
      <c r="B251" s="19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91" t="s">
        <v>91</v>
      </c>
      <c r="B252" s="19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91" t="s">
        <v>91</v>
      </c>
      <c r="B253" s="19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91" t="s">
        <v>91</v>
      </c>
      <c r="B254" s="19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91" t="s">
        <v>91</v>
      </c>
      <c r="B255" s="19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91" t="s">
        <v>91</v>
      </c>
      <c r="B256" s="19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91" t="s">
        <v>91</v>
      </c>
      <c r="B257" s="19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91" t="s">
        <v>91</v>
      </c>
      <c r="B258" s="19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91" t="s">
        <v>91</v>
      </c>
      <c r="B259" s="19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91" t="s">
        <v>91</v>
      </c>
      <c r="B260" s="19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91" t="s">
        <v>91</v>
      </c>
      <c r="B261" s="19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91" t="s">
        <v>91</v>
      </c>
      <c r="B262" s="19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91" t="s">
        <v>91</v>
      </c>
      <c r="B263" s="19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91" t="s">
        <v>91</v>
      </c>
      <c r="B264" s="19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91" t="s">
        <v>91</v>
      </c>
      <c r="B265" s="19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91" t="s">
        <v>91</v>
      </c>
      <c r="B266" s="19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91" t="s">
        <v>91</v>
      </c>
      <c r="B267" s="19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91" t="s">
        <v>91</v>
      </c>
      <c r="B268" s="19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91" t="s">
        <v>91</v>
      </c>
      <c r="B269" s="19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91" t="s">
        <v>91</v>
      </c>
      <c r="B270" s="19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91" t="s">
        <v>91</v>
      </c>
      <c r="B271" s="19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91" t="s">
        <v>91</v>
      </c>
      <c r="B272" s="19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91" t="s">
        <v>91</v>
      </c>
      <c r="B273" s="19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91" t="s">
        <v>91</v>
      </c>
      <c r="B274" s="19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91" t="s">
        <v>91</v>
      </c>
      <c r="B275" s="19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91" t="s">
        <v>91</v>
      </c>
      <c r="B276" s="19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91" t="s">
        <v>91</v>
      </c>
      <c r="B277" s="19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91" t="s">
        <v>91</v>
      </c>
      <c r="B278" s="19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91" t="s">
        <v>91</v>
      </c>
      <c r="B279" s="19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91" t="s">
        <v>91</v>
      </c>
      <c r="B280" s="19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91" t="s">
        <v>91</v>
      </c>
      <c r="B281" s="19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91" t="s">
        <v>91</v>
      </c>
      <c r="B282" s="19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91" t="s">
        <v>91</v>
      </c>
      <c r="B283" s="19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91" t="s">
        <v>91</v>
      </c>
      <c r="B284" s="19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91" t="s">
        <v>91</v>
      </c>
      <c r="B285" s="19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91" t="s">
        <v>91</v>
      </c>
      <c r="B286" s="19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91" t="s">
        <v>91</v>
      </c>
      <c r="B287" s="19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91" t="s">
        <v>91</v>
      </c>
      <c r="B288" s="19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91" t="s">
        <v>91</v>
      </c>
      <c r="B289" s="19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91" t="s">
        <v>91</v>
      </c>
      <c r="B290" s="19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91" t="s">
        <v>91</v>
      </c>
      <c r="B291" s="19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91" t="s">
        <v>91</v>
      </c>
      <c r="B292" s="19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91" t="s">
        <v>91</v>
      </c>
      <c r="B293" s="19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91" t="s">
        <v>91</v>
      </c>
      <c r="B294" s="19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91" t="s">
        <v>91</v>
      </c>
      <c r="B295" s="19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91" t="s">
        <v>91</v>
      </c>
      <c r="B296" s="19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91" t="s">
        <v>91</v>
      </c>
      <c r="B297" s="19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91" t="s">
        <v>91</v>
      </c>
      <c r="B298" s="19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91" t="s">
        <v>91</v>
      </c>
      <c r="B299" s="19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91" t="s">
        <v>91</v>
      </c>
      <c r="B300" s="19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91" t="s">
        <v>91</v>
      </c>
      <c r="B301" s="19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91" t="s">
        <v>91</v>
      </c>
      <c r="B302" s="19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91" t="s">
        <v>91</v>
      </c>
      <c r="B303" s="19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91" t="s">
        <v>91</v>
      </c>
      <c r="B304" s="19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91" t="s">
        <v>91</v>
      </c>
      <c r="B305" s="19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91" t="s">
        <v>91</v>
      </c>
      <c r="B306" s="19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91" t="s">
        <v>91</v>
      </c>
      <c r="B307" s="19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91" t="s">
        <v>91</v>
      </c>
      <c r="B308" s="19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91" t="s">
        <v>91</v>
      </c>
      <c r="B309" s="19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91" t="s">
        <v>91</v>
      </c>
      <c r="B310" s="19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91" t="s">
        <v>91</v>
      </c>
      <c r="B311" s="19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91" t="s">
        <v>91</v>
      </c>
      <c r="B312" s="19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91" t="s">
        <v>91</v>
      </c>
      <c r="B313" s="19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91" t="s">
        <v>91</v>
      </c>
      <c r="B314" s="19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91" t="s">
        <v>91</v>
      </c>
      <c r="B315" s="19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91" t="s">
        <v>91</v>
      </c>
      <c r="B316" s="19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91" t="s">
        <v>91</v>
      </c>
      <c r="B317" s="19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91" t="s">
        <v>91</v>
      </c>
      <c r="B318" s="19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91" t="s">
        <v>91</v>
      </c>
      <c r="B319" s="19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91" t="s">
        <v>91</v>
      </c>
      <c r="B320" s="19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91" t="s">
        <v>91</v>
      </c>
      <c r="B321" s="19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91" t="s">
        <v>91</v>
      </c>
      <c r="B322" s="19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91" t="s">
        <v>91</v>
      </c>
      <c r="B323" s="19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91" t="s">
        <v>91</v>
      </c>
      <c r="B324" s="19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91" t="s">
        <v>91</v>
      </c>
      <c r="B325" s="19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91" t="s">
        <v>91</v>
      </c>
      <c r="B326" s="19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91" t="s">
        <v>91</v>
      </c>
      <c r="B327" s="19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91" t="s">
        <v>91</v>
      </c>
      <c r="B328" s="19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91" t="s">
        <v>91</v>
      </c>
      <c r="B329" s="19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91" t="s">
        <v>91</v>
      </c>
      <c r="B330" s="19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91" t="s">
        <v>91</v>
      </c>
      <c r="B331" s="19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91" t="s">
        <v>91</v>
      </c>
      <c r="B332" s="19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91" t="s">
        <v>91</v>
      </c>
      <c r="B333" s="19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91" t="s">
        <v>91</v>
      </c>
      <c r="B334" s="19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91" t="s">
        <v>91</v>
      </c>
      <c r="B335" s="19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91" t="s">
        <v>91</v>
      </c>
      <c r="B336" s="19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91" t="s">
        <v>91</v>
      </c>
      <c r="B337" s="19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91" t="s">
        <v>91</v>
      </c>
      <c r="B338" s="19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91" t="s">
        <v>91</v>
      </c>
      <c r="B339" s="19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91" t="s">
        <v>91</v>
      </c>
      <c r="B340" s="19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91" t="s">
        <v>91</v>
      </c>
      <c r="B341" s="19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91" t="s">
        <v>91</v>
      </c>
      <c r="B342" s="19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91" t="s">
        <v>91</v>
      </c>
      <c r="B343" s="19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91" t="s">
        <v>91</v>
      </c>
      <c r="B344" s="19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91" t="s">
        <v>91</v>
      </c>
      <c r="B345" s="19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91" t="s">
        <v>91</v>
      </c>
      <c r="B346" s="19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91" t="s">
        <v>91</v>
      </c>
      <c r="B347" s="19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91" t="s">
        <v>91</v>
      </c>
      <c r="B348" s="19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91" t="s">
        <v>91</v>
      </c>
      <c r="B349" s="19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91" t="s">
        <v>91</v>
      </c>
      <c r="B350" s="19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91" t="s">
        <v>91</v>
      </c>
      <c r="B351" s="19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91" t="s">
        <v>91</v>
      </c>
      <c r="B352" s="19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91" t="s">
        <v>91</v>
      </c>
      <c r="B353" s="19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91" t="s">
        <v>91</v>
      </c>
      <c r="B354" s="19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91" t="s">
        <v>91</v>
      </c>
      <c r="B355" s="19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91" t="s">
        <v>91</v>
      </c>
      <c r="B356" s="19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91" t="s">
        <v>91</v>
      </c>
      <c r="B357" s="19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91" t="s">
        <v>91</v>
      </c>
      <c r="B358" s="19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91" t="s">
        <v>91</v>
      </c>
      <c r="B359" s="19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91" t="s">
        <v>91</v>
      </c>
      <c r="B360" s="19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91" t="s">
        <v>91</v>
      </c>
      <c r="B361" s="19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91" t="s">
        <v>91</v>
      </c>
      <c r="B362" s="19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91" t="s">
        <v>91</v>
      </c>
      <c r="B363" s="19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91" t="s">
        <v>91</v>
      </c>
      <c r="B364" s="19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91" t="s">
        <v>91</v>
      </c>
      <c r="B365" s="19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91" t="s">
        <v>91</v>
      </c>
      <c r="B366" s="19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91" t="s">
        <v>91</v>
      </c>
      <c r="B367" s="19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91" t="s">
        <v>91</v>
      </c>
      <c r="B368" s="19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91" t="s">
        <v>91</v>
      </c>
      <c r="B369" s="19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91" t="s">
        <v>91</v>
      </c>
      <c r="B370" s="19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91" t="s">
        <v>91</v>
      </c>
      <c r="B371" s="19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91" t="s">
        <v>91</v>
      </c>
      <c r="B372" s="19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91" t="s">
        <v>91</v>
      </c>
      <c r="B373" s="19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91" t="s">
        <v>91</v>
      </c>
      <c r="B374" s="19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91" t="s">
        <v>91</v>
      </c>
      <c r="B375" s="19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91" t="s">
        <v>91</v>
      </c>
      <c r="B376" s="19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91" t="s">
        <v>91</v>
      </c>
      <c r="B377" s="19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91" t="s">
        <v>91</v>
      </c>
      <c r="B378" s="19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91" t="s">
        <v>91</v>
      </c>
      <c r="B379" s="19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91" t="s">
        <v>91</v>
      </c>
      <c r="B380" s="19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91" t="s">
        <v>91</v>
      </c>
      <c r="B381" s="19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91" t="s">
        <v>91</v>
      </c>
      <c r="B382" s="19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91" t="s">
        <v>91</v>
      </c>
      <c r="B383" s="19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91" t="s">
        <v>91</v>
      </c>
      <c r="B384" s="19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91" t="s">
        <v>91</v>
      </c>
      <c r="B385" s="19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91" t="s">
        <v>91</v>
      </c>
      <c r="B386" s="19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91" t="s">
        <v>91</v>
      </c>
      <c r="B387" s="19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91" t="s">
        <v>91</v>
      </c>
      <c r="B388" s="19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91" t="s">
        <v>91</v>
      </c>
      <c r="B389" s="19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91" t="s">
        <v>91</v>
      </c>
      <c r="B390" s="19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91" t="s">
        <v>91</v>
      </c>
      <c r="B391" s="19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91" t="s">
        <v>91</v>
      </c>
      <c r="B392" s="19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91" t="s">
        <v>91</v>
      </c>
      <c r="B393" s="19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91" t="s">
        <v>91</v>
      </c>
      <c r="B394" s="19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91" t="s">
        <v>91</v>
      </c>
      <c r="B395" s="19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91" t="s">
        <v>91</v>
      </c>
      <c r="B396" s="19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91" t="s">
        <v>91</v>
      </c>
      <c r="B397" s="19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91" t="s">
        <v>91</v>
      </c>
      <c r="B398" s="19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91" t="s">
        <v>91</v>
      </c>
      <c r="B399" s="19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91" t="s">
        <v>91</v>
      </c>
      <c r="B400" s="19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91" t="s">
        <v>91</v>
      </c>
      <c r="B401" s="19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91" t="s">
        <v>91</v>
      </c>
      <c r="B402" s="19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91" t="s">
        <v>91</v>
      </c>
      <c r="B403" s="19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91" t="s">
        <v>91</v>
      </c>
      <c r="B404" s="19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91" t="s">
        <v>91</v>
      </c>
      <c r="B405" s="19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91" t="s">
        <v>91</v>
      </c>
      <c r="B406" s="19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91" t="s">
        <v>91</v>
      </c>
      <c r="B407" s="19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91" t="s">
        <v>91</v>
      </c>
      <c r="B408" s="19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91" t="s">
        <v>91</v>
      </c>
      <c r="B409" s="19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91" t="s">
        <v>91</v>
      </c>
      <c r="B410" s="19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91" t="s">
        <v>91</v>
      </c>
      <c r="B411" s="19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91" t="s">
        <v>91</v>
      </c>
      <c r="B412" s="19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91" t="s">
        <v>91</v>
      </c>
      <c r="B413" s="19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91" t="s">
        <v>91</v>
      </c>
      <c r="B414" s="19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91" t="s">
        <v>91</v>
      </c>
      <c r="B415" s="19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91" t="s">
        <v>91</v>
      </c>
      <c r="B416" s="19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91" t="s">
        <v>91</v>
      </c>
      <c r="B417" s="19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91" t="s">
        <v>91</v>
      </c>
      <c r="B418" s="19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91" t="s">
        <v>91</v>
      </c>
      <c r="B419" s="19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91" t="s">
        <v>91</v>
      </c>
      <c r="B420" s="19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91" t="s">
        <v>91</v>
      </c>
      <c r="B421" s="19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91" t="s">
        <v>91</v>
      </c>
      <c r="B422" s="19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91" t="s">
        <v>91</v>
      </c>
      <c r="B423" s="19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91" t="s">
        <v>91</v>
      </c>
      <c r="B424" s="19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91" t="s">
        <v>91</v>
      </c>
      <c r="B425" s="19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91" t="s">
        <v>91</v>
      </c>
      <c r="B426" s="19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91" t="s">
        <v>91</v>
      </c>
      <c r="B427" s="19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91" t="s">
        <v>91</v>
      </c>
      <c r="B428" s="19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91" t="s">
        <v>91</v>
      </c>
      <c r="B429" s="19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91" t="s">
        <v>91</v>
      </c>
      <c r="B430" s="19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91" t="s">
        <v>91</v>
      </c>
      <c r="B431" s="19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91" t="s">
        <v>91</v>
      </c>
      <c r="B432" s="19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91" t="s">
        <v>91</v>
      </c>
      <c r="B433" s="19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91" t="s">
        <v>91</v>
      </c>
      <c r="B434" s="19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40" priority="9" operator="lessThan">
      <formula>1</formula>
    </cfRule>
  </conditionalFormatting>
  <conditionalFormatting sqref="E68">
    <cfRule type="cellIs" dxfId="39" priority="8" operator="lessThan">
      <formula>1</formula>
    </cfRule>
  </conditionalFormatting>
  <conditionalFormatting sqref="E97">
    <cfRule type="cellIs" dxfId="38" priority="7" operator="lessThan">
      <formula>1</formula>
    </cfRule>
  </conditionalFormatting>
  <conditionalFormatting sqref="E99">
    <cfRule type="cellIs" dxfId="37" priority="6" operator="lessThan">
      <formula>1</formula>
    </cfRule>
  </conditionalFormatting>
  <conditionalFormatting sqref="E119">
    <cfRule type="cellIs" dxfId="36" priority="5" operator="lessThan">
      <formula>1</formula>
    </cfRule>
  </conditionalFormatting>
  <conditionalFormatting sqref="E141">
    <cfRule type="cellIs" dxfId="35" priority="4" operator="lessThan">
      <formula>1</formula>
    </cfRule>
  </conditionalFormatting>
  <conditionalFormatting sqref="E166">
    <cfRule type="cellIs" dxfId="34" priority="3" operator="lessThan">
      <formula>1</formula>
    </cfRule>
  </conditionalFormatting>
  <conditionalFormatting sqref="E178">
    <cfRule type="cellIs" dxfId="33" priority="2" operator="lessThan">
      <formula>1</formula>
    </cfRule>
  </conditionalFormatting>
  <conditionalFormatting sqref="E22">
    <cfRule type="cellIs" dxfId="32" priority="1" operator="lessThan">
      <formula>1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187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41508</v>
      </c>
      <c r="F2" s="90" t="s">
        <v>61</v>
      </c>
      <c r="G2" s="91">
        <v>0.41204747467248926</v>
      </c>
      <c r="I2" s="91"/>
    </row>
    <row r="3" spans="1:10" x14ac:dyDescent="0.25">
      <c r="F3" s="92" t="s">
        <v>62</v>
      </c>
      <c r="G3" s="91">
        <v>4.238746075109173</v>
      </c>
      <c r="I3" s="91"/>
    </row>
    <row r="4" spans="1:10" x14ac:dyDescent="0.25">
      <c r="A4" s="93"/>
      <c r="B4" s="7"/>
      <c r="C4" s="7" t="s">
        <v>63</v>
      </c>
      <c r="D4" s="94">
        <v>305</v>
      </c>
      <c r="F4" s="40" t="s">
        <v>21</v>
      </c>
      <c r="G4" s="191">
        <v>229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76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229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182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30</v>
      </c>
      <c r="F8" s="99" t="s">
        <v>73</v>
      </c>
      <c r="G8" s="103">
        <v>19.850000000000001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14</v>
      </c>
      <c r="J11" s="293" t="s">
        <v>374</v>
      </c>
    </row>
    <row r="12" spans="1:10" x14ac:dyDescent="0.25">
      <c r="A12" s="108" t="s">
        <v>70</v>
      </c>
      <c r="B12" s="109">
        <v>5</v>
      </c>
      <c r="C12" s="109">
        <v>161</v>
      </c>
      <c r="D12" s="109">
        <v>49</v>
      </c>
      <c r="E12" s="109">
        <v>11</v>
      </c>
      <c r="F12" s="109">
        <v>3</v>
      </c>
      <c r="G12" s="109">
        <v>0</v>
      </c>
      <c r="H12" s="109">
        <v>229</v>
      </c>
      <c r="I12" s="39">
        <f>SUM(D12:G12)</f>
        <v>63</v>
      </c>
    </row>
    <row r="13" spans="1:10" x14ac:dyDescent="0.25">
      <c r="A13" s="108" t="s">
        <v>37</v>
      </c>
      <c r="B13" s="109">
        <v>0</v>
      </c>
      <c r="C13" s="109">
        <v>120</v>
      </c>
      <c r="D13" s="109">
        <v>48</v>
      </c>
      <c r="E13" s="109">
        <v>11</v>
      </c>
      <c r="F13" s="109">
        <v>3</v>
      </c>
      <c r="G13" s="109">
        <v>0</v>
      </c>
      <c r="H13" s="109">
        <v>182</v>
      </c>
    </row>
    <row r="14" spans="1:10" x14ac:dyDescent="0.25">
      <c r="A14" s="108" t="s">
        <v>38</v>
      </c>
      <c r="B14" s="109">
        <v>0</v>
      </c>
      <c r="C14" s="109">
        <v>2</v>
      </c>
      <c r="D14" s="109">
        <v>16</v>
      </c>
      <c r="E14" s="109">
        <v>9</v>
      </c>
      <c r="F14" s="109">
        <v>3</v>
      </c>
      <c r="G14" s="109">
        <v>0</v>
      </c>
      <c r="H14" s="109">
        <v>30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0.42527920163934441</v>
      </c>
      <c r="D17" s="182">
        <f t="shared" ref="D17:E17" si="0">AVERAGE(D32:D502)</f>
        <v>3.3964525062295072</v>
      </c>
      <c r="E17" s="182">
        <f t="shared" si="0"/>
        <v>9.0861917546695565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0.22051503256897093</v>
      </c>
      <c r="D18" s="182">
        <f t="shared" ref="D18:E18" si="1">STDEV(D32:D502)</f>
        <v>3.1147489126226633</v>
      </c>
      <c r="E18" s="182">
        <f t="shared" si="1"/>
        <v>9.5444626591515807</v>
      </c>
      <c r="F18" s="11"/>
    </row>
    <row r="19" spans="1:21" x14ac:dyDescent="0.25">
      <c r="B19" s="40" t="s">
        <v>152</v>
      </c>
      <c r="C19" s="43">
        <f>MEDIAN(C32:C502)</f>
        <v>0.36878179999999999</v>
      </c>
      <c r="D19" s="182">
        <f t="shared" ref="D19:E19" si="2">MEDIAN(D32:D502)</f>
        <v>2.4003329999999998</v>
      </c>
      <c r="E19" s="182">
        <f t="shared" si="2"/>
        <v>6.2271800000000006</v>
      </c>
    </row>
    <row r="20" spans="1:21" x14ac:dyDescent="0.25">
      <c r="B20" s="40" t="s">
        <v>20</v>
      </c>
      <c r="C20" s="43">
        <f>MIN(C32:C502)</f>
        <v>0.16</v>
      </c>
      <c r="D20" s="182">
        <f t="shared" ref="D20:E20" si="3">MIN(D32:D502)</f>
        <v>0.24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1.824281</v>
      </c>
      <c r="D21" s="182">
        <f t="shared" ref="D21:E21" si="4">MAX(D32:D502)</f>
        <v>17.641819999999999</v>
      </c>
      <c r="E21" s="182">
        <f t="shared" si="4"/>
        <v>76.264778534120268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0.46138511587301578</v>
      </c>
      <c r="D23" s="315">
        <f t="array" ref="D23">AVERAGE(IF(($E$32:$E$552&gt;=3)*($D$32:$D$552&gt;=5),$D$32:$D$552))</f>
        <v>8.3688010952380907</v>
      </c>
      <c r="E23" s="315">
        <f t="array" ref="E23">AVERAGE(IF(($E$32:$E$552&gt;=3)*($D$32:$D$552&gt;=5),$E$32:$E$552))</f>
        <v>21.947650199308413</v>
      </c>
      <c r="F23">
        <f>COUNTIF(E32:E550,"&gt;=5")</f>
        <v>182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0.21737436418422815</v>
      </c>
      <c r="D24" s="315">
        <f t="array" ref="D24">STDEV(IF(($E$32:$E$552&gt;=3)*($D$32:$D$552&gt;=5),$D$32:$D$552))</f>
        <v>3.1192024920641988</v>
      </c>
      <c r="E24" s="315">
        <f t="array" ref="E24">STDEV(IF(($E$32:$E$552&gt;=3)*($D$32:$D$552&gt;=5),$E$32:$E$552))</f>
        <v>13.056955766772976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0.42520580000000002</v>
      </c>
      <c r="D25" s="315">
        <f t="array" ref="D25">MEDIAN(IF(($E$32:$E$552&gt;=3)*($D$32:$D$552&gt;=5),$D$32:$D$552))</f>
        <v>7.5827530000000003</v>
      </c>
      <c r="E25" s="315">
        <f t="array" ref="E25">MEDIAN(IF(($E$32:$E$552&gt;=3)*($D$32:$D$552&gt;=5),$E$32:$E$552))</f>
        <v>19.055906846772082</v>
      </c>
    </row>
    <row r="26" spans="1:21" x14ac:dyDescent="0.25">
      <c r="B26" s="40" t="s">
        <v>20</v>
      </c>
      <c r="C26" s="314">
        <f t="array" ref="C26">MIN(IF(($E$32:$E$552&gt;=3)*($D$32:$D$552&gt;=5),$C$32:$C$552))</f>
        <v>0.16970560000000001</v>
      </c>
      <c r="D26" s="315">
        <f t="array" ref="D26">MIN(IF(($E$32:$E$552&gt;=3)*($D$32:$D$552&gt;=5),$D$32:$D$552))</f>
        <v>5.0142199999999999</v>
      </c>
      <c r="E26" s="315">
        <f t="array" ref="E26">MIN(IF(($E$32:$E$552&gt;=3)*($D$32:$D$552&gt;=5),$E$32:$E$552))</f>
        <v>4.4445938350195906</v>
      </c>
    </row>
    <row r="27" spans="1:21" x14ac:dyDescent="0.25">
      <c r="B27" s="40" t="s">
        <v>19</v>
      </c>
      <c r="C27" s="314">
        <f t="array" ref="C27">MAX(IF(($E$32:$E$552&gt;=3)*($D$32:$D$552&gt;=5),$C$32:$C$552))</f>
        <v>1.202664</v>
      </c>
      <c r="D27" s="315">
        <f t="array" ref="D27">MAX(IF(($E$32:$E$552&gt;=3)*($D$32:$D$552&gt;=5),$D$32:$D$552))</f>
        <v>17.641819999999999</v>
      </c>
      <c r="E27" s="315">
        <f t="array" ref="E27">MAX(IF(($E$32:$E$552&gt;=3)*($D$32:$D$552&gt;=5),$E$32:$E$552))</f>
        <v>76.264778534120268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2</v>
      </c>
      <c r="C32" s="91">
        <v>0.44721359999999999</v>
      </c>
      <c r="D32" s="91">
        <v>5.4238949999999999</v>
      </c>
      <c r="E32" s="42">
        <v>12.128197800782445</v>
      </c>
    </row>
    <row r="33" spans="1:5" x14ac:dyDescent="0.25">
      <c r="A33" s="191">
        <v>2</v>
      </c>
      <c r="B33" s="191">
        <v>2</v>
      </c>
      <c r="C33" s="91">
        <v>0.80398999999999998</v>
      </c>
      <c r="D33" s="91">
        <v>2.680412</v>
      </c>
      <c r="E33" s="42">
        <v>3.3338872374034505</v>
      </c>
    </row>
    <row r="34" spans="1:5" x14ac:dyDescent="0.25">
      <c r="A34" s="191">
        <v>3</v>
      </c>
      <c r="B34" s="191">
        <v>4</v>
      </c>
      <c r="C34" s="91">
        <v>0.56000000000000005</v>
      </c>
      <c r="D34" s="91">
        <v>17.641819999999999</v>
      </c>
      <c r="E34" s="42">
        <v>31.503249999999994</v>
      </c>
    </row>
    <row r="35" spans="1:5" x14ac:dyDescent="0.25">
      <c r="A35" s="191">
        <v>4</v>
      </c>
      <c r="B35" s="191">
        <v>0</v>
      </c>
      <c r="C35" s="91">
        <v>0.48166379999999998</v>
      </c>
      <c r="D35" s="91">
        <v>3.8736030000000001</v>
      </c>
      <c r="E35" s="42">
        <v>8.042130216138311</v>
      </c>
    </row>
    <row r="36" spans="1:5" x14ac:dyDescent="0.25">
      <c r="A36" s="191">
        <v>5</v>
      </c>
      <c r="B36" s="191">
        <v>0</v>
      </c>
      <c r="C36" s="91">
        <v>0.26832820000000002</v>
      </c>
      <c r="D36" s="91">
        <v>3.4448799999999999</v>
      </c>
      <c r="E36" s="42">
        <v>12.838307714209687</v>
      </c>
    </row>
    <row r="37" spans="1:5" x14ac:dyDescent="0.25">
      <c r="A37" s="191">
        <v>6</v>
      </c>
      <c r="B37" s="191">
        <v>0</v>
      </c>
      <c r="C37" s="91">
        <v>0.2828427</v>
      </c>
      <c r="D37" s="91">
        <v>1.874887</v>
      </c>
      <c r="E37" s="42">
        <v>6.6287268506487882</v>
      </c>
    </row>
    <row r="38" spans="1:5" x14ac:dyDescent="0.25">
      <c r="A38" s="191">
        <v>7</v>
      </c>
      <c r="B38" s="191">
        <v>0</v>
      </c>
      <c r="C38" s="91">
        <v>0.36878179999999999</v>
      </c>
      <c r="D38" s="91">
        <v>3.8402080000000001</v>
      </c>
      <c r="E38" s="42">
        <v>10.413225381512863</v>
      </c>
    </row>
    <row r="39" spans="1:5" x14ac:dyDescent="0.25">
      <c r="A39" s="191">
        <v>8</v>
      </c>
      <c r="B39" s="191">
        <v>0</v>
      </c>
      <c r="C39" s="91">
        <v>0.34409299999999998</v>
      </c>
      <c r="D39" s="91">
        <v>3.8898839999999999</v>
      </c>
      <c r="E39" s="42">
        <v>11.304746100618146</v>
      </c>
    </row>
    <row r="40" spans="1:5" x14ac:dyDescent="0.25">
      <c r="A40" s="191">
        <v>9</v>
      </c>
      <c r="B40" s="191">
        <v>0</v>
      </c>
      <c r="C40" s="91">
        <v>0.54405879999999995</v>
      </c>
      <c r="D40" s="91">
        <v>2.4162780000000001</v>
      </c>
      <c r="E40" s="42">
        <v>4.44120745772332</v>
      </c>
    </row>
    <row r="41" spans="1:5" x14ac:dyDescent="0.25">
      <c r="A41" s="191">
        <v>10</v>
      </c>
      <c r="B41" s="191">
        <v>0</v>
      </c>
      <c r="C41" s="91">
        <v>0.29120439999999997</v>
      </c>
      <c r="D41" s="91">
        <v>2.4006669999999999</v>
      </c>
      <c r="E41" s="42">
        <v>8.2439241989475445</v>
      </c>
    </row>
    <row r="42" spans="1:5" x14ac:dyDescent="0.25">
      <c r="A42" s="191">
        <v>11</v>
      </c>
      <c r="B42" s="191">
        <v>0</v>
      </c>
      <c r="C42" s="91">
        <v>0.40199499999999999</v>
      </c>
      <c r="D42" s="91">
        <v>3.7305229999999998</v>
      </c>
      <c r="E42" s="42">
        <v>9.2800233833754149</v>
      </c>
    </row>
    <row r="43" spans="1:5" x14ac:dyDescent="0.25">
      <c r="A43" s="191">
        <v>12</v>
      </c>
      <c r="B43" s="191">
        <v>0</v>
      </c>
      <c r="C43" s="91">
        <v>0.24</v>
      </c>
      <c r="D43" s="91">
        <v>6.4001250000000001</v>
      </c>
      <c r="E43" s="42">
        <v>26.667187500000001</v>
      </c>
    </row>
    <row r="44" spans="1:5" x14ac:dyDescent="0.25">
      <c r="A44" s="191">
        <v>13</v>
      </c>
      <c r="B44" s="191">
        <v>0</v>
      </c>
      <c r="C44" s="91">
        <v>1.824281</v>
      </c>
      <c r="D44" s="91">
        <v>3.0841530000000001</v>
      </c>
      <c r="E44" s="42">
        <v>1.6906129044812723</v>
      </c>
    </row>
    <row r="45" spans="1:5" x14ac:dyDescent="0.25">
      <c r="A45" s="191">
        <v>14</v>
      </c>
      <c r="B45" s="191">
        <v>0</v>
      </c>
      <c r="C45" s="91">
        <v>0.65969690000000003</v>
      </c>
      <c r="D45" s="91">
        <v>3.41526</v>
      </c>
      <c r="E45" s="42">
        <v>5.1770138680354565</v>
      </c>
    </row>
    <row r="46" spans="1:5" x14ac:dyDescent="0.25">
      <c r="A46" s="191">
        <v>15</v>
      </c>
      <c r="B46" s="191">
        <v>0</v>
      </c>
      <c r="C46" s="91">
        <v>0.46818799999999999</v>
      </c>
      <c r="D46" s="91">
        <v>1.0384599999999999</v>
      </c>
      <c r="E46" s="42">
        <v>2.218040616162738</v>
      </c>
    </row>
    <row r="47" spans="1:5" x14ac:dyDescent="0.25">
      <c r="A47" s="191">
        <v>16</v>
      </c>
      <c r="B47" s="191">
        <v>0</v>
      </c>
      <c r="C47" s="91">
        <v>0.39395429999999998</v>
      </c>
      <c r="D47" s="91">
        <v>1.7232529999999999</v>
      </c>
      <c r="E47" s="42">
        <v>4.3742459468014436</v>
      </c>
    </row>
    <row r="48" spans="1:5" x14ac:dyDescent="0.25">
      <c r="A48" s="191">
        <v>17</v>
      </c>
      <c r="B48" s="191">
        <v>0</v>
      </c>
      <c r="C48" s="91">
        <v>0.98792709999999995</v>
      </c>
      <c r="D48" s="91">
        <v>4.8123180000000003</v>
      </c>
      <c r="E48" s="42">
        <v>4.8711266246264531</v>
      </c>
    </row>
    <row r="49" spans="1:5" x14ac:dyDescent="0.25">
      <c r="A49" s="191">
        <v>18</v>
      </c>
      <c r="B49" s="191">
        <v>0</v>
      </c>
      <c r="C49" s="91">
        <v>0.45607019999999998</v>
      </c>
      <c r="D49" s="91">
        <v>4.1440080000000004</v>
      </c>
      <c r="E49" s="42">
        <v>9.0863380242778433</v>
      </c>
    </row>
    <row r="50" spans="1:5" x14ac:dyDescent="0.25">
      <c r="A50" s="191">
        <v>19</v>
      </c>
      <c r="B50" s="191">
        <v>0</v>
      </c>
      <c r="C50" s="91">
        <v>0.32249030000000001</v>
      </c>
      <c r="D50" s="91">
        <v>0.8207314</v>
      </c>
      <c r="E50" s="42">
        <v>2.5449801125801303</v>
      </c>
    </row>
    <row r="51" spans="1:5" x14ac:dyDescent="0.25">
      <c r="A51" s="191">
        <v>20</v>
      </c>
      <c r="B51" s="191">
        <v>0</v>
      </c>
      <c r="C51" s="91">
        <v>0.24</v>
      </c>
      <c r="D51" s="91">
        <v>0.36878179999999999</v>
      </c>
      <c r="E51" s="42">
        <v>1.5365908333333334</v>
      </c>
    </row>
    <row r="52" spans="1:5" x14ac:dyDescent="0.25">
      <c r="A52" s="191">
        <v>21</v>
      </c>
      <c r="B52" s="191">
        <v>0</v>
      </c>
      <c r="C52" s="91">
        <v>1.1544700000000001</v>
      </c>
      <c r="D52" s="91">
        <v>10.4482</v>
      </c>
      <c r="E52" s="42">
        <v>9.0502135178913257</v>
      </c>
    </row>
    <row r="53" spans="1:5" x14ac:dyDescent="0.25">
      <c r="A53" s="191">
        <v>22</v>
      </c>
      <c r="B53" s="191">
        <v>0</v>
      </c>
      <c r="C53" s="91">
        <v>0.4118252</v>
      </c>
      <c r="D53" s="91">
        <v>1.221147</v>
      </c>
      <c r="E53" s="42">
        <v>2.9652070830051196</v>
      </c>
    </row>
    <row r="54" spans="1:5" x14ac:dyDescent="0.25">
      <c r="A54" s="191">
        <v>23</v>
      </c>
      <c r="B54" s="191">
        <v>0</v>
      </c>
      <c r="C54" s="91">
        <v>0.24331050000000001</v>
      </c>
      <c r="D54" s="91">
        <v>0.88814409999999999</v>
      </c>
      <c r="E54" s="42">
        <v>3.6502497837125811</v>
      </c>
    </row>
    <row r="55" spans="1:5" x14ac:dyDescent="0.25">
      <c r="A55" s="191">
        <v>24</v>
      </c>
      <c r="B55" s="191">
        <v>0</v>
      </c>
      <c r="C55" s="91">
        <v>0.8089499</v>
      </c>
      <c r="D55" s="91">
        <v>1.27122</v>
      </c>
      <c r="E55" s="42">
        <v>1.5714446593046121</v>
      </c>
    </row>
    <row r="56" spans="1:5" x14ac:dyDescent="0.25">
      <c r="A56" s="191">
        <v>25</v>
      </c>
      <c r="B56" s="191">
        <v>2</v>
      </c>
      <c r="C56" s="91">
        <v>0.2</v>
      </c>
      <c r="D56" s="91">
        <v>4.0153280000000002</v>
      </c>
      <c r="E56" s="42">
        <v>20.076640000000001</v>
      </c>
    </row>
    <row r="57" spans="1:5" x14ac:dyDescent="0.25">
      <c r="A57" s="191">
        <v>26</v>
      </c>
      <c r="B57" s="191">
        <v>4</v>
      </c>
      <c r="C57" s="91">
        <v>0.36878179999999999</v>
      </c>
      <c r="D57" s="91">
        <v>15.244490000000001</v>
      </c>
      <c r="E57" s="42">
        <v>41.337425003077705</v>
      </c>
    </row>
    <row r="58" spans="1:5" x14ac:dyDescent="0.25">
      <c r="A58" s="191">
        <v>27</v>
      </c>
      <c r="B58" s="191">
        <v>2</v>
      </c>
      <c r="C58" s="91">
        <v>0.88362890000000005</v>
      </c>
      <c r="D58" s="91">
        <v>3.9780989999999998</v>
      </c>
      <c r="E58" s="42">
        <v>4.5020019150573276</v>
      </c>
    </row>
    <row r="59" spans="1:5" x14ac:dyDescent="0.25">
      <c r="A59" s="191">
        <v>28</v>
      </c>
      <c r="B59" s="191">
        <v>3</v>
      </c>
      <c r="C59" s="91">
        <v>0.25298219999999999</v>
      </c>
      <c r="D59" s="91">
        <v>1.383135</v>
      </c>
      <c r="E59" s="42">
        <v>5.4673214162893675</v>
      </c>
    </row>
    <row r="60" spans="1:5" x14ac:dyDescent="0.25">
      <c r="A60" s="191">
        <v>29</v>
      </c>
      <c r="B60" s="191">
        <v>0</v>
      </c>
      <c r="C60" s="91">
        <v>0.68352029999999997</v>
      </c>
      <c r="D60" s="91">
        <v>2.4242110000000001</v>
      </c>
      <c r="E60" s="42">
        <v>3.5466554541247719</v>
      </c>
    </row>
    <row r="61" spans="1:5" x14ac:dyDescent="0.25">
      <c r="A61" s="191">
        <v>30</v>
      </c>
      <c r="B61" s="191">
        <v>0</v>
      </c>
      <c r="C61" s="91">
        <v>0.34409299999999998</v>
      </c>
      <c r="D61" s="91">
        <v>2.056794</v>
      </c>
      <c r="E61" s="42">
        <v>5.9774363326193791</v>
      </c>
    </row>
    <row r="62" spans="1:5" x14ac:dyDescent="0.25">
      <c r="A62" s="191">
        <v>31</v>
      </c>
      <c r="B62" s="191">
        <v>0</v>
      </c>
      <c r="C62" s="91">
        <v>0.4326662</v>
      </c>
      <c r="D62" s="91">
        <v>2.280351</v>
      </c>
      <c r="E62" s="42">
        <v>5.2704625413309385</v>
      </c>
    </row>
    <row r="63" spans="1:5" x14ac:dyDescent="0.25">
      <c r="A63" s="191">
        <v>32</v>
      </c>
      <c r="B63" s="191">
        <v>0</v>
      </c>
      <c r="C63" s="91">
        <v>0.4326662</v>
      </c>
      <c r="D63" s="91">
        <v>3.3105889999999998</v>
      </c>
      <c r="E63" s="42">
        <v>7.6516007028050721</v>
      </c>
    </row>
    <row r="64" spans="1:5" x14ac:dyDescent="0.25">
      <c r="A64" s="191">
        <v>33</v>
      </c>
      <c r="B64" s="191">
        <v>0</v>
      </c>
      <c r="C64" s="91">
        <v>0.29120439999999997</v>
      </c>
      <c r="D64" s="91">
        <v>4.8466069999999997</v>
      </c>
      <c r="E64" s="42">
        <v>16.643316515821876</v>
      </c>
    </row>
    <row r="65" spans="1:5" x14ac:dyDescent="0.25">
      <c r="A65" s="191">
        <v>34</v>
      </c>
      <c r="B65" s="191">
        <v>0</v>
      </c>
      <c r="C65" s="91">
        <v>0.24331050000000001</v>
      </c>
      <c r="D65" s="91">
        <v>5.9986670000000002</v>
      </c>
      <c r="E65" s="42">
        <v>24.654369622354974</v>
      </c>
    </row>
    <row r="66" spans="1:5" x14ac:dyDescent="0.25">
      <c r="A66" s="191">
        <v>35</v>
      </c>
      <c r="B66" s="191">
        <v>0</v>
      </c>
      <c r="C66" s="91">
        <v>0.32</v>
      </c>
      <c r="D66" s="91">
        <v>5.8012410000000001</v>
      </c>
      <c r="E66" s="42">
        <v>18.128878125</v>
      </c>
    </row>
    <row r="67" spans="1:5" x14ac:dyDescent="0.25">
      <c r="A67" s="191">
        <v>36</v>
      </c>
      <c r="B67" s="191">
        <v>0</v>
      </c>
      <c r="C67" s="91">
        <v>0.64124879999999995</v>
      </c>
      <c r="D67" s="91">
        <v>5.36</v>
      </c>
      <c r="E67" s="42">
        <v>8.358690105930803</v>
      </c>
    </row>
    <row r="68" spans="1:5" x14ac:dyDescent="0.25">
      <c r="A68" s="191">
        <v>37</v>
      </c>
      <c r="B68" s="191">
        <v>0</v>
      </c>
      <c r="C68" s="91">
        <v>0.44721359999999999</v>
      </c>
      <c r="D68" s="91">
        <v>1.319394</v>
      </c>
      <c r="E68" s="42">
        <v>2.9502546434187154</v>
      </c>
    </row>
    <row r="69" spans="1:5" x14ac:dyDescent="0.25">
      <c r="A69" s="191">
        <v>38</v>
      </c>
      <c r="B69" s="191">
        <v>0</v>
      </c>
      <c r="C69" s="91">
        <v>0.2332381</v>
      </c>
      <c r="D69" s="91">
        <v>0.98386989999999996</v>
      </c>
      <c r="E69" s="42">
        <v>4.2183069575682532</v>
      </c>
    </row>
    <row r="70" spans="1:5" x14ac:dyDescent="0.25">
      <c r="A70" s="191">
        <v>39</v>
      </c>
      <c r="B70" s="191">
        <v>0</v>
      </c>
      <c r="C70" s="91">
        <v>0.24</v>
      </c>
      <c r="D70" s="91">
        <v>0.24</v>
      </c>
      <c r="E70" s="42">
        <v>1</v>
      </c>
    </row>
    <row r="71" spans="1:5" x14ac:dyDescent="0.25">
      <c r="A71" s="191">
        <v>40</v>
      </c>
      <c r="B71" s="191">
        <v>0</v>
      </c>
      <c r="C71" s="91">
        <v>0.1788854</v>
      </c>
      <c r="D71" s="91">
        <v>2.0278070000000001</v>
      </c>
      <c r="E71" s="42">
        <v>11.335788163818847</v>
      </c>
    </row>
    <row r="72" spans="1:5" x14ac:dyDescent="0.25">
      <c r="A72" s="191">
        <v>41</v>
      </c>
      <c r="B72" s="191">
        <v>0</v>
      </c>
      <c r="C72" s="91">
        <v>0.2039608</v>
      </c>
      <c r="D72" s="91">
        <v>2.4475289999999998</v>
      </c>
      <c r="E72" s="42">
        <v>11.999997058258254</v>
      </c>
    </row>
    <row r="73" spans="1:5" x14ac:dyDescent="0.25">
      <c r="A73" s="191">
        <v>42</v>
      </c>
      <c r="B73" s="191">
        <v>0</v>
      </c>
      <c r="C73" s="91">
        <v>0.22627420000000001</v>
      </c>
      <c r="D73" s="91">
        <v>2.0972360000000001</v>
      </c>
      <c r="E73" s="42">
        <v>9.2685600037476661</v>
      </c>
    </row>
    <row r="74" spans="1:5" x14ac:dyDescent="0.25">
      <c r="A74" s="191">
        <v>43</v>
      </c>
      <c r="B74" s="191">
        <v>0</v>
      </c>
      <c r="C74" s="91">
        <v>0.48826219999999998</v>
      </c>
      <c r="D74" s="91">
        <v>0.69971419999999995</v>
      </c>
      <c r="E74" s="42">
        <v>1.4330705919893041</v>
      </c>
    </row>
    <row r="75" spans="1:5" x14ac:dyDescent="0.25">
      <c r="A75" s="191">
        <v>44</v>
      </c>
      <c r="B75" s="191">
        <v>0</v>
      </c>
      <c r="C75" s="91">
        <v>0.31241000000000002</v>
      </c>
      <c r="D75" s="91">
        <v>1.2092970000000001</v>
      </c>
      <c r="E75" s="42">
        <v>3.870865209180244</v>
      </c>
    </row>
    <row r="76" spans="1:5" x14ac:dyDescent="0.25">
      <c r="A76" s="191">
        <v>45</v>
      </c>
      <c r="B76" s="191">
        <v>0</v>
      </c>
      <c r="C76" s="91">
        <v>0.4326662</v>
      </c>
      <c r="D76" s="91">
        <v>6.4560050000000002</v>
      </c>
      <c r="E76" s="42">
        <v>14.92144521573444</v>
      </c>
    </row>
    <row r="77" spans="1:5" x14ac:dyDescent="0.25">
      <c r="A77" s="191">
        <v>46</v>
      </c>
      <c r="B77" s="191">
        <v>0</v>
      </c>
      <c r="C77" s="91">
        <v>0.40199499999999999</v>
      </c>
      <c r="D77" s="91">
        <v>0.68</v>
      </c>
      <c r="E77" s="42">
        <v>1.6915633279020885</v>
      </c>
    </row>
    <row r="78" spans="1:5" x14ac:dyDescent="0.25">
      <c r="A78" s="191">
        <v>47</v>
      </c>
      <c r="B78" s="191">
        <v>0</v>
      </c>
      <c r="C78" s="91">
        <v>0.3577709</v>
      </c>
      <c r="D78" s="91">
        <v>7.9270680000000002</v>
      </c>
      <c r="E78" s="42">
        <v>22.156827176273978</v>
      </c>
    </row>
    <row r="79" spans="1:5" x14ac:dyDescent="0.25">
      <c r="A79" s="191">
        <v>48</v>
      </c>
      <c r="B79" s="191">
        <v>0</v>
      </c>
      <c r="C79" s="91">
        <v>0.45607019999999998</v>
      </c>
      <c r="D79" s="91">
        <v>1.3254429999999999</v>
      </c>
      <c r="E79" s="42">
        <v>2.9062258397939615</v>
      </c>
    </row>
    <row r="80" spans="1:5" x14ac:dyDescent="0.25">
      <c r="A80" s="191">
        <v>49</v>
      </c>
      <c r="B80" s="191">
        <v>0</v>
      </c>
      <c r="C80" s="91">
        <v>0.70767219999999997</v>
      </c>
      <c r="D80" s="91">
        <v>1.049952</v>
      </c>
      <c r="E80" s="42">
        <v>1.483669981666653</v>
      </c>
    </row>
    <row r="81" spans="1:5" x14ac:dyDescent="0.25">
      <c r="A81" s="191">
        <v>50</v>
      </c>
      <c r="B81" s="191">
        <v>0</v>
      </c>
      <c r="C81" s="91">
        <v>0.2</v>
      </c>
      <c r="D81" s="91">
        <v>0.3577709</v>
      </c>
      <c r="E81" s="42">
        <v>1.7888545</v>
      </c>
    </row>
    <row r="82" spans="1:5" x14ac:dyDescent="0.25">
      <c r="A82" s="191">
        <v>51</v>
      </c>
      <c r="B82" s="191">
        <v>2</v>
      </c>
      <c r="C82" s="91">
        <v>0.50596439999999998</v>
      </c>
      <c r="D82" s="91">
        <v>1.254178</v>
      </c>
      <c r="E82" s="42">
        <v>2.4787870450964538</v>
      </c>
    </row>
    <row r="83" spans="1:5" x14ac:dyDescent="0.25">
      <c r="A83" s="191">
        <v>52</v>
      </c>
      <c r="B83" s="191">
        <v>0</v>
      </c>
      <c r="C83" s="91">
        <v>0.36</v>
      </c>
      <c r="D83" s="91">
        <v>2.442949</v>
      </c>
      <c r="E83" s="42">
        <v>6.7859694444444445</v>
      </c>
    </row>
    <row r="84" spans="1:5" x14ac:dyDescent="0.25">
      <c r="A84" s="191">
        <v>53</v>
      </c>
      <c r="B84" s="191">
        <v>0</v>
      </c>
      <c r="C84" s="91">
        <v>0.72111029999999998</v>
      </c>
      <c r="D84" s="91">
        <v>0.92</v>
      </c>
      <c r="E84" s="42">
        <v>1.2758103718668283</v>
      </c>
    </row>
    <row r="85" spans="1:5" x14ac:dyDescent="0.25">
      <c r="A85" s="191">
        <v>54</v>
      </c>
      <c r="B85" s="191">
        <v>0</v>
      </c>
      <c r="C85" s="91">
        <v>0.2</v>
      </c>
      <c r="D85" s="91">
        <v>0.5656854</v>
      </c>
      <c r="E85" s="42">
        <v>2.828427</v>
      </c>
    </row>
    <row r="86" spans="1:5" x14ac:dyDescent="0.25">
      <c r="A86" s="191">
        <v>55</v>
      </c>
      <c r="B86" s="191">
        <v>0</v>
      </c>
      <c r="C86" s="91">
        <v>0.89888820000000003</v>
      </c>
      <c r="D86" s="91">
        <v>4.4646160000000004</v>
      </c>
      <c r="E86" s="42">
        <v>4.9668201229029378</v>
      </c>
    </row>
    <row r="87" spans="1:5" x14ac:dyDescent="0.25">
      <c r="A87" s="191">
        <v>56</v>
      </c>
      <c r="B87" s="191">
        <v>0</v>
      </c>
      <c r="C87" s="91">
        <v>0.61188229999999999</v>
      </c>
      <c r="D87" s="91">
        <v>0.72111029999999998</v>
      </c>
      <c r="E87" s="42">
        <v>1.178511455552808</v>
      </c>
    </row>
    <row r="88" spans="1:5" x14ac:dyDescent="0.25">
      <c r="A88" s="191">
        <v>57</v>
      </c>
      <c r="B88" s="191">
        <v>0</v>
      </c>
      <c r="C88" s="91">
        <v>0.65604879999999999</v>
      </c>
      <c r="D88" s="91">
        <v>1.700823</v>
      </c>
      <c r="E88" s="42">
        <v>2.5925251292281914</v>
      </c>
    </row>
    <row r="89" spans="1:5" x14ac:dyDescent="0.25">
      <c r="A89" s="191">
        <v>58</v>
      </c>
      <c r="B89" s="191">
        <v>0</v>
      </c>
      <c r="C89" s="91">
        <v>0.50119860000000005</v>
      </c>
      <c r="D89" s="91">
        <v>4.0560080000000003</v>
      </c>
      <c r="E89" s="42">
        <v>8.0926163800138298</v>
      </c>
    </row>
    <row r="90" spans="1:5" x14ac:dyDescent="0.25">
      <c r="A90" s="191">
        <v>59</v>
      </c>
      <c r="B90" s="191">
        <v>0</v>
      </c>
      <c r="C90" s="91">
        <v>0.1788854</v>
      </c>
      <c r="D90" s="91">
        <v>2.6415150000000001</v>
      </c>
      <c r="E90" s="42">
        <v>14.766520912271208</v>
      </c>
    </row>
    <row r="91" spans="1:5" x14ac:dyDescent="0.25">
      <c r="A91" s="191">
        <v>60</v>
      </c>
      <c r="B91" s="191">
        <v>0</v>
      </c>
      <c r="C91" s="91">
        <v>0.2</v>
      </c>
      <c r="D91" s="91">
        <v>0.46818799999999999</v>
      </c>
      <c r="E91" s="42">
        <v>2.3409399999999998</v>
      </c>
    </row>
    <row r="92" spans="1:5" x14ac:dyDescent="0.25">
      <c r="A92" s="191">
        <v>61</v>
      </c>
      <c r="B92" s="191">
        <v>0</v>
      </c>
      <c r="C92" s="91">
        <v>0.1788854</v>
      </c>
      <c r="D92" s="91">
        <v>1.198666</v>
      </c>
      <c r="E92" s="42">
        <v>6.7007480767016201</v>
      </c>
    </row>
    <row r="93" spans="1:5" x14ac:dyDescent="0.25">
      <c r="A93" s="191">
        <v>62</v>
      </c>
      <c r="B93" s="191">
        <v>3</v>
      </c>
      <c r="C93" s="91">
        <v>0.31241000000000002</v>
      </c>
      <c r="D93" s="91">
        <v>7.5827530000000003</v>
      </c>
      <c r="E93" s="42">
        <v>24.27179987836497</v>
      </c>
    </row>
    <row r="94" spans="1:5" x14ac:dyDescent="0.25">
      <c r="A94" s="191">
        <v>63</v>
      </c>
      <c r="B94" s="191">
        <v>3</v>
      </c>
      <c r="C94" s="91">
        <v>0.25612499999999999</v>
      </c>
      <c r="D94" s="91">
        <v>4.4281920000000001</v>
      </c>
      <c r="E94" s="42">
        <v>17.289183016105419</v>
      </c>
    </row>
    <row r="95" spans="1:5" x14ac:dyDescent="0.25">
      <c r="A95" s="191">
        <v>64</v>
      </c>
      <c r="B95" s="191">
        <v>3</v>
      </c>
      <c r="C95" s="91">
        <v>0.59464269999999997</v>
      </c>
      <c r="D95" s="91">
        <v>2.1674020000000001</v>
      </c>
      <c r="E95" s="42">
        <v>3.6448812034520901</v>
      </c>
    </row>
    <row r="96" spans="1:5" x14ac:dyDescent="0.25">
      <c r="A96" s="191">
        <v>65</v>
      </c>
      <c r="B96" s="191">
        <v>3</v>
      </c>
      <c r="C96" s="91">
        <v>0.25298219999999999</v>
      </c>
      <c r="D96" s="91">
        <v>9.3411390000000001</v>
      </c>
      <c r="E96" s="42">
        <v>36.924095845478462</v>
      </c>
    </row>
    <row r="97" spans="1:5" x14ac:dyDescent="0.25">
      <c r="A97" s="191">
        <v>66</v>
      </c>
      <c r="B97" s="191">
        <v>0</v>
      </c>
      <c r="C97" s="91">
        <v>0.84380089999999996</v>
      </c>
      <c r="D97" s="91">
        <v>4.6599570000000003</v>
      </c>
      <c r="E97" s="42">
        <v>5.5225788453176579</v>
      </c>
    </row>
    <row r="98" spans="1:5" x14ac:dyDescent="0.25">
      <c r="A98" s="191">
        <v>67</v>
      </c>
      <c r="B98" s="191">
        <v>0</v>
      </c>
      <c r="C98" s="91">
        <v>0.36878179999999999</v>
      </c>
      <c r="D98" s="91">
        <v>4.9783530000000003</v>
      </c>
      <c r="E98" s="42">
        <v>13.499454148767645</v>
      </c>
    </row>
    <row r="99" spans="1:5" x14ac:dyDescent="0.25">
      <c r="A99" s="191">
        <v>68</v>
      </c>
      <c r="B99" s="191">
        <v>0</v>
      </c>
      <c r="C99" s="91">
        <v>0.42520580000000002</v>
      </c>
      <c r="D99" s="91">
        <v>6.5641449999999999</v>
      </c>
      <c r="E99" s="42">
        <v>15.43757164177911</v>
      </c>
    </row>
    <row r="100" spans="1:5" x14ac:dyDescent="0.25">
      <c r="A100" s="191">
        <v>69</v>
      </c>
      <c r="B100" s="191">
        <v>0</v>
      </c>
      <c r="C100" s="91">
        <v>0.51224990000000004</v>
      </c>
      <c r="D100" s="91">
        <v>5.347448</v>
      </c>
      <c r="E100" s="42">
        <v>10.439139177967627</v>
      </c>
    </row>
    <row r="101" spans="1:5" x14ac:dyDescent="0.25">
      <c r="A101" s="191">
        <v>70</v>
      </c>
      <c r="B101" s="191">
        <v>0</v>
      </c>
      <c r="C101" s="91">
        <v>0.3577709</v>
      </c>
      <c r="D101" s="91">
        <v>5.0142199999999999</v>
      </c>
      <c r="E101" s="42">
        <v>14.015170043175674</v>
      </c>
    </row>
    <row r="102" spans="1:5" x14ac:dyDescent="0.25">
      <c r="A102" s="191">
        <v>71</v>
      </c>
      <c r="B102" s="191">
        <v>0</v>
      </c>
      <c r="C102" s="91">
        <v>0.4118252</v>
      </c>
      <c r="D102" s="91">
        <v>2.7017030000000002</v>
      </c>
      <c r="E102" s="42">
        <v>6.5603149103066061</v>
      </c>
    </row>
    <row r="103" spans="1:5" x14ac:dyDescent="0.25">
      <c r="A103" s="191">
        <v>72</v>
      </c>
      <c r="B103" s="191">
        <v>0</v>
      </c>
      <c r="C103" s="91">
        <v>0.32</v>
      </c>
      <c r="D103" s="91">
        <v>2.3630490000000002</v>
      </c>
      <c r="E103" s="42">
        <v>7.3845281250000001</v>
      </c>
    </row>
    <row r="104" spans="1:5" x14ac:dyDescent="0.25">
      <c r="A104" s="191">
        <v>73</v>
      </c>
      <c r="B104" s="191">
        <v>0</v>
      </c>
      <c r="C104" s="91">
        <v>0.36</v>
      </c>
      <c r="D104" s="91">
        <v>10.881180000000001</v>
      </c>
      <c r="E104" s="42">
        <v>30.225500000000004</v>
      </c>
    </row>
    <row r="105" spans="1:5" x14ac:dyDescent="0.25">
      <c r="A105" s="191">
        <v>74</v>
      </c>
      <c r="B105" s="191">
        <v>0</v>
      </c>
      <c r="C105" s="91">
        <v>0.36878179999999999</v>
      </c>
      <c r="D105" s="91">
        <v>3.5924360000000002</v>
      </c>
      <c r="E105" s="42">
        <v>9.7413592536291116</v>
      </c>
    </row>
    <row r="106" spans="1:5" x14ac:dyDescent="0.25">
      <c r="A106" s="191">
        <v>75</v>
      </c>
      <c r="B106" s="191">
        <v>0</v>
      </c>
      <c r="C106" s="91">
        <v>0.37947330000000001</v>
      </c>
      <c r="D106" s="91">
        <v>2.920274</v>
      </c>
      <c r="E106" s="42">
        <v>7.6955980829217756</v>
      </c>
    </row>
    <row r="107" spans="1:5" x14ac:dyDescent="0.25">
      <c r="A107" s="191">
        <v>76</v>
      </c>
      <c r="B107" s="191">
        <v>0</v>
      </c>
      <c r="C107" s="91">
        <v>0.32249030000000001</v>
      </c>
      <c r="D107" s="91">
        <v>2.0004</v>
      </c>
      <c r="E107" s="42">
        <v>6.202977267843405</v>
      </c>
    </row>
    <row r="108" spans="1:5" x14ac:dyDescent="0.25">
      <c r="A108" s="191">
        <v>77</v>
      </c>
      <c r="B108" s="191">
        <v>0</v>
      </c>
      <c r="C108" s="91">
        <v>0.39395429999999998</v>
      </c>
      <c r="D108" s="91">
        <v>2.129413</v>
      </c>
      <c r="E108" s="42">
        <v>5.4052284744702623</v>
      </c>
    </row>
    <row r="109" spans="1:5" x14ac:dyDescent="0.25">
      <c r="A109" s="191">
        <v>78</v>
      </c>
      <c r="B109" s="191">
        <v>0</v>
      </c>
      <c r="C109" s="91">
        <v>0.2332381</v>
      </c>
      <c r="D109" s="91">
        <v>2.3623720000000001</v>
      </c>
      <c r="E109" s="42">
        <v>10.128585338330231</v>
      </c>
    </row>
    <row r="110" spans="1:5" x14ac:dyDescent="0.25">
      <c r="A110" s="191">
        <v>79</v>
      </c>
      <c r="B110" s="191">
        <v>0</v>
      </c>
      <c r="C110" s="91">
        <v>0.16492419999999999</v>
      </c>
      <c r="D110" s="91">
        <v>2.3148219999999999</v>
      </c>
      <c r="E110" s="42">
        <v>14.035672145143042</v>
      </c>
    </row>
    <row r="111" spans="1:5" x14ac:dyDescent="0.25">
      <c r="A111" s="191">
        <v>80</v>
      </c>
      <c r="B111" s="191">
        <v>0</v>
      </c>
      <c r="C111" s="91">
        <v>0.25298219999999999</v>
      </c>
      <c r="D111" s="91">
        <v>1.4045639999999999</v>
      </c>
      <c r="E111" s="42">
        <v>5.5520269805543627</v>
      </c>
    </row>
    <row r="112" spans="1:5" x14ac:dyDescent="0.25">
      <c r="A112" s="191">
        <v>81</v>
      </c>
      <c r="B112" s="191">
        <v>0</v>
      </c>
      <c r="C112" s="91">
        <v>0.32249030000000001</v>
      </c>
      <c r="D112" s="91">
        <v>2.0396079999999999</v>
      </c>
      <c r="E112" s="42">
        <v>6.3245561184320884</v>
      </c>
    </row>
    <row r="113" spans="1:5" x14ac:dyDescent="0.25">
      <c r="A113" s="191">
        <v>82</v>
      </c>
      <c r="B113" s="191">
        <v>0</v>
      </c>
      <c r="C113" s="91">
        <v>0.28000000000000003</v>
      </c>
      <c r="D113" s="91">
        <v>0.72443080000000004</v>
      </c>
      <c r="E113" s="42">
        <v>2.587252857142857</v>
      </c>
    </row>
    <row r="114" spans="1:5" x14ac:dyDescent="0.25">
      <c r="A114" s="191">
        <v>83</v>
      </c>
      <c r="B114" s="191">
        <v>0</v>
      </c>
      <c r="C114" s="91">
        <v>0.30463089999999998</v>
      </c>
      <c r="D114" s="91">
        <v>1.0673330000000001</v>
      </c>
      <c r="E114" s="42">
        <v>3.5036925013188096</v>
      </c>
    </row>
    <row r="115" spans="1:5" x14ac:dyDescent="0.25">
      <c r="A115" s="191">
        <v>84</v>
      </c>
      <c r="B115" s="191">
        <v>0</v>
      </c>
      <c r="C115" s="91">
        <v>0.2</v>
      </c>
      <c r="D115" s="91">
        <v>1.753169</v>
      </c>
      <c r="E115" s="42">
        <v>8.7658449999999988</v>
      </c>
    </row>
    <row r="116" spans="1:5" x14ac:dyDescent="0.25">
      <c r="A116" s="191">
        <v>85</v>
      </c>
      <c r="B116" s="191">
        <v>0</v>
      </c>
      <c r="C116" s="91">
        <v>0.39395429999999998</v>
      </c>
      <c r="D116" s="91">
        <v>0.79699439999999999</v>
      </c>
      <c r="E116" s="42">
        <v>2.023063081174644</v>
      </c>
    </row>
    <row r="117" spans="1:5" x14ac:dyDescent="0.25">
      <c r="A117" s="191">
        <v>86</v>
      </c>
      <c r="B117" s="191">
        <v>0</v>
      </c>
      <c r="C117" s="91">
        <v>0.2039608</v>
      </c>
      <c r="D117" s="91">
        <v>1.21062</v>
      </c>
      <c r="E117" s="42">
        <v>5.9355523218187027</v>
      </c>
    </row>
    <row r="118" spans="1:5" x14ac:dyDescent="0.25">
      <c r="A118" s="191">
        <v>87</v>
      </c>
      <c r="B118" s="191">
        <v>0</v>
      </c>
      <c r="C118" s="91">
        <v>0.93380940000000001</v>
      </c>
      <c r="D118" s="91">
        <v>1.9003159999999999</v>
      </c>
      <c r="E118" s="42">
        <v>2.0350148542090065</v>
      </c>
    </row>
    <row r="119" spans="1:5" x14ac:dyDescent="0.25">
      <c r="A119" s="191">
        <v>88</v>
      </c>
      <c r="B119" s="191">
        <v>0</v>
      </c>
      <c r="C119" s="91">
        <v>0.75471849999999996</v>
      </c>
      <c r="D119" s="91">
        <v>7.8327520000000002</v>
      </c>
      <c r="E119" s="42">
        <v>10.378375513519281</v>
      </c>
    </row>
    <row r="120" spans="1:5" x14ac:dyDescent="0.25">
      <c r="A120" s="191">
        <v>89</v>
      </c>
      <c r="B120" s="191">
        <v>0</v>
      </c>
      <c r="C120" s="91">
        <v>0.32249030000000001</v>
      </c>
      <c r="D120" s="91">
        <v>3.8607770000000001</v>
      </c>
      <c r="E120" s="42">
        <v>11.971761631280073</v>
      </c>
    </row>
    <row r="121" spans="1:5" x14ac:dyDescent="0.25">
      <c r="A121" s="191">
        <v>90</v>
      </c>
      <c r="B121" s="191">
        <v>0</v>
      </c>
      <c r="C121" s="91">
        <v>0.65115279999999998</v>
      </c>
      <c r="D121" s="91">
        <v>1.8676189999999999</v>
      </c>
      <c r="E121" s="42">
        <v>2.8681731845428597</v>
      </c>
    </row>
    <row r="122" spans="1:5" x14ac:dyDescent="0.25">
      <c r="A122" s="191">
        <v>91</v>
      </c>
      <c r="B122" s="191">
        <v>0</v>
      </c>
      <c r="C122" s="91">
        <v>0.64498060000000002</v>
      </c>
      <c r="D122" s="91">
        <v>2.7527439999999999</v>
      </c>
      <c r="E122" s="42">
        <v>4.2679485243432129</v>
      </c>
    </row>
    <row r="123" spans="1:5" x14ac:dyDescent="0.25">
      <c r="A123" s="191">
        <v>92</v>
      </c>
      <c r="B123" s="191">
        <v>0</v>
      </c>
      <c r="C123" s="91">
        <v>0.55569780000000002</v>
      </c>
      <c r="D123" s="91">
        <v>1.5094369999999999</v>
      </c>
      <c r="E123" s="42">
        <v>2.7162911208214244</v>
      </c>
    </row>
    <row r="124" spans="1:5" x14ac:dyDescent="0.25">
      <c r="A124" s="191">
        <v>93</v>
      </c>
      <c r="B124" s="191">
        <v>0</v>
      </c>
      <c r="C124" s="91">
        <v>0.56850679999999998</v>
      </c>
      <c r="D124" s="91">
        <v>4.9295840000000002</v>
      </c>
      <c r="E124" s="42">
        <v>8.6711082435601483</v>
      </c>
    </row>
    <row r="125" spans="1:5" x14ac:dyDescent="0.25">
      <c r="A125" s="191">
        <v>94</v>
      </c>
      <c r="B125" s="191">
        <v>0</v>
      </c>
      <c r="C125" s="91">
        <v>0.33941130000000003</v>
      </c>
      <c r="D125" s="91">
        <v>4.2992090000000003</v>
      </c>
      <c r="E125" s="42">
        <v>12.666664309644375</v>
      </c>
    </row>
    <row r="126" spans="1:5" x14ac:dyDescent="0.25">
      <c r="A126" s="191">
        <v>95</v>
      </c>
      <c r="B126" s="191">
        <v>0</v>
      </c>
      <c r="C126" s="91">
        <v>0.1788854</v>
      </c>
      <c r="D126" s="91">
        <v>5.831912</v>
      </c>
      <c r="E126" s="42">
        <v>32.601386138835252</v>
      </c>
    </row>
    <row r="127" spans="1:5" x14ac:dyDescent="0.25">
      <c r="A127" s="191">
        <v>96</v>
      </c>
      <c r="B127" s="191">
        <v>0</v>
      </c>
      <c r="C127" s="91">
        <v>0.41761229999999999</v>
      </c>
      <c r="D127" s="91">
        <v>1.0384599999999999</v>
      </c>
      <c r="E127" s="42">
        <v>2.4866604743203204</v>
      </c>
    </row>
    <row r="128" spans="1:5" x14ac:dyDescent="0.25">
      <c r="A128" s="191">
        <v>97</v>
      </c>
      <c r="B128" s="191">
        <v>0</v>
      </c>
      <c r="C128" s="91">
        <v>0.30463089999999998</v>
      </c>
      <c r="D128" s="91">
        <v>2.8604889999999998</v>
      </c>
      <c r="E128" s="42">
        <v>9.3900159176235896</v>
      </c>
    </row>
    <row r="129" spans="1:5" x14ac:dyDescent="0.25">
      <c r="A129" s="191">
        <v>98</v>
      </c>
      <c r="B129" s="191">
        <v>0</v>
      </c>
      <c r="C129" s="91">
        <v>0.34176010000000001</v>
      </c>
      <c r="D129" s="91">
        <v>1.2033290000000001</v>
      </c>
      <c r="E129" s="42">
        <v>3.5209756785534649</v>
      </c>
    </row>
    <row r="130" spans="1:5" x14ac:dyDescent="0.25">
      <c r="A130" s="191">
        <v>99</v>
      </c>
      <c r="B130" s="191">
        <v>0</v>
      </c>
      <c r="C130" s="91">
        <v>0.2332381</v>
      </c>
      <c r="D130" s="91">
        <v>0.4326662</v>
      </c>
      <c r="E130" s="42">
        <v>1.8550408359526167</v>
      </c>
    </row>
    <row r="131" spans="1:5" x14ac:dyDescent="0.25">
      <c r="A131" s="191">
        <v>100</v>
      </c>
      <c r="B131" s="191">
        <v>0</v>
      </c>
      <c r="C131" s="91">
        <v>0.25298219999999999</v>
      </c>
      <c r="D131" s="91">
        <v>0.83522450000000004</v>
      </c>
      <c r="E131" s="42">
        <v>3.3015148891898325</v>
      </c>
    </row>
    <row r="132" spans="1:5" x14ac:dyDescent="0.25">
      <c r="A132" s="191">
        <v>101</v>
      </c>
      <c r="B132" s="191">
        <v>0</v>
      </c>
      <c r="C132" s="91">
        <v>0.2</v>
      </c>
      <c r="D132" s="91">
        <v>0.28844409999999998</v>
      </c>
      <c r="E132" s="42">
        <v>1.4422204999999999</v>
      </c>
    </row>
    <row r="133" spans="1:5" x14ac:dyDescent="0.25">
      <c r="A133" s="191">
        <v>102</v>
      </c>
      <c r="B133" s="191">
        <v>0</v>
      </c>
      <c r="C133" s="91">
        <v>0.32249030000000001</v>
      </c>
      <c r="D133" s="91">
        <v>1.2824979999999999</v>
      </c>
      <c r="E133" s="42">
        <v>3.9768575985076136</v>
      </c>
    </row>
    <row r="134" spans="1:5" x14ac:dyDescent="0.25">
      <c r="A134" s="191">
        <v>103</v>
      </c>
      <c r="B134" s="191">
        <v>1</v>
      </c>
      <c r="C134" s="91">
        <v>0.26832820000000002</v>
      </c>
      <c r="D134" s="91">
        <v>7.436985</v>
      </c>
      <c r="E134" s="42">
        <v>27.716002268863278</v>
      </c>
    </row>
    <row r="135" spans="1:5" x14ac:dyDescent="0.25">
      <c r="A135" s="191">
        <v>104</v>
      </c>
      <c r="B135" s="191">
        <v>1</v>
      </c>
      <c r="C135" s="91">
        <v>0.34409299999999998</v>
      </c>
      <c r="D135" s="91">
        <v>6.1346699999999998</v>
      </c>
      <c r="E135" s="42">
        <v>17.828523102765821</v>
      </c>
    </row>
    <row r="136" spans="1:5" x14ac:dyDescent="0.25">
      <c r="A136" s="191">
        <v>105</v>
      </c>
      <c r="B136" s="191">
        <v>4</v>
      </c>
      <c r="C136" s="91">
        <v>0.2828427</v>
      </c>
      <c r="D136" s="91">
        <v>6.6660469999999998</v>
      </c>
      <c r="E136" s="42">
        <v>23.568036226496211</v>
      </c>
    </row>
    <row r="137" spans="1:5" x14ac:dyDescent="0.25">
      <c r="A137" s="191">
        <v>106</v>
      </c>
      <c r="B137" s="191">
        <v>1</v>
      </c>
      <c r="C137" s="91">
        <v>0.2332381</v>
      </c>
      <c r="D137" s="91">
        <v>2.3167219999999999</v>
      </c>
      <c r="E137" s="42">
        <v>9.9328625983490682</v>
      </c>
    </row>
    <row r="138" spans="1:5" x14ac:dyDescent="0.25">
      <c r="A138" s="191">
        <v>107</v>
      </c>
      <c r="B138" s="191">
        <v>0</v>
      </c>
      <c r="C138" s="91">
        <v>0.54405879999999995</v>
      </c>
      <c r="D138" s="91">
        <v>5.3528310000000001</v>
      </c>
      <c r="E138" s="42">
        <v>9.8386994199891635</v>
      </c>
    </row>
    <row r="139" spans="1:5" x14ac:dyDescent="0.25">
      <c r="A139" s="191">
        <v>108</v>
      </c>
      <c r="B139" s="191">
        <v>0</v>
      </c>
      <c r="C139" s="91">
        <v>0.37735920000000001</v>
      </c>
      <c r="D139" s="91">
        <v>4.024127</v>
      </c>
      <c r="E139" s="42">
        <v>10.663916501836976</v>
      </c>
    </row>
    <row r="140" spans="1:5" x14ac:dyDescent="0.25">
      <c r="A140" s="191">
        <v>109</v>
      </c>
      <c r="B140" s="191">
        <v>0</v>
      </c>
      <c r="C140" s="91">
        <v>0.36878179999999999</v>
      </c>
      <c r="D140" s="91">
        <v>7.2765930000000001</v>
      </c>
      <c r="E140" s="42">
        <v>19.731431974137553</v>
      </c>
    </row>
    <row r="141" spans="1:5" x14ac:dyDescent="0.25">
      <c r="A141" s="191">
        <v>110</v>
      </c>
      <c r="B141" s="191">
        <v>0</v>
      </c>
      <c r="C141" s="91">
        <v>0.2828427</v>
      </c>
      <c r="D141" s="91">
        <v>3.7029719999999999</v>
      </c>
      <c r="E141" s="42">
        <v>13.091983636134147</v>
      </c>
    </row>
    <row r="142" spans="1:5" x14ac:dyDescent="0.25">
      <c r="A142" s="191">
        <v>111</v>
      </c>
      <c r="B142" s="191">
        <v>0</v>
      </c>
      <c r="C142" s="91">
        <v>0.2154066</v>
      </c>
      <c r="D142" s="91">
        <v>1.0567880000000001</v>
      </c>
      <c r="E142" s="42">
        <v>4.9060149503311417</v>
      </c>
    </row>
    <row r="143" spans="1:5" x14ac:dyDescent="0.25">
      <c r="A143" s="191">
        <v>112</v>
      </c>
      <c r="B143" s="191">
        <v>0</v>
      </c>
      <c r="C143" s="91">
        <v>0.48826219999999998</v>
      </c>
      <c r="D143" s="91">
        <v>9.3042789999999993</v>
      </c>
      <c r="E143" s="42">
        <v>19.055906846772082</v>
      </c>
    </row>
    <row r="144" spans="1:5" x14ac:dyDescent="0.25">
      <c r="A144" s="191">
        <v>113</v>
      </c>
      <c r="B144" s="191">
        <v>0</v>
      </c>
      <c r="C144" s="91">
        <v>0.29120439999999997</v>
      </c>
      <c r="D144" s="91">
        <v>3.1630370000000001</v>
      </c>
      <c r="E144" s="42">
        <v>10.861913487570931</v>
      </c>
    </row>
    <row r="145" spans="1:5" x14ac:dyDescent="0.25">
      <c r="A145" s="191">
        <v>114</v>
      </c>
      <c r="B145" s="191">
        <v>0</v>
      </c>
      <c r="C145" s="91">
        <v>0.26832820000000002</v>
      </c>
      <c r="D145" s="91">
        <v>0.8236504</v>
      </c>
      <c r="E145" s="42">
        <v>3.0695633183541644</v>
      </c>
    </row>
    <row r="146" spans="1:5" x14ac:dyDescent="0.25">
      <c r="A146" s="191">
        <v>115</v>
      </c>
      <c r="B146" s="191">
        <v>0</v>
      </c>
      <c r="C146" s="91">
        <v>0.30463089999999998</v>
      </c>
      <c r="D146" s="91">
        <v>1.9501790000000001</v>
      </c>
      <c r="E146" s="42">
        <v>6.4017767074843697</v>
      </c>
    </row>
    <row r="147" spans="1:5" x14ac:dyDescent="0.25">
      <c r="A147" s="191">
        <v>116</v>
      </c>
      <c r="B147" s="191">
        <v>0</v>
      </c>
      <c r="C147" s="91">
        <v>0.28000000000000003</v>
      </c>
      <c r="D147" s="91">
        <v>2.2627419999999998</v>
      </c>
      <c r="E147" s="42">
        <v>8.0812214285714266</v>
      </c>
    </row>
    <row r="148" spans="1:5" x14ac:dyDescent="0.25">
      <c r="A148" s="191">
        <v>117</v>
      </c>
      <c r="B148" s="191">
        <v>0</v>
      </c>
      <c r="C148" s="91">
        <v>0.36221540000000002</v>
      </c>
      <c r="D148" s="91">
        <v>2.0987619999999998</v>
      </c>
      <c r="E148" s="42">
        <v>5.7942373515869274</v>
      </c>
    </row>
    <row r="149" spans="1:5" x14ac:dyDescent="0.25">
      <c r="A149" s="191">
        <v>118</v>
      </c>
      <c r="B149" s="191">
        <v>0</v>
      </c>
      <c r="C149" s="91">
        <v>0.65604879999999999</v>
      </c>
      <c r="D149" s="91">
        <v>1.653602</v>
      </c>
      <c r="E149" s="42">
        <v>2.5205472519727192</v>
      </c>
    </row>
    <row r="150" spans="1:5" x14ac:dyDescent="0.25">
      <c r="A150" s="191">
        <v>119</v>
      </c>
      <c r="B150" s="191">
        <v>0</v>
      </c>
      <c r="C150" s="91">
        <v>0.43081320000000001</v>
      </c>
      <c r="D150" s="91">
        <v>1.4142140000000001</v>
      </c>
      <c r="E150" s="42">
        <v>3.282661719743035</v>
      </c>
    </row>
    <row r="151" spans="1:5" x14ac:dyDescent="0.25">
      <c r="A151" s="191">
        <v>120</v>
      </c>
      <c r="B151" s="191">
        <v>0</v>
      </c>
      <c r="C151" s="91">
        <v>0.2332381</v>
      </c>
      <c r="D151" s="91">
        <v>3.3839619999999999</v>
      </c>
      <c r="E151" s="42">
        <v>14.508615873650145</v>
      </c>
    </row>
    <row r="152" spans="1:5" x14ac:dyDescent="0.25">
      <c r="A152" s="191">
        <v>121</v>
      </c>
      <c r="B152" s="191">
        <v>0</v>
      </c>
      <c r="C152" s="91">
        <v>0.45607019999999998</v>
      </c>
      <c r="D152" s="91">
        <v>3.754464</v>
      </c>
      <c r="E152" s="42">
        <v>8.2322063577054596</v>
      </c>
    </row>
    <row r="153" spans="1:5" x14ac:dyDescent="0.25">
      <c r="A153" s="191">
        <v>122</v>
      </c>
      <c r="B153" s="191">
        <v>0</v>
      </c>
      <c r="C153" s="91">
        <v>0.45607019999999998</v>
      </c>
      <c r="D153" s="91">
        <v>11.589930000000001</v>
      </c>
      <c r="E153" s="42">
        <v>25.412600954853005</v>
      </c>
    </row>
    <row r="154" spans="1:5" x14ac:dyDescent="0.25">
      <c r="A154" s="191">
        <v>123</v>
      </c>
      <c r="B154" s="191">
        <v>0</v>
      </c>
      <c r="C154" s="91">
        <v>0.37947330000000001</v>
      </c>
      <c r="D154" s="91">
        <v>3.560899</v>
      </c>
      <c r="E154" s="42">
        <v>9.3837932734661429</v>
      </c>
    </row>
    <row r="155" spans="1:5" x14ac:dyDescent="0.25">
      <c r="A155" s="191">
        <v>124</v>
      </c>
      <c r="B155" s="191">
        <v>0</v>
      </c>
      <c r="C155" s="91">
        <v>0.24331050000000001</v>
      </c>
      <c r="D155" s="91">
        <v>4.8480920000000003</v>
      </c>
      <c r="E155" s="42">
        <v>19.925535478329131</v>
      </c>
    </row>
    <row r="156" spans="1:5" x14ac:dyDescent="0.25">
      <c r="A156" s="191">
        <v>125</v>
      </c>
      <c r="B156" s="191">
        <v>0</v>
      </c>
      <c r="C156" s="91">
        <v>0.2332381</v>
      </c>
      <c r="D156" s="91">
        <v>3.7721079999999998</v>
      </c>
      <c r="E156" s="42">
        <v>16.172777946656225</v>
      </c>
    </row>
    <row r="157" spans="1:5" x14ac:dyDescent="0.25">
      <c r="A157" s="191">
        <v>126</v>
      </c>
      <c r="B157" s="191">
        <v>0</v>
      </c>
      <c r="C157" s="91">
        <v>0.43081320000000001</v>
      </c>
      <c r="D157" s="91">
        <v>2.2922479999999998</v>
      </c>
      <c r="E157" s="42">
        <v>5.3207469037624655</v>
      </c>
    </row>
    <row r="158" spans="1:5" x14ac:dyDescent="0.25">
      <c r="A158" s="191">
        <v>127</v>
      </c>
      <c r="B158" s="191">
        <v>0</v>
      </c>
      <c r="C158" s="91">
        <v>0.48166379999999998</v>
      </c>
      <c r="D158" s="91">
        <v>7.7573189999999999</v>
      </c>
      <c r="E158" s="42">
        <v>16.105256404986218</v>
      </c>
    </row>
    <row r="159" spans="1:5" x14ac:dyDescent="0.25">
      <c r="A159" s="191">
        <v>128</v>
      </c>
      <c r="B159" s="191">
        <v>0</v>
      </c>
      <c r="C159" s="91">
        <v>0.6788225</v>
      </c>
      <c r="D159" s="91">
        <v>3.4643329999999999</v>
      </c>
      <c r="E159" s="42">
        <v>5.1034445676152451</v>
      </c>
    </row>
    <row r="160" spans="1:5" x14ac:dyDescent="0.25">
      <c r="A160" s="191">
        <v>129</v>
      </c>
      <c r="B160" s="191">
        <v>0</v>
      </c>
      <c r="C160" s="91">
        <v>0.69857000000000002</v>
      </c>
      <c r="D160" s="91">
        <v>3.8584969999999998</v>
      </c>
      <c r="E160" s="42">
        <v>5.5234221337875944</v>
      </c>
    </row>
    <row r="161" spans="1:5" x14ac:dyDescent="0.25">
      <c r="A161" s="191">
        <v>130</v>
      </c>
      <c r="B161" s="191">
        <v>0</v>
      </c>
      <c r="C161" s="91">
        <v>0.2828427</v>
      </c>
      <c r="D161" s="91">
        <v>2.857971</v>
      </c>
      <c r="E161" s="42">
        <v>10.104453818323753</v>
      </c>
    </row>
    <row r="162" spans="1:5" x14ac:dyDescent="0.25">
      <c r="A162" s="191">
        <v>131</v>
      </c>
      <c r="B162" s="191">
        <v>0</v>
      </c>
      <c r="C162" s="91">
        <v>0.24331050000000001</v>
      </c>
      <c r="D162" s="91">
        <v>1.043072</v>
      </c>
      <c r="E162" s="42">
        <v>4.2869995335178706</v>
      </c>
    </row>
    <row r="163" spans="1:5" x14ac:dyDescent="0.25">
      <c r="A163" s="191">
        <v>132</v>
      </c>
      <c r="B163" s="191">
        <v>0</v>
      </c>
      <c r="C163" s="91">
        <v>0.25612499999999999</v>
      </c>
      <c r="D163" s="91">
        <v>0.44721359999999999</v>
      </c>
      <c r="E163" s="42">
        <v>1.7460755490483162</v>
      </c>
    </row>
    <row r="164" spans="1:5" x14ac:dyDescent="0.25">
      <c r="A164" s="191">
        <v>133</v>
      </c>
      <c r="B164" s="191">
        <v>0</v>
      </c>
      <c r="C164" s="91">
        <v>0.45254830000000001</v>
      </c>
      <c r="D164" s="91">
        <v>1.930803</v>
      </c>
      <c r="E164" s="42">
        <v>4.266512546837542</v>
      </c>
    </row>
    <row r="165" spans="1:5" x14ac:dyDescent="0.25">
      <c r="A165" s="191">
        <v>134</v>
      </c>
      <c r="B165" s="191">
        <v>4</v>
      </c>
      <c r="C165" s="91">
        <v>0.37947330000000001</v>
      </c>
      <c r="D165" s="91">
        <v>1.8033870000000001</v>
      </c>
      <c r="E165" s="42">
        <v>4.7523422596530507</v>
      </c>
    </row>
    <row r="166" spans="1:5" x14ac:dyDescent="0.25">
      <c r="A166" s="191">
        <v>135</v>
      </c>
      <c r="B166" s="191">
        <v>0</v>
      </c>
      <c r="C166" s="91">
        <v>0.30463089999999998</v>
      </c>
      <c r="D166" s="91">
        <v>1.843909</v>
      </c>
      <c r="E166" s="42">
        <v>6.0529283142320764</v>
      </c>
    </row>
    <row r="167" spans="1:5" x14ac:dyDescent="0.25">
      <c r="A167" s="191">
        <v>136</v>
      </c>
      <c r="B167" s="191">
        <v>0</v>
      </c>
      <c r="C167" s="91">
        <v>0.28000000000000003</v>
      </c>
      <c r="D167" s="91">
        <v>2.1260289999999999</v>
      </c>
      <c r="E167" s="42">
        <v>7.592960714285713</v>
      </c>
    </row>
    <row r="168" spans="1:5" x14ac:dyDescent="0.25">
      <c r="A168" s="191">
        <v>137</v>
      </c>
      <c r="B168" s="191">
        <v>0</v>
      </c>
      <c r="C168" s="91">
        <v>0.40199499999999999</v>
      </c>
      <c r="D168" s="91">
        <v>1.4022840000000001</v>
      </c>
      <c r="E168" s="42">
        <v>3.4883120436821358</v>
      </c>
    </row>
    <row r="169" spans="1:5" x14ac:dyDescent="0.25">
      <c r="A169" s="191">
        <v>138</v>
      </c>
      <c r="B169" s="191">
        <v>0</v>
      </c>
      <c r="C169" s="91">
        <v>0.56000000000000005</v>
      </c>
      <c r="D169" s="91">
        <v>9.7361179999999994</v>
      </c>
      <c r="E169" s="42">
        <v>17.385924999999997</v>
      </c>
    </row>
    <row r="170" spans="1:5" x14ac:dyDescent="0.25">
      <c r="A170" s="191">
        <v>139</v>
      </c>
      <c r="B170" s="191">
        <v>0</v>
      </c>
      <c r="C170" s="91">
        <v>0.68468969999999996</v>
      </c>
      <c r="D170" s="91">
        <v>3.0170180000000002</v>
      </c>
      <c r="E170" s="42">
        <v>4.4064019073165559</v>
      </c>
    </row>
    <row r="171" spans="1:5" x14ac:dyDescent="0.25">
      <c r="A171" s="191">
        <v>140</v>
      </c>
      <c r="B171" s="191">
        <v>0</v>
      </c>
      <c r="C171" s="91">
        <v>0.2332381</v>
      </c>
      <c r="D171" s="91">
        <v>2.0254379999999998</v>
      </c>
      <c r="E171" s="42">
        <v>8.6839928810944684</v>
      </c>
    </row>
    <row r="172" spans="1:5" x14ac:dyDescent="0.25">
      <c r="A172" s="191">
        <v>141</v>
      </c>
      <c r="B172" s="191">
        <v>0</v>
      </c>
      <c r="C172" s="91">
        <v>0.48662100000000003</v>
      </c>
      <c r="D172" s="91">
        <v>9.4701210000000007</v>
      </c>
      <c r="E172" s="42">
        <v>19.460978872675039</v>
      </c>
    </row>
    <row r="173" spans="1:5" x14ac:dyDescent="0.25">
      <c r="A173" s="191">
        <v>142</v>
      </c>
      <c r="B173" s="191">
        <v>0</v>
      </c>
      <c r="C173" s="91">
        <v>0.2332381</v>
      </c>
      <c r="D173" s="91">
        <v>5.0642269999999998</v>
      </c>
      <c r="E173" s="42">
        <v>21.712691880100206</v>
      </c>
    </row>
    <row r="174" spans="1:5" x14ac:dyDescent="0.25">
      <c r="A174" s="191">
        <v>143</v>
      </c>
      <c r="B174" s="191">
        <v>0</v>
      </c>
      <c r="C174" s="91">
        <v>0.32249030000000001</v>
      </c>
      <c r="D174" s="91">
        <v>1.0031950000000001</v>
      </c>
      <c r="E174" s="42">
        <v>3.1107757349600904</v>
      </c>
    </row>
    <row r="175" spans="1:5" x14ac:dyDescent="0.25">
      <c r="A175" s="191">
        <v>144</v>
      </c>
      <c r="B175" s="191">
        <v>0</v>
      </c>
      <c r="C175" s="91">
        <v>0.6788225</v>
      </c>
      <c r="D175" s="91">
        <v>0.83234609999999998</v>
      </c>
      <c r="E175" s="42">
        <v>1.2261616254617371</v>
      </c>
    </row>
    <row r="176" spans="1:5" x14ac:dyDescent="0.25">
      <c r="A176" s="191">
        <v>145</v>
      </c>
      <c r="B176" s="191">
        <v>0</v>
      </c>
      <c r="C176" s="91">
        <v>0.3577709</v>
      </c>
      <c r="D176" s="91">
        <v>0.50911689999999998</v>
      </c>
      <c r="E176" s="42">
        <v>1.4230249022488972</v>
      </c>
    </row>
    <row r="177" spans="1:5" x14ac:dyDescent="0.25">
      <c r="A177" s="191">
        <v>146</v>
      </c>
      <c r="B177" s="191">
        <v>0</v>
      </c>
      <c r="C177" s="91">
        <v>0.45254830000000001</v>
      </c>
      <c r="D177" s="91">
        <v>1.2445079999999999</v>
      </c>
      <c r="E177" s="42">
        <v>2.750000386699055</v>
      </c>
    </row>
    <row r="178" spans="1:5" x14ac:dyDescent="0.25">
      <c r="A178" s="191">
        <v>147</v>
      </c>
      <c r="B178" s="191">
        <v>0</v>
      </c>
      <c r="C178" s="91">
        <v>0.32249030000000001</v>
      </c>
      <c r="D178" s="91">
        <v>2.113575</v>
      </c>
      <c r="E178" s="42">
        <v>6.5539180558298957</v>
      </c>
    </row>
    <row r="179" spans="1:5" x14ac:dyDescent="0.25">
      <c r="A179" s="191">
        <v>148</v>
      </c>
      <c r="B179" s="191">
        <v>0</v>
      </c>
      <c r="C179" s="91">
        <v>0.2</v>
      </c>
      <c r="D179" s="91">
        <v>0.28000000000000003</v>
      </c>
      <c r="E179" s="42">
        <v>1.4000000000000001</v>
      </c>
    </row>
    <row r="180" spans="1:5" x14ac:dyDescent="0.25">
      <c r="A180" s="191">
        <v>149</v>
      </c>
      <c r="B180" s="191">
        <v>0</v>
      </c>
      <c r="C180" s="91">
        <v>0.25298219999999999</v>
      </c>
      <c r="D180" s="91">
        <v>0.55569780000000002</v>
      </c>
      <c r="E180" s="42">
        <v>2.1965885346874208</v>
      </c>
    </row>
    <row r="181" spans="1:5" x14ac:dyDescent="0.25">
      <c r="A181" s="191">
        <v>150</v>
      </c>
      <c r="B181" s="191">
        <v>0</v>
      </c>
      <c r="C181" s="91">
        <v>0.2828427</v>
      </c>
      <c r="D181" s="91">
        <v>0.44721359999999999</v>
      </c>
      <c r="E181" s="42">
        <v>1.5811389157294848</v>
      </c>
    </row>
    <row r="182" spans="1:5" x14ac:dyDescent="0.25">
      <c r="A182" s="191">
        <v>151</v>
      </c>
      <c r="B182" s="191">
        <v>0</v>
      </c>
      <c r="C182" s="91">
        <v>0.1788854</v>
      </c>
      <c r="D182" s="91">
        <v>0.8099383</v>
      </c>
      <c r="E182" s="42">
        <v>4.5276937078151711</v>
      </c>
    </row>
    <row r="183" spans="1:5" x14ac:dyDescent="0.25">
      <c r="A183" s="191">
        <v>152</v>
      </c>
      <c r="B183" s="191">
        <v>1</v>
      </c>
      <c r="C183" s="91">
        <v>0.34409299999999998</v>
      </c>
      <c r="D183" s="91">
        <v>16.422519999999999</v>
      </c>
      <c r="E183" s="42">
        <v>47.726980787170909</v>
      </c>
    </row>
    <row r="184" spans="1:5" x14ac:dyDescent="0.25">
      <c r="A184" s="191">
        <v>153</v>
      </c>
      <c r="B184" s="191">
        <v>3</v>
      </c>
      <c r="C184" s="91">
        <v>0.76941539999999997</v>
      </c>
      <c r="D184" s="91">
        <v>14.62792</v>
      </c>
      <c r="E184" s="42">
        <v>19.011732803892411</v>
      </c>
    </row>
    <row r="185" spans="1:5" x14ac:dyDescent="0.25">
      <c r="A185" s="191">
        <v>154</v>
      </c>
      <c r="B185" s="191">
        <v>0</v>
      </c>
      <c r="C185" s="91">
        <v>0.34176010000000001</v>
      </c>
      <c r="D185" s="91">
        <v>2.3213789999999999</v>
      </c>
      <c r="E185" s="42">
        <v>6.7924225209437843</v>
      </c>
    </row>
    <row r="186" spans="1:5" x14ac:dyDescent="0.25">
      <c r="A186" s="191">
        <v>155</v>
      </c>
      <c r="B186" s="191">
        <v>0</v>
      </c>
      <c r="C186" s="91">
        <v>0.29120439999999997</v>
      </c>
      <c r="D186" s="91">
        <v>1.961632</v>
      </c>
      <c r="E186" s="42">
        <v>6.7362718420463432</v>
      </c>
    </row>
    <row r="187" spans="1:5" x14ac:dyDescent="0.25">
      <c r="A187" s="191">
        <v>156</v>
      </c>
      <c r="B187" s="191">
        <v>0</v>
      </c>
      <c r="C187" s="91">
        <v>0.49477270000000001</v>
      </c>
      <c r="D187" s="91">
        <v>9.4833750000000006</v>
      </c>
      <c r="E187" s="42">
        <v>19.167134726713904</v>
      </c>
    </row>
    <row r="188" spans="1:5" x14ac:dyDescent="0.25">
      <c r="A188" s="191">
        <v>157</v>
      </c>
      <c r="B188" s="191">
        <v>0</v>
      </c>
      <c r="C188" s="91">
        <v>0.36</v>
      </c>
      <c r="D188" s="91">
        <v>9.5701199999999993</v>
      </c>
      <c r="E188" s="42">
        <v>26.583666666666666</v>
      </c>
    </row>
    <row r="189" spans="1:5" x14ac:dyDescent="0.25">
      <c r="A189" s="191">
        <v>158</v>
      </c>
      <c r="B189" s="191">
        <v>0</v>
      </c>
      <c r="C189" s="91">
        <v>0.57688819999999996</v>
      </c>
      <c r="D189" s="91">
        <v>2.20871</v>
      </c>
      <c r="E189" s="42">
        <v>3.8286621220541521</v>
      </c>
    </row>
    <row r="190" spans="1:5" x14ac:dyDescent="0.25">
      <c r="A190" s="191">
        <v>159</v>
      </c>
      <c r="B190" s="191">
        <v>0</v>
      </c>
      <c r="C190" s="91">
        <v>0.2</v>
      </c>
      <c r="D190" s="91">
        <v>4.2501759999999997</v>
      </c>
      <c r="E190" s="42">
        <v>21.250879999999999</v>
      </c>
    </row>
    <row r="191" spans="1:5" x14ac:dyDescent="0.25">
      <c r="A191" s="191">
        <v>160</v>
      </c>
      <c r="B191" s="191">
        <v>0</v>
      </c>
      <c r="C191" s="91">
        <v>0.28000000000000003</v>
      </c>
      <c r="D191" s="91">
        <v>1.88</v>
      </c>
      <c r="E191" s="42">
        <v>6.7142857142857135</v>
      </c>
    </row>
    <row r="192" spans="1:5" x14ac:dyDescent="0.25">
      <c r="A192" s="191">
        <v>161</v>
      </c>
      <c r="B192" s="191">
        <v>0</v>
      </c>
      <c r="C192" s="91">
        <v>0.4</v>
      </c>
      <c r="D192" s="91">
        <v>3.467333</v>
      </c>
      <c r="E192" s="42">
        <v>8.6683325</v>
      </c>
    </row>
    <row r="193" spans="1:5" x14ac:dyDescent="0.25">
      <c r="A193" s="191">
        <v>162</v>
      </c>
      <c r="B193" s="191">
        <v>0</v>
      </c>
      <c r="C193" s="91">
        <v>0.68117550000000004</v>
      </c>
      <c r="D193" s="91">
        <v>1.1599999999999999</v>
      </c>
      <c r="E193" s="42">
        <v>1.7029385231852876</v>
      </c>
    </row>
    <row r="194" spans="1:5" x14ac:dyDescent="0.25">
      <c r="A194" s="191">
        <v>163</v>
      </c>
      <c r="B194" s="191">
        <v>0</v>
      </c>
      <c r="C194" s="91">
        <v>0.4079216</v>
      </c>
      <c r="D194" s="91">
        <v>2.4166089999999998</v>
      </c>
      <c r="E194" s="42">
        <v>5.9241996501288474</v>
      </c>
    </row>
    <row r="195" spans="1:5" x14ac:dyDescent="0.25">
      <c r="A195" s="191">
        <v>164</v>
      </c>
      <c r="B195" s="191">
        <v>0</v>
      </c>
      <c r="C195" s="91">
        <v>0.6</v>
      </c>
      <c r="D195" s="91">
        <v>1.9053610000000001</v>
      </c>
      <c r="E195" s="42">
        <v>3.1756016666666671</v>
      </c>
    </row>
    <row r="196" spans="1:5" x14ac:dyDescent="0.25">
      <c r="A196" s="191">
        <v>165</v>
      </c>
      <c r="B196" s="191">
        <v>0</v>
      </c>
      <c r="C196" s="91">
        <v>0.48826219999999998</v>
      </c>
      <c r="D196" s="91">
        <v>2.5656189999999999</v>
      </c>
      <c r="E196" s="42">
        <v>5.2545927167820894</v>
      </c>
    </row>
    <row r="197" spans="1:5" x14ac:dyDescent="0.25">
      <c r="A197" s="191">
        <v>166</v>
      </c>
      <c r="B197" s="191">
        <v>0</v>
      </c>
      <c r="C197" s="91">
        <v>0.22627420000000001</v>
      </c>
      <c r="D197" s="91">
        <v>10.434559999999999</v>
      </c>
      <c r="E197" s="42">
        <v>46.114669723724575</v>
      </c>
    </row>
    <row r="198" spans="1:5" x14ac:dyDescent="0.25">
      <c r="A198" s="191">
        <v>167</v>
      </c>
      <c r="B198" s="191">
        <v>0</v>
      </c>
      <c r="C198" s="91">
        <v>0.50911689999999998</v>
      </c>
      <c r="D198" s="91">
        <v>5.9421210000000002</v>
      </c>
      <c r="E198" s="42">
        <v>11.671427524798332</v>
      </c>
    </row>
    <row r="199" spans="1:5" x14ac:dyDescent="0.25">
      <c r="A199" s="191">
        <v>168</v>
      </c>
      <c r="B199" s="191">
        <v>0</v>
      </c>
      <c r="C199" s="91">
        <v>0.5614268</v>
      </c>
      <c r="D199" s="91">
        <v>4.4522349999999999</v>
      </c>
      <c r="E199" s="42">
        <v>7.9302145889722402</v>
      </c>
    </row>
    <row r="200" spans="1:5" x14ac:dyDescent="0.25">
      <c r="A200" s="191">
        <v>169</v>
      </c>
      <c r="B200" s="191">
        <v>0</v>
      </c>
      <c r="C200" s="91">
        <v>0.55713550000000001</v>
      </c>
      <c r="D200" s="91">
        <v>6.3815989999999996</v>
      </c>
      <c r="E200" s="42">
        <v>11.454303306825718</v>
      </c>
    </row>
    <row r="201" spans="1:5" x14ac:dyDescent="0.25">
      <c r="A201" s="191">
        <v>170</v>
      </c>
      <c r="B201" s="191">
        <v>0</v>
      </c>
      <c r="C201" s="91">
        <v>0.46818799999999999</v>
      </c>
      <c r="D201" s="91">
        <v>5.3043380000000004</v>
      </c>
      <c r="E201" s="42">
        <v>11.329504387126541</v>
      </c>
    </row>
    <row r="202" spans="1:5" x14ac:dyDescent="0.25">
      <c r="A202" s="191">
        <v>171</v>
      </c>
      <c r="B202" s="191">
        <v>0</v>
      </c>
      <c r="C202" s="91">
        <v>0.51224990000000004</v>
      </c>
      <c r="D202" s="91">
        <v>1.980707</v>
      </c>
      <c r="E202" s="42">
        <v>3.8666810867117785</v>
      </c>
    </row>
    <row r="203" spans="1:5" x14ac:dyDescent="0.25">
      <c r="A203" s="191">
        <v>172</v>
      </c>
      <c r="B203" s="191">
        <v>0</v>
      </c>
      <c r="C203" s="91">
        <v>0.36878179999999999</v>
      </c>
      <c r="D203" s="91">
        <v>2.687452</v>
      </c>
      <c r="E203" s="42">
        <v>7.2873769801004276</v>
      </c>
    </row>
    <row r="204" spans="1:5" x14ac:dyDescent="0.25">
      <c r="A204" s="191">
        <v>173</v>
      </c>
      <c r="B204" s="191">
        <v>0</v>
      </c>
      <c r="C204" s="91">
        <v>0.34409299999999998</v>
      </c>
      <c r="D204" s="91">
        <v>3.994596</v>
      </c>
      <c r="E204" s="42">
        <v>11.609059178768531</v>
      </c>
    </row>
    <row r="205" spans="1:5" x14ac:dyDescent="0.25">
      <c r="A205" s="191">
        <v>174</v>
      </c>
      <c r="B205" s="191">
        <v>0</v>
      </c>
      <c r="C205" s="91">
        <v>0.79699439999999999</v>
      </c>
      <c r="D205" s="91">
        <v>7.4130700000000003</v>
      </c>
      <c r="E205" s="42">
        <v>9.3012824180445932</v>
      </c>
    </row>
    <row r="206" spans="1:5" x14ac:dyDescent="0.25">
      <c r="A206" s="191">
        <v>175</v>
      </c>
      <c r="B206" s="191">
        <v>0</v>
      </c>
      <c r="C206" s="91">
        <v>0.44</v>
      </c>
      <c r="D206" s="91">
        <v>0.68</v>
      </c>
      <c r="E206" s="42">
        <v>1.5454545454545456</v>
      </c>
    </row>
    <row r="207" spans="1:5" x14ac:dyDescent="0.25">
      <c r="A207" s="191">
        <v>176</v>
      </c>
      <c r="B207" s="191">
        <v>0</v>
      </c>
      <c r="C207" s="91">
        <v>0.2</v>
      </c>
      <c r="D207" s="91">
        <v>2.2856070000000002</v>
      </c>
      <c r="E207" s="42">
        <v>11.428034999999999</v>
      </c>
    </row>
    <row r="208" spans="1:5" x14ac:dyDescent="0.25">
      <c r="A208" s="191">
        <v>177</v>
      </c>
      <c r="B208" s="191">
        <v>0</v>
      </c>
      <c r="C208" s="91">
        <v>0.1788854</v>
      </c>
      <c r="D208" s="91">
        <v>1.665173</v>
      </c>
      <c r="E208" s="42">
        <v>9.3086020435429617</v>
      </c>
    </row>
    <row r="209" spans="1:5" x14ac:dyDescent="0.25">
      <c r="A209" s="191">
        <v>178</v>
      </c>
      <c r="B209" s="191">
        <v>0</v>
      </c>
      <c r="C209" s="91">
        <v>0.34409299999999998</v>
      </c>
      <c r="D209" s="91">
        <v>2.201454</v>
      </c>
      <c r="E209" s="42">
        <v>6.3978459311872085</v>
      </c>
    </row>
    <row r="210" spans="1:5" x14ac:dyDescent="0.25">
      <c r="A210" s="191">
        <v>179</v>
      </c>
      <c r="B210" s="191">
        <v>0</v>
      </c>
      <c r="C210" s="91">
        <v>0.52611790000000003</v>
      </c>
      <c r="D210" s="91">
        <v>0.8</v>
      </c>
      <c r="E210" s="42">
        <v>1.520571719760913</v>
      </c>
    </row>
    <row r="211" spans="1:5" x14ac:dyDescent="0.25">
      <c r="A211" s="191">
        <v>180</v>
      </c>
      <c r="B211" s="191">
        <v>0</v>
      </c>
      <c r="C211" s="91">
        <v>0.31241000000000002</v>
      </c>
      <c r="D211" s="91">
        <v>2.9437389999999999</v>
      </c>
      <c r="E211" s="42">
        <v>9.4226785314170467</v>
      </c>
    </row>
    <row r="212" spans="1:5" x14ac:dyDescent="0.25">
      <c r="A212" s="191">
        <v>181</v>
      </c>
      <c r="B212" s="191">
        <v>0</v>
      </c>
      <c r="C212" s="91">
        <v>0.33941130000000003</v>
      </c>
      <c r="D212" s="91">
        <v>0.6</v>
      </c>
      <c r="E212" s="42">
        <v>1.7677667184327686</v>
      </c>
    </row>
    <row r="213" spans="1:5" x14ac:dyDescent="0.25">
      <c r="A213" s="191">
        <v>182</v>
      </c>
      <c r="B213" s="191">
        <v>0</v>
      </c>
      <c r="C213" s="91">
        <v>0.28000000000000003</v>
      </c>
      <c r="D213" s="91">
        <v>2.4003329999999998</v>
      </c>
      <c r="E213" s="42">
        <v>8.5726178571428555</v>
      </c>
    </row>
    <row r="214" spans="1:5" x14ac:dyDescent="0.25">
      <c r="A214" s="191">
        <v>183</v>
      </c>
      <c r="B214" s="191">
        <v>3</v>
      </c>
      <c r="C214" s="91">
        <v>0.36878179999999999</v>
      </c>
      <c r="D214" s="91">
        <v>14.64498</v>
      </c>
      <c r="E214" s="42">
        <v>39.711775364185542</v>
      </c>
    </row>
    <row r="215" spans="1:5" x14ac:dyDescent="0.25">
      <c r="A215" s="191">
        <v>184</v>
      </c>
      <c r="B215" s="191">
        <v>0</v>
      </c>
      <c r="C215" s="91">
        <v>0.28000000000000003</v>
      </c>
      <c r="D215" s="91">
        <v>1.2705900000000001</v>
      </c>
      <c r="E215" s="42">
        <v>4.5378214285714282</v>
      </c>
    </row>
    <row r="216" spans="1:5" x14ac:dyDescent="0.25">
      <c r="A216" s="191">
        <v>185</v>
      </c>
      <c r="B216" s="191">
        <v>0</v>
      </c>
      <c r="C216" s="91">
        <v>0.4079216</v>
      </c>
      <c r="D216" s="91">
        <v>2.08</v>
      </c>
      <c r="E216" s="42">
        <v>5.0990190271856166</v>
      </c>
    </row>
    <row r="217" spans="1:5" x14ac:dyDescent="0.25">
      <c r="A217" s="191">
        <v>186</v>
      </c>
      <c r="B217" s="191">
        <v>0</v>
      </c>
      <c r="C217" s="91">
        <v>0.63245549999999995</v>
      </c>
      <c r="D217" s="91">
        <v>0.91214030000000001</v>
      </c>
      <c r="E217" s="42">
        <v>1.4422205198626623</v>
      </c>
    </row>
    <row r="218" spans="1:5" x14ac:dyDescent="0.25">
      <c r="A218" s="191">
        <v>187</v>
      </c>
      <c r="B218" s="191">
        <v>0</v>
      </c>
      <c r="C218" s="91">
        <v>0.2</v>
      </c>
      <c r="D218" s="91">
        <v>3.7292360000000002</v>
      </c>
      <c r="E218" s="42">
        <v>18.646180000000001</v>
      </c>
    </row>
    <row r="219" spans="1:5" x14ac:dyDescent="0.25">
      <c r="A219" s="191">
        <v>188</v>
      </c>
      <c r="B219" s="191">
        <v>1</v>
      </c>
      <c r="C219" s="91">
        <v>0.2</v>
      </c>
      <c r="D219" s="91">
        <v>5.4648899999999996</v>
      </c>
      <c r="E219" s="42">
        <v>27.324449999999995</v>
      </c>
    </row>
    <row r="220" spans="1:5" x14ac:dyDescent="0.25">
      <c r="A220" s="191">
        <v>189</v>
      </c>
      <c r="B220" s="191">
        <v>3</v>
      </c>
      <c r="C220" s="91">
        <v>1.0031950000000001</v>
      </c>
      <c r="D220" s="91">
        <v>8.2917620000000003</v>
      </c>
      <c r="E220" s="42">
        <v>8.2653541933522394</v>
      </c>
    </row>
    <row r="221" spans="1:5" x14ac:dyDescent="0.25">
      <c r="A221" s="191">
        <v>190</v>
      </c>
      <c r="B221" s="191">
        <v>0</v>
      </c>
      <c r="C221" s="91">
        <v>0.29120439999999997</v>
      </c>
      <c r="D221" s="91">
        <v>2.530138</v>
      </c>
      <c r="E221" s="42">
        <v>8.6885294315607879</v>
      </c>
    </row>
    <row r="222" spans="1:5" x14ac:dyDescent="0.25">
      <c r="A222" s="191">
        <v>191</v>
      </c>
      <c r="B222" s="191">
        <v>0</v>
      </c>
      <c r="C222" s="91">
        <v>0.45607019999999998</v>
      </c>
      <c r="D222" s="91">
        <v>3.6634410000000002</v>
      </c>
      <c r="E222" s="42">
        <v>8.0326252405879632</v>
      </c>
    </row>
    <row r="223" spans="1:5" x14ac:dyDescent="0.25">
      <c r="A223" s="191">
        <v>192</v>
      </c>
      <c r="B223" s="191">
        <v>0</v>
      </c>
      <c r="C223" s="91">
        <v>0.28000000000000003</v>
      </c>
      <c r="D223" s="91">
        <v>3.4845950000000001</v>
      </c>
      <c r="E223" s="42">
        <v>12.444982142857143</v>
      </c>
    </row>
    <row r="224" spans="1:5" x14ac:dyDescent="0.25">
      <c r="A224" s="191">
        <v>193</v>
      </c>
      <c r="B224" s="191">
        <v>0</v>
      </c>
      <c r="C224" s="91">
        <v>0.44721359999999999</v>
      </c>
      <c r="D224" s="91">
        <v>1.6492420000000001</v>
      </c>
      <c r="E224" s="42">
        <v>3.6878171862394171</v>
      </c>
    </row>
    <row r="225" spans="1:5" x14ac:dyDescent="0.25">
      <c r="A225" s="191">
        <v>194</v>
      </c>
      <c r="B225" s="191">
        <v>0</v>
      </c>
      <c r="C225" s="91">
        <v>0.48826219999999998</v>
      </c>
      <c r="D225" s="91">
        <v>0.56850679999999998</v>
      </c>
      <c r="E225" s="42">
        <v>1.1643473527133577</v>
      </c>
    </row>
    <row r="226" spans="1:5" x14ac:dyDescent="0.25">
      <c r="A226" s="191">
        <v>195</v>
      </c>
      <c r="B226" s="191">
        <v>0</v>
      </c>
      <c r="C226" s="91">
        <v>0.2828427</v>
      </c>
      <c r="D226" s="91">
        <v>0.57271280000000002</v>
      </c>
      <c r="E226" s="42">
        <v>2.0248456120663536</v>
      </c>
    </row>
    <row r="227" spans="1:5" x14ac:dyDescent="0.25">
      <c r="A227" s="191">
        <v>196</v>
      </c>
      <c r="B227" s="191">
        <v>0</v>
      </c>
      <c r="C227" s="91">
        <v>0.25298219999999999</v>
      </c>
      <c r="D227" s="91">
        <v>0.69050710000000004</v>
      </c>
      <c r="E227" s="42">
        <v>2.7294691088938277</v>
      </c>
    </row>
    <row r="228" spans="1:5" x14ac:dyDescent="0.25">
      <c r="A228" s="191">
        <v>197</v>
      </c>
      <c r="B228" s="191">
        <v>0</v>
      </c>
      <c r="C228" s="91">
        <v>0.24</v>
      </c>
      <c r="D228" s="91">
        <v>0.24331050000000001</v>
      </c>
      <c r="E228" s="42">
        <v>1.01379375</v>
      </c>
    </row>
    <row r="229" spans="1:5" x14ac:dyDescent="0.25">
      <c r="A229" s="191">
        <v>198</v>
      </c>
      <c r="B229" s="191">
        <v>0</v>
      </c>
      <c r="C229" s="91">
        <v>0.60530980000000001</v>
      </c>
      <c r="D229" s="91">
        <v>0.8246211</v>
      </c>
      <c r="E229" s="42">
        <v>1.3623124885802278</v>
      </c>
    </row>
    <row r="230" spans="1:5" x14ac:dyDescent="0.25">
      <c r="A230" s="191">
        <v>199</v>
      </c>
      <c r="B230" s="191">
        <v>2</v>
      </c>
      <c r="C230" s="91">
        <v>0.52</v>
      </c>
      <c r="D230" s="91">
        <v>8.2635149999999999</v>
      </c>
      <c r="E230" s="42">
        <v>15.891375</v>
      </c>
    </row>
    <row r="231" spans="1:5" x14ac:dyDescent="0.25">
      <c r="A231" s="191">
        <v>200</v>
      </c>
      <c r="B231" s="191">
        <v>3</v>
      </c>
      <c r="C231" s="91">
        <v>0.59464269999999997</v>
      </c>
      <c r="D231" s="91">
        <v>7.11639</v>
      </c>
      <c r="E231" s="42">
        <v>11.967505865286835</v>
      </c>
    </row>
    <row r="232" spans="1:5" x14ac:dyDescent="0.25">
      <c r="A232" s="191">
        <v>201</v>
      </c>
      <c r="B232" s="191">
        <v>2</v>
      </c>
      <c r="C232" s="91">
        <v>0.28844409999999998</v>
      </c>
      <c r="D232" s="91">
        <v>14.22419</v>
      </c>
      <c r="E232" s="42">
        <v>49.313506499179567</v>
      </c>
    </row>
    <row r="233" spans="1:5" x14ac:dyDescent="0.25">
      <c r="A233" s="191">
        <v>202</v>
      </c>
      <c r="B233" s="191">
        <v>3</v>
      </c>
      <c r="C233" s="91">
        <v>0.34409299999999998</v>
      </c>
      <c r="D233" s="91">
        <v>4.144279</v>
      </c>
      <c r="E233" s="42">
        <v>12.044066575024775</v>
      </c>
    </row>
    <row r="234" spans="1:5" x14ac:dyDescent="0.25">
      <c r="A234" s="191">
        <v>203</v>
      </c>
      <c r="B234" s="191">
        <v>1</v>
      </c>
      <c r="C234" s="91">
        <v>0.37947330000000001</v>
      </c>
      <c r="D234" s="91">
        <v>2.9195470000000001</v>
      </c>
      <c r="E234" s="42">
        <v>7.6936822696089555</v>
      </c>
    </row>
    <row r="235" spans="1:5" x14ac:dyDescent="0.25">
      <c r="A235" s="191">
        <v>204</v>
      </c>
      <c r="B235" s="191">
        <v>4</v>
      </c>
      <c r="C235" s="91">
        <v>0.16970560000000001</v>
      </c>
      <c r="D235" s="91">
        <v>12.94256</v>
      </c>
      <c r="E235" s="42">
        <v>76.264778534120268</v>
      </c>
    </row>
    <row r="236" spans="1:5" x14ac:dyDescent="0.25">
      <c r="A236" s="191">
        <v>205</v>
      </c>
      <c r="B236" s="191">
        <v>0</v>
      </c>
      <c r="C236" s="91">
        <v>0.50119860000000005</v>
      </c>
      <c r="D236" s="91">
        <v>5.7362010000000003</v>
      </c>
      <c r="E236" s="42">
        <v>11.444966127199876</v>
      </c>
    </row>
    <row r="237" spans="1:5" x14ac:dyDescent="0.25">
      <c r="A237" s="191">
        <v>206</v>
      </c>
      <c r="B237" s="191">
        <v>0</v>
      </c>
      <c r="C237" s="91">
        <v>0.48</v>
      </c>
      <c r="D237" s="91">
        <v>4.1509520000000002</v>
      </c>
      <c r="E237" s="42">
        <v>8.6478166666666674</v>
      </c>
    </row>
    <row r="238" spans="1:5" x14ac:dyDescent="0.25">
      <c r="A238" s="191">
        <v>207</v>
      </c>
      <c r="B238" s="191">
        <v>0</v>
      </c>
      <c r="C238" s="91">
        <v>0.53366659999999999</v>
      </c>
      <c r="D238" s="91">
        <v>3.649438</v>
      </c>
      <c r="E238" s="42">
        <v>6.8384230903714043</v>
      </c>
    </row>
    <row r="239" spans="1:5" x14ac:dyDescent="0.25">
      <c r="A239" s="191">
        <v>208</v>
      </c>
      <c r="B239" s="191">
        <v>0</v>
      </c>
      <c r="C239" s="91">
        <v>0.25612499999999999</v>
      </c>
      <c r="D239" s="91">
        <v>3.8501949999999998</v>
      </c>
      <c r="E239" s="42">
        <v>15.032484138604197</v>
      </c>
    </row>
    <row r="240" spans="1:5" x14ac:dyDescent="0.25">
      <c r="A240" s="191">
        <v>209</v>
      </c>
      <c r="B240" s="191">
        <v>0</v>
      </c>
      <c r="C240" s="91">
        <v>0.69857000000000002</v>
      </c>
      <c r="D240" s="91">
        <v>3.4643329999999999</v>
      </c>
      <c r="E240" s="42">
        <v>4.9591780351289056</v>
      </c>
    </row>
    <row r="241" spans="1:5" x14ac:dyDescent="0.25">
      <c r="A241" s="191">
        <v>210</v>
      </c>
      <c r="B241" s="191">
        <v>0</v>
      </c>
      <c r="C241" s="91">
        <v>0.34176010000000001</v>
      </c>
      <c r="D241" s="91">
        <v>2.3255110000000001</v>
      </c>
      <c r="E241" s="42">
        <v>6.8045128732113547</v>
      </c>
    </row>
    <row r="242" spans="1:5" x14ac:dyDescent="0.25">
      <c r="A242" s="191">
        <v>211</v>
      </c>
      <c r="B242" s="191">
        <v>0</v>
      </c>
      <c r="C242" s="91">
        <v>0.4418144</v>
      </c>
      <c r="D242" s="91">
        <v>3.547393</v>
      </c>
      <c r="E242" s="42">
        <v>8.0291475334439077</v>
      </c>
    </row>
    <row r="243" spans="1:5" x14ac:dyDescent="0.25">
      <c r="A243" s="191">
        <v>212</v>
      </c>
      <c r="B243" s="191">
        <v>0</v>
      </c>
      <c r="C243" s="91">
        <v>0.24331050000000001</v>
      </c>
      <c r="D243" s="91">
        <v>0.32</v>
      </c>
      <c r="E243" s="42">
        <v>1.3151919049938248</v>
      </c>
    </row>
    <row r="244" spans="1:5" x14ac:dyDescent="0.25">
      <c r="A244" s="191">
        <v>213</v>
      </c>
      <c r="B244" s="191">
        <v>0</v>
      </c>
      <c r="C244" s="91">
        <v>0.4118252</v>
      </c>
      <c r="D244" s="91">
        <v>1.997198</v>
      </c>
      <c r="E244" s="42">
        <v>4.8496255207306405</v>
      </c>
    </row>
    <row r="245" spans="1:5" x14ac:dyDescent="0.25">
      <c r="A245" s="191">
        <v>214</v>
      </c>
      <c r="B245" s="191">
        <v>0</v>
      </c>
      <c r="C245" s="91">
        <v>0.44721359999999999</v>
      </c>
      <c r="D245" s="91">
        <v>9.9875919999999994</v>
      </c>
      <c r="E245" s="42">
        <v>22.332934418810162</v>
      </c>
    </row>
    <row r="246" spans="1:5" x14ac:dyDescent="0.25">
      <c r="A246" s="191">
        <v>215</v>
      </c>
      <c r="B246" s="191">
        <v>0</v>
      </c>
      <c r="C246" s="91">
        <v>0.41761229999999999</v>
      </c>
      <c r="D246" s="91">
        <v>6.0552130000000002</v>
      </c>
      <c r="E246" s="42">
        <v>14.499604058596933</v>
      </c>
    </row>
    <row r="247" spans="1:5" x14ac:dyDescent="0.25">
      <c r="A247" s="191">
        <v>216</v>
      </c>
      <c r="B247" s="191">
        <v>0</v>
      </c>
      <c r="C247" s="91">
        <v>0.52</v>
      </c>
      <c r="D247" s="91">
        <v>4.1478669999999997</v>
      </c>
      <c r="E247" s="42">
        <v>7.9766673076923071</v>
      </c>
    </row>
    <row r="248" spans="1:5" x14ac:dyDescent="0.25">
      <c r="A248" s="191">
        <v>217</v>
      </c>
      <c r="B248" s="191">
        <v>0</v>
      </c>
      <c r="C248" s="91">
        <v>0.80099940000000003</v>
      </c>
      <c r="D248" s="91">
        <v>1.322422</v>
      </c>
      <c r="E248" s="42">
        <v>1.6509650319338565</v>
      </c>
    </row>
    <row r="249" spans="1:5" x14ac:dyDescent="0.25">
      <c r="A249" s="191">
        <v>218</v>
      </c>
      <c r="B249" s="191">
        <v>0</v>
      </c>
      <c r="C249" s="91">
        <v>0.32984849999999999</v>
      </c>
      <c r="D249" s="91">
        <v>0.71554180000000001</v>
      </c>
      <c r="E249" s="42">
        <v>2.1693043927742588</v>
      </c>
    </row>
    <row r="250" spans="1:5" x14ac:dyDescent="0.25">
      <c r="A250" s="191">
        <v>219</v>
      </c>
      <c r="B250" s="191">
        <v>0</v>
      </c>
      <c r="C250" s="91">
        <v>0.44721359999999999</v>
      </c>
      <c r="D250" s="91">
        <v>0.84380089999999996</v>
      </c>
      <c r="E250" s="42">
        <v>1.8867961528898047</v>
      </c>
    </row>
    <row r="251" spans="1:5" x14ac:dyDescent="0.25">
      <c r="A251" s="191">
        <v>220</v>
      </c>
      <c r="B251" s="191">
        <v>0</v>
      </c>
      <c r="C251" s="91">
        <v>0.68117550000000004</v>
      </c>
      <c r="D251" s="91">
        <v>5.0439670000000003</v>
      </c>
      <c r="E251" s="42">
        <v>7.4047980292890747</v>
      </c>
    </row>
    <row r="252" spans="1:5" x14ac:dyDescent="0.25">
      <c r="A252" s="191">
        <v>221</v>
      </c>
      <c r="B252" s="191">
        <v>0</v>
      </c>
      <c r="C252" s="91">
        <v>0.37947330000000001</v>
      </c>
      <c r="D252" s="91">
        <v>1.9697720000000001</v>
      </c>
      <c r="E252" s="42">
        <v>5.1908052556003286</v>
      </c>
    </row>
    <row r="253" spans="1:5" x14ac:dyDescent="0.25">
      <c r="A253" s="191">
        <v>222</v>
      </c>
      <c r="B253" s="191">
        <v>0</v>
      </c>
      <c r="C253" s="91">
        <v>1.1200000000000001</v>
      </c>
      <c r="D253" s="91">
        <v>4.4016359999999999</v>
      </c>
      <c r="E253" s="42">
        <v>3.9300321428571423</v>
      </c>
    </row>
    <row r="254" spans="1:5" x14ac:dyDescent="0.25">
      <c r="A254" s="191">
        <v>223</v>
      </c>
      <c r="B254" s="191">
        <v>0</v>
      </c>
      <c r="C254" s="91">
        <v>0.54405879999999995</v>
      </c>
      <c r="D254" s="91">
        <v>3.0591499999999998</v>
      </c>
      <c r="E254" s="42">
        <v>5.6228297382562324</v>
      </c>
    </row>
    <row r="255" spans="1:5" x14ac:dyDescent="0.25">
      <c r="A255" s="191">
        <v>224</v>
      </c>
      <c r="B255" s="191">
        <v>2</v>
      </c>
      <c r="C255" s="91">
        <v>0.45254830000000001</v>
      </c>
      <c r="D255" s="91">
        <v>10.214510000000001</v>
      </c>
      <c r="E255" s="42">
        <v>22.571093516426867</v>
      </c>
    </row>
    <row r="256" spans="1:5" x14ac:dyDescent="0.25">
      <c r="A256" s="191">
        <v>225</v>
      </c>
      <c r="B256" s="191">
        <v>0</v>
      </c>
      <c r="C256" s="91">
        <v>0.32</v>
      </c>
      <c r="D256" s="91">
        <v>2.6439360000000001</v>
      </c>
      <c r="E256" s="42">
        <v>8.2622999999999998</v>
      </c>
    </row>
    <row r="257" spans="1:5" x14ac:dyDescent="0.25">
      <c r="A257" s="191">
        <v>226</v>
      </c>
      <c r="B257" s="191">
        <v>0</v>
      </c>
      <c r="C257" s="91">
        <v>0.26832820000000002</v>
      </c>
      <c r="D257" s="91">
        <v>0.53814499999999998</v>
      </c>
      <c r="E257" s="42">
        <v>2.005547683769354</v>
      </c>
    </row>
    <row r="258" spans="1:5" x14ac:dyDescent="0.25">
      <c r="A258" s="191">
        <v>227</v>
      </c>
      <c r="B258" s="191">
        <v>0</v>
      </c>
      <c r="C258" s="91">
        <v>0.4</v>
      </c>
      <c r="D258" s="91">
        <v>3.9608080000000001</v>
      </c>
      <c r="E258" s="42">
        <v>9.9020200000000003</v>
      </c>
    </row>
    <row r="259" spans="1:5" x14ac:dyDescent="0.25">
      <c r="A259" s="191">
        <v>228</v>
      </c>
      <c r="B259" s="191">
        <v>0</v>
      </c>
      <c r="C259" s="91">
        <v>0.26832820000000002</v>
      </c>
      <c r="D259" s="91">
        <v>2.0099749999999998</v>
      </c>
      <c r="E259" s="42">
        <v>7.4907333630978767</v>
      </c>
    </row>
    <row r="260" spans="1:5" x14ac:dyDescent="0.25">
      <c r="A260" s="191">
        <v>229</v>
      </c>
      <c r="B260" s="191">
        <v>0</v>
      </c>
      <c r="C260" s="91">
        <v>0.24331050000000001</v>
      </c>
      <c r="D260" s="91">
        <v>1.162755</v>
      </c>
      <c r="E260" s="42">
        <v>4.7788936359096708</v>
      </c>
    </row>
    <row r="261" spans="1:5" x14ac:dyDescent="0.25">
      <c r="A261" s="191">
        <v>230</v>
      </c>
      <c r="B261" s="191">
        <v>0</v>
      </c>
      <c r="C261" s="91">
        <v>0.64124879999999995</v>
      </c>
      <c r="D261" s="91">
        <v>1.242578</v>
      </c>
      <c r="E261" s="42">
        <v>1.9377470959789711</v>
      </c>
    </row>
    <row r="262" spans="1:5" x14ac:dyDescent="0.25">
      <c r="A262" s="191">
        <v>231</v>
      </c>
      <c r="B262" s="191">
        <v>0</v>
      </c>
      <c r="C262" s="91">
        <v>0.24</v>
      </c>
      <c r="D262" s="91">
        <v>0.52</v>
      </c>
      <c r="E262" s="42">
        <v>2.166666666666667</v>
      </c>
    </row>
    <row r="263" spans="1:5" x14ac:dyDescent="0.25">
      <c r="A263" s="191">
        <v>232</v>
      </c>
      <c r="B263" s="191">
        <v>0</v>
      </c>
      <c r="C263" s="91">
        <v>0.4</v>
      </c>
      <c r="D263" s="91">
        <v>1.4848570000000001</v>
      </c>
      <c r="E263" s="42">
        <v>3.7121425000000001</v>
      </c>
    </row>
    <row r="264" spans="1:5" x14ac:dyDescent="0.25">
      <c r="A264" s="191">
        <v>233</v>
      </c>
      <c r="B264" s="191">
        <v>0</v>
      </c>
      <c r="C264" s="91">
        <v>0.28844409999999998</v>
      </c>
      <c r="D264" s="91">
        <v>1.531013</v>
      </c>
      <c r="E264" s="42">
        <v>5.3078326095073534</v>
      </c>
    </row>
    <row r="265" spans="1:5" x14ac:dyDescent="0.25">
      <c r="A265" s="191">
        <v>234</v>
      </c>
      <c r="B265" s="191">
        <v>0</v>
      </c>
      <c r="C265" s="91">
        <v>0.5614268</v>
      </c>
      <c r="D265" s="91">
        <v>0.91214030000000001</v>
      </c>
      <c r="E265" s="42">
        <v>1.6246825053595588</v>
      </c>
    </row>
    <row r="266" spans="1:5" x14ac:dyDescent="0.25">
      <c r="A266" s="191">
        <v>235</v>
      </c>
      <c r="B266" s="191">
        <v>0</v>
      </c>
      <c r="C266" s="91">
        <v>0.28844409999999998</v>
      </c>
      <c r="D266" s="91">
        <v>0.36878179999999999</v>
      </c>
      <c r="E266" s="42">
        <v>1.2785208641813093</v>
      </c>
    </row>
    <row r="267" spans="1:5" x14ac:dyDescent="0.25">
      <c r="A267" s="191">
        <v>236</v>
      </c>
      <c r="B267" s="191">
        <v>0</v>
      </c>
      <c r="C267" s="91">
        <v>0.26832820000000002</v>
      </c>
      <c r="D267" s="91">
        <v>0.62609899999999996</v>
      </c>
      <c r="E267" s="42">
        <v>2.3333328364294172</v>
      </c>
    </row>
    <row r="268" spans="1:5" x14ac:dyDescent="0.25">
      <c r="A268" s="191">
        <v>237</v>
      </c>
      <c r="B268" s="191">
        <v>0</v>
      </c>
      <c r="C268" s="91">
        <v>0.28844409999999998</v>
      </c>
      <c r="D268" s="91">
        <v>0.34409299999999998</v>
      </c>
      <c r="E268" s="42">
        <v>1.1929278497982798</v>
      </c>
    </row>
    <row r="269" spans="1:5" x14ac:dyDescent="0.25">
      <c r="A269" s="191">
        <v>238</v>
      </c>
      <c r="B269" s="191">
        <v>0</v>
      </c>
      <c r="C269" s="91">
        <v>0.52</v>
      </c>
      <c r="D269" s="91">
        <v>2.723821</v>
      </c>
      <c r="E269" s="42">
        <v>5.238117307692308</v>
      </c>
    </row>
    <row r="270" spans="1:5" x14ac:dyDescent="0.25">
      <c r="A270" s="191">
        <v>239</v>
      </c>
      <c r="B270" s="191">
        <v>0</v>
      </c>
      <c r="C270" s="91">
        <v>0.6</v>
      </c>
      <c r="D270" s="91">
        <v>3.7363080000000002</v>
      </c>
      <c r="E270" s="42">
        <v>6.2271800000000006</v>
      </c>
    </row>
    <row r="271" spans="1:5" x14ac:dyDescent="0.25">
      <c r="A271" s="191">
        <v>240</v>
      </c>
      <c r="B271" s="191">
        <v>0</v>
      </c>
      <c r="C271" s="91">
        <v>0.3577709</v>
      </c>
      <c r="D271" s="91">
        <v>7.770302</v>
      </c>
      <c r="E271" s="42">
        <v>21.718652914476834</v>
      </c>
    </row>
    <row r="272" spans="1:5" x14ac:dyDescent="0.25">
      <c r="A272" s="191">
        <v>241</v>
      </c>
      <c r="B272" s="191">
        <v>0</v>
      </c>
      <c r="C272" s="91">
        <v>0.33941130000000003</v>
      </c>
      <c r="D272" s="91">
        <v>1.312098</v>
      </c>
      <c r="E272" s="42">
        <v>3.8658052928703315</v>
      </c>
    </row>
    <row r="273" spans="1:5" x14ac:dyDescent="0.25">
      <c r="A273" s="191">
        <v>242</v>
      </c>
      <c r="B273" s="191">
        <v>3</v>
      </c>
      <c r="C273" s="91">
        <v>0.3577709</v>
      </c>
      <c r="D273" s="91">
        <v>7.7491219999999998</v>
      </c>
      <c r="E273" s="42">
        <v>21.659453018677596</v>
      </c>
    </row>
    <row r="274" spans="1:5" x14ac:dyDescent="0.25">
      <c r="A274" s="191">
        <v>243</v>
      </c>
      <c r="B274" s="191">
        <v>0</v>
      </c>
      <c r="C274" s="91">
        <v>0.52153620000000001</v>
      </c>
      <c r="D274" s="91">
        <v>4.7520939999999996</v>
      </c>
      <c r="E274" s="42">
        <v>9.1117241717832815</v>
      </c>
    </row>
    <row r="275" spans="1:5" x14ac:dyDescent="0.25">
      <c r="A275" s="191">
        <v>244</v>
      </c>
      <c r="B275" s="191">
        <v>0</v>
      </c>
      <c r="C275" s="91">
        <v>0.36878179999999999</v>
      </c>
      <c r="D275" s="91">
        <v>3.5236339999999999</v>
      </c>
      <c r="E275" s="42">
        <v>9.5547936476257771</v>
      </c>
    </row>
    <row r="276" spans="1:5" x14ac:dyDescent="0.25">
      <c r="A276" s="191">
        <v>245</v>
      </c>
      <c r="B276" s="191">
        <v>0</v>
      </c>
      <c r="C276" s="91">
        <v>0.36221540000000002</v>
      </c>
      <c r="D276" s="91">
        <v>2.0497800000000002</v>
      </c>
      <c r="E276" s="42">
        <v>5.6590084242690954</v>
      </c>
    </row>
    <row r="277" spans="1:5" x14ac:dyDescent="0.25">
      <c r="A277" s="191">
        <v>246</v>
      </c>
      <c r="B277" s="191">
        <v>0</v>
      </c>
      <c r="C277" s="91">
        <v>0.2828427</v>
      </c>
      <c r="D277" s="91">
        <v>1.5221039999999999</v>
      </c>
      <c r="E277" s="42">
        <v>5.3814505377016975</v>
      </c>
    </row>
    <row r="278" spans="1:5" x14ac:dyDescent="0.25">
      <c r="A278" s="191">
        <v>247</v>
      </c>
      <c r="B278" s="191">
        <v>0</v>
      </c>
      <c r="C278" s="91">
        <v>0.30463089999999998</v>
      </c>
      <c r="D278" s="91">
        <v>2.7741669999999998</v>
      </c>
      <c r="E278" s="42">
        <v>9.1066500476478254</v>
      </c>
    </row>
    <row r="279" spans="1:5" x14ac:dyDescent="0.25">
      <c r="A279" s="191">
        <v>248</v>
      </c>
      <c r="B279" s="191">
        <v>0</v>
      </c>
      <c r="C279" s="91">
        <v>0.34409299999999998</v>
      </c>
      <c r="D279" s="91">
        <v>0.64621980000000001</v>
      </c>
      <c r="E279" s="42">
        <v>1.8780382047876594</v>
      </c>
    </row>
    <row r="280" spans="1:5" x14ac:dyDescent="0.25">
      <c r="A280" s="191">
        <v>249</v>
      </c>
      <c r="B280" s="191">
        <v>0</v>
      </c>
      <c r="C280" s="91">
        <v>0.24</v>
      </c>
      <c r="D280" s="91">
        <v>0.2828427</v>
      </c>
      <c r="E280" s="42">
        <f>D280/C280</f>
        <v>1.1785112500000001</v>
      </c>
    </row>
    <row r="281" spans="1:5" x14ac:dyDescent="0.25">
      <c r="A281" s="191">
        <v>250</v>
      </c>
      <c r="B281" s="191">
        <v>0</v>
      </c>
      <c r="C281" s="91">
        <v>0.16</v>
      </c>
      <c r="D281" s="91">
        <v>0.28000000000000003</v>
      </c>
      <c r="E281" s="42">
        <v>1.7500000000000002</v>
      </c>
    </row>
    <row r="282" spans="1:5" x14ac:dyDescent="0.25">
      <c r="A282" s="191">
        <v>251</v>
      </c>
      <c r="B282" s="191">
        <v>0</v>
      </c>
      <c r="C282" s="91">
        <v>0.24331050000000001</v>
      </c>
      <c r="D282" s="91">
        <v>0.36878179999999999</v>
      </c>
      <c r="E282" s="42">
        <v>1.5156838689657863</v>
      </c>
    </row>
    <row r="283" spans="1:5" x14ac:dyDescent="0.25">
      <c r="A283" s="191">
        <v>252</v>
      </c>
      <c r="B283" s="191">
        <v>0</v>
      </c>
      <c r="C283" s="91">
        <v>1.612452</v>
      </c>
      <c r="D283" s="91">
        <v>2.5462129999999998</v>
      </c>
      <c r="E283" s="42">
        <v>1.5790938272891224</v>
      </c>
    </row>
    <row r="284" spans="1:5" x14ac:dyDescent="0.25">
      <c r="A284" s="191">
        <v>253</v>
      </c>
      <c r="B284" s="191">
        <v>0</v>
      </c>
      <c r="C284" s="91">
        <v>0.2</v>
      </c>
      <c r="D284" s="91">
        <v>0.42520580000000002</v>
      </c>
      <c r="E284" s="42">
        <v>2.1260289999999999</v>
      </c>
    </row>
    <row r="285" spans="1:5" x14ac:dyDescent="0.25">
      <c r="A285" s="191">
        <v>254</v>
      </c>
      <c r="B285" s="191">
        <v>0</v>
      </c>
      <c r="C285" s="91">
        <v>0.2828427</v>
      </c>
      <c r="D285" s="91">
        <v>0.5656854</v>
      </c>
      <c r="E285" s="42">
        <v>2</v>
      </c>
    </row>
    <row r="286" spans="1:5" x14ac:dyDescent="0.25">
      <c r="A286" s="191">
        <v>255</v>
      </c>
      <c r="B286" s="191">
        <v>0</v>
      </c>
      <c r="C286" s="91">
        <v>0.2828427</v>
      </c>
      <c r="D286" s="91">
        <v>14.227690000000001</v>
      </c>
      <c r="E286" s="42">
        <v>50.302482616662907</v>
      </c>
    </row>
    <row r="287" spans="1:5" x14ac:dyDescent="0.25">
      <c r="A287" s="191">
        <v>256</v>
      </c>
      <c r="B287" s="191">
        <v>0</v>
      </c>
      <c r="C287" s="91">
        <v>1.043072</v>
      </c>
      <c r="D287" s="91">
        <v>1.9403090000000001</v>
      </c>
      <c r="E287" s="42">
        <v>1.8601870244815315</v>
      </c>
    </row>
    <row r="288" spans="1:5" x14ac:dyDescent="0.25">
      <c r="A288" s="191">
        <v>257</v>
      </c>
      <c r="B288" s="191">
        <v>0</v>
      </c>
      <c r="C288" s="91">
        <v>0.32249030000000001</v>
      </c>
      <c r="D288" s="91">
        <v>1.754537</v>
      </c>
      <c r="E288" s="42">
        <v>5.440588445605961</v>
      </c>
    </row>
    <row r="289" spans="1:5" x14ac:dyDescent="0.25">
      <c r="A289" s="191">
        <v>258</v>
      </c>
      <c r="B289" s="191">
        <v>0</v>
      </c>
      <c r="C289" s="91">
        <v>0.37947330000000001</v>
      </c>
      <c r="D289" s="91">
        <v>0.85510229999999998</v>
      </c>
      <c r="E289" s="42">
        <v>2.2533925311741299</v>
      </c>
    </row>
    <row r="290" spans="1:5" x14ac:dyDescent="0.25">
      <c r="A290" s="191">
        <v>259</v>
      </c>
      <c r="B290" s="191">
        <v>0</v>
      </c>
      <c r="C290" s="91">
        <v>0.32984849999999999</v>
      </c>
      <c r="D290" s="91">
        <v>10.950430000000001</v>
      </c>
      <c r="E290" s="42">
        <v>33.198362278439951</v>
      </c>
    </row>
    <row r="291" spans="1:5" x14ac:dyDescent="0.25">
      <c r="A291" s="191">
        <v>260</v>
      </c>
      <c r="B291" s="191">
        <v>0</v>
      </c>
      <c r="C291" s="91">
        <v>0.25298219999999999</v>
      </c>
      <c r="D291" s="91">
        <v>7.2985480000000003</v>
      </c>
      <c r="E291" s="42">
        <v>28.850045576329087</v>
      </c>
    </row>
    <row r="292" spans="1:5" x14ac:dyDescent="0.25">
      <c r="A292" s="191">
        <v>261</v>
      </c>
      <c r="B292" s="191">
        <v>0</v>
      </c>
      <c r="C292" s="91">
        <v>0.4</v>
      </c>
      <c r="D292" s="91">
        <v>0.52</v>
      </c>
      <c r="E292" s="42">
        <f>D292/C292</f>
        <v>1.3</v>
      </c>
    </row>
    <row r="293" spans="1:5" x14ac:dyDescent="0.25">
      <c r="A293" s="191">
        <v>262</v>
      </c>
      <c r="B293" s="191">
        <v>0</v>
      </c>
      <c r="C293" s="91">
        <v>0.2828427</v>
      </c>
      <c r="D293" s="91">
        <v>1.5646089999999999</v>
      </c>
      <c r="E293" s="42">
        <v>5.5317284130012894</v>
      </c>
    </row>
    <row r="294" spans="1:5" x14ac:dyDescent="0.25">
      <c r="A294" s="191">
        <v>263</v>
      </c>
      <c r="B294" s="191">
        <v>0</v>
      </c>
      <c r="C294" s="91">
        <v>0.5656854</v>
      </c>
      <c r="D294" s="91">
        <v>0.64124879999999995</v>
      </c>
      <c r="E294" s="42">
        <f>D294/C294</f>
        <v>1.1335784872651831</v>
      </c>
    </row>
    <row r="295" spans="1:5" x14ac:dyDescent="0.25">
      <c r="A295" s="191">
        <v>264</v>
      </c>
      <c r="B295" s="191">
        <v>0</v>
      </c>
      <c r="C295" s="91">
        <v>0.80498449999999999</v>
      </c>
      <c r="D295" s="91">
        <v>1.3059860000000001</v>
      </c>
      <c r="E295" s="42">
        <v>1.6223740954018371</v>
      </c>
    </row>
    <row r="296" spans="1:5" x14ac:dyDescent="0.25">
      <c r="A296" s="191">
        <v>265</v>
      </c>
      <c r="B296" s="191">
        <v>0</v>
      </c>
      <c r="C296" s="91">
        <v>0.36878179999999999</v>
      </c>
      <c r="D296" s="91">
        <v>2.022672</v>
      </c>
      <c r="E296" s="42">
        <v>5.484739214353854</v>
      </c>
    </row>
    <row r="297" spans="1:5" x14ac:dyDescent="0.25">
      <c r="A297" s="191">
        <v>266</v>
      </c>
      <c r="B297" s="191">
        <v>0</v>
      </c>
      <c r="C297" s="91">
        <v>0.3577709</v>
      </c>
      <c r="D297" s="91">
        <v>0.62482000000000004</v>
      </c>
      <c r="E297" s="42">
        <v>1.7464248769254291</v>
      </c>
    </row>
    <row r="298" spans="1:5" x14ac:dyDescent="0.25">
      <c r="A298" s="191">
        <v>267</v>
      </c>
      <c r="B298" s="191">
        <v>0</v>
      </c>
      <c r="C298" s="91">
        <v>1.202664</v>
      </c>
      <c r="D298" s="91">
        <v>5.3453530000000002</v>
      </c>
      <c r="E298" s="42">
        <v>4.4445938350195906</v>
      </c>
    </row>
    <row r="299" spans="1:5" x14ac:dyDescent="0.25">
      <c r="A299" s="191">
        <v>268</v>
      </c>
      <c r="B299" s="191">
        <v>0</v>
      </c>
      <c r="C299" s="91">
        <v>0.52153620000000001</v>
      </c>
      <c r="D299" s="91">
        <v>1.912067</v>
      </c>
      <c r="E299" s="42">
        <v>3.6662210600146259</v>
      </c>
    </row>
    <row r="300" spans="1:5" x14ac:dyDescent="0.25">
      <c r="A300" s="191">
        <v>269</v>
      </c>
      <c r="B300" s="191">
        <v>0</v>
      </c>
      <c r="C300" s="91">
        <v>0.2828427</v>
      </c>
      <c r="D300" s="91">
        <v>1.1606890000000001</v>
      </c>
      <c r="E300" s="42">
        <v>4.1036554947325845</v>
      </c>
    </row>
    <row r="301" spans="1:5" x14ac:dyDescent="0.25">
      <c r="A301" s="191">
        <v>270</v>
      </c>
      <c r="B301" s="191">
        <v>0</v>
      </c>
      <c r="C301" s="91">
        <v>0.4326662</v>
      </c>
      <c r="D301" s="91">
        <v>2.0560160000000001</v>
      </c>
      <c r="E301" s="42">
        <v>4.7519681454201876</v>
      </c>
    </row>
    <row r="302" spans="1:5" x14ac:dyDescent="0.25">
      <c r="A302" s="191">
        <v>271</v>
      </c>
      <c r="B302" s="191">
        <v>0</v>
      </c>
      <c r="C302" s="91">
        <v>0.59059289999999998</v>
      </c>
      <c r="D302" s="91">
        <v>2.5440130000000001</v>
      </c>
      <c r="E302" s="42">
        <v>4.3075577102264528</v>
      </c>
    </row>
    <row r="303" spans="1:5" x14ac:dyDescent="0.25">
      <c r="A303" s="191">
        <v>272</v>
      </c>
      <c r="B303" s="191">
        <v>0</v>
      </c>
      <c r="C303" s="91">
        <v>0.41761229999999999</v>
      </c>
      <c r="D303" s="91">
        <v>2.6820889999999999</v>
      </c>
      <c r="E303" s="42">
        <v>6.4224377490797089</v>
      </c>
    </row>
    <row r="304" spans="1:5" x14ac:dyDescent="0.25">
      <c r="A304" s="191">
        <v>273</v>
      </c>
      <c r="B304" s="191">
        <v>0</v>
      </c>
      <c r="C304" s="91">
        <v>0.2039608</v>
      </c>
      <c r="D304" s="91">
        <v>6.9120189999999999</v>
      </c>
      <c r="E304" s="42">
        <v>33.888958074296632</v>
      </c>
    </row>
    <row r="305" spans="1:5" x14ac:dyDescent="0.25">
      <c r="A305" s="191">
        <v>274</v>
      </c>
      <c r="B305" s="191">
        <v>0</v>
      </c>
      <c r="C305" s="91">
        <v>0.2</v>
      </c>
      <c r="D305" s="91">
        <v>3.3064779999999998</v>
      </c>
      <c r="E305" s="42">
        <v>16.532389999999999</v>
      </c>
    </row>
    <row r="306" spans="1:5" x14ac:dyDescent="0.25">
      <c r="A306" s="191">
        <v>275</v>
      </c>
      <c r="B306" s="191">
        <v>0</v>
      </c>
      <c r="C306" s="91">
        <v>0.41761229999999999</v>
      </c>
      <c r="D306" s="91">
        <v>5.1405839999999996</v>
      </c>
      <c r="E306" s="42">
        <v>12.309465022941135</v>
      </c>
    </row>
    <row r="307" spans="1:5" x14ac:dyDescent="0.25">
      <c r="A307" s="191">
        <v>276</v>
      </c>
      <c r="B307" s="191">
        <v>0</v>
      </c>
      <c r="C307" s="91">
        <v>0.34409299999999998</v>
      </c>
      <c r="D307" s="91">
        <v>3.5293060000000001</v>
      </c>
      <c r="E307" s="42">
        <v>10.256837541013622</v>
      </c>
    </row>
    <row r="308" spans="1:5" x14ac:dyDescent="0.25">
      <c r="A308" s="191">
        <v>277</v>
      </c>
      <c r="B308" s="191">
        <v>0</v>
      </c>
      <c r="C308" s="91">
        <v>0.88090860000000004</v>
      </c>
      <c r="D308" s="91">
        <v>1.92</v>
      </c>
      <c r="E308" s="42">
        <v>2.1795677780873066</v>
      </c>
    </row>
    <row r="309" spans="1:5" x14ac:dyDescent="0.25">
      <c r="A309" s="191">
        <v>278</v>
      </c>
      <c r="B309" s="191">
        <v>0</v>
      </c>
      <c r="C309" s="91">
        <v>0.2</v>
      </c>
      <c r="D309" s="91">
        <v>1.3296619999999999</v>
      </c>
      <c r="E309" s="42">
        <v>6.6483099999999995</v>
      </c>
    </row>
    <row r="310" spans="1:5" x14ac:dyDescent="0.25">
      <c r="A310" s="191">
        <v>279</v>
      </c>
      <c r="B310" s="191">
        <v>0</v>
      </c>
      <c r="C310" s="91">
        <v>0.2039608</v>
      </c>
      <c r="D310" s="91">
        <v>2.6315010000000001</v>
      </c>
      <c r="E310" s="42">
        <v>12.901993912555747</v>
      </c>
    </row>
    <row r="311" spans="1:5" x14ac:dyDescent="0.25">
      <c r="A311" s="191">
        <v>280</v>
      </c>
      <c r="B311" s="191">
        <v>0</v>
      </c>
      <c r="C311" s="91">
        <v>0.24</v>
      </c>
      <c r="D311" s="91">
        <v>0.32</v>
      </c>
      <c r="E311" s="42">
        <v>1.3333333333333335</v>
      </c>
    </row>
    <row r="312" spans="1:5" x14ac:dyDescent="0.25">
      <c r="A312" s="191">
        <v>281</v>
      </c>
      <c r="B312" s="191">
        <v>0</v>
      </c>
      <c r="C312" s="91">
        <v>0.43081320000000001</v>
      </c>
      <c r="D312" s="91">
        <v>1.4669700000000001</v>
      </c>
      <c r="E312" s="42">
        <v>3.405118506118197</v>
      </c>
    </row>
    <row r="313" spans="1:5" x14ac:dyDescent="0.25">
      <c r="A313" s="191">
        <v>282</v>
      </c>
      <c r="B313" s="191">
        <v>0</v>
      </c>
      <c r="C313" s="91">
        <v>0.2828427</v>
      </c>
      <c r="D313" s="91">
        <v>1.9003159999999999</v>
      </c>
      <c r="E313" s="42">
        <v>6.7186319463079647</v>
      </c>
    </row>
    <row r="314" spans="1:5" x14ac:dyDescent="0.25">
      <c r="A314" s="191">
        <v>283</v>
      </c>
      <c r="B314" s="191">
        <v>0</v>
      </c>
      <c r="C314" s="91">
        <v>0.48662100000000003</v>
      </c>
      <c r="D314" s="91">
        <v>2.593839</v>
      </c>
      <c r="E314" s="42">
        <v>5.3303063369644956</v>
      </c>
    </row>
    <row r="315" spans="1:5" x14ac:dyDescent="0.25">
      <c r="A315" s="191">
        <v>284</v>
      </c>
      <c r="B315" s="191">
        <v>4</v>
      </c>
      <c r="C315" s="91">
        <v>0.88</v>
      </c>
      <c r="D315" s="91">
        <v>5.7028109999999996</v>
      </c>
      <c r="E315" s="42">
        <v>6.480467045454545</v>
      </c>
    </row>
    <row r="316" spans="1:5" x14ac:dyDescent="0.25">
      <c r="A316" s="191">
        <v>285</v>
      </c>
      <c r="B316" s="191">
        <v>3</v>
      </c>
      <c r="C316" s="91">
        <v>0.65604879999999999</v>
      </c>
      <c r="D316" s="91">
        <v>8.1181889999999992</v>
      </c>
      <c r="E316" s="42">
        <v>12.374367577533866</v>
      </c>
    </row>
    <row r="317" spans="1:5" x14ac:dyDescent="0.25">
      <c r="A317" s="191">
        <v>286</v>
      </c>
      <c r="B317" s="191">
        <v>3</v>
      </c>
      <c r="C317" s="91">
        <v>0.36878179999999999</v>
      </c>
      <c r="D317" s="91">
        <v>4.1352929999999999</v>
      </c>
      <c r="E317" s="42">
        <v>11.213386886229202</v>
      </c>
    </row>
    <row r="318" spans="1:5" x14ac:dyDescent="0.25">
      <c r="A318" s="191">
        <v>287</v>
      </c>
      <c r="B318" s="191">
        <v>3</v>
      </c>
      <c r="C318" s="91">
        <v>0.60530980000000001</v>
      </c>
      <c r="D318" s="91">
        <v>9.622484</v>
      </c>
      <c r="E318" s="42">
        <v>15.896792022861682</v>
      </c>
    </row>
    <row r="319" spans="1:5" x14ac:dyDescent="0.25">
      <c r="A319" s="191">
        <v>288</v>
      </c>
      <c r="B319" s="191">
        <v>0</v>
      </c>
      <c r="C319" s="91">
        <v>0.9024411</v>
      </c>
      <c r="D319" s="91">
        <v>3.2528139999999999</v>
      </c>
      <c r="E319" s="42">
        <v>3.6044612773066298</v>
      </c>
    </row>
    <row r="320" spans="1:5" x14ac:dyDescent="0.25">
      <c r="A320" s="191">
        <v>289</v>
      </c>
      <c r="B320" s="191">
        <v>0</v>
      </c>
      <c r="C320" s="91">
        <v>0.48332180000000002</v>
      </c>
      <c r="D320" s="91">
        <v>2.8335140000000001</v>
      </c>
      <c r="E320" s="42">
        <v>5.8625826519722466</v>
      </c>
    </row>
    <row r="321" spans="1:5" x14ac:dyDescent="0.25">
      <c r="A321" s="191">
        <v>290</v>
      </c>
      <c r="B321" s="191">
        <v>0</v>
      </c>
      <c r="C321" s="91">
        <v>0.50119860000000005</v>
      </c>
      <c r="D321" s="91">
        <v>3.5815079999999999</v>
      </c>
      <c r="E321" s="42">
        <v>7.1458858823627986</v>
      </c>
    </row>
    <row r="322" spans="1:5" x14ac:dyDescent="0.25">
      <c r="A322" s="191">
        <v>291</v>
      </c>
      <c r="B322" s="191">
        <v>0</v>
      </c>
      <c r="C322" s="91">
        <v>0.50911689999999998</v>
      </c>
      <c r="D322" s="91">
        <v>4.1607690000000002</v>
      </c>
      <c r="E322" s="42">
        <v>8.1725218707137799</v>
      </c>
    </row>
    <row r="323" spans="1:5" x14ac:dyDescent="0.25">
      <c r="A323" s="191">
        <v>292</v>
      </c>
      <c r="B323" s="191">
        <v>0</v>
      </c>
      <c r="C323" s="91">
        <v>0.32984849999999999</v>
      </c>
      <c r="D323" s="91">
        <v>2.238928</v>
      </c>
      <c r="E323" s="42">
        <v>6.7877464957397109</v>
      </c>
    </row>
    <row r="324" spans="1:5" x14ac:dyDescent="0.25">
      <c r="A324" s="191">
        <v>293</v>
      </c>
      <c r="B324" s="191">
        <v>0</v>
      </c>
      <c r="C324" s="91">
        <v>0.5656854</v>
      </c>
      <c r="D324" s="91">
        <v>2.0179200000000002</v>
      </c>
      <c r="E324" s="42">
        <v>3.5672124470597972</v>
      </c>
    </row>
    <row r="325" spans="1:5" x14ac:dyDescent="0.25">
      <c r="A325" s="191">
        <v>294</v>
      </c>
      <c r="B325" s="191">
        <v>0</v>
      </c>
      <c r="C325" s="91">
        <v>0.50596439999999998</v>
      </c>
      <c r="D325" s="91">
        <v>3.2911999999999999</v>
      </c>
      <c r="E325" s="42">
        <v>6.504805476432729</v>
      </c>
    </row>
    <row r="326" spans="1:5" x14ac:dyDescent="0.25">
      <c r="A326" s="191">
        <v>295</v>
      </c>
      <c r="B326" s="191">
        <v>0</v>
      </c>
      <c r="C326" s="91">
        <v>0.42520580000000002</v>
      </c>
      <c r="D326" s="91">
        <v>3.3440099999999999</v>
      </c>
      <c r="E326" s="42">
        <v>7.8644505789902199</v>
      </c>
    </row>
    <row r="327" spans="1:5" x14ac:dyDescent="0.25">
      <c r="A327" s="191">
        <v>296</v>
      </c>
      <c r="B327" s="191">
        <v>0</v>
      </c>
      <c r="C327" s="91">
        <v>0.2332381</v>
      </c>
      <c r="D327" s="91">
        <v>1.36</v>
      </c>
      <c r="E327" s="42">
        <v>5.8309512896906641</v>
      </c>
    </row>
    <row r="328" spans="1:5" x14ac:dyDescent="0.25">
      <c r="A328" s="191">
        <v>297</v>
      </c>
      <c r="B328" s="191">
        <v>0</v>
      </c>
      <c r="C328" s="91">
        <v>0.4079216</v>
      </c>
      <c r="D328" s="91">
        <v>0.68468969999999996</v>
      </c>
      <c r="E328" s="42">
        <v>1.6784835615471208</v>
      </c>
    </row>
    <row r="329" spans="1:5" x14ac:dyDescent="0.25">
      <c r="A329" s="191">
        <v>298</v>
      </c>
      <c r="B329" s="191">
        <v>0</v>
      </c>
      <c r="C329" s="91">
        <v>0.59464269999999997</v>
      </c>
      <c r="D329" s="91">
        <v>1.27122</v>
      </c>
      <c r="E329" s="42">
        <v>2.1377879523283481</v>
      </c>
    </row>
    <row r="330" spans="1:5" x14ac:dyDescent="0.25">
      <c r="A330" s="191">
        <v>299</v>
      </c>
      <c r="B330" s="191">
        <v>0</v>
      </c>
      <c r="C330" s="91">
        <v>0.36221540000000002</v>
      </c>
      <c r="D330" s="91">
        <v>0.52</v>
      </c>
      <c r="E330" s="42">
        <v>1.4356098608728398</v>
      </c>
    </row>
    <row r="331" spans="1:5" x14ac:dyDescent="0.25">
      <c r="A331" s="191">
        <v>300</v>
      </c>
      <c r="B331" s="191">
        <v>0</v>
      </c>
      <c r="C331" s="91">
        <v>0.57688819999999996</v>
      </c>
      <c r="D331" s="91">
        <v>8.1437089999999994</v>
      </c>
      <c r="E331" s="42">
        <v>14.116615663138889</v>
      </c>
    </row>
    <row r="332" spans="1:5" x14ac:dyDescent="0.25">
      <c r="A332" s="191">
        <v>301</v>
      </c>
      <c r="B332" s="191">
        <v>0</v>
      </c>
      <c r="C332" s="91">
        <v>1.162755</v>
      </c>
      <c r="D332" s="91">
        <v>3.754464</v>
      </c>
      <c r="E332" s="42">
        <v>3.2289381684017702</v>
      </c>
    </row>
    <row r="333" spans="1:5" x14ac:dyDescent="0.25">
      <c r="A333" s="191">
        <v>302</v>
      </c>
      <c r="B333" s="191">
        <v>0</v>
      </c>
      <c r="C333" s="91">
        <v>0.33941130000000003</v>
      </c>
      <c r="D333" s="91">
        <v>5.8016550000000002</v>
      </c>
      <c r="E333" s="42">
        <v>17.093287701381776</v>
      </c>
    </row>
    <row r="334" spans="1:5" x14ac:dyDescent="0.25">
      <c r="A334" s="191">
        <v>303</v>
      </c>
      <c r="B334" s="191">
        <v>0</v>
      </c>
      <c r="C334" s="91">
        <v>0.36</v>
      </c>
      <c r="D334" s="91">
        <v>0.6</v>
      </c>
      <c r="E334" s="42">
        <v>1.6666666666666667</v>
      </c>
    </row>
    <row r="335" spans="1:5" x14ac:dyDescent="0.25">
      <c r="A335" s="191">
        <v>304</v>
      </c>
      <c r="B335" s="191">
        <v>0</v>
      </c>
      <c r="C335" s="91">
        <v>0.29120439999999997</v>
      </c>
      <c r="D335" s="91">
        <v>0.48662100000000003</v>
      </c>
      <c r="E335" s="42">
        <v>1.6710633493175242</v>
      </c>
    </row>
    <row r="336" spans="1:5" x14ac:dyDescent="0.25">
      <c r="A336" s="191">
        <v>305</v>
      </c>
      <c r="B336" s="191">
        <v>0</v>
      </c>
      <c r="C336" s="91">
        <v>0.36878179999999999</v>
      </c>
      <c r="D336" s="91">
        <v>1.3623510000000001</v>
      </c>
      <c r="E336" s="42">
        <v>3.6941926092882027</v>
      </c>
    </row>
    <row r="337" spans="1:5" x14ac:dyDescent="0.25">
      <c r="A337" s="191" t="s">
        <v>91</v>
      </c>
      <c r="B337" s="19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91" t="s">
        <v>91</v>
      </c>
      <c r="B338" s="19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91" t="s">
        <v>91</v>
      </c>
      <c r="B339" s="19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91" t="s">
        <v>91</v>
      </c>
      <c r="B340" s="19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91" t="s">
        <v>91</v>
      </c>
      <c r="B341" s="19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91" t="s">
        <v>91</v>
      </c>
      <c r="B342" s="19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91" t="s">
        <v>91</v>
      </c>
      <c r="B343" s="19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91" t="s">
        <v>91</v>
      </c>
      <c r="B344" s="19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91" t="s">
        <v>91</v>
      </c>
      <c r="B345" s="19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91" t="s">
        <v>91</v>
      </c>
      <c r="B346" s="19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91" t="s">
        <v>91</v>
      </c>
      <c r="B347" s="19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91" t="s">
        <v>91</v>
      </c>
      <c r="B348" s="19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91" t="s">
        <v>91</v>
      </c>
      <c r="B349" s="19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91" t="s">
        <v>91</v>
      </c>
      <c r="B350" s="19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91" t="s">
        <v>91</v>
      </c>
      <c r="B351" s="19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91" t="s">
        <v>91</v>
      </c>
      <c r="B352" s="19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91" t="s">
        <v>91</v>
      </c>
      <c r="B353" s="19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91" t="s">
        <v>91</v>
      </c>
      <c r="B354" s="19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91" t="s">
        <v>91</v>
      </c>
      <c r="B355" s="19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91" t="s">
        <v>91</v>
      </c>
      <c r="B356" s="19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91" t="s">
        <v>91</v>
      </c>
      <c r="B357" s="19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91" t="s">
        <v>91</v>
      </c>
      <c r="B358" s="19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91" t="s">
        <v>91</v>
      </c>
      <c r="B359" s="19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91" t="s">
        <v>91</v>
      </c>
      <c r="B360" s="19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91" t="s">
        <v>91</v>
      </c>
      <c r="B361" s="19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91" t="s">
        <v>91</v>
      </c>
      <c r="B362" s="19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91" t="s">
        <v>91</v>
      </c>
      <c r="B363" s="19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91" t="s">
        <v>91</v>
      </c>
      <c r="B364" s="19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91" t="s">
        <v>91</v>
      </c>
      <c r="B365" s="19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91" t="s">
        <v>91</v>
      </c>
      <c r="B366" s="19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91" t="s">
        <v>91</v>
      </c>
      <c r="B367" s="19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91" t="s">
        <v>91</v>
      </c>
      <c r="B368" s="19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91" t="s">
        <v>91</v>
      </c>
      <c r="B369" s="19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91" t="s">
        <v>91</v>
      </c>
      <c r="B370" s="19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91" t="s">
        <v>91</v>
      </c>
      <c r="B371" s="19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91" t="s">
        <v>91</v>
      </c>
      <c r="B372" s="19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91" t="s">
        <v>91</v>
      </c>
      <c r="B373" s="19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91" t="s">
        <v>91</v>
      </c>
      <c r="B374" s="19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91" t="s">
        <v>91</v>
      </c>
      <c r="B375" s="19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91" t="s">
        <v>91</v>
      </c>
      <c r="B376" s="19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91" t="s">
        <v>91</v>
      </c>
      <c r="B377" s="19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91" t="s">
        <v>91</v>
      </c>
      <c r="B378" s="19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91" t="s">
        <v>91</v>
      </c>
      <c r="B379" s="19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91" t="s">
        <v>91</v>
      </c>
      <c r="B380" s="19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91" t="s">
        <v>91</v>
      </c>
      <c r="B381" s="19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91" t="s">
        <v>91</v>
      </c>
      <c r="B382" s="19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91" t="s">
        <v>91</v>
      </c>
      <c r="B383" s="19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91" t="s">
        <v>91</v>
      </c>
      <c r="B384" s="19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91" t="s">
        <v>91</v>
      </c>
      <c r="B385" s="19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91" t="s">
        <v>91</v>
      </c>
      <c r="B386" s="19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91" t="s">
        <v>91</v>
      </c>
      <c r="B387" s="19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91" t="s">
        <v>91</v>
      </c>
      <c r="B388" s="19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91" t="s">
        <v>91</v>
      </c>
      <c r="B389" s="19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91" t="s">
        <v>91</v>
      </c>
      <c r="B390" s="19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91" t="s">
        <v>91</v>
      </c>
      <c r="B391" s="19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91" t="s">
        <v>91</v>
      </c>
      <c r="B392" s="19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91" t="s">
        <v>91</v>
      </c>
      <c r="B393" s="19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91" t="s">
        <v>91</v>
      </c>
      <c r="B394" s="19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91" t="s">
        <v>91</v>
      </c>
      <c r="B395" s="19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91" t="s">
        <v>91</v>
      </c>
      <c r="B396" s="19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91" t="s">
        <v>91</v>
      </c>
      <c r="B397" s="19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91" t="s">
        <v>91</v>
      </c>
      <c r="B398" s="19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91" t="s">
        <v>91</v>
      </c>
      <c r="B399" s="19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91" t="s">
        <v>91</v>
      </c>
      <c r="B400" s="19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91" t="s">
        <v>91</v>
      </c>
      <c r="B401" s="19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91" t="s">
        <v>91</v>
      </c>
      <c r="B402" s="19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91" t="s">
        <v>91</v>
      </c>
      <c r="B403" s="19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91" t="s">
        <v>91</v>
      </c>
      <c r="B404" s="19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91" t="s">
        <v>91</v>
      </c>
      <c r="B405" s="19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91" t="s">
        <v>91</v>
      </c>
      <c r="B406" s="19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91" t="s">
        <v>91</v>
      </c>
      <c r="B407" s="19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91" t="s">
        <v>91</v>
      </c>
      <c r="B408" s="19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91" t="s">
        <v>91</v>
      </c>
      <c r="B409" s="19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91" t="s">
        <v>91</v>
      </c>
      <c r="B410" s="19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91" t="s">
        <v>91</v>
      </c>
      <c r="B411" s="19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91" t="s">
        <v>91</v>
      </c>
      <c r="B412" s="19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91" t="s">
        <v>91</v>
      </c>
      <c r="B413" s="19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91" t="s">
        <v>91</v>
      </c>
      <c r="B414" s="19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91" t="s">
        <v>91</v>
      </c>
      <c r="B415" s="19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91" t="s">
        <v>91</v>
      </c>
      <c r="B416" s="19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91" t="s">
        <v>91</v>
      </c>
      <c r="B417" s="19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91" t="s">
        <v>91</v>
      </c>
      <c r="B418" s="19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91" t="s">
        <v>91</v>
      </c>
      <c r="B419" s="19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91" t="s">
        <v>91</v>
      </c>
      <c r="B420" s="19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91" t="s">
        <v>91</v>
      </c>
      <c r="B421" s="19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91" t="s">
        <v>91</v>
      </c>
      <c r="B422" s="19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91" t="s">
        <v>91</v>
      </c>
      <c r="B423" s="19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91" t="s">
        <v>91</v>
      </c>
      <c r="B424" s="19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91" t="s">
        <v>91</v>
      </c>
      <c r="B425" s="19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91" t="s">
        <v>91</v>
      </c>
      <c r="B426" s="19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91" t="s">
        <v>91</v>
      </c>
      <c r="B427" s="19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91" t="s">
        <v>91</v>
      </c>
      <c r="B428" s="19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91" t="s">
        <v>91</v>
      </c>
      <c r="B429" s="19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91" t="s">
        <v>91</v>
      </c>
      <c r="B430" s="19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91" t="s">
        <v>91</v>
      </c>
      <c r="B431" s="19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91" t="s">
        <v>91</v>
      </c>
      <c r="B432" s="19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91" t="s">
        <v>91</v>
      </c>
      <c r="B433" s="19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91" t="s">
        <v>91</v>
      </c>
      <c r="B434" s="19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31" priority="5" operator="lessThan">
      <formula>1</formula>
    </cfRule>
  </conditionalFormatting>
  <conditionalFormatting sqref="E280">
    <cfRule type="cellIs" dxfId="30" priority="4" operator="lessThan">
      <formula>1</formula>
    </cfRule>
  </conditionalFormatting>
  <conditionalFormatting sqref="E292">
    <cfRule type="cellIs" dxfId="29" priority="3" operator="lessThan">
      <formula>1</formula>
    </cfRule>
  </conditionalFormatting>
  <conditionalFormatting sqref="E294">
    <cfRule type="cellIs" dxfId="28" priority="2" operator="lessThan">
      <formula>1</formula>
    </cfRule>
  </conditionalFormatting>
  <conditionalFormatting sqref="E22">
    <cfRule type="cellIs" dxfId="27" priority="1" operator="lessThan">
      <formula>1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188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41513</v>
      </c>
      <c r="F2" s="90" t="s">
        <v>61</v>
      </c>
      <c r="G2" s="91">
        <v>0.34469812520325216</v>
      </c>
      <c r="I2" s="91"/>
    </row>
    <row r="3" spans="1:10" x14ac:dyDescent="0.25">
      <c r="F3" s="92" t="s">
        <v>62</v>
      </c>
      <c r="G3" s="91">
        <v>2.974537986178861</v>
      </c>
      <c r="I3" s="91"/>
    </row>
    <row r="4" spans="1:10" x14ac:dyDescent="0.25">
      <c r="A4" s="93"/>
      <c r="B4" s="7"/>
      <c r="C4" s="7" t="s">
        <v>63</v>
      </c>
      <c r="D4" s="94">
        <v>232</v>
      </c>
      <c r="F4" s="40" t="s">
        <v>21</v>
      </c>
      <c r="G4" s="191">
        <v>123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109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123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80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9</v>
      </c>
      <c r="F8" s="99" t="s">
        <v>73</v>
      </c>
      <c r="G8" s="103">
        <v>19.649999999999999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3</v>
      </c>
      <c r="J11" s="293" t="s">
        <v>374</v>
      </c>
    </row>
    <row r="12" spans="1:10" x14ac:dyDescent="0.25">
      <c r="A12" s="108" t="s">
        <v>70</v>
      </c>
      <c r="B12" s="109">
        <v>18</v>
      </c>
      <c r="C12" s="109">
        <v>90</v>
      </c>
      <c r="D12" s="109">
        <v>12</v>
      </c>
      <c r="E12" s="109">
        <v>0</v>
      </c>
      <c r="F12" s="109">
        <v>3</v>
      </c>
      <c r="G12" s="109">
        <v>0</v>
      </c>
      <c r="H12" s="109">
        <v>123</v>
      </c>
      <c r="I12" s="39">
        <f>SUM(D12:G12)</f>
        <v>15</v>
      </c>
    </row>
    <row r="13" spans="1:10" x14ac:dyDescent="0.25">
      <c r="A13" s="108" t="s">
        <v>37</v>
      </c>
      <c r="B13" s="109">
        <v>0</v>
      </c>
      <c r="C13" s="109">
        <v>65</v>
      </c>
      <c r="D13" s="109">
        <v>12</v>
      </c>
      <c r="E13" s="109">
        <v>0</v>
      </c>
      <c r="F13" s="109">
        <v>3</v>
      </c>
      <c r="G13" s="109">
        <v>0</v>
      </c>
      <c r="H13" s="109">
        <v>80</v>
      </c>
    </row>
    <row r="14" spans="1:10" x14ac:dyDescent="0.25">
      <c r="A14" s="108" t="s">
        <v>38</v>
      </c>
      <c r="B14" s="109">
        <v>0</v>
      </c>
      <c r="C14" s="109">
        <v>3</v>
      </c>
      <c r="D14" s="109">
        <v>3</v>
      </c>
      <c r="E14" s="109">
        <v>0</v>
      </c>
      <c r="F14" s="109">
        <v>3</v>
      </c>
      <c r="G14" s="109">
        <v>0</v>
      </c>
      <c r="H14" s="109">
        <v>9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0.34399810474137904</v>
      </c>
      <c r="D17" s="182">
        <f t="shared" ref="D17:E17" si="0">AVERAGE(D32:D502)</f>
        <v>1.8419842383620686</v>
      </c>
      <c r="E17" s="182">
        <f t="shared" si="0"/>
        <v>5.446000196679682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0.28055814869213913</v>
      </c>
      <c r="D18" s="182">
        <f t="shared" ref="D18:E18" si="1">STDEV(D32:D502)</f>
        <v>2.5838544166443715</v>
      </c>
      <c r="E18" s="182">
        <f t="shared" si="1"/>
        <v>7.3072905098671379</v>
      </c>
      <c r="F18" s="11"/>
    </row>
    <row r="19" spans="1:21" x14ac:dyDescent="0.25">
      <c r="B19" s="40" t="s">
        <v>152</v>
      </c>
      <c r="C19" s="43">
        <f>MEDIAN(C32:C502)</f>
        <v>0.30852045</v>
      </c>
      <c r="D19" s="182">
        <f t="shared" ref="D19:E19" si="2">MEDIAN(D32:D502)</f>
        <v>0.92563240000000002</v>
      </c>
      <c r="E19" s="182">
        <f t="shared" si="2"/>
        <v>3.1859083159243049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0.16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4.1201939999999997</v>
      </c>
      <c r="D21" s="182">
        <f t="shared" ref="D21:E21" si="4">MAX(D32:D502)</f>
        <v>19.604980000000001</v>
      </c>
      <c r="E21" s="182">
        <f t="shared" si="4"/>
        <v>61.350116833648087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0.44880260000000011</v>
      </c>
      <c r="D23" s="315">
        <f t="array" ref="D23">AVERAGE(IF(($E$32:$E$552&gt;=3)*($D$32:$D$552&gt;=5),$D$32:$D$552))</f>
        <v>9.1730261333333338</v>
      </c>
      <c r="E23" s="315">
        <f t="array" ref="E23">AVERAGE(IF(($E$32:$E$552&gt;=3)*($D$32:$D$552&gt;=5),$E$32:$E$552))</f>
        <v>23.589048264192169</v>
      </c>
      <c r="F23">
        <f>COUNTIF(E32:E550,"&gt;=5")</f>
        <v>80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0.14991506573545443</v>
      </c>
      <c r="D24" s="315">
        <f t="array" ref="D24">STDEV(IF(($E$32:$E$552&gt;=3)*($D$32:$D$552&gt;=5),$D$32:$D$552))</f>
        <v>5.2892502153682814</v>
      </c>
      <c r="E24" s="315">
        <f t="array" ref="E24">STDEV(IF(($E$32:$E$552&gt;=3)*($D$32:$D$552&gt;=5),$E$32:$E$552))</f>
        <v>17.151736565213721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0.43081320000000001</v>
      </c>
      <c r="D25" s="315">
        <f t="array" ref="D25">MEDIAN(IF(($E$32:$E$552&gt;=3)*($D$32:$D$552&gt;=5),$D$32:$D$552))</f>
        <v>7.2385520000000003</v>
      </c>
      <c r="E25" s="315">
        <f t="array" ref="E25">MEDIAN(IF(($E$32:$E$552&gt;=3)*($D$32:$D$552&gt;=5),$E$32:$E$552))</f>
        <v>18.322740332591202</v>
      </c>
    </row>
    <row r="26" spans="1:21" x14ac:dyDescent="0.25">
      <c r="B26" s="40" t="s">
        <v>20</v>
      </c>
      <c r="C26" s="314">
        <f t="array" ref="C26">MIN(IF(($E$32:$E$552&gt;=3)*($D$32:$D$552&gt;=5),$C$32:$C$552))</f>
        <v>0.2039608</v>
      </c>
      <c r="D26" s="315">
        <f t="array" ref="D26">MIN(IF(($E$32:$E$552&gt;=3)*($D$32:$D$552&gt;=5),$D$32:$D$552))</f>
        <v>5.482335</v>
      </c>
      <c r="E26" s="315">
        <f t="array" ref="E26">MIN(IF(($E$32:$E$552&gt;=3)*($D$32:$D$552&gt;=5),$E$32:$E$552))</f>
        <v>7.7646138184408127</v>
      </c>
    </row>
    <row r="27" spans="1:21" x14ac:dyDescent="0.25">
      <c r="B27" s="40" t="s">
        <v>19</v>
      </c>
      <c r="C27" s="314">
        <f t="array" ref="C27">MAX(IF(($E$32:$E$552&gt;=3)*($D$32:$D$552&gt;=5),$C$32:$C$552))</f>
        <v>0.72111029999999998</v>
      </c>
      <c r="D27" s="315">
        <f t="array" ref="D27">MAX(IF(($E$32:$E$552&gt;=3)*($D$32:$D$552&gt;=5),$D$32:$D$552))</f>
        <v>19.604980000000001</v>
      </c>
      <c r="E27" s="315">
        <f t="array" ref="E27">MAX(IF(($E$32:$E$552&gt;=3)*($D$32:$D$552&gt;=5),$E$32:$E$552))</f>
        <v>61.350116833648087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2</v>
      </c>
      <c r="C32" s="91">
        <v>0.28000000000000003</v>
      </c>
      <c r="D32" s="91">
        <v>1.0513440000000001</v>
      </c>
      <c r="E32" s="42">
        <v>3.7547999999999999</v>
      </c>
    </row>
    <row r="33" spans="1:5" x14ac:dyDescent="0.25">
      <c r="A33" s="191">
        <v>2</v>
      </c>
      <c r="B33" s="191">
        <v>4</v>
      </c>
      <c r="C33" s="91">
        <v>0.2039608</v>
      </c>
      <c r="D33" s="91">
        <v>2.676444</v>
      </c>
      <c r="E33" s="42">
        <v>13.122345078073826</v>
      </c>
    </row>
    <row r="34" spans="1:5" x14ac:dyDescent="0.25">
      <c r="A34" s="191">
        <v>3</v>
      </c>
      <c r="B34" s="191">
        <v>0</v>
      </c>
      <c r="C34" s="91">
        <v>0.2039608</v>
      </c>
      <c r="D34" s="91">
        <v>2.046265</v>
      </c>
      <c r="E34" s="42">
        <v>10.032638624676899</v>
      </c>
    </row>
    <row r="35" spans="1:5" x14ac:dyDescent="0.25">
      <c r="A35" s="191">
        <v>4</v>
      </c>
      <c r="B35" s="191">
        <v>0</v>
      </c>
      <c r="C35" s="91">
        <v>0.28000000000000003</v>
      </c>
      <c r="D35" s="91">
        <v>2.3203450000000001</v>
      </c>
      <c r="E35" s="42">
        <v>8.2869464285714276</v>
      </c>
    </row>
    <row r="36" spans="1:5" x14ac:dyDescent="0.25">
      <c r="A36" s="191">
        <v>5</v>
      </c>
      <c r="B36" s="191">
        <v>0</v>
      </c>
      <c r="C36" s="91">
        <v>0.69857000000000002</v>
      </c>
      <c r="D36" s="91">
        <v>1.4449909999999999</v>
      </c>
      <c r="E36" s="42">
        <v>2.0684985040869202</v>
      </c>
    </row>
    <row r="37" spans="1:5" x14ac:dyDescent="0.25">
      <c r="A37" s="191">
        <v>6</v>
      </c>
      <c r="B37" s="191">
        <v>0</v>
      </c>
      <c r="C37" s="91">
        <v>0.58240879999999995</v>
      </c>
      <c r="D37" s="91">
        <v>2.3296350000000001</v>
      </c>
      <c r="E37" s="42">
        <v>3.9999996565985958</v>
      </c>
    </row>
    <row r="38" spans="1:5" x14ac:dyDescent="0.25">
      <c r="A38" s="191">
        <v>7</v>
      </c>
      <c r="B38" s="191">
        <v>0</v>
      </c>
      <c r="C38" s="91">
        <v>0.2154066</v>
      </c>
      <c r="D38" s="91">
        <v>0.95078910000000005</v>
      </c>
      <c r="E38" s="42">
        <v>4.4139274284074865</v>
      </c>
    </row>
    <row r="39" spans="1:5" x14ac:dyDescent="0.25">
      <c r="A39" s="191">
        <v>8</v>
      </c>
      <c r="B39" s="191">
        <v>0</v>
      </c>
      <c r="C39" s="91">
        <v>0.44</v>
      </c>
      <c r="D39" s="91">
        <v>0.46647620000000001</v>
      </c>
      <c r="E39" s="42">
        <v>1.0601731818181819</v>
      </c>
    </row>
    <row r="40" spans="1:5" x14ac:dyDescent="0.25">
      <c r="A40" s="191">
        <v>9</v>
      </c>
      <c r="B40" s="191">
        <v>0</v>
      </c>
      <c r="C40" s="91">
        <v>0.33941130000000003</v>
      </c>
      <c r="D40" s="91">
        <v>1.7821340000000001</v>
      </c>
      <c r="E40" s="42">
        <v>5.2506619549791065</v>
      </c>
    </row>
    <row r="41" spans="1:5" x14ac:dyDescent="0.25">
      <c r="A41" s="191">
        <v>10</v>
      </c>
      <c r="B41" s="191">
        <v>0</v>
      </c>
      <c r="C41" s="91">
        <v>0.25298219999999999</v>
      </c>
      <c r="D41" s="91">
        <v>1.049952</v>
      </c>
      <c r="E41" s="42">
        <v>4.1502999025227867</v>
      </c>
    </row>
    <row r="42" spans="1:5" x14ac:dyDescent="0.25">
      <c r="A42" s="191">
        <v>11</v>
      </c>
      <c r="B42" s="191">
        <v>0</v>
      </c>
      <c r="C42" s="91">
        <v>0.34409299999999998</v>
      </c>
      <c r="D42" s="91">
        <v>0.88814409999999999</v>
      </c>
      <c r="E42" s="42">
        <v>2.5811164423571538</v>
      </c>
    </row>
    <row r="43" spans="1:5" x14ac:dyDescent="0.25">
      <c r="A43" s="191">
        <v>12</v>
      </c>
      <c r="B43" s="191">
        <v>0</v>
      </c>
      <c r="C43" s="91">
        <v>0.2039608</v>
      </c>
      <c r="D43" s="91">
        <v>0.24331050000000001</v>
      </c>
      <c r="E43" s="42">
        <f>D43/C43</f>
        <v>1.1929277586673519</v>
      </c>
    </row>
    <row r="44" spans="1:5" x14ac:dyDescent="0.25">
      <c r="A44" s="191">
        <v>13</v>
      </c>
      <c r="B44" s="191">
        <v>0</v>
      </c>
      <c r="C44" s="91">
        <v>0.30463089999999998</v>
      </c>
      <c r="D44" s="91">
        <v>1.216553</v>
      </c>
      <c r="E44" s="42">
        <v>3.9935311880705471</v>
      </c>
    </row>
    <row r="45" spans="1:5" x14ac:dyDescent="0.25">
      <c r="A45" s="191">
        <v>14</v>
      </c>
      <c r="B45" s="191">
        <v>0</v>
      </c>
      <c r="C45" s="91">
        <v>0.32</v>
      </c>
      <c r="D45" s="91">
        <v>0.68117550000000004</v>
      </c>
      <c r="E45" s="42">
        <v>2.1286734375000003</v>
      </c>
    </row>
    <row r="46" spans="1:5" x14ac:dyDescent="0.25">
      <c r="A46" s="191">
        <v>15</v>
      </c>
      <c r="B46" s="191">
        <v>0</v>
      </c>
      <c r="C46" s="91">
        <v>0.32249030000000001</v>
      </c>
      <c r="D46" s="91">
        <v>1.086646</v>
      </c>
      <c r="E46" s="42">
        <v>3.3695463088347153</v>
      </c>
    </row>
    <row r="47" spans="1:5" x14ac:dyDescent="0.25">
      <c r="A47" s="191">
        <v>16</v>
      </c>
      <c r="B47" s="191">
        <v>0</v>
      </c>
      <c r="C47" s="91">
        <v>0.24331050000000001</v>
      </c>
      <c r="D47" s="91">
        <v>0.32</v>
      </c>
      <c r="E47" s="42">
        <f>D47/C47</f>
        <v>1.3151919049938248</v>
      </c>
    </row>
    <row r="48" spans="1:5" x14ac:dyDescent="0.25">
      <c r="A48" s="191">
        <v>17</v>
      </c>
      <c r="B48" s="191">
        <v>0</v>
      </c>
      <c r="C48" s="91">
        <v>0.2039608</v>
      </c>
      <c r="D48" s="91">
        <v>5.8495809999999997</v>
      </c>
      <c r="E48" s="42">
        <v>28.679927711599483</v>
      </c>
    </row>
    <row r="49" spans="1:5" x14ac:dyDescent="0.25">
      <c r="A49" s="191">
        <v>18</v>
      </c>
      <c r="B49" s="191">
        <v>0</v>
      </c>
      <c r="C49" s="91">
        <v>0.28000000000000003</v>
      </c>
      <c r="D49" s="91">
        <v>1.72</v>
      </c>
      <c r="E49" s="42">
        <v>6.1428571428571423</v>
      </c>
    </row>
    <row r="50" spans="1:5" x14ac:dyDescent="0.25">
      <c r="A50" s="191">
        <v>19</v>
      </c>
      <c r="B50" s="191">
        <v>0</v>
      </c>
      <c r="C50" s="91">
        <v>0.28844409999999998</v>
      </c>
      <c r="D50" s="91">
        <v>1.653602</v>
      </c>
      <c r="E50" s="42">
        <v>5.7328335022279884</v>
      </c>
    </row>
    <row r="51" spans="1:5" x14ac:dyDescent="0.25">
      <c r="A51" s="191">
        <v>20</v>
      </c>
      <c r="B51" s="191">
        <v>0</v>
      </c>
      <c r="C51" s="91">
        <v>0.3577709</v>
      </c>
      <c r="D51" s="91">
        <v>0.39395429999999998</v>
      </c>
      <c r="E51" s="42">
        <v>1.1011356709000089</v>
      </c>
    </row>
    <row r="52" spans="1:5" x14ac:dyDescent="0.25">
      <c r="A52" s="191">
        <v>21</v>
      </c>
      <c r="B52" s="191">
        <v>0</v>
      </c>
      <c r="C52" s="91">
        <v>0.24331050000000001</v>
      </c>
      <c r="D52" s="91">
        <v>1.5620499999999999</v>
      </c>
      <c r="E52" s="42">
        <v>6.4199859849862619</v>
      </c>
    </row>
    <row r="53" spans="1:5" x14ac:dyDescent="0.25">
      <c r="A53" s="191">
        <v>22</v>
      </c>
      <c r="B53" s="191">
        <v>0</v>
      </c>
      <c r="C53" s="91">
        <v>0.36878179999999999</v>
      </c>
      <c r="D53" s="91">
        <v>0.53366659999999999</v>
      </c>
      <c r="E53" s="42">
        <v>1.4471066630728524</v>
      </c>
    </row>
    <row r="54" spans="1:5" x14ac:dyDescent="0.25">
      <c r="A54" s="191">
        <v>23</v>
      </c>
      <c r="B54" s="191">
        <v>0</v>
      </c>
      <c r="C54" s="91">
        <v>0.2332381</v>
      </c>
      <c r="D54" s="91">
        <v>0.3577709</v>
      </c>
      <c r="E54" s="42">
        <v>1.5339299196829335</v>
      </c>
    </row>
    <row r="55" spans="1:5" x14ac:dyDescent="0.25">
      <c r="A55" s="191">
        <v>24</v>
      </c>
      <c r="B55" s="191">
        <v>0</v>
      </c>
      <c r="C55" s="91">
        <v>0.24</v>
      </c>
      <c r="D55" s="91">
        <v>0.24</v>
      </c>
      <c r="E55" s="42">
        <v>1</v>
      </c>
    </row>
    <row r="56" spans="1:5" x14ac:dyDescent="0.25">
      <c r="A56" s="191">
        <v>25</v>
      </c>
      <c r="B56" s="191">
        <v>0</v>
      </c>
      <c r="C56" s="91">
        <v>0.4</v>
      </c>
      <c r="D56" s="91">
        <v>0.92086920000000005</v>
      </c>
      <c r="E56" s="42">
        <v>2.3021729999999998</v>
      </c>
    </row>
    <row r="57" spans="1:5" x14ac:dyDescent="0.25">
      <c r="A57" s="191">
        <v>26</v>
      </c>
      <c r="B57" s="191">
        <v>0</v>
      </c>
      <c r="C57" s="91">
        <v>0.43081320000000001</v>
      </c>
      <c r="D57" s="91">
        <v>0.96664369999999999</v>
      </c>
      <c r="E57" s="42">
        <v>2.243765279243997</v>
      </c>
    </row>
    <row r="58" spans="1:5" x14ac:dyDescent="0.25">
      <c r="A58" s="191">
        <v>27</v>
      </c>
      <c r="B58" s="191">
        <v>0</v>
      </c>
      <c r="C58" s="91">
        <v>0.29120439999999997</v>
      </c>
      <c r="D58" s="91">
        <v>4.3854300000000004</v>
      </c>
      <c r="E58" s="42">
        <v>15.059628219903272</v>
      </c>
    </row>
    <row r="59" spans="1:5" x14ac:dyDescent="0.25">
      <c r="A59" s="191">
        <v>28</v>
      </c>
      <c r="B59" s="191">
        <v>0</v>
      </c>
      <c r="C59" s="91">
        <v>0.46647620000000001</v>
      </c>
      <c r="D59" s="91">
        <v>0.73756359999999999</v>
      </c>
      <c r="E59" s="42">
        <v>1.5811387590620913</v>
      </c>
    </row>
    <row r="60" spans="1:5" x14ac:dyDescent="0.25">
      <c r="A60" s="191">
        <v>29</v>
      </c>
      <c r="B60" s="191">
        <v>0</v>
      </c>
      <c r="C60" s="91">
        <v>0.2</v>
      </c>
      <c r="D60" s="91">
        <v>0.48</v>
      </c>
      <c r="E60" s="42">
        <v>2.4</v>
      </c>
    </row>
    <row r="61" spans="1:5" x14ac:dyDescent="0.25">
      <c r="A61" s="191">
        <v>30</v>
      </c>
      <c r="B61" s="191">
        <v>0</v>
      </c>
      <c r="C61" s="91">
        <v>0.44</v>
      </c>
      <c r="D61" s="91">
        <v>0.48</v>
      </c>
      <c r="E61" s="42">
        <f>D61/C61</f>
        <v>1.0909090909090908</v>
      </c>
    </row>
    <row r="62" spans="1:5" x14ac:dyDescent="0.25">
      <c r="A62" s="191">
        <v>31</v>
      </c>
      <c r="B62" s="191">
        <v>0</v>
      </c>
      <c r="C62" s="91">
        <v>0.16</v>
      </c>
      <c r="D62" s="91">
        <v>0.16</v>
      </c>
      <c r="E62" s="42">
        <v>1</v>
      </c>
    </row>
    <row r="63" spans="1:5" x14ac:dyDescent="0.25">
      <c r="A63" s="191">
        <v>32</v>
      </c>
      <c r="B63" s="191">
        <v>0</v>
      </c>
      <c r="C63" s="91">
        <v>0.1264911</v>
      </c>
      <c r="D63" s="91">
        <v>0.1788854</v>
      </c>
      <c r="E63" s="42">
        <v>1.4142133320051766</v>
      </c>
    </row>
    <row r="64" spans="1:5" x14ac:dyDescent="0.25">
      <c r="A64" s="191">
        <v>33</v>
      </c>
      <c r="B64" s="191">
        <v>4</v>
      </c>
      <c r="C64" s="91">
        <v>0.37947330000000001</v>
      </c>
      <c r="D64" s="91">
        <v>19.604980000000001</v>
      </c>
      <c r="E64" s="42">
        <v>51.66366118512159</v>
      </c>
    </row>
    <row r="65" spans="1:5" x14ac:dyDescent="0.25">
      <c r="A65" s="191">
        <v>34</v>
      </c>
      <c r="B65" s="191">
        <v>0</v>
      </c>
      <c r="C65" s="91">
        <v>0.48</v>
      </c>
      <c r="D65" s="91">
        <v>2.6644320000000001</v>
      </c>
      <c r="E65" s="42">
        <v>5.5509000000000004</v>
      </c>
    </row>
    <row r="66" spans="1:5" x14ac:dyDescent="0.25">
      <c r="A66" s="191">
        <v>35</v>
      </c>
      <c r="B66" s="191">
        <v>0</v>
      </c>
      <c r="C66" s="91">
        <v>0.37947330000000001</v>
      </c>
      <c r="D66" s="91">
        <v>0.78587530000000005</v>
      </c>
      <c r="E66" s="42">
        <v>2.0709633589504191</v>
      </c>
    </row>
    <row r="67" spans="1:5" x14ac:dyDescent="0.25">
      <c r="A67" s="191">
        <v>36</v>
      </c>
      <c r="B67" s="191">
        <v>0</v>
      </c>
      <c r="C67" s="91">
        <v>0.36878179999999999</v>
      </c>
      <c r="D67" s="91">
        <v>0.87726850000000001</v>
      </c>
      <c r="E67" s="42">
        <v>2.3788280766567116</v>
      </c>
    </row>
    <row r="68" spans="1:5" x14ac:dyDescent="0.25">
      <c r="A68" s="191">
        <v>37</v>
      </c>
      <c r="B68" s="191">
        <v>0</v>
      </c>
      <c r="C68" s="91">
        <v>0.25298219999999999</v>
      </c>
      <c r="D68" s="91">
        <v>4.0995609999999996</v>
      </c>
      <c r="E68" s="42">
        <v>16.20493852927202</v>
      </c>
    </row>
    <row r="69" spans="1:5" x14ac:dyDescent="0.25">
      <c r="A69" s="191">
        <v>38</v>
      </c>
      <c r="B69" s="191">
        <v>0</v>
      </c>
      <c r="C69" s="91">
        <v>0.37735920000000001</v>
      </c>
      <c r="D69" s="91">
        <v>0.95414880000000002</v>
      </c>
      <c r="E69" s="42">
        <v>2.5284895664396152</v>
      </c>
    </row>
    <row r="70" spans="1:5" x14ac:dyDescent="0.25">
      <c r="A70" s="191">
        <v>39</v>
      </c>
      <c r="B70" s="191">
        <v>0</v>
      </c>
      <c r="C70" s="91">
        <v>0.41761229999999999</v>
      </c>
      <c r="D70" s="91">
        <v>0.89442719999999998</v>
      </c>
      <c r="E70" s="42">
        <v>2.1417645026260002</v>
      </c>
    </row>
    <row r="71" spans="1:5" x14ac:dyDescent="0.25">
      <c r="A71" s="191">
        <v>40</v>
      </c>
      <c r="B71" s="191">
        <v>0</v>
      </c>
      <c r="C71" s="91">
        <v>0.48166379999999998</v>
      </c>
      <c r="D71" s="91">
        <v>5.74512</v>
      </c>
      <c r="E71" s="42">
        <v>11.927655763210771</v>
      </c>
    </row>
    <row r="72" spans="1:5" x14ac:dyDescent="0.25">
      <c r="A72" s="191">
        <v>41</v>
      </c>
      <c r="B72" s="191">
        <v>0</v>
      </c>
      <c r="C72" s="91">
        <v>0.52</v>
      </c>
      <c r="D72" s="91">
        <v>3.145537</v>
      </c>
      <c r="E72" s="42">
        <v>6.0491096153846149</v>
      </c>
    </row>
    <row r="73" spans="1:5" x14ac:dyDescent="0.25">
      <c r="A73" s="191">
        <v>42</v>
      </c>
      <c r="B73" s="191">
        <v>0</v>
      </c>
      <c r="C73" s="91">
        <v>0.28844409999999998</v>
      </c>
      <c r="D73" s="91">
        <v>2.8241809999999998</v>
      </c>
      <c r="E73" s="42">
        <v>9.7910860371212305</v>
      </c>
    </row>
    <row r="74" spans="1:5" x14ac:dyDescent="0.25">
      <c r="A74" s="191">
        <v>43</v>
      </c>
      <c r="B74" s="191">
        <v>0</v>
      </c>
      <c r="C74" s="91">
        <v>0.57271280000000002</v>
      </c>
      <c r="D74" s="91">
        <v>5.8684240000000001</v>
      </c>
      <c r="E74" s="42">
        <v>10.246713535999195</v>
      </c>
    </row>
    <row r="75" spans="1:5" x14ac:dyDescent="0.25">
      <c r="A75" s="191">
        <v>44</v>
      </c>
      <c r="B75" s="191">
        <v>0</v>
      </c>
      <c r="C75" s="91">
        <v>0.45254830000000001</v>
      </c>
      <c r="D75" s="91">
        <v>1.4187320000000001</v>
      </c>
      <c r="E75" s="42">
        <v>3.1349847077096524</v>
      </c>
    </row>
    <row r="76" spans="1:5" x14ac:dyDescent="0.25">
      <c r="A76" s="191">
        <v>45</v>
      </c>
      <c r="B76" s="191">
        <v>0</v>
      </c>
      <c r="C76" s="91">
        <v>0.2332381</v>
      </c>
      <c r="D76" s="91">
        <v>0.85603739999999995</v>
      </c>
      <c r="E76" s="42">
        <v>3.6702296923187077</v>
      </c>
    </row>
    <row r="77" spans="1:5" x14ac:dyDescent="0.25">
      <c r="A77" s="191">
        <v>46</v>
      </c>
      <c r="B77" s="191">
        <v>0</v>
      </c>
      <c r="C77" s="91">
        <v>0.28000000000000003</v>
      </c>
      <c r="D77" s="91">
        <v>0.32249030000000001</v>
      </c>
      <c r="E77" s="42">
        <v>1.1517510714285712</v>
      </c>
    </row>
    <row r="78" spans="1:5" x14ac:dyDescent="0.25">
      <c r="A78" s="191">
        <v>47</v>
      </c>
      <c r="B78" s="191">
        <v>0</v>
      </c>
      <c r="C78" s="91">
        <v>0.16</v>
      </c>
      <c r="D78" s="91">
        <v>0.16492419999999999</v>
      </c>
      <c r="E78" s="42">
        <v>1.0307762499999999</v>
      </c>
    </row>
    <row r="79" spans="1:5" x14ac:dyDescent="0.25">
      <c r="A79" s="191">
        <v>48</v>
      </c>
      <c r="B79" s="191">
        <v>0</v>
      </c>
      <c r="C79" s="91">
        <v>0.24</v>
      </c>
      <c r="D79" s="91">
        <v>0.24</v>
      </c>
      <c r="E79" s="42">
        <v>1</v>
      </c>
    </row>
    <row r="80" spans="1:5" x14ac:dyDescent="0.25">
      <c r="A80" s="191">
        <v>49</v>
      </c>
      <c r="B80" s="191">
        <v>0</v>
      </c>
      <c r="C80" s="91">
        <v>0.16970560000000001</v>
      </c>
      <c r="D80" s="91">
        <v>0.45607019999999998</v>
      </c>
      <c r="E80" s="42">
        <v>2.6874198612184861</v>
      </c>
    </row>
    <row r="81" spans="1:5" x14ac:dyDescent="0.25">
      <c r="A81" s="191">
        <v>50</v>
      </c>
      <c r="B81" s="191">
        <v>0</v>
      </c>
      <c r="C81" s="91">
        <v>0.24</v>
      </c>
      <c r="D81" s="91">
        <v>0.28000000000000003</v>
      </c>
      <c r="E81" s="42">
        <v>1.1666666666666667</v>
      </c>
    </row>
    <row r="82" spans="1:5" x14ac:dyDescent="0.25">
      <c r="A82" s="191">
        <v>51</v>
      </c>
      <c r="B82" s="191">
        <v>2</v>
      </c>
      <c r="C82" s="91">
        <v>0.2</v>
      </c>
      <c r="D82" s="91">
        <v>1.8268089999999999</v>
      </c>
      <c r="E82" s="42">
        <v>9.1340449999999986</v>
      </c>
    </row>
    <row r="83" spans="1:5" x14ac:dyDescent="0.25">
      <c r="A83" s="191">
        <v>52</v>
      </c>
      <c r="B83" s="191">
        <v>2</v>
      </c>
      <c r="C83" s="91">
        <v>0.58240879999999995</v>
      </c>
      <c r="D83" s="91">
        <v>3.294133</v>
      </c>
      <c r="E83" s="42">
        <v>5.6560494965048607</v>
      </c>
    </row>
    <row r="84" spans="1:5" x14ac:dyDescent="0.25">
      <c r="A84" s="191">
        <v>53</v>
      </c>
      <c r="B84" s="191">
        <v>0</v>
      </c>
      <c r="C84" s="91">
        <v>0.44721359999999999</v>
      </c>
      <c r="D84" s="91">
        <v>6.5407029999999997</v>
      </c>
      <c r="E84" s="42">
        <v>14.625456381469615</v>
      </c>
    </row>
    <row r="85" spans="1:5" x14ac:dyDescent="0.25">
      <c r="A85" s="191">
        <v>54</v>
      </c>
      <c r="B85" s="191">
        <v>0</v>
      </c>
      <c r="C85" s="91">
        <v>0.22627420000000001</v>
      </c>
      <c r="D85" s="91">
        <v>1.767258</v>
      </c>
      <c r="E85" s="42">
        <v>7.8102496882101446</v>
      </c>
    </row>
    <row r="86" spans="1:5" x14ac:dyDescent="0.25">
      <c r="A86" s="191">
        <v>55</v>
      </c>
      <c r="B86" s="191">
        <v>0</v>
      </c>
      <c r="C86" s="91">
        <v>0.62096700000000005</v>
      </c>
      <c r="D86" s="91">
        <v>3.2417280000000002</v>
      </c>
      <c r="E86" s="42">
        <v>5.2204513283314569</v>
      </c>
    </row>
    <row r="87" spans="1:5" x14ac:dyDescent="0.25">
      <c r="A87" s="191">
        <v>56</v>
      </c>
      <c r="B87" s="191">
        <v>0</v>
      </c>
      <c r="C87" s="91">
        <v>0.26832820000000002</v>
      </c>
      <c r="D87" s="91">
        <v>0.46647620000000001</v>
      </c>
      <c r="E87" s="42">
        <v>1.7384538784965575</v>
      </c>
    </row>
    <row r="88" spans="1:5" x14ac:dyDescent="0.25">
      <c r="A88" s="191">
        <v>57</v>
      </c>
      <c r="B88" s="191">
        <v>0</v>
      </c>
      <c r="C88" s="91">
        <v>0.50596439999999998</v>
      </c>
      <c r="D88" s="91">
        <v>1.278124</v>
      </c>
      <c r="E88" s="42">
        <v>2.5261144855250688</v>
      </c>
    </row>
    <row r="89" spans="1:5" x14ac:dyDescent="0.25">
      <c r="A89" s="191">
        <v>58</v>
      </c>
      <c r="B89" s="191">
        <v>0</v>
      </c>
      <c r="C89" s="91">
        <v>0.22627420000000001</v>
      </c>
      <c r="D89" s="91">
        <v>0.46647620000000001</v>
      </c>
      <c r="E89" s="42">
        <v>2.0615527532524696</v>
      </c>
    </row>
    <row r="90" spans="1:5" x14ac:dyDescent="0.25">
      <c r="A90" s="191">
        <v>59</v>
      </c>
      <c r="B90" s="191">
        <v>0</v>
      </c>
      <c r="C90" s="91">
        <v>0.2039608</v>
      </c>
      <c r="D90" s="91">
        <v>0.26832820000000002</v>
      </c>
      <c r="E90" s="42">
        <v>1.3155871128177572</v>
      </c>
    </row>
    <row r="91" spans="1:5" x14ac:dyDescent="0.25">
      <c r="A91" s="191">
        <v>60</v>
      </c>
      <c r="B91" s="191">
        <v>3</v>
      </c>
      <c r="C91" s="91">
        <v>0.48332180000000002</v>
      </c>
      <c r="D91" s="91">
        <v>6.4298830000000002</v>
      </c>
      <c r="E91" s="42">
        <v>13.303523656495527</v>
      </c>
    </row>
    <row r="92" spans="1:5" x14ac:dyDescent="0.25">
      <c r="A92" s="191">
        <v>61</v>
      </c>
      <c r="B92" s="191">
        <v>0</v>
      </c>
      <c r="C92" s="91">
        <v>0.32984849999999999</v>
      </c>
      <c r="D92" s="91">
        <v>3.4643329999999999</v>
      </c>
      <c r="E92" s="42">
        <v>10.502800528121243</v>
      </c>
    </row>
    <row r="93" spans="1:5" x14ac:dyDescent="0.25">
      <c r="A93" s="191">
        <v>62</v>
      </c>
      <c r="B93" s="191">
        <v>0</v>
      </c>
      <c r="C93" s="91">
        <v>0.40199499999999999</v>
      </c>
      <c r="D93" s="91">
        <v>4.0471219999999999</v>
      </c>
      <c r="E93" s="42">
        <v>10.067592880508464</v>
      </c>
    </row>
    <row r="94" spans="1:5" x14ac:dyDescent="0.25">
      <c r="A94" s="191">
        <v>63</v>
      </c>
      <c r="B94" s="191">
        <v>0</v>
      </c>
      <c r="C94" s="91">
        <v>0.34176010000000001</v>
      </c>
      <c r="D94" s="91">
        <v>7.3909130000000003</v>
      </c>
      <c r="E94" s="42">
        <v>21.626026560736609</v>
      </c>
    </row>
    <row r="95" spans="1:5" x14ac:dyDescent="0.25">
      <c r="A95" s="191">
        <v>64</v>
      </c>
      <c r="B95" s="191">
        <v>0</v>
      </c>
      <c r="C95" s="91">
        <v>0.32249030000000001</v>
      </c>
      <c r="D95" s="91">
        <v>2.1751320000000001</v>
      </c>
      <c r="E95" s="42">
        <v>6.7447982156362531</v>
      </c>
    </row>
    <row r="96" spans="1:5" x14ac:dyDescent="0.25">
      <c r="A96" s="191">
        <v>65</v>
      </c>
      <c r="B96" s="191">
        <v>0</v>
      </c>
      <c r="C96" s="91">
        <v>0.28844409999999998</v>
      </c>
      <c r="D96" s="91">
        <v>2.7934209999999999</v>
      </c>
      <c r="E96" s="42">
        <v>9.6844449236437846</v>
      </c>
    </row>
    <row r="97" spans="1:5" x14ac:dyDescent="0.25">
      <c r="A97" s="191">
        <v>66</v>
      </c>
      <c r="B97" s="191">
        <v>0</v>
      </c>
      <c r="C97" s="91">
        <v>0.2332381</v>
      </c>
      <c r="D97" s="91">
        <v>0.74404300000000001</v>
      </c>
      <c r="E97" s="42">
        <v>3.1900577135553756</v>
      </c>
    </row>
    <row r="98" spans="1:5" x14ac:dyDescent="0.25">
      <c r="A98" s="191">
        <v>67</v>
      </c>
      <c r="B98" s="191">
        <v>0</v>
      </c>
      <c r="C98" s="91">
        <v>0.2</v>
      </c>
      <c r="D98" s="91">
        <v>1.242578</v>
      </c>
      <c r="E98" s="42">
        <v>6.2128899999999998</v>
      </c>
    </row>
    <row r="99" spans="1:5" x14ac:dyDescent="0.25">
      <c r="A99" s="191">
        <v>68</v>
      </c>
      <c r="B99" s="191">
        <v>0</v>
      </c>
      <c r="C99" s="91">
        <v>0.16</v>
      </c>
      <c r="D99" s="91">
        <v>0.36221540000000002</v>
      </c>
      <c r="E99" s="42">
        <v>2.2638462500000003</v>
      </c>
    </row>
    <row r="100" spans="1:5" x14ac:dyDescent="0.25">
      <c r="A100" s="191">
        <v>69</v>
      </c>
      <c r="B100" s="191">
        <v>0</v>
      </c>
      <c r="C100" s="91">
        <v>0.2154066</v>
      </c>
      <c r="D100" s="91">
        <v>0.4118252</v>
      </c>
      <c r="E100" s="42">
        <v>1.9118504261243621</v>
      </c>
    </row>
    <row r="101" spans="1:5" x14ac:dyDescent="0.25">
      <c r="A101" s="191">
        <v>70</v>
      </c>
      <c r="B101" s="191">
        <v>3</v>
      </c>
      <c r="C101" s="91">
        <v>0.54405879999999995</v>
      </c>
      <c r="D101" s="91">
        <v>1.5498240000000001</v>
      </c>
      <c r="E101" s="42">
        <v>2.8486332727271395</v>
      </c>
    </row>
    <row r="102" spans="1:5" x14ac:dyDescent="0.25">
      <c r="A102" s="191">
        <v>71</v>
      </c>
      <c r="B102" s="191">
        <v>0</v>
      </c>
      <c r="C102" s="91">
        <v>0.2</v>
      </c>
      <c r="D102" s="91">
        <v>4.1201939999999997</v>
      </c>
      <c r="E102" s="42">
        <v>20.600969999999997</v>
      </c>
    </row>
    <row r="103" spans="1:5" x14ac:dyDescent="0.25">
      <c r="A103" s="191">
        <v>72</v>
      </c>
      <c r="B103" s="191">
        <v>0</v>
      </c>
      <c r="C103" s="91">
        <v>0.24</v>
      </c>
      <c r="D103" s="91">
        <v>1.923746</v>
      </c>
      <c r="E103" s="42">
        <v>8.0156083333333328</v>
      </c>
    </row>
    <row r="104" spans="1:5" x14ac:dyDescent="0.25">
      <c r="A104" s="191">
        <v>73</v>
      </c>
      <c r="B104" s="191">
        <v>0</v>
      </c>
      <c r="C104" s="91">
        <v>0.36878179999999999</v>
      </c>
      <c r="D104" s="91">
        <v>1.901578</v>
      </c>
      <c r="E104" s="42">
        <v>5.1563770229441905</v>
      </c>
    </row>
    <row r="105" spans="1:5" x14ac:dyDescent="0.25">
      <c r="A105" s="191">
        <v>74</v>
      </c>
      <c r="B105" s="191">
        <v>0</v>
      </c>
      <c r="C105" s="91">
        <v>0.24</v>
      </c>
      <c r="D105" s="91">
        <v>0.72</v>
      </c>
      <c r="E105" s="42">
        <v>3</v>
      </c>
    </row>
    <row r="106" spans="1:5" x14ac:dyDescent="0.25">
      <c r="A106" s="191">
        <v>75</v>
      </c>
      <c r="B106" s="191">
        <v>0</v>
      </c>
      <c r="C106" s="91">
        <v>0.30463089999999998</v>
      </c>
      <c r="D106" s="91">
        <v>0.37735920000000001</v>
      </c>
      <c r="E106" s="42">
        <v>1.2387423600166629</v>
      </c>
    </row>
    <row r="107" spans="1:5" x14ac:dyDescent="0.25">
      <c r="A107" s="191">
        <v>76</v>
      </c>
      <c r="B107" s="191">
        <v>0</v>
      </c>
      <c r="C107" s="91">
        <v>0.14422209999999999</v>
      </c>
      <c r="D107" s="91">
        <v>0.37735920000000001</v>
      </c>
      <c r="E107" s="42">
        <v>2.6165143899582661</v>
      </c>
    </row>
    <row r="108" spans="1:5" x14ac:dyDescent="0.25">
      <c r="A108" s="191">
        <v>77</v>
      </c>
      <c r="B108" s="191">
        <v>0</v>
      </c>
      <c r="C108" s="91">
        <v>0.1788854</v>
      </c>
      <c r="D108" s="91">
        <v>1.1092340000000001</v>
      </c>
      <c r="E108" s="42">
        <v>6.2008078915327918</v>
      </c>
    </row>
    <row r="109" spans="1:5" x14ac:dyDescent="0.25">
      <c r="A109" s="191">
        <v>78</v>
      </c>
      <c r="B109" s="191">
        <v>0</v>
      </c>
      <c r="C109" s="91">
        <v>0.37947330000000001</v>
      </c>
      <c r="D109" s="91">
        <v>2.4162780000000001</v>
      </c>
      <c r="E109" s="42">
        <v>6.3674519393064015</v>
      </c>
    </row>
    <row r="110" spans="1:5" x14ac:dyDescent="0.25">
      <c r="A110" s="191">
        <v>79</v>
      </c>
      <c r="B110" s="191">
        <v>0</v>
      </c>
      <c r="C110" s="91">
        <v>0.26832820000000002</v>
      </c>
      <c r="D110" s="91">
        <v>0.95414880000000002</v>
      </c>
      <c r="E110" s="42">
        <v>3.5559020632195946</v>
      </c>
    </row>
    <row r="111" spans="1:5" x14ac:dyDescent="0.25">
      <c r="A111" s="191">
        <v>80</v>
      </c>
      <c r="B111" s="191">
        <v>2</v>
      </c>
      <c r="C111" s="91">
        <v>0.65201600000000004</v>
      </c>
      <c r="D111" s="91">
        <v>0.8246211</v>
      </c>
      <c r="E111" s="42">
        <f>D111/C111</f>
        <v>1.2647252521410517</v>
      </c>
    </row>
    <row r="112" spans="1:5" x14ac:dyDescent="0.25">
      <c r="A112" s="191">
        <v>81</v>
      </c>
      <c r="B112" s="191">
        <v>0</v>
      </c>
      <c r="C112" s="91">
        <v>0.34409299999999998</v>
      </c>
      <c r="D112" s="91">
        <v>3.2209319999999999</v>
      </c>
      <c r="E112" s="42">
        <v>9.3606437794433486</v>
      </c>
    </row>
    <row r="113" spans="1:5" x14ac:dyDescent="0.25">
      <c r="A113" s="191">
        <v>82</v>
      </c>
      <c r="B113" s="191">
        <v>0</v>
      </c>
      <c r="C113" s="91">
        <v>0.36</v>
      </c>
      <c r="D113" s="91">
        <v>4.1900839999999997</v>
      </c>
      <c r="E113" s="42">
        <v>11.639122222222221</v>
      </c>
    </row>
    <row r="114" spans="1:5" x14ac:dyDescent="0.25">
      <c r="A114" s="191">
        <v>83</v>
      </c>
      <c r="B114" s="191">
        <v>0</v>
      </c>
      <c r="C114" s="91">
        <v>0.1788854</v>
      </c>
      <c r="D114" s="91">
        <v>2.9120439999999999</v>
      </c>
      <c r="E114" s="42">
        <v>16.278824319927729</v>
      </c>
    </row>
    <row r="115" spans="1:5" x14ac:dyDescent="0.25">
      <c r="A115" s="191">
        <v>84</v>
      </c>
      <c r="B115" s="191">
        <v>0</v>
      </c>
      <c r="C115" s="91">
        <v>0.42520580000000002</v>
      </c>
      <c r="D115" s="91">
        <v>0.73539109999999996</v>
      </c>
      <c r="E115" s="42">
        <v>1.7294945177135399</v>
      </c>
    </row>
    <row r="116" spans="1:5" x14ac:dyDescent="0.25">
      <c r="A116" s="191">
        <v>85</v>
      </c>
      <c r="B116" s="191">
        <v>0</v>
      </c>
      <c r="C116" s="91">
        <v>0.28000000000000003</v>
      </c>
      <c r="D116" s="91">
        <v>0.36</v>
      </c>
      <c r="E116" s="42">
        <v>1.2857142857142856</v>
      </c>
    </row>
    <row r="117" spans="1:5" x14ac:dyDescent="0.25">
      <c r="A117" s="191">
        <v>86</v>
      </c>
      <c r="B117" s="191">
        <v>0</v>
      </c>
      <c r="C117" s="91">
        <v>0.34409299999999998</v>
      </c>
      <c r="D117" s="91">
        <v>1.8880680000000001</v>
      </c>
      <c r="E117" s="42">
        <v>5.4870863400301664</v>
      </c>
    </row>
    <row r="118" spans="1:5" x14ac:dyDescent="0.25">
      <c r="A118" s="191">
        <v>87</v>
      </c>
      <c r="B118" s="191">
        <v>0</v>
      </c>
      <c r="C118" s="91">
        <v>0.42520580000000002</v>
      </c>
      <c r="D118" s="91">
        <v>0.75471849999999996</v>
      </c>
      <c r="E118" s="42">
        <v>1.7749487424677648</v>
      </c>
    </row>
    <row r="119" spans="1:5" x14ac:dyDescent="0.25">
      <c r="A119" s="191">
        <v>88</v>
      </c>
      <c r="B119" s="191">
        <v>0</v>
      </c>
      <c r="C119" s="91">
        <v>0.4418144</v>
      </c>
      <c r="D119" s="91">
        <v>0.76</v>
      </c>
      <c r="E119" s="42">
        <v>1.7201793332222761</v>
      </c>
    </row>
    <row r="120" spans="1:5" x14ac:dyDescent="0.25">
      <c r="A120" s="191">
        <v>89</v>
      </c>
      <c r="B120" s="191">
        <v>0</v>
      </c>
      <c r="C120" s="91">
        <v>0.62482000000000004</v>
      </c>
      <c r="D120" s="91">
        <v>3.349507</v>
      </c>
      <c r="E120" s="42">
        <v>5.3607550974680702</v>
      </c>
    </row>
    <row r="121" spans="1:5" x14ac:dyDescent="0.25">
      <c r="A121" s="191">
        <v>90</v>
      </c>
      <c r="B121" s="191">
        <v>0</v>
      </c>
      <c r="C121" s="91">
        <v>0.36221540000000002</v>
      </c>
      <c r="D121" s="91">
        <v>0.46647620000000001</v>
      </c>
      <c r="E121" s="42">
        <v>1.2878419857355594</v>
      </c>
    </row>
    <row r="122" spans="1:5" x14ac:dyDescent="0.25">
      <c r="A122" s="191">
        <v>91</v>
      </c>
      <c r="B122" s="191">
        <v>0</v>
      </c>
      <c r="C122" s="91">
        <v>0.4326662</v>
      </c>
      <c r="D122" s="91">
        <v>4.6151059999999999</v>
      </c>
      <c r="E122" s="42">
        <v>10.666666358499924</v>
      </c>
    </row>
    <row r="123" spans="1:5" x14ac:dyDescent="0.25">
      <c r="A123" s="191">
        <v>92</v>
      </c>
      <c r="B123" s="191">
        <v>0</v>
      </c>
      <c r="C123" s="91">
        <v>0.46647620000000001</v>
      </c>
      <c r="D123" s="91">
        <v>3.095545</v>
      </c>
      <c r="E123" s="42">
        <v>6.6360191581049577</v>
      </c>
    </row>
    <row r="124" spans="1:5" x14ac:dyDescent="0.25">
      <c r="A124" s="191">
        <v>93</v>
      </c>
      <c r="B124" s="191">
        <v>0</v>
      </c>
      <c r="C124" s="91">
        <v>0.31241000000000002</v>
      </c>
      <c r="D124" s="91">
        <v>0.71217980000000003</v>
      </c>
      <c r="E124" s="42">
        <v>2.2796318939854676</v>
      </c>
    </row>
    <row r="125" spans="1:5" x14ac:dyDescent="0.25">
      <c r="A125" s="191">
        <v>94</v>
      </c>
      <c r="B125" s="191">
        <v>0</v>
      </c>
      <c r="C125" s="91">
        <v>0.2</v>
      </c>
      <c r="D125" s="91">
        <v>0.68</v>
      </c>
      <c r="E125" s="42">
        <v>3.4</v>
      </c>
    </row>
    <row r="126" spans="1:5" x14ac:dyDescent="0.25">
      <c r="A126" s="191">
        <v>95</v>
      </c>
      <c r="B126" s="191">
        <v>0</v>
      </c>
      <c r="C126" s="91">
        <v>0.16</v>
      </c>
      <c r="D126" s="91">
        <v>0.16</v>
      </c>
      <c r="E126" s="42">
        <v>1</v>
      </c>
    </row>
    <row r="127" spans="1:5" x14ac:dyDescent="0.25">
      <c r="A127" s="191">
        <v>96</v>
      </c>
      <c r="B127" s="191">
        <v>0</v>
      </c>
      <c r="C127" s="91">
        <v>0.28844409999999998</v>
      </c>
      <c r="D127" s="91">
        <v>0.37947330000000001</v>
      </c>
      <c r="E127" s="42">
        <v>1.3155869716177244</v>
      </c>
    </row>
    <row r="128" spans="1:5" x14ac:dyDescent="0.25">
      <c r="A128" s="191">
        <v>97</v>
      </c>
      <c r="B128" s="191">
        <v>0</v>
      </c>
      <c r="C128" s="91">
        <v>0.2</v>
      </c>
      <c r="D128" s="91">
        <v>1.240645</v>
      </c>
      <c r="E128" s="42">
        <v>6.2032249999999998</v>
      </c>
    </row>
    <row r="129" spans="1:5" x14ac:dyDescent="0.25">
      <c r="A129" s="191">
        <v>98</v>
      </c>
      <c r="B129" s="191">
        <v>0</v>
      </c>
      <c r="C129" s="91">
        <v>0.4</v>
      </c>
      <c r="D129" s="91">
        <v>0.56000000000000005</v>
      </c>
      <c r="E129" s="42">
        <f>D129/C129</f>
        <v>1.4000000000000001</v>
      </c>
    </row>
    <row r="130" spans="1:5" x14ac:dyDescent="0.25">
      <c r="A130" s="191">
        <v>99</v>
      </c>
      <c r="B130" s="191">
        <v>0</v>
      </c>
      <c r="C130" s="91">
        <v>0.36878179999999999</v>
      </c>
      <c r="D130" s="91">
        <v>0.63245549999999995</v>
      </c>
      <c r="E130" s="42">
        <v>1.7149856636092127</v>
      </c>
    </row>
    <row r="131" spans="1:5" x14ac:dyDescent="0.25">
      <c r="A131" s="191">
        <v>100</v>
      </c>
      <c r="B131" s="191">
        <v>2</v>
      </c>
      <c r="C131" s="91">
        <v>0.36878179999999999</v>
      </c>
      <c r="D131" s="91">
        <v>18.93374</v>
      </c>
      <c r="E131" s="42">
        <v>51.341308058044078</v>
      </c>
    </row>
    <row r="132" spans="1:5" x14ac:dyDescent="0.25">
      <c r="A132" s="191">
        <v>101</v>
      </c>
      <c r="B132" s="191">
        <v>3</v>
      </c>
      <c r="C132" s="91">
        <v>0.43081320000000001</v>
      </c>
      <c r="D132" s="91">
        <v>8.9042569999999994</v>
      </c>
      <c r="E132" s="42">
        <v>20.668486945153955</v>
      </c>
    </row>
    <row r="133" spans="1:5" x14ac:dyDescent="0.25">
      <c r="A133" s="191">
        <v>102</v>
      </c>
      <c r="B133" s="191">
        <v>0</v>
      </c>
      <c r="C133" s="91">
        <v>4.1201939999999997</v>
      </c>
      <c r="D133" s="91">
        <v>4.301628</v>
      </c>
      <c r="E133" s="42">
        <v>1.0440353051336904</v>
      </c>
    </row>
    <row r="134" spans="1:5" x14ac:dyDescent="0.25">
      <c r="A134" s="191">
        <v>103</v>
      </c>
      <c r="B134" s="191">
        <v>0</v>
      </c>
      <c r="C134" s="91">
        <v>0.5656854</v>
      </c>
      <c r="D134" s="91">
        <v>3.7930459999999999</v>
      </c>
      <c r="E134" s="42">
        <v>6.7052216656113099</v>
      </c>
    </row>
    <row r="135" spans="1:5" x14ac:dyDescent="0.25">
      <c r="A135" s="191">
        <v>104</v>
      </c>
      <c r="B135" s="191">
        <v>0</v>
      </c>
      <c r="C135" s="91">
        <v>0.44</v>
      </c>
      <c r="D135" s="91">
        <v>2.48</v>
      </c>
      <c r="E135" s="42">
        <v>5.6363636363636367</v>
      </c>
    </row>
    <row r="136" spans="1:5" x14ac:dyDescent="0.25">
      <c r="A136" s="191">
        <v>105</v>
      </c>
      <c r="B136" s="191">
        <v>0</v>
      </c>
      <c r="C136" s="91">
        <v>0.2154066</v>
      </c>
      <c r="D136" s="91">
        <v>0.37735920000000001</v>
      </c>
      <c r="E136" s="42">
        <v>1.751846043714538</v>
      </c>
    </row>
    <row r="137" spans="1:5" x14ac:dyDescent="0.25">
      <c r="A137" s="191">
        <v>106</v>
      </c>
      <c r="B137" s="191">
        <v>0</v>
      </c>
      <c r="C137" s="91">
        <v>0.40199499999999999</v>
      </c>
      <c r="D137" s="91">
        <v>7.3656499999999996</v>
      </c>
      <c r="E137" s="42">
        <v>18.322740332591202</v>
      </c>
    </row>
    <row r="138" spans="1:5" x14ac:dyDescent="0.25">
      <c r="A138" s="191">
        <v>107</v>
      </c>
      <c r="B138" s="191">
        <v>0</v>
      </c>
      <c r="C138" s="91">
        <v>0.2828427</v>
      </c>
      <c r="D138" s="91">
        <v>0.39395429999999998</v>
      </c>
      <c r="E138" s="42">
        <v>1.3928388464683725</v>
      </c>
    </row>
    <row r="139" spans="1:5" x14ac:dyDescent="0.25">
      <c r="A139" s="191">
        <v>108</v>
      </c>
      <c r="B139" s="191">
        <v>0</v>
      </c>
      <c r="C139" s="91">
        <v>0.25612499999999999</v>
      </c>
      <c r="D139" s="91">
        <v>0.52153620000000001</v>
      </c>
      <c r="E139" s="42">
        <v>2.0362565153733527</v>
      </c>
    </row>
    <row r="140" spans="1:5" x14ac:dyDescent="0.25">
      <c r="A140" s="191">
        <v>109</v>
      </c>
      <c r="B140" s="191">
        <v>0</v>
      </c>
      <c r="C140" s="91">
        <v>0.31241000000000002</v>
      </c>
      <c r="D140" s="91">
        <v>0.4326662</v>
      </c>
      <c r="E140" s="42">
        <v>1.3849307000416118</v>
      </c>
    </row>
    <row r="141" spans="1:5" x14ac:dyDescent="0.25">
      <c r="A141" s="191">
        <v>110</v>
      </c>
      <c r="B141" s="191">
        <v>0</v>
      </c>
      <c r="C141" s="91">
        <v>0.1788854</v>
      </c>
      <c r="D141" s="91">
        <v>1.1320779999999999</v>
      </c>
      <c r="E141" s="42">
        <v>6.3285097609978225</v>
      </c>
    </row>
    <row r="142" spans="1:5" x14ac:dyDescent="0.25">
      <c r="A142" s="191">
        <v>111</v>
      </c>
      <c r="B142" s="191">
        <v>0</v>
      </c>
      <c r="C142" s="91">
        <v>0.2154066</v>
      </c>
      <c r="D142" s="91">
        <v>2.8621669999999999</v>
      </c>
      <c r="E142" s="42">
        <v>13.287276248731468</v>
      </c>
    </row>
    <row r="143" spans="1:5" x14ac:dyDescent="0.25">
      <c r="A143" s="191">
        <v>112</v>
      </c>
      <c r="B143" s="191">
        <v>0</v>
      </c>
      <c r="C143" s="91">
        <v>0.28000000000000003</v>
      </c>
      <c r="D143" s="91">
        <v>5.482335</v>
      </c>
      <c r="E143" s="42">
        <v>19.579767857142855</v>
      </c>
    </row>
    <row r="144" spans="1:5" x14ac:dyDescent="0.25">
      <c r="A144" s="191">
        <v>113</v>
      </c>
      <c r="B144" s="191">
        <v>0</v>
      </c>
      <c r="C144" s="91">
        <v>0.25298219999999999</v>
      </c>
      <c r="D144" s="91">
        <v>1.073313</v>
      </c>
      <c r="E144" s="42">
        <v>4.2426423677238949</v>
      </c>
    </row>
    <row r="145" spans="1:5" x14ac:dyDescent="0.25">
      <c r="A145" s="191">
        <v>114</v>
      </c>
      <c r="B145" s="191">
        <v>0</v>
      </c>
      <c r="C145" s="91">
        <v>0.2828427</v>
      </c>
      <c r="D145" s="91">
        <v>0.56850679999999998</v>
      </c>
      <c r="E145" s="42">
        <v>2.009975155802147</v>
      </c>
    </row>
    <row r="146" spans="1:5" x14ac:dyDescent="0.25">
      <c r="A146" s="191">
        <v>115</v>
      </c>
      <c r="B146" s="191">
        <v>0</v>
      </c>
      <c r="C146" s="91">
        <v>0.28000000000000003</v>
      </c>
      <c r="D146" s="91">
        <v>0.96083300000000005</v>
      </c>
      <c r="E146" s="42">
        <v>3.4315464285714286</v>
      </c>
    </row>
    <row r="147" spans="1:5" x14ac:dyDescent="0.25">
      <c r="A147" s="191">
        <v>116</v>
      </c>
      <c r="B147" s="191">
        <v>0</v>
      </c>
      <c r="C147" s="91">
        <v>0.2039608</v>
      </c>
      <c r="D147" s="91">
        <v>0.65115279999999998</v>
      </c>
      <c r="E147" s="42">
        <v>3.1925389584665287</v>
      </c>
    </row>
    <row r="148" spans="1:5" x14ac:dyDescent="0.25">
      <c r="A148" s="191">
        <v>117</v>
      </c>
      <c r="B148" s="191">
        <v>0</v>
      </c>
      <c r="C148" s="91">
        <v>0.16970560000000001</v>
      </c>
      <c r="D148" s="91">
        <v>0.59464269999999997</v>
      </c>
      <c r="E148" s="42">
        <v>3.5039662804291662</v>
      </c>
    </row>
    <row r="149" spans="1:5" x14ac:dyDescent="0.25">
      <c r="A149" s="191">
        <v>118</v>
      </c>
      <c r="B149" s="191">
        <v>0</v>
      </c>
      <c r="C149" s="91">
        <v>0.4079216</v>
      </c>
      <c r="D149" s="91">
        <v>0.49477270000000001</v>
      </c>
      <c r="E149" s="42">
        <v>1.2129112554961543</v>
      </c>
    </row>
    <row r="150" spans="1:5" x14ac:dyDescent="0.25">
      <c r="A150" s="191">
        <v>119</v>
      </c>
      <c r="B150" s="191">
        <v>0</v>
      </c>
      <c r="C150" s="91">
        <v>0.32</v>
      </c>
      <c r="D150" s="91">
        <v>0.64</v>
      </c>
      <c r="E150" s="42">
        <v>2</v>
      </c>
    </row>
    <row r="151" spans="1:5" x14ac:dyDescent="0.25">
      <c r="A151" s="191">
        <v>120</v>
      </c>
      <c r="B151" s="191">
        <v>0</v>
      </c>
      <c r="C151" s="91">
        <v>0.32</v>
      </c>
      <c r="D151" s="91">
        <v>3.8808250000000002</v>
      </c>
      <c r="E151" s="42">
        <v>12.127578125000001</v>
      </c>
    </row>
    <row r="152" spans="1:5" x14ac:dyDescent="0.25">
      <c r="A152" s="191">
        <v>121</v>
      </c>
      <c r="B152" s="191">
        <v>0</v>
      </c>
      <c r="C152" s="91">
        <v>0.32</v>
      </c>
      <c r="D152" s="91">
        <v>0.44</v>
      </c>
      <c r="E152" s="42">
        <v>1.375</v>
      </c>
    </row>
    <row r="153" spans="1:5" x14ac:dyDescent="0.25">
      <c r="A153" s="191">
        <v>122</v>
      </c>
      <c r="B153" s="191">
        <v>0</v>
      </c>
      <c r="C153" s="91">
        <v>0.36221540000000002</v>
      </c>
      <c r="D153" s="91">
        <v>0.4</v>
      </c>
      <c r="E153" s="42">
        <f>D153/C153</f>
        <v>1.1043152775944922</v>
      </c>
    </row>
    <row r="154" spans="1:5" x14ac:dyDescent="0.25">
      <c r="A154" s="191">
        <v>123</v>
      </c>
      <c r="B154" s="191">
        <v>0</v>
      </c>
      <c r="C154" s="91">
        <v>0.46818799999999999</v>
      </c>
      <c r="D154" s="91">
        <v>2.1651790000000002</v>
      </c>
      <c r="E154" s="42">
        <v>4.6245931121686166</v>
      </c>
    </row>
    <row r="155" spans="1:5" x14ac:dyDescent="0.25">
      <c r="A155" s="191">
        <v>124</v>
      </c>
      <c r="B155" s="191">
        <v>0</v>
      </c>
      <c r="C155" s="91">
        <v>0.2</v>
      </c>
      <c r="D155" s="91">
        <v>0.73539109999999996</v>
      </c>
      <c r="E155" s="42">
        <v>3.6769554999999996</v>
      </c>
    </row>
    <row r="156" spans="1:5" x14ac:dyDescent="0.25">
      <c r="A156" s="191">
        <v>125</v>
      </c>
      <c r="B156" s="191">
        <v>0</v>
      </c>
      <c r="C156" s="91">
        <v>0.29120439999999997</v>
      </c>
      <c r="D156" s="91">
        <v>1.1063449999999999</v>
      </c>
      <c r="E156" s="42">
        <v>3.7992042702651472</v>
      </c>
    </row>
    <row r="157" spans="1:5" x14ac:dyDescent="0.25">
      <c r="A157" s="191">
        <v>126</v>
      </c>
      <c r="B157" s="191">
        <v>0</v>
      </c>
      <c r="C157" s="91">
        <v>0.31241000000000002</v>
      </c>
      <c r="D157" s="91">
        <v>2.5187300000000001</v>
      </c>
      <c r="E157" s="42">
        <v>8.0622579302839217</v>
      </c>
    </row>
    <row r="158" spans="1:5" x14ac:dyDescent="0.25">
      <c r="A158" s="191">
        <v>127</v>
      </c>
      <c r="B158" s="191">
        <v>0</v>
      </c>
      <c r="C158" s="91">
        <v>0.16</v>
      </c>
      <c r="D158" s="91">
        <v>0.28000000000000003</v>
      </c>
      <c r="E158" s="42">
        <v>1.7500000000000002</v>
      </c>
    </row>
    <row r="159" spans="1:5" x14ac:dyDescent="0.25">
      <c r="A159" s="191">
        <v>128</v>
      </c>
      <c r="B159" s="191">
        <v>0</v>
      </c>
      <c r="C159" s="91">
        <v>0.2039608</v>
      </c>
      <c r="D159" s="91">
        <v>4.1347310000000004</v>
      </c>
      <c r="E159" s="42">
        <v>20.272184655090587</v>
      </c>
    </row>
    <row r="160" spans="1:5" x14ac:dyDescent="0.25">
      <c r="A160" s="191">
        <v>129</v>
      </c>
      <c r="B160" s="191">
        <v>0</v>
      </c>
      <c r="C160" s="91">
        <v>0.25612499999999999</v>
      </c>
      <c r="D160" s="91">
        <v>1.1034489999999999</v>
      </c>
      <c r="E160" s="42">
        <v>4.3082440214738895</v>
      </c>
    </row>
    <row r="161" spans="1:5" x14ac:dyDescent="0.25">
      <c r="A161" s="191">
        <v>130</v>
      </c>
      <c r="B161" s="191">
        <v>0</v>
      </c>
      <c r="C161" s="91">
        <v>0.37735920000000001</v>
      </c>
      <c r="D161" s="91">
        <v>1.36</v>
      </c>
      <c r="E161" s="42">
        <v>3.6039932244927382</v>
      </c>
    </row>
    <row r="162" spans="1:5" x14ac:dyDescent="0.25">
      <c r="A162" s="191">
        <v>131</v>
      </c>
      <c r="B162" s="191">
        <v>0</v>
      </c>
      <c r="C162" s="91">
        <v>0.2</v>
      </c>
      <c r="D162" s="91">
        <v>0.2828427</v>
      </c>
      <c r="E162" s="42">
        <v>1.4142135</v>
      </c>
    </row>
    <row r="163" spans="1:5" x14ac:dyDescent="0.25">
      <c r="A163" s="191">
        <v>132</v>
      </c>
      <c r="B163" s="191">
        <v>0</v>
      </c>
      <c r="C163" s="91">
        <v>0.16</v>
      </c>
      <c r="D163" s="91">
        <v>0.24</v>
      </c>
      <c r="E163" s="42">
        <v>1.5</v>
      </c>
    </row>
    <row r="164" spans="1:5" x14ac:dyDescent="0.25">
      <c r="A164" s="191">
        <v>133</v>
      </c>
      <c r="B164" s="191">
        <v>4</v>
      </c>
      <c r="C164" s="91">
        <v>0.53665629999999998</v>
      </c>
      <c r="D164" s="91">
        <v>0.93354490000000001</v>
      </c>
      <c r="E164" s="42">
        <v>1.7395582610322473</v>
      </c>
    </row>
    <row r="165" spans="1:5" x14ac:dyDescent="0.25">
      <c r="A165" s="191">
        <v>134</v>
      </c>
      <c r="B165" s="191">
        <v>0</v>
      </c>
      <c r="C165" s="91">
        <v>0.96</v>
      </c>
      <c r="D165" s="91">
        <v>4.0447499999999996</v>
      </c>
      <c r="E165" s="42">
        <v>4.2132812499999996</v>
      </c>
    </row>
    <row r="166" spans="1:5" x14ac:dyDescent="0.25">
      <c r="A166" s="191">
        <v>135</v>
      </c>
      <c r="B166" s="191">
        <v>0</v>
      </c>
      <c r="C166" s="91">
        <v>0.48332180000000002</v>
      </c>
      <c r="D166" s="91">
        <v>3.07402</v>
      </c>
      <c r="E166" s="42">
        <v>6.3601931466778447</v>
      </c>
    </row>
    <row r="167" spans="1:5" x14ac:dyDescent="0.25">
      <c r="A167" s="191">
        <v>136</v>
      </c>
      <c r="B167" s="191">
        <v>0</v>
      </c>
      <c r="C167" s="91">
        <v>0.37735920000000001</v>
      </c>
      <c r="D167" s="91">
        <v>1.200666</v>
      </c>
      <c r="E167" s="42">
        <v>3.1817589182932338</v>
      </c>
    </row>
    <row r="168" spans="1:5" x14ac:dyDescent="0.25">
      <c r="A168" s="191">
        <v>137</v>
      </c>
      <c r="B168" s="191">
        <v>0</v>
      </c>
      <c r="C168" s="91">
        <v>0.3577709</v>
      </c>
      <c r="D168" s="91">
        <v>0.86162640000000001</v>
      </c>
      <c r="E168" s="42">
        <v>2.4083188431479474</v>
      </c>
    </row>
    <row r="169" spans="1:5" x14ac:dyDescent="0.25">
      <c r="A169" s="191">
        <v>138</v>
      </c>
      <c r="B169" s="191">
        <v>0</v>
      </c>
      <c r="C169" s="91">
        <v>0.45254830000000001</v>
      </c>
      <c r="D169" s="91">
        <v>1.9798990000000001</v>
      </c>
      <c r="E169" s="42">
        <v>4.3750004143204162</v>
      </c>
    </row>
    <row r="170" spans="1:5" x14ac:dyDescent="0.25">
      <c r="A170" s="191">
        <v>139</v>
      </c>
      <c r="B170" s="191">
        <v>0</v>
      </c>
      <c r="C170" s="91">
        <v>0.36221540000000002</v>
      </c>
      <c r="D170" s="91">
        <v>1.4669700000000001</v>
      </c>
      <c r="E170" s="42">
        <v>4.04999345693198</v>
      </c>
    </row>
    <row r="171" spans="1:5" x14ac:dyDescent="0.25">
      <c r="A171" s="191">
        <v>140</v>
      </c>
      <c r="B171" s="191">
        <v>0</v>
      </c>
      <c r="C171" s="91">
        <v>0.28844409999999998</v>
      </c>
      <c r="D171" s="91">
        <v>0.59059289999999998</v>
      </c>
      <c r="E171" s="42">
        <v>2.0475124989556037</v>
      </c>
    </row>
    <row r="172" spans="1:5" x14ac:dyDescent="0.25">
      <c r="A172" s="191">
        <v>141</v>
      </c>
      <c r="B172" s="191">
        <v>0</v>
      </c>
      <c r="C172" s="91">
        <v>0.48166379999999998</v>
      </c>
      <c r="D172" s="91">
        <v>1.926655</v>
      </c>
      <c r="E172" s="42">
        <v>3.9999995847726155</v>
      </c>
    </row>
    <row r="173" spans="1:5" x14ac:dyDescent="0.25">
      <c r="A173" s="191">
        <v>142</v>
      </c>
      <c r="B173" s="191">
        <v>0</v>
      </c>
      <c r="C173" s="91">
        <v>0.40199499999999999</v>
      </c>
      <c r="D173" s="91">
        <v>2.8011430000000002</v>
      </c>
      <c r="E173" s="42">
        <v>6.9681040808965289</v>
      </c>
    </row>
    <row r="174" spans="1:5" x14ac:dyDescent="0.25">
      <c r="A174" s="191">
        <v>143</v>
      </c>
      <c r="B174" s="191">
        <v>0</v>
      </c>
      <c r="C174" s="91">
        <v>0.48166379999999998</v>
      </c>
      <c r="D174" s="91">
        <v>1.757271</v>
      </c>
      <c r="E174" s="42">
        <v>3.6483352080849758</v>
      </c>
    </row>
    <row r="175" spans="1:5" x14ac:dyDescent="0.25">
      <c r="A175" s="191">
        <v>144</v>
      </c>
      <c r="B175" s="191">
        <v>0</v>
      </c>
      <c r="C175" s="91">
        <v>0.31241000000000002</v>
      </c>
      <c r="D175" s="91">
        <v>0.54405879999999995</v>
      </c>
      <c r="E175" s="42">
        <v>1.7414897090362023</v>
      </c>
    </row>
    <row r="176" spans="1:5" x14ac:dyDescent="0.25">
      <c r="A176" s="191">
        <v>145</v>
      </c>
      <c r="B176" s="191">
        <v>0</v>
      </c>
      <c r="C176" s="91">
        <v>0.32249030000000001</v>
      </c>
      <c r="D176" s="91">
        <v>0.76941539999999997</v>
      </c>
      <c r="E176" s="42">
        <v>2.3858559466749849</v>
      </c>
    </row>
    <row r="177" spans="1:5" x14ac:dyDescent="0.25">
      <c r="A177" s="191">
        <v>146</v>
      </c>
      <c r="B177" s="191">
        <v>0</v>
      </c>
      <c r="C177" s="91">
        <v>0.24</v>
      </c>
      <c r="D177" s="91">
        <v>0.56000000000000005</v>
      </c>
      <c r="E177" s="42">
        <v>2.3333333333333335</v>
      </c>
    </row>
    <row r="178" spans="1:5" x14ac:dyDescent="0.25">
      <c r="A178" s="191">
        <v>147</v>
      </c>
      <c r="B178" s="191">
        <v>0</v>
      </c>
      <c r="C178" s="91">
        <v>0.45607019999999998</v>
      </c>
      <c r="D178" s="91">
        <v>3.1842109999999999</v>
      </c>
      <c r="E178" s="42">
        <v>6.9818440231350349</v>
      </c>
    </row>
    <row r="179" spans="1:5" x14ac:dyDescent="0.25">
      <c r="A179" s="191">
        <v>148</v>
      </c>
      <c r="B179" s="191">
        <v>0</v>
      </c>
      <c r="C179" s="91">
        <v>0.2</v>
      </c>
      <c r="D179" s="91">
        <v>0.28000000000000003</v>
      </c>
      <c r="E179" s="42">
        <v>1.4000000000000001</v>
      </c>
    </row>
    <row r="180" spans="1:5" x14ac:dyDescent="0.25">
      <c r="A180" s="191">
        <v>149</v>
      </c>
      <c r="B180" s="191">
        <v>0</v>
      </c>
      <c r="C180" s="91">
        <v>0.31241000000000002</v>
      </c>
      <c r="D180" s="91">
        <v>0.61057349999999999</v>
      </c>
      <c r="E180" s="42">
        <v>1.954398066643193</v>
      </c>
    </row>
    <row r="181" spans="1:5" x14ac:dyDescent="0.25">
      <c r="A181" s="191">
        <v>150</v>
      </c>
      <c r="B181" s="191">
        <v>0</v>
      </c>
      <c r="C181" s="91">
        <v>0.25612499999999999</v>
      </c>
      <c r="D181" s="91">
        <v>0.45607019999999998</v>
      </c>
      <c r="E181" s="42">
        <v>1.7806547584187409</v>
      </c>
    </row>
    <row r="182" spans="1:5" x14ac:dyDescent="0.25">
      <c r="A182" s="191">
        <v>151</v>
      </c>
      <c r="B182" s="191">
        <v>0</v>
      </c>
      <c r="C182" s="91">
        <v>0.32249030000000001</v>
      </c>
      <c r="D182" s="91">
        <v>0.4326662</v>
      </c>
      <c r="E182" s="42">
        <v>1.3416409733874166</v>
      </c>
    </row>
    <row r="183" spans="1:5" x14ac:dyDescent="0.25">
      <c r="A183" s="191">
        <v>152</v>
      </c>
      <c r="B183" s="191">
        <v>0</v>
      </c>
      <c r="C183" s="91">
        <v>0.16492419999999999</v>
      </c>
      <c r="D183" s="91">
        <v>0.28000000000000003</v>
      </c>
      <c r="E183" s="42">
        <v>1.6977496328616422</v>
      </c>
    </row>
    <row r="184" spans="1:5" x14ac:dyDescent="0.25">
      <c r="A184" s="191">
        <v>153</v>
      </c>
      <c r="B184" s="191">
        <v>0</v>
      </c>
      <c r="C184" s="91">
        <v>0.1788854</v>
      </c>
      <c r="D184" s="91">
        <v>0.2</v>
      </c>
      <c r="E184" s="42">
        <v>1.1180342274998407</v>
      </c>
    </row>
    <row r="185" spans="1:5" x14ac:dyDescent="0.25">
      <c r="A185" s="191">
        <v>154</v>
      </c>
      <c r="B185" s="191">
        <v>0</v>
      </c>
      <c r="C185" s="91">
        <v>0.61188229999999999</v>
      </c>
      <c r="D185" s="91">
        <v>3.988985</v>
      </c>
      <c r="E185" s="42">
        <v>6.5192031212538755</v>
      </c>
    </row>
    <row r="186" spans="1:5" x14ac:dyDescent="0.25">
      <c r="A186" s="191">
        <v>155</v>
      </c>
      <c r="B186" s="191">
        <v>0</v>
      </c>
      <c r="C186" s="91">
        <v>0.34409299999999998</v>
      </c>
      <c r="D186" s="91">
        <v>1.832157</v>
      </c>
      <c r="E186" s="42">
        <v>5.3245982917408963</v>
      </c>
    </row>
    <row r="187" spans="1:5" x14ac:dyDescent="0.25">
      <c r="A187" s="191">
        <v>156</v>
      </c>
      <c r="B187" s="191">
        <v>0</v>
      </c>
      <c r="C187" s="91">
        <v>0.29120439999999997</v>
      </c>
      <c r="D187" s="91">
        <v>0.72443080000000004</v>
      </c>
      <c r="E187" s="42">
        <v>2.4877055429107533</v>
      </c>
    </row>
    <row r="188" spans="1:5" x14ac:dyDescent="0.25">
      <c r="A188" s="191">
        <v>157</v>
      </c>
      <c r="B188" s="191">
        <v>0</v>
      </c>
      <c r="C188" s="91">
        <v>0.29120439999999997</v>
      </c>
      <c r="D188" s="91">
        <v>3.467333</v>
      </c>
      <c r="E188" s="42">
        <v>11.906870225861972</v>
      </c>
    </row>
    <row r="189" spans="1:5" x14ac:dyDescent="0.25">
      <c r="A189" s="191">
        <v>158</v>
      </c>
      <c r="B189" s="191">
        <v>0</v>
      </c>
      <c r="C189" s="91">
        <v>0.2828427</v>
      </c>
      <c r="D189" s="91">
        <v>3.920204</v>
      </c>
      <c r="E189" s="42">
        <v>13.86001477146131</v>
      </c>
    </row>
    <row r="190" spans="1:5" x14ac:dyDescent="0.25">
      <c r="A190" s="191">
        <v>159</v>
      </c>
      <c r="B190" s="191">
        <v>0</v>
      </c>
      <c r="C190" s="91">
        <v>0.28000000000000003</v>
      </c>
      <c r="D190" s="91">
        <v>0.36</v>
      </c>
      <c r="E190" s="42">
        <v>1.2857142857142856</v>
      </c>
    </row>
    <row r="191" spans="1:5" x14ac:dyDescent="0.25">
      <c r="A191" s="191">
        <v>160</v>
      </c>
      <c r="B191" s="191">
        <v>0</v>
      </c>
      <c r="C191" s="91">
        <v>0.39395429999999998</v>
      </c>
      <c r="D191" s="91">
        <v>0.53665629999999998</v>
      </c>
      <c r="E191" s="42">
        <v>1.362229832241963</v>
      </c>
    </row>
    <row r="192" spans="1:5" x14ac:dyDescent="0.25">
      <c r="A192" s="191">
        <v>161</v>
      </c>
      <c r="B192" s="191">
        <v>0</v>
      </c>
      <c r="C192" s="91">
        <v>0.32984849999999999</v>
      </c>
      <c r="D192" s="91">
        <v>0.62096700000000005</v>
      </c>
      <c r="E192" s="42">
        <v>1.8825824583104063</v>
      </c>
    </row>
    <row r="193" spans="1:5" x14ac:dyDescent="0.25">
      <c r="A193" s="191">
        <v>162</v>
      </c>
      <c r="B193" s="191">
        <v>0</v>
      </c>
      <c r="C193" s="91">
        <v>0.16492419999999999</v>
      </c>
      <c r="D193" s="91">
        <v>0.46818799999999999</v>
      </c>
      <c r="E193" s="42">
        <v>2.8388071611079515</v>
      </c>
    </row>
    <row r="194" spans="1:5" x14ac:dyDescent="0.25">
      <c r="A194" s="191">
        <v>163</v>
      </c>
      <c r="B194" s="191">
        <v>0</v>
      </c>
      <c r="C194" s="91">
        <v>0.32249030000000001</v>
      </c>
      <c r="D194" s="91">
        <v>0.37735920000000001</v>
      </c>
      <c r="E194" s="42">
        <f>D194/C194</f>
        <v>1.170141241457495</v>
      </c>
    </row>
    <row r="195" spans="1:5" x14ac:dyDescent="0.25">
      <c r="A195" s="191">
        <v>164</v>
      </c>
      <c r="B195" s="191">
        <v>0</v>
      </c>
      <c r="C195" s="91">
        <v>0.12</v>
      </c>
      <c r="D195" s="91">
        <v>0.2154066</v>
      </c>
      <c r="E195" s="42">
        <v>1.7950550000000001</v>
      </c>
    </row>
    <row r="196" spans="1:5" x14ac:dyDescent="0.25">
      <c r="A196" s="191">
        <v>165</v>
      </c>
      <c r="B196" s="191">
        <v>0</v>
      </c>
      <c r="C196" s="91">
        <v>0.29120439999999997</v>
      </c>
      <c r="D196" s="91">
        <v>0.92347170000000001</v>
      </c>
      <c r="E196" s="42">
        <v>3.1712147893369744</v>
      </c>
    </row>
    <row r="197" spans="1:5" x14ac:dyDescent="0.25">
      <c r="A197" s="191">
        <v>166</v>
      </c>
      <c r="B197" s="191">
        <v>0</v>
      </c>
      <c r="C197" s="91">
        <v>0.32249030000000001</v>
      </c>
      <c r="D197" s="91">
        <v>0.45607019999999998</v>
      </c>
      <c r="E197" s="42">
        <v>1.4142136988306313</v>
      </c>
    </row>
    <row r="198" spans="1:5" x14ac:dyDescent="0.25">
      <c r="A198" s="191">
        <v>167</v>
      </c>
      <c r="B198" s="191">
        <v>0</v>
      </c>
      <c r="C198" s="91">
        <v>0.2039608</v>
      </c>
      <c r="D198" s="91">
        <v>0.36878179999999999</v>
      </c>
      <c r="E198" s="42">
        <v>1.8081013606536158</v>
      </c>
    </row>
    <row r="199" spans="1:5" x14ac:dyDescent="0.25">
      <c r="A199" s="191">
        <v>168</v>
      </c>
      <c r="B199" s="191">
        <v>0</v>
      </c>
      <c r="C199" s="91">
        <v>0.2</v>
      </c>
      <c r="D199" s="91">
        <v>0.2</v>
      </c>
      <c r="E199" s="42">
        <v>1</v>
      </c>
    </row>
    <row r="200" spans="1:5" x14ac:dyDescent="0.25">
      <c r="A200" s="191">
        <v>169</v>
      </c>
      <c r="B200" s="191">
        <v>0</v>
      </c>
      <c r="C200" s="91">
        <v>0.52153620000000001</v>
      </c>
      <c r="D200" s="91">
        <v>1.855586</v>
      </c>
      <c r="E200" s="42">
        <v>3.5579236877516842</v>
      </c>
    </row>
    <row r="201" spans="1:5" x14ac:dyDescent="0.25">
      <c r="A201" s="191">
        <v>170</v>
      </c>
      <c r="B201" s="191">
        <v>1</v>
      </c>
      <c r="C201" s="91">
        <v>0.3577709</v>
      </c>
      <c r="D201" s="91">
        <v>1.895338</v>
      </c>
      <c r="E201" s="42">
        <v>5.2976304109697017</v>
      </c>
    </row>
    <row r="202" spans="1:5" x14ac:dyDescent="0.25">
      <c r="A202" s="191">
        <v>171</v>
      </c>
      <c r="B202" s="191">
        <v>0</v>
      </c>
      <c r="C202" s="91">
        <v>0.34176010000000001</v>
      </c>
      <c r="D202" s="91">
        <v>3.2283740000000001</v>
      </c>
      <c r="E202" s="42">
        <v>9.4463162902866653</v>
      </c>
    </row>
    <row r="203" spans="1:5" x14ac:dyDescent="0.25">
      <c r="A203" s="191">
        <v>172</v>
      </c>
      <c r="B203" s="191">
        <v>0</v>
      </c>
      <c r="C203" s="91">
        <v>0.4</v>
      </c>
      <c r="D203" s="91">
        <v>0.62482000000000004</v>
      </c>
      <c r="E203" s="42">
        <v>1.5620499999999999</v>
      </c>
    </row>
    <row r="204" spans="1:5" x14ac:dyDescent="0.25">
      <c r="A204" s="191">
        <v>173</v>
      </c>
      <c r="B204" s="191">
        <v>0</v>
      </c>
      <c r="C204" s="91">
        <v>0.32984849999999999</v>
      </c>
      <c r="D204" s="91">
        <v>0.91389279999999995</v>
      </c>
      <c r="E204" s="42">
        <v>2.7706440987301746</v>
      </c>
    </row>
    <row r="205" spans="1:5" x14ac:dyDescent="0.25">
      <c r="A205" s="191">
        <v>174</v>
      </c>
      <c r="B205" s="191">
        <v>0</v>
      </c>
      <c r="C205" s="91">
        <v>0.2828427</v>
      </c>
      <c r="D205" s="91">
        <v>2.1215090000000001</v>
      </c>
      <c r="E205" s="42">
        <v>7.500667332054177</v>
      </c>
    </row>
    <row r="206" spans="1:5" x14ac:dyDescent="0.25">
      <c r="A206" s="191">
        <v>175</v>
      </c>
      <c r="B206" s="191">
        <v>0</v>
      </c>
      <c r="C206" s="91">
        <v>0.42520580000000002</v>
      </c>
      <c r="D206" s="91">
        <v>0.55569780000000002</v>
      </c>
      <c r="E206" s="42">
        <v>1.3068913923563601</v>
      </c>
    </row>
    <row r="207" spans="1:5" x14ac:dyDescent="0.25">
      <c r="A207" s="191">
        <v>176</v>
      </c>
      <c r="B207" s="191">
        <v>0</v>
      </c>
      <c r="C207" s="91">
        <v>0.24331050000000001</v>
      </c>
      <c r="D207" s="91">
        <v>0.29120439999999997</v>
      </c>
      <c r="E207" s="42">
        <v>1.196842717433074</v>
      </c>
    </row>
    <row r="208" spans="1:5" x14ac:dyDescent="0.25">
      <c r="A208" s="191">
        <v>177</v>
      </c>
      <c r="B208" s="191">
        <v>0</v>
      </c>
      <c r="C208" s="91">
        <v>0.32249030000000001</v>
      </c>
      <c r="D208" s="91">
        <v>1.8426070000000001</v>
      </c>
      <c r="E208" s="42">
        <v>5.7136819308983871</v>
      </c>
    </row>
    <row r="209" spans="1:5" x14ac:dyDescent="0.25">
      <c r="A209" s="191">
        <v>178</v>
      </c>
      <c r="B209" s="191">
        <v>0</v>
      </c>
      <c r="C209" s="91">
        <v>0.1788854</v>
      </c>
      <c r="D209" s="91">
        <v>0.65115279999999998</v>
      </c>
      <c r="E209" s="42">
        <v>3.6400555886617911</v>
      </c>
    </row>
    <row r="210" spans="1:5" x14ac:dyDescent="0.25">
      <c r="A210" s="191">
        <v>179</v>
      </c>
      <c r="B210" s="191">
        <v>0</v>
      </c>
      <c r="C210" s="91">
        <v>0.2</v>
      </c>
      <c r="D210" s="91">
        <v>1.7366630000000001</v>
      </c>
      <c r="E210" s="42">
        <v>8.6833150000000003</v>
      </c>
    </row>
    <row r="211" spans="1:5" x14ac:dyDescent="0.25">
      <c r="A211" s="191">
        <v>180</v>
      </c>
      <c r="B211" s="191">
        <v>0</v>
      </c>
      <c r="C211" s="91">
        <v>0.36221540000000002</v>
      </c>
      <c r="D211" s="91">
        <v>1.3206059999999999</v>
      </c>
      <c r="E211" s="42">
        <v>3.6459134537073794</v>
      </c>
    </row>
    <row r="212" spans="1:5" x14ac:dyDescent="0.25">
      <c r="A212" s="191">
        <v>181</v>
      </c>
      <c r="B212" s="191">
        <v>0</v>
      </c>
      <c r="C212" s="91">
        <v>0.2154066</v>
      </c>
      <c r="D212" s="91">
        <v>1.02528</v>
      </c>
      <c r="E212" s="42">
        <v>4.7597427376877031</v>
      </c>
    </row>
    <row r="213" spans="1:5" x14ac:dyDescent="0.25">
      <c r="A213" s="191">
        <v>182</v>
      </c>
      <c r="B213" s="191">
        <v>0</v>
      </c>
      <c r="C213" s="91">
        <v>0.28000000000000003</v>
      </c>
      <c r="D213" s="91">
        <v>0.5656854</v>
      </c>
      <c r="E213" s="42">
        <v>2.020305</v>
      </c>
    </row>
    <row r="214" spans="1:5" x14ac:dyDescent="0.25">
      <c r="A214" s="191">
        <v>183</v>
      </c>
      <c r="B214" s="191">
        <v>0</v>
      </c>
      <c r="C214" s="91">
        <v>0.24</v>
      </c>
      <c r="D214" s="91">
        <v>0.72443080000000004</v>
      </c>
      <c r="E214" s="42">
        <v>3.018461666666667</v>
      </c>
    </row>
    <row r="215" spans="1:5" x14ac:dyDescent="0.25">
      <c r="A215" s="191">
        <v>184</v>
      </c>
      <c r="B215" s="191">
        <v>0</v>
      </c>
      <c r="C215" s="91">
        <v>0.28000000000000003</v>
      </c>
      <c r="D215" s="91">
        <v>0.64124879999999995</v>
      </c>
      <c r="E215" s="42">
        <v>2.2901742857142855</v>
      </c>
    </row>
    <row r="216" spans="1:5" x14ac:dyDescent="0.25">
      <c r="A216" s="191">
        <v>185</v>
      </c>
      <c r="B216" s="191">
        <v>0</v>
      </c>
      <c r="C216" s="91">
        <v>0.2828427</v>
      </c>
      <c r="D216" s="91">
        <v>1.7204649999999999</v>
      </c>
      <c r="E216" s="42">
        <v>6.0827626097473964</v>
      </c>
    </row>
    <row r="217" spans="1:5" x14ac:dyDescent="0.25">
      <c r="A217" s="191">
        <v>186</v>
      </c>
      <c r="B217" s="191">
        <v>0</v>
      </c>
      <c r="C217" s="91">
        <v>0.2039608</v>
      </c>
      <c r="D217" s="91">
        <v>1.1544700000000001</v>
      </c>
      <c r="E217" s="42">
        <v>5.6602543233797871</v>
      </c>
    </row>
    <row r="218" spans="1:5" x14ac:dyDescent="0.25">
      <c r="A218" s="191">
        <v>187</v>
      </c>
      <c r="B218" s="191">
        <v>0</v>
      </c>
      <c r="C218" s="91">
        <v>0.36878179999999999</v>
      </c>
      <c r="D218" s="91">
        <v>0.59464269999999997</v>
      </c>
      <c r="E218" s="42">
        <v>1.6124513194523156</v>
      </c>
    </row>
    <row r="219" spans="1:5" x14ac:dyDescent="0.25">
      <c r="A219" s="191">
        <v>188</v>
      </c>
      <c r="B219" s="191">
        <v>0</v>
      </c>
      <c r="C219" s="91">
        <v>0.54405879999999995</v>
      </c>
      <c r="D219" s="91">
        <v>1.6574679999999999</v>
      </c>
      <c r="E219" s="42">
        <v>3.0464868870791175</v>
      </c>
    </row>
    <row r="220" spans="1:5" x14ac:dyDescent="0.25">
      <c r="A220" s="191">
        <v>189</v>
      </c>
      <c r="B220" s="191">
        <v>0</v>
      </c>
      <c r="C220" s="91">
        <v>0.2332381</v>
      </c>
      <c r="D220" s="91">
        <v>0.76941539999999997</v>
      </c>
      <c r="E220" s="42">
        <v>3.2988409698072485</v>
      </c>
    </row>
    <row r="221" spans="1:5" x14ac:dyDescent="0.25">
      <c r="A221" s="191">
        <v>190</v>
      </c>
      <c r="B221" s="191">
        <v>0</v>
      </c>
      <c r="C221" s="91">
        <v>0.30463089999999998</v>
      </c>
      <c r="D221" s="91">
        <v>0.3577709</v>
      </c>
      <c r="E221" s="42">
        <v>1.1744406099315599</v>
      </c>
    </row>
    <row r="222" spans="1:5" x14ac:dyDescent="0.25">
      <c r="A222" s="191">
        <v>191</v>
      </c>
      <c r="B222" s="191">
        <v>0</v>
      </c>
      <c r="C222" s="91">
        <v>0.24</v>
      </c>
      <c r="D222" s="91">
        <v>0.32984849999999999</v>
      </c>
      <c r="E222" s="42">
        <v>1.3743687499999999</v>
      </c>
    </row>
    <row r="223" spans="1:5" x14ac:dyDescent="0.25">
      <c r="A223" s="191">
        <v>192</v>
      </c>
      <c r="B223" s="191">
        <v>0</v>
      </c>
      <c r="C223" s="91">
        <v>0.31241000000000002</v>
      </c>
      <c r="D223" s="91">
        <v>0.50119860000000005</v>
      </c>
      <c r="E223" s="42">
        <v>1.6042975576966167</v>
      </c>
    </row>
    <row r="224" spans="1:5" x14ac:dyDescent="0.25">
      <c r="A224" s="191">
        <v>193</v>
      </c>
      <c r="B224" s="191">
        <v>0</v>
      </c>
      <c r="C224" s="91">
        <v>0.2332381</v>
      </c>
      <c r="D224" s="91">
        <v>0.70767219999999997</v>
      </c>
      <c r="E224" s="42">
        <v>3.0341192112266389</v>
      </c>
    </row>
    <row r="225" spans="1:5" x14ac:dyDescent="0.25">
      <c r="A225" s="191">
        <v>194</v>
      </c>
      <c r="B225" s="191">
        <v>0</v>
      </c>
      <c r="C225" s="91">
        <v>0.4326662</v>
      </c>
      <c r="D225" s="91">
        <v>0.51224990000000004</v>
      </c>
      <c r="E225" s="42">
        <v>1.1839378717357631</v>
      </c>
    </row>
    <row r="226" spans="1:5" x14ac:dyDescent="0.25">
      <c r="A226" s="191">
        <v>195</v>
      </c>
      <c r="B226" s="191">
        <v>0</v>
      </c>
      <c r="C226" s="91">
        <v>0.36</v>
      </c>
      <c r="D226" s="91">
        <v>0.36</v>
      </c>
      <c r="E226" s="42">
        <v>1</v>
      </c>
    </row>
    <row r="227" spans="1:5" x14ac:dyDescent="0.25">
      <c r="A227" s="191">
        <v>196</v>
      </c>
      <c r="B227" s="191">
        <v>0</v>
      </c>
      <c r="C227" s="91">
        <v>0.45607019999999998</v>
      </c>
      <c r="D227" s="91">
        <v>0.62482000000000004</v>
      </c>
      <c r="E227" s="42">
        <v>1.3700083890594037</v>
      </c>
    </row>
    <row r="228" spans="1:5" x14ac:dyDescent="0.25">
      <c r="A228" s="191">
        <v>197</v>
      </c>
      <c r="B228" s="191">
        <v>3</v>
      </c>
      <c r="C228" s="91">
        <v>0.31241000000000002</v>
      </c>
      <c r="D228" s="91">
        <v>19.16639</v>
      </c>
      <c r="E228" s="42">
        <v>61.350116833648087</v>
      </c>
    </row>
    <row r="229" spans="1:5" x14ac:dyDescent="0.25">
      <c r="A229" s="191">
        <v>198</v>
      </c>
      <c r="B229" s="191">
        <v>3</v>
      </c>
      <c r="C229" s="91">
        <v>0.71217980000000003</v>
      </c>
      <c r="D229" s="91">
        <v>7.2385520000000003</v>
      </c>
      <c r="E229" s="42">
        <v>10.163938937891807</v>
      </c>
    </row>
    <row r="230" spans="1:5" x14ac:dyDescent="0.25">
      <c r="A230" s="191">
        <v>199</v>
      </c>
      <c r="B230" s="191">
        <v>0</v>
      </c>
      <c r="C230" s="91">
        <v>0.72111029999999998</v>
      </c>
      <c r="D230" s="91">
        <v>5.5991429999999998</v>
      </c>
      <c r="E230" s="42">
        <v>7.7646138184408127</v>
      </c>
    </row>
    <row r="231" spans="1:5" x14ac:dyDescent="0.25">
      <c r="A231" s="191">
        <v>200</v>
      </c>
      <c r="B231" s="191">
        <v>0</v>
      </c>
      <c r="C231" s="91">
        <v>0.57688819999999996</v>
      </c>
      <c r="D231" s="91">
        <v>4.118252</v>
      </c>
      <c r="E231" s="42">
        <v>7.1387350269948326</v>
      </c>
    </row>
    <row r="232" spans="1:5" x14ac:dyDescent="0.25">
      <c r="A232" s="191">
        <v>201</v>
      </c>
      <c r="B232" s="191">
        <v>0</v>
      </c>
      <c r="C232" s="91">
        <v>0.78790859999999996</v>
      </c>
      <c r="D232" s="91">
        <v>4.0496910000000002</v>
      </c>
      <c r="E232" s="42">
        <v>5.1397979410302161</v>
      </c>
    </row>
    <row r="233" spans="1:5" x14ac:dyDescent="0.25">
      <c r="A233" s="191">
        <v>202</v>
      </c>
      <c r="B233" s="191">
        <v>0</v>
      </c>
      <c r="C233" s="91">
        <v>0.30463089999999998</v>
      </c>
      <c r="D233" s="91">
        <v>0.86348130000000001</v>
      </c>
      <c r="E233" s="42">
        <v>2.8345164590985354</v>
      </c>
    </row>
    <row r="234" spans="1:5" x14ac:dyDescent="0.25">
      <c r="A234" s="191">
        <v>203</v>
      </c>
      <c r="B234" s="191">
        <v>0</v>
      </c>
      <c r="C234" s="91">
        <v>0.24</v>
      </c>
      <c r="D234" s="91">
        <v>0.60926179999999996</v>
      </c>
      <c r="E234" s="42">
        <v>2.5385908333333331</v>
      </c>
    </row>
    <row r="235" spans="1:5" x14ac:dyDescent="0.25">
      <c r="A235" s="191">
        <v>204</v>
      </c>
      <c r="B235" s="191">
        <v>0</v>
      </c>
      <c r="C235" s="91">
        <v>0.25298219999999999</v>
      </c>
      <c r="D235" s="91">
        <v>0.4326662</v>
      </c>
      <c r="E235" s="42">
        <v>1.7102634098367395</v>
      </c>
    </row>
    <row r="236" spans="1:5" x14ac:dyDescent="0.25">
      <c r="A236" s="191">
        <v>205</v>
      </c>
      <c r="B236" s="191">
        <v>0</v>
      </c>
      <c r="C236" s="91">
        <v>0.2</v>
      </c>
      <c r="D236" s="91">
        <v>0.44</v>
      </c>
      <c r="E236" s="42">
        <v>2.1999999999999997</v>
      </c>
    </row>
    <row r="237" spans="1:5" x14ac:dyDescent="0.25">
      <c r="A237" s="191">
        <v>206</v>
      </c>
      <c r="B237" s="191">
        <v>0</v>
      </c>
      <c r="C237" s="91">
        <v>0.33941130000000003</v>
      </c>
      <c r="D237" s="91">
        <v>0.62482000000000004</v>
      </c>
      <c r="E237" s="42">
        <v>1.8408933350186043</v>
      </c>
    </row>
    <row r="238" spans="1:5" x14ac:dyDescent="0.25">
      <c r="A238" s="191">
        <v>207</v>
      </c>
      <c r="B238" s="191">
        <v>0</v>
      </c>
      <c r="C238" s="91">
        <v>0.28844409999999998</v>
      </c>
      <c r="D238" s="91">
        <v>0.51224990000000004</v>
      </c>
      <c r="E238" s="42">
        <v>1.7759070128319494</v>
      </c>
    </row>
    <row r="239" spans="1:5" x14ac:dyDescent="0.25">
      <c r="A239" s="191">
        <v>208</v>
      </c>
      <c r="B239" s="191">
        <v>0</v>
      </c>
      <c r="C239" s="91">
        <v>0.2332381</v>
      </c>
      <c r="D239" s="91">
        <v>4.7680600000000002</v>
      </c>
      <c r="E239" s="42">
        <v>20.442886475237106</v>
      </c>
    </row>
    <row r="240" spans="1:5" x14ac:dyDescent="0.25">
      <c r="A240" s="191">
        <v>209</v>
      </c>
      <c r="B240" s="191">
        <v>0</v>
      </c>
      <c r="C240" s="91">
        <v>0.3577709</v>
      </c>
      <c r="D240" s="91">
        <v>0.4</v>
      </c>
      <c r="E240" s="42">
        <v>1.1180339149997947</v>
      </c>
    </row>
    <row r="241" spans="1:5" x14ac:dyDescent="0.25">
      <c r="A241" s="191">
        <v>210</v>
      </c>
      <c r="B241" s="191">
        <v>0</v>
      </c>
      <c r="C241" s="91">
        <v>0.59464269999999997</v>
      </c>
      <c r="D241" s="91">
        <v>7.4757210000000001</v>
      </c>
      <c r="E241" s="42">
        <v>12.571786385336944</v>
      </c>
    </row>
    <row r="242" spans="1:5" x14ac:dyDescent="0.25">
      <c r="A242" s="191">
        <v>211</v>
      </c>
      <c r="B242" s="191">
        <v>0</v>
      </c>
      <c r="C242" s="91">
        <v>0.31241000000000002</v>
      </c>
      <c r="D242" s="91">
        <v>1.5367500000000001</v>
      </c>
      <c r="E242" s="42">
        <v>4.9190166768029195</v>
      </c>
    </row>
    <row r="243" spans="1:5" x14ac:dyDescent="0.25">
      <c r="A243" s="191">
        <v>212</v>
      </c>
      <c r="B243" s="191">
        <v>0</v>
      </c>
      <c r="C243" s="91">
        <v>0.2154066</v>
      </c>
      <c r="D243" s="91">
        <v>0.92779310000000004</v>
      </c>
      <c r="E243" s="42">
        <v>4.3071711823128913</v>
      </c>
    </row>
    <row r="244" spans="1:5" x14ac:dyDescent="0.25">
      <c r="A244" s="191">
        <v>213</v>
      </c>
      <c r="B244" s="191">
        <v>0</v>
      </c>
      <c r="C244" s="91">
        <v>0.25612499999999999</v>
      </c>
      <c r="D244" s="91">
        <v>1.1933149999999999</v>
      </c>
      <c r="E244" s="42">
        <v>4.6591117618350415</v>
      </c>
    </row>
    <row r="245" spans="1:5" x14ac:dyDescent="0.25">
      <c r="A245" s="191">
        <v>214</v>
      </c>
      <c r="B245" s="191">
        <v>0</v>
      </c>
      <c r="C245" s="91">
        <v>0.4</v>
      </c>
      <c r="D245" s="91">
        <v>0.45607019999999998</v>
      </c>
      <c r="E245" s="42">
        <f>D245/C245</f>
        <v>1.1401754999999998</v>
      </c>
    </row>
    <row r="246" spans="1:5" x14ac:dyDescent="0.25">
      <c r="A246" s="191">
        <v>215</v>
      </c>
      <c r="B246" s="191">
        <v>4</v>
      </c>
      <c r="C246" s="91">
        <v>0.48826219999999998</v>
      </c>
      <c r="D246" s="91">
        <v>3.6317349999999999</v>
      </c>
      <c r="E246" s="42">
        <v>7.4380834723638243</v>
      </c>
    </row>
    <row r="247" spans="1:5" x14ac:dyDescent="0.25">
      <c r="A247" s="191">
        <v>216</v>
      </c>
      <c r="B247" s="191">
        <v>4</v>
      </c>
      <c r="C247" s="91">
        <v>0.37735920000000001</v>
      </c>
      <c r="D247" s="91">
        <v>2.1253120000000001</v>
      </c>
      <c r="E247" s="42">
        <v>5.6320662117155225</v>
      </c>
    </row>
    <row r="248" spans="1:5" x14ac:dyDescent="0.25">
      <c r="A248" s="191">
        <v>217</v>
      </c>
      <c r="B248" s="191">
        <v>0</v>
      </c>
      <c r="C248" s="91">
        <v>0.22627420000000001</v>
      </c>
      <c r="D248" s="91">
        <v>1.8216479999999999</v>
      </c>
      <c r="E248" s="42">
        <v>8.0506217677490408</v>
      </c>
    </row>
    <row r="249" spans="1:5" x14ac:dyDescent="0.25">
      <c r="A249" s="191">
        <v>218</v>
      </c>
      <c r="B249" s="191">
        <v>0</v>
      </c>
      <c r="C249" s="91">
        <v>0.2154066</v>
      </c>
      <c r="D249" s="91">
        <v>1.8216479999999999</v>
      </c>
      <c r="E249" s="42">
        <v>8.4567882321154499</v>
      </c>
    </row>
    <row r="250" spans="1:5" x14ac:dyDescent="0.25">
      <c r="A250" s="191">
        <v>219</v>
      </c>
      <c r="B250" s="191">
        <v>0</v>
      </c>
      <c r="C250" s="91">
        <v>0.24331050000000001</v>
      </c>
      <c r="D250" s="91">
        <v>1.086646</v>
      </c>
      <c r="E250" s="42">
        <v>4.4660875712309984</v>
      </c>
    </row>
    <row r="251" spans="1:5" x14ac:dyDescent="0.25">
      <c r="A251" s="191">
        <v>220</v>
      </c>
      <c r="B251" s="191">
        <v>0</v>
      </c>
      <c r="C251" s="91">
        <v>0.33941130000000003</v>
      </c>
      <c r="D251" s="91">
        <v>0.64621980000000001</v>
      </c>
      <c r="E251" s="42">
        <v>1.9039430920538001</v>
      </c>
    </row>
    <row r="252" spans="1:5" x14ac:dyDescent="0.25">
      <c r="A252" s="191">
        <v>221</v>
      </c>
      <c r="B252" s="191">
        <v>0</v>
      </c>
      <c r="C252" s="91">
        <v>0.32249030000000001</v>
      </c>
      <c r="D252" s="91">
        <v>2.09571</v>
      </c>
      <c r="E252" s="42">
        <v>6.4985210407878933</v>
      </c>
    </row>
    <row r="253" spans="1:5" x14ac:dyDescent="0.25">
      <c r="A253" s="191">
        <v>222</v>
      </c>
      <c r="B253" s="191">
        <v>0</v>
      </c>
      <c r="C253" s="91">
        <v>0.3577709</v>
      </c>
      <c r="D253" s="91">
        <v>0.84380089999999996</v>
      </c>
      <c r="E253" s="42">
        <v>2.3584950592683751</v>
      </c>
    </row>
    <row r="254" spans="1:5" x14ac:dyDescent="0.25">
      <c r="A254" s="191">
        <v>223</v>
      </c>
      <c r="B254" s="191">
        <v>0</v>
      </c>
      <c r="C254" s="91">
        <v>0.29120439999999997</v>
      </c>
      <c r="D254" s="91">
        <v>2.6776110000000002</v>
      </c>
      <c r="E254" s="42">
        <v>9.1949537850389635</v>
      </c>
    </row>
    <row r="255" spans="1:5" x14ac:dyDescent="0.25">
      <c r="A255" s="191">
        <v>224</v>
      </c>
      <c r="B255" s="191">
        <v>0</v>
      </c>
      <c r="C255" s="91">
        <v>0.24</v>
      </c>
      <c r="D255" s="91">
        <v>1.1771149999999999</v>
      </c>
      <c r="E255" s="42">
        <v>4.9046458333333334</v>
      </c>
    </row>
    <row r="256" spans="1:5" x14ac:dyDescent="0.25">
      <c r="A256" s="191">
        <v>225</v>
      </c>
      <c r="B256" s="191">
        <v>0</v>
      </c>
      <c r="C256" s="91">
        <v>0.3577709</v>
      </c>
      <c r="D256" s="91">
        <v>0.89888820000000003</v>
      </c>
      <c r="E256" s="42">
        <v>2.512468733482796</v>
      </c>
    </row>
    <row r="257" spans="1:5" x14ac:dyDescent="0.25">
      <c r="A257" s="191">
        <v>226</v>
      </c>
      <c r="B257" s="191">
        <v>0</v>
      </c>
      <c r="C257" s="91">
        <v>0.24</v>
      </c>
      <c r="D257" s="91">
        <v>0.88</v>
      </c>
      <c r="E257" s="42">
        <v>3.666666666666667</v>
      </c>
    </row>
    <row r="258" spans="1:5" x14ac:dyDescent="0.25">
      <c r="A258" s="191">
        <v>227</v>
      </c>
      <c r="B258" s="191">
        <v>0</v>
      </c>
      <c r="C258" s="91">
        <v>0.34176010000000001</v>
      </c>
      <c r="D258" s="91">
        <v>0.48</v>
      </c>
      <c r="E258" s="42">
        <f>D258/C258</f>
        <v>1.4044939710633277</v>
      </c>
    </row>
    <row r="259" spans="1:5" x14ac:dyDescent="0.25">
      <c r="A259" s="191">
        <v>228</v>
      </c>
      <c r="B259" s="191">
        <v>0</v>
      </c>
      <c r="C259" s="91">
        <v>0.1788854</v>
      </c>
      <c r="D259" s="91">
        <v>1.198666</v>
      </c>
      <c r="E259" s="42">
        <v>6.7007480767016201</v>
      </c>
    </row>
    <row r="260" spans="1:5" x14ac:dyDescent="0.25">
      <c r="A260" s="191">
        <v>229</v>
      </c>
      <c r="B260" s="191">
        <v>0</v>
      </c>
      <c r="C260" s="91">
        <v>0.24</v>
      </c>
      <c r="D260" s="91">
        <v>0.28000000000000003</v>
      </c>
      <c r="E260" s="42">
        <f>D260/C260</f>
        <v>1.1666666666666667</v>
      </c>
    </row>
    <row r="261" spans="1:5" x14ac:dyDescent="0.25">
      <c r="A261" s="191">
        <v>230</v>
      </c>
      <c r="B261" s="191">
        <v>0</v>
      </c>
      <c r="C261" s="91">
        <v>0.24</v>
      </c>
      <c r="D261" s="91">
        <v>0.32</v>
      </c>
      <c r="E261" s="42">
        <v>1.3333333333333335</v>
      </c>
    </row>
    <row r="262" spans="1:5" x14ac:dyDescent="0.25">
      <c r="A262" s="191">
        <v>231</v>
      </c>
      <c r="B262" s="191">
        <v>0</v>
      </c>
      <c r="C262" s="91">
        <v>0.2</v>
      </c>
      <c r="D262" s="91">
        <v>0.2</v>
      </c>
      <c r="E262" s="42">
        <v>1</v>
      </c>
    </row>
    <row r="263" spans="1:5" x14ac:dyDescent="0.25">
      <c r="A263" s="191">
        <v>232</v>
      </c>
      <c r="B263" s="191">
        <v>0</v>
      </c>
      <c r="C263" s="91">
        <v>0.1788854</v>
      </c>
      <c r="D263" s="91">
        <v>0.85883640000000006</v>
      </c>
      <c r="E263" s="42">
        <v>4.8010424551137207</v>
      </c>
    </row>
    <row r="264" spans="1:5" x14ac:dyDescent="0.25">
      <c r="A264" s="191" t="s">
        <v>91</v>
      </c>
      <c r="B264" s="19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91" t="s">
        <v>91</v>
      </c>
      <c r="B265" s="19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91" t="s">
        <v>91</v>
      </c>
      <c r="B266" s="19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91" t="s">
        <v>91</v>
      </c>
      <c r="B267" s="19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91" t="s">
        <v>91</v>
      </c>
      <c r="B268" s="19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91" t="s">
        <v>91</v>
      </c>
      <c r="B269" s="19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91" t="s">
        <v>91</v>
      </c>
      <c r="B270" s="19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91" t="s">
        <v>91</v>
      </c>
      <c r="B271" s="19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91" t="s">
        <v>91</v>
      </c>
      <c r="B272" s="19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91" t="s">
        <v>91</v>
      </c>
      <c r="B273" s="19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91" t="s">
        <v>91</v>
      </c>
      <c r="B274" s="19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91" t="s">
        <v>91</v>
      </c>
      <c r="B275" s="19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91" t="s">
        <v>91</v>
      </c>
      <c r="B276" s="19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91" t="s">
        <v>91</v>
      </c>
      <c r="B277" s="19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91" t="s">
        <v>91</v>
      </c>
      <c r="B278" s="19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91" t="s">
        <v>91</v>
      </c>
      <c r="B279" s="19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91" t="s">
        <v>91</v>
      </c>
      <c r="B280" s="19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91" t="s">
        <v>91</v>
      </c>
      <c r="B281" s="19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91" t="s">
        <v>91</v>
      </c>
      <c r="B282" s="19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91" t="s">
        <v>91</v>
      </c>
      <c r="B283" s="19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91" t="s">
        <v>91</v>
      </c>
      <c r="B284" s="19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91" t="s">
        <v>91</v>
      </c>
      <c r="B285" s="19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91" t="s">
        <v>91</v>
      </c>
      <c r="B286" s="19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91" t="s">
        <v>91</v>
      </c>
      <c r="B287" s="19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91" t="s">
        <v>91</v>
      </c>
      <c r="B288" s="19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91" t="s">
        <v>91</v>
      </c>
      <c r="B289" s="19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91" t="s">
        <v>91</v>
      </c>
      <c r="B290" s="19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91" t="s">
        <v>91</v>
      </c>
      <c r="B291" s="19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91" t="s">
        <v>91</v>
      </c>
      <c r="B292" s="19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91" t="s">
        <v>91</v>
      </c>
      <c r="B293" s="19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91" t="s">
        <v>91</v>
      </c>
      <c r="B294" s="19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91" t="s">
        <v>91</v>
      </c>
      <c r="B295" s="19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91" t="s">
        <v>91</v>
      </c>
      <c r="B296" s="19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91" t="s">
        <v>91</v>
      </c>
      <c r="B297" s="19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91" t="s">
        <v>91</v>
      </c>
      <c r="B298" s="19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91" t="s">
        <v>91</v>
      </c>
      <c r="B299" s="19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91" t="s">
        <v>91</v>
      </c>
      <c r="B300" s="19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91" t="s">
        <v>91</v>
      </c>
      <c r="B301" s="19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91" t="s">
        <v>91</v>
      </c>
      <c r="B302" s="19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91" t="s">
        <v>91</v>
      </c>
      <c r="B303" s="19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91" t="s">
        <v>91</v>
      </c>
      <c r="B304" s="19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91" t="s">
        <v>91</v>
      </c>
      <c r="B305" s="19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91" t="s">
        <v>91</v>
      </c>
      <c r="B306" s="19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91" t="s">
        <v>91</v>
      </c>
      <c r="B307" s="19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91" t="s">
        <v>91</v>
      </c>
      <c r="B308" s="19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91" t="s">
        <v>91</v>
      </c>
      <c r="B309" s="19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91" t="s">
        <v>91</v>
      </c>
      <c r="B310" s="19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91" t="s">
        <v>91</v>
      </c>
      <c r="B311" s="19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91" t="s">
        <v>91</v>
      </c>
      <c r="B312" s="19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91" t="s">
        <v>91</v>
      </c>
      <c r="B313" s="19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91" t="s">
        <v>91</v>
      </c>
      <c r="B314" s="19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91" t="s">
        <v>91</v>
      </c>
      <c r="B315" s="19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91" t="s">
        <v>91</v>
      </c>
      <c r="B316" s="19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91" t="s">
        <v>91</v>
      </c>
      <c r="B317" s="19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91" t="s">
        <v>91</v>
      </c>
      <c r="B318" s="19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91" t="s">
        <v>91</v>
      </c>
      <c r="B319" s="19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91" t="s">
        <v>91</v>
      </c>
      <c r="B320" s="19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91" t="s">
        <v>91</v>
      </c>
      <c r="B321" s="19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91" t="s">
        <v>91</v>
      </c>
      <c r="B322" s="19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91" t="s">
        <v>91</v>
      </c>
      <c r="B323" s="19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91" t="s">
        <v>91</v>
      </c>
      <c r="B324" s="19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91" t="s">
        <v>91</v>
      </c>
      <c r="B325" s="19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91" t="s">
        <v>91</v>
      </c>
      <c r="B326" s="19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91" t="s">
        <v>91</v>
      </c>
      <c r="B327" s="19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91" t="s">
        <v>91</v>
      </c>
      <c r="B328" s="19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91" t="s">
        <v>91</v>
      </c>
      <c r="B329" s="19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91" t="s">
        <v>91</v>
      </c>
      <c r="B330" s="19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91" t="s">
        <v>91</v>
      </c>
      <c r="B331" s="19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91" t="s">
        <v>91</v>
      </c>
      <c r="B332" s="19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91" t="s">
        <v>91</v>
      </c>
      <c r="B333" s="19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91" t="s">
        <v>91</v>
      </c>
      <c r="B334" s="19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91" t="s">
        <v>91</v>
      </c>
      <c r="B335" s="19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91" t="s">
        <v>91</v>
      </c>
      <c r="B336" s="19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91" t="s">
        <v>91</v>
      </c>
      <c r="B337" s="19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91" t="s">
        <v>91</v>
      </c>
      <c r="B338" s="19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91" t="s">
        <v>91</v>
      </c>
      <c r="B339" s="19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91" t="s">
        <v>91</v>
      </c>
      <c r="B340" s="19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91" t="s">
        <v>91</v>
      </c>
      <c r="B341" s="19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91" t="s">
        <v>91</v>
      </c>
      <c r="B342" s="19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91" t="s">
        <v>91</v>
      </c>
      <c r="B343" s="19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91" t="s">
        <v>91</v>
      </c>
      <c r="B344" s="19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91" t="s">
        <v>91</v>
      </c>
      <c r="B345" s="19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91" t="s">
        <v>91</v>
      </c>
      <c r="B346" s="19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91" t="s">
        <v>91</v>
      </c>
      <c r="B347" s="19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91" t="s">
        <v>91</v>
      </c>
      <c r="B348" s="19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91" t="s">
        <v>91</v>
      </c>
      <c r="B349" s="19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91" t="s">
        <v>91</v>
      </c>
      <c r="B350" s="19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91" t="s">
        <v>91</v>
      </c>
      <c r="B351" s="19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91" t="s">
        <v>91</v>
      </c>
      <c r="B352" s="19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91" t="s">
        <v>91</v>
      </c>
      <c r="B353" s="19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91" t="s">
        <v>91</v>
      </c>
      <c r="B354" s="19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91" t="s">
        <v>91</v>
      </c>
      <c r="B355" s="19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91" t="s">
        <v>91</v>
      </c>
      <c r="B356" s="19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91" t="s">
        <v>91</v>
      </c>
      <c r="B357" s="19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91" t="s">
        <v>91</v>
      </c>
      <c r="B358" s="19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91" t="s">
        <v>91</v>
      </c>
      <c r="B359" s="19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91" t="s">
        <v>91</v>
      </c>
      <c r="B360" s="19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91" t="s">
        <v>91</v>
      </c>
      <c r="B361" s="19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91" t="s">
        <v>91</v>
      </c>
      <c r="B362" s="19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91" t="s">
        <v>91</v>
      </c>
      <c r="B363" s="19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91" t="s">
        <v>91</v>
      </c>
      <c r="B364" s="19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91" t="s">
        <v>91</v>
      </c>
      <c r="B365" s="19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91" t="s">
        <v>91</v>
      </c>
      <c r="B366" s="19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91" t="s">
        <v>91</v>
      </c>
      <c r="B367" s="19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91" t="s">
        <v>91</v>
      </c>
      <c r="B368" s="19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91" t="s">
        <v>91</v>
      </c>
      <c r="B369" s="19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91" t="s">
        <v>91</v>
      </c>
      <c r="B370" s="19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91" t="s">
        <v>91</v>
      </c>
      <c r="B371" s="19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91" t="s">
        <v>91</v>
      </c>
      <c r="B372" s="19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91" t="s">
        <v>91</v>
      </c>
      <c r="B373" s="19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91" t="s">
        <v>91</v>
      </c>
      <c r="B374" s="19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91" t="s">
        <v>91</v>
      </c>
      <c r="B375" s="19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91" t="s">
        <v>91</v>
      </c>
      <c r="B376" s="19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91" t="s">
        <v>91</v>
      </c>
      <c r="B377" s="19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91" t="s">
        <v>91</v>
      </c>
      <c r="B378" s="19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91" t="s">
        <v>91</v>
      </c>
      <c r="B379" s="19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91" t="s">
        <v>91</v>
      </c>
      <c r="B380" s="19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91" t="s">
        <v>91</v>
      </c>
      <c r="B381" s="19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91" t="s">
        <v>91</v>
      </c>
      <c r="B382" s="19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91" t="s">
        <v>91</v>
      </c>
      <c r="B383" s="19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91" t="s">
        <v>91</v>
      </c>
      <c r="B384" s="19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91" t="s">
        <v>91</v>
      </c>
      <c r="B385" s="19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91" t="s">
        <v>91</v>
      </c>
      <c r="B386" s="19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91" t="s">
        <v>91</v>
      </c>
      <c r="B387" s="19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91" t="s">
        <v>91</v>
      </c>
      <c r="B388" s="19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91" t="s">
        <v>91</v>
      </c>
      <c r="B389" s="19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91" t="s">
        <v>91</v>
      </c>
      <c r="B390" s="19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91" t="s">
        <v>91</v>
      </c>
      <c r="B391" s="19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91" t="s">
        <v>91</v>
      </c>
      <c r="B392" s="19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91" t="s">
        <v>91</v>
      </c>
      <c r="B393" s="19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91" t="s">
        <v>91</v>
      </c>
      <c r="B394" s="19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91" t="s">
        <v>91</v>
      </c>
      <c r="B395" s="19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91" t="s">
        <v>91</v>
      </c>
      <c r="B396" s="19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91" t="s">
        <v>91</v>
      </c>
      <c r="B397" s="19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91" t="s">
        <v>91</v>
      </c>
      <c r="B398" s="19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91" t="s">
        <v>91</v>
      </c>
      <c r="B399" s="19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91" t="s">
        <v>91</v>
      </c>
      <c r="B400" s="19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91" t="s">
        <v>91</v>
      </c>
      <c r="B401" s="19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91" t="s">
        <v>91</v>
      </c>
      <c r="B402" s="19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91" t="s">
        <v>91</v>
      </c>
      <c r="B403" s="19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91" t="s">
        <v>91</v>
      </c>
      <c r="B404" s="19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91" t="s">
        <v>91</v>
      </c>
      <c r="B405" s="19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91" t="s">
        <v>91</v>
      </c>
      <c r="B406" s="19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91" t="s">
        <v>91</v>
      </c>
      <c r="B407" s="19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91" t="s">
        <v>91</v>
      </c>
      <c r="B408" s="19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91" t="s">
        <v>91</v>
      </c>
      <c r="B409" s="19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91" t="s">
        <v>91</v>
      </c>
      <c r="B410" s="19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91" t="s">
        <v>91</v>
      </c>
      <c r="B411" s="19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91" t="s">
        <v>91</v>
      </c>
      <c r="B412" s="19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91" t="s">
        <v>91</v>
      </c>
      <c r="B413" s="19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91" t="s">
        <v>91</v>
      </c>
      <c r="B414" s="19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91" t="s">
        <v>91</v>
      </c>
      <c r="B415" s="19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91" t="s">
        <v>91</v>
      </c>
      <c r="B416" s="19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91" t="s">
        <v>91</v>
      </c>
      <c r="B417" s="19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91" t="s">
        <v>91</v>
      </c>
      <c r="B418" s="19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91" t="s">
        <v>91</v>
      </c>
      <c r="B419" s="19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91" t="s">
        <v>91</v>
      </c>
      <c r="B420" s="19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91" t="s">
        <v>91</v>
      </c>
      <c r="B421" s="19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91" t="s">
        <v>91</v>
      </c>
      <c r="B422" s="19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91" t="s">
        <v>91</v>
      </c>
      <c r="B423" s="19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91" t="s">
        <v>91</v>
      </c>
      <c r="B424" s="19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91" t="s">
        <v>91</v>
      </c>
      <c r="B425" s="19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91" t="s">
        <v>91</v>
      </c>
      <c r="B426" s="19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91" t="s">
        <v>91</v>
      </c>
      <c r="B427" s="19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91" t="s">
        <v>91</v>
      </c>
      <c r="B428" s="19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91" t="s">
        <v>91</v>
      </c>
      <c r="B429" s="19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91" t="s">
        <v>91</v>
      </c>
      <c r="B430" s="19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91" t="s">
        <v>91</v>
      </c>
      <c r="B431" s="19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91" t="s">
        <v>91</v>
      </c>
      <c r="B432" s="19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91" t="s">
        <v>91</v>
      </c>
      <c r="B433" s="19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91" t="s">
        <v>91</v>
      </c>
      <c r="B434" s="19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6" priority="12" operator="lessThan">
      <formula>1</formula>
    </cfRule>
  </conditionalFormatting>
  <conditionalFormatting sqref="E43">
    <cfRule type="cellIs" dxfId="25" priority="11" operator="lessThan">
      <formula>1</formula>
    </cfRule>
  </conditionalFormatting>
  <conditionalFormatting sqref="E47">
    <cfRule type="cellIs" dxfId="24" priority="10" operator="lessThan">
      <formula>1</formula>
    </cfRule>
  </conditionalFormatting>
  <conditionalFormatting sqref="E61">
    <cfRule type="cellIs" dxfId="23" priority="9" operator="lessThan">
      <formula>1</formula>
    </cfRule>
  </conditionalFormatting>
  <conditionalFormatting sqref="E111">
    <cfRule type="cellIs" dxfId="22" priority="8" operator="lessThan">
      <formula>1</formula>
    </cfRule>
  </conditionalFormatting>
  <conditionalFormatting sqref="E129">
    <cfRule type="cellIs" dxfId="21" priority="7" operator="lessThan">
      <formula>1</formula>
    </cfRule>
  </conditionalFormatting>
  <conditionalFormatting sqref="E153">
    <cfRule type="cellIs" dxfId="20" priority="6" operator="lessThan">
      <formula>1</formula>
    </cfRule>
  </conditionalFormatting>
  <conditionalFormatting sqref="E194">
    <cfRule type="cellIs" dxfId="19" priority="5" operator="lessThan">
      <formula>1</formula>
    </cfRule>
  </conditionalFormatting>
  <conditionalFormatting sqref="E245">
    <cfRule type="cellIs" dxfId="18" priority="4" operator="lessThan">
      <formula>1</formula>
    </cfRule>
  </conditionalFormatting>
  <conditionalFormatting sqref="E258">
    <cfRule type="cellIs" dxfId="17" priority="3" operator="lessThan">
      <formula>1</formula>
    </cfRule>
  </conditionalFormatting>
  <conditionalFormatting sqref="E260">
    <cfRule type="cellIs" dxfId="16" priority="2" operator="lessThan">
      <formula>1</formula>
    </cfRule>
  </conditionalFormatting>
  <conditionalFormatting sqref="E22">
    <cfRule type="cellIs" dxfId="15" priority="1" operator="lessThan">
      <formula>1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189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41512</v>
      </c>
      <c r="F2" s="90" t="s">
        <v>61</v>
      </c>
      <c r="G2" s="91">
        <v>0.35287567045454532</v>
      </c>
      <c r="I2" s="91"/>
    </row>
    <row r="3" spans="1:10" x14ac:dyDescent="0.25">
      <c r="F3" s="92" t="s">
        <v>62</v>
      </c>
      <c r="G3" s="91">
        <v>3.1464548920454534</v>
      </c>
      <c r="I3" s="91"/>
    </row>
    <row r="4" spans="1:10" x14ac:dyDescent="0.25">
      <c r="A4" s="93"/>
      <c r="B4" s="7"/>
      <c r="C4" s="7" t="s">
        <v>63</v>
      </c>
      <c r="D4" s="94">
        <v>145</v>
      </c>
      <c r="F4" s="40" t="s">
        <v>21</v>
      </c>
      <c r="G4" s="191">
        <v>88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57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88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52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8</v>
      </c>
      <c r="F8" s="99" t="s">
        <v>73</v>
      </c>
      <c r="G8" s="103">
        <v>20.350000000000001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3</v>
      </c>
      <c r="J11" s="293" t="s">
        <v>374</v>
      </c>
    </row>
    <row r="12" spans="1:10" x14ac:dyDescent="0.25">
      <c r="A12" s="108" t="s">
        <v>70</v>
      </c>
      <c r="B12" s="109">
        <v>11</v>
      </c>
      <c r="C12" s="109">
        <v>64</v>
      </c>
      <c r="D12" s="109">
        <v>10</v>
      </c>
      <c r="E12" s="109">
        <v>1</v>
      </c>
      <c r="F12" s="109">
        <v>2</v>
      </c>
      <c r="G12" s="109">
        <v>0</v>
      </c>
      <c r="H12" s="109">
        <v>88</v>
      </c>
      <c r="I12" s="39">
        <f>SUM(D12:G12)</f>
        <v>13</v>
      </c>
    </row>
    <row r="13" spans="1:10" x14ac:dyDescent="0.25">
      <c r="A13" s="108" t="s">
        <v>37</v>
      </c>
      <c r="B13" s="109">
        <v>2</v>
      </c>
      <c r="C13" s="109">
        <v>37</v>
      </c>
      <c r="D13" s="109">
        <v>10</v>
      </c>
      <c r="E13" s="109">
        <v>1</v>
      </c>
      <c r="F13" s="109">
        <v>2</v>
      </c>
      <c r="G13" s="109">
        <v>0</v>
      </c>
      <c r="H13" s="109">
        <v>52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6</v>
      </c>
      <c r="E14" s="109">
        <v>1</v>
      </c>
      <c r="F14" s="109">
        <v>1</v>
      </c>
      <c r="G14" s="109">
        <v>0</v>
      </c>
      <c r="H14" s="109">
        <v>8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0.36574886551724134</v>
      </c>
      <c r="D17" s="182">
        <f t="shared" ref="D17:E17" si="0">AVERAGE(D32:D502)</f>
        <v>2.1894503082758616</v>
      </c>
      <c r="E17" s="182">
        <f t="shared" si="0"/>
        <v>6.3700171649739312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0.19930133816776899</v>
      </c>
      <c r="D18" s="182">
        <f t="shared" ref="D18:E18" si="1">STDEV(D32:D502)</f>
        <v>2.5985560306780235</v>
      </c>
      <c r="E18" s="182">
        <f t="shared" si="1"/>
        <v>6.9673180719522794</v>
      </c>
      <c r="F18" s="11"/>
    </row>
    <row r="19" spans="1:21" x14ac:dyDescent="0.25">
      <c r="B19" s="40" t="s">
        <v>152</v>
      </c>
      <c r="C19" s="43">
        <f>MEDIAN(C32:C502)</f>
        <v>0.31241000000000002</v>
      </c>
      <c r="D19" s="182">
        <f t="shared" ref="D19:E19" si="2">MEDIAN(D32:D502)</f>
        <v>1.3059860000000001</v>
      </c>
      <c r="E19" s="182">
        <f t="shared" si="2"/>
        <v>3.9482967065249635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0.2039608</v>
      </c>
      <c r="E20" s="182">
        <f t="shared" si="3"/>
        <v>1.0980059749521294</v>
      </c>
    </row>
    <row r="21" spans="1:21" x14ac:dyDescent="0.25">
      <c r="B21" s="40" t="s">
        <v>19</v>
      </c>
      <c r="C21" s="43">
        <f>MAX(C32:C502)</f>
        <v>1.1933149999999999</v>
      </c>
      <c r="D21" s="182">
        <f t="shared" ref="D21:E21" si="4">MAX(D32:D502)</f>
        <v>16.20044</v>
      </c>
      <c r="E21" s="182">
        <f t="shared" si="4"/>
        <v>39.695948124455271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0.43759927692307693</v>
      </c>
      <c r="D23" s="315">
        <f t="array" ref="D23">AVERAGE(IF(($E$32:$E$552&gt;=3)*($D$32:$D$552&gt;=5),$D$32:$D$552))</f>
        <v>8.7496232307692292</v>
      </c>
      <c r="E23" s="315">
        <f t="array" ref="E23">AVERAGE(IF(($E$32:$E$552&gt;=3)*($D$32:$D$552&gt;=5),$E$32:$E$552))</f>
        <v>22.904967036422605</v>
      </c>
      <c r="F23">
        <f>COUNTIF(E32:E550,"&gt;=5")</f>
        <v>52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0.23808074422453535</v>
      </c>
      <c r="D24" s="315">
        <f t="array" ref="D24">STDEV(IF(($E$32:$E$552&gt;=3)*($D$32:$D$552&gt;=5),$D$32:$D$552))</f>
        <v>3.7479107894480648</v>
      </c>
      <c r="E24" s="315">
        <f t="array" ref="E24">STDEV(IF(($E$32:$E$552&gt;=3)*($D$32:$D$552&gt;=5),$E$32:$E$552))</f>
        <v>8.9466840612516485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0.37947330000000001</v>
      </c>
      <c r="D25" s="315">
        <f t="array" ref="D25">MEDIAN(IF(($E$32:$E$552&gt;=3)*($D$32:$D$552&gt;=5),$D$32:$D$552))</f>
        <v>7.4233960000000003</v>
      </c>
      <c r="E25" s="315">
        <f t="array" ref="E25">MEDIAN(IF(($E$32:$E$552&gt;=3)*($D$32:$D$552&gt;=5),$E$32:$E$552))</f>
        <v>21.272049970314118</v>
      </c>
    </row>
    <row r="26" spans="1:21" x14ac:dyDescent="0.25">
      <c r="B26" s="40" t="s">
        <v>20</v>
      </c>
      <c r="C26" s="314">
        <f t="array" ref="C26">MIN(IF(($E$32:$E$552&gt;=3)*($D$32:$D$552&gt;=5),$C$32:$C$552))</f>
        <v>0.14422209999999999</v>
      </c>
      <c r="D26" s="315">
        <f t="array" ref="D26">MIN(IF(($E$32:$E$552&gt;=3)*($D$32:$D$552&gt;=5),$D$32:$D$552))</f>
        <v>5.3814500000000001</v>
      </c>
      <c r="E26" s="315">
        <f t="array" ref="E26">MIN(IF(($E$32:$E$552&gt;=3)*($D$32:$D$552&gt;=5),$E$32:$E$552))</f>
        <v>10.646716258846164</v>
      </c>
    </row>
    <row r="27" spans="1:21" x14ac:dyDescent="0.25">
      <c r="B27" s="40" t="s">
        <v>19</v>
      </c>
      <c r="C27" s="314">
        <f t="array" ref="C27">MAX(IF(($E$32:$E$552&gt;=3)*($D$32:$D$552&gt;=5),$C$32:$C$552))</f>
        <v>0.97652439999999996</v>
      </c>
      <c r="D27" s="315">
        <f t="array" ref="D27">MAX(IF(($E$32:$E$552&gt;=3)*($D$32:$D$552&gt;=5),$D$32:$D$552))</f>
        <v>16.20044</v>
      </c>
      <c r="E27" s="315">
        <f t="array" ref="E27">MAX(IF(($E$32:$E$552&gt;=3)*($D$32:$D$552&gt;=5),$E$32:$E$552))</f>
        <v>39.695948124455271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0</v>
      </c>
      <c r="C32" s="91">
        <v>0.25298219999999999</v>
      </c>
      <c r="D32" s="91">
        <v>3.0447329999999999</v>
      </c>
      <c r="E32" s="42">
        <v>12.035364543434282</v>
      </c>
    </row>
    <row r="33" spans="1:5" x14ac:dyDescent="0.25">
      <c r="A33" s="191">
        <v>2</v>
      </c>
      <c r="B33" s="191">
        <v>0</v>
      </c>
      <c r="C33" s="91">
        <v>0.7939773</v>
      </c>
      <c r="D33" s="91">
        <v>1.5315350000000001</v>
      </c>
      <c r="E33" s="42">
        <v>1.928940537720663</v>
      </c>
    </row>
    <row r="34" spans="1:5" x14ac:dyDescent="0.25">
      <c r="A34" s="191">
        <v>3</v>
      </c>
      <c r="B34" s="191">
        <v>0</v>
      </c>
      <c r="C34" s="91">
        <v>0.32</v>
      </c>
      <c r="D34" s="91">
        <v>0.36221540000000002</v>
      </c>
      <c r="E34" s="42">
        <v>1.1319231250000001</v>
      </c>
    </row>
    <row r="35" spans="1:5" x14ac:dyDescent="0.25">
      <c r="A35" s="191">
        <v>4</v>
      </c>
      <c r="B35" s="191">
        <v>0</v>
      </c>
      <c r="C35" s="91">
        <v>0.2039608</v>
      </c>
      <c r="D35" s="91">
        <v>1.891877</v>
      </c>
      <c r="E35" s="42">
        <v>9.2756892500911938</v>
      </c>
    </row>
    <row r="36" spans="1:5" x14ac:dyDescent="0.25">
      <c r="A36" s="191">
        <v>5</v>
      </c>
      <c r="B36" s="191">
        <v>0</v>
      </c>
      <c r="C36" s="91">
        <v>0.37735920000000001</v>
      </c>
      <c r="D36" s="91">
        <v>1.523155</v>
      </c>
      <c r="E36" s="42">
        <v>4.0363531616560557</v>
      </c>
    </row>
    <row r="37" spans="1:5" x14ac:dyDescent="0.25">
      <c r="A37" s="191">
        <v>6</v>
      </c>
      <c r="B37" s="191">
        <v>0</v>
      </c>
      <c r="C37" s="91">
        <v>0.2</v>
      </c>
      <c r="D37" s="91">
        <v>1.801777</v>
      </c>
      <c r="E37" s="42">
        <v>9.0088849999999994</v>
      </c>
    </row>
    <row r="38" spans="1:5" x14ac:dyDescent="0.25">
      <c r="A38" s="191">
        <v>7</v>
      </c>
      <c r="B38" s="191">
        <v>0</v>
      </c>
      <c r="C38" s="91">
        <v>0.2154066</v>
      </c>
      <c r="D38" s="91">
        <v>1.263012</v>
      </c>
      <c r="E38" s="42">
        <v>5.8633858015492564</v>
      </c>
    </row>
    <row r="39" spans="1:5" x14ac:dyDescent="0.25">
      <c r="A39" s="191">
        <v>8</v>
      </c>
      <c r="B39" s="191">
        <v>0</v>
      </c>
      <c r="C39" s="91">
        <v>0.9903535</v>
      </c>
      <c r="D39" s="91">
        <v>1.8101929999999999</v>
      </c>
      <c r="E39" s="42">
        <v>1.8278251149715732</v>
      </c>
    </row>
    <row r="40" spans="1:5" x14ac:dyDescent="0.25">
      <c r="A40" s="191">
        <v>9</v>
      </c>
      <c r="B40" s="191">
        <v>0</v>
      </c>
      <c r="C40" s="91">
        <v>0.1788854</v>
      </c>
      <c r="D40" s="91">
        <v>0.26832820000000002</v>
      </c>
      <c r="E40" s="42">
        <v>1.5000005590171139</v>
      </c>
    </row>
    <row r="41" spans="1:5" x14ac:dyDescent="0.25">
      <c r="A41" s="191">
        <v>10</v>
      </c>
      <c r="B41" s="191">
        <v>0</v>
      </c>
      <c r="C41" s="91">
        <v>0.32249030000000001</v>
      </c>
      <c r="D41" s="91">
        <v>9.4068909999999999</v>
      </c>
      <c r="E41" s="42">
        <v>29.169531610718213</v>
      </c>
    </row>
    <row r="42" spans="1:5" x14ac:dyDescent="0.25">
      <c r="A42" s="191">
        <v>11</v>
      </c>
      <c r="B42" s="191">
        <v>0</v>
      </c>
      <c r="C42" s="91">
        <v>0.25298219999999999</v>
      </c>
      <c r="D42" s="91">
        <v>1.234828</v>
      </c>
      <c r="E42" s="42">
        <v>4.8810864954135118</v>
      </c>
    </row>
    <row r="43" spans="1:5" x14ac:dyDescent="0.25">
      <c r="A43" s="191">
        <v>12</v>
      </c>
      <c r="B43" s="191">
        <v>0</v>
      </c>
      <c r="C43" s="91">
        <v>0.28000000000000003</v>
      </c>
      <c r="D43" s="91">
        <v>0.4079216</v>
      </c>
      <c r="E43" s="42">
        <v>1.456862857142857</v>
      </c>
    </row>
    <row r="44" spans="1:5" x14ac:dyDescent="0.25">
      <c r="A44" s="191">
        <v>13</v>
      </c>
      <c r="B44" s="191">
        <v>0</v>
      </c>
      <c r="C44" s="91">
        <v>0.28844409999999998</v>
      </c>
      <c r="D44" s="91">
        <v>1.3535140000000001</v>
      </c>
      <c r="E44" s="42">
        <v>4.6924655418502237</v>
      </c>
    </row>
    <row r="45" spans="1:5" x14ac:dyDescent="0.25">
      <c r="A45" s="191">
        <v>14</v>
      </c>
      <c r="B45" s="191">
        <v>0</v>
      </c>
      <c r="C45" s="91">
        <v>0.4326662</v>
      </c>
      <c r="D45" s="91">
        <v>1.0650820000000001</v>
      </c>
      <c r="E45" s="42">
        <v>2.4616713762249054</v>
      </c>
    </row>
    <row r="46" spans="1:5" x14ac:dyDescent="0.25">
      <c r="A46" s="191">
        <v>15</v>
      </c>
      <c r="B46" s="191">
        <v>0</v>
      </c>
      <c r="C46" s="91">
        <v>0.64498060000000002</v>
      </c>
      <c r="D46" s="91">
        <v>1.3885240000000001</v>
      </c>
      <c r="E46" s="42">
        <v>2.1528151389359618</v>
      </c>
    </row>
    <row r="47" spans="1:5" x14ac:dyDescent="0.25">
      <c r="A47" s="191">
        <v>16</v>
      </c>
      <c r="B47" s="191">
        <v>0</v>
      </c>
      <c r="C47" s="91">
        <v>0.25612499999999999</v>
      </c>
      <c r="D47" s="91">
        <v>0.92086920000000005</v>
      </c>
      <c r="E47" s="42">
        <v>3.595389751098097</v>
      </c>
    </row>
    <row r="48" spans="1:5" x14ac:dyDescent="0.25">
      <c r="A48" s="191">
        <v>17</v>
      </c>
      <c r="B48" s="191">
        <v>4</v>
      </c>
      <c r="C48" s="91">
        <v>0.2828427</v>
      </c>
      <c r="D48" s="91">
        <v>4.4341879999999998</v>
      </c>
      <c r="E48" s="42">
        <v>15.677222710715178</v>
      </c>
    </row>
    <row r="49" spans="1:5" x14ac:dyDescent="0.25">
      <c r="A49" s="191">
        <v>18</v>
      </c>
      <c r="B49" s="191">
        <v>0</v>
      </c>
      <c r="C49" s="91">
        <v>0.52153620000000001</v>
      </c>
      <c r="D49" s="91">
        <v>5.9705950000000003</v>
      </c>
      <c r="E49" s="42">
        <v>11.448093152498332</v>
      </c>
    </row>
    <row r="50" spans="1:5" x14ac:dyDescent="0.25">
      <c r="A50" s="191">
        <v>19</v>
      </c>
      <c r="B50" s="191">
        <v>0</v>
      </c>
      <c r="C50" s="91">
        <v>0.25612499999999999</v>
      </c>
      <c r="D50" s="91">
        <v>0.76419890000000001</v>
      </c>
      <c r="E50" s="42">
        <v>2.9836950707662275</v>
      </c>
    </row>
    <row r="51" spans="1:5" x14ac:dyDescent="0.25">
      <c r="A51" s="191">
        <v>20</v>
      </c>
      <c r="B51" s="191">
        <v>0</v>
      </c>
      <c r="C51" s="91">
        <v>0.2332381</v>
      </c>
      <c r="D51" s="91">
        <v>0.76419890000000001</v>
      </c>
      <c r="E51" s="42">
        <v>3.2764754128935194</v>
      </c>
    </row>
    <row r="52" spans="1:5" x14ac:dyDescent="0.25">
      <c r="A52" s="191">
        <v>21</v>
      </c>
      <c r="B52" s="191">
        <v>0</v>
      </c>
      <c r="C52" s="91">
        <v>0.8</v>
      </c>
      <c r="D52" s="91">
        <v>16.20044</v>
      </c>
      <c r="E52" s="42">
        <v>20.25055</v>
      </c>
    </row>
    <row r="53" spans="1:5" x14ac:dyDescent="0.25">
      <c r="A53" s="191">
        <v>22</v>
      </c>
      <c r="B53" s="191">
        <v>0</v>
      </c>
      <c r="C53" s="91">
        <v>0.2154066</v>
      </c>
      <c r="D53" s="91">
        <v>0.91389279999999995</v>
      </c>
      <c r="E53" s="42">
        <v>4.2426406618924393</v>
      </c>
    </row>
    <row r="54" spans="1:5" x14ac:dyDescent="0.25">
      <c r="A54" s="191">
        <v>23</v>
      </c>
      <c r="B54" s="191">
        <v>0</v>
      </c>
      <c r="C54" s="91">
        <v>0.26832820000000002</v>
      </c>
      <c r="D54" s="91">
        <v>0.54405879999999995</v>
      </c>
      <c r="E54" s="42">
        <v>2.0275871116043707</v>
      </c>
    </row>
    <row r="55" spans="1:5" x14ac:dyDescent="0.25">
      <c r="A55" s="191">
        <v>24</v>
      </c>
      <c r="B55" s="191">
        <v>0</v>
      </c>
      <c r="C55" s="91">
        <v>0.25298219999999999</v>
      </c>
      <c r="D55" s="91">
        <v>3.2397529999999999</v>
      </c>
      <c r="E55" s="42">
        <v>12.806248819086877</v>
      </c>
    </row>
    <row r="56" spans="1:5" x14ac:dyDescent="0.25">
      <c r="A56" s="191">
        <v>25</v>
      </c>
      <c r="B56" s="191">
        <v>0</v>
      </c>
      <c r="C56" s="91">
        <v>0.14422209999999999</v>
      </c>
      <c r="D56" s="91">
        <v>0.73756359999999999</v>
      </c>
      <c r="E56" s="42">
        <v>5.114081683736404</v>
      </c>
    </row>
    <row r="57" spans="1:5" x14ac:dyDescent="0.25">
      <c r="A57" s="191">
        <v>26</v>
      </c>
      <c r="B57" s="191">
        <v>0</v>
      </c>
      <c r="C57" s="91">
        <v>0.32</v>
      </c>
      <c r="D57" s="91">
        <v>0.44</v>
      </c>
      <c r="E57" s="42">
        <v>1.375</v>
      </c>
    </row>
    <row r="58" spans="1:5" x14ac:dyDescent="0.25">
      <c r="A58" s="191">
        <v>27</v>
      </c>
      <c r="B58" s="191">
        <v>0</v>
      </c>
      <c r="C58" s="91">
        <v>0.2039608</v>
      </c>
      <c r="D58" s="91">
        <v>0.39395429999999998</v>
      </c>
      <c r="E58" s="42">
        <v>1.9315196841746061</v>
      </c>
    </row>
    <row r="59" spans="1:5" x14ac:dyDescent="0.25">
      <c r="A59" s="191">
        <v>28</v>
      </c>
      <c r="B59" s="191">
        <v>0</v>
      </c>
      <c r="C59" s="91">
        <v>0.4</v>
      </c>
      <c r="D59" s="91">
        <v>0.6</v>
      </c>
      <c r="E59" s="42">
        <v>1.4999999999999998</v>
      </c>
    </row>
    <row r="60" spans="1:5" x14ac:dyDescent="0.25">
      <c r="A60" s="191">
        <v>29</v>
      </c>
      <c r="B60" s="191">
        <v>0</v>
      </c>
      <c r="C60" s="91">
        <v>0.44721359999999999</v>
      </c>
      <c r="D60" s="91">
        <v>5.9573150000000004</v>
      </c>
      <c r="E60" s="42">
        <v>13.320961169338322</v>
      </c>
    </row>
    <row r="61" spans="1:5" x14ac:dyDescent="0.25">
      <c r="A61" s="191">
        <v>30</v>
      </c>
      <c r="B61" s="191">
        <v>0</v>
      </c>
      <c r="C61" s="91">
        <v>0.3577709</v>
      </c>
      <c r="D61" s="91">
        <v>0.91301699999999997</v>
      </c>
      <c r="E61" s="42">
        <v>2.5519599274284186</v>
      </c>
    </row>
    <row r="62" spans="1:5" x14ac:dyDescent="0.25">
      <c r="A62" s="191">
        <v>31</v>
      </c>
      <c r="B62" s="191">
        <v>0</v>
      </c>
      <c r="C62" s="91">
        <v>0.3577709</v>
      </c>
      <c r="D62" s="91">
        <v>1.02528</v>
      </c>
      <c r="E62" s="42">
        <v>2.8657445309274734</v>
      </c>
    </row>
    <row r="63" spans="1:5" x14ac:dyDescent="0.25">
      <c r="A63" s="191">
        <v>32</v>
      </c>
      <c r="B63" s="191">
        <v>4</v>
      </c>
      <c r="C63" s="91">
        <v>0.22627420000000001</v>
      </c>
      <c r="D63" s="91">
        <v>1.1754389999999999</v>
      </c>
      <c r="E63" s="42">
        <v>5.1947548593697377</v>
      </c>
    </row>
    <row r="64" spans="1:5" x14ac:dyDescent="0.25">
      <c r="A64" s="191">
        <v>33</v>
      </c>
      <c r="B64" s="191">
        <v>4</v>
      </c>
      <c r="C64" s="91">
        <v>0.2332381</v>
      </c>
      <c r="D64" s="91">
        <v>7.4233960000000003</v>
      </c>
      <c r="E64" s="42">
        <v>31.827544470650381</v>
      </c>
    </row>
    <row r="65" spans="1:5" x14ac:dyDescent="0.25">
      <c r="A65" s="191">
        <v>34</v>
      </c>
      <c r="B65" s="191">
        <v>3</v>
      </c>
      <c r="C65" s="91">
        <v>0.25612499999999999</v>
      </c>
      <c r="D65" s="91">
        <v>4.8890330000000004</v>
      </c>
      <c r="E65" s="42">
        <v>19.088464616886288</v>
      </c>
    </row>
    <row r="66" spans="1:5" x14ac:dyDescent="0.25">
      <c r="A66" s="191">
        <v>35</v>
      </c>
      <c r="B66" s="191">
        <v>0</v>
      </c>
      <c r="C66" s="91">
        <v>0.2332381</v>
      </c>
      <c r="D66" s="91">
        <v>2.6046109999999998</v>
      </c>
      <c r="E66" s="42">
        <v>11.167176374700359</v>
      </c>
    </row>
    <row r="67" spans="1:5" x14ac:dyDescent="0.25">
      <c r="A67" s="191">
        <v>36</v>
      </c>
      <c r="B67" s="191">
        <v>0</v>
      </c>
      <c r="C67" s="91">
        <v>0.25298219999999999</v>
      </c>
      <c r="D67" s="91">
        <v>2.8968950000000002</v>
      </c>
      <c r="E67" s="42">
        <v>11.450983507930598</v>
      </c>
    </row>
    <row r="68" spans="1:5" x14ac:dyDescent="0.25">
      <c r="A68" s="191">
        <v>37</v>
      </c>
      <c r="B68" s="191">
        <v>0</v>
      </c>
      <c r="C68" s="91">
        <v>0.22627420000000001</v>
      </c>
      <c r="D68" s="91">
        <v>3.7771949999999999</v>
      </c>
      <c r="E68" s="42">
        <v>16.692999025076652</v>
      </c>
    </row>
    <row r="69" spans="1:5" x14ac:dyDescent="0.25">
      <c r="A69" s="191">
        <v>38</v>
      </c>
      <c r="B69" s="191">
        <v>0</v>
      </c>
      <c r="C69" s="91">
        <v>0.25298219999999999</v>
      </c>
      <c r="D69" s="91">
        <v>5.3814500000000001</v>
      </c>
      <c r="E69" s="42">
        <v>21.272049970314118</v>
      </c>
    </row>
    <row r="70" spans="1:5" x14ac:dyDescent="0.25">
      <c r="A70" s="191">
        <v>39</v>
      </c>
      <c r="B70" s="191">
        <v>0</v>
      </c>
      <c r="C70" s="91">
        <v>0.25298219999999999</v>
      </c>
      <c r="D70" s="91">
        <v>2.2584949999999999</v>
      </c>
      <c r="E70" s="42">
        <v>8.9274858073018581</v>
      </c>
    </row>
    <row r="71" spans="1:5" x14ac:dyDescent="0.25">
      <c r="A71" s="191">
        <v>40</v>
      </c>
      <c r="B71" s="191">
        <v>0</v>
      </c>
      <c r="C71" s="91">
        <v>0.28844409999999998</v>
      </c>
      <c r="D71" s="91">
        <v>1.2445079999999999</v>
      </c>
      <c r="E71" s="42">
        <v>4.3145552292454585</v>
      </c>
    </row>
    <row r="72" spans="1:5" x14ac:dyDescent="0.25">
      <c r="A72" s="191">
        <v>41</v>
      </c>
      <c r="B72" s="191">
        <v>0</v>
      </c>
      <c r="C72" s="91">
        <v>0.24</v>
      </c>
      <c r="D72" s="91">
        <v>2.96027</v>
      </c>
      <c r="E72" s="42">
        <v>12.334458333333334</v>
      </c>
    </row>
    <row r="73" spans="1:5" x14ac:dyDescent="0.25">
      <c r="A73" s="191">
        <v>42</v>
      </c>
      <c r="B73" s="191">
        <v>0</v>
      </c>
      <c r="C73" s="91">
        <v>0.25298219999999999</v>
      </c>
      <c r="D73" s="91">
        <v>0.97324200000000005</v>
      </c>
      <c r="E73" s="42">
        <v>3.8470769880252447</v>
      </c>
    </row>
    <row r="74" spans="1:5" x14ac:dyDescent="0.25">
      <c r="A74" s="191">
        <v>43</v>
      </c>
      <c r="B74" s="191">
        <v>0</v>
      </c>
      <c r="C74" s="91">
        <v>0.25298219999999999</v>
      </c>
      <c r="D74" s="91">
        <v>3.1378970000000002</v>
      </c>
      <c r="E74" s="42">
        <v>12.403627607001601</v>
      </c>
    </row>
    <row r="75" spans="1:5" x14ac:dyDescent="0.25">
      <c r="A75" s="191">
        <v>44</v>
      </c>
      <c r="B75" s="191">
        <v>0</v>
      </c>
      <c r="C75" s="91">
        <v>0.37947330000000001</v>
      </c>
      <c r="D75" s="91">
        <v>11.00545</v>
      </c>
      <c r="E75" s="42">
        <v>29.001908698187723</v>
      </c>
    </row>
    <row r="76" spans="1:5" x14ac:dyDescent="0.25">
      <c r="A76" s="191">
        <v>45</v>
      </c>
      <c r="B76" s="191">
        <v>0</v>
      </c>
      <c r="C76" s="91">
        <v>0.52153620000000001</v>
      </c>
      <c r="D76" s="91">
        <v>3.984972</v>
      </c>
      <c r="E76" s="42">
        <v>7.6408349027354188</v>
      </c>
    </row>
    <row r="77" spans="1:5" x14ac:dyDescent="0.25">
      <c r="A77" s="191">
        <v>46</v>
      </c>
      <c r="B77" s="191">
        <v>0</v>
      </c>
      <c r="C77" s="91">
        <v>0.48332180000000002</v>
      </c>
      <c r="D77" s="91">
        <v>1.2553879999999999</v>
      </c>
      <c r="E77" s="42">
        <v>2.5974164624893805</v>
      </c>
    </row>
    <row r="78" spans="1:5" x14ac:dyDescent="0.25">
      <c r="A78" s="191">
        <v>47</v>
      </c>
      <c r="B78" s="191">
        <v>0</v>
      </c>
      <c r="C78" s="91">
        <v>0.28844409999999998</v>
      </c>
      <c r="D78" s="91">
        <v>2.4413109999999998</v>
      </c>
      <c r="E78" s="42">
        <v>8.4637231269421012</v>
      </c>
    </row>
    <row r="79" spans="1:5" x14ac:dyDescent="0.25">
      <c r="A79" s="191">
        <v>48</v>
      </c>
      <c r="B79" s="191">
        <v>0</v>
      </c>
      <c r="C79" s="91">
        <v>0.3577709</v>
      </c>
      <c r="D79" s="91">
        <v>2.1109239999999998</v>
      </c>
      <c r="E79" s="42">
        <v>5.9002115599675653</v>
      </c>
    </row>
    <row r="80" spans="1:5" x14ac:dyDescent="0.25">
      <c r="A80" s="191">
        <v>49</v>
      </c>
      <c r="B80" s="191">
        <v>0</v>
      </c>
      <c r="C80" s="91">
        <v>0.36</v>
      </c>
      <c r="D80" s="91">
        <v>0.44</v>
      </c>
      <c r="E80" s="42">
        <v>1.2222222222222223</v>
      </c>
    </row>
    <row r="81" spans="1:5" x14ac:dyDescent="0.25">
      <c r="A81" s="191">
        <v>50</v>
      </c>
      <c r="B81" s="191">
        <v>0</v>
      </c>
      <c r="C81" s="91">
        <v>0.36878179999999999</v>
      </c>
      <c r="D81" s="91">
        <v>1.659397</v>
      </c>
      <c r="E81" s="42">
        <v>4.4996716215388073</v>
      </c>
    </row>
    <row r="82" spans="1:5" x14ac:dyDescent="0.25">
      <c r="A82" s="191">
        <v>51</v>
      </c>
      <c r="B82" s="191">
        <v>0</v>
      </c>
      <c r="C82" s="91">
        <v>0.68</v>
      </c>
      <c r="D82" s="91">
        <v>1.8004439999999999</v>
      </c>
      <c r="E82" s="42">
        <v>2.6477117647058819</v>
      </c>
    </row>
    <row r="83" spans="1:5" x14ac:dyDescent="0.25">
      <c r="A83" s="191">
        <v>52</v>
      </c>
      <c r="B83" s="191">
        <v>0</v>
      </c>
      <c r="C83" s="91">
        <v>0.52</v>
      </c>
      <c r="D83" s="91">
        <v>1.151694</v>
      </c>
      <c r="E83" s="42">
        <v>2.2147961538461538</v>
      </c>
    </row>
    <row r="84" spans="1:5" x14ac:dyDescent="0.25">
      <c r="A84" s="191">
        <v>53</v>
      </c>
      <c r="B84" s="191">
        <v>0</v>
      </c>
      <c r="C84" s="91">
        <v>0.14422209999999999</v>
      </c>
      <c r="D84" s="91">
        <v>0.2039608</v>
      </c>
      <c r="E84" s="42">
        <f>D84/C84</f>
        <v>1.4142132169757617</v>
      </c>
    </row>
    <row r="85" spans="1:5" x14ac:dyDescent="0.25">
      <c r="A85" s="191">
        <v>54</v>
      </c>
      <c r="B85" s="191">
        <v>0</v>
      </c>
      <c r="C85" s="91">
        <v>0.4</v>
      </c>
      <c r="D85" s="91">
        <v>0.64124879999999995</v>
      </c>
      <c r="E85" s="42">
        <v>1.6031219999999997</v>
      </c>
    </row>
    <row r="86" spans="1:5" x14ac:dyDescent="0.25">
      <c r="A86" s="191">
        <v>55</v>
      </c>
      <c r="B86" s="191">
        <v>0</v>
      </c>
      <c r="C86" s="91">
        <v>0.3577709</v>
      </c>
      <c r="D86" s="91">
        <v>0.46818799999999999</v>
      </c>
      <c r="E86" s="42">
        <v>1.3086251564898095</v>
      </c>
    </row>
    <row r="87" spans="1:5" x14ac:dyDescent="0.25">
      <c r="A87" s="191">
        <v>56</v>
      </c>
      <c r="B87" s="191">
        <v>0</v>
      </c>
      <c r="C87" s="91">
        <v>0.76419890000000001</v>
      </c>
      <c r="D87" s="91">
        <v>3.0172840000000001</v>
      </c>
      <c r="E87" s="42">
        <v>3.9482967065249635</v>
      </c>
    </row>
    <row r="88" spans="1:5" x14ac:dyDescent="0.25">
      <c r="A88" s="191">
        <v>57</v>
      </c>
      <c r="B88" s="191">
        <v>0</v>
      </c>
      <c r="C88" s="91">
        <v>1.1933149999999999</v>
      </c>
      <c r="D88" s="91">
        <v>1.3102670000000001</v>
      </c>
      <c r="E88" s="42">
        <v>1.0980059749521294</v>
      </c>
    </row>
    <row r="89" spans="1:5" x14ac:dyDescent="0.25">
      <c r="A89" s="191">
        <v>58</v>
      </c>
      <c r="B89" s="191">
        <v>0</v>
      </c>
      <c r="C89" s="91">
        <v>0.2154066</v>
      </c>
      <c r="D89" s="91">
        <v>2.3078989999999999</v>
      </c>
      <c r="E89" s="42">
        <v>10.71415174836797</v>
      </c>
    </row>
    <row r="90" spans="1:5" x14ac:dyDescent="0.25">
      <c r="A90" s="191">
        <v>59</v>
      </c>
      <c r="B90" s="191">
        <v>0</v>
      </c>
      <c r="C90" s="91">
        <v>0.32984849999999999</v>
      </c>
      <c r="D90" s="91">
        <v>1.1648179999999999</v>
      </c>
      <c r="E90" s="42">
        <v>3.5313727362713485</v>
      </c>
    </row>
    <row r="91" spans="1:5" x14ac:dyDescent="0.25">
      <c r="A91" s="191">
        <v>60</v>
      </c>
      <c r="B91" s="191">
        <v>0</v>
      </c>
      <c r="C91" s="91">
        <v>0.32984849999999999</v>
      </c>
      <c r="D91" s="91">
        <v>0.45607019999999998</v>
      </c>
      <c r="E91" s="42">
        <v>1.3826656783341442</v>
      </c>
    </row>
    <row r="92" spans="1:5" x14ac:dyDescent="0.25">
      <c r="A92" s="191">
        <v>61</v>
      </c>
      <c r="B92" s="191">
        <v>0</v>
      </c>
      <c r="C92" s="91">
        <v>0.1788854</v>
      </c>
      <c r="D92" s="91">
        <v>0.8099383</v>
      </c>
      <c r="E92" s="42">
        <v>4.5276937078151711</v>
      </c>
    </row>
    <row r="93" spans="1:5" x14ac:dyDescent="0.25">
      <c r="A93" s="191">
        <v>62</v>
      </c>
      <c r="B93" s="191">
        <v>0</v>
      </c>
      <c r="C93" s="91">
        <v>0.16970560000000001</v>
      </c>
      <c r="D93" s="91">
        <v>0.45607019999999998</v>
      </c>
      <c r="E93" s="42">
        <v>2.6874198612184861</v>
      </c>
    </row>
    <row r="94" spans="1:5" x14ac:dyDescent="0.25">
      <c r="A94" s="191">
        <v>63</v>
      </c>
      <c r="B94" s="191">
        <v>0</v>
      </c>
      <c r="C94" s="91">
        <v>0.2</v>
      </c>
      <c r="D94" s="91">
        <v>0.32249030000000001</v>
      </c>
      <c r="E94" s="42">
        <f>D94/C94</f>
        <v>1.6124514999999999</v>
      </c>
    </row>
    <row r="95" spans="1:5" x14ac:dyDescent="0.25">
      <c r="A95" s="191">
        <v>64</v>
      </c>
      <c r="B95" s="191">
        <v>0</v>
      </c>
      <c r="C95" s="91">
        <v>0.26832820000000002</v>
      </c>
      <c r="D95" s="91">
        <v>0.32249030000000001</v>
      </c>
      <c r="E95" s="42">
        <f>D95/C95</f>
        <v>1.201850196885754</v>
      </c>
    </row>
    <row r="96" spans="1:5" x14ac:dyDescent="0.25">
      <c r="A96" s="191">
        <v>65</v>
      </c>
      <c r="B96" s="191">
        <v>0</v>
      </c>
      <c r="C96" s="91">
        <v>0.26832820000000002</v>
      </c>
      <c r="D96" s="91">
        <v>3.6318589999999999</v>
      </c>
      <c r="E96" s="42">
        <v>13.535137193928927</v>
      </c>
    </row>
    <row r="97" spans="1:5" x14ac:dyDescent="0.25">
      <c r="A97" s="191">
        <v>66</v>
      </c>
      <c r="B97" s="191">
        <v>0</v>
      </c>
      <c r="C97" s="91">
        <v>0.43081320000000001</v>
      </c>
      <c r="D97" s="91">
        <v>1.4499660000000001</v>
      </c>
      <c r="E97" s="42">
        <v>3.3656489634022355</v>
      </c>
    </row>
    <row r="98" spans="1:5" x14ac:dyDescent="0.25">
      <c r="A98" s="191">
        <v>67</v>
      </c>
      <c r="B98" s="191">
        <v>0</v>
      </c>
      <c r="C98" s="91">
        <v>0.49477270000000001</v>
      </c>
      <c r="D98" s="91">
        <v>2.138036</v>
      </c>
      <c r="E98" s="42">
        <v>4.3212489290536844</v>
      </c>
    </row>
    <row r="99" spans="1:5" x14ac:dyDescent="0.25">
      <c r="A99" s="191">
        <v>68</v>
      </c>
      <c r="B99" s="191">
        <v>0</v>
      </c>
      <c r="C99" s="91">
        <v>0.32984849999999999</v>
      </c>
      <c r="D99" s="91">
        <v>1.6637310000000001</v>
      </c>
      <c r="E99" s="42">
        <v>5.0439247108899998</v>
      </c>
    </row>
    <row r="100" spans="1:5" x14ac:dyDescent="0.25">
      <c r="A100" s="191">
        <v>69</v>
      </c>
      <c r="B100" s="191">
        <v>0</v>
      </c>
      <c r="C100" s="91">
        <v>0.29120439999999997</v>
      </c>
      <c r="D100" s="91">
        <v>1.2419340000000001</v>
      </c>
      <c r="E100" s="42">
        <v>4.2648188008148233</v>
      </c>
    </row>
    <row r="101" spans="1:5" x14ac:dyDescent="0.25">
      <c r="A101" s="191">
        <v>70</v>
      </c>
      <c r="B101" s="191">
        <v>0</v>
      </c>
      <c r="C101" s="91">
        <v>0.30463089999999998</v>
      </c>
      <c r="D101" s="91">
        <v>1.3059860000000001</v>
      </c>
      <c r="E101" s="42">
        <v>4.2871094166744088</v>
      </c>
    </row>
    <row r="102" spans="1:5" x14ac:dyDescent="0.25">
      <c r="A102" s="191">
        <v>71</v>
      </c>
      <c r="B102" s="191">
        <v>0</v>
      </c>
      <c r="C102" s="91">
        <v>0.16</v>
      </c>
      <c r="D102" s="91">
        <v>0.68</v>
      </c>
      <c r="E102" s="42">
        <v>4.25</v>
      </c>
    </row>
    <row r="103" spans="1:5" x14ac:dyDescent="0.25">
      <c r="A103" s="191">
        <v>72</v>
      </c>
      <c r="B103" s="191">
        <v>0</v>
      </c>
      <c r="C103" s="91">
        <v>0.42520580000000002</v>
      </c>
      <c r="D103" s="91">
        <v>0.68117550000000004</v>
      </c>
      <c r="E103" s="42">
        <v>1.6019901421852665</v>
      </c>
    </row>
    <row r="104" spans="1:5" x14ac:dyDescent="0.25">
      <c r="A104" s="191">
        <v>73</v>
      </c>
      <c r="B104" s="191">
        <v>0</v>
      </c>
      <c r="C104" s="91">
        <v>0.2828427</v>
      </c>
      <c r="D104" s="91">
        <v>0.32984849999999999</v>
      </c>
      <c r="E104" s="42">
        <v>1.1661906070052364</v>
      </c>
    </row>
    <row r="105" spans="1:5" x14ac:dyDescent="0.25">
      <c r="A105" s="191">
        <v>74</v>
      </c>
      <c r="B105" s="191">
        <v>0</v>
      </c>
      <c r="C105" s="91">
        <v>0.25298219999999999</v>
      </c>
      <c r="D105" s="91">
        <v>0.8099383</v>
      </c>
      <c r="E105" s="42">
        <v>3.201562402414083</v>
      </c>
    </row>
    <row r="106" spans="1:5" x14ac:dyDescent="0.25">
      <c r="A106" s="191">
        <v>75</v>
      </c>
      <c r="B106" s="191">
        <v>0</v>
      </c>
      <c r="C106" s="91">
        <v>0.51224990000000004</v>
      </c>
      <c r="D106" s="91">
        <v>9.1330609999999997</v>
      </c>
      <c r="E106" s="42">
        <v>17.829307531343588</v>
      </c>
    </row>
    <row r="107" spans="1:5" x14ac:dyDescent="0.25">
      <c r="A107" s="191">
        <v>76</v>
      </c>
      <c r="B107" s="191">
        <v>0</v>
      </c>
      <c r="C107" s="91">
        <v>0.2039608</v>
      </c>
      <c r="D107" s="91">
        <v>6.2483279999999999</v>
      </c>
      <c r="E107" s="42">
        <v>30.634945538554469</v>
      </c>
    </row>
    <row r="108" spans="1:5" x14ac:dyDescent="0.25">
      <c r="A108" s="191">
        <v>77</v>
      </c>
      <c r="B108" s="191">
        <v>0</v>
      </c>
      <c r="C108" s="91">
        <v>0.2</v>
      </c>
      <c r="D108" s="91">
        <v>1.4187320000000001</v>
      </c>
      <c r="E108" s="42">
        <v>7.0936599999999999</v>
      </c>
    </row>
    <row r="109" spans="1:5" x14ac:dyDescent="0.25">
      <c r="A109" s="191">
        <v>78</v>
      </c>
      <c r="B109" s="191">
        <v>0</v>
      </c>
      <c r="C109" s="91">
        <v>0.16492419999999999</v>
      </c>
      <c r="D109" s="91">
        <v>3.1630370000000001</v>
      </c>
      <c r="E109" s="42">
        <v>19.17873180527782</v>
      </c>
    </row>
    <row r="110" spans="1:5" x14ac:dyDescent="0.25">
      <c r="A110" s="191">
        <v>79</v>
      </c>
      <c r="B110" s="191">
        <v>0</v>
      </c>
      <c r="C110" s="91">
        <v>0.32</v>
      </c>
      <c r="D110" s="91">
        <v>2.4003329999999998</v>
      </c>
      <c r="E110" s="42">
        <v>7.501040624999999</v>
      </c>
    </row>
    <row r="111" spans="1:5" x14ac:dyDescent="0.25">
      <c r="A111" s="191">
        <v>80</v>
      </c>
      <c r="B111" s="191">
        <v>0</v>
      </c>
      <c r="C111" s="91">
        <v>0.36</v>
      </c>
      <c r="D111" s="91">
        <v>1.091788</v>
      </c>
      <c r="E111" s="42">
        <v>3.0327444444444445</v>
      </c>
    </row>
    <row r="112" spans="1:5" x14ac:dyDescent="0.25">
      <c r="A112" s="191">
        <v>81</v>
      </c>
      <c r="B112" s="191">
        <v>0</v>
      </c>
      <c r="C112" s="91">
        <v>0.28844409999999998</v>
      </c>
      <c r="D112" s="91">
        <v>2.385624</v>
      </c>
      <c r="E112" s="42">
        <v>8.2706631891586628</v>
      </c>
    </row>
    <row r="113" spans="1:5" x14ac:dyDescent="0.25">
      <c r="A113" s="191">
        <v>82</v>
      </c>
      <c r="B113" s="191">
        <v>0</v>
      </c>
      <c r="C113" s="91">
        <v>0.2</v>
      </c>
      <c r="D113" s="91">
        <v>0.39597979999999999</v>
      </c>
      <c r="E113" s="42">
        <v>1.9798989999999999</v>
      </c>
    </row>
    <row r="114" spans="1:5" x14ac:dyDescent="0.25">
      <c r="A114" s="191">
        <v>83</v>
      </c>
      <c r="B114" s="191">
        <v>0</v>
      </c>
      <c r="C114" s="91">
        <v>0.42520580000000002</v>
      </c>
      <c r="D114" s="91">
        <v>1.908298</v>
      </c>
      <c r="E114" s="42">
        <v>4.487939722365029</v>
      </c>
    </row>
    <row r="115" spans="1:5" x14ac:dyDescent="0.25">
      <c r="A115" s="191">
        <v>84</v>
      </c>
      <c r="B115" s="191">
        <v>0</v>
      </c>
      <c r="C115" s="91">
        <v>0.32249030000000001</v>
      </c>
      <c r="D115" s="91">
        <v>1.1544700000000001</v>
      </c>
      <c r="E115" s="42">
        <v>3.5798596112813317</v>
      </c>
    </row>
    <row r="116" spans="1:5" x14ac:dyDescent="0.25">
      <c r="A116" s="191">
        <v>85</v>
      </c>
      <c r="B116" s="191">
        <v>0</v>
      </c>
      <c r="C116" s="91">
        <v>0.3577709</v>
      </c>
      <c r="D116" s="91">
        <v>3.0117099999999999</v>
      </c>
      <c r="E116" s="42">
        <v>8.4179848053600779</v>
      </c>
    </row>
    <row r="117" spans="1:5" x14ac:dyDescent="0.25">
      <c r="A117" s="191">
        <v>86</v>
      </c>
      <c r="B117" s="191">
        <v>0</v>
      </c>
      <c r="C117" s="91">
        <v>0.36</v>
      </c>
      <c r="D117" s="91">
        <v>4.2627689999999996</v>
      </c>
      <c r="E117" s="42">
        <v>11.841025</v>
      </c>
    </row>
    <row r="118" spans="1:5" x14ac:dyDescent="0.25">
      <c r="A118" s="191">
        <v>87</v>
      </c>
      <c r="B118" s="191">
        <v>0</v>
      </c>
      <c r="C118" s="91">
        <v>0.4079216</v>
      </c>
      <c r="D118" s="91">
        <v>1.4488620000000001</v>
      </c>
      <c r="E118" s="42">
        <v>3.5518148585414453</v>
      </c>
    </row>
    <row r="119" spans="1:5" x14ac:dyDescent="0.25">
      <c r="A119" s="191">
        <v>88</v>
      </c>
      <c r="B119" s="191">
        <v>0</v>
      </c>
      <c r="C119" s="91">
        <v>0.33941130000000003</v>
      </c>
      <c r="D119" s="91">
        <v>1.584929</v>
      </c>
      <c r="E119" s="42">
        <v>4.6696412287982163</v>
      </c>
    </row>
    <row r="120" spans="1:5" x14ac:dyDescent="0.25">
      <c r="A120" s="191">
        <v>89</v>
      </c>
      <c r="B120" s="191">
        <v>0</v>
      </c>
      <c r="C120" s="91">
        <v>0.32</v>
      </c>
      <c r="D120" s="91">
        <v>1</v>
      </c>
      <c r="E120" s="42">
        <v>3.125</v>
      </c>
    </row>
    <row r="121" spans="1:5" x14ac:dyDescent="0.25">
      <c r="A121" s="191">
        <v>90</v>
      </c>
      <c r="B121" s="191">
        <v>0</v>
      </c>
      <c r="C121" s="91">
        <v>0.12</v>
      </c>
      <c r="D121" s="91">
        <v>0.32249030000000001</v>
      </c>
      <c r="E121" s="42">
        <v>2.6874191666666669</v>
      </c>
    </row>
    <row r="122" spans="1:5" x14ac:dyDescent="0.25">
      <c r="A122" s="191">
        <v>91</v>
      </c>
      <c r="B122" s="191">
        <v>0</v>
      </c>
      <c r="C122" s="91">
        <v>0.93380940000000001</v>
      </c>
      <c r="D122" s="91">
        <v>4.6126779999999998</v>
      </c>
      <c r="E122" s="42">
        <v>4.939635433098017</v>
      </c>
    </row>
    <row r="123" spans="1:5" x14ac:dyDescent="0.25">
      <c r="A123" s="191">
        <v>92</v>
      </c>
      <c r="B123" s="191">
        <v>0</v>
      </c>
      <c r="C123" s="91">
        <v>0.48662100000000003</v>
      </c>
      <c r="D123" s="91">
        <v>4.123882</v>
      </c>
      <c r="E123" s="42">
        <v>8.4745253492964743</v>
      </c>
    </row>
    <row r="124" spans="1:5" x14ac:dyDescent="0.25">
      <c r="A124" s="191">
        <v>93</v>
      </c>
      <c r="B124" s="191">
        <v>0</v>
      </c>
      <c r="C124" s="91">
        <v>0.45607019999999998</v>
      </c>
      <c r="D124" s="91">
        <v>3.6496580000000001</v>
      </c>
      <c r="E124" s="42">
        <v>8.0024040158729957</v>
      </c>
    </row>
    <row r="125" spans="1:5" x14ac:dyDescent="0.25">
      <c r="A125" s="191">
        <v>94</v>
      </c>
      <c r="B125" s="191">
        <v>0</v>
      </c>
      <c r="C125" s="91">
        <v>0.2154066</v>
      </c>
      <c r="D125" s="91">
        <v>1.606487</v>
      </c>
      <c r="E125" s="42">
        <v>7.4579284014510234</v>
      </c>
    </row>
    <row r="126" spans="1:5" x14ac:dyDescent="0.25">
      <c r="A126" s="191">
        <v>95</v>
      </c>
      <c r="B126" s="191">
        <v>0</v>
      </c>
      <c r="C126" s="91">
        <v>0.32249030000000001</v>
      </c>
      <c r="D126" s="91">
        <v>0.48332180000000002</v>
      </c>
      <c r="E126" s="42">
        <v>1.4987173257614261</v>
      </c>
    </row>
    <row r="127" spans="1:5" x14ac:dyDescent="0.25">
      <c r="A127" s="191">
        <v>96</v>
      </c>
      <c r="B127" s="191">
        <v>0</v>
      </c>
      <c r="C127" s="91">
        <v>0.32249030000000001</v>
      </c>
      <c r="D127" s="91">
        <v>1.379275</v>
      </c>
      <c r="E127" s="42">
        <v>4.2769503454832591</v>
      </c>
    </row>
    <row r="128" spans="1:5" x14ac:dyDescent="0.25">
      <c r="A128" s="191">
        <v>97</v>
      </c>
      <c r="B128" s="191">
        <v>0</v>
      </c>
      <c r="C128" s="91">
        <v>0.1788854</v>
      </c>
      <c r="D128" s="91">
        <v>1</v>
      </c>
      <c r="E128" s="42">
        <v>5.5901711374992038</v>
      </c>
    </row>
    <row r="129" spans="1:5" x14ac:dyDescent="0.25">
      <c r="A129" s="191">
        <v>98</v>
      </c>
      <c r="B129" s="191">
        <v>0</v>
      </c>
      <c r="C129" s="91">
        <v>0.25612499999999999</v>
      </c>
      <c r="D129" s="91">
        <v>1.0322789999999999</v>
      </c>
      <c r="E129" s="42">
        <v>4.0303718887262079</v>
      </c>
    </row>
    <row r="130" spans="1:5" x14ac:dyDescent="0.25">
      <c r="A130" s="191">
        <v>99</v>
      </c>
      <c r="B130" s="191">
        <v>0</v>
      </c>
      <c r="C130" s="91">
        <v>0.24331050000000001</v>
      </c>
      <c r="D130" s="91">
        <v>1.2502800000000001</v>
      </c>
      <c r="E130" s="42">
        <v>5.1386191717989975</v>
      </c>
    </row>
    <row r="131" spans="1:5" x14ac:dyDescent="0.25">
      <c r="A131" s="191">
        <v>100</v>
      </c>
      <c r="B131" s="191">
        <v>0</v>
      </c>
      <c r="C131" s="91">
        <v>0.2</v>
      </c>
      <c r="D131" s="91">
        <v>0.29120439999999997</v>
      </c>
      <c r="E131" s="42">
        <v>1.4560219999999997</v>
      </c>
    </row>
    <row r="132" spans="1:5" x14ac:dyDescent="0.25">
      <c r="A132" s="191">
        <v>101</v>
      </c>
      <c r="B132" s="191">
        <v>0</v>
      </c>
      <c r="C132" s="91">
        <v>0.2</v>
      </c>
      <c r="D132" s="91">
        <v>0.36</v>
      </c>
      <c r="E132" s="42">
        <v>1.7999999999999998</v>
      </c>
    </row>
    <row r="133" spans="1:5" x14ac:dyDescent="0.25">
      <c r="A133" s="191">
        <v>102</v>
      </c>
      <c r="B133" s="191">
        <v>0</v>
      </c>
      <c r="C133" s="91">
        <v>1.0245</v>
      </c>
      <c r="D133" s="91">
        <v>4.9227629999999998</v>
      </c>
      <c r="E133" s="42">
        <v>4.8050395314787702</v>
      </c>
    </row>
    <row r="134" spans="1:5" x14ac:dyDescent="0.25">
      <c r="A134" s="191">
        <v>103</v>
      </c>
      <c r="B134" s="191">
        <v>0</v>
      </c>
      <c r="C134" s="91">
        <v>0.25612499999999999</v>
      </c>
      <c r="D134" s="91">
        <v>0.55569780000000002</v>
      </c>
      <c r="E134" s="42">
        <v>2.1696351390922404</v>
      </c>
    </row>
    <row r="135" spans="1:5" x14ac:dyDescent="0.25">
      <c r="A135" s="191">
        <v>104</v>
      </c>
      <c r="B135" s="191">
        <v>0</v>
      </c>
      <c r="C135" s="91">
        <v>0.30463089999999998</v>
      </c>
      <c r="D135" s="91">
        <v>0.36221540000000002</v>
      </c>
      <c r="E135" s="42">
        <v>1.1890303971133593</v>
      </c>
    </row>
    <row r="136" spans="1:5" x14ac:dyDescent="0.25">
      <c r="A136" s="191">
        <v>105</v>
      </c>
      <c r="B136" s="191">
        <v>0</v>
      </c>
      <c r="C136" s="91">
        <v>0.32249030000000001</v>
      </c>
      <c r="D136" s="91">
        <v>0.52153620000000001</v>
      </c>
      <c r="E136" s="42">
        <v>1.6172151534480261</v>
      </c>
    </row>
    <row r="137" spans="1:5" x14ac:dyDescent="0.25">
      <c r="A137" s="191">
        <v>106</v>
      </c>
      <c r="B137" s="191">
        <v>0</v>
      </c>
      <c r="C137" s="91">
        <v>0.32</v>
      </c>
      <c r="D137" s="91">
        <v>0.52</v>
      </c>
      <c r="E137" s="42">
        <v>1.625</v>
      </c>
    </row>
    <row r="138" spans="1:5" x14ac:dyDescent="0.25">
      <c r="A138" s="191">
        <v>107</v>
      </c>
      <c r="B138" s="191">
        <v>0</v>
      </c>
      <c r="C138" s="91">
        <v>0.4</v>
      </c>
      <c r="D138" s="91">
        <v>0.50119860000000005</v>
      </c>
      <c r="E138" s="42">
        <v>1.2529965000000001</v>
      </c>
    </row>
    <row r="139" spans="1:5" x14ac:dyDescent="0.25">
      <c r="A139" s="191">
        <v>108</v>
      </c>
      <c r="B139" s="191">
        <v>3</v>
      </c>
      <c r="C139" s="91">
        <v>0.36878179999999999</v>
      </c>
      <c r="D139" s="91">
        <v>9.6929149999999993</v>
      </c>
      <c r="E139" s="42">
        <v>26.283604559661022</v>
      </c>
    </row>
    <row r="140" spans="1:5" x14ac:dyDescent="0.25">
      <c r="A140" s="191">
        <v>109</v>
      </c>
      <c r="B140" s="191">
        <v>4</v>
      </c>
      <c r="C140" s="91">
        <v>0.74404300000000001</v>
      </c>
      <c r="D140" s="91">
        <v>1.7556069999999999</v>
      </c>
      <c r="E140" s="42">
        <v>2.3595504560892313</v>
      </c>
    </row>
    <row r="141" spans="1:5" x14ac:dyDescent="0.25">
      <c r="A141" s="191">
        <v>110</v>
      </c>
      <c r="B141" s="191">
        <v>0</v>
      </c>
      <c r="C141" s="91">
        <v>0.14422209999999999</v>
      </c>
      <c r="D141" s="91">
        <v>5.7250329999999998</v>
      </c>
      <c r="E141" s="42">
        <v>39.695948124455271</v>
      </c>
    </row>
    <row r="142" spans="1:5" x14ac:dyDescent="0.25">
      <c r="A142" s="191">
        <v>111</v>
      </c>
      <c r="B142" s="191">
        <v>0</v>
      </c>
      <c r="C142" s="91">
        <v>0.2039608</v>
      </c>
      <c r="D142" s="91">
        <v>3.6487810000000001</v>
      </c>
      <c r="E142" s="42">
        <v>17.889618985609001</v>
      </c>
    </row>
    <row r="143" spans="1:5" x14ac:dyDescent="0.25">
      <c r="A143" s="191">
        <v>112</v>
      </c>
      <c r="B143" s="191">
        <v>0</v>
      </c>
      <c r="C143" s="91">
        <v>0.60926179999999996</v>
      </c>
      <c r="D143" s="91">
        <v>0.80498449999999999</v>
      </c>
      <c r="E143" s="42">
        <v>1.3212456451397414</v>
      </c>
    </row>
    <row r="144" spans="1:5" x14ac:dyDescent="0.25">
      <c r="A144" s="191">
        <v>113</v>
      </c>
      <c r="B144" s="191">
        <v>0</v>
      </c>
      <c r="C144" s="91">
        <v>0.45607019999999998</v>
      </c>
      <c r="D144" s="91">
        <v>1.7017640000000001</v>
      </c>
      <c r="E144" s="42">
        <v>3.7313641627977452</v>
      </c>
    </row>
    <row r="145" spans="1:5" x14ac:dyDescent="0.25">
      <c r="A145" s="191">
        <v>114</v>
      </c>
      <c r="B145" s="191">
        <v>0</v>
      </c>
      <c r="C145" s="91">
        <v>0.46818799999999999</v>
      </c>
      <c r="D145" s="91">
        <v>1.02528</v>
      </c>
      <c r="E145" s="42">
        <v>2.1898895315556999</v>
      </c>
    </row>
    <row r="146" spans="1:5" x14ac:dyDescent="0.25">
      <c r="A146" s="191">
        <v>115</v>
      </c>
      <c r="B146" s="191">
        <v>0</v>
      </c>
      <c r="C146" s="91">
        <v>0.25298219999999999</v>
      </c>
      <c r="D146" s="91">
        <v>0.39395429999999998</v>
      </c>
      <c r="E146" s="42">
        <v>1.5572411813953708</v>
      </c>
    </row>
    <row r="147" spans="1:5" x14ac:dyDescent="0.25">
      <c r="A147" s="191">
        <v>116</v>
      </c>
      <c r="B147" s="191">
        <v>0</v>
      </c>
      <c r="C147" s="91">
        <v>0.66573269999999996</v>
      </c>
      <c r="D147" s="91">
        <v>2.2856070000000002</v>
      </c>
      <c r="E147" s="42">
        <v>3.433220269937169</v>
      </c>
    </row>
    <row r="148" spans="1:5" x14ac:dyDescent="0.25">
      <c r="A148" s="191">
        <v>117</v>
      </c>
      <c r="B148" s="191">
        <v>0</v>
      </c>
      <c r="C148" s="91">
        <v>0.2828427</v>
      </c>
      <c r="D148" s="91">
        <v>0.69050710000000004</v>
      </c>
      <c r="E148" s="42">
        <v>2.4413113720099546</v>
      </c>
    </row>
    <row r="149" spans="1:5" x14ac:dyDescent="0.25">
      <c r="A149" s="191">
        <v>118</v>
      </c>
      <c r="B149" s="191">
        <v>0</v>
      </c>
      <c r="C149" s="91">
        <v>0.28000000000000003</v>
      </c>
      <c r="D149" s="91">
        <v>0.36</v>
      </c>
      <c r="E149" s="42">
        <v>1.2857142857142856</v>
      </c>
    </row>
    <row r="150" spans="1:5" x14ac:dyDescent="0.25">
      <c r="A150" s="191">
        <v>119</v>
      </c>
      <c r="B150" s="191">
        <v>0</v>
      </c>
      <c r="C150" s="91">
        <v>0.32249030000000001</v>
      </c>
      <c r="D150" s="91">
        <v>1.062826</v>
      </c>
      <c r="E150" s="42">
        <v>3.2956836221120449</v>
      </c>
    </row>
    <row r="151" spans="1:5" x14ac:dyDescent="0.25">
      <c r="A151" s="191">
        <v>120</v>
      </c>
      <c r="B151" s="191">
        <v>0</v>
      </c>
      <c r="C151" s="91">
        <v>0.72111029999999998</v>
      </c>
      <c r="D151" s="91">
        <v>4.3384790000000004</v>
      </c>
      <c r="E151" s="42">
        <v>6.0163875068765496</v>
      </c>
    </row>
    <row r="152" spans="1:5" x14ac:dyDescent="0.25">
      <c r="A152" s="191">
        <v>121</v>
      </c>
      <c r="B152" s="191">
        <v>0</v>
      </c>
      <c r="C152" s="91">
        <v>0.48</v>
      </c>
      <c r="D152" s="91">
        <v>0.61188229999999999</v>
      </c>
      <c r="E152" s="42">
        <v>1.2747547916666666</v>
      </c>
    </row>
    <row r="153" spans="1:5" x14ac:dyDescent="0.25">
      <c r="A153" s="191">
        <v>122</v>
      </c>
      <c r="B153" s="191">
        <v>0</v>
      </c>
      <c r="C153" s="91">
        <v>1.1377170000000001</v>
      </c>
      <c r="D153" s="91">
        <v>3.0518190000000001</v>
      </c>
      <c r="E153" s="42">
        <v>2.6824060816529944</v>
      </c>
    </row>
    <row r="154" spans="1:5" x14ac:dyDescent="0.25">
      <c r="A154" s="191">
        <v>123</v>
      </c>
      <c r="B154" s="191">
        <v>0</v>
      </c>
      <c r="C154" s="91">
        <v>0.26832820000000002</v>
      </c>
      <c r="D154" s="91">
        <v>0.52</v>
      </c>
      <c r="E154" s="42">
        <v>1.9379252721107956</v>
      </c>
    </row>
    <row r="155" spans="1:5" x14ac:dyDescent="0.25">
      <c r="A155" s="191">
        <v>124</v>
      </c>
      <c r="B155" s="191">
        <v>0</v>
      </c>
      <c r="C155" s="91">
        <v>0.28000000000000003</v>
      </c>
      <c r="D155" s="91">
        <v>0.36</v>
      </c>
      <c r="E155" s="42">
        <v>1.2857142857142856</v>
      </c>
    </row>
    <row r="156" spans="1:5" x14ac:dyDescent="0.25">
      <c r="A156" s="191">
        <v>125</v>
      </c>
      <c r="B156" s="191">
        <v>0</v>
      </c>
      <c r="C156" s="91">
        <v>0.24</v>
      </c>
      <c r="D156" s="91">
        <v>0.28000000000000003</v>
      </c>
      <c r="E156" s="42">
        <f>D156/C156</f>
        <v>1.1666666666666667</v>
      </c>
    </row>
    <row r="157" spans="1:5" x14ac:dyDescent="0.25">
      <c r="A157" s="191">
        <v>126</v>
      </c>
      <c r="B157" s="191">
        <v>0</v>
      </c>
      <c r="C157" s="91">
        <v>0.44</v>
      </c>
      <c r="D157" s="91">
        <v>0.84095180000000003</v>
      </c>
      <c r="E157" s="42">
        <v>1.9112540909090909</v>
      </c>
    </row>
    <row r="158" spans="1:5" x14ac:dyDescent="0.25">
      <c r="A158" s="191">
        <v>127</v>
      </c>
      <c r="B158" s="191">
        <v>0</v>
      </c>
      <c r="C158" s="91">
        <v>0.48662100000000003</v>
      </c>
      <c r="D158" s="91">
        <v>0.69857000000000002</v>
      </c>
      <c r="E158" s="42">
        <v>1.4355525141742753</v>
      </c>
    </row>
    <row r="159" spans="1:5" x14ac:dyDescent="0.25">
      <c r="A159" s="191">
        <v>128</v>
      </c>
      <c r="B159" s="191">
        <v>0</v>
      </c>
      <c r="C159" s="91">
        <v>0.2154066</v>
      </c>
      <c r="D159" s="91">
        <v>0.39395429999999998</v>
      </c>
      <c r="E159" s="42">
        <v>1.8288868586199307</v>
      </c>
    </row>
    <row r="160" spans="1:5" x14ac:dyDescent="0.25">
      <c r="A160" s="191">
        <v>129</v>
      </c>
      <c r="B160" s="191">
        <v>0</v>
      </c>
      <c r="C160" s="91">
        <v>0.48332180000000002</v>
      </c>
      <c r="D160" s="91">
        <v>1.5929850000000001</v>
      </c>
      <c r="E160" s="42">
        <v>3.2959096817068878</v>
      </c>
    </row>
    <row r="161" spans="1:5" x14ac:dyDescent="0.25">
      <c r="A161" s="191">
        <v>130</v>
      </c>
      <c r="B161" s="191">
        <v>0</v>
      </c>
      <c r="C161" s="91">
        <v>0.97652439999999996</v>
      </c>
      <c r="D161" s="91">
        <v>15.998799999999999</v>
      </c>
      <c r="E161" s="42">
        <v>16.383410388926279</v>
      </c>
    </row>
    <row r="162" spans="1:5" x14ac:dyDescent="0.25">
      <c r="A162" s="191">
        <v>131</v>
      </c>
      <c r="B162" s="191">
        <v>0</v>
      </c>
      <c r="C162" s="91">
        <v>0.48166379999999998</v>
      </c>
      <c r="D162" s="91">
        <v>1.7563599999999999</v>
      </c>
      <c r="E162" s="42">
        <v>3.6464438473474652</v>
      </c>
    </row>
    <row r="163" spans="1:5" x14ac:dyDescent="0.25">
      <c r="A163" s="191">
        <v>132</v>
      </c>
      <c r="B163" s="191">
        <v>0</v>
      </c>
      <c r="C163" s="91">
        <v>0.16492419999999999</v>
      </c>
      <c r="D163" s="91">
        <v>0.32984849999999999</v>
      </c>
      <c r="E163" s="42">
        <v>2.0000006063391544</v>
      </c>
    </row>
    <row r="164" spans="1:5" x14ac:dyDescent="0.25">
      <c r="A164" s="191">
        <v>133</v>
      </c>
      <c r="B164" s="191">
        <v>0</v>
      </c>
      <c r="C164" s="91">
        <v>0.31241000000000002</v>
      </c>
      <c r="D164" s="91">
        <v>4.2492349999999997</v>
      </c>
      <c r="E164" s="42">
        <v>13.601469223136261</v>
      </c>
    </row>
    <row r="165" spans="1:5" x14ac:dyDescent="0.25">
      <c r="A165" s="191">
        <v>134</v>
      </c>
      <c r="B165" s="191">
        <v>0</v>
      </c>
      <c r="C165" s="91">
        <v>0.49477270000000001</v>
      </c>
      <c r="D165" s="91">
        <v>1.4751270000000001</v>
      </c>
      <c r="E165" s="42">
        <v>2.9814235910752553</v>
      </c>
    </row>
    <row r="166" spans="1:5" x14ac:dyDescent="0.25">
      <c r="A166" s="191">
        <v>135</v>
      </c>
      <c r="B166" s="191">
        <v>0</v>
      </c>
      <c r="C166" s="91">
        <v>0.45607019999999998</v>
      </c>
      <c r="D166" s="91">
        <v>3.3440099999999999</v>
      </c>
      <c r="E166" s="42">
        <v>7.3322264861856796</v>
      </c>
    </row>
    <row r="167" spans="1:5" x14ac:dyDescent="0.25">
      <c r="A167" s="191">
        <v>136</v>
      </c>
      <c r="B167" s="191">
        <v>0</v>
      </c>
      <c r="C167" s="91">
        <v>0.40199499999999999</v>
      </c>
      <c r="D167" s="91">
        <v>0.76</v>
      </c>
      <c r="E167" s="42">
        <v>1.8905707782435106</v>
      </c>
    </row>
    <row r="168" spans="1:5" x14ac:dyDescent="0.25">
      <c r="A168" s="191">
        <v>137</v>
      </c>
      <c r="B168" s="191">
        <v>0</v>
      </c>
      <c r="C168" s="91">
        <v>0.4418144</v>
      </c>
      <c r="D168" s="91">
        <v>3.560225</v>
      </c>
      <c r="E168" s="42">
        <v>8.0581914034490509</v>
      </c>
    </row>
    <row r="169" spans="1:5" x14ac:dyDescent="0.25">
      <c r="A169" s="191">
        <v>138</v>
      </c>
      <c r="B169" s="191">
        <v>0</v>
      </c>
      <c r="C169" s="91">
        <v>0.2828427</v>
      </c>
      <c r="D169" s="91">
        <v>1.520526</v>
      </c>
      <c r="E169" s="42">
        <v>5.3758714649520742</v>
      </c>
    </row>
    <row r="170" spans="1:5" x14ac:dyDescent="0.25">
      <c r="A170" s="191">
        <v>139</v>
      </c>
      <c r="B170" s="191">
        <v>0</v>
      </c>
      <c r="C170" s="91">
        <v>0.2</v>
      </c>
      <c r="D170" s="91">
        <v>0.86162640000000001</v>
      </c>
      <c r="E170" s="42">
        <v>4.3081319999999996</v>
      </c>
    </row>
    <row r="171" spans="1:5" x14ac:dyDescent="0.25">
      <c r="A171" s="191">
        <v>140</v>
      </c>
      <c r="B171" s="191">
        <v>0</v>
      </c>
      <c r="C171" s="91">
        <v>0.24</v>
      </c>
      <c r="D171" s="91">
        <v>1.08</v>
      </c>
      <c r="E171" s="42">
        <v>4.5000000000000009</v>
      </c>
    </row>
    <row r="172" spans="1:5" x14ac:dyDescent="0.25">
      <c r="A172" s="191">
        <v>141</v>
      </c>
      <c r="B172" s="191">
        <v>0</v>
      </c>
      <c r="C172" s="91">
        <v>0.60926179999999996</v>
      </c>
      <c r="D172" s="91">
        <v>2.729689</v>
      </c>
      <c r="E172" s="42">
        <v>4.4803219240070531</v>
      </c>
    </row>
    <row r="173" spans="1:5" x14ac:dyDescent="0.25">
      <c r="A173" s="191">
        <v>142</v>
      </c>
      <c r="B173" s="191">
        <v>0</v>
      </c>
      <c r="C173" s="91">
        <v>0.28844409999999998</v>
      </c>
      <c r="D173" s="91">
        <v>1.5440210000000001</v>
      </c>
      <c r="E173" s="42">
        <v>5.3529297357789609</v>
      </c>
    </row>
    <row r="174" spans="1:5" x14ac:dyDescent="0.25">
      <c r="A174" s="191">
        <v>143</v>
      </c>
      <c r="B174" s="191">
        <v>0</v>
      </c>
      <c r="C174" s="91">
        <v>0.52611790000000003</v>
      </c>
      <c r="D174" s="91">
        <v>5.6014280000000003</v>
      </c>
      <c r="E174" s="42">
        <v>10.646716258846164</v>
      </c>
    </row>
    <row r="175" spans="1:5" x14ac:dyDescent="0.25">
      <c r="A175" s="191">
        <v>144</v>
      </c>
      <c r="B175" s="191">
        <v>0</v>
      </c>
      <c r="C175" s="91">
        <v>0.2</v>
      </c>
      <c r="D175" s="91">
        <v>0.24</v>
      </c>
      <c r="E175" s="42">
        <f>D175/C175</f>
        <v>1.2</v>
      </c>
    </row>
    <row r="176" spans="1:5" x14ac:dyDescent="0.25">
      <c r="A176" s="191">
        <v>145</v>
      </c>
      <c r="B176" s="191">
        <v>0</v>
      </c>
      <c r="C176" s="91">
        <v>0.26832820000000002</v>
      </c>
      <c r="D176" s="91">
        <v>0.32249030000000001</v>
      </c>
      <c r="E176" s="42">
        <f>D176/C176</f>
        <v>1.201850196885754</v>
      </c>
    </row>
    <row r="177" spans="1:5" x14ac:dyDescent="0.25">
      <c r="A177" s="191" t="s">
        <v>91</v>
      </c>
      <c r="B177" s="191" t="s">
        <v>91</v>
      </c>
      <c r="C177" s="91" t="s">
        <v>91</v>
      </c>
      <c r="D177" s="91" t="s">
        <v>91</v>
      </c>
      <c r="E177" s="42" t="s">
        <v>91</v>
      </c>
    </row>
    <row r="178" spans="1:5" x14ac:dyDescent="0.25">
      <c r="A178" s="191" t="s">
        <v>91</v>
      </c>
      <c r="B178" s="191" t="s">
        <v>91</v>
      </c>
      <c r="C178" s="91" t="s">
        <v>91</v>
      </c>
      <c r="D178" s="91" t="s">
        <v>91</v>
      </c>
      <c r="E178" s="42" t="s">
        <v>91</v>
      </c>
    </row>
    <row r="179" spans="1:5" x14ac:dyDescent="0.25">
      <c r="A179" s="191" t="s">
        <v>91</v>
      </c>
      <c r="B179" s="191" t="s">
        <v>91</v>
      </c>
      <c r="C179" s="91" t="s">
        <v>91</v>
      </c>
      <c r="D179" s="91" t="s">
        <v>91</v>
      </c>
      <c r="E179" s="42" t="s">
        <v>91</v>
      </c>
    </row>
    <row r="180" spans="1:5" x14ac:dyDescent="0.25">
      <c r="A180" s="191" t="s">
        <v>91</v>
      </c>
      <c r="B180" s="191" t="s">
        <v>91</v>
      </c>
      <c r="C180" s="91" t="s">
        <v>91</v>
      </c>
      <c r="D180" s="91" t="s">
        <v>91</v>
      </c>
      <c r="E180" s="42" t="s">
        <v>91</v>
      </c>
    </row>
    <row r="181" spans="1:5" x14ac:dyDescent="0.25">
      <c r="A181" s="191" t="s">
        <v>91</v>
      </c>
      <c r="B181" s="191" t="s">
        <v>91</v>
      </c>
      <c r="C181" s="91" t="s">
        <v>91</v>
      </c>
      <c r="D181" s="91" t="s">
        <v>91</v>
      </c>
      <c r="E181" s="42" t="s">
        <v>91</v>
      </c>
    </row>
    <row r="182" spans="1:5" x14ac:dyDescent="0.25">
      <c r="A182" s="191" t="s">
        <v>91</v>
      </c>
      <c r="B182" s="191" t="s">
        <v>91</v>
      </c>
      <c r="C182" s="91" t="s">
        <v>91</v>
      </c>
      <c r="D182" s="91" t="s">
        <v>91</v>
      </c>
      <c r="E182" s="42" t="s">
        <v>91</v>
      </c>
    </row>
    <row r="183" spans="1:5" x14ac:dyDescent="0.25">
      <c r="A183" s="191" t="s">
        <v>91</v>
      </c>
      <c r="B183" s="191" t="s">
        <v>91</v>
      </c>
      <c r="C183" s="91" t="s">
        <v>91</v>
      </c>
      <c r="D183" s="91" t="s">
        <v>91</v>
      </c>
      <c r="E183" s="42" t="s">
        <v>91</v>
      </c>
    </row>
    <row r="184" spans="1:5" x14ac:dyDescent="0.25">
      <c r="A184" s="191" t="s">
        <v>91</v>
      </c>
      <c r="B184" s="191" t="s">
        <v>91</v>
      </c>
      <c r="C184" s="91" t="s">
        <v>91</v>
      </c>
      <c r="D184" s="91" t="s">
        <v>91</v>
      </c>
      <c r="E184" s="42" t="s">
        <v>91</v>
      </c>
    </row>
    <row r="185" spans="1:5" x14ac:dyDescent="0.25">
      <c r="A185" s="191" t="s">
        <v>91</v>
      </c>
      <c r="B185" s="191" t="s">
        <v>91</v>
      </c>
      <c r="C185" s="91" t="s">
        <v>91</v>
      </c>
      <c r="D185" s="91" t="s">
        <v>91</v>
      </c>
      <c r="E185" s="42" t="s">
        <v>91</v>
      </c>
    </row>
    <row r="186" spans="1:5" x14ac:dyDescent="0.25">
      <c r="A186" s="191" t="s">
        <v>91</v>
      </c>
      <c r="B186" s="191" t="s">
        <v>91</v>
      </c>
      <c r="C186" s="91" t="s">
        <v>91</v>
      </c>
      <c r="D186" s="91" t="s">
        <v>91</v>
      </c>
      <c r="E186" s="42" t="s">
        <v>91</v>
      </c>
    </row>
    <row r="187" spans="1:5" x14ac:dyDescent="0.25">
      <c r="A187" s="191" t="s">
        <v>91</v>
      </c>
      <c r="B187" s="191" t="s">
        <v>91</v>
      </c>
      <c r="C187" s="91" t="s">
        <v>91</v>
      </c>
      <c r="D187" s="91" t="s">
        <v>91</v>
      </c>
      <c r="E187" s="42" t="s">
        <v>91</v>
      </c>
    </row>
    <row r="188" spans="1:5" x14ac:dyDescent="0.25">
      <c r="A188" s="191" t="s">
        <v>91</v>
      </c>
      <c r="B188" s="191" t="s">
        <v>91</v>
      </c>
      <c r="C188" s="91" t="s">
        <v>91</v>
      </c>
      <c r="D188" s="91" t="s">
        <v>91</v>
      </c>
      <c r="E188" s="42" t="s">
        <v>91</v>
      </c>
    </row>
    <row r="189" spans="1:5" x14ac:dyDescent="0.25">
      <c r="A189" s="191" t="s">
        <v>91</v>
      </c>
      <c r="B189" s="191" t="s">
        <v>91</v>
      </c>
      <c r="C189" s="91" t="s">
        <v>91</v>
      </c>
      <c r="D189" s="91" t="s">
        <v>91</v>
      </c>
      <c r="E189" s="42" t="s">
        <v>91</v>
      </c>
    </row>
    <row r="190" spans="1:5" x14ac:dyDescent="0.25">
      <c r="A190" s="191" t="s">
        <v>91</v>
      </c>
      <c r="B190" s="191" t="s">
        <v>91</v>
      </c>
      <c r="C190" s="91" t="s">
        <v>91</v>
      </c>
      <c r="D190" s="91" t="s">
        <v>91</v>
      </c>
      <c r="E190" s="42" t="s">
        <v>91</v>
      </c>
    </row>
    <row r="191" spans="1:5" x14ac:dyDescent="0.25">
      <c r="A191" s="191" t="s">
        <v>91</v>
      </c>
      <c r="B191" s="191" t="s">
        <v>91</v>
      </c>
      <c r="C191" s="91" t="s">
        <v>91</v>
      </c>
      <c r="D191" s="91" t="s">
        <v>91</v>
      </c>
      <c r="E191" s="42" t="s">
        <v>91</v>
      </c>
    </row>
    <row r="192" spans="1:5" x14ac:dyDescent="0.25">
      <c r="A192" s="191" t="s">
        <v>91</v>
      </c>
      <c r="B192" s="191" t="s">
        <v>91</v>
      </c>
      <c r="C192" s="91" t="s">
        <v>91</v>
      </c>
      <c r="D192" s="91" t="s">
        <v>91</v>
      </c>
      <c r="E192" s="42" t="s">
        <v>91</v>
      </c>
    </row>
    <row r="193" spans="1:5" x14ac:dyDescent="0.25">
      <c r="A193" s="191" t="s">
        <v>91</v>
      </c>
      <c r="B193" s="191" t="s">
        <v>91</v>
      </c>
      <c r="C193" s="91" t="s">
        <v>91</v>
      </c>
      <c r="D193" s="91" t="s">
        <v>91</v>
      </c>
      <c r="E193" s="42" t="s">
        <v>91</v>
      </c>
    </row>
    <row r="194" spans="1:5" x14ac:dyDescent="0.25">
      <c r="A194" s="191" t="s">
        <v>91</v>
      </c>
      <c r="B194" s="191" t="s">
        <v>91</v>
      </c>
      <c r="C194" s="91" t="s">
        <v>91</v>
      </c>
      <c r="D194" s="91" t="s">
        <v>91</v>
      </c>
      <c r="E194" s="42" t="s">
        <v>91</v>
      </c>
    </row>
    <row r="195" spans="1:5" x14ac:dyDescent="0.25">
      <c r="A195" s="191" t="s">
        <v>91</v>
      </c>
      <c r="B195" s="191" t="s">
        <v>91</v>
      </c>
      <c r="C195" s="91" t="s">
        <v>91</v>
      </c>
      <c r="D195" s="91" t="s">
        <v>91</v>
      </c>
      <c r="E195" s="42" t="s">
        <v>91</v>
      </c>
    </row>
    <row r="196" spans="1:5" x14ac:dyDescent="0.25">
      <c r="A196" s="191" t="s">
        <v>91</v>
      </c>
      <c r="B196" s="191" t="s">
        <v>91</v>
      </c>
      <c r="C196" s="91" t="s">
        <v>91</v>
      </c>
      <c r="D196" s="91" t="s">
        <v>91</v>
      </c>
      <c r="E196" s="42" t="s">
        <v>91</v>
      </c>
    </row>
    <row r="197" spans="1:5" x14ac:dyDescent="0.25">
      <c r="A197" s="191" t="s">
        <v>91</v>
      </c>
      <c r="B197" s="191" t="s">
        <v>91</v>
      </c>
      <c r="C197" s="91" t="s">
        <v>91</v>
      </c>
      <c r="D197" s="91" t="s">
        <v>91</v>
      </c>
      <c r="E197" s="42" t="s">
        <v>91</v>
      </c>
    </row>
    <row r="198" spans="1:5" x14ac:dyDescent="0.25">
      <c r="A198" s="191" t="s">
        <v>91</v>
      </c>
      <c r="B198" s="191" t="s">
        <v>91</v>
      </c>
      <c r="C198" s="91" t="s">
        <v>91</v>
      </c>
      <c r="D198" s="91" t="s">
        <v>91</v>
      </c>
      <c r="E198" s="42" t="s">
        <v>91</v>
      </c>
    </row>
    <row r="199" spans="1:5" x14ac:dyDescent="0.25">
      <c r="A199" s="191" t="s">
        <v>91</v>
      </c>
      <c r="B199" s="191" t="s">
        <v>91</v>
      </c>
      <c r="C199" s="91" t="s">
        <v>91</v>
      </c>
      <c r="D199" s="91" t="s">
        <v>91</v>
      </c>
      <c r="E199" s="42" t="s">
        <v>91</v>
      </c>
    </row>
    <row r="200" spans="1:5" x14ac:dyDescent="0.25">
      <c r="A200" s="191" t="s">
        <v>91</v>
      </c>
      <c r="B200" s="191" t="s">
        <v>91</v>
      </c>
      <c r="C200" s="91" t="s">
        <v>91</v>
      </c>
      <c r="D200" s="91" t="s">
        <v>91</v>
      </c>
      <c r="E200" s="42" t="s">
        <v>91</v>
      </c>
    </row>
    <row r="201" spans="1:5" x14ac:dyDescent="0.25">
      <c r="A201" s="191" t="s">
        <v>91</v>
      </c>
      <c r="B201" s="191" t="s">
        <v>91</v>
      </c>
      <c r="C201" s="91" t="s">
        <v>91</v>
      </c>
      <c r="D201" s="91" t="s">
        <v>91</v>
      </c>
      <c r="E201" s="42" t="s">
        <v>91</v>
      </c>
    </row>
    <row r="202" spans="1:5" x14ac:dyDescent="0.25">
      <c r="A202" s="191" t="s">
        <v>91</v>
      </c>
      <c r="B202" s="191" t="s">
        <v>91</v>
      </c>
      <c r="C202" s="91" t="s">
        <v>91</v>
      </c>
      <c r="D202" s="91" t="s">
        <v>91</v>
      </c>
      <c r="E202" s="42" t="s">
        <v>91</v>
      </c>
    </row>
    <row r="203" spans="1:5" x14ac:dyDescent="0.25">
      <c r="A203" s="191" t="s">
        <v>91</v>
      </c>
      <c r="B203" s="19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91" t="s">
        <v>91</v>
      </c>
      <c r="B204" s="19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91" t="s">
        <v>91</v>
      </c>
      <c r="B205" s="19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91" t="s">
        <v>91</v>
      </c>
      <c r="B206" s="19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91" t="s">
        <v>91</v>
      </c>
      <c r="B207" s="19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91" t="s">
        <v>91</v>
      </c>
      <c r="B208" s="19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91" t="s">
        <v>91</v>
      </c>
      <c r="B209" s="19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91" t="s">
        <v>91</v>
      </c>
      <c r="B210" s="19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91" t="s">
        <v>91</v>
      </c>
      <c r="B211" s="19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91" t="s">
        <v>91</v>
      </c>
      <c r="B212" s="19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91" t="s">
        <v>91</v>
      </c>
      <c r="B213" s="19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91" t="s">
        <v>91</v>
      </c>
      <c r="B214" s="19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91" t="s">
        <v>91</v>
      </c>
      <c r="B215" s="19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91" t="s">
        <v>91</v>
      </c>
      <c r="B216" s="19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91" t="s">
        <v>91</v>
      </c>
      <c r="B217" s="19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91" t="s">
        <v>91</v>
      </c>
      <c r="B218" s="19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91" t="s">
        <v>91</v>
      </c>
      <c r="B219" s="19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91" t="s">
        <v>91</v>
      </c>
      <c r="B220" s="19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91" t="s">
        <v>91</v>
      </c>
      <c r="B221" s="19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91" t="s">
        <v>91</v>
      </c>
      <c r="B222" s="19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91" t="s">
        <v>91</v>
      </c>
      <c r="B223" s="19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91" t="s">
        <v>91</v>
      </c>
      <c r="B224" s="19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91" t="s">
        <v>91</v>
      </c>
      <c r="B225" s="19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91" t="s">
        <v>91</v>
      </c>
      <c r="B226" s="19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91" t="s">
        <v>91</v>
      </c>
      <c r="B227" s="19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91" t="s">
        <v>91</v>
      </c>
      <c r="B228" s="19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91" t="s">
        <v>91</v>
      </c>
      <c r="B229" s="19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91" t="s">
        <v>91</v>
      </c>
      <c r="B230" s="19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91" t="s">
        <v>91</v>
      </c>
      <c r="B231" s="19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91" t="s">
        <v>91</v>
      </c>
      <c r="B232" s="19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91" t="s">
        <v>91</v>
      </c>
      <c r="B233" s="19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91" t="s">
        <v>91</v>
      </c>
      <c r="B234" s="19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91" t="s">
        <v>91</v>
      </c>
      <c r="B235" s="19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91" t="s">
        <v>91</v>
      </c>
      <c r="B236" s="19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91" t="s">
        <v>91</v>
      </c>
      <c r="B237" s="19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91" t="s">
        <v>91</v>
      </c>
      <c r="B238" s="19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91" t="s">
        <v>91</v>
      </c>
      <c r="B239" s="19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91" t="s">
        <v>91</v>
      </c>
      <c r="B240" s="19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91" t="s">
        <v>91</v>
      </c>
      <c r="B241" s="19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91" t="s">
        <v>91</v>
      </c>
      <c r="B242" s="19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91" t="s">
        <v>91</v>
      </c>
      <c r="B243" s="19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91" t="s">
        <v>91</v>
      </c>
      <c r="B244" s="19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91" t="s">
        <v>91</v>
      </c>
      <c r="B245" s="19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91" t="s">
        <v>91</v>
      </c>
      <c r="B246" s="19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91" t="s">
        <v>91</v>
      </c>
      <c r="B247" s="19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91" t="s">
        <v>91</v>
      </c>
      <c r="B248" s="19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91" t="s">
        <v>91</v>
      </c>
      <c r="B249" s="19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91" t="s">
        <v>91</v>
      </c>
      <c r="B250" s="19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91" t="s">
        <v>91</v>
      </c>
      <c r="B251" s="19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91" t="s">
        <v>91</v>
      </c>
      <c r="B252" s="19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91" t="s">
        <v>91</v>
      </c>
      <c r="B253" s="19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91" t="s">
        <v>91</v>
      </c>
      <c r="B254" s="19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91" t="s">
        <v>91</v>
      </c>
      <c r="B255" s="19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91" t="s">
        <v>91</v>
      </c>
      <c r="B256" s="19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91" t="s">
        <v>91</v>
      </c>
      <c r="B257" s="19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91" t="s">
        <v>91</v>
      </c>
      <c r="B258" s="19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91" t="s">
        <v>91</v>
      </c>
      <c r="B259" s="19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91" t="s">
        <v>91</v>
      </c>
      <c r="B260" s="19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91" t="s">
        <v>91</v>
      </c>
      <c r="B261" s="19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91" t="s">
        <v>91</v>
      </c>
      <c r="B262" s="19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91" t="s">
        <v>91</v>
      </c>
      <c r="B263" s="19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91" t="s">
        <v>91</v>
      </c>
      <c r="B264" s="19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91" t="s">
        <v>91</v>
      </c>
      <c r="B265" s="19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91" t="s">
        <v>91</v>
      </c>
      <c r="B266" s="19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91" t="s">
        <v>91</v>
      </c>
      <c r="B267" s="19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91" t="s">
        <v>91</v>
      </c>
      <c r="B268" s="19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91" t="s">
        <v>91</v>
      </c>
      <c r="B269" s="19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91" t="s">
        <v>91</v>
      </c>
      <c r="B270" s="19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91" t="s">
        <v>91</v>
      </c>
      <c r="B271" s="19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91" t="s">
        <v>91</v>
      </c>
      <c r="B272" s="19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91" t="s">
        <v>91</v>
      </c>
      <c r="B273" s="19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91" t="s">
        <v>91</v>
      </c>
      <c r="B274" s="19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91" t="s">
        <v>91</v>
      </c>
      <c r="B275" s="19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91" t="s">
        <v>91</v>
      </c>
      <c r="B276" s="19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91" t="s">
        <v>91</v>
      </c>
      <c r="B277" s="19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91" t="s">
        <v>91</v>
      </c>
      <c r="B278" s="19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91" t="s">
        <v>91</v>
      </c>
      <c r="B279" s="19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91" t="s">
        <v>91</v>
      </c>
      <c r="B280" s="19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91" t="s">
        <v>91</v>
      </c>
      <c r="B281" s="19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91" t="s">
        <v>91</v>
      </c>
      <c r="B282" s="19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91" t="s">
        <v>91</v>
      </c>
      <c r="B283" s="19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91" t="s">
        <v>91</v>
      </c>
      <c r="B284" s="19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91" t="s">
        <v>91</v>
      </c>
      <c r="B285" s="19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91" t="s">
        <v>91</v>
      </c>
      <c r="B286" s="19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91" t="s">
        <v>91</v>
      </c>
      <c r="B287" s="19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91" t="s">
        <v>91</v>
      </c>
      <c r="B288" s="19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91" t="s">
        <v>91</v>
      </c>
      <c r="B289" s="19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91" t="s">
        <v>91</v>
      </c>
      <c r="B290" s="19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91" t="s">
        <v>91</v>
      </c>
      <c r="B291" s="19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91" t="s">
        <v>91</v>
      </c>
      <c r="B292" s="19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91" t="s">
        <v>91</v>
      </c>
      <c r="B293" s="19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91" t="s">
        <v>91</v>
      </c>
      <c r="B294" s="19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91" t="s">
        <v>91</v>
      </c>
      <c r="B295" s="19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91" t="s">
        <v>91</v>
      </c>
      <c r="B296" s="19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91" t="s">
        <v>91</v>
      </c>
      <c r="B297" s="19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91" t="s">
        <v>91</v>
      </c>
      <c r="B298" s="19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91" t="s">
        <v>91</v>
      </c>
      <c r="B299" s="19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91" t="s">
        <v>91</v>
      </c>
      <c r="B300" s="19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91" t="s">
        <v>91</v>
      </c>
      <c r="B301" s="19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91" t="s">
        <v>91</v>
      </c>
      <c r="B302" s="19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91" t="s">
        <v>91</v>
      </c>
      <c r="B303" s="19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91" t="s">
        <v>91</v>
      </c>
      <c r="B304" s="19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91" t="s">
        <v>91</v>
      </c>
      <c r="B305" s="19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91" t="s">
        <v>91</v>
      </c>
      <c r="B306" s="19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91" t="s">
        <v>91</v>
      </c>
      <c r="B307" s="19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91" t="s">
        <v>91</v>
      </c>
      <c r="B308" s="19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91" t="s">
        <v>91</v>
      </c>
      <c r="B309" s="19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91" t="s">
        <v>91</v>
      </c>
      <c r="B310" s="19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91" t="s">
        <v>91</v>
      </c>
      <c r="B311" s="19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91" t="s">
        <v>91</v>
      </c>
      <c r="B312" s="19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91" t="s">
        <v>91</v>
      </c>
      <c r="B313" s="19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91" t="s">
        <v>91</v>
      </c>
      <c r="B314" s="19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91" t="s">
        <v>91</v>
      </c>
      <c r="B315" s="19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91" t="s">
        <v>91</v>
      </c>
      <c r="B316" s="19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91" t="s">
        <v>91</v>
      </c>
      <c r="B317" s="19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91" t="s">
        <v>91</v>
      </c>
      <c r="B318" s="19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91" t="s">
        <v>91</v>
      </c>
      <c r="B319" s="19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91" t="s">
        <v>91</v>
      </c>
      <c r="B320" s="19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91" t="s">
        <v>91</v>
      </c>
      <c r="B321" s="19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91" t="s">
        <v>91</v>
      </c>
      <c r="B322" s="19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91" t="s">
        <v>91</v>
      </c>
      <c r="B323" s="19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91" t="s">
        <v>91</v>
      </c>
      <c r="B324" s="19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91" t="s">
        <v>91</v>
      </c>
      <c r="B325" s="19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91" t="s">
        <v>91</v>
      </c>
      <c r="B326" s="19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91" t="s">
        <v>91</v>
      </c>
      <c r="B327" s="19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91" t="s">
        <v>91</v>
      </c>
      <c r="B328" s="19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91" t="s">
        <v>91</v>
      </c>
      <c r="B329" s="19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91" t="s">
        <v>91</v>
      </c>
      <c r="B330" s="19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91" t="s">
        <v>91</v>
      </c>
      <c r="B331" s="19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91" t="s">
        <v>91</v>
      </c>
      <c r="B332" s="19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91" t="s">
        <v>91</v>
      </c>
      <c r="B333" s="19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91" t="s">
        <v>91</v>
      </c>
      <c r="B334" s="19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91" t="s">
        <v>91</v>
      </c>
      <c r="B335" s="19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91" t="s">
        <v>91</v>
      </c>
      <c r="B336" s="19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91" t="s">
        <v>91</v>
      </c>
      <c r="B337" s="19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91" t="s">
        <v>91</v>
      </c>
      <c r="B338" s="19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91" t="s">
        <v>91</v>
      </c>
      <c r="B339" s="19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91" t="s">
        <v>91</v>
      </c>
      <c r="B340" s="19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91" t="s">
        <v>91</v>
      </c>
      <c r="B341" s="19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91" t="s">
        <v>91</v>
      </c>
      <c r="B342" s="19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91" t="s">
        <v>91</v>
      </c>
      <c r="B343" s="19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91" t="s">
        <v>91</v>
      </c>
      <c r="B344" s="19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91" t="s">
        <v>91</v>
      </c>
      <c r="B345" s="19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91" t="s">
        <v>91</v>
      </c>
      <c r="B346" s="19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91" t="s">
        <v>91</v>
      </c>
      <c r="B347" s="19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91" t="s">
        <v>91</v>
      </c>
      <c r="B348" s="19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91" t="s">
        <v>91</v>
      </c>
      <c r="B349" s="19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91" t="s">
        <v>91</v>
      </c>
      <c r="B350" s="19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91" t="s">
        <v>91</v>
      </c>
      <c r="B351" s="19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91" t="s">
        <v>91</v>
      </c>
      <c r="B352" s="19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91" t="s">
        <v>91</v>
      </c>
      <c r="B353" s="19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91" t="s">
        <v>91</v>
      </c>
      <c r="B354" s="19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91" t="s">
        <v>91</v>
      </c>
      <c r="B355" s="19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91" t="s">
        <v>91</v>
      </c>
      <c r="B356" s="19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91" t="s">
        <v>91</v>
      </c>
      <c r="B357" s="19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91" t="s">
        <v>91</v>
      </c>
      <c r="B358" s="19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91" t="s">
        <v>91</v>
      </c>
      <c r="B359" s="19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91" t="s">
        <v>91</v>
      </c>
      <c r="B360" s="19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91" t="s">
        <v>91</v>
      </c>
      <c r="B361" s="19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91" t="s">
        <v>91</v>
      </c>
      <c r="B362" s="19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91" t="s">
        <v>91</v>
      </c>
      <c r="B363" s="19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91" t="s">
        <v>91</v>
      </c>
      <c r="B364" s="19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91" t="s">
        <v>91</v>
      </c>
      <c r="B365" s="19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91" t="s">
        <v>91</v>
      </c>
      <c r="B366" s="19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91" t="s">
        <v>91</v>
      </c>
      <c r="B367" s="19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91" t="s">
        <v>91</v>
      </c>
      <c r="B368" s="19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91" t="s">
        <v>91</v>
      </c>
      <c r="B369" s="19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91" t="s">
        <v>91</v>
      </c>
      <c r="B370" s="19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91" t="s">
        <v>91</v>
      </c>
      <c r="B371" s="19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91" t="s">
        <v>91</v>
      </c>
      <c r="B372" s="19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91" t="s">
        <v>91</v>
      </c>
      <c r="B373" s="19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91" t="s">
        <v>91</v>
      </c>
      <c r="B374" s="19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91" t="s">
        <v>91</v>
      </c>
      <c r="B375" s="19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91" t="s">
        <v>91</v>
      </c>
      <c r="B376" s="19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91" t="s">
        <v>91</v>
      </c>
      <c r="B377" s="19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91" t="s">
        <v>91</v>
      </c>
      <c r="B378" s="19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91" t="s">
        <v>91</v>
      </c>
      <c r="B379" s="19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91" t="s">
        <v>91</v>
      </c>
      <c r="B380" s="19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91" t="s">
        <v>91</v>
      </c>
      <c r="B381" s="19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91" t="s">
        <v>91</v>
      </c>
      <c r="B382" s="19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91" t="s">
        <v>91</v>
      </c>
      <c r="B383" s="19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91" t="s">
        <v>91</v>
      </c>
      <c r="B384" s="19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91" t="s">
        <v>91</v>
      </c>
      <c r="B385" s="19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91" t="s">
        <v>91</v>
      </c>
      <c r="B386" s="19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91" t="s">
        <v>91</v>
      </c>
      <c r="B387" s="19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91" t="s">
        <v>91</v>
      </c>
      <c r="B388" s="19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91" t="s">
        <v>91</v>
      </c>
      <c r="B389" s="19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91" t="s">
        <v>91</v>
      </c>
      <c r="B390" s="19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91" t="s">
        <v>91</v>
      </c>
      <c r="B391" s="19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91" t="s">
        <v>91</v>
      </c>
      <c r="B392" s="19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91" t="s">
        <v>91</v>
      </c>
      <c r="B393" s="19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91" t="s">
        <v>91</v>
      </c>
      <c r="B394" s="19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91" t="s">
        <v>91</v>
      </c>
      <c r="B395" s="19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91" t="s">
        <v>91</v>
      </c>
      <c r="B396" s="19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91" t="s">
        <v>91</v>
      </c>
      <c r="B397" s="19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91" t="s">
        <v>91</v>
      </c>
      <c r="B398" s="19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91" t="s">
        <v>91</v>
      </c>
      <c r="B399" s="19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91" t="s">
        <v>91</v>
      </c>
      <c r="B400" s="19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91" t="s">
        <v>91</v>
      </c>
      <c r="B401" s="19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91" t="s">
        <v>91</v>
      </c>
      <c r="B402" s="19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91" t="s">
        <v>91</v>
      </c>
      <c r="B403" s="19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91" t="s">
        <v>91</v>
      </c>
      <c r="B404" s="19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91" t="s">
        <v>91</v>
      </c>
      <c r="B405" s="19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91" t="s">
        <v>91</v>
      </c>
      <c r="B406" s="19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91" t="s">
        <v>91</v>
      </c>
      <c r="B407" s="19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91" t="s">
        <v>91</v>
      </c>
      <c r="B408" s="19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91" t="s">
        <v>91</v>
      </c>
      <c r="B409" s="19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91" t="s">
        <v>91</v>
      </c>
      <c r="B410" s="19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91" t="s">
        <v>91</v>
      </c>
      <c r="B411" s="19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91" t="s">
        <v>91</v>
      </c>
      <c r="B412" s="19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91" t="s">
        <v>91</v>
      </c>
      <c r="B413" s="19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91" t="s">
        <v>91</v>
      </c>
      <c r="B414" s="19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91" t="s">
        <v>91</v>
      </c>
      <c r="B415" s="19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91" t="s">
        <v>91</v>
      </c>
      <c r="B416" s="19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91" t="s">
        <v>91</v>
      </c>
      <c r="B417" s="19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91" t="s">
        <v>91</v>
      </c>
      <c r="B418" s="19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91" t="s">
        <v>91</v>
      </c>
      <c r="B419" s="19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91" t="s">
        <v>91</v>
      </c>
      <c r="B420" s="19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91" t="s">
        <v>91</v>
      </c>
      <c r="B421" s="19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91" t="s">
        <v>91</v>
      </c>
      <c r="B422" s="19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91" t="s">
        <v>91</v>
      </c>
      <c r="B423" s="19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91" t="s">
        <v>91</v>
      </c>
      <c r="B424" s="19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91" t="s">
        <v>91</v>
      </c>
      <c r="B425" s="19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91" t="s">
        <v>91</v>
      </c>
      <c r="B426" s="19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91" t="s">
        <v>91</v>
      </c>
      <c r="B427" s="19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91" t="s">
        <v>91</v>
      </c>
      <c r="B428" s="19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91" t="s">
        <v>91</v>
      </c>
      <c r="B429" s="19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91" t="s">
        <v>91</v>
      </c>
      <c r="B430" s="19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91" t="s">
        <v>91</v>
      </c>
      <c r="B431" s="19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91" t="s">
        <v>91</v>
      </c>
      <c r="B432" s="19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91" t="s">
        <v>91</v>
      </c>
      <c r="B433" s="19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91" t="s">
        <v>91</v>
      </c>
      <c r="B434" s="19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14" priority="6" operator="lessThan">
      <formula>1</formula>
    </cfRule>
  </conditionalFormatting>
  <conditionalFormatting sqref="E84">
    <cfRule type="cellIs" dxfId="13" priority="5" operator="lessThan">
      <formula>1</formula>
    </cfRule>
  </conditionalFormatting>
  <conditionalFormatting sqref="E94:E95">
    <cfRule type="cellIs" dxfId="12" priority="4" operator="lessThan">
      <formula>1</formula>
    </cfRule>
  </conditionalFormatting>
  <conditionalFormatting sqref="E156">
    <cfRule type="cellIs" dxfId="11" priority="3" operator="lessThan">
      <formula>1</formula>
    </cfRule>
  </conditionalFormatting>
  <conditionalFormatting sqref="E175:E176">
    <cfRule type="cellIs" dxfId="10" priority="2" operator="lessThan">
      <formula>1</formula>
    </cfRule>
  </conditionalFormatting>
  <conditionalFormatting sqref="E22">
    <cfRule type="cellIs" dxfId="9" priority="1" operator="lessThan">
      <formula>1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190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41512</v>
      </c>
      <c r="F2" s="90" t="s">
        <v>61</v>
      </c>
      <c r="G2" s="91">
        <v>0.42035916806451629</v>
      </c>
      <c r="I2" s="91"/>
    </row>
    <row r="3" spans="1:10" x14ac:dyDescent="0.25">
      <c r="F3" s="92" t="s">
        <v>62</v>
      </c>
      <c r="G3" s="91">
        <v>4.5039700529032292</v>
      </c>
      <c r="I3" s="91"/>
    </row>
    <row r="4" spans="1:10" x14ac:dyDescent="0.25">
      <c r="A4" s="93"/>
      <c r="B4" s="7"/>
      <c r="C4" s="7" t="s">
        <v>63</v>
      </c>
      <c r="D4" s="94">
        <v>403</v>
      </c>
      <c r="F4" s="40" t="s">
        <v>21</v>
      </c>
      <c r="G4" s="191">
        <v>310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93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310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226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44</v>
      </c>
      <c r="F8" s="99" t="s">
        <v>73</v>
      </c>
      <c r="G8" s="103">
        <v>20.7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28</v>
      </c>
      <c r="J11" s="293" t="s">
        <v>374</v>
      </c>
    </row>
    <row r="12" spans="1:10" x14ac:dyDescent="0.25">
      <c r="A12" s="108" t="s">
        <v>70</v>
      </c>
      <c r="B12" s="109">
        <v>14</v>
      </c>
      <c r="C12" s="109">
        <v>204</v>
      </c>
      <c r="D12" s="109">
        <v>64</v>
      </c>
      <c r="E12" s="109">
        <v>17</v>
      </c>
      <c r="F12" s="109">
        <v>7</v>
      </c>
      <c r="G12" s="109">
        <v>4</v>
      </c>
      <c r="H12" s="109">
        <v>310</v>
      </c>
      <c r="I12" s="39">
        <f>SUM(D12:G12)</f>
        <v>92</v>
      </c>
    </row>
    <row r="13" spans="1:10" x14ac:dyDescent="0.25">
      <c r="A13" s="108" t="s">
        <v>37</v>
      </c>
      <c r="B13" s="109">
        <v>0</v>
      </c>
      <c r="C13" s="109">
        <v>135</v>
      </c>
      <c r="D13" s="109">
        <v>63</v>
      </c>
      <c r="E13" s="109">
        <v>17</v>
      </c>
      <c r="F13" s="109">
        <v>7</v>
      </c>
      <c r="G13" s="109">
        <v>4</v>
      </c>
      <c r="H13" s="109">
        <v>226</v>
      </c>
    </row>
    <row r="14" spans="1:10" x14ac:dyDescent="0.25">
      <c r="A14" s="108" t="s">
        <v>38</v>
      </c>
      <c r="B14" s="109">
        <v>0</v>
      </c>
      <c r="C14" s="109">
        <v>3</v>
      </c>
      <c r="D14" s="109">
        <v>18</v>
      </c>
      <c r="E14" s="109">
        <v>15</v>
      </c>
      <c r="F14" s="109">
        <v>5</v>
      </c>
      <c r="G14" s="109">
        <v>3</v>
      </c>
      <c r="H14" s="109">
        <v>44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0.44785022431761812</v>
      </c>
      <c r="D17" s="182">
        <f t="shared" ref="D17:E17" si="0">AVERAGE(D32:D502)</f>
        <v>3.6914214461538495</v>
      </c>
      <c r="E17" s="182">
        <f t="shared" si="0"/>
        <v>9.2145206767184646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0.27746168448199221</v>
      </c>
      <c r="D18" s="182">
        <f t="shared" ref="D18:E18" si="1">STDEV(D32:D502)</f>
        <v>3.9606412406858187</v>
      </c>
      <c r="E18" s="182">
        <f t="shared" si="1"/>
        <v>9.6339964355470915</v>
      </c>
      <c r="F18" s="11"/>
    </row>
    <row r="19" spans="1:21" x14ac:dyDescent="0.25">
      <c r="B19" s="40" t="s">
        <v>152</v>
      </c>
      <c r="C19" s="43">
        <f>MEDIAN(C32:C502)</f>
        <v>0.37947330000000001</v>
      </c>
      <c r="D19" s="182">
        <f t="shared" ref="D19:E19" si="2">MEDIAN(D32:D502)</f>
        <v>2.4033310000000001</v>
      </c>
      <c r="E19" s="182">
        <f t="shared" si="2"/>
        <v>6.0369251220937903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0.16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2.9210959999999999</v>
      </c>
      <c r="D21" s="182">
        <f t="shared" ref="D21:E21" si="4">MAX(D32:D502)</f>
        <v>26.889040000000001</v>
      </c>
      <c r="E21" s="182">
        <f t="shared" si="4"/>
        <v>59.248713478276215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0.51988779347826086</v>
      </c>
      <c r="D23" s="315">
        <f t="array" ref="D23">AVERAGE(IF(($E$32:$E$552&gt;=3)*($D$32:$D$552&gt;=5),$D$32:$D$552))</f>
        <v>9.3574101086956496</v>
      </c>
      <c r="E23" s="315">
        <f t="array" ref="E23">AVERAGE(IF(($E$32:$E$552&gt;=3)*($D$32:$D$552&gt;=5),$E$32:$E$552))</f>
        <v>21.372276215777067</v>
      </c>
      <c r="F23">
        <f>COUNTIF(E32:E550,"&gt;=5")</f>
        <v>226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0.28323750172266982</v>
      </c>
      <c r="D24" s="315">
        <f t="array" ref="D24">STDEV(IF(($E$32:$E$552&gt;=3)*($D$32:$D$552&gt;=5),$D$32:$D$552))</f>
        <v>4.7231741074919791</v>
      </c>
      <c r="E24" s="315">
        <f t="array" ref="E24">STDEV(IF(($E$32:$E$552&gt;=3)*($D$32:$D$552&gt;=5),$E$32:$E$552))</f>
        <v>12.542357278030778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0.45607019999999998</v>
      </c>
      <c r="D25" s="315">
        <f t="array" ref="D25">MEDIAN(IF(($E$32:$E$552&gt;=3)*($D$32:$D$552&gt;=5),$D$32:$D$552))</f>
        <v>7.6910919999999994</v>
      </c>
      <c r="E25" s="315">
        <f t="array" ref="E25">MEDIAN(IF(($E$32:$E$552&gt;=3)*($D$32:$D$552&gt;=5),$E$32:$E$552))</f>
        <v>17.844255370945877</v>
      </c>
    </row>
    <row r="26" spans="1:21" x14ac:dyDescent="0.25">
      <c r="B26" s="40" t="s">
        <v>20</v>
      </c>
      <c r="C26" s="314">
        <f t="array" ref="C26">MIN(IF(($E$32:$E$552&gt;=3)*($D$32:$D$552&gt;=5),$C$32:$C$552))</f>
        <v>0.1788854</v>
      </c>
      <c r="D26" s="315">
        <f t="array" ref="D26">MIN(IF(($E$32:$E$552&gt;=3)*($D$32:$D$552&gt;=5),$D$32:$D$552))</f>
        <v>5.0236239999999999</v>
      </c>
      <c r="E26" s="315">
        <f t="array" ref="E26">MIN(IF(($E$32:$E$552&gt;=3)*($D$32:$D$552&gt;=5),$E$32:$E$552))</f>
        <v>3.8729009312089056</v>
      </c>
    </row>
    <row r="27" spans="1:21" x14ac:dyDescent="0.25">
      <c r="B27" s="40" t="s">
        <v>19</v>
      </c>
      <c r="C27" s="314">
        <f t="array" ref="C27">MAX(IF(($E$32:$E$552&gt;=3)*($D$32:$D$552&gt;=5),$C$32:$C$552))</f>
        <v>2.0143490000000002</v>
      </c>
      <c r="D27" s="315">
        <f t="array" ref="D27">MAX(IF(($E$32:$E$552&gt;=3)*($D$32:$D$552&gt;=5),$D$32:$D$552))</f>
        <v>26.889040000000001</v>
      </c>
      <c r="E27" s="315">
        <f t="array" ref="E27">MAX(IF(($E$32:$E$552&gt;=3)*($D$32:$D$552&gt;=5),$E$32:$E$552))</f>
        <v>59.248713478276215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3</v>
      </c>
      <c r="C32" s="91">
        <v>0.2828427</v>
      </c>
      <c r="D32" s="91">
        <v>2.8364569999999998</v>
      </c>
      <c r="E32" s="42">
        <v>10.028390338516779</v>
      </c>
    </row>
    <row r="33" spans="1:5" x14ac:dyDescent="0.25">
      <c r="A33" s="191">
        <v>2</v>
      </c>
      <c r="B33" s="191">
        <v>3</v>
      </c>
      <c r="C33" s="91">
        <v>0.63245549999999995</v>
      </c>
      <c r="D33" s="91">
        <v>8.0438799999999997</v>
      </c>
      <c r="E33" s="42">
        <v>12.718491656725256</v>
      </c>
    </row>
    <row r="34" spans="1:5" x14ac:dyDescent="0.25">
      <c r="A34" s="191">
        <v>3</v>
      </c>
      <c r="B34" s="191">
        <v>2</v>
      </c>
      <c r="C34" s="91">
        <v>0.50119860000000005</v>
      </c>
      <c r="D34" s="91">
        <v>26.074529999999999</v>
      </c>
      <c r="E34" s="42">
        <v>52.024347234808708</v>
      </c>
    </row>
    <row r="35" spans="1:5" x14ac:dyDescent="0.25">
      <c r="A35" s="191">
        <v>4</v>
      </c>
      <c r="B35" s="191">
        <v>0</v>
      </c>
      <c r="C35" s="91">
        <v>0.36</v>
      </c>
      <c r="D35" s="91">
        <v>5.040794</v>
      </c>
      <c r="E35" s="42">
        <v>14.002205555555555</v>
      </c>
    </row>
    <row r="36" spans="1:5" x14ac:dyDescent="0.25">
      <c r="A36" s="191">
        <v>5</v>
      </c>
      <c r="B36" s="191">
        <v>0</v>
      </c>
      <c r="C36" s="91">
        <v>0.2828427</v>
      </c>
      <c r="D36" s="91">
        <v>3.483676</v>
      </c>
      <c r="E36" s="42">
        <v>12.316655158503295</v>
      </c>
    </row>
    <row r="37" spans="1:5" x14ac:dyDescent="0.25">
      <c r="A37" s="191">
        <v>6</v>
      </c>
      <c r="B37" s="191">
        <v>0</v>
      </c>
      <c r="C37" s="91">
        <v>0.32249030000000001</v>
      </c>
      <c r="D37" s="91">
        <v>3.74892</v>
      </c>
      <c r="E37" s="42">
        <v>11.624907787924164</v>
      </c>
    </row>
    <row r="38" spans="1:5" x14ac:dyDescent="0.25">
      <c r="A38" s="191">
        <v>7</v>
      </c>
      <c r="B38" s="191">
        <v>0</v>
      </c>
      <c r="C38" s="91">
        <v>0.62096700000000005</v>
      </c>
      <c r="D38" s="91">
        <v>1.8850990000000001</v>
      </c>
      <c r="E38" s="42">
        <v>3.0357474712826931</v>
      </c>
    </row>
    <row r="39" spans="1:5" x14ac:dyDescent="0.25">
      <c r="A39" s="191">
        <v>8</v>
      </c>
      <c r="B39" s="191">
        <v>0</v>
      </c>
      <c r="C39" s="91">
        <v>0.1788854</v>
      </c>
      <c r="D39" s="91">
        <v>1.1271199999999999</v>
      </c>
      <c r="E39" s="42">
        <v>6.3007936924981012</v>
      </c>
    </row>
    <row r="40" spans="1:5" x14ac:dyDescent="0.25">
      <c r="A40" s="191">
        <v>9</v>
      </c>
      <c r="B40" s="191">
        <v>0</v>
      </c>
      <c r="C40" s="91">
        <v>0.32</v>
      </c>
      <c r="D40" s="91">
        <v>0.48</v>
      </c>
      <c r="E40" s="42">
        <v>1.5</v>
      </c>
    </row>
    <row r="41" spans="1:5" x14ac:dyDescent="0.25">
      <c r="A41" s="191">
        <v>10</v>
      </c>
      <c r="B41" s="191">
        <v>0</v>
      </c>
      <c r="C41" s="91">
        <v>0.2828427</v>
      </c>
      <c r="D41" s="91">
        <v>1.9798990000000001</v>
      </c>
      <c r="E41" s="42">
        <v>7.0000003535534061</v>
      </c>
    </row>
    <row r="42" spans="1:5" x14ac:dyDescent="0.25">
      <c r="A42" s="191">
        <v>11</v>
      </c>
      <c r="B42" s="191">
        <v>0</v>
      </c>
      <c r="C42" s="91">
        <v>0.28000000000000003</v>
      </c>
      <c r="D42" s="91">
        <v>0.70880180000000004</v>
      </c>
      <c r="E42" s="42">
        <v>2.5314350000000001</v>
      </c>
    </row>
    <row r="43" spans="1:5" x14ac:dyDescent="0.25">
      <c r="A43" s="191">
        <v>12</v>
      </c>
      <c r="B43" s="191">
        <v>0</v>
      </c>
      <c r="C43" s="91">
        <v>0.28000000000000003</v>
      </c>
      <c r="D43" s="91">
        <v>1.840435</v>
      </c>
      <c r="E43" s="42">
        <v>6.5729821428571427</v>
      </c>
    </row>
    <row r="44" spans="1:5" x14ac:dyDescent="0.25">
      <c r="A44" s="191">
        <v>13</v>
      </c>
      <c r="B44" s="191">
        <v>0</v>
      </c>
      <c r="C44" s="91">
        <v>0.31241000000000002</v>
      </c>
      <c r="D44" s="91">
        <v>2.488051</v>
      </c>
      <c r="E44" s="42">
        <v>7.9640568483723309</v>
      </c>
    </row>
    <row r="45" spans="1:5" x14ac:dyDescent="0.25">
      <c r="A45" s="191">
        <v>14</v>
      </c>
      <c r="B45" s="191">
        <v>0</v>
      </c>
      <c r="C45" s="91">
        <v>0.2828427</v>
      </c>
      <c r="D45" s="91">
        <v>1.0007999999999999</v>
      </c>
      <c r="E45" s="42">
        <v>3.5383624891149741</v>
      </c>
    </row>
    <row r="46" spans="1:5" x14ac:dyDescent="0.25">
      <c r="A46" s="191">
        <v>15</v>
      </c>
      <c r="B46" s="191">
        <v>0</v>
      </c>
      <c r="C46" s="91">
        <v>0.32</v>
      </c>
      <c r="D46" s="91">
        <v>0.84095180000000003</v>
      </c>
      <c r="E46" s="42">
        <v>2.627974375</v>
      </c>
    </row>
    <row r="47" spans="1:5" x14ac:dyDescent="0.25">
      <c r="A47" s="191">
        <v>16</v>
      </c>
      <c r="B47" s="191">
        <v>0</v>
      </c>
      <c r="C47" s="91">
        <v>0.16</v>
      </c>
      <c r="D47" s="91">
        <v>1.200666</v>
      </c>
      <c r="E47" s="42">
        <v>7.5041624999999996</v>
      </c>
    </row>
    <row r="48" spans="1:5" x14ac:dyDescent="0.25">
      <c r="A48" s="191">
        <v>17</v>
      </c>
      <c r="B48" s="191">
        <v>0</v>
      </c>
      <c r="C48" s="91">
        <v>0.1788854</v>
      </c>
      <c r="D48" s="91">
        <v>2.059126</v>
      </c>
      <c r="E48" s="42">
        <v>11.510866733674185</v>
      </c>
    </row>
    <row r="49" spans="1:5" x14ac:dyDescent="0.25">
      <c r="A49" s="191">
        <v>18</v>
      </c>
      <c r="B49" s="191">
        <v>0</v>
      </c>
      <c r="C49" s="91">
        <v>0.24331050000000001</v>
      </c>
      <c r="D49" s="91">
        <v>8.5644849999999995</v>
      </c>
      <c r="E49" s="42">
        <v>35.199816695128234</v>
      </c>
    </row>
    <row r="50" spans="1:5" x14ac:dyDescent="0.25">
      <c r="A50" s="191">
        <v>19</v>
      </c>
      <c r="B50" s="191">
        <v>0</v>
      </c>
      <c r="C50" s="91">
        <v>0.24</v>
      </c>
      <c r="D50" s="91">
        <v>3.2802440000000002</v>
      </c>
      <c r="E50" s="42">
        <v>13.667683333333335</v>
      </c>
    </row>
    <row r="51" spans="1:5" x14ac:dyDescent="0.25">
      <c r="A51" s="191">
        <v>20</v>
      </c>
      <c r="B51" s="191">
        <v>0</v>
      </c>
      <c r="C51" s="91">
        <v>0.2332381</v>
      </c>
      <c r="D51" s="91">
        <v>1.7861689999999999</v>
      </c>
      <c r="E51" s="42">
        <v>7.6581356133496197</v>
      </c>
    </row>
    <row r="52" spans="1:5" x14ac:dyDescent="0.25">
      <c r="A52" s="191">
        <v>21</v>
      </c>
      <c r="B52" s="191">
        <v>0</v>
      </c>
      <c r="C52" s="91">
        <v>0.84095180000000003</v>
      </c>
      <c r="D52" s="91">
        <v>0.92</v>
      </c>
      <c r="E52" s="42">
        <v>1.0939984907577343</v>
      </c>
    </row>
    <row r="53" spans="1:5" x14ac:dyDescent="0.25">
      <c r="A53" s="191">
        <v>22</v>
      </c>
      <c r="B53" s="191">
        <v>0</v>
      </c>
      <c r="C53" s="91">
        <v>0.25612499999999999</v>
      </c>
      <c r="D53" s="91">
        <v>1.449414</v>
      </c>
      <c r="E53" s="42">
        <v>5.6590102489019039</v>
      </c>
    </row>
    <row r="54" spans="1:5" x14ac:dyDescent="0.25">
      <c r="A54" s="191">
        <v>23</v>
      </c>
      <c r="B54" s="191">
        <v>0</v>
      </c>
      <c r="C54" s="91">
        <v>0.34176010000000001</v>
      </c>
      <c r="D54" s="91">
        <v>1.2145779999999999</v>
      </c>
      <c r="E54" s="42">
        <v>3.5538905799711551</v>
      </c>
    </row>
    <row r="55" spans="1:5" x14ac:dyDescent="0.25">
      <c r="A55" s="191">
        <v>24</v>
      </c>
      <c r="B55" s="191">
        <v>0</v>
      </c>
      <c r="C55" s="91">
        <v>0.3577709</v>
      </c>
      <c r="D55" s="91">
        <v>1.1892849999999999</v>
      </c>
      <c r="E55" s="42">
        <v>3.3241524115013266</v>
      </c>
    </row>
    <row r="56" spans="1:5" x14ac:dyDescent="0.25">
      <c r="A56" s="191">
        <v>25</v>
      </c>
      <c r="B56" s="191">
        <v>0</v>
      </c>
      <c r="C56" s="91">
        <v>0.48166379999999998</v>
      </c>
      <c r="D56" s="91">
        <v>0.80398999999999998</v>
      </c>
      <c r="E56" s="42">
        <v>1.6691933253028357</v>
      </c>
    </row>
    <row r="57" spans="1:5" x14ac:dyDescent="0.25">
      <c r="A57" s="191">
        <v>26</v>
      </c>
      <c r="B57" s="191">
        <v>0</v>
      </c>
      <c r="C57" s="91">
        <v>0.2</v>
      </c>
      <c r="D57" s="91">
        <v>3.1297280000000001</v>
      </c>
      <c r="E57" s="42">
        <v>15.64864</v>
      </c>
    </row>
    <row r="58" spans="1:5" x14ac:dyDescent="0.25">
      <c r="A58" s="191">
        <v>27</v>
      </c>
      <c r="B58" s="191">
        <v>0</v>
      </c>
      <c r="C58" s="91">
        <v>0.59464269999999997</v>
      </c>
      <c r="D58" s="91">
        <v>3.2022490000000001</v>
      </c>
      <c r="E58" s="42">
        <v>5.3851649065901261</v>
      </c>
    </row>
    <row r="59" spans="1:5" x14ac:dyDescent="0.25">
      <c r="A59" s="191">
        <v>28</v>
      </c>
      <c r="B59" s="191">
        <v>0</v>
      </c>
      <c r="C59" s="91">
        <v>0.44721359999999999</v>
      </c>
      <c r="D59" s="91">
        <v>0.78790859999999996</v>
      </c>
      <c r="E59" s="42">
        <v>1.7618171719285818</v>
      </c>
    </row>
    <row r="60" spans="1:5" x14ac:dyDescent="0.25">
      <c r="A60" s="191">
        <v>29</v>
      </c>
      <c r="B60" s="191">
        <v>0</v>
      </c>
      <c r="C60" s="91">
        <v>0.24</v>
      </c>
      <c r="D60" s="91">
        <v>0.92</v>
      </c>
      <c r="E60" s="42">
        <v>3.8333333333333335</v>
      </c>
    </row>
    <row r="61" spans="1:5" x14ac:dyDescent="0.25">
      <c r="A61" s="191">
        <v>30</v>
      </c>
      <c r="B61" s="191">
        <v>0</v>
      </c>
      <c r="C61" s="91">
        <v>0.37947330000000001</v>
      </c>
      <c r="D61" s="91">
        <v>2.0880610000000002</v>
      </c>
      <c r="E61" s="42">
        <v>5.5025241565085086</v>
      </c>
    </row>
    <row r="62" spans="1:5" x14ac:dyDescent="0.25">
      <c r="A62" s="191">
        <v>31</v>
      </c>
      <c r="B62" s="191">
        <v>0</v>
      </c>
      <c r="C62" s="91">
        <v>0.2</v>
      </c>
      <c r="D62" s="91">
        <v>6.3608799999999999</v>
      </c>
      <c r="E62" s="42">
        <v>31.804399999999998</v>
      </c>
    </row>
    <row r="63" spans="1:5" x14ac:dyDescent="0.25">
      <c r="A63" s="191">
        <v>32</v>
      </c>
      <c r="B63" s="191">
        <v>0</v>
      </c>
      <c r="C63" s="91">
        <v>1.091788</v>
      </c>
      <c r="D63" s="91">
        <v>4.1686449999999997</v>
      </c>
      <c r="E63" s="42">
        <v>3.8181817349155693</v>
      </c>
    </row>
    <row r="64" spans="1:5" x14ac:dyDescent="0.25">
      <c r="A64" s="191">
        <v>33</v>
      </c>
      <c r="B64" s="191">
        <v>0</v>
      </c>
      <c r="C64" s="91">
        <v>0.39597979999999999</v>
      </c>
      <c r="D64" s="91">
        <v>1.1063449999999999</v>
      </c>
      <c r="E64" s="42">
        <v>2.7939430243663943</v>
      </c>
    </row>
    <row r="65" spans="1:5" x14ac:dyDescent="0.25">
      <c r="A65" s="191">
        <v>34</v>
      </c>
      <c r="B65" s="191">
        <v>0</v>
      </c>
      <c r="C65" s="91">
        <v>0.77665949999999995</v>
      </c>
      <c r="D65" s="91">
        <v>0.98792709999999995</v>
      </c>
      <c r="E65" s="42">
        <v>1.2720208791626189</v>
      </c>
    </row>
    <row r="66" spans="1:5" x14ac:dyDescent="0.25">
      <c r="A66" s="191">
        <v>35</v>
      </c>
      <c r="B66" s="191">
        <v>0</v>
      </c>
      <c r="C66" s="91">
        <v>0.45607019999999998</v>
      </c>
      <c r="D66" s="91">
        <v>1.0770329999999999</v>
      </c>
      <c r="E66" s="42">
        <v>2.3615509191348174</v>
      </c>
    </row>
    <row r="67" spans="1:5" x14ac:dyDescent="0.25">
      <c r="A67" s="191">
        <v>36</v>
      </c>
      <c r="B67" s="191">
        <v>0</v>
      </c>
      <c r="C67" s="91">
        <v>0.2332381</v>
      </c>
      <c r="D67" s="91">
        <v>1.653602</v>
      </c>
      <c r="E67" s="42">
        <v>7.089759348922839</v>
      </c>
    </row>
    <row r="68" spans="1:5" x14ac:dyDescent="0.25">
      <c r="A68" s="191">
        <v>37</v>
      </c>
      <c r="B68" s="191">
        <v>0</v>
      </c>
      <c r="C68" s="91">
        <v>1.0983620000000001</v>
      </c>
      <c r="D68" s="91">
        <v>2.5059930000000001</v>
      </c>
      <c r="E68" s="42">
        <v>2.2815729240450779</v>
      </c>
    </row>
    <row r="69" spans="1:5" x14ac:dyDescent="0.25">
      <c r="A69" s="191">
        <v>38</v>
      </c>
      <c r="B69" s="191">
        <v>0</v>
      </c>
      <c r="C69" s="91">
        <v>0.29120439999999997</v>
      </c>
      <c r="D69" s="91">
        <v>1.3296619999999999</v>
      </c>
      <c r="E69" s="42">
        <v>4.5660779850853901</v>
      </c>
    </row>
    <row r="70" spans="1:5" x14ac:dyDescent="0.25">
      <c r="A70" s="191">
        <v>39</v>
      </c>
      <c r="B70" s="191">
        <v>0</v>
      </c>
      <c r="C70" s="91">
        <v>0.46647620000000001</v>
      </c>
      <c r="D70" s="91">
        <v>0.79699439999999999</v>
      </c>
      <c r="E70" s="42">
        <v>1.7085424722633222</v>
      </c>
    </row>
    <row r="71" spans="1:5" x14ac:dyDescent="0.25">
      <c r="A71" s="191">
        <v>40</v>
      </c>
      <c r="B71" s="191">
        <v>4</v>
      </c>
      <c r="C71" s="91">
        <v>0.55713550000000001</v>
      </c>
      <c r="D71" s="91">
        <v>6.1138450000000004</v>
      </c>
      <c r="E71" s="42">
        <v>10.973712858003125</v>
      </c>
    </row>
    <row r="72" spans="1:5" x14ac:dyDescent="0.25">
      <c r="A72" s="191">
        <v>41</v>
      </c>
      <c r="B72" s="191">
        <v>3</v>
      </c>
      <c r="C72" s="91">
        <v>0.80398999999999998</v>
      </c>
      <c r="D72" s="91">
        <v>6.3950769999999997</v>
      </c>
      <c r="E72" s="42">
        <v>7.9541748031691935</v>
      </c>
    </row>
    <row r="73" spans="1:5" x14ac:dyDescent="0.25">
      <c r="A73" s="191">
        <v>42</v>
      </c>
      <c r="B73" s="191">
        <v>0</v>
      </c>
      <c r="C73" s="91">
        <v>1.4153439999999999</v>
      </c>
      <c r="D73" s="91">
        <v>4.4369360000000002</v>
      </c>
      <c r="E73" s="42">
        <v>3.1348816966052073</v>
      </c>
    </row>
    <row r="74" spans="1:5" x14ac:dyDescent="0.25">
      <c r="A74" s="191">
        <v>43</v>
      </c>
      <c r="B74" s="191">
        <v>0</v>
      </c>
      <c r="C74" s="91">
        <v>0.76</v>
      </c>
      <c r="D74" s="91">
        <v>5.6082799999999997</v>
      </c>
      <c r="E74" s="42">
        <v>7.3793157894736838</v>
      </c>
    </row>
    <row r="75" spans="1:5" x14ac:dyDescent="0.25">
      <c r="A75" s="191">
        <v>44</v>
      </c>
      <c r="B75" s="191">
        <v>0</v>
      </c>
      <c r="C75" s="91">
        <v>0.6788225</v>
      </c>
      <c r="D75" s="91">
        <v>1.9365950000000001</v>
      </c>
      <c r="E75" s="42">
        <v>2.8528739103373857</v>
      </c>
    </row>
    <row r="76" spans="1:5" x14ac:dyDescent="0.25">
      <c r="A76" s="191">
        <v>45</v>
      </c>
      <c r="B76" s="191">
        <v>0</v>
      </c>
      <c r="C76" s="91">
        <v>0.37735920000000001</v>
      </c>
      <c r="D76" s="91">
        <v>3.5063369999999998</v>
      </c>
      <c r="E76" s="42">
        <v>9.2917755814619056</v>
      </c>
    </row>
    <row r="77" spans="1:5" x14ac:dyDescent="0.25">
      <c r="A77" s="191">
        <v>46</v>
      </c>
      <c r="B77" s="191">
        <v>0</v>
      </c>
      <c r="C77" s="91">
        <v>0.1788854</v>
      </c>
      <c r="D77" s="91">
        <v>4.701829</v>
      </c>
      <c r="E77" s="42">
        <v>26.284028769256743</v>
      </c>
    </row>
    <row r="78" spans="1:5" x14ac:dyDescent="0.25">
      <c r="A78" s="191">
        <v>47</v>
      </c>
      <c r="B78" s="191">
        <v>0</v>
      </c>
      <c r="C78" s="91">
        <v>0.25612499999999999</v>
      </c>
      <c r="D78" s="91">
        <v>1</v>
      </c>
      <c r="E78" s="42">
        <v>3.9043435822352368</v>
      </c>
    </row>
    <row r="79" spans="1:5" x14ac:dyDescent="0.25">
      <c r="A79" s="191">
        <v>48</v>
      </c>
      <c r="B79" s="191">
        <v>0</v>
      </c>
      <c r="C79" s="91">
        <v>0.52153620000000001</v>
      </c>
      <c r="D79" s="91">
        <v>0.64498060000000002</v>
      </c>
      <c r="E79" s="42">
        <v>1.2366938287313518</v>
      </c>
    </row>
    <row r="80" spans="1:5" x14ac:dyDescent="0.25">
      <c r="A80" s="191">
        <v>49</v>
      </c>
      <c r="B80" s="191">
        <v>0</v>
      </c>
      <c r="C80" s="91">
        <v>0.85603739999999995</v>
      </c>
      <c r="D80" s="91">
        <v>11.90536</v>
      </c>
      <c r="E80" s="42">
        <v>13.907523199336852</v>
      </c>
    </row>
    <row r="81" spans="1:5" x14ac:dyDescent="0.25">
      <c r="A81" s="191">
        <v>50</v>
      </c>
      <c r="B81" s="191">
        <v>0</v>
      </c>
      <c r="C81" s="91">
        <v>0.53814499999999998</v>
      </c>
      <c r="D81" s="91">
        <v>0.56850679999999998</v>
      </c>
      <c r="E81" s="42">
        <f>D81/C81</f>
        <v>1.0564193665276087</v>
      </c>
    </row>
    <row r="82" spans="1:5" x14ac:dyDescent="0.25">
      <c r="A82" s="191">
        <v>51</v>
      </c>
      <c r="B82" s="191">
        <v>0</v>
      </c>
      <c r="C82" s="91">
        <v>0.34409299999999998</v>
      </c>
      <c r="D82" s="91">
        <v>1.7055199999999999</v>
      </c>
      <c r="E82" s="42">
        <v>4.9565669746260461</v>
      </c>
    </row>
    <row r="83" spans="1:5" x14ac:dyDescent="0.25">
      <c r="A83" s="191">
        <v>52</v>
      </c>
      <c r="B83" s="191">
        <v>0</v>
      </c>
      <c r="C83" s="91">
        <v>0.2332381</v>
      </c>
      <c r="D83" s="91">
        <v>1.2762439999999999</v>
      </c>
      <c r="E83" s="42">
        <v>5.4718504395293905</v>
      </c>
    </row>
    <row r="84" spans="1:5" x14ac:dyDescent="0.25">
      <c r="A84" s="191">
        <v>53</v>
      </c>
      <c r="B84" s="191">
        <v>0</v>
      </c>
      <c r="C84" s="91">
        <v>0.28000000000000003</v>
      </c>
      <c r="D84" s="91">
        <v>0.32249030000000001</v>
      </c>
      <c r="E84" s="42">
        <v>1.1517510714285712</v>
      </c>
    </row>
    <row r="85" spans="1:5" x14ac:dyDescent="0.25">
      <c r="A85" s="191">
        <v>54</v>
      </c>
      <c r="B85" s="191">
        <v>0</v>
      </c>
      <c r="C85" s="91">
        <v>0.48166379999999998</v>
      </c>
      <c r="D85" s="91">
        <v>1.442221</v>
      </c>
      <c r="E85" s="42">
        <v>2.9942482702665223</v>
      </c>
    </row>
    <row r="86" spans="1:5" x14ac:dyDescent="0.25">
      <c r="A86" s="191">
        <v>55</v>
      </c>
      <c r="B86" s="191">
        <v>0</v>
      </c>
      <c r="C86" s="91">
        <v>1.0322789999999999</v>
      </c>
      <c r="D86" s="91">
        <v>6.8326279999999997</v>
      </c>
      <c r="E86" s="42">
        <v>6.6189741339308465</v>
      </c>
    </row>
    <row r="87" spans="1:5" x14ac:dyDescent="0.25">
      <c r="A87" s="191">
        <v>56</v>
      </c>
      <c r="B87" s="191">
        <v>0</v>
      </c>
      <c r="C87" s="91">
        <v>0.52611790000000003</v>
      </c>
      <c r="D87" s="91">
        <v>5.497636</v>
      </c>
      <c r="E87" s="42">
        <v>10.449437283924382</v>
      </c>
    </row>
    <row r="88" spans="1:5" x14ac:dyDescent="0.25">
      <c r="A88" s="191">
        <v>57</v>
      </c>
      <c r="B88" s="191">
        <v>0</v>
      </c>
      <c r="C88" s="91">
        <v>0.32249030000000001</v>
      </c>
      <c r="D88" s="91">
        <v>1.3588229999999999</v>
      </c>
      <c r="E88" s="42">
        <v>4.213531383734642</v>
      </c>
    </row>
    <row r="89" spans="1:5" x14ac:dyDescent="0.25">
      <c r="A89" s="191">
        <v>58</v>
      </c>
      <c r="B89" s="191">
        <v>0</v>
      </c>
      <c r="C89" s="91">
        <v>0.55713550000000001</v>
      </c>
      <c r="D89" s="91">
        <v>11.30833</v>
      </c>
      <c r="E89" s="42">
        <v>20.297270592162945</v>
      </c>
    </row>
    <row r="90" spans="1:5" x14ac:dyDescent="0.25">
      <c r="A90" s="191">
        <v>59</v>
      </c>
      <c r="B90" s="191">
        <v>0</v>
      </c>
      <c r="C90" s="91">
        <v>0.4</v>
      </c>
      <c r="D90" s="91">
        <v>1.3623510000000001</v>
      </c>
      <c r="E90" s="42">
        <v>3.4058774999999999</v>
      </c>
    </row>
    <row r="91" spans="1:5" x14ac:dyDescent="0.25">
      <c r="A91" s="191">
        <v>60</v>
      </c>
      <c r="B91" s="191">
        <v>0</v>
      </c>
      <c r="C91" s="91">
        <v>0.32249030000000001</v>
      </c>
      <c r="D91" s="91">
        <v>2.723821</v>
      </c>
      <c r="E91" s="42">
        <v>8.446210630211203</v>
      </c>
    </row>
    <row r="92" spans="1:5" x14ac:dyDescent="0.25">
      <c r="A92" s="191">
        <v>61</v>
      </c>
      <c r="B92" s="191">
        <v>0</v>
      </c>
      <c r="C92" s="91">
        <v>0.32249030000000001</v>
      </c>
      <c r="D92" s="91">
        <v>2.0880610000000002</v>
      </c>
      <c r="E92" s="42">
        <v>6.4748024979355971</v>
      </c>
    </row>
    <row r="93" spans="1:5" x14ac:dyDescent="0.25">
      <c r="A93" s="191">
        <v>62</v>
      </c>
      <c r="B93" s="191">
        <v>0</v>
      </c>
      <c r="C93" s="91">
        <v>0.4</v>
      </c>
      <c r="D93" s="91">
        <v>1.961632</v>
      </c>
      <c r="E93" s="42">
        <v>4.9040799999999996</v>
      </c>
    </row>
    <row r="94" spans="1:5" x14ac:dyDescent="0.25">
      <c r="A94" s="191">
        <v>63</v>
      </c>
      <c r="B94" s="191">
        <v>0</v>
      </c>
      <c r="C94" s="91">
        <v>0.52</v>
      </c>
      <c r="D94" s="91">
        <v>2.7828040000000001</v>
      </c>
      <c r="E94" s="42">
        <v>5.3515461538461535</v>
      </c>
    </row>
    <row r="95" spans="1:5" x14ac:dyDescent="0.25">
      <c r="A95" s="191">
        <v>64</v>
      </c>
      <c r="B95" s="191">
        <v>0</v>
      </c>
      <c r="C95" s="91">
        <v>0.28000000000000003</v>
      </c>
      <c r="D95" s="91">
        <v>1.96652</v>
      </c>
      <c r="E95" s="42">
        <v>7.0232857142857137</v>
      </c>
    </row>
    <row r="96" spans="1:5" x14ac:dyDescent="0.25">
      <c r="A96" s="191">
        <v>65</v>
      </c>
      <c r="B96" s="191">
        <v>0</v>
      </c>
      <c r="C96" s="91">
        <v>0.22627420000000001</v>
      </c>
      <c r="D96" s="91">
        <v>2.4647920000000001</v>
      </c>
      <c r="E96" s="42">
        <v>10.892943163648352</v>
      </c>
    </row>
    <row r="97" spans="1:5" x14ac:dyDescent="0.25">
      <c r="A97" s="191">
        <v>66</v>
      </c>
      <c r="B97" s="191">
        <v>0</v>
      </c>
      <c r="C97" s="91">
        <v>0.2</v>
      </c>
      <c r="D97" s="91">
        <v>0.84</v>
      </c>
      <c r="E97" s="42">
        <v>4.1999999999999993</v>
      </c>
    </row>
    <row r="98" spans="1:5" x14ac:dyDescent="0.25">
      <c r="A98" s="191">
        <v>67</v>
      </c>
      <c r="B98" s="191">
        <v>0</v>
      </c>
      <c r="C98" s="91">
        <v>0.4079216</v>
      </c>
      <c r="D98" s="91">
        <v>1.56</v>
      </c>
      <c r="E98" s="42">
        <v>3.8242642703892122</v>
      </c>
    </row>
    <row r="99" spans="1:5" x14ac:dyDescent="0.25">
      <c r="A99" s="191">
        <v>68</v>
      </c>
      <c r="B99" s="191">
        <v>4</v>
      </c>
      <c r="C99" s="91">
        <v>2.0143490000000002</v>
      </c>
      <c r="D99" s="91">
        <v>26.889040000000001</v>
      </c>
      <c r="E99" s="42">
        <v>13.348749397448008</v>
      </c>
    </row>
    <row r="100" spans="1:5" x14ac:dyDescent="0.25">
      <c r="A100" s="191">
        <v>69</v>
      </c>
      <c r="B100" s="191">
        <v>2</v>
      </c>
      <c r="C100" s="91">
        <v>0.48332180000000002</v>
      </c>
      <c r="D100" s="91">
        <v>8.0919629999999998</v>
      </c>
      <c r="E100" s="42">
        <v>16.742391921903792</v>
      </c>
    </row>
    <row r="101" spans="1:5" x14ac:dyDescent="0.25">
      <c r="A101" s="191">
        <v>70</v>
      </c>
      <c r="B101" s="191">
        <v>3</v>
      </c>
      <c r="C101" s="91">
        <v>0.8099383</v>
      </c>
      <c r="D101" s="91">
        <v>5.9980159999999998</v>
      </c>
      <c r="E101" s="42">
        <v>7.4055221243395941</v>
      </c>
    </row>
    <row r="102" spans="1:5" x14ac:dyDescent="0.25">
      <c r="A102" s="191">
        <v>71</v>
      </c>
      <c r="B102" s="191">
        <v>0</v>
      </c>
      <c r="C102" s="91">
        <v>0.22627420000000001</v>
      </c>
      <c r="D102" s="91">
        <v>4.1630760000000002</v>
      </c>
      <c r="E102" s="42">
        <v>18.398367997765543</v>
      </c>
    </row>
    <row r="103" spans="1:5" x14ac:dyDescent="0.25">
      <c r="A103" s="191">
        <v>72</v>
      </c>
      <c r="B103" s="191">
        <v>0</v>
      </c>
      <c r="C103" s="91">
        <v>0.72111029999999998</v>
      </c>
      <c r="D103" s="91">
        <v>2.3323809999999998</v>
      </c>
      <c r="E103" s="42">
        <v>3.2344302945055698</v>
      </c>
    </row>
    <row r="104" spans="1:5" x14ac:dyDescent="0.25">
      <c r="A104" s="191">
        <v>73</v>
      </c>
      <c r="B104" s="191">
        <v>0</v>
      </c>
      <c r="C104" s="91">
        <v>0.4118252</v>
      </c>
      <c r="D104" s="91">
        <v>3.3761519999999998</v>
      </c>
      <c r="E104" s="42">
        <v>8.1980218791856352</v>
      </c>
    </row>
    <row r="105" spans="1:5" x14ac:dyDescent="0.25">
      <c r="A105" s="191">
        <v>74</v>
      </c>
      <c r="B105" s="191">
        <v>0</v>
      </c>
      <c r="C105" s="91">
        <v>0.2828427</v>
      </c>
      <c r="D105" s="91">
        <v>6.3125270000000002</v>
      </c>
      <c r="E105" s="42">
        <v>22.318154224945527</v>
      </c>
    </row>
    <row r="106" spans="1:5" x14ac:dyDescent="0.25">
      <c r="A106" s="191">
        <v>75</v>
      </c>
      <c r="B106" s="191">
        <v>0</v>
      </c>
      <c r="C106" s="91">
        <v>0.46818799999999999</v>
      </c>
      <c r="D106" s="91">
        <v>9.2032170000000004</v>
      </c>
      <c r="E106" s="42">
        <v>19.657097149008518</v>
      </c>
    </row>
    <row r="107" spans="1:5" x14ac:dyDescent="0.25">
      <c r="A107" s="191">
        <v>76</v>
      </c>
      <c r="B107" s="191">
        <v>0</v>
      </c>
      <c r="C107" s="91">
        <v>0.36878179999999999</v>
      </c>
      <c r="D107" s="91">
        <v>5.3366660000000001</v>
      </c>
      <c r="E107" s="42">
        <v>14.471066630728524</v>
      </c>
    </row>
    <row r="108" spans="1:5" x14ac:dyDescent="0.25">
      <c r="A108" s="191">
        <v>77</v>
      </c>
      <c r="B108" s="191">
        <v>0</v>
      </c>
      <c r="C108" s="91">
        <v>0.65115279999999998</v>
      </c>
      <c r="D108" s="91">
        <v>16.230830000000001</v>
      </c>
      <c r="E108" s="42">
        <v>24.926299940659092</v>
      </c>
    </row>
    <row r="109" spans="1:5" x14ac:dyDescent="0.25">
      <c r="A109" s="191">
        <v>78</v>
      </c>
      <c r="B109" s="191">
        <v>0</v>
      </c>
      <c r="C109" s="91">
        <v>0.3577709</v>
      </c>
      <c r="D109" s="91">
        <v>8.980067</v>
      </c>
      <c r="E109" s="42">
        <v>25.100048662426151</v>
      </c>
    </row>
    <row r="110" spans="1:5" x14ac:dyDescent="0.25">
      <c r="A110" s="191">
        <v>79</v>
      </c>
      <c r="B110" s="191">
        <v>0</v>
      </c>
      <c r="C110" s="91">
        <v>0.37735920000000001</v>
      </c>
      <c r="D110" s="91">
        <v>1.4977320000000001</v>
      </c>
      <c r="E110" s="42">
        <v>3.9689823383132041</v>
      </c>
    </row>
    <row r="111" spans="1:5" x14ac:dyDescent="0.25">
      <c r="A111" s="191">
        <v>80</v>
      </c>
      <c r="B111" s="191">
        <v>0</v>
      </c>
      <c r="C111" s="91">
        <v>0.85041169999999999</v>
      </c>
      <c r="D111" s="91">
        <v>6.6641729999999999</v>
      </c>
      <c r="E111" s="42">
        <v>7.836407942176713</v>
      </c>
    </row>
    <row r="112" spans="1:5" x14ac:dyDescent="0.25">
      <c r="A112" s="191">
        <v>81</v>
      </c>
      <c r="B112" s="191">
        <v>0</v>
      </c>
      <c r="C112" s="91">
        <v>1.584929</v>
      </c>
      <c r="D112" s="91">
        <v>6.1382729999999999</v>
      </c>
      <c r="E112" s="42">
        <v>3.8729009312089056</v>
      </c>
    </row>
    <row r="113" spans="1:5" x14ac:dyDescent="0.25">
      <c r="A113" s="191">
        <v>82</v>
      </c>
      <c r="B113" s="191">
        <v>0</v>
      </c>
      <c r="C113" s="91">
        <v>0.73756359999999999</v>
      </c>
      <c r="D113" s="91">
        <v>5.444998</v>
      </c>
      <c r="E113" s="42">
        <v>7.382411496445866</v>
      </c>
    </row>
    <row r="114" spans="1:5" x14ac:dyDescent="0.25">
      <c r="A114" s="191">
        <v>83</v>
      </c>
      <c r="B114" s="191">
        <v>0</v>
      </c>
      <c r="C114" s="91">
        <v>0.3577709</v>
      </c>
      <c r="D114" s="91">
        <v>1.5388310000000001</v>
      </c>
      <c r="E114" s="42">
        <v>4.3011631186326227</v>
      </c>
    </row>
    <row r="115" spans="1:5" x14ac:dyDescent="0.25">
      <c r="A115" s="191">
        <v>84</v>
      </c>
      <c r="B115" s="191">
        <v>0</v>
      </c>
      <c r="C115" s="91">
        <v>0.72111029999999998</v>
      </c>
      <c r="D115" s="91">
        <v>0.88</v>
      </c>
      <c r="E115" s="42">
        <v>1.2203403556987051</v>
      </c>
    </row>
    <row r="116" spans="1:5" x14ac:dyDescent="0.25">
      <c r="A116" s="191">
        <v>85</v>
      </c>
      <c r="B116" s="191">
        <v>0</v>
      </c>
      <c r="C116" s="91">
        <v>0.59464269999999997</v>
      </c>
      <c r="D116" s="91">
        <v>0.94403389999999998</v>
      </c>
      <c r="E116" s="42">
        <v>1.5875649360531963</v>
      </c>
    </row>
    <row r="117" spans="1:5" x14ac:dyDescent="0.25">
      <c r="A117" s="191">
        <v>86</v>
      </c>
      <c r="B117" s="191">
        <v>0</v>
      </c>
      <c r="C117" s="91">
        <v>0.16</v>
      </c>
      <c r="D117" s="91">
        <v>1.7713270000000001</v>
      </c>
      <c r="E117" s="42">
        <v>11.07079375</v>
      </c>
    </row>
    <row r="118" spans="1:5" x14ac:dyDescent="0.25">
      <c r="A118" s="191">
        <v>87</v>
      </c>
      <c r="B118" s="191">
        <v>0</v>
      </c>
      <c r="C118" s="91">
        <v>0.28000000000000003</v>
      </c>
      <c r="D118" s="91">
        <v>0.4418144</v>
      </c>
      <c r="E118" s="42">
        <v>1.5779085714285712</v>
      </c>
    </row>
    <row r="119" spans="1:5" x14ac:dyDescent="0.25">
      <c r="A119" s="191">
        <v>88</v>
      </c>
      <c r="B119" s="191">
        <v>3</v>
      </c>
      <c r="C119" s="91">
        <v>0.26832820000000002</v>
      </c>
      <c r="D119" s="91">
        <v>4.7657420000000004</v>
      </c>
      <c r="E119" s="42">
        <v>17.760868965692016</v>
      </c>
    </row>
    <row r="120" spans="1:5" x14ac:dyDescent="0.25">
      <c r="A120" s="191">
        <v>89</v>
      </c>
      <c r="B120" s="191">
        <v>3</v>
      </c>
      <c r="C120" s="91">
        <v>0.33941130000000003</v>
      </c>
      <c r="D120" s="91">
        <v>7.7724029999999997</v>
      </c>
      <c r="E120" s="42">
        <v>22.899658909411677</v>
      </c>
    </row>
    <row r="121" spans="1:5" x14ac:dyDescent="0.25">
      <c r="A121" s="191">
        <v>90</v>
      </c>
      <c r="B121" s="191">
        <v>2</v>
      </c>
      <c r="C121" s="91">
        <v>0.2332381</v>
      </c>
      <c r="D121" s="91">
        <v>5.2100119999999999</v>
      </c>
      <c r="E121" s="42">
        <v>22.337739846105759</v>
      </c>
    </row>
    <row r="122" spans="1:5" x14ac:dyDescent="0.25">
      <c r="A122" s="191">
        <v>91</v>
      </c>
      <c r="B122" s="191">
        <v>4</v>
      </c>
      <c r="C122" s="91">
        <v>0.34176010000000001</v>
      </c>
      <c r="D122" s="91">
        <v>4.331124</v>
      </c>
      <c r="E122" s="42">
        <v>12.672994887349342</v>
      </c>
    </row>
    <row r="123" spans="1:5" x14ac:dyDescent="0.25">
      <c r="A123" s="191">
        <v>92</v>
      </c>
      <c r="B123" s="191">
        <v>0</v>
      </c>
      <c r="C123" s="91">
        <v>0.25298219999999999</v>
      </c>
      <c r="D123" s="91">
        <v>3.4115099999999998</v>
      </c>
      <c r="E123" s="42">
        <v>13.485178008571355</v>
      </c>
    </row>
    <row r="124" spans="1:5" x14ac:dyDescent="0.25">
      <c r="A124" s="191">
        <v>93</v>
      </c>
      <c r="B124" s="191">
        <v>0</v>
      </c>
      <c r="C124" s="91">
        <v>0.50119860000000005</v>
      </c>
      <c r="D124" s="91">
        <v>2.929846</v>
      </c>
      <c r="E124" s="42">
        <v>5.8456787389270435</v>
      </c>
    </row>
    <row r="125" spans="1:5" x14ac:dyDescent="0.25">
      <c r="A125" s="191">
        <v>94</v>
      </c>
      <c r="B125" s="191">
        <v>0</v>
      </c>
      <c r="C125" s="91">
        <v>0.4118252</v>
      </c>
      <c r="D125" s="91">
        <v>2.1681330000000001</v>
      </c>
      <c r="E125" s="42">
        <v>5.2646923986196086</v>
      </c>
    </row>
    <row r="126" spans="1:5" x14ac:dyDescent="0.25">
      <c r="A126" s="191">
        <v>95</v>
      </c>
      <c r="B126" s="191">
        <v>0</v>
      </c>
      <c r="C126" s="91">
        <v>0.2332381</v>
      </c>
      <c r="D126" s="91">
        <v>2.1751320000000001</v>
      </c>
      <c r="E126" s="42">
        <v>9.3258005445937009</v>
      </c>
    </row>
    <row r="127" spans="1:5" x14ac:dyDescent="0.25">
      <c r="A127" s="191">
        <v>96</v>
      </c>
      <c r="B127" s="191">
        <v>0</v>
      </c>
      <c r="C127" s="91">
        <v>0.44721359999999999</v>
      </c>
      <c r="D127" s="91">
        <v>2.2303359999999999</v>
      </c>
      <c r="E127" s="42">
        <v>4.9871828584819422</v>
      </c>
    </row>
    <row r="128" spans="1:5" x14ac:dyDescent="0.25">
      <c r="A128" s="191">
        <v>97</v>
      </c>
      <c r="B128" s="191">
        <v>0</v>
      </c>
      <c r="C128" s="91">
        <v>0.4</v>
      </c>
      <c r="D128" s="91">
        <v>2.764634</v>
      </c>
      <c r="E128" s="42">
        <v>6.9115849999999996</v>
      </c>
    </row>
    <row r="129" spans="1:5" x14ac:dyDescent="0.25">
      <c r="A129" s="191">
        <v>98</v>
      </c>
      <c r="B129" s="191">
        <v>0</v>
      </c>
      <c r="C129" s="91">
        <v>0.4079216</v>
      </c>
      <c r="D129" s="91">
        <v>0.76419890000000001</v>
      </c>
      <c r="E129" s="42">
        <v>1.8733965056030375</v>
      </c>
    </row>
    <row r="130" spans="1:5" x14ac:dyDescent="0.25">
      <c r="A130" s="191">
        <v>99</v>
      </c>
      <c r="B130" s="191">
        <v>0</v>
      </c>
      <c r="C130" s="91">
        <v>0.96747090000000002</v>
      </c>
      <c r="D130" s="91">
        <v>2.4255309999999999</v>
      </c>
      <c r="E130" s="42">
        <v>2.5070841924030995</v>
      </c>
    </row>
    <row r="131" spans="1:5" x14ac:dyDescent="0.25">
      <c r="A131" s="191">
        <v>100</v>
      </c>
      <c r="B131" s="191">
        <v>0</v>
      </c>
      <c r="C131" s="91">
        <v>0.37947330000000001</v>
      </c>
      <c r="D131" s="91">
        <v>0.69971419999999995</v>
      </c>
      <c r="E131" s="42">
        <v>1.8439089126955703</v>
      </c>
    </row>
    <row r="132" spans="1:5" x14ac:dyDescent="0.25">
      <c r="A132" s="191">
        <v>101</v>
      </c>
      <c r="B132" s="191">
        <v>0</v>
      </c>
      <c r="C132" s="91">
        <v>0.36878179999999999</v>
      </c>
      <c r="D132" s="91">
        <v>1.4751270000000001</v>
      </c>
      <c r="E132" s="42">
        <v>3.9999994576738875</v>
      </c>
    </row>
    <row r="133" spans="1:5" x14ac:dyDescent="0.25">
      <c r="A133" s="191">
        <v>102</v>
      </c>
      <c r="B133" s="191">
        <v>0</v>
      </c>
      <c r="C133" s="91">
        <v>0.45607019999999998</v>
      </c>
      <c r="D133" s="91">
        <v>3.3792309999999999</v>
      </c>
      <c r="E133" s="42">
        <v>7.4094536323574749</v>
      </c>
    </row>
    <row r="134" spans="1:5" x14ac:dyDescent="0.25">
      <c r="A134" s="191">
        <v>103</v>
      </c>
      <c r="B134" s="191">
        <v>0</v>
      </c>
      <c r="C134" s="91">
        <v>0.25298219999999999</v>
      </c>
      <c r="D134" s="91">
        <v>3.6938870000000001</v>
      </c>
      <c r="E134" s="42">
        <v>14.601371163662899</v>
      </c>
    </row>
    <row r="135" spans="1:5" x14ac:dyDescent="0.25">
      <c r="A135" s="191">
        <v>104</v>
      </c>
      <c r="B135" s="191">
        <v>0</v>
      </c>
      <c r="C135" s="91">
        <v>0.36878179999999999</v>
      </c>
      <c r="D135" s="91">
        <v>2.6427260000000001</v>
      </c>
      <c r="E135" s="42">
        <v>7.1660965915346155</v>
      </c>
    </row>
    <row r="136" spans="1:5" x14ac:dyDescent="0.25">
      <c r="A136" s="191">
        <v>105</v>
      </c>
      <c r="B136" s="191">
        <v>0</v>
      </c>
      <c r="C136" s="91">
        <v>0.34409299999999998</v>
      </c>
      <c r="D136" s="91">
        <v>0.53665629999999998</v>
      </c>
      <c r="E136" s="42">
        <v>1.5596257407154461</v>
      </c>
    </row>
    <row r="137" spans="1:5" x14ac:dyDescent="0.25">
      <c r="A137" s="191">
        <v>106</v>
      </c>
      <c r="B137" s="191">
        <v>2</v>
      </c>
      <c r="C137" s="91">
        <v>0.33941130000000003</v>
      </c>
      <c r="D137" s="91">
        <v>3.7013039999999999</v>
      </c>
      <c r="E137" s="42">
        <v>10.905070043336799</v>
      </c>
    </row>
    <row r="138" spans="1:5" x14ac:dyDescent="0.25">
      <c r="A138" s="191">
        <v>107</v>
      </c>
      <c r="B138" s="191">
        <v>3</v>
      </c>
      <c r="C138" s="91">
        <v>0.32249030000000001</v>
      </c>
      <c r="D138" s="91">
        <v>7.2054410000000004</v>
      </c>
      <c r="E138" s="42">
        <v>22.343124738945637</v>
      </c>
    </row>
    <row r="139" spans="1:5" x14ac:dyDescent="0.25">
      <c r="A139" s="191">
        <v>108</v>
      </c>
      <c r="B139" s="191">
        <v>1</v>
      </c>
      <c r="C139" s="91">
        <v>0.36878179999999999</v>
      </c>
      <c r="D139" s="91">
        <v>11.75665</v>
      </c>
      <c r="E139" s="42">
        <v>31.87969145982801</v>
      </c>
    </row>
    <row r="140" spans="1:5" x14ac:dyDescent="0.25">
      <c r="A140" s="191">
        <v>109</v>
      </c>
      <c r="B140" s="191">
        <v>1</v>
      </c>
      <c r="C140" s="91">
        <v>0.36878179999999999</v>
      </c>
      <c r="D140" s="91">
        <v>8.0240369999999999</v>
      </c>
      <c r="E140" s="42">
        <v>21.758223968753338</v>
      </c>
    </row>
    <row r="141" spans="1:5" x14ac:dyDescent="0.25">
      <c r="A141" s="191">
        <v>110</v>
      </c>
      <c r="B141" s="191">
        <v>0</v>
      </c>
      <c r="C141" s="91">
        <v>0.45607019999999998</v>
      </c>
      <c r="D141" s="91">
        <v>5.0994900000000003</v>
      </c>
      <c r="E141" s="42">
        <v>11.181370762658908</v>
      </c>
    </row>
    <row r="142" spans="1:5" x14ac:dyDescent="0.25">
      <c r="A142" s="191">
        <v>111</v>
      </c>
      <c r="B142" s="191">
        <v>0</v>
      </c>
      <c r="C142" s="91">
        <v>0.32249030000000001</v>
      </c>
      <c r="D142" s="91">
        <v>4.2007620000000001</v>
      </c>
      <c r="E142" s="42">
        <v>13.026010394731252</v>
      </c>
    </row>
    <row r="143" spans="1:5" x14ac:dyDescent="0.25">
      <c r="A143" s="191">
        <v>112</v>
      </c>
      <c r="B143" s="191">
        <v>0</v>
      </c>
      <c r="C143" s="91">
        <v>0.28000000000000003</v>
      </c>
      <c r="D143" s="91">
        <v>1.4886239999999999</v>
      </c>
      <c r="E143" s="42">
        <v>5.3165142857142849</v>
      </c>
    </row>
    <row r="144" spans="1:5" x14ac:dyDescent="0.25">
      <c r="A144" s="191">
        <v>113</v>
      </c>
      <c r="B144" s="191">
        <v>0</v>
      </c>
      <c r="C144" s="91">
        <v>0.52</v>
      </c>
      <c r="D144" s="91">
        <v>3.5065650000000002</v>
      </c>
      <c r="E144" s="42">
        <v>6.7433942307692307</v>
      </c>
    </row>
    <row r="145" spans="1:5" x14ac:dyDescent="0.25">
      <c r="A145" s="191">
        <v>114</v>
      </c>
      <c r="B145" s="191">
        <v>0</v>
      </c>
      <c r="C145" s="91">
        <v>0.49477270000000001</v>
      </c>
      <c r="D145" s="91">
        <v>5.7031919999999996</v>
      </c>
      <c r="E145" s="42">
        <v>11.52689305614477</v>
      </c>
    </row>
    <row r="146" spans="1:5" x14ac:dyDescent="0.25">
      <c r="A146" s="191">
        <v>115</v>
      </c>
      <c r="B146" s="191">
        <v>0</v>
      </c>
      <c r="C146" s="91">
        <v>0.36221540000000002</v>
      </c>
      <c r="D146" s="91">
        <v>6.2866210000000002</v>
      </c>
      <c r="E146" s="42">
        <v>17.356029036865909</v>
      </c>
    </row>
    <row r="147" spans="1:5" x14ac:dyDescent="0.25">
      <c r="A147" s="191">
        <v>116</v>
      </c>
      <c r="B147" s="191">
        <v>0</v>
      </c>
      <c r="C147" s="91">
        <v>0.26832820000000002</v>
      </c>
      <c r="D147" s="91">
        <v>2.6205340000000001</v>
      </c>
      <c r="E147" s="42">
        <v>9.7661520481261377</v>
      </c>
    </row>
    <row r="148" spans="1:5" x14ac:dyDescent="0.25">
      <c r="A148" s="191">
        <v>117</v>
      </c>
      <c r="B148" s="191">
        <v>0</v>
      </c>
      <c r="C148" s="91">
        <v>0.46818799999999999</v>
      </c>
      <c r="D148" s="91">
        <v>7.6282629999999996</v>
      </c>
      <c r="E148" s="42">
        <v>16.29316214853862</v>
      </c>
    </row>
    <row r="149" spans="1:5" x14ac:dyDescent="0.25">
      <c r="A149" s="191">
        <v>118</v>
      </c>
      <c r="B149" s="191">
        <v>0</v>
      </c>
      <c r="C149" s="91">
        <v>0.65604879999999999</v>
      </c>
      <c r="D149" s="91">
        <v>2.61748</v>
      </c>
      <c r="E149" s="42">
        <v>3.9897641760795843</v>
      </c>
    </row>
    <row r="150" spans="1:5" x14ac:dyDescent="0.25">
      <c r="A150" s="191">
        <v>119</v>
      </c>
      <c r="B150" s="191">
        <v>0</v>
      </c>
      <c r="C150" s="91">
        <v>0.45254830000000001</v>
      </c>
      <c r="D150" s="91">
        <v>2.2068979999999998</v>
      </c>
      <c r="E150" s="42">
        <v>4.8766021218066662</v>
      </c>
    </row>
    <row r="151" spans="1:5" x14ac:dyDescent="0.25">
      <c r="A151" s="191">
        <v>120</v>
      </c>
      <c r="B151" s="191">
        <v>0</v>
      </c>
      <c r="C151" s="91">
        <v>0.6</v>
      </c>
      <c r="D151" s="91">
        <v>1.801777</v>
      </c>
      <c r="E151" s="42">
        <v>3.0029616666666668</v>
      </c>
    </row>
    <row r="152" spans="1:5" x14ac:dyDescent="0.25">
      <c r="A152" s="191">
        <v>121</v>
      </c>
      <c r="B152" s="191">
        <v>0</v>
      </c>
      <c r="C152" s="91">
        <v>0.46818799999999999</v>
      </c>
      <c r="D152" s="91">
        <v>4.443422</v>
      </c>
      <c r="E152" s="42">
        <v>9.4906789580254092</v>
      </c>
    </row>
    <row r="153" spans="1:5" x14ac:dyDescent="0.25">
      <c r="A153" s="191">
        <v>122</v>
      </c>
      <c r="B153" s="191">
        <v>0</v>
      </c>
      <c r="C153" s="91">
        <v>0.48166379999999998</v>
      </c>
      <c r="D153" s="91">
        <v>2.4608940000000001</v>
      </c>
      <c r="E153" s="42">
        <v>5.1091528987646573</v>
      </c>
    </row>
    <row r="154" spans="1:5" x14ac:dyDescent="0.25">
      <c r="A154" s="191">
        <v>123</v>
      </c>
      <c r="B154" s="191">
        <v>0</v>
      </c>
      <c r="C154" s="91">
        <v>0.34176010000000001</v>
      </c>
      <c r="D154" s="91">
        <v>5.4271909999999997</v>
      </c>
      <c r="E154" s="42">
        <v>15.880118831894066</v>
      </c>
    </row>
    <row r="155" spans="1:5" x14ac:dyDescent="0.25">
      <c r="A155" s="191">
        <v>124</v>
      </c>
      <c r="B155" s="191">
        <v>0</v>
      </c>
      <c r="C155" s="91">
        <v>0.24331050000000001</v>
      </c>
      <c r="D155" s="91">
        <v>1.601</v>
      </c>
      <c r="E155" s="42">
        <v>6.5800694996722289</v>
      </c>
    </row>
    <row r="156" spans="1:5" x14ac:dyDescent="0.25">
      <c r="A156" s="191">
        <v>125</v>
      </c>
      <c r="B156" s="191">
        <v>0</v>
      </c>
      <c r="C156" s="91">
        <v>0.60133190000000003</v>
      </c>
      <c r="D156" s="91">
        <v>1.08</v>
      </c>
      <c r="E156" s="42">
        <v>1.7960131501422094</v>
      </c>
    </row>
    <row r="157" spans="1:5" x14ac:dyDescent="0.25">
      <c r="A157" s="191">
        <v>126</v>
      </c>
      <c r="B157" s="191">
        <v>0</v>
      </c>
      <c r="C157" s="91">
        <v>0.2154066</v>
      </c>
      <c r="D157" s="91">
        <v>0.57271280000000002</v>
      </c>
      <c r="E157" s="42">
        <v>2.6587523316370065</v>
      </c>
    </row>
    <row r="158" spans="1:5" x14ac:dyDescent="0.25">
      <c r="A158" s="191">
        <v>127</v>
      </c>
      <c r="B158" s="191">
        <v>0</v>
      </c>
      <c r="C158" s="91">
        <v>0.36878179999999999</v>
      </c>
      <c r="D158" s="91">
        <v>2.1868699999999999</v>
      </c>
      <c r="E158" s="42">
        <v>5.9299835295559591</v>
      </c>
    </row>
    <row r="159" spans="1:5" x14ac:dyDescent="0.25">
      <c r="A159" s="191">
        <v>128</v>
      </c>
      <c r="B159" s="191">
        <v>0</v>
      </c>
      <c r="C159" s="91">
        <v>1.7204649999999999</v>
      </c>
      <c r="D159" s="91">
        <v>2.0195050000000001</v>
      </c>
      <c r="E159" s="42">
        <v>1.1738134748454634</v>
      </c>
    </row>
    <row r="160" spans="1:5" x14ac:dyDescent="0.25">
      <c r="A160" s="191">
        <v>129</v>
      </c>
      <c r="B160" s="191">
        <v>2</v>
      </c>
      <c r="C160" s="91">
        <v>0.8099383</v>
      </c>
      <c r="D160" s="91">
        <v>4.4473510000000003</v>
      </c>
      <c r="E160" s="42">
        <v>5.4909750532849237</v>
      </c>
    </row>
    <row r="161" spans="1:5" x14ac:dyDescent="0.25">
      <c r="A161" s="191">
        <v>130</v>
      </c>
      <c r="B161" s="191">
        <v>4</v>
      </c>
      <c r="C161" s="91">
        <v>0.59464269999999997</v>
      </c>
      <c r="D161" s="91">
        <v>12.13608</v>
      </c>
      <c r="E161" s="42">
        <v>20.409028816800408</v>
      </c>
    </row>
    <row r="162" spans="1:5" x14ac:dyDescent="0.25">
      <c r="A162" s="191">
        <v>131</v>
      </c>
      <c r="B162" s="191">
        <v>0</v>
      </c>
      <c r="C162" s="91">
        <v>0.77665949999999995</v>
      </c>
      <c r="D162" s="91">
        <v>2.6387879999999999</v>
      </c>
      <c r="E162" s="42">
        <v>3.3976124672395045</v>
      </c>
    </row>
    <row r="163" spans="1:5" x14ac:dyDescent="0.25">
      <c r="A163" s="191">
        <v>132</v>
      </c>
      <c r="B163" s="191">
        <v>0</v>
      </c>
      <c r="C163" s="91">
        <v>0.34176010000000001</v>
      </c>
      <c r="D163" s="91">
        <v>6.1057350000000001</v>
      </c>
      <c r="E163" s="42">
        <v>17.865558325854892</v>
      </c>
    </row>
    <row r="164" spans="1:5" x14ac:dyDescent="0.25">
      <c r="A164" s="191">
        <v>133</v>
      </c>
      <c r="B164" s="191">
        <v>0</v>
      </c>
      <c r="C164" s="91">
        <v>0.2039608</v>
      </c>
      <c r="D164" s="91">
        <v>1.7274259999999999</v>
      </c>
      <c r="E164" s="42">
        <v>8.4694019635145565</v>
      </c>
    </row>
    <row r="165" spans="1:5" x14ac:dyDescent="0.25">
      <c r="A165" s="191">
        <v>134</v>
      </c>
      <c r="B165" s="191">
        <v>0</v>
      </c>
      <c r="C165" s="91">
        <v>0.30463089999999998</v>
      </c>
      <c r="D165" s="91">
        <v>2.689238</v>
      </c>
      <c r="E165" s="42">
        <v>8.8278569245601819</v>
      </c>
    </row>
    <row r="166" spans="1:5" x14ac:dyDescent="0.25">
      <c r="A166" s="191">
        <v>135</v>
      </c>
      <c r="B166" s="191">
        <v>0</v>
      </c>
      <c r="C166" s="91">
        <v>0.26832820000000002</v>
      </c>
      <c r="D166" s="91">
        <v>0.98386989999999996</v>
      </c>
      <c r="E166" s="42">
        <v>3.6666660455367714</v>
      </c>
    </row>
    <row r="167" spans="1:5" x14ac:dyDescent="0.25">
      <c r="A167" s="191">
        <v>136</v>
      </c>
      <c r="B167" s="191">
        <v>0</v>
      </c>
      <c r="C167" s="91">
        <v>0.50119860000000005</v>
      </c>
      <c r="D167" s="91">
        <v>1.557947</v>
      </c>
      <c r="E167" s="42">
        <v>3.1084424417785681</v>
      </c>
    </row>
    <row r="168" spans="1:5" x14ac:dyDescent="0.25">
      <c r="A168" s="191">
        <v>137</v>
      </c>
      <c r="B168" s="191">
        <v>0</v>
      </c>
      <c r="C168" s="91">
        <v>0.25612499999999999</v>
      </c>
      <c r="D168" s="91">
        <v>1.1034489999999999</v>
      </c>
      <c r="E168" s="42">
        <v>4.3082440214738895</v>
      </c>
    </row>
    <row r="169" spans="1:5" x14ac:dyDescent="0.25">
      <c r="A169" s="191">
        <v>138</v>
      </c>
      <c r="B169" s="191">
        <v>0</v>
      </c>
      <c r="C169" s="91">
        <v>0.8246211</v>
      </c>
      <c r="D169" s="91">
        <v>3.5038260000000001</v>
      </c>
      <c r="E169" s="42">
        <v>4.2490132740964306</v>
      </c>
    </row>
    <row r="170" spans="1:5" x14ac:dyDescent="0.25">
      <c r="A170" s="191">
        <v>139</v>
      </c>
      <c r="B170" s="191">
        <v>0</v>
      </c>
      <c r="C170" s="91">
        <v>0.83234609999999998</v>
      </c>
      <c r="D170" s="91">
        <v>3.8209949999999999</v>
      </c>
      <c r="E170" s="42">
        <v>4.5906324304276787</v>
      </c>
    </row>
    <row r="171" spans="1:5" x14ac:dyDescent="0.25">
      <c r="A171" s="191">
        <v>140</v>
      </c>
      <c r="B171" s="191">
        <v>0</v>
      </c>
      <c r="C171" s="91">
        <v>0.43081320000000001</v>
      </c>
      <c r="D171" s="91">
        <v>1.6574679999999999</v>
      </c>
      <c r="E171" s="42">
        <v>3.8473008719324291</v>
      </c>
    </row>
    <row r="172" spans="1:5" x14ac:dyDescent="0.25">
      <c r="A172" s="191">
        <v>141</v>
      </c>
      <c r="B172" s="191">
        <v>0</v>
      </c>
      <c r="C172" s="91">
        <v>0.25298219999999999</v>
      </c>
      <c r="D172" s="91">
        <v>2.378571</v>
      </c>
      <c r="E172" s="42">
        <v>9.4021278967453057</v>
      </c>
    </row>
    <row r="173" spans="1:5" x14ac:dyDescent="0.25">
      <c r="A173" s="191">
        <v>142</v>
      </c>
      <c r="B173" s="191">
        <v>0</v>
      </c>
      <c r="C173" s="91">
        <v>0.39395429999999998</v>
      </c>
      <c r="D173" s="91">
        <v>2.4957560000000001</v>
      </c>
      <c r="E173" s="42">
        <v>6.3351409033992017</v>
      </c>
    </row>
    <row r="174" spans="1:5" x14ac:dyDescent="0.25">
      <c r="A174" s="191">
        <v>143</v>
      </c>
      <c r="B174" s="191">
        <v>0</v>
      </c>
      <c r="C174" s="91">
        <v>0.2</v>
      </c>
      <c r="D174" s="91">
        <v>1.88</v>
      </c>
      <c r="E174" s="42">
        <v>9.3999999999999986</v>
      </c>
    </row>
    <row r="175" spans="1:5" x14ac:dyDescent="0.25">
      <c r="A175" s="191">
        <v>144</v>
      </c>
      <c r="B175" s="191">
        <v>0</v>
      </c>
      <c r="C175" s="91">
        <v>0.52611790000000003</v>
      </c>
      <c r="D175" s="91">
        <v>0.9414882</v>
      </c>
      <c r="E175" s="42">
        <v>1.7895004142607578</v>
      </c>
    </row>
    <row r="176" spans="1:5" x14ac:dyDescent="0.25">
      <c r="A176" s="191">
        <v>145</v>
      </c>
      <c r="B176" s="191">
        <v>0</v>
      </c>
      <c r="C176" s="91">
        <v>0.77252829999999995</v>
      </c>
      <c r="D176" s="91">
        <v>0.93037630000000004</v>
      </c>
      <c r="E176" s="42">
        <v>1.2043264952235408</v>
      </c>
    </row>
    <row r="177" spans="1:5" x14ac:dyDescent="0.25">
      <c r="A177" s="191">
        <v>146</v>
      </c>
      <c r="B177" s="191">
        <v>0</v>
      </c>
      <c r="C177" s="91">
        <v>0.32</v>
      </c>
      <c r="D177" s="91">
        <v>0.56000000000000005</v>
      </c>
      <c r="E177" s="42">
        <v>1.7500000000000002</v>
      </c>
    </row>
    <row r="178" spans="1:5" x14ac:dyDescent="0.25">
      <c r="A178" s="191">
        <v>147</v>
      </c>
      <c r="B178" s="191">
        <v>0</v>
      </c>
      <c r="C178" s="91">
        <v>0.64124879999999995</v>
      </c>
      <c r="D178" s="91">
        <v>3.0410520000000001</v>
      </c>
      <c r="E178" s="42">
        <v>4.7423901611979629</v>
      </c>
    </row>
    <row r="179" spans="1:5" x14ac:dyDescent="0.25">
      <c r="A179" s="191">
        <v>148</v>
      </c>
      <c r="B179" s="191">
        <v>0</v>
      </c>
      <c r="C179" s="91">
        <v>0.28844409999999998</v>
      </c>
      <c r="D179" s="91">
        <v>2.0999050000000001</v>
      </c>
      <c r="E179" s="42">
        <v>7.2801107736299695</v>
      </c>
    </row>
    <row r="180" spans="1:5" x14ac:dyDescent="0.25">
      <c r="A180" s="191">
        <v>149</v>
      </c>
      <c r="B180" s="191">
        <v>0</v>
      </c>
      <c r="C180" s="91">
        <v>0.48166379999999998</v>
      </c>
      <c r="D180" s="91">
        <v>1.7274259999999999</v>
      </c>
      <c r="E180" s="42">
        <v>3.5863729015965076</v>
      </c>
    </row>
    <row r="181" spans="1:5" x14ac:dyDescent="0.25">
      <c r="A181" s="191">
        <v>150</v>
      </c>
      <c r="B181" s="191">
        <v>0</v>
      </c>
      <c r="C181" s="91">
        <v>0.45607019999999998</v>
      </c>
      <c r="D181" s="91">
        <v>1.807097</v>
      </c>
      <c r="E181" s="42">
        <v>3.9623220284947362</v>
      </c>
    </row>
    <row r="182" spans="1:5" x14ac:dyDescent="0.25">
      <c r="A182" s="191">
        <v>151</v>
      </c>
      <c r="B182" s="191">
        <v>0</v>
      </c>
      <c r="C182" s="91">
        <v>0.30463089999999998</v>
      </c>
      <c r="D182" s="91">
        <v>2.6847720000000002</v>
      </c>
      <c r="E182" s="42">
        <v>8.813196560165105</v>
      </c>
    </row>
    <row r="183" spans="1:5" x14ac:dyDescent="0.25">
      <c r="A183" s="191">
        <v>152</v>
      </c>
      <c r="B183" s="191">
        <v>0</v>
      </c>
      <c r="C183" s="91">
        <v>0.59059289999999998</v>
      </c>
      <c r="D183" s="91">
        <v>1.091788</v>
      </c>
      <c r="E183" s="42">
        <v>1.8486304186860356</v>
      </c>
    </row>
    <row r="184" spans="1:5" x14ac:dyDescent="0.25">
      <c r="A184" s="191">
        <v>153</v>
      </c>
      <c r="B184" s="191">
        <v>0</v>
      </c>
      <c r="C184" s="91">
        <v>0.24331050000000001</v>
      </c>
      <c r="D184" s="91">
        <v>1.4751270000000001</v>
      </c>
      <c r="E184" s="42">
        <v>6.0627346538682056</v>
      </c>
    </row>
    <row r="185" spans="1:5" x14ac:dyDescent="0.25">
      <c r="A185" s="191">
        <v>154</v>
      </c>
      <c r="B185" s="191">
        <v>2</v>
      </c>
      <c r="C185" s="91">
        <v>0.40199499999999999</v>
      </c>
      <c r="D185" s="91">
        <v>8.9233340000000005</v>
      </c>
      <c r="E185" s="42">
        <v>22.197624348561551</v>
      </c>
    </row>
    <row r="186" spans="1:5" x14ac:dyDescent="0.25">
      <c r="A186" s="191">
        <v>155</v>
      </c>
      <c r="B186" s="191">
        <v>2</v>
      </c>
      <c r="C186" s="91">
        <v>0.73539109999999996</v>
      </c>
      <c r="D186" s="91">
        <v>20.428509999999999</v>
      </c>
      <c r="E186" s="42">
        <v>27.779109646554058</v>
      </c>
    </row>
    <row r="187" spans="1:5" x14ac:dyDescent="0.25">
      <c r="A187" s="191">
        <v>156</v>
      </c>
      <c r="B187" s="191">
        <v>0</v>
      </c>
      <c r="C187" s="91">
        <v>0.41761229999999999</v>
      </c>
      <c r="D187" s="91">
        <v>3.524769</v>
      </c>
      <c r="E187" s="42">
        <v>8.4402901926020863</v>
      </c>
    </row>
    <row r="188" spans="1:5" x14ac:dyDescent="0.25">
      <c r="A188" s="191">
        <v>157</v>
      </c>
      <c r="B188" s="191">
        <v>0</v>
      </c>
      <c r="C188" s="91">
        <v>0.39395429999999998</v>
      </c>
      <c r="D188" s="91">
        <v>6.0801319999999999</v>
      </c>
      <c r="E188" s="42">
        <v>15.433597247193394</v>
      </c>
    </row>
    <row r="189" spans="1:5" x14ac:dyDescent="0.25">
      <c r="A189" s="191">
        <v>158</v>
      </c>
      <c r="B189" s="191">
        <v>0</v>
      </c>
      <c r="C189" s="91">
        <v>0.97406369999999998</v>
      </c>
      <c r="D189" s="91">
        <v>5.5523689999999997</v>
      </c>
      <c r="E189" s="42">
        <v>5.7002113927456692</v>
      </c>
    </row>
    <row r="190" spans="1:5" x14ac:dyDescent="0.25">
      <c r="A190" s="191">
        <v>159</v>
      </c>
      <c r="B190" s="191">
        <v>0</v>
      </c>
      <c r="C190" s="91">
        <v>0.69857000000000002</v>
      </c>
      <c r="D190" s="91">
        <v>4.2205209999999997</v>
      </c>
      <c r="E190" s="42">
        <v>6.0416579584007319</v>
      </c>
    </row>
    <row r="191" spans="1:5" x14ac:dyDescent="0.25">
      <c r="A191" s="191">
        <v>160</v>
      </c>
      <c r="B191" s="191">
        <v>0</v>
      </c>
      <c r="C191" s="91">
        <v>0.66211779999999998</v>
      </c>
      <c r="D191" s="91">
        <v>1.198666</v>
      </c>
      <c r="E191" s="42">
        <v>1.8103515718804117</v>
      </c>
    </row>
    <row r="192" spans="1:5" x14ac:dyDescent="0.25">
      <c r="A192" s="191">
        <v>161</v>
      </c>
      <c r="B192" s="191">
        <v>0</v>
      </c>
      <c r="C192" s="91">
        <v>0.25612499999999999</v>
      </c>
      <c r="D192" s="91">
        <v>1.1320779999999999</v>
      </c>
      <c r="E192" s="42">
        <v>4.4200214738897019</v>
      </c>
    </row>
    <row r="193" spans="1:5" x14ac:dyDescent="0.25">
      <c r="A193" s="191">
        <v>162</v>
      </c>
      <c r="B193" s="191">
        <v>0</v>
      </c>
      <c r="C193" s="91">
        <v>0.31241000000000002</v>
      </c>
      <c r="D193" s="91">
        <v>0.62482000000000004</v>
      </c>
      <c r="E193" s="42">
        <v>2</v>
      </c>
    </row>
    <row r="194" spans="1:5" x14ac:dyDescent="0.25">
      <c r="A194" s="191">
        <v>163</v>
      </c>
      <c r="B194" s="191">
        <v>0</v>
      </c>
      <c r="C194" s="91">
        <v>0.4118252</v>
      </c>
      <c r="D194" s="91">
        <v>1.575817</v>
      </c>
      <c r="E194" s="42">
        <v>3.8264219868041103</v>
      </c>
    </row>
    <row r="195" spans="1:5" x14ac:dyDescent="0.25">
      <c r="A195" s="191">
        <v>164</v>
      </c>
      <c r="B195" s="191">
        <v>0</v>
      </c>
      <c r="C195" s="91">
        <v>0.5614268</v>
      </c>
      <c r="D195" s="91">
        <v>2.5314030000000001</v>
      </c>
      <c r="E195" s="42">
        <v>4.5088745318178614</v>
      </c>
    </row>
    <row r="196" spans="1:5" x14ac:dyDescent="0.25">
      <c r="A196" s="191">
        <v>165</v>
      </c>
      <c r="B196" s="191">
        <v>0</v>
      </c>
      <c r="C196" s="91">
        <v>0.1788854</v>
      </c>
      <c r="D196" s="91">
        <v>0.69971419999999995</v>
      </c>
      <c r="E196" s="42">
        <v>3.9115221253383448</v>
      </c>
    </row>
    <row r="197" spans="1:5" x14ac:dyDescent="0.25">
      <c r="A197" s="191">
        <v>166</v>
      </c>
      <c r="B197" s="191">
        <v>0</v>
      </c>
      <c r="C197" s="91">
        <v>0.29120439999999997</v>
      </c>
      <c r="D197" s="91">
        <v>0.84852810000000001</v>
      </c>
      <c r="E197" s="42">
        <v>2.9138574142423677</v>
      </c>
    </row>
    <row r="198" spans="1:5" x14ac:dyDescent="0.25">
      <c r="A198" s="191">
        <v>167</v>
      </c>
      <c r="B198" s="191">
        <v>0</v>
      </c>
      <c r="C198" s="91">
        <v>0.30463089999999998</v>
      </c>
      <c r="D198" s="91">
        <v>0.48826219999999998</v>
      </c>
      <c r="E198" s="42">
        <v>1.6027993220648333</v>
      </c>
    </row>
    <row r="199" spans="1:5" x14ac:dyDescent="0.25">
      <c r="A199" s="191">
        <v>168</v>
      </c>
      <c r="B199" s="191">
        <v>0</v>
      </c>
      <c r="C199" s="91">
        <v>0.36878179999999999</v>
      </c>
      <c r="D199" s="91">
        <v>0.52</v>
      </c>
      <c r="E199" s="42">
        <v>1.4100478928190059</v>
      </c>
    </row>
    <row r="200" spans="1:5" x14ac:dyDescent="0.25">
      <c r="A200" s="191">
        <v>169</v>
      </c>
      <c r="B200" s="191">
        <v>0</v>
      </c>
      <c r="C200" s="91">
        <v>0.2332381</v>
      </c>
      <c r="D200" s="91">
        <v>1.0983620000000001</v>
      </c>
      <c r="E200" s="42">
        <v>4.7091877356229537</v>
      </c>
    </row>
    <row r="201" spans="1:5" x14ac:dyDescent="0.25">
      <c r="A201" s="191">
        <v>170</v>
      </c>
      <c r="B201" s="191">
        <v>0</v>
      </c>
      <c r="C201" s="91">
        <v>0.2</v>
      </c>
      <c r="D201" s="91">
        <v>0.34176010000000001</v>
      </c>
      <c r="E201" s="42">
        <v>1.7088004999999999</v>
      </c>
    </row>
    <row r="202" spans="1:5" x14ac:dyDescent="0.25">
      <c r="A202" s="191">
        <v>171</v>
      </c>
      <c r="B202" s="191">
        <v>0</v>
      </c>
      <c r="C202" s="91">
        <v>0.26832820000000002</v>
      </c>
      <c r="D202" s="91">
        <v>0.46647620000000001</v>
      </c>
      <c r="E202" s="42">
        <v>1.7384538784965575</v>
      </c>
    </row>
    <row r="203" spans="1:5" x14ac:dyDescent="0.25">
      <c r="A203" s="191">
        <v>172</v>
      </c>
      <c r="B203" s="191">
        <v>0</v>
      </c>
      <c r="C203" s="91">
        <v>0.2</v>
      </c>
      <c r="D203" s="91">
        <v>0.32984849999999999</v>
      </c>
      <c r="E203" s="42">
        <v>1.6492424999999999</v>
      </c>
    </row>
    <row r="204" spans="1:5" x14ac:dyDescent="0.25">
      <c r="A204" s="191">
        <v>173</v>
      </c>
      <c r="B204" s="191">
        <v>0</v>
      </c>
      <c r="C204" s="91">
        <v>0.12</v>
      </c>
      <c r="D204" s="91">
        <v>0.16</v>
      </c>
      <c r="E204" s="42">
        <f>D204/C204</f>
        <v>1.3333333333333335</v>
      </c>
    </row>
    <row r="205" spans="1:5" x14ac:dyDescent="0.25">
      <c r="A205" s="191">
        <v>174</v>
      </c>
      <c r="B205" s="191">
        <v>0</v>
      </c>
      <c r="C205" s="91">
        <v>0.43081320000000001</v>
      </c>
      <c r="D205" s="91">
        <v>1.4598629999999999</v>
      </c>
      <c r="E205" s="42">
        <v>3.3886217971037098</v>
      </c>
    </row>
    <row r="206" spans="1:5" x14ac:dyDescent="0.25">
      <c r="A206" s="191">
        <v>175</v>
      </c>
      <c r="B206" s="191">
        <v>0</v>
      </c>
      <c r="C206" s="91">
        <v>0.4</v>
      </c>
      <c r="D206" s="91">
        <v>1.1606890000000001</v>
      </c>
      <c r="E206" s="42">
        <v>2.9017225</v>
      </c>
    </row>
    <row r="207" spans="1:5" x14ac:dyDescent="0.25">
      <c r="A207" s="191">
        <v>176</v>
      </c>
      <c r="B207" s="191">
        <v>0</v>
      </c>
      <c r="C207" s="91">
        <v>0.4</v>
      </c>
      <c r="D207" s="91">
        <v>1.08</v>
      </c>
      <c r="E207" s="42">
        <v>2.7</v>
      </c>
    </row>
    <row r="208" spans="1:5" x14ac:dyDescent="0.25">
      <c r="A208" s="191">
        <v>177</v>
      </c>
      <c r="B208" s="191">
        <v>0</v>
      </c>
      <c r="C208" s="91">
        <v>0.28844409999999998</v>
      </c>
      <c r="D208" s="91">
        <v>2.9852970000000001</v>
      </c>
      <c r="E208" s="42">
        <v>10.349655271159994</v>
      </c>
    </row>
    <row r="209" spans="1:5" x14ac:dyDescent="0.25">
      <c r="A209" s="191">
        <v>178</v>
      </c>
      <c r="B209" s="191">
        <v>0</v>
      </c>
      <c r="C209" s="91">
        <v>0.30463089999999998</v>
      </c>
      <c r="D209" s="91">
        <v>3.038421</v>
      </c>
      <c r="E209" s="42">
        <v>9.9741063693801255</v>
      </c>
    </row>
    <row r="210" spans="1:5" x14ac:dyDescent="0.25">
      <c r="A210" s="191">
        <v>179</v>
      </c>
      <c r="B210" s="191">
        <v>0</v>
      </c>
      <c r="C210" s="91">
        <v>0.5614268</v>
      </c>
      <c r="D210" s="91">
        <v>0.60133190000000003</v>
      </c>
      <c r="E210" s="42">
        <v>1.0710780105260382</v>
      </c>
    </row>
    <row r="211" spans="1:5" x14ac:dyDescent="0.25">
      <c r="A211" s="191">
        <v>180</v>
      </c>
      <c r="B211" s="191">
        <v>0</v>
      </c>
      <c r="C211" s="91">
        <v>0.2154066</v>
      </c>
      <c r="D211" s="91">
        <v>0.26832820000000002</v>
      </c>
      <c r="E211" s="42">
        <v>1.2456823514228441</v>
      </c>
    </row>
    <row r="212" spans="1:5" x14ac:dyDescent="0.25">
      <c r="A212" s="191">
        <v>181</v>
      </c>
      <c r="B212" s="191">
        <v>3</v>
      </c>
      <c r="C212" s="91">
        <v>0.28000000000000003</v>
      </c>
      <c r="D212" s="91">
        <v>14.454330000000001</v>
      </c>
      <c r="E212" s="42">
        <v>51.622607142857142</v>
      </c>
    </row>
    <row r="213" spans="1:5" x14ac:dyDescent="0.25">
      <c r="A213" s="191">
        <v>182</v>
      </c>
      <c r="B213" s="191">
        <v>2</v>
      </c>
      <c r="C213" s="91">
        <v>0.65604879999999999</v>
      </c>
      <c r="D213" s="91">
        <v>19.960899999999999</v>
      </c>
      <c r="E213" s="42">
        <v>30.425937826576316</v>
      </c>
    </row>
    <row r="214" spans="1:5" x14ac:dyDescent="0.25">
      <c r="A214" s="191">
        <v>183</v>
      </c>
      <c r="B214" s="191">
        <v>0</v>
      </c>
      <c r="C214" s="91">
        <v>0.5614268</v>
      </c>
      <c r="D214" s="91">
        <v>5.1494470000000003</v>
      </c>
      <c r="E214" s="42">
        <v>9.1720719424152897</v>
      </c>
    </row>
    <row r="215" spans="1:5" x14ac:dyDescent="0.25">
      <c r="A215" s="191">
        <v>184</v>
      </c>
      <c r="B215" s="191">
        <v>0</v>
      </c>
      <c r="C215" s="91">
        <v>1.52</v>
      </c>
      <c r="D215" s="91">
        <v>2.8968950000000002</v>
      </c>
      <c r="E215" s="42">
        <v>1.9058519736842106</v>
      </c>
    </row>
    <row r="216" spans="1:5" x14ac:dyDescent="0.25">
      <c r="A216" s="191">
        <v>185</v>
      </c>
      <c r="B216" s="191">
        <v>0</v>
      </c>
      <c r="C216" s="91">
        <v>0.26832820000000002</v>
      </c>
      <c r="D216" s="91">
        <v>5.8247749999999998</v>
      </c>
      <c r="E216" s="42">
        <v>21.707651301652227</v>
      </c>
    </row>
    <row r="217" spans="1:5" x14ac:dyDescent="0.25">
      <c r="A217" s="191">
        <v>186</v>
      </c>
      <c r="B217" s="191">
        <v>0</v>
      </c>
      <c r="C217" s="91">
        <v>0.2828427</v>
      </c>
      <c r="D217" s="91">
        <v>14.63153</v>
      </c>
      <c r="E217" s="42">
        <v>51.730272692206654</v>
      </c>
    </row>
    <row r="218" spans="1:5" x14ac:dyDescent="0.25">
      <c r="A218" s="191">
        <v>187</v>
      </c>
      <c r="B218" s="191">
        <v>0</v>
      </c>
      <c r="C218" s="91">
        <v>0.33941130000000003</v>
      </c>
      <c r="D218" s="91">
        <v>5.4712339999999999</v>
      </c>
      <c r="E218" s="42">
        <v>16.119775623262985</v>
      </c>
    </row>
    <row r="219" spans="1:5" x14ac:dyDescent="0.25">
      <c r="A219" s="191">
        <v>188</v>
      </c>
      <c r="B219" s="191">
        <v>0</v>
      </c>
      <c r="C219" s="91">
        <v>0.32984849999999999</v>
      </c>
      <c r="D219" s="91">
        <v>3.988985</v>
      </c>
      <c r="E219" s="42">
        <v>12.093385296583129</v>
      </c>
    </row>
    <row r="220" spans="1:5" x14ac:dyDescent="0.25">
      <c r="A220" s="191">
        <v>189</v>
      </c>
      <c r="B220" s="191">
        <v>0</v>
      </c>
      <c r="C220" s="91">
        <v>0.2332381</v>
      </c>
      <c r="D220" s="91">
        <v>1.840435</v>
      </c>
      <c r="E220" s="42">
        <v>7.8907991447366443</v>
      </c>
    </row>
    <row r="221" spans="1:5" x14ac:dyDescent="0.25">
      <c r="A221" s="191">
        <v>190</v>
      </c>
      <c r="B221" s="191">
        <v>0</v>
      </c>
      <c r="C221" s="91">
        <v>0.32</v>
      </c>
      <c r="D221" s="91">
        <v>1.405133</v>
      </c>
      <c r="E221" s="42">
        <v>4.3910406249999996</v>
      </c>
    </row>
    <row r="222" spans="1:5" x14ac:dyDescent="0.25">
      <c r="A222" s="191">
        <v>191</v>
      </c>
      <c r="B222" s="191">
        <v>0</v>
      </c>
      <c r="C222" s="91">
        <v>0.73430240000000002</v>
      </c>
      <c r="D222" s="91">
        <v>1.1063449999999999</v>
      </c>
      <c r="E222" s="42">
        <v>1.5066612883193626</v>
      </c>
    </row>
    <row r="223" spans="1:5" x14ac:dyDescent="0.25">
      <c r="A223" s="191">
        <v>192</v>
      </c>
      <c r="B223" s="191">
        <v>0</v>
      </c>
      <c r="C223" s="91">
        <v>0.28000000000000003</v>
      </c>
      <c r="D223" s="91">
        <v>12.099119999999999</v>
      </c>
      <c r="E223" s="42">
        <v>43.211142857142853</v>
      </c>
    </row>
    <row r="224" spans="1:5" x14ac:dyDescent="0.25">
      <c r="A224" s="191">
        <v>193</v>
      </c>
      <c r="B224" s="191">
        <v>0</v>
      </c>
      <c r="C224" s="91">
        <v>0.4326662</v>
      </c>
      <c r="D224" s="91">
        <v>1.4848570000000001</v>
      </c>
      <c r="E224" s="42">
        <v>3.4318765829177322</v>
      </c>
    </row>
    <row r="225" spans="1:5" x14ac:dyDescent="0.25">
      <c r="A225" s="191">
        <v>194</v>
      </c>
      <c r="B225" s="191">
        <v>0</v>
      </c>
      <c r="C225" s="91">
        <v>0.37735920000000001</v>
      </c>
      <c r="D225" s="91">
        <v>2.6629309999999999</v>
      </c>
      <c r="E225" s="42">
        <v>7.056753883302699</v>
      </c>
    </row>
    <row r="226" spans="1:5" x14ac:dyDescent="0.25">
      <c r="A226" s="191">
        <v>195</v>
      </c>
      <c r="B226" s="191">
        <v>0</v>
      </c>
      <c r="C226" s="91">
        <v>0.32249030000000001</v>
      </c>
      <c r="D226" s="91">
        <v>8.5072200000000002</v>
      </c>
      <c r="E226" s="42">
        <v>26.379770182234939</v>
      </c>
    </row>
    <row r="227" spans="1:5" x14ac:dyDescent="0.25">
      <c r="A227" s="191">
        <v>196</v>
      </c>
      <c r="B227" s="191">
        <v>0</v>
      </c>
      <c r="C227" s="91">
        <v>0.30463089999999998</v>
      </c>
      <c r="D227" s="91">
        <v>2.42157</v>
      </c>
      <c r="E227" s="42">
        <v>7.9491935978917443</v>
      </c>
    </row>
    <row r="228" spans="1:5" x14ac:dyDescent="0.25">
      <c r="A228" s="191">
        <v>197</v>
      </c>
      <c r="B228" s="191">
        <v>0</v>
      </c>
      <c r="C228" s="91">
        <v>0.4118252</v>
      </c>
      <c r="D228" s="91">
        <v>2.7553580000000002</v>
      </c>
      <c r="E228" s="42">
        <v>6.6906007694526712</v>
      </c>
    </row>
    <row r="229" spans="1:5" x14ac:dyDescent="0.25">
      <c r="A229" s="191">
        <v>198</v>
      </c>
      <c r="B229" s="191">
        <v>0</v>
      </c>
      <c r="C229" s="91">
        <v>0.14422209999999999</v>
      </c>
      <c r="D229" s="91">
        <v>2.897999</v>
      </c>
      <c r="E229" s="42">
        <v>20.094000850077762</v>
      </c>
    </row>
    <row r="230" spans="1:5" x14ac:dyDescent="0.25">
      <c r="A230" s="191">
        <v>199</v>
      </c>
      <c r="B230" s="191">
        <v>0</v>
      </c>
      <c r="C230" s="91">
        <v>0.69050710000000004</v>
      </c>
      <c r="D230" s="91">
        <v>7.0767220000000002</v>
      </c>
      <c r="E230" s="42">
        <v>10.2485868718801</v>
      </c>
    </row>
    <row r="231" spans="1:5" x14ac:dyDescent="0.25">
      <c r="A231" s="191">
        <v>200</v>
      </c>
      <c r="B231" s="191">
        <v>0</v>
      </c>
      <c r="C231" s="91">
        <v>0.34409299999999998</v>
      </c>
      <c r="D231" s="91">
        <v>2.1540659999999998</v>
      </c>
      <c r="E231" s="42">
        <v>6.2601273492921967</v>
      </c>
    </row>
    <row r="232" spans="1:5" x14ac:dyDescent="0.25">
      <c r="A232" s="191">
        <v>201</v>
      </c>
      <c r="B232" s="191">
        <v>0</v>
      </c>
      <c r="C232" s="91">
        <v>0.2154066</v>
      </c>
      <c r="D232" s="91">
        <v>3.901179</v>
      </c>
      <c r="E232" s="42">
        <v>18.110768193732223</v>
      </c>
    </row>
    <row r="233" spans="1:5" x14ac:dyDescent="0.25">
      <c r="A233" s="191">
        <v>202</v>
      </c>
      <c r="B233" s="191">
        <v>0</v>
      </c>
      <c r="C233" s="91">
        <v>1.400571</v>
      </c>
      <c r="D233" s="91">
        <v>3.7337379999999998</v>
      </c>
      <c r="E233" s="42">
        <v>2.6658684208083701</v>
      </c>
    </row>
    <row r="234" spans="1:5" x14ac:dyDescent="0.25">
      <c r="A234" s="191">
        <v>203</v>
      </c>
      <c r="B234" s="191">
        <v>0</v>
      </c>
      <c r="C234" s="91">
        <v>0.30463089999999998</v>
      </c>
      <c r="D234" s="91">
        <v>5.0236239999999999</v>
      </c>
      <c r="E234" s="42">
        <v>16.490854998622925</v>
      </c>
    </row>
    <row r="235" spans="1:5" x14ac:dyDescent="0.25">
      <c r="A235" s="191">
        <v>204</v>
      </c>
      <c r="B235" s="191">
        <v>0</v>
      </c>
      <c r="C235" s="91">
        <v>0.36878179999999999</v>
      </c>
      <c r="D235" s="91">
        <v>2.5612499999999998</v>
      </c>
      <c r="E235" s="42">
        <v>6.945163779774381</v>
      </c>
    </row>
    <row r="236" spans="1:5" x14ac:dyDescent="0.25">
      <c r="A236" s="191">
        <v>205</v>
      </c>
      <c r="B236" s="191">
        <v>0</v>
      </c>
      <c r="C236" s="91">
        <v>0.30463089999999998</v>
      </c>
      <c r="D236" s="91">
        <v>1.1113960000000001</v>
      </c>
      <c r="E236" s="42">
        <v>3.6483363966032338</v>
      </c>
    </row>
    <row r="237" spans="1:5" x14ac:dyDescent="0.25">
      <c r="A237" s="191">
        <v>206</v>
      </c>
      <c r="B237" s="191">
        <v>1</v>
      </c>
      <c r="C237" s="91">
        <v>1.0770329999999999</v>
      </c>
      <c r="D237" s="91">
        <v>8.7719780000000007</v>
      </c>
      <c r="E237" s="42">
        <v>8.1445768142666015</v>
      </c>
    </row>
    <row r="238" spans="1:5" x14ac:dyDescent="0.25">
      <c r="A238" s="191">
        <v>207</v>
      </c>
      <c r="B238" s="191">
        <v>3</v>
      </c>
      <c r="C238" s="91">
        <v>0.48332180000000002</v>
      </c>
      <c r="D238" s="91">
        <v>17.550319999999999</v>
      </c>
      <c r="E238" s="42">
        <v>36.311873372978411</v>
      </c>
    </row>
    <row r="239" spans="1:5" x14ac:dyDescent="0.25">
      <c r="A239" s="191">
        <v>208</v>
      </c>
      <c r="B239" s="191">
        <v>1</v>
      </c>
      <c r="C239" s="91">
        <v>0.59464269999999997</v>
      </c>
      <c r="D239" s="91">
        <v>2.0411329999999999</v>
      </c>
      <c r="E239" s="42">
        <v>3.4325368830728098</v>
      </c>
    </row>
    <row r="240" spans="1:5" x14ac:dyDescent="0.25">
      <c r="A240" s="191">
        <v>209</v>
      </c>
      <c r="B240" s="191">
        <v>4</v>
      </c>
      <c r="C240" s="91">
        <v>0.86533230000000005</v>
      </c>
      <c r="D240" s="91">
        <v>11.323320000000001</v>
      </c>
      <c r="E240" s="42">
        <v>13.085516396417885</v>
      </c>
    </row>
    <row r="241" spans="1:5" x14ac:dyDescent="0.25">
      <c r="A241" s="191">
        <v>210</v>
      </c>
      <c r="B241" s="191">
        <v>4</v>
      </c>
      <c r="C241" s="91">
        <v>0.60926179999999996</v>
      </c>
      <c r="D241" s="91">
        <v>6.202725</v>
      </c>
      <c r="E241" s="42">
        <v>10.180721981913194</v>
      </c>
    </row>
    <row r="242" spans="1:5" x14ac:dyDescent="0.25">
      <c r="A242" s="191">
        <v>211</v>
      </c>
      <c r="B242" s="191">
        <v>1</v>
      </c>
      <c r="C242" s="91">
        <v>0.31241000000000002</v>
      </c>
      <c r="D242" s="91">
        <v>10.62856</v>
      </c>
      <c r="E242" s="42">
        <v>34.021190102749593</v>
      </c>
    </row>
    <row r="243" spans="1:5" x14ac:dyDescent="0.25">
      <c r="A243" s="191">
        <v>212</v>
      </c>
      <c r="B243" s="191">
        <v>0</v>
      </c>
      <c r="C243" s="91">
        <v>0.79195959999999999</v>
      </c>
      <c r="D243" s="91">
        <v>3.8308219999999999</v>
      </c>
      <c r="E243" s="42">
        <v>4.8371432078100955</v>
      </c>
    </row>
    <row r="244" spans="1:5" x14ac:dyDescent="0.25">
      <c r="A244" s="191">
        <v>213</v>
      </c>
      <c r="B244" s="191">
        <v>0</v>
      </c>
      <c r="C244" s="91">
        <v>0.2</v>
      </c>
      <c r="D244" s="91">
        <v>2.2360679999999999</v>
      </c>
      <c r="E244" s="42">
        <v>11.180339999999999</v>
      </c>
    </row>
    <row r="245" spans="1:5" x14ac:dyDescent="0.25">
      <c r="A245" s="191">
        <v>214</v>
      </c>
      <c r="B245" s="191">
        <v>0</v>
      </c>
      <c r="C245" s="91">
        <v>0.84</v>
      </c>
      <c r="D245" s="91">
        <v>2.995463</v>
      </c>
      <c r="E245" s="42">
        <v>3.5660273809523813</v>
      </c>
    </row>
    <row r="246" spans="1:5" x14ac:dyDescent="0.25">
      <c r="A246" s="191">
        <v>215</v>
      </c>
      <c r="B246" s="191">
        <v>0</v>
      </c>
      <c r="C246" s="91">
        <v>0.49477270000000001</v>
      </c>
      <c r="D246" s="91">
        <v>4.0097880000000004</v>
      </c>
      <c r="E246" s="42">
        <v>8.1043032487443227</v>
      </c>
    </row>
    <row r="247" spans="1:5" x14ac:dyDescent="0.25">
      <c r="A247" s="191">
        <v>216</v>
      </c>
      <c r="B247" s="191">
        <v>0</v>
      </c>
      <c r="C247" s="91">
        <v>0.53366659999999999</v>
      </c>
      <c r="D247" s="91">
        <v>1.880425</v>
      </c>
      <c r="E247" s="42">
        <v>3.5235950685315514</v>
      </c>
    </row>
    <row r="248" spans="1:5" x14ac:dyDescent="0.25">
      <c r="A248" s="191">
        <v>217</v>
      </c>
      <c r="B248" s="191">
        <v>0</v>
      </c>
      <c r="C248" s="91">
        <v>0.25298219999999999</v>
      </c>
      <c r="D248" s="91">
        <v>2.3623720000000001</v>
      </c>
      <c r="E248" s="42">
        <v>9.3380957237307616</v>
      </c>
    </row>
    <row r="249" spans="1:5" x14ac:dyDescent="0.25">
      <c r="A249" s="191">
        <v>218</v>
      </c>
      <c r="B249" s="191">
        <v>0</v>
      </c>
      <c r="C249" s="91">
        <v>0.37735920000000001</v>
      </c>
      <c r="D249" s="91">
        <v>1.1092340000000001</v>
      </c>
      <c r="E249" s="42">
        <v>2.9394645738066014</v>
      </c>
    </row>
    <row r="250" spans="1:5" x14ac:dyDescent="0.25">
      <c r="A250" s="191">
        <v>219</v>
      </c>
      <c r="B250" s="191">
        <v>0</v>
      </c>
      <c r="C250" s="91">
        <v>0.32</v>
      </c>
      <c r="D250" s="91">
        <v>1.761817</v>
      </c>
      <c r="E250" s="42">
        <v>5.5056781250000002</v>
      </c>
    </row>
    <row r="251" spans="1:5" x14ac:dyDescent="0.25">
      <c r="A251" s="191">
        <v>220</v>
      </c>
      <c r="B251" s="191">
        <v>0</v>
      </c>
      <c r="C251" s="91">
        <v>0.2039608</v>
      </c>
      <c r="D251" s="91">
        <v>1.405133</v>
      </c>
      <c r="E251" s="42">
        <v>6.8892306756984674</v>
      </c>
    </row>
    <row r="252" spans="1:5" x14ac:dyDescent="0.25">
      <c r="A252" s="191">
        <v>221</v>
      </c>
      <c r="B252" s="191">
        <v>0</v>
      </c>
      <c r="C252" s="91">
        <v>0.64498060000000002</v>
      </c>
      <c r="D252" s="91">
        <v>4.7235579999999997</v>
      </c>
      <c r="E252" s="42">
        <v>7.323566011132737</v>
      </c>
    </row>
    <row r="253" spans="1:5" x14ac:dyDescent="0.25">
      <c r="A253" s="191">
        <v>222</v>
      </c>
      <c r="B253" s="191">
        <v>0</v>
      </c>
      <c r="C253" s="91">
        <v>0.48662100000000003</v>
      </c>
      <c r="D253" s="91">
        <v>8.2560040000000008</v>
      </c>
      <c r="E253" s="42">
        <v>16.965983794369745</v>
      </c>
    </row>
    <row r="254" spans="1:5" x14ac:dyDescent="0.25">
      <c r="A254" s="191">
        <v>223</v>
      </c>
      <c r="B254" s="191">
        <v>0</v>
      </c>
      <c r="C254" s="91">
        <v>0.32249030000000001</v>
      </c>
      <c r="D254" s="91">
        <v>2.3051249999999999</v>
      </c>
      <c r="E254" s="42">
        <v>7.1478894093868863</v>
      </c>
    </row>
    <row r="255" spans="1:5" x14ac:dyDescent="0.25">
      <c r="A255" s="191">
        <v>224</v>
      </c>
      <c r="B255" s="191">
        <v>0</v>
      </c>
      <c r="C255" s="91">
        <v>0.4418144</v>
      </c>
      <c r="D255" s="91">
        <v>15.48005</v>
      </c>
      <c r="E255" s="42">
        <v>35.037450114799334</v>
      </c>
    </row>
    <row r="256" spans="1:5" x14ac:dyDescent="0.25">
      <c r="A256" s="191">
        <v>225</v>
      </c>
      <c r="B256" s="191">
        <v>0</v>
      </c>
      <c r="C256" s="91">
        <v>0.64621980000000001</v>
      </c>
      <c r="D256" s="91">
        <v>2.0035970000000001</v>
      </c>
      <c r="E256" s="42">
        <v>3.1004884096711369</v>
      </c>
    </row>
    <row r="257" spans="1:5" x14ac:dyDescent="0.25">
      <c r="A257" s="191">
        <v>226</v>
      </c>
      <c r="B257" s="191">
        <v>0</v>
      </c>
      <c r="C257" s="91">
        <v>0.7939773</v>
      </c>
      <c r="D257" s="91">
        <v>5.8842160000000003</v>
      </c>
      <c r="E257" s="42">
        <v>7.4110632633955662</v>
      </c>
    </row>
    <row r="258" spans="1:5" x14ac:dyDescent="0.25">
      <c r="A258" s="191">
        <v>227</v>
      </c>
      <c r="B258" s="191">
        <v>0</v>
      </c>
      <c r="C258" s="91">
        <v>0.4118252</v>
      </c>
      <c r="D258" s="91">
        <v>3.2422209999999998</v>
      </c>
      <c r="E258" s="42">
        <v>7.8728086576537804</v>
      </c>
    </row>
    <row r="259" spans="1:5" x14ac:dyDescent="0.25">
      <c r="A259" s="191">
        <v>228</v>
      </c>
      <c r="B259" s="191">
        <v>0</v>
      </c>
      <c r="C259" s="91">
        <v>0.52153620000000001</v>
      </c>
      <c r="D259" s="91">
        <v>0.80099940000000003</v>
      </c>
      <c r="E259" s="42">
        <v>1.5358462173862524</v>
      </c>
    </row>
    <row r="260" spans="1:5" x14ac:dyDescent="0.25">
      <c r="A260" s="191">
        <v>229</v>
      </c>
      <c r="B260" s="191">
        <v>0</v>
      </c>
      <c r="C260" s="91">
        <v>0.32249030000000001</v>
      </c>
      <c r="D260" s="91">
        <v>5.6957529999999998</v>
      </c>
      <c r="E260" s="42">
        <v>17.661780834958446</v>
      </c>
    </row>
    <row r="261" spans="1:5" x14ac:dyDescent="0.25">
      <c r="A261" s="191">
        <v>230</v>
      </c>
      <c r="B261" s="191">
        <v>0</v>
      </c>
      <c r="C261" s="91">
        <v>0.24331050000000001</v>
      </c>
      <c r="D261" s="91">
        <v>1.5178929999999999</v>
      </c>
      <c r="E261" s="42">
        <v>6.2385018320212229</v>
      </c>
    </row>
    <row r="262" spans="1:5" x14ac:dyDescent="0.25">
      <c r="A262" s="191">
        <v>231</v>
      </c>
      <c r="B262" s="191">
        <v>0</v>
      </c>
      <c r="C262" s="91">
        <v>0.88543769999999999</v>
      </c>
      <c r="D262" s="91">
        <v>2.3409399999999998</v>
      </c>
      <c r="E262" s="42">
        <v>2.6438223716925537</v>
      </c>
    </row>
    <row r="263" spans="1:5" x14ac:dyDescent="0.25">
      <c r="A263" s="191">
        <v>232</v>
      </c>
      <c r="B263" s="191">
        <v>0</v>
      </c>
      <c r="C263" s="91">
        <v>0.2</v>
      </c>
      <c r="D263" s="91">
        <v>11.029920000000001</v>
      </c>
      <c r="E263" s="42">
        <v>55.1496</v>
      </c>
    </row>
    <row r="264" spans="1:5" x14ac:dyDescent="0.25">
      <c r="A264" s="191">
        <v>233</v>
      </c>
      <c r="B264" s="191">
        <v>0</v>
      </c>
      <c r="C264" s="91">
        <v>0.54405879999999995</v>
      </c>
      <c r="D264" s="91">
        <v>2.4413109999999998</v>
      </c>
      <c r="E264" s="42">
        <v>4.4872190285314746</v>
      </c>
    </row>
    <row r="265" spans="1:5" x14ac:dyDescent="0.25">
      <c r="A265" s="191">
        <v>234</v>
      </c>
      <c r="B265" s="191">
        <v>0</v>
      </c>
      <c r="C265" s="91">
        <v>0.36</v>
      </c>
      <c r="D265" s="91">
        <v>3.2122269999999999</v>
      </c>
      <c r="E265" s="42">
        <v>8.9228527777777771</v>
      </c>
    </row>
    <row r="266" spans="1:5" x14ac:dyDescent="0.25">
      <c r="A266" s="191">
        <v>235</v>
      </c>
      <c r="B266" s="191">
        <v>0</v>
      </c>
      <c r="C266" s="91">
        <v>0.40199499999999999</v>
      </c>
      <c r="D266" s="91">
        <v>1.3693789999999999</v>
      </c>
      <c r="E266" s="42">
        <v>3.4064577917635788</v>
      </c>
    </row>
    <row r="267" spans="1:5" x14ac:dyDescent="0.25">
      <c r="A267" s="191">
        <v>236</v>
      </c>
      <c r="B267" s="191">
        <v>0</v>
      </c>
      <c r="C267" s="91">
        <v>0.52153620000000001</v>
      </c>
      <c r="D267" s="91">
        <v>0.64124879999999995</v>
      </c>
      <c r="E267" s="42">
        <v>1.2295384289719484</v>
      </c>
    </row>
    <row r="268" spans="1:5" x14ac:dyDescent="0.25">
      <c r="A268" s="191">
        <v>237</v>
      </c>
      <c r="B268" s="191">
        <v>0</v>
      </c>
      <c r="C268" s="91">
        <v>0.72993149999999996</v>
      </c>
      <c r="D268" s="91">
        <v>1.3605879999999999</v>
      </c>
      <c r="E268" s="42">
        <v>1.8639940871163938</v>
      </c>
    </row>
    <row r="269" spans="1:5" x14ac:dyDescent="0.25">
      <c r="A269" s="191">
        <v>238</v>
      </c>
      <c r="B269" s="191">
        <v>0</v>
      </c>
      <c r="C269" s="91">
        <v>0.43081320000000001</v>
      </c>
      <c r="D269" s="91">
        <v>1.3815930000000001</v>
      </c>
      <c r="E269" s="42">
        <v>3.2069421271214531</v>
      </c>
    </row>
    <row r="270" spans="1:5" x14ac:dyDescent="0.25">
      <c r="A270" s="191">
        <v>239</v>
      </c>
      <c r="B270" s="191">
        <v>0</v>
      </c>
      <c r="C270" s="91">
        <v>0.52153620000000001</v>
      </c>
      <c r="D270" s="91">
        <v>3.6278920000000001</v>
      </c>
      <c r="E270" s="42">
        <v>6.9561652671473242</v>
      </c>
    </row>
    <row r="271" spans="1:5" x14ac:dyDescent="0.25">
      <c r="A271" s="191">
        <v>240</v>
      </c>
      <c r="B271" s="191">
        <v>4</v>
      </c>
      <c r="C271" s="91">
        <v>0.6</v>
      </c>
      <c r="D271" s="91">
        <v>14.18229</v>
      </c>
      <c r="E271" s="42">
        <v>23.637150000000002</v>
      </c>
    </row>
    <row r="272" spans="1:5" x14ac:dyDescent="0.25">
      <c r="A272" s="191">
        <v>241</v>
      </c>
      <c r="B272" s="191">
        <v>0</v>
      </c>
      <c r="C272" s="91">
        <v>0.37947330000000001</v>
      </c>
      <c r="D272" s="91">
        <v>3.9234680000000002</v>
      </c>
      <c r="E272" s="42">
        <v>10.339246529334211</v>
      </c>
    </row>
    <row r="273" spans="1:5" x14ac:dyDescent="0.25">
      <c r="A273" s="191">
        <v>242</v>
      </c>
      <c r="B273" s="191">
        <v>0</v>
      </c>
      <c r="C273" s="91">
        <v>0.72111029999999998</v>
      </c>
      <c r="D273" s="91">
        <v>6.1105809999999998</v>
      </c>
      <c r="E273" s="42">
        <v>8.473850671665625</v>
      </c>
    </row>
    <row r="274" spans="1:5" x14ac:dyDescent="0.25">
      <c r="A274" s="191">
        <v>243</v>
      </c>
      <c r="B274" s="191">
        <v>0</v>
      </c>
      <c r="C274" s="91">
        <v>0.43081320000000001</v>
      </c>
      <c r="D274" s="91">
        <v>5.2418319999999996</v>
      </c>
      <c r="E274" s="42">
        <v>12.16729663807887</v>
      </c>
    </row>
    <row r="275" spans="1:5" x14ac:dyDescent="0.25">
      <c r="A275" s="191">
        <v>244</v>
      </c>
      <c r="B275" s="191">
        <v>0</v>
      </c>
      <c r="C275" s="91">
        <v>0.36</v>
      </c>
      <c r="D275" s="91">
        <v>1.88</v>
      </c>
      <c r="E275" s="42">
        <v>5.2222222222222223</v>
      </c>
    </row>
    <row r="276" spans="1:5" x14ac:dyDescent="0.25">
      <c r="A276" s="191">
        <v>245</v>
      </c>
      <c r="B276" s="191">
        <v>0</v>
      </c>
      <c r="C276" s="91">
        <v>0.30463089999999998</v>
      </c>
      <c r="D276" s="91">
        <v>5.6575610000000003</v>
      </c>
      <c r="E276" s="42">
        <v>18.571855317369316</v>
      </c>
    </row>
    <row r="277" spans="1:5" x14ac:dyDescent="0.25">
      <c r="A277" s="191">
        <v>246</v>
      </c>
      <c r="B277" s="191">
        <v>0</v>
      </c>
      <c r="C277" s="91">
        <v>0.24</v>
      </c>
      <c r="D277" s="91">
        <v>0.80099940000000003</v>
      </c>
      <c r="E277" s="42">
        <v>3.3374975000000004</v>
      </c>
    </row>
    <row r="278" spans="1:5" x14ac:dyDescent="0.25">
      <c r="A278" s="191">
        <v>247</v>
      </c>
      <c r="B278" s="191">
        <v>0</v>
      </c>
      <c r="C278" s="91">
        <v>0.34409299999999998</v>
      </c>
      <c r="D278" s="91">
        <v>3.5202270000000002</v>
      </c>
      <c r="E278" s="42">
        <v>10.230452232390663</v>
      </c>
    </row>
    <row r="279" spans="1:5" x14ac:dyDescent="0.25">
      <c r="A279" s="191">
        <v>248</v>
      </c>
      <c r="B279" s="191">
        <v>0</v>
      </c>
      <c r="C279" s="91">
        <v>0.16</v>
      </c>
      <c r="D279" s="91">
        <v>0.24331050000000001</v>
      </c>
      <c r="E279" s="42">
        <v>1.5206906250000001</v>
      </c>
    </row>
    <row r="280" spans="1:5" x14ac:dyDescent="0.25">
      <c r="A280" s="191">
        <v>249</v>
      </c>
      <c r="B280" s="191">
        <v>0</v>
      </c>
      <c r="C280" s="91">
        <v>0.24</v>
      </c>
      <c r="D280" s="91">
        <v>1.4091130000000001</v>
      </c>
      <c r="E280" s="42">
        <v>5.8713041666666674</v>
      </c>
    </row>
    <row r="281" spans="1:5" x14ac:dyDescent="0.25">
      <c r="A281" s="191">
        <v>250</v>
      </c>
      <c r="B281" s="191">
        <v>0</v>
      </c>
      <c r="C281" s="91">
        <v>0.96</v>
      </c>
      <c r="D281" s="91">
        <v>1.4751270000000001</v>
      </c>
      <c r="E281" s="42">
        <v>1.5365906250000001</v>
      </c>
    </row>
    <row r="282" spans="1:5" x14ac:dyDescent="0.25">
      <c r="A282" s="191">
        <v>251</v>
      </c>
      <c r="B282" s="191">
        <v>0</v>
      </c>
      <c r="C282" s="91">
        <v>0.2039608</v>
      </c>
      <c r="D282" s="91">
        <v>1.7366630000000001</v>
      </c>
      <c r="E282" s="42">
        <v>8.5146900777012053</v>
      </c>
    </row>
    <row r="283" spans="1:5" x14ac:dyDescent="0.25">
      <c r="A283" s="191">
        <v>252</v>
      </c>
      <c r="B283" s="191">
        <v>0</v>
      </c>
      <c r="C283" s="91">
        <v>0.72111029999999998</v>
      </c>
      <c r="D283" s="91">
        <v>3.7120340000000001</v>
      </c>
      <c r="E283" s="42">
        <v>5.1476646499155541</v>
      </c>
    </row>
    <row r="284" spans="1:5" x14ac:dyDescent="0.25">
      <c r="A284" s="191">
        <v>253</v>
      </c>
      <c r="B284" s="191">
        <v>0</v>
      </c>
      <c r="C284" s="91">
        <v>0.32249030000000001</v>
      </c>
      <c r="D284" s="91">
        <v>4.260516</v>
      </c>
      <c r="E284" s="42">
        <v>13.211299688703814</v>
      </c>
    </row>
    <row r="285" spans="1:5" x14ac:dyDescent="0.25">
      <c r="A285" s="191">
        <v>254</v>
      </c>
      <c r="B285" s="191">
        <v>0</v>
      </c>
      <c r="C285" s="91">
        <v>0.2828427</v>
      </c>
      <c r="D285" s="91">
        <v>3.5145409999999999</v>
      </c>
      <c r="E285" s="42">
        <v>12.425779417322772</v>
      </c>
    </row>
    <row r="286" spans="1:5" x14ac:dyDescent="0.25">
      <c r="A286" s="191">
        <v>255</v>
      </c>
      <c r="B286" s="191">
        <v>0</v>
      </c>
      <c r="C286" s="91">
        <v>0.43081320000000001</v>
      </c>
      <c r="D286" s="91">
        <v>1.6321760000000001</v>
      </c>
      <c r="E286" s="42">
        <v>3.7885932928703205</v>
      </c>
    </row>
    <row r="287" spans="1:5" x14ac:dyDescent="0.25">
      <c r="A287" s="191">
        <v>256</v>
      </c>
      <c r="B287" s="191">
        <v>0</v>
      </c>
      <c r="C287" s="91">
        <v>0.2828427</v>
      </c>
      <c r="D287" s="91">
        <v>1.3693789999999999</v>
      </c>
      <c r="E287" s="42">
        <v>4.8414860981032914</v>
      </c>
    </row>
    <row r="288" spans="1:5" x14ac:dyDescent="0.25">
      <c r="A288" s="191">
        <v>257</v>
      </c>
      <c r="B288" s="191">
        <v>0</v>
      </c>
      <c r="C288" s="91">
        <v>0.25612499999999999</v>
      </c>
      <c r="D288" s="91">
        <v>2.9440110000000002</v>
      </c>
      <c r="E288" s="42">
        <v>11.494430453879943</v>
      </c>
    </row>
    <row r="289" spans="1:5" x14ac:dyDescent="0.25">
      <c r="A289" s="191">
        <v>258</v>
      </c>
      <c r="B289" s="191">
        <v>2</v>
      </c>
      <c r="C289" s="91">
        <v>0.31241000000000002</v>
      </c>
      <c r="D289" s="91">
        <v>8.8683770000000006</v>
      </c>
      <c r="E289" s="42">
        <v>28.386981850773022</v>
      </c>
    </row>
    <row r="290" spans="1:5" x14ac:dyDescent="0.25">
      <c r="A290" s="191">
        <v>259</v>
      </c>
      <c r="B290" s="191">
        <v>2</v>
      </c>
      <c r="C290" s="91">
        <v>0.59464269999999997</v>
      </c>
      <c r="D290" s="91">
        <v>7.217231</v>
      </c>
      <c r="E290" s="42">
        <v>12.137088372563895</v>
      </c>
    </row>
    <row r="291" spans="1:5" x14ac:dyDescent="0.25">
      <c r="A291" s="191">
        <v>260</v>
      </c>
      <c r="B291" s="191">
        <v>4</v>
      </c>
      <c r="C291" s="91">
        <v>0.68</v>
      </c>
      <c r="D291" s="91">
        <v>4.940931</v>
      </c>
      <c r="E291" s="42">
        <v>7.2660749999999998</v>
      </c>
    </row>
    <row r="292" spans="1:5" x14ac:dyDescent="0.25">
      <c r="A292" s="191">
        <v>261</v>
      </c>
      <c r="B292" s="191">
        <v>1</v>
      </c>
      <c r="C292" s="91">
        <v>0.25298219999999999</v>
      </c>
      <c r="D292" s="91">
        <v>1.8441799999999999</v>
      </c>
      <c r="E292" s="42">
        <v>7.2897618883858231</v>
      </c>
    </row>
    <row r="293" spans="1:5" x14ac:dyDescent="0.25">
      <c r="A293" s="191">
        <v>262</v>
      </c>
      <c r="B293" s="191">
        <v>4</v>
      </c>
      <c r="C293" s="91">
        <v>0.5656854</v>
      </c>
      <c r="D293" s="91">
        <v>12.611499999999999</v>
      </c>
      <c r="E293" s="42">
        <v>22.294193910608264</v>
      </c>
    </row>
    <row r="294" spans="1:5" x14ac:dyDescent="0.25">
      <c r="A294" s="191">
        <v>263</v>
      </c>
      <c r="B294" s="191">
        <v>0</v>
      </c>
      <c r="C294" s="91">
        <v>0.4</v>
      </c>
      <c r="D294" s="91">
        <v>6.3261989999999999</v>
      </c>
      <c r="E294" s="42">
        <v>15.815497499999999</v>
      </c>
    </row>
    <row r="295" spans="1:5" x14ac:dyDescent="0.25">
      <c r="A295" s="191">
        <v>264</v>
      </c>
      <c r="B295" s="191">
        <v>0</v>
      </c>
      <c r="C295" s="91">
        <v>0.4079216</v>
      </c>
      <c r="D295" s="91">
        <v>2.6593230000000001</v>
      </c>
      <c r="E295" s="42">
        <v>6.5192012386693916</v>
      </c>
    </row>
    <row r="296" spans="1:5" x14ac:dyDescent="0.25">
      <c r="A296" s="191">
        <v>265</v>
      </c>
      <c r="B296" s="191">
        <v>0</v>
      </c>
      <c r="C296" s="91">
        <v>0.46647620000000001</v>
      </c>
      <c r="D296" s="91">
        <v>1.592482</v>
      </c>
      <c r="E296" s="42">
        <v>3.4138547690107233</v>
      </c>
    </row>
    <row r="297" spans="1:5" x14ac:dyDescent="0.25">
      <c r="A297" s="191">
        <v>266</v>
      </c>
      <c r="B297" s="191">
        <v>0</v>
      </c>
      <c r="C297" s="91">
        <v>0.52</v>
      </c>
      <c r="D297" s="91">
        <v>3.0463089999999999</v>
      </c>
      <c r="E297" s="42">
        <v>5.8582865384615381</v>
      </c>
    </row>
    <row r="298" spans="1:5" x14ac:dyDescent="0.25">
      <c r="A298" s="191">
        <v>267</v>
      </c>
      <c r="B298" s="191">
        <v>0</v>
      </c>
      <c r="C298" s="91">
        <v>0.32</v>
      </c>
      <c r="D298" s="91">
        <v>3.8501949999999998</v>
      </c>
      <c r="E298" s="42">
        <v>12.031859375</v>
      </c>
    </row>
    <row r="299" spans="1:5" x14ac:dyDescent="0.25">
      <c r="A299" s="191">
        <v>268</v>
      </c>
      <c r="B299" s="191">
        <v>0</v>
      </c>
      <c r="C299" s="91">
        <v>0.4118252</v>
      </c>
      <c r="D299" s="91">
        <v>9.824052</v>
      </c>
      <c r="E299" s="42">
        <v>23.854907373322469</v>
      </c>
    </row>
    <row r="300" spans="1:5" x14ac:dyDescent="0.25">
      <c r="A300" s="191">
        <v>269</v>
      </c>
      <c r="B300" s="191">
        <v>0</v>
      </c>
      <c r="C300" s="91">
        <v>0.48332180000000002</v>
      </c>
      <c r="D300" s="91">
        <v>2.406657</v>
      </c>
      <c r="E300" s="42">
        <v>4.9794091638324609</v>
      </c>
    </row>
    <row r="301" spans="1:5" x14ac:dyDescent="0.25">
      <c r="A301" s="191">
        <v>270</v>
      </c>
      <c r="B301" s="191">
        <v>0</v>
      </c>
      <c r="C301" s="91">
        <v>0.48332180000000002</v>
      </c>
      <c r="D301" s="91">
        <v>1.7366630000000001</v>
      </c>
      <c r="E301" s="42">
        <v>3.5931816028161774</v>
      </c>
    </row>
    <row r="302" spans="1:5" x14ac:dyDescent="0.25">
      <c r="A302" s="191">
        <v>271</v>
      </c>
      <c r="B302" s="191">
        <v>0</v>
      </c>
      <c r="C302" s="91">
        <v>0.3577709</v>
      </c>
      <c r="D302" s="91">
        <v>3.8832979999999999</v>
      </c>
      <c r="E302" s="42">
        <v>10.854147165127181</v>
      </c>
    </row>
    <row r="303" spans="1:5" x14ac:dyDescent="0.25">
      <c r="A303" s="191">
        <v>272</v>
      </c>
      <c r="B303" s="191">
        <v>0</v>
      </c>
      <c r="C303" s="91">
        <v>0.88362890000000005</v>
      </c>
      <c r="D303" s="91">
        <v>15.42367</v>
      </c>
      <c r="E303" s="42">
        <v>17.454918009132566</v>
      </c>
    </row>
    <row r="304" spans="1:5" x14ac:dyDescent="0.25">
      <c r="A304" s="191">
        <v>273</v>
      </c>
      <c r="B304" s="191">
        <v>0</v>
      </c>
      <c r="C304" s="91">
        <v>0.88814409999999999</v>
      </c>
      <c r="D304" s="91">
        <v>16.7819</v>
      </c>
      <c r="E304" s="42">
        <v>18.89546977793356</v>
      </c>
    </row>
    <row r="305" spans="1:5" x14ac:dyDescent="0.25">
      <c r="A305" s="191">
        <v>274</v>
      </c>
      <c r="B305" s="191">
        <v>0</v>
      </c>
      <c r="C305" s="91">
        <v>0.55569780000000002</v>
      </c>
      <c r="D305" s="91">
        <v>7.51851</v>
      </c>
      <c r="E305" s="42">
        <v>13.529853816228892</v>
      </c>
    </row>
    <row r="306" spans="1:5" x14ac:dyDescent="0.25">
      <c r="A306" s="191">
        <v>275</v>
      </c>
      <c r="B306" s="191">
        <v>0</v>
      </c>
      <c r="C306" s="91">
        <v>0.42520580000000002</v>
      </c>
      <c r="D306" s="91">
        <v>4.4416209999999996</v>
      </c>
      <c r="E306" s="42">
        <v>10.445814709018549</v>
      </c>
    </row>
    <row r="307" spans="1:5" x14ac:dyDescent="0.25">
      <c r="A307" s="191">
        <v>276</v>
      </c>
      <c r="B307" s="191">
        <v>0</v>
      </c>
      <c r="C307" s="91">
        <v>0.4</v>
      </c>
      <c r="D307" s="91">
        <v>3.20025</v>
      </c>
      <c r="E307" s="42">
        <v>8.0006249999999994</v>
      </c>
    </row>
    <row r="308" spans="1:5" x14ac:dyDescent="0.25">
      <c r="A308" s="191">
        <v>277</v>
      </c>
      <c r="B308" s="191">
        <v>0</v>
      </c>
      <c r="C308" s="91">
        <v>0.37947330000000001</v>
      </c>
      <c r="D308" s="91">
        <v>11.55114</v>
      </c>
      <c r="E308" s="42">
        <v>30.439928184670698</v>
      </c>
    </row>
    <row r="309" spans="1:5" x14ac:dyDescent="0.25">
      <c r="A309" s="191">
        <v>278</v>
      </c>
      <c r="B309" s="191">
        <v>0</v>
      </c>
      <c r="C309" s="91">
        <v>0.25298219999999999</v>
      </c>
      <c r="D309" s="91">
        <v>2.9013100000000001</v>
      </c>
      <c r="E309" s="42">
        <v>11.468435328651582</v>
      </c>
    </row>
    <row r="310" spans="1:5" x14ac:dyDescent="0.25">
      <c r="A310" s="191">
        <v>279</v>
      </c>
      <c r="B310" s="191">
        <v>0</v>
      </c>
      <c r="C310" s="91">
        <v>0.31241000000000002</v>
      </c>
      <c r="D310" s="91">
        <v>3.0114450000000001</v>
      </c>
      <c r="E310" s="42">
        <v>9.6394001472424051</v>
      </c>
    </row>
    <row r="311" spans="1:5" x14ac:dyDescent="0.25">
      <c r="A311" s="191">
        <v>280</v>
      </c>
      <c r="B311" s="191">
        <v>0</v>
      </c>
      <c r="C311" s="91">
        <v>0.1788854</v>
      </c>
      <c r="D311" s="91">
        <v>4.013776</v>
      </c>
      <c r="E311" s="42">
        <v>22.437694747587003</v>
      </c>
    </row>
    <row r="312" spans="1:5" x14ac:dyDescent="0.25">
      <c r="A312" s="191">
        <v>281</v>
      </c>
      <c r="B312" s="191">
        <v>0</v>
      </c>
      <c r="C312" s="91">
        <v>0.37735920000000001</v>
      </c>
      <c r="D312" s="91">
        <v>1.7274259999999999</v>
      </c>
      <c r="E312" s="42">
        <v>4.577670293979847</v>
      </c>
    </row>
    <row r="313" spans="1:5" x14ac:dyDescent="0.25">
      <c r="A313" s="191">
        <v>282</v>
      </c>
      <c r="B313" s="191">
        <v>0</v>
      </c>
      <c r="C313" s="91">
        <v>0.52</v>
      </c>
      <c r="D313" s="91">
        <v>1.915411</v>
      </c>
      <c r="E313" s="42">
        <v>3.6834826923076922</v>
      </c>
    </row>
    <row r="314" spans="1:5" x14ac:dyDescent="0.25">
      <c r="A314" s="191">
        <v>283</v>
      </c>
      <c r="B314" s="191">
        <v>0</v>
      </c>
      <c r="C314" s="91">
        <v>0.78587530000000005</v>
      </c>
      <c r="D314" s="91">
        <v>1.687602</v>
      </c>
      <c r="E314" s="42">
        <v>2.1474170265944226</v>
      </c>
    </row>
    <row r="315" spans="1:5" x14ac:dyDescent="0.25">
      <c r="A315" s="191">
        <v>284</v>
      </c>
      <c r="B315" s="191">
        <v>0</v>
      </c>
      <c r="C315" s="91">
        <v>0.4418144</v>
      </c>
      <c r="D315" s="91">
        <v>2.6003080000000001</v>
      </c>
      <c r="E315" s="42">
        <v>5.8855211600165136</v>
      </c>
    </row>
    <row r="316" spans="1:5" x14ac:dyDescent="0.25">
      <c r="A316" s="191">
        <v>285</v>
      </c>
      <c r="B316" s="191">
        <v>0</v>
      </c>
      <c r="C316" s="91">
        <v>0.43081320000000001</v>
      </c>
      <c r="D316" s="91">
        <v>1.470782</v>
      </c>
      <c r="E316" s="42">
        <v>3.4139668886654357</v>
      </c>
    </row>
    <row r="317" spans="1:5" x14ac:dyDescent="0.25">
      <c r="A317" s="191">
        <v>286</v>
      </c>
      <c r="B317" s="191">
        <v>0</v>
      </c>
      <c r="C317" s="91">
        <v>0.7610519</v>
      </c>
      <c r="D317" s="91">
        <v>1.2856129999999999</v>
      </c>
      <c r="E317" s="42">
        <v>1.6892579862161829</v>
      </c>
    </row>
    <row r="318" spans="1:5" x14ac:dyDescent="0.25">
      <c r="A318" s="191">
        <v>287</v>
      </c>
      <c r="B318" s="191">
        <v>0</v>
      </c>
      <c r="C318" s="91">
        <v>0.61057349999999999</v>
      </c>
      <c r="D318" s="91">
        <v>1.002397</v>
      </c>
      <c r="E318" s="42">
        <v>1.6417302748972893</v>
      </c>
    </row>
    <row r="319" spans="1:5" x14ac:dyDescent="0.25">
      <c r="A319" s="191">
        <v>288</v>
      </c>
      <c r="B319" s="191">
        <v>0</v>
      </c>
      <c r="C319" s="91">
        <v>0.4418144</v>
      </c>
      <c r="D319" s="91">
        <v>0.52</v>
      </c>
      <c r="E319" s="42">
        <v>1.1769648069415575</v>
      </c>
    </row>
    <row r="320" spans="1:5" x14ac:dyDescent="0.25">
      <c r="A320" s="191">
        <v>289</v>
      </c>
      <c r="B320" s="191">
        <v>0</v>
      </c>
      <c r="C320" s="91">
        <v>0.36221540000000002</v>
      </c>
      <c r="D320" s="91">
        <v>0.52</v>
      </c>
      <c r="E320" s="42">
        <v>1.4356098608728398</v>
      </c>
    </row>
    <row r="321" spans="1:5" x14ac:dyDescent="0.25">
      <c r="A321" s="191">
        <v>290</v>
      </c>
      <c r="B321" s="191">
        <v>0</v>
      </c>
      <c r="C321" s="91">
        <v>0.37735920000000001</v>
      </c>
      <c r="D321" s="91">
        <v>0.39597979999999999</v>
      </c>
      <c r="E321" s="42">
        <f>D321/C321</f>
        <v>1.0493444972323451</v>
      </c>
    </row>
    <row r="322" spans="1:5" x14ac:dyDescent="0.25">
      <c r="A322" s="191">
        <v>291</v>
      </c>
      <c r="B322" s="191">
        <v>0</v>
      </c>
      <c r="C322" s="91">
        <v>0.25298219999999999</v>
      </c>
      <c r="D322" s="91">
        <v>1.0770329999999999</v>
      </c>
      <c r="E322" s="42">
        <v>4.2573469595884612</v>
      </c>
    </row>
    <row r="323" spans="1:5" x14ac:dyDescent="0.25">
      <c r="A323" s="191">
        <v>292</v>
      </c>
      <c r="B323" s="191">
        <v>0</v>
      </c>
      <c r="C323" s="91">
        <v>0.2154066</v>
      </c>
      <c r="D323" s="91">
        <v>0.96664369999999999</v>
      </c>
      <c r="E323" s="42">
        <v>4.4875305584879941</v>
      </c>
    </row>
    <row r="324" spans="1:5" x14ac:dyDescent="0.25">
      <c r="A324" s="191">
        <v>293</v>
      </c>
      <c r="B324" s="191">
        <v>0</v>
      </c>
      <c r="C324" s="91">
        <v>0.37947330000000001</v>
      </c>
      <c r="D324" s="91">
        <v>4.1385990000000001</v>
      </c>
      <c r="E324" s="42">
        <v>10.906166520806602</v>
      </c>
    </row>
    <row r="325" spans="1:5" x14ac:dyDescent="0.25">
      <c r="A325" s="191">
        <v>294</v>
      </c>
      <c r="B325" s="191">
        <v>2</v>
      </c>
      <c r="C325" s="91">
        <v>0.28844409999999998</v>
      </c>
      <c r="D325" s="91">
        <v>0.92208990000000002</v>
      </c>
      <c r="E325" s="42">
        <v>3.1967715754976442</v>
      </c>
    </row>
    <row r="326" spans="1:5" x14ac:dyDescent="0.25">
      <c r="A326" s="191">
        <v>295</v>
      </c>
      <c r="B326" s="191">
        <v>3</v>
      </c>
      <c r="C326" s="91">
        <v>0.48166379999999998</v>
      </c>
      <c r="D326" s="91">
        <v>6.5987439999999999</v>
      </c>
      <c r="E326" s="42">
        <v>13.699896068585598</v>
      </c>
    </row>
    <row r="327" spans="1:5" x14ac:dyDescent="0.25">
      <c r="A327" s="191">
        <v>296</v>
      </c>
      <c r="B327" s="191">
        <v>2</v>
      </c>
      <c r="C327" s="91">
        <v>0.4079216</v>
      </c>
      <c r="D327" s="91">
        <v>24.16883</v>
      </c>
      <c r="E327" s="42">
        <v>59.248713478276215</v>
      </c>
    </row>
    <row r="328" spans="1:5" x14ac:dyDescent="0.25">
      <c r="A328" s="191">
        <v>297</v>
      </c>
      <c r="B328" s="191">
        <v>1</v>
      </c>
      <c r="C328" s="91">
        <v>0.4</v>
      </c>
      <c r="D328" s="91">
        <v>4.2506240000000002</v>
      </c>
      <c r="E328" s="42">
        <v>10.62656</v>
      </c>
    </row>
    <row r="329" spans="1:5" x14ac:dyDescent="0.25">
      <c r="A329" s="191">
        <v>298</v>
      </c>
      <c r="B329" s="191">
        <v>2</v>
      </c>
      <c r="C329" s="91">
        <v>0.44</v>
      </c>
      <c r="D329" s="91">
        <v>7.5771439999999997</v>
      </c>
      <c r="E329" s="42">
        <v>17.220781818181816</v>
      </c>
    </row>
    <row r="330" spans="1:5" x14ac:dyDescent="0.25">
      <c r="A330" s="191">
        <v>299</v>
      </c>
      <c r="B330" s="191">
        <v>0</v>
      </c>
      <c r="C330" s="91">
        <v>0.31241000000000002</v>
      </c>
      <c r="D330" s="91">
        <v>2.5329820000000001</v>
      </c>
      <c r="E330" s="42">
        <v>8.1078774687109885</v>
      </c>
    </row>
    <row r="331" spans="1:5" x14ac:dyDescent="0.25">
      <c r="A331" s="191">
        <v>300</v>
      </c>
      <c r="B331" s="191">
        <v>0</v>
      </c>
      <c r="C331" s="91">
        <v>0.22627420000000001</v>
      </c>
      <c r="D331" s="91">
        <v>1.531013</v>
      </c>
      <c r="E331" s="42">
        <v>6.7661845672197707</v>
      </c>
    </row>
    <row r="332" spans="1:5" x14ac:dyDescent="0.25">
      <c r="A332" s="191">
        <v>301</v>
      </c>
      <c r="B332" s="191">
        <v>0</v>
      </c>
      <c r="C332" s="91">
        <v>0.29120439999999997</v>
      </c>
      <c r="D332" s="91">
        <v>2.3976660000000001</v>
      </c>
      <c r="E332" s="42">
        <v>8.2336187227940254</v>
      </c>
    </row>
    <row r="333" spans="1:5" x14ac:dyDescent="0.25">
      <c r="A333" s="191">
        <v>302</v>
      </c>
      <c r="B333" s="191">
        <v>0</v>
      </c>
      <c r="C333" s="91">
        <v>0.40199499999999999</v>
      </c>
      <c r="D333" s="91">
        <v>3.3418559999999999</v>
      </c>
      <c r="E333" s="42">
        <v>8.3131780246022959</v>
      </c>
    </row>
    <row r="334" spans="1:5" x14ac:dyDescent="0.25">
      <c r="A334" s="191">
        <v>303</v>
      </c>
      <c r="B334" s="191">
        <v>0</v>
      </c>
      <c r="C334" s="91">
        <v>0.16970560000000001</v>
      </c>
      <c r="D334" s="91">
        <v>1.9481269999999999</v>
      </c>
      <c r="E334" s="42">
        <v>11.479450295099277</v>
      </c>
    </row>
    <row r="335" spans="1:5" x14ac:dyDescent="0.25">
      <c r="A335" s="191">
        <v>304</v>
      </c>
      <c r="B335" s="191">
        <v>0</v>
      </c>
      <c r="C335" s="91">
        <v>0.5656854</v>
      </c>
      <c r="D335" s="91">
        <v>2.3477649999999999</v>
      </c>
      <c r="E335" s="42">
        <v>4.1503015633778064</v>
      </c>
    </row>
    <row r="336" spans="1:5" x14ac:dyDescent="0.25">
      <c r="A336" s="191">
        <v>305</v>
      </c>
      <c r="B336" s="191">
        <v>0</v>
      </c>
      <c r="C336" s="91">
        <v>0.42520580000000002</v>
      </c>
      <c r="D336" s="91">
        <v>0.71554180000000001</v>
      </c>
      <c r="E336" s="42">
        <v>1.6828128873124495</v>
      </c>
    </row>
    <row r="337" spans="1:5" x14ac:dyDescent="0.25">
      <c r="A337" s="191">
        <v>306</v>
      </c>
      <c r="B337" s="191">
        <v>0</v>
      </c>
      <c r="C337" s="91">
        <v>0.28000000000000003</v>
      </c>
      <c r="D337" s="91">
        <v>3.0410520000000001</v>
      </c>
      <c r="E337" s="42">
        <v>10.860899999999999</v>
      </c>
    </row>
    <row r="338" spans="1:5" x14ac:dyDescent="0.25">
      <c r="A338" s="191">
        <v>307</v>
      </c>
      <c r="B338" s="191">
        <v>0</v>
      </c>
      <c r="C338" s="91">
        <v>0.2828427</v>
      </c>
      <c r="D338" s="91">
        <v>2.8470339999999998</v>
      </c>
      <c r="E338" s="42">
        <v>10.06578568228913</v>
      </c>
    </row>
    <row r="339" spans="1:5" x14ac:dyDescent="0.25">
      <c r="A339" s="191">
        <v>308</v>
      </c>
      <c r="B339" s="191">
        <v>0</v>
      </c>
      <c r="C339" s="91">
        <v>0.72</v>
      </c>
      <c r="D339" s="91">
        <v>4.4089</v>
      </c>
      <c r="E339" s="42">
        <v>6.1234722222222224</v>
      </c>
    </row>
    <row r="340" spans="1:5" x14ac:dyDescent="0.25">
      <c r="A340" s="191">
        <v>309</v>
      </c>
      <c r="B340" s="191">
        <v>0</v>
      </c>
      <c r="C340" s="91">
        <v>0.2828427</v>
      </c>
      <c r="D340" s="91">
        <v>5.4606960000000004</v>
      </c>
      <c r="E340" s="42">
        <v>19.306476709492593</v>
      </c>
    </row>
    <row r="341" spans="1:5" x14ac:dyDescent="0.25">
      <c r="A341" s="191">
        <v>310</v>
      </c>
      <c r="B341" s="191">
        <v>0</v>
      </c>
      <c r="C341" s="91">
        <v>0.52153620000000001</v>
      </c>
      <c r="D341" s="91">
        <v>6.8404680000000004</v>
      </c>
      <c r="E341" s="42">
        <v>13.115998467603974</v>
      </c>
    </row>
    <row r="342" spans="1:5" x14ac:dyDescent="0.25">
      <c r="A342" s="191">
        <v>311</v>
      </c>
      <c r="B342" s="191">
        <v>0</v>
      </c>
      <c r="C342" s="91">
        <v>0.50911689999999998</v>
      </c>
      <c r="D342" s="91">
        <v>5.4379410000000004</v>
      </c>
      <c r="E342" s="42">
        <v>10.681124511875367</v>
      </c>
    </row>
    <row r="343" spans="1:5" x14ac:dyDescent="0.25">
      <c r="A343" s="191">
        <v>312</v>
      </c>
      <c r="B343" s="191">
        <v>0</v>
      </c>
      <c r="C343" s="91">
        <v>0.29120439999999997</v>
      </c>
      <c r="D343" s="91">
        <v>4.4789279999999998</v>
      </c>
      <c r="E343" s="42">
        <v>15.380701665222093</v>
      </c>
    </row>
    <row r="344" spans="1:5" x14ac:dyDescent="0.25">
      <c r="A344" s="191">
        <v>313</v>
      </c>
      <c r="B344" s="191">
        <v>0</v>
      </c>
      <c r="C344" s="91">
        <v>0.2154066</v>
      </c>
      <c r="D344" s="91">
        <v>2.365418</v>
      </c>
      <c r="E344" s="42">
        <v>10.981176992719815</v>
      </c>
    </row>
    <row r="345" spans="1:5" x14ac:dyDescent="0.25">
      <c r="A345" s="191">
        <v>314</v>
      </c>
      <c r="B345" s="191">
        <v>0</v>
      </c>
      <c r="C345" s="91">
        <v>0.39597979999999999</v>
      </c>
      <c r="D345" s="91">
        <v>1.1063449999999999</v>
      </c>
      <c r="E345" s="42">
        <v>2.7939430243663943</v>
      </c>
    </row>
    <row r="346" spans="1:5" x14ac:dyDescent="0.25">
      <c r="A346" s="191">
        <v>315</v>
      </c>
      <c r="B346" s="191">
        <v>0</v>
      </c>
      <c r="C346" s="91">
        <v>0.46647620000000001</v>
      </c>
      <c r="D346" s="91">
        <v>11.16315</v>
      </c>
      <c r="E346" s="42">
        <v>23.930802900555268</v>
      </c>
    </row>
    <row r="347" spans="1:5" x14ac:dyDescent="0.25">
      <c r="A347" s="191">
        <v>316</v>
      </c>
      <c r="B347" s="191">
        <v>0</v>
      </c>
      <c r="C347" s="91">
        <v>0.46647620000000001</v>
      </c>
      <c r="D347" s="91">
        <v>1.377534</v>
      </c>
      <c r="E347" s="42">
        <v>2.9530638433429188</v>
      </c>
    </row>
    <row r="348" spans="1:5" x14ac:dyDescent="0.25">
      <c r="A348" s="191">
        <v>317</v>
      </c>
      <c r="B348" s="191">
        <v>0</v>
      </c>
      <c r="C348" s="91">
        <v>0.43081320000000001</v>
      </c>
      <c r="D348" s="91">
        <v>1.8850990000000001</v>
      </c>
      <c r="E348" s="42">
        <v>4.3756760470663387</v>
      </c>
    </row>
    <row r="349" spans="1:5" x14ac:dyDescent="0.25">
      <c r="A349" s="191">
        <v>318</v>
      </c>
      <c r="B349" s="191">
        <v>0</v>
      </c>
      <c r="C349" s="91">
        <v>0.62609899999999996</v>
      </c>
      <c r="D349" s="91">
        <v>4.560702</v>
      </c>
      <c r="E349" s="42">
        <v>7.2843144614509852</v>
      </c>
    </row>
    <row r="350" spans="1:5" x14ac:dyDescent="0.25">
      <c r="A350" s="191">
        <v>319</v>
      </c>
      <c r="B350" s="191">
        <v>0</v>
      </c>
      <c r="C350" s="91">
        <v>0.62609899999999996</v>
      </c>
      <c r="D350" s="91">
        <v>1.043072</v>
      </c>
      <c r="E350" s="42">
        <v>1.6659857306911527</v>
      </c>
    </row>
    <row r="351" spans="1:5" x14ac:dyDescent="0.25">
      <c r="A351" s="191">
        <v>320</v>
      </c>
      <c r="B351" s="191">
        <v>0</v>
      </c>
      <c r="C351" s="91">
        <v>0.52153620000000001</v>
      </c>
      <c r="D351" s="91">
        <v>0.73539109999999996</v>
      </c>
      <c r="E351" s="42">
        <v>1.4100480465210277</v>
      </c>
    </row>
    <row r="352" spans="1:5" x14ac:dyDescent="0.25">
      <c r="A352" s="191">
        <v>321</v>
      </c>
      <c r="B352" s="191">
        <v>0</v>
      </c>
      <c r="C352" s="91">
        <v>0.1788854</v>
      </c>
      <c r="D352" s="91">
        <v>0.45607019999999998</v>
      </c>
      <c r="E352" s="42">
        <v>2.5495104687134891</v>
      </c>
    </row>
    <row r="353" spans="1:5" x14ac:dyDescent="0.25">
      <c r="A353" s="191">
        <v>322</v>
      </c>
      <c r="B353" s="191">
        <v>0</v>
      </c>
      <c r="C353" s="91">
        <v>0.36</v>
      </c>
      <c r="D353" s="91">
        <v>0.76</v>
      </c>
      <c r="E353" s="42">
        <v>2.1111111111111112</v>
      </c>
    </row>
    <row r="354" spans="1:5" x14ac:dyDescent="0.25">
      <c r="A354" s="191">
        <v>323</v>
      </c>
      <c r="B354" s="191">
        <v>0</v>
      </c>
      <c r="C354" s="91">
        <v>0.24</v>
      </c>
      <c r="D354" s="91">
        <v>0.4</v>
      </c>
      <c r="E354" s="42">
        <v>1.6666666666666667</v>
      </c>
    </row>
    <row r="355" spans="1:5" x14ac:dyDescent="0.25">
      <c r="A355" s="191">
        <v>324</v>
      </c>
      <c r="B355" s="191">
        <v>0</v>
      </c>
      <c r="C355" s="91">
        <v>0.3577709</v>
      </c>
      <c r="D355" s="91">
        <v>4.8740949999999996</v>
      </c>
      <c r="E355" s="42">
        <v>13.623508787327308</v>
      </c>
    </row>
    <row r="356" spans="1:5" x14ac:dyDescent="0.25">
      <c r="A356" s="191">
        <v>325</v>
      </c>
      <c r="B356" s="191">
        <v>0</v>
      </c>
      <c r="C356" s="91">
        <v>0.57271280000000002</v>
      </c>
      <c r="D356" s="91">
        <v>3.2520760000000002</v>
      </c>
      <c r="E356" s="42">
        <v>5.6783714280525945</v>
      </c>
    </row>
    <row r="357" spans="1:5" x14ac:dyDescent="0.25">
      <c r="A357" s="191">
        <v>326</v>
      </c>
      <c r="B357" s="191">
        <v>0</v>
      </c>
      <c r="C357" s="91">
        <v>0.1788854</v>
      </c>
      <c r="D357" s="91">
        <v>6.9601150000000001</v>
      </c>
      <c r="E357" s="42">
        <v>38.90823398667527</v>
      </c>
    </row>
    <row r="358" spans="1:5" x14ac:dyDescent="0.25">
      <c r="A358" s="191">
        <v>327</v>
      </c>
      <c r="B358" s="191">
        <v>0</v>
      </c>
      <c r="C358" s="91">
        <v>0.24</v>
      </c>
      <c r="D358" s="91">
        <v>0.8</v>
      </c>
      <c r="E358" s="42">
        <v>3.3333333333333335</v>
      </c>
    </row>
    <row r="359" spans="1:5" x14ac:dyDescent="0.25">
      <c r="A359" s="191">
        <v>328</v>
      </c>
      <c r="B359" s="191">
        <v>0</v>
      </c>
      <c r="C359" s="91">
        <v>0.2</v>
      </c>
      <c r="D359" s="91">
        <v>0.24</v>
      </c>
      <c r="E359" s="42">
        <v>1.2</v>
      </c>
    </row>
    <row r="360" spans="1:5" x14ac:dyDescent="0.25">
      <c r="A360" s="191">
        <v>329</v>
      </c>
      <c r="B360" s="191">
        <v>3</v>
      </c>
      <c r="C360" s="91">
        <v>0.46647620000000001</v>
      </c>
      <c r="D360" s="91">
        <v>1.70025</v>
      </c>
      <c r="E360" s="42">
        <v>3.6448804890796143</v>
      </c>
    </row>
    <row r="361" spans="1:5" x14ac:dyDescent="0.25">
      <c r="A361" s="191">
        <v>330</v>
      </c>
      <c r="B361" s="191">
        <v>2</v>
      </c>
      <c r="C361" s="91">
        <v>0.52</v>
      </c>
      <c r="D361" s="91">
        <v>8.6407500000000006</v>
      </c>
      <c r="E361" s="42">
        <v>16.616826923076925</v>
      </c>
    </row>
    <row r="362" spans="1:5" x14ac:dyDescent="0.25">
      <c r="A362" s="191">
        <v>331</v>
      </c>
      <c r="B362" s="191">
        <v>4</v>
      </c>
      <c r="C362" s="91">
        <v>0.33941130000000003</v>
      </c>
      <c r="D362" s="91">
        <v>17.068010000000001</v>
      </c>
      <c r="E362" s="42">
        <v>50.287100046462804</v>
      </c>
    </row>
    <row r="363" spans="1:5" x14ac:dyDescent="0.25">
      <c r="A363" s="191">
        <v>332</v>
      </c>
      <c r="B363" s="191">
        <v>0</v>
      </c>
      <c r="C363" s="91">
        <v>0.31241000000000002</v>
      </c>
      <c r="D363" s="91">
        <v>2.7942800000000001</v>
      </c>
      <c r="E363" s="42">
        <v>8.9442719503216921</v>
      </c>
    </row>
    <row r="364" spans="1:5" x14ac:dyDescent="0.25">
      <c r="A364" s="191">
        <v>333</v>
      </c>
      <c r="B364" s="191">
        <v>0</v>
      </c>
      <c r="C364" s="91">
        <v>0.53366659999999999</v>
      </c>
      <c r="D364" s="91">
        <v>4.3025570000000002</v>
      </c>
      <c r="E364" s="42">
        <v>8.0622564724867551</v>
      </c>
    </row>
    <row r="365" spans="1:5" x14ac:dyDescent="0.25">
      <c r="A365" s="191">
        <v>334</v>
      </c>
      <c r="B365" s="191">
        <v>0</v>
      </c>
      <c r="C365" s="91">
        <v>0.16970560000000001</v>
      </c>
      <c r="D365" s="91">
        <v>2.97106</v>
      </c>
      <c r="E365" s="42">
        <v>17.507141779646634</v>
      </c>
    </row>
    <row r="366" spans="1:5" x14ac:dyDescent="0.25">
      <c r="A366" s="191">
        <v>335</v>
      </c>
      <c r="B366" s="191">
        <v>0</v>
      </c>
      <c r="C366" s="91">
        <v>0.26832820000000002</v>
      </c>
      <c r="D366" s="91">
        <v>1.807097</v>
      </c>
      <c r="E366" s="42">
        <v>6.7346518181838499</v>
      </c>
    </row>
    <row r="367" spans="1:5" x14ac:dyDescent="0.25">
      <c r="A367" s="191">
        <v>336</v>
      </c>
      <c r="B367" s="191">
        <v>0</v>
      </c>
      <c r="C367" s="91">
        <v>0.4079216</v>
      </c>
      <c r="D367" s="91">
        <v>0.41761229999999999</v>
      </c>
      <c r="E367" s="42">
        <v>1.0237562806186287</v>
      </c>
    </row>
    <row r="368" spans="1:5" x14ac:dyDescent="0.25">
      <c r="A368" s="191">
        <v>337</v>
      </c>
      <c r="B368" s="191">
        <v>0</v>
      </c>
      <c r="C368" s="91">
        <v>0.44</v>
      </c>
      <c r="D368" s="91">
        <v>1.6819040000000001</v>
      </c>
      <c r="E368" s="42">
        <v>3.8225090909090911</v>
      </c>
    </row>
    <row r="369" spans="1:5" x14ac:dyDescent="0.25">
      <c r="A369" s="191">
        <v>338</v>
      </c>
      <c r="B369" s="191">
        <v>0</v>
      </c>
      <c r="C369" s="91">
        <v>0.51224990000000004</v>
      </c>
      <c r="D369" s="91">
        <v>0.93380940000000001</v>
      </c>
      <c r="E369" s="42">
        <v>1.8229567248329379</v>
      </c>
    </row>
    <row r="370" spans="1:5" x14ac:dyDescent="0.25">
      <c r="A370" s="191">
        <v>339</v>
      </c>
      <c r="B370" s="191">
        <v>0</v>
      </c>
      <c r="C370" s="91">
        <v>0.53814499999999998</v>
      </c>
      <c r="D370" s="91">
        <v>7.5238290000000001</v>
      </c>
      <c r="E370" s="42">
        <v>13.981044142377984</v>
      </c>
    </row>
    <row r="371" spans="1:5" x14ac:dyDescent="0.25">
      <c r="A371" s="191">
        <v>340</v>
      </c>
      <c r="B371" s="191">
        <v>0</v>
      </c>
      <c r="C371" s="91">
        <v>0.28844409999999998</v>
      </c>
      <c r="D371" s="91">
        <v>4.6599570000000003</v>
      </c>
      <c r="E371" s="42">
        <v>16.155494253479272</v>
      </c>
    </row>
    <row r="372" spans="1:5" x14ac:dyDescent="0.25">
      <c r="A372" s="191">
        <v>341</v>
      </c>
      <c r="B372" s="191">
        <v>0</v>
      </c>
      <c r="C372" s="91">
        <v>0.32984849999999999</v>
      </c>
      <c r="D372" s="91">
        <v>1.08</v>
      </c>
      <c r="E372" s="42">
        <v>3.2742304421575361</v>
      </c>
    </row>
    <row r="373" spans="1:5" x14ac:dyDescent="0.25">
      <c r="A373" s="191">
        <v>342</v>
      </c>
      <c r="B373" s="191">
        <v>0</v>
      </c>
      <c r="C373" s="91">
        <v>0.16492419999999999</v>
      </c>
      <c r="D373" s="91">
        <v>1.8611819999999999</v>
      </c>
      <c r="E373" s="42">
        <v>11.285075204245343</v>
      </c>
    </row>
    <row r="374" spans="1:5" x14ac:dyDescent="0.25">
      <c r="A374" s="191">
        <v>343</v>
      </c>
      <c r="B374" s="191">
        <v>0</v>
      </c>
      <c r="C374" s="91">
        <v>0.2</v>
      </c>
      <c r="D374" s="91">
        <v>0.92347170000000001</v>
      </c>
      <c r="E374" s="42">
        <v>4.6173584999999999</v>
      </c>
    </row>
    <row r="375" spans="1:5" x14ac:dyDescent="0.25">
      <c r="A375" s="191">
        <v>344</v>
      </c>
      <c r="B375" s="191">
        <v>0</v>
      </c>
      <c r="C375" s="91">
        <v>0.57271280000000002</v>
      </c>
      <c r="D375" s="91">
        <v>3.0486719999999998</v>
      </c>
      <c r="E375" s="42">
        <v>5.3232126119758449</v>
      </c>
    </row>
    <row r="376" spans="1:5" x14ac:dyDescent="0.25">
      <c r="A376" s="191">
        <v>345</v>
      </c>
      <c r="B376" s="191">
        <v>0</v>
      </c>
      <c r="C376" s="91">
        <v>0.50119860000000005</v>
      </c>
      <c r="D376" s="91">
        <v>1.7311270000000001</v>
      </c>
      <c r="E376" s="42">
        <v>3.4539741332078737</v>
      </c>
    </row>
    <row r="377" spans="1:5" x14ac:dyDescent="0.25">
      <c r="A377" s="191">
        <v>346</v>
      </c>
      <c r="B377" s="191">
        <v>0</v>
      </c>
      <c r="C377" s="91">
        <v>0.37947330000000001</v>
      </c>
      <c r="D377" s="91">
        <v>1.9220820000000001</v>
      </c>
      <c r="E377" s="42">
        <v>5.0651310645571108</v>
      </c>
    </row>
    <row r="378" spans="1:5" x14ac:dyDescent="0.25">
      <c r="A378" s="191">
        <v>347</v>
      </c>
      <c r="B378" s="191">
        <v>0</v>
      </c>
      <c r="C378" s="91">
        <v>0.24331050000000001</v>
      </c>
      <c r="D378" s="91">
        <v>2.2435689999999999</v>
      </c>
      <c r="E378" s="42">
        <v>9.2210118346721561</v>
      </c>
    </row>
    <row r="379" spans="1:5" x14ac:dyDescent="0.25">
      <c r="A379" s="191">
        <v>348</v>
      </c>
      <c r="B379" s="191">
        <v>0</v>
      </c>
      <c r="C379" s="91">
        <v>0.26832820000000002</v>
      </c>
      <c r="D379" s="91">
        <v>1.1537759999999999</v>
      </c>
      <c r="E379" s="42">
        <v>4.2998685937594328</v>
      </c>
    </row>
    <row r="380" spans="1:5" x14ac:dyDescent="0.25">
      <c r="A380" s="191">
        <v>349</v>
      </c>
      <c r="B380" s="191">
        <v>0</v>
      </c>
      <c r="C380" s="91">
        <v>0.16</v>
      </c>
      <c r="D380" s="91">
        <v>0.64</v>
      </c>
      <c r="E380" s="42">
        <v>4</v>
      </c>
    </row>
    <row r="381" spans="1:5" x14ac:dyDescent="0.25">
      <c r="A381" s="191">
        <v>350</v>
      </c>
      <c r="B381" s="191">
        <v>0</v>
      </c>
      <c r="C381" s="91">
        <v>0.29120439999999997</v>
      </c>
      <c r="D381" s="91">
        <v>1.6492420000000001</v>
      </c>
      <c r="E381" s="42">
        <v>5.6635201940630022</v>
      </c>
    </row>
    <row r="382" spans="1:5" x14ac:dyDescent="0.25">
      <c r="A382" s="191">
        <v>351</v>
      </c>
      <c r="B382" s="191">
        <v>0</v>
      </c>
      <c r="C382" s="91">
        <v>0.29120439999999997</v>
      </c>
      <c r="D382" s="91">
        <v>2.4033310000000001</v>
      </c>
      <c r="E382" s="42">
        <v>8.2530724123673966</v>
      </c>
    </row>
    <row r="383" spans="1:5" x14ac:dyDescent="0.25">
      <c r="A383" s="191">
        <v>352</v>
      </c>
      <c r="B383" s="191">
        <v>0</v>
      </c>
      <c r="C383" s="91">
        <v>0.3577709</v>
      </c>
      <c r="D383" s="91">
        <v>0.59464269999999997</v>
      </c>
      <c r="E383" s="42">
        <v>1.6620767647676207</v>
      </c>
    </row>
    <row r="384" spans="1:5" x14ac:dyDescent="0.25">
      <c r="A384" s="191">
        <v>353</v>
      </c>
      <c r="B384" s="191">
        <v>0</v>
      </c>
      <c r="C384" s="91">
        <v>0.2154066</v>
      </c>
      <c r="D384" s="91">
        <v>0.95078910000000005</v>
      </c>
      <c r="E384" s="42">
        <v>4.4139274284074865</v>
      </c>
    </row>
    <row r="385" spans="1:5" x14ac:dyDescent="0.25">
      <c r="A385" s="191">
        <v>354</v>
      </c>
      <c r="B385" s="191">
        <v>0</v>
      </c>
      <c r="C385" s="91">
        <v>0.24</v>
      </c>
      <c r="D385" s="91">
        <v>0.36221540000000002</v>
      </c>
      <c r="E385" s="42">
        <v>1.5092308333333335</v>
      </c>
    </row>
    <row r="386" spans="1:5" x14ac:dyDescent="0.25">
      <c r="A386" s="191">
        <v>355</v>
      </c>
      <c r="B386" s="191">
        <v>0</v>
      </c>
      <c r="C386" s="91">
        <v>0.32</v>
      </c>
      <c r="D386" s="91">
        <v>0.32984849999999999</v>
      </c>
      <c r="E386" s="42">
        <v>1.0307765625</v>
      </c>
    </row>
    <row r="387" spans="1:5" x14ac:dyDescent="0.25">
      <c r="A387" s="191">
        <v>356</v>
      </c>
      <c r="B387" s="191">
        <v>0</v>
      </c>
      <c r="C387" s="91">
        <v>1.0031950000000001</v>
      </c>
      <c r="D387" s="91">
        <v>1.4886239999999999</v>
      </c>
      <c r="E387" s="42">
        <v>1.483882993834698</v>
      </c>
    </row>
    <row r="388" spans="1:5" x14ac:dyDescent="0.25">
      <c r="A388" s="191">
        <v>357</v>
      </c>
      <c r="B388" s="191">
        <v>0</v>
      </c>
      <c r="C388" s="91">
        <v>0.59059289999999998</v>
      </c>
      <c r="D388" s="91">
        <v>0.65969690000000003</v>
      </c>
      <c r="E388" s="42">
        <v>1.1170078407647637</v>
      </c>
    </row>
    <row r="389" spans="1:5" x14ac:dyDescent="0.25">
      <c r="A389" s="191">
        <v>358</v>
      </c>
      <c r="B389" s="191">
        <v>0</v>
      </c>
      <c r="C389" s="91">
        <v>0.24</v>
      </c>
      <c r="D389" s="91">
        <v>0.36</v>
      </c>
      <c r="E389" s="42">
        <v>1.5</v>
      </c>
    </row>
    <row r="390" spans="1:5" x14ac:dyDescent="0.25">
      <c r="A390" s="191">
        <v>359</v>
      </c>
      <c r="B390" s="191">
        <v>0</v>
      </c>
      <c r="C390" s="91">
        <v>0.24</v>
      </c>
      <c r="D390" s="91">
        <v>0.28000000000000003</v>
      </c>
      <c r="E390" s="42">
        <v>1.1666666666666667</v>
      </c>
    </row>
    <row r="391" spans="1:5" x14ac:dyDescent="0.25">
      <c r="A391" s="191">
        <v>360</v>
      </c>
      <c r="B391" s="191">
        <v>0</v>
      </c>
      <c r="C391" s="91">
        <v>0.2</v>
      </c>
      <c r="D391" s="91">
        <v>0.32</v>
      </c>
      <c r="E391" s="42">
        <v>1.5999999999999999</v>
      </c>
    </row>
    <row r="392" spans="1:5" x14ac:dyDescent="0.25">
      <c r="A392" s="191">
        <v>361</v>
      </c>
      <c r="B392" s="191">
        <v>1</v>
      </c>
      <c r="C392" s="91">
        <v>0.92</v>
      </c>
      <c r="D392" s="91">
        <v>7.7539210000000001</v>
      </c>
      <c r="E392" s="42">
        <v>8.4281749999999995</v>
      </c>
    </row>
    <row r="393" spans="1:5" x14ac:dyDescent="0.25">
      <c r="A393" s="191">
        <v>362</v>
      </c>
      <c r="B393" s="191">
        <v>0</v>
      </c>
      <c r="C393" s="91">
        <v>0.2332381</v>
      </c>
      <c r="D393" s="91">
        <v>3.2880389999999999</v>
      </c>
      <c r="E393" s="42">
        <v>14.097349446767058</v>
      </c>
    </row>
    <row r="394" spans="1:5" x14ac:dyDescent="0.25">
      <c r="A394" s="191">
        <v>363</v>
      </c>
      <c r="B394" s="191">
        <v>0</v>
      </c>
      <c r="C394" s="91">
        <v>0.73756359999999999</v>
      </c>
      <c r="D394" s="91">
        <v>3.0410520000000001</v>
      </c>
      <c r="E394" s="42">
        <v>4.1231047736086763</v>
      </c>
    </row>
    <row r="395" spans="1:5" x14ac:dyDescent="0.25">
      <c r="A395" s="191">
        <v>364</v>
      </c>
      <c r="B395" s="191">
        <v>0</v>
      </c>
      <c r="C395" s="91">
        <v>0.36</v>
      </c>
      <c r="D395" s="91">
        <v>1.8417380000000001</v>
      </c>
      <c r="E395" s="42">
        <v>5.1159388888888895</v>
      </c>
    </row>
    <row r="396" spans="1:5" x14ac:dyDescent="0.25">
      <c r="A396" s="191">
        <v>365</v>
      </c>
      <c r="B396" s="191">
        <v>0</v>
      </c>
      <c r="C396" s="91">
        <v>0.1788854</v>
      </c>
      <c r="D396" s="91">
        <v>0.68117550000000004</v>
      </c>
      <c r="E396" s="42">
        <v>3.8078876196715887</v>
      </c>
    </row>
    <row r="397" spans="1:5" x14ac:dyDescent="0.25">
      <c r="A397" s="191">
        <v>366</v>
      </c>
      <c r="B397" s="191">
        <v>0</v>
      </c>
      <c r="C397" s="91">
        <v>0.36878179999999999</v>
      </c>
      <c r="D397" s="91">
        <v>8.3157680000000003</v>
      </c>
      <c r="E397" s="42">
        <v>22.549290664560996</v>
      </c>
    </row>
    <row r="398" spans="1:5" x14ac:dyDescent="0.25">
      <c r="A398" s="191">
        <v>367</v>
      </c>
      <c r="B398" s="191">
        <v>0</v>
      </c>
      <c r="C398" s="91">
        <v>2.9210959999999999</v>
      </c>
      <c r="D398" s="91">
        <v>4.92</v>
      </c>
      <c r="E398" s="42">
        <v>1.6842993177903089</v>
      </c>
    </row>
    <row r="399" spans="1:5" x14ac:dyDescent="0.25">
      <c r="A399" s="191">
        <v>368</v>
      </c>
      <c r="B399" s="191">
        <v>0</v>
      </c>
      <c r="C399" s="91">
        <v>0.43081320000000001</v>
      </c>
      <c r="D399" s="91">
        <v>1.144028</v>
      </c>
      <c r="E399" s="42">
        <v>2.6555082341952381</v>
      </c>
    </row>
    <row r="400" spans="1:5" x14ac:dyDescent="0.25">
      <c r="A400" s="191">
        <v>369</v>
      </c>
      <c r="B400" s="191">
        <v>0</v>
      </c>
      <c r="C400" s="91">
        <v>0.2154066</v>
      </c>
      <c r="D400" s="91">
        <v>4.0453429999999999</v>
      </c>
      <c r="E400" s="42">
        <v>18.780032738086948</v>
      </c>
    </row>
    <row r="401" spans="1:5" x14ac:dyDescent="0.25">
      <c r="A401" s="191">
        <v>370</v>
      </c>
      <c r="B401" s="191">
        <v>0</v>
      </c>
      <c r="C401" s="91">
        <v>0.4079216</v>
      </c>
      <c r="D401" s="91">
        <v>1.584929</v>
      </c>
      <c r="E401" s="42">
        <v>3.8853765037203227</v>
      </c>
    </row>
    <row r="402" spans="1:5" x14ac:dyDescent="0.25">
      <c r="A402" s="191">
        <v>371</v>
      </c>
      <c r="B402" s="191">
        <v>0</v>
      </c>
      <c r="C402" s="91">
        <v>0.2332381</v>
      </c>
      <c r="D402" s="91">
        <v>0.50119860000000005</v>
      </c>
      <c r="E402" s="42">
        <v>2.1488710463684968</v>
      </c>
    </row>
    <row r="403" spans="1:5" x14ac:dyDescent="0.25">
      <c r="A403" s="191">
        <v>372</v>
      </c>
      <c r="B403" s="191">
        <v>0</v>
      </c>
      <c r="C403" s="91">
        <v>0.36878179999999999</v>
      </c>
      <c r="D403" s="91">
        <v>0.71554180000000001</v>
      </c>
      <c r="E403" s="42">
        <v>1.9402850140652277</v>
      </c>
    </row>
    <row r="404" spans="1:5" x14ac:dyDescent="0.25">
      <c r="A404" s="191">
        <v>373</v>
      </c>
      <c r="B404" s="191">
        <v>0</v>
      </c>
      <c r="C404" s="91">
        <v>0.12</v>
      </c>
      <c r="D404" s="91">
        <v>0.44</v>
      </c>
      <c r="E404" s="42">
        <v>3.666666666666667</v>
      </c>
    </row>
    <row r="405" spans="1:5" x14ac:dyDescent="0.25">
      <c r="A405" s="191">
        <v>374</v>
      </c>
      <c r="B405" s="191">
        <v>0</v>
      </c>
      <c r="C405" s="91">
        <v>1.523155</v>
      </c>
      <c r="D405" s="91">
        <v>2.778489</v>
      </c>
      <c r="E405" s="42">
        <v>1.8241669429572169</v>
      </c>
    </row>
    <row r="406" spans="1:5" x14ac:dyDescent="0.25">
      <c r="A406" s="191">
        <v>375</v>
      </c>
      <c r="B406" s="191">
        <v>0</v>
      </c>
      <c r="C406" s="91">
        <v>0.16970560000000001</v>
      </c>
      <c r="D406" s="91">
        <v>0.22627420000000001</v>
      </c>
      <c r="E406" s="42">
        <v>1.3333337261704976</v>
      </c>
    </row>
    <row r="407" spans="1:5" x14ac:dyDescent="0.25">
      <c r="A407" s="191">
        <v>376</v>
      </c>
      <c r="B407" s="191">
        <v>0</v>
      </c>
      <c r="C407" s="91">
        <v>0.14422209999999999</v>
      </c>
      <c r="D407" s="91">
        <v>0.16492419999999999</v>
      </c>
      <c r="E407" s="42">
        <f>D407/C407</f>
        <v>1.1435431879025475</v>
      </c>
    </row>
    <row r="408" spans="1:5" x14ac:dyDescent="0.25">
      <c r="A408" s="191">
        <v>377</v>
      </c>
      <c r="B408" s="191">
        <v>0</v>
      </c>
      <c r="C408" s="91">
        <v>0.16</v>
      </c>
      <c r="D408" s="91">
        <v>0.16</v>
      </c>
      <c r="E408" s="42">
        <v>1</v>
      </c>
    </row>
    <row r="409" spans="1:5" x14ac:dyDescent="0.25">
      <c r="A409" s="191">
        <v>378</v>
      </c>
      <c r="B409" s="191">
        <v>3</v>
      </c>
      <c r="C409" s="91">
        <v>0.9935794</v>
      </c>
      <c r="D409" s="91">
        <v>2.7060629999999999</v>
      </c>
      <c r="E409" s="42">
        <v>2.7235498239999743</v>
      </c>
    </row>
    <row r="410" spans="1:5" x14ac:dyDescent="0.25">
      <c r="A410" s="191">
        <v>379</v>
      </c>
      <c r="B410" s="191">
        <v>3</v>
      </c>
      <c r="C410" s="91">
        <v>0.45607019999999998</v>
      </c>
      <c r="D410" s="91">
        <v>11.267340000000001</v>
      </c>
      <c r="E410" s="42">
        <v>24.705275635198269</v>
      </c>
    </row>
    <row r="411" spans="1:5" x14ac:dyDescent="0.25">
      <c r="A411" s="191">
        <v>380</v>
      </c>
      <c r="B411" s="191">
        <v>1</v>
      </c>
      <c r="C411" s="91">
        <v>0.25612499999999999</v>
      </c>
      <c r="D411" s="91">
        <v>14.24062</v>
      </c>
      <c r="E411" s="42">
        <v>55.600273304050759</v>
      </c>
    </row>
    <row r="412" spans="1:5" x14ac:dyDescent="0.25">
      <c r="A412" s="191">
        <v>381</v>
      </c>
      <c r="B412" s="191">
        <v>0</v>
      </c>
      <c r="C412" s="91">
        <v>0.69971419999999995</v>
      </c>
      <c r="D412" s="91">
        <v>2.3299789999999998</v>
      </c>
      <c r="E412" s="42">
        <v>3.3299009795713737</v>
      </c>
    </row>
    <row r="413" spans="1:5" x14ac:dyDescent="0.25">
      <c r="A413" s="191">
        <v>382</v>
      </c>
      <c r="B413" s="191">
        <v>0</v>
      </c>
      <c r="C413" s="91">
        <v>0.55713550000000001</v>
      </c>
      <c r="D413" s="91">
        <v>2.512051</v>
      </c>
      <c r="E413" s="42">
        <v>4.5088690273730538</v>
      </c>
    </row>
    <row r="414" spans="1:5" x14ac:dyDescent="0.25">
      <c r="A414" s="191">
        <v>383</v>
      </c>
      <c r="B414" s="191">
        <v>0</v>
      </c>
      <c r="C414" s="91">
        <v>0.52153620000000001</v>
      </c>
      <c r="D414" s="91">
        <v>2.4838680000000002</v>
      </c>
      <c r="E414" s="42">
        <v>4.7625994130417029</v>
      </c>
    </row>
    <row r="415" spans="1:5" x14ac:dyDescent="0.25">
      <c r="A415" s="191">
        <v>384</v>
      </c>
      <c r="B415" s="191">
        <v>0</v>
      </c>
      <c r="C415" s="91">
        <v>0.29120439999999997</v>
      </c>
      <c r="D415" s="91">
        <v>6.9232360000000002</v>
      </c>
      <c r="E415" s="42">
        <v>23.774489671172553</v>
      </c>
    </row>
    <row r="416" spans="1:5" x14ac:dyDescent="0.25">
      <c r="A416" s="191">
        <v>385</v>
      </c>
      <c r="B416" s="191">
        <v>0</v>
      </c>
      <c r="C416" s="91">
        <v>0.40199499999999999</v>
      </c>
      <c r="D416" s="91">
        <v>10.657730000000001</v>
      </c>
      <c r="E416" s="42">
        <v>26.512095921591069</v>
      </c>
    </row>
    <row r="417" spans="1:5" x14ac:dyDescent="0.25">
      <c r="A417" s="191">
        <v>386</v>
      </c>
      <c r="B417" s="191">
        <v>0</v>
      </c>
      <c r="C417" s="91">
        <v>0.40199499999999999</v>
      </c>
      <c r="D417" s="91">
        <v>9.9697139999999997</v>
      </c>
      <c r="E417" s="42">
        <v>24.800592047164766</v>
      </c>
    </row>
    <row r="418" spans="1:5" x14ac:dyDescent="0.25">
      <c r="A418" s="191">
        <v>387</v>
      </c>
      <c r="B418" s="191">
        <v>0</v>
      </c>
      <c r="C418" s="91">
        <v>0.16970560000000001</v>
      </c>
      <c r="D418" s="91">
        <v>1.0245</v>
      </c>
      <c r="E418" s="42">
        <v>6.0369251220937903</v>
      </c>
    </row>
    <row r="419" spans="1:5" x14ac:dyDescent="0.25">
      <c r="A419" s="191">
        <v>388</v>
      </c>
      <c r="B419" s="191">
        <v>0</v>
      </c>
      <c r="C419" s="91">
        <v>0.46818799999999999</v>
      </c>
      <c r="D419" s="91">
        <v>1.0119290000000001</v>
      </c>
      <c r="E419" s="42">
        <v>2.161373209052774</v>
      </c>
    </row>
    <row r="420" spans="1:5" x14ac:dyDescent="0.25">
      <c r="A420" s="191">
        <v>389</v>
      </c>
      <c r="B420" s="191">
        <v>0</v>
      </c>
      <c r="C420" s="91">
        <v>0.5656854</v>
      </c>
      <c r="D420" s="91">
        <v>0.75153179999999997</v>
      </c>
      <c r="E420" s="42">
        <v>1.3285331387375385</v>
      </c>
    </row>
    <row r="421" spans="1:5" x14ac:dyDescent="0.25">
      <c r="A421" s="191">
        <v>390</v>
      </c>
      <c r="B421" s="191">
        <v>0</v>
      </c>
      <c r="C421" s="91">
        <v>0.48166379999999998</v>
      </c>
      <c r="D421" s="91">
        <v>2.5059930000000001</v>
      </c>
      <c r="E421" s="42">
        <v>5.2027845978875726</v>
      </c>
    </row>
    <row r="422" spans="1:5" x14ac:dyDescent="0.25">
      <c r="A422" s="191">
        <v>391</v>
      </c>
      <c r="B422" s="191">
        <v>0</v>
      </c>
      <c r="C422" s="91">
        <v>0.32249030000000001</v>
      </c>
      <c r="D422" s="91">
        <v>1.5984989999999999</v>
      </c>
      <c r="E422" s="42">
        <v>4.9567351328086451</v>
      </c>
    </row>
    <row r="423" spans="1:5" x14ac:dyDescent="0.25">
      <c r="A423" s="191">
        <v>392</v>
      </c>
      <c r="B423" s="191">
        <v>0</v>
      </c>
      <c r="C423" s="91">
        <v>0.46818799999999999</v>
      </c>
      <c r="D423" s="91">
        <v>1.6443840000000001</v>
      </c>
      <c r="E423" s="42">
        <v>3.5122301297769276</v>
      </c>
    </row>
    <row r="424" spans="1:5" x14ac:dyDescent="0.25">
      <c r="A424" s="191">
        <v>393</v>
      </c>
      <c r="B424" s="191">
        <v>0</v>
      </c>
      <c r="C424" s="91">
        <v>0.83522450000000004</v>
      </c>
      <c r="D424" s="91">
        <v>2.0131570000000001</v>
      </c>
      <c r="E424" s="42">
        <v>2.4103184233700041</v>
      </c>
    </row>
    <row r="425" spans="1:5" x14ac:dyDescent="0.25">
      <c r="A425" s="191">
        <v>394</v>
      </c>
      <c r="B425" s="191">
        <v>0</v>
      </c>
      <c r="C425" s="91">
        <v>0.60926179999999996</v>
      </c>
      <c r="D425" s="91">
        <v>0.87817990000000001</v>
      </c>
      <c r="E425" s="42">
        <v>1.4413834906439236</v>
      </c>
    </row>
    <row r="426" spans="1:5" x14ac:dyDescent="0.25">
      <c r="A426" s="191">
        <v>395</v>
      </c>
      <c r="B426" s="191">
        <v>0</v>
      </c>
      <c r="C426" s="91">
        <v>0.24331050000000001</v>
      </c>
      <c r="D426" s="91">
        <v>9.5110039999999998</v>
      </c>
      <c r="E426" s="42">
        <v>39.089985841137143</v>
      </c>
    </row>
    <row r="427" spans="1:5" x14ac:dyDescent="0.25">
      <c r="A427" s="191">
        <v>396</v>
      </c>
      <c r="B427" s="191">
        <v>0</v>
      </c>
      <c r="C427" s="91">
        <v>0.32249030000000001</v>
      </c>
      <c r="D427" s="91">
        <v>3.5426540000000002</v>
      </c>
      <c r="E427" s="42">
        <v>10.985304054106434</v>
      </c>
    </row>
    <row r="428" spans="1:5" x14ac:dyDescent="0.25">
      <c r="A428" s="191">
        <v>397</v>
      </c>
      <c r="B428" s="191">
        <v>0</v>
      </c>
      <c r="C428" s="91">
        <v>0.44</v>
      </c>
      <c r="D428" s="91">
        <v>4.1694120000000003</v>
      </c>
      <c r="E428" s="42">
        <v>9.4759363636363645</v>
      </c>
    </row>
    <row r="429" spans="1:5" x14ac:dyDescent="0.25">
      <c r="A429" s="191">
        <v>398</v>
      </c>
      <c r="B429" s="191">
        <v>0</v>
      </c>
      <c r="C429" s="91">
        <v>0.26832820000000002</v>
      </c>
      <c r="D429" s="91">
        <v>2.3792439999999999</v>
      </c>
      <c r="E429" s="42">
        <v>8.8669174540730342</v>
      </c>
    </row>
    <row r="430" spans="1:5" x14ac:dyDescent="0.25">
      <c r="A430" s="191">
        <v>399</v>
      </c>
      <c r="B430" s="191">
        <v>0</v>
      </c>
      <c r="C430" s="91">
        <v>0.63245549999999995</v>
      </c>
      <c r="D430" s="91">
        <v>1.200666</v>
      </c>
      <c r="E430" s="42">
        <v>1.8984197307162325</v>
      </c>
    </row>
    <row r="431" spans="1:5" x14ac:dyDescent="0.25">
      <c r="A431" s="191">
        <v>400</v>
      </c>
      <c r="B431" s="191">
        <v>0</v>
      </c>
      <c r="C431" s="91">
        <v>0.31241000000000002</v>
      </c>
      <c r="D431" s="91">
        <v>0.63245549999999995</v>
      </c>
      <c r="E431" s="42">
        <v>2.0244406389040042</v>
      </c>
    </row>
    <row r="432" spans="1:5" x14ac:dyDescent="0.25">
      <c r="A432" s="191">
        <v>401</v>
      </c>
      <c r="B432" s="191">
        <v>0</v>
      </c>
      <c r="C432" s="91">
        <v>0.25612499999999999</v>
      </c>
      <c r="D432" s="91">
        <v>3.1630370000000001</v>
      </c>
      <c r="E432" s="42">
        <v>12.349583211322598</v>
      </c>
    </row>
    <row r="433" spans="1:5" x14ac:dyDescent="0.25">
      <c r="A433" s="191">
        <v>402</v>
      </c>
      <c r="B433" s="191">
        <v>0</v>
      </c>
      <c r="C433" s="91">
        <v>0.52153620000000001</v>
      </c>
      <c r="D433" s="91">
        <v>1.835647</v>
      </c>
      <c r="E433" s="42">
        <v>3.5196924010260457</v>
      </c>
    </row>
    <row r="434" spans="1:5" x14ac:dyDescent="0.25">
      <c r="A434" s="191">
        <v>403</v>
      </c>
      <c r="B434" s="191">
        <v>0</v>
      </c>
      <c r="C434" s="91">
        <v>0.34176010000000001</v>
      </c>
      <c r="D434" s="91">
        <v>6.0911739999999996</v>
      </c>
      <c r="E434" s="42">
        <v>17.822952416036863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8" priority="6" operator="lessThan">
      <formula>1</formula>
    </cfRule>
  </conditionalFormatting>
  <conditionalFormatting sqref="E81">
    <cfRule type="cellIs" dxfId="7" priority="5" operator="lessThan">
      <formula>1</formula>
    </cfRule>
  </conditionalFormatting>
  <conditionalFormatting sqref="E204">
    <cfRule type="cellIs" dxfId="6" priority="4" operator="lessThan">
      <formula>1</formula>
    </cfRule>
  </conditionalFormatting>
  <conditionalFormatting sqref="E321">
    <cfRule type="cellIs" dxfId="5" priority="3" operator="lessThan">
      <formula>1</formula>
    </cfRule>
  </conditionalFormatting>
  <conditionalFormatting sqref="E407">
    <cfRule type="cellIs" dxfId="4" priority="2" operator="lessThan">
      <formula>1</formula>
    </cfRule>
  </conditionalFormatting>
  <conditionalFormatting sqref="E22">
    <cfRule type="cellIs" dxfId="3" priority="1" operator="lessThan">
      <formula>1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U934"/>
  <sheetViews>
    <sheetView workbookViewId="0">
      <selection activeCell="I24" sqref="I24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191</v>
      </c>
      <c r="C1" s="191" t="s">
        <v>59</v>
      </c>
      <c r="D1" s="88">
        <v>10026</v>
      </c>
      <c r="F1" s="34" t="s">
        <v>60</v>
      </c>
      <c r="G1" s="34"/>
    </row>
    <row r="2" spans="1:10" x14ac:dyDescent="0.25">
      <c r="C2" s="89">
        <v>41512</v>
      </c>
      <c r="F2" s="90" t="s">
        <v>61</v>
      </c>
      <c r="G2" s="91">
        <v>0.42858737785714296</v>
      </c>
      <c r="I2" s="91"/>
    </row>
    <row r="3" spans="1:10" x14ac:dyDescent="0.25">
      <c r="F3" s="92" t="s">
        <v>62</v>
      </c>
      <c r="G3" s="91">
        <v>5.2013769599999993</v>
      </c>
      <c r="I3" s="91"/>
    </row>
    <row r="4" spans="1:10" x14ac:dyDescent="0.25">
      <c r="A4" s="93"/>
      <c r="B4" s="7"/>
      <c r="C4" s="7" t="s">
        <v>63</v>
      </c>
      <c r="D4" s="94">
        <v>188</v>
      </c>
      <c r="F4" s="40" t="s">
        <v>21</v>
      </c>
      <c r="G4" s="191">
        <v>140</v>
      </c>
    </row>
    <row r="5" spans="1:10" x14ac:dyDescent="0.25">
      <c r="A5" s="95" t="s">
        <v>64</v>
      </c>
      <c r="B5" s="96" t="s">
        <v>65</v>
      </c>
      <c r="C5" s="187" t="s">
        <v>66</v>
      </c>
      <c r="D5" s="188">
        <v>48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7" t="s">
        <v>70</v>
      </c>
      <c r="D6" s="188">
        <v>140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7" t="s">
        <v>37</v>
      </c>
      <c r="D7" s="188">
        <v>115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9" t="s">
        <v>38</v>
      </c>
      <c r="D8" s="190">
        <v>19</v>
      </c>
      <c r="F8" s="99" t="s">
        <v>73</v>
      </c>
      <c r="G8" s="103">
        <v>20.85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13</v>
      </c>
      <c r="J11" s="293" t="s">
        <v>374</v>
      </c>
    </row>
    <row r="12" spans="1:10" x14ac:dyDescent="0.25">
      <c r="A12" s="108" t="s">
        <v>70</v>
      </c>
      <c r="B12" s="109">
        <v>4</v>
      </c>
      <c r="C12" s="109">
        <v>91</v>
      </c>
      <c r="D12" s="109">
        <v>32</v>
      </c>
      <c r="E12" s="109">
        <v>6</v>
      </c>
      <c r="F12" s="109">
        <v>2</v>
      </c>
      <c r="G12" s="109">
        <v>5</v>
      </c>
      <c r="H12" s="109">
        <v>140</v>
      </c>
      <c r="I12" s="39">
        <f>SUM(D12:G12)</f>
        <v>45</v>
      </c>
    </row>
    <row r="13" spans="1:10" x14ac:dyDescent="0.25">
      <c r="A13" s="108" t="s">
        <v>37</v>
      </c>
      <c r="B13" s="109">
        <v>0</v>
      </c>
      <c r="C13" s="109">
        <v>71</v>
      </c>
      <c r="D13" s="109">
        <v>31</v>
      </c>
      <c r="E13" s="109">
        <v>6</v>
      </c>
      <c r="F13" s="109">
        <v>2</v>
      </c>
      <c r="G13" s="109">
        <v>5</v>
      </c>
      <c r="H13" s="109">
        <v>115</v>
      </c>
    </row>
    <row r="14" spans="1:10" x14ac:dyDescent="0.25">
      <c r="A14" s="108" t="s">
        <v>38</v>
      </c>
      <c r="B14" s="109">
        <v>0</v>
      </c>
      <c r="C14" s="109">
        <v>2</v>
      </c>
      <c r="D14" s="109">
        <v>8</v>
      </c>
      <c r="E14" s="109">
        <v>2</v>
      </c>
      <c r="F14" s="109">
        <v>2</v>
      </c>
      <c r="G14" s="109">
        <v>5</v>
      </c>
      <c r="H14" s="109">
        <v>19</v>
      </c>
    </row>
    <row r="16" spans="1:10" x14ac:dyDescent="0.25">
      <c r="C16" s="333" t="s">
        <v>153</v>
      </c>
      <c r="D16" s="333"/>
      <c r="E16" s="333"/>
      <c r="F16" s="187"/>
    </row>
    <row r="17" spans="1:21" x14ac:dyDescent="0.25">
      <c r="B17" s="40" t="s">
        <v>150</v>
      </c>
      <c r="C17" s="43">
        <f>AVERAGE(C32:C502)</f>
        <v>0.46803372872340432</v>
      </c>
      <c r="D17" s="182">
        <f t="shared" ref="D17:E17" si="0">AVERAGE(D32:D502)</f>
        <v>4.1787127170212752</v>
      </c>
      <c r="E17" s="182">
        <f t="shared" si="0"/>
        <v>10.25339292269009</v>
      </c>
      <c r="F17" s="187"/>
      <c r="T17" s="40"/>
      <c r="U17" s="33"/>
    </row>
    <row r="18" spans="1:21" x14ac:dyDescent="0.25">
      <c r="B18" s="40" t="s">
        <v>151</v>
      </c>
      <c r="C18" s="43">
        <f>STDEV(C32:C502)</f>
        <v>0.33582488050599324</v>
      </c>
      <c r="D18" s="182">
        <f t="shared" ref="D18:E18" si="1">STDEV(D32:D502)</f>
        <v>5.3367989036390098</v>
      </c>
      <c r="E18" s="182">
        <f t="shared" si="1"/>
        <v>13.983363245878314</v>
      </c>
      <c r="F18" s="11"/>
    </row>
    <row r="19" spans="1:21" x14ac:dyDescent="0.25">
      <c r="B19" s="40" t="s">
        <v>152</v>
      </c>
      <c r="C19" s="43">
        <f>MEDIAN(C32:C502)</f>
        <v>0.37947330000000001</v>
      </c>
      <c r="D19" s="182">
        <f t="shared" ref="D19:E19" si="2">MEDIAN(D32:D502)</f>
        <v>2.5056655000000001</v>
      </c>
      <c r="E19" s="182">
        <f t="shared" si="2"/>
        <v>6.7186870324282211</v>
      </c>
    </row>
    <row r="20" spans="1:21" x14ac:dyDescent="0.25">
      <c r="B20" s="40" t="s">
        <v>20</v>
      </c>
      <c r="C20" s="43">
        <f>MIN(C32:C502)</f>
        <v>0.16</v>
      </c>
      <c r="D20" s="182">
        <f t="shared" ref="D20:E20" si="3">MIN(D32:D502)</f>
        <v>0.2154066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2.6820889999999999</v>
      </c>
      <c r="D21" s="182">
        <f t="shared" ref="D21:E21" si="4">MAX(D32:D502)</f>
        <v>34.431449999999998</v>
      </c>
      <c r="E21" s="182">
        <f t="shared" si="4"/>
        <v>106.63102486755668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0.59498874666666668</v>
      </c>
      <c r="D23" s="315">
        <f t="array" ref="D23">AVERAGE(IF(($E$32:$E$552&gt;=3)*($D$32:$D$552&gt;=5),$D$32:$D$552))</f>
        <v>10.852911555555556</v>
      </c>
      <c r="E23" s="315">
        <f t="array" ref="E23">AVERAGE(IF(($E$32:$E$552&gt;=3)*($D$32:$D$552&gt;=5),$E$32:$E$552))</f>
        <v>24.035921721695583</v>
      </c>
      <c r="F23">
        <f>COUNTIF(E32:E550,"&gt;=5")</f>
        <v>115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0.35262251391696769</v>
      </c>
      <c r="D24" s="315">
        <f t="array" ref="D24">STDEV(IF(($E$32:$E$552&gt;=3)*($D$32:$D$552&gt;=5),$D$32:$D$552))</f>
        <v>7.4753076873314059</v>
      </c>
      <c r="E24" s="315">
        <f t="array" ref="E24">STDEV(IF(($E$32:$E$552&gt;=3)*($D$32:$D$552&gt;=5),$E$32:$E$552))</f>
        <v>22.674757450561184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0.48662100000000003</v>
      </c>
      <c r="D25" s="315">
        <f t="array" ref="D25">MEDIAN(IF(($E$32:$E$552&gt;=3)*($D$32:$D$552&gt;=5),$D$32:$D$552))</f>
        <v>8.7738700000000005</v>
      </c>
      <c r="E25" s="315">
        <f t="array" ref="E25">MEDIAN(IF(($E$32:$E$552&gt;=3)*($D$32:$D$552&gt;=5),$E$32:$E$552))</f>
        <v>16.619540649676104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5.1162489999999998</v>
      </c>
      <c r="E26" s="315">
        <f t="array" ref="E26">MIN(IF(($E$32:$E$552&gt;=3)*($D$32:$D$552&gt;=5),$E$32:$E$552))</f>
        <v>4.3430687479136685</v>
      </c>
    </row>
    <row r="27" spans="1:21" x14ac:dyDescent="0.25">
      <c r="B27" s="40" t="s">
        <v>19</v>
      </c>
      <c r="C27" s="314">
        <f t="array" ref="C27">MAX(IF(($E$32:$E$552&gt;=3)*($D$32:$D$552&gt;=5),$C$32:$C$552))</f>
        <v>1.5283979999999999</v>
      </c>
      <c r="D27" s="315">
        <f t="array" ref="D27">MAX(IF(($E$32:$E$552&gt;=3)*($D$32:$D$552&gt;=5),$D$32:$D$552))</f>
        <v>34.431449999999998</v>
      </c>
      <c r="E27" s="315">
        <f t="array" ref="E27">MAX(IF(($E$32:$E$552&gt;=3)*($D$32:$D$552&gt;=5),$E$32:$E$552))</f>
        <v>106.63102486755668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6" t="s">
        <v>86</v>
      </c>
      <c r="B30" s="187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91">
        <v>1</v>
      </c>
      <c r="B32" s="191">
        <v>0</v>
      </c>
      <c r="C32" s="91">
        <v>0.2332381</v>
      </c>
      <c r="D32" s="91">
        <v>3.3792309999999999</v>
      </c>
      <c r="E32" s="42">
        <v>14.488331880597551</v>
      </c>
    </row>
    <row r="33" spans="1:5" x14ac:dyDescent="0.25">
      <c r="A33" s="191">
        <v>2</v>
      </c>
      <c r="B33" s="191">
        <v>0</v>
      </c>
      <c r="C33" s="91">
        <v>0.93295229999999996</v>
      </c>
      <c r="D33" s="91">
        <v>11.57521</v>
      </c>
      <c r="E33" s="42">
        <v>12.407075903023124</v>
      </c>
    </row>
    <row r="34" spans="1:5" x14ac:dyDescent="0.25">
      <c r="A34" s="191">
        <v>3</v>
      </c>
      <c r="B34" s="191">
        <v>0</v>
      </c>
      <c r="C34" s="91">
        <v>0.46818799999999999</v>
      </c>
      <c r="D34" s="91">
        <v>3.696701</v>
      </c>
      <c r="E34" s="42">
        <v>7.8957619588712227</v>
      </c>
    </row>
    <row r="35" spans="1:5" x14ac:dyDescent="0.25">
      <c r="A35" s="191">
        <v>4</v>
      </c>
      <c r="B35" s="191">
        <v>0</v>
      </c>
      <c r="C35" s="91">
        <v>0.2332381</v>
      </c>
      <c r="D35" s="91">
        <v>4.4545709999999996</v>
      </c>
      <c r="E35" s="42">
        <v>19.098813615785755</v>
      </c>
    </row>
    <row r="36" spans="1:5" x14ac:dyDescent="0.25">
      <c r="A36" s="191">
        <v>5</v>
      </c>
      <c r="B36" s="191">
        <v>0</v>
      </c>
      <c r="C36" s="91">
        <v>0.25612499999999999</v>
      </c>
      <c r="D36" s="91">
        <v>1.975854</v>
      </c>
      <c r="E36" s="42">
        <v>7.7144128843338216</v>
      </c>
    </row>
    <row r="37" spans="1:5" x14ac:dyDescent="0.25">
      <c r="A37" s="191">
        <v>6</v>
      </c>
      <c r="B37" s="191">
        <v>0</v>
      </c>
      <c r="C37" s="91">
        <v>0.42520580000000002</v>
      </c>
      <c r="D37" s="91">
        <v>1.7366630000000001</v>
      </c>
      <c r="E37" s="42">
        <v>4.0842881258910388</v>
      </c>
    </row>
    <row r="38" spans="1:5" x14ac:dyDescent="0.25">
      <c r="A38" s="191">
        <v>7</v>
      </c>
      <c r="B38" s="191">
        <v>0</v>
      </c>
      <c r="C38" s="91">
        <v>0.4</v>
      </c>
      <c r="D38" s="91">
        <v>1.082959</v>
      </c>
      <c r="E38" s="42">
        <v>2.7073974999999999</v>
      </c>
    </row>
    <row r="39" spans="1:5" x14ac:dyDescent="0.25">
      <c r="A39" s="191">
        <v>8</v>
      </c>
      <c r="B39" s="191">
        <v>0</v>
      </c>
      <c r="C39" s="91">
        <v>0.45607019999999998</v>
      </c>
      <c r="D39" s="91">
        <v>0.49477270000000001</v>
      </c>
      <c r="E39" s="42">
        <v>1.0848608394058634</v>
      </c>
    </row>
    <row r="40" spans="1:5" x14ac:dyDescent="0.25">
      <c r="A40" s="191">
        <v>9</v>
      </c>
      <c r="B40" s="191">
        <v>0</v>
      </c>
      <c r="C40" s="91">
        <v>0.4118252</v>
      </c>
      <c r="D40" s="91">
        <v>0.8099383</v>
      </c>
      <c r="E40" s="42">
        <v>1.9667040773609774</v>
      </c>
    </row>
    <row r="41" spans="1:5" x14ac:dyDescent="0.25">
      <c r="A41" s="191">
        <v>10</v>
      </c>
      <c r="B41" s="191">
        <v>0</v>
      </c>
      <c r="C41" s="91">
        <v>0.1788854</v>
      </c>
      <c r="D41" s="91">
        <v>1.3029200000000001</v>
      </c>
      <c r="E41" s="42">
        <v>7.2835457784704625</v>
      </c>
    </row>
    <row r="42" spans="1:5" x14ac:dyDescent="0.25">
      <c r="A42" s="191">
        <v>11</v>
      </c>
      <c r="B42" s="191">
        <v>0</v>
      </c>
      <c r="C42" s="91">
        <v>0.2</v>
      </c>
      <c r="D42" s="91">
        <v>1.9053610000000001</v>
      </c>
      <c r="E42" s="42">
        <v>9.5268049999999995</v>
      </c>
    </row>
    <row r="43" spans="1:5" x14ac:dyDescent="0.25">
      <c r="A43" s="191">
        <v>12</v>
      </c>
      <c r="B43" s="191">
        <v>0</v>
      </c>
      <c r="C43" s="91">
        <v>0.25612499999999999</v>
      </c>
      <c r="D43" s="91">
        <v>1.48054</v>
      </c>
      <c r="E43" s="42">
        <v>5.7805368472425576</v>
      </c>
    </row>
    <row r="44" spans="1:5" x14ac:dyDescent="0.25">
      <c r="A44" s="191">
        <v>13</v>
      </c>
      <c r="B44" s="191">
        <v>0</v>
      </c>
      <c r="C44" s="91">
        <v>0.28844409999999998</v>
      </c>
      <c r="D44" s="91">
        <v>1.975854</v>
      </c>
      <c r="E44" s="42">
        <v>6.85004130783053</v>
      </c>
    </row>
    <row r="45" spans="1:5" x14ac:dyDescent="0.25">
      <c r="A45" s="191">
        <v>14</v>
      </c>
      <c r="B45" s="191">
        <v>0</v>
      </c>
      <c r="C45" s="91">
        <v>0.2828427</v>
      </c>
      <c r="D45" s="91">
        <v>3.4852829999999999</v>
      </c>
      <c r="E45" s="42">
        <v>12.322336761740713</v>
      </c>
    </row>
    <row r="46" spans="1:5" x14ac:dyDescent="0.25">
      <c r="A46" s="191">
        <v>15</v>
      </c>
      <c r="B46" s="191">
        <v>0</v>
      </c>
      <c r="C46" s="91">
        <v>0.48166379999999998</v>
      </c>
      <c r="D46" s="91">
        <v>4.3006979999999997</v>
      </c>
      <c r="E46" s="42">
        <v>8.9288379155751372</v>
      </c>
    </row>
    <row r="47" spans="1:5" x14ac:dyDescent="0.25">
      <c r="A47" s="191">
        <v>16</v>
      </c>
      <c r="B47" s="191">
        <v>0</v>
      </c>
      <c r="C47" s="91">
        <v>0.36878179999999999</v>
      </c>
      <c r="D47" s="91">
        <v>2.3491270000000002</v>
      </c>
      <c r="E47" s="42">
        <v>6.3699645698350631</v>
      </c>
    </row>
    <row r="48" spans="1:5" x14ac:dyDescent="0.25">
      <c r="A48" s="191">
        <v>17</v>
      </c>
      <c r="B48" s="191">
        <v>0</v>
      </c>
      <c r="C48" s="91">
        <v>1.120714</v>
      </c>
      <c r="D48" s="91">
        <v>1.96</v>
      </c>
      <c r="E48" s="42">
        <v>1.7488850857578293</v>
      </c>
    </row>
    <row r="49" spans="1:5" x14ac:dyDescent="0.25">
      <c r="A49" s="191">
        <v>18</v>
      </c>
      <c r="B49" s="191">
        <v>0</v>
      </c>
      <c r="C49" s="91">
        <v>0.2828427</v>
      </c>
      <c r="D49" s="91">
        <v>1.4091130000000001</v>
      </c>
      <c r="E49" s="42">
        <v>4.9819670085174552</v>
      </c>
    </row>
    <row r="50" spans="1:5" x14ac:dyDescent="0.25">
      <c r="A50" s="191">
        <v>19</v>
      </c>
      <c r="B50" s="191">
        <v>0</v>
      </c>
      <c r="C50" s="91">
        <v>0.2</v>
      </c>
      <c r="D50" s="91">
        <v>2.6683330000000001</v>
      </c>
      <c r="E50" s="42">
        <v>13.341664999999999</v>
      </c>
    </row>
    <row r="51" spans="1:5" x14ac:dyDescent="0.25">
      <c r="A51" s="191">
        <v>20</v>
      </c>
      <c r="B51" s="191">
        <v>0</v>
      </c>
      <c r="C51" s="91">
        <v>0.2</v>
      </c>
      <c r="D51" s="91">
        <v>3.4058769999999998</v>
      </c>
      <c r="E51" s="42">
        <v>17.029384999999998</v>
      </c>
    </row>
    <row r="52" spans="1:5" x14ac:dyDescent="0.25">
      <c r="A52" s="191">
        <v>21</v>
      </c>
      <c r="B52" s="191">
        <v>0</v>
      </c>
      <c r="C52" s="91">
        <v>0.50596439999999998</v>
      </c>
      <c r="D52" s="91">
        <v>5.4271909999999997</v>
      </c>
      <c r="E52" s="42">
        <v>10.726428578769573</v>
      </c>
    </row>
    <row r="53" spans="1:5" x14ac:dyDescent="0.25">
      <c r="A53" s="191">
        <v>22</v>
      </c>
      <c r="B53" s="191">
        <v>3</v>
      </c>
      <c r="C53" s="91">
        <v>0.76</v>
      </c>
      <c r="D53" s="91">
        <v>9.3411390000000001</v>
      </c>
      <c r="E53" s="42">
        <v>12.290972368421052</v>
      </c>
    </row>
    <row r="54" spans="1:5" x14ac:dyDescent="0.25">
      <c r="A54" s="191">
        <v>23</v>
      </c>
      <c r="B54" s="191">
        <v>0</v>
      </c>
      <c r="C54" s="91">
        <v>0.4079216</v>
      </c>
      <c r="D54" s="91">
        <v>2.512051</v>
      </c>
      <c r="E54" s="42">
        <v>6.1581710799330072</v>
      </c>
    </row>
    <row r="55" spans="1:5" x14ac:dyDescent="0.25">
      <c r="A55" s="191">
        <v>24</v>
      </c>
      <c r="B55" s="191">
        <v>0</v>
      </c>
      <c r="C55" s="91">
        <v>0.92</v>
      </c>
      <c r="D55" s="91">
        <v>9.604082</v>
      </c>
      <c r="E55" s="42">
        <v>10.439219565217391</v>
      </c>
    </row>
    <row r="56" spans="1:5" x14ac:dyDescent="0.25">
      <c r="A56" s="191">
        <v>25</v>
      </c>
      <c r="B56" s="191">
        <v>0</v>
      </c>
      <c r="C56" s="91">
        <v>0.42520580000000002</v>
      </c>
      <c r="D56" s="91">
        <v>8.9894160000000003</v>
      </c>
      <c r="E56" s="42">
        <v>21.141329680827496</v>
      </c>
    </row>
    <row r="57" spans="1:5" x14ac:dyDescent="0.25">
      <c r="A57" s="191">
        <v>26</v>
      </c>
      <c r="B57" s="191">
        <v>0</v>
      </c>
      <c r="C57" s="91">
        <v>0.37735920000000001</v>
      </c>
      <c r="D57" s="91">
        <v>1.4647870000000001</v>
      </c>
      <c r="E57" s="42">
        <v>3.8816782524448854</v>
      </c>
    </row>
    <row r="58" spans="1:5" x14ac:dyDescent="0.25">
      <c r="A58" s="191">
        <v>27</v>
      </c>
      <c r="B58" s="191">
        <v>0</v>
      </c>
      <c r="C58" s="91">
        <v>0.31241000000000002</v>
      </c>
      <c r="D58" s="91">
        <v>3.9054829999999998</v>
      </c>
      <c r="E58" s="42">
        <v>12.501145930027846</v>
      </c>
    </row>
    <row r="59" spans="1:5" x14ac:dyDescent="0.25">
      <c r="A59" s="191">
        <v>28</v>
      </c>
      <c r="B59" s="191">
        <v>0</v>
      </c>
      <c r="C59" s="91">
        <v>0.56000000000000005</v>
      </c>
      <c r="D59" s="91">
        <v>3.6108720000000001</v>
      </c>
      <c r="E59" s="42">
        <v>6.4479857142857142</v>
      </c>
    </row>
    <row r="60" spans="1:5" x14ac:dyDescent="0.25">
      <c r="A60" s="191">
        <v>29</v>
      </c>
      <c r="B60" s="191">
        <v>1</v>
      </c>
      <c r="C60" s="91">
        <v>0.3577709</v>
      </c>
      <c r="D60" s="91">
        <v>4.6391749999999998</v>
      </c>
      <c r="E60" s="42">
        <v>12.966887469047929</v>
      </c>
    </row>
    <row r="61" spans="1:5" x14ac:dyDescent="0.25">
      <c r="A61" s="191">
        <v>30</v>
      </c>
      <c r="B61" s="191">
        <v>3</v>
      </c>
      <c r="C61" s="91">
        <v>0.28844409999999998</v>
      </c>
      <c r="D61" s="91">
        <v>30.757090000000002</v>
      </c>
      <c r="E61" s="42">
        <v>106.63102486755668</v>
      </c>
    </row>
    <row r="62" spans="1:5" x14ac:dyDescent="0.25">
      <c r="A62" s="191">
        <v>31</v>
      </c>
      <c r="B62" s="191">
        <v>0</v>
      </c>
      <c r="C62" s="91">
        <v>0.37947330000000001</v>
      </c>
      <c r="D62" s="91">
        <v>4.3224070000000001</v>
      </c>
      <c r="E62" s="42">
        <v>11.390543155473653</v>
      </c>
    </row>
    <row r="63" spans="1:5" x14ac:dyDescent="0.25">
      <c r="A63" s="191">
        <v>32</v>
      </c>
      <c r="B63" s="191">
        <v>0</v>
      </c>
      <c r="C63" s="91">
        <v>0.54405879999999995</v>
      </c>
      <c r="D63" s="91">
        <v>7.7861419999999999</v>
      </c>
      <c r="E63" s="42">
        <v>14.311214155528779</v>
      </c>
    </row>
    <row r="64" spans="1:5" x14ac:dyDescent="0.25">
      <c r="A64" s="191">
        <v>33</v>
      </c>
      <c r="B64" s="191">
        <v>0</v>
      </c>
      <c r="C64" s="91">
        <v>0.4118252</v>
      </c>
      <c r="D64" s="91">
        <v>4.0684149999999999</v>
      </c>
      <c r="E64" s="42">
        <v>9.8789850645370905</v>
      </c>
    </row>
    <row r="65" spans="1:5" x14ac:dyDescent="0.25">
      <c r="A65" s="191">
        <v>34</v>
      </c>
      <c r="B65" s="191">
        <v>0</v>
      </c>
      <c r="C65" s="91">
        <v>0.52</v>
      </c>
      <c r="D65" s="91">
        <v>1.8124020000000001</v>
      </c>
      <c r="E65" s="42">
        <v>3.4853884615384616</v>
      </c>
    </row>
    <row r="66" spans="1:5" x14ac:dyDescent="0.25">
      <c r="A66" s="191">
        <v>35</v>
      </c>
      <c r="B66" s="191">
        <v>0</v>
      </c>
      <c r="C66" s="91">
        <v>0.2039608</v>
      </c>
      <c r="D66" s="91">
        <v>1.7366630000000001</v>
      </c>
      <c r="E66" s="42">
        <v>8.5146900777012053</v>
      </c>
    </row>
    <row r="67" spans="1:5" x14ac:dyDescent="0.25">
      <c r="A67" s="191">
        <v>36</v>
      </c>
      <c r="B67" s="191">
        <v>0</v>
      </c>
      <c r="C67" s="91">
        <v>0.34409299999999998</v>
      </c>
      <c r="D67" s="91">
        <v>0.4118252</v>
      </c>
      <c r="E67" s="42">
        <v>1.1968427140337061</v>
      </c>
    </row>
    <row r="68" spans="1:5" x14ac:dyDescent="0.25">
      <c r="A68" s="191">
        <v>37</v>
      </c>
      <c r="B68" s="191">
        <v>0</v>
      </c>
      <c r="C68" s="91">
        <v>0.16</v>
      </c>
      <c r="D68" s="91">
        <v>0.28000000000000003</v>
      </c>
      <c r="E68" s="42">
        <v>1.7500000000000002</v>
      </c>
    </row>
    <row r="69" spans="1:5" x14ac:dyDescent="0.25">
      <c r="A69" s="191">
        <v>38</v>
      </c>
      <c r="B69" s="191">
        <v>0</v>
      </c>
      <c r="C69" s="91">
        <v>0.25298219999999999</v>
      </c>
      <c r="D69" s="91">
        <v>0.72993149999999996</v>
      </c>
      <c r="E69" s="42">
        <v>2.8853077410189334</v>
      </c>
    </row>
    <row r="70" spans="1:5" x14ac:dyDescent="0.25">
      <c r="A70" s="191">
        <v>39</v>
      </c>
      <c r="B70" s="191">
        <v>0</v>
      </c>
      <c r="C70" s="91">
        <v>0.7939773</v>
      </c>
      <c r="D70" s="91">
        <v>1.5440210000000001</v>
      </c>
      <c r="E70" s="42">
        <v>1.9446664281208041</v>
      </c>
    </row>
    <row r="71" spans="1:5" x14ac:dyDescent="0.25">
      <c r="A71" s="191">
        <v>40</v>
      </c>
      <c r="B71" s="191">
        <v>0</v>
      </c>
      <c r="C71" s="91">
        <v>0.4</v>
      </c>
      <c r="D71" s="91">
        <v>0.45607019999999998</v>
      </c>
      <c r="E71" s="42">
        <v>1.1401754999999998</v>
      </c>
    </row>
    <row r="72" spans="1:5" x14ac:dyDescent="0.25">
      <c r="A72" s="191">
        <v>41</v>
      </c>
      <c r="B72" s="191">
        <v>0</v>
      </c>
      <c r="C72" s="91">
        <v>0.28844409999999998</v>
      </c>
      <c r="D72" s="91">
        <v>0.98792709999999995</v>
      </c>
      <c r="E72" s="42">
        <v>3.4250210006028898</v>
      </c>
    </row>
    <row r="73" spans="1:5" x14ac:dyDescent="0.25">
      <c r="A73" s="191">
        <v>42</v>
      </c>
      <c r="B73" s="191">
        <v>0</v>
      </c>
      <c r="C73" s="91">
        <v>0.44</v>
      </c>
      <c r="D73" s="91">
        <v>0.56000000000000005</v>
      </c>
      <c r="E73" s="42">
        <v>1.2727272727272729</v>
      </c>
    </row>
    <row r="74" spans="1:5" x14ac:dyDescent="0.25">
      <c r="A74" s="191">
        <v>43</v>
      </c>
      <c r="B74" s="191">
        <v>0</v>
      </c>
      <c r="C74" s="91">
        <v>0.16</v>
      </c>
      <c r="D74" s="91">
        <v>2.72</v>
      </c>
      <c r="E74" s="42">
        <v>17</v>
      </c>
    </row>
    <row r="75" spans="1:5" x14ac:dyDescent="0.25">
      <c r="A75" s="191">
        <v>44</v>
      </c>
      <c r="B75" s="191">
        <v>1</v>
      </c>
      <c r="C75" s="91">
        <v>0.44721359999999999</v>
      </c>
      <c r="D75" s="91">
        <v>26.63747</v>
      </c>
      <c r="E75" s="42">
        <v>59.563193069262653</v>
      </c>
    </row>
    <row r="76" spans="1:5" x14ac:dyDescent="0.25">
      <c r="A76" s="191">
        <v>45</v>
      </c>
      <c r="B76" s="191">
        <v>3</v>
      </c>
      <c r="C76" s="91">
        <v>0.37947330000000001</v>
      </c>
      <c r="D76" s="91">
        <v>1.1340209999999999</v>
      </c>
      <c r="E76" s="42">
        <v>2.9884078800801004</v>
      </c>
    </row>
    <row r="77" spans="1:5" x14ac:dyDescent="0.25">
      <c r="A77" s="191">
        <v>46</v>
      </c>
      <c r="B77" s="191">
        <v>4</v>
      </c>
      <c r="C77" s="91">
        <v>0.36878179999999999</v>
      </c>
      <c r="D77" s="91">
        <v>34.431449999999998</v>
      </c>
      <c r="E77" s="42">
        <v>93.36537215231337</v>
      </c>
    </row>
    <row r="78" spans="1:5" x14ac:dyDescent="0.25">
      <c r="A78" s="191">
        <v>47</v>
      </c>
      <c r="B78" s="191">
        <v>3</v>
      </c>
      <c r="C78" s="91">
        <v>1.5283979999999999</v>
      </c>
      <c r="D78" s="91">
        <v>14.28867</v>
      </c>
      <c r="E78" s="42">
        <v>9.3487887317308722</v>
      </c>
    </row>
    <row r="79" spans="1:5" x14ac:dyDescent="0.25">
      <c r="A79" s="191">
        <v>48</v>
      </c>
      <c r="B79" s="191">
        <v>0</v>
      </c>
      <c r="C79" s="91">
        <v>0.1788854</v>
      </c>
      <c r="D79" s="91">
        <v>3.642636</v>
      </c>
      <c r="E79" s="42">
        <v>20.362958631615548</v>
      </c>
    </row>
    <row r="80" spans="1:5" x14ac:dyDescent="0.25">
      <c r="A80" s="191">
        <v>49</v>
      </c>
      <c r="B80" s="191">
        <v>0</v>
      </c>
      <c r="C80" s="91">
        <v>0.55713550000000001</v>
      </c>
      <c r="D80" s="91">
        <v>2.873882</v>
      </c>
      <c r="E80" s="42">
        <v>5.1583178598384052</v>
      </c>
    </row>
    <row r="81" spans="1:5" x14ac:dyDescent="0.25">
      <c r="A81" s="191">
        <v>50</v>
      </c>
      <c r="B81" s="191">
        <v>0</v>
      </c>
      <c r="C81" s="91">
        <v>0.25612499999999999</v>
      </c>
      <c r="D81" s="91">
        <v>2.4298150000000001</v>
      </c>
      <c r="E81" s="42">
        <v>9.4868326012689117</v>
      </c>
    </row>
    <row r="82" spans="1:5" x14ac:dyDescent="0.25">
      <c r="A82" s="191">
        <v>51</v>
      </c>
      <c r="B82" s="191">
        <v>0</v>
      </c>
      <c r="C82" s="91">
        <v>0.52611790000000003</v>
      </c>
      <c r="D82" s="91">
        <v>2.7770489999999999</v>
      </c>
      <c r="E82" s="42">
        <v>5.2783777172379036</v>
      </c>
    </row>
    <row r="83" spans="1:5" x14ac:dyDescent="0.25">
      <c r="A83" s="191">
        <v>52</v>
      </c>
      <c r="B83" s="191">
        <v>0</v>
      </c>
      <c r="C83" s="91">
        <v>0.2</v>
      </c>
      <c r="D83" s="91">
        <v>3.7761360000000002</v>
      </c>
      <c r="E83" s="42">
        <v>18.880679999999998</v>
      </c>
    </row>
    <row r="84" spans="1:5" x14ac:dyDescent="0.25">
      <c r="A84" s="191">
        <v>53</v>
      </c>
      <c r="B84" s="191">
        <v>0</v>
      </c>
      <c r="C84" s="91">
        <v>0.37947330000000001</v>
      </c>
      <c r="D84" s="91">
        <v>11.55917</v>
      </c>
      <c r="E84" s="42">
        <v>30.461089093751784</v>
      </c>
    </row>
    <row r="85" spans="1:5" x14ac:dyDescent="0.25">
      <c r="A85" s="191">
        <v>54</v>
      </c>
      <c r="B85" s="191">
        <v>0</v>
      </c>
      <c r="C85" s="91">
        <v>0.22627420000000001</v>
      </c>
      <c r="D85" s="91">
        <v>2.3193100000000002</v>
      </c>
      <c r="E85" s="42">
        <v>10.249997569320763</v>
      </c>
    </row>
    <row r="86" spans="1:5" x14ac:dyDescent="0.25">
      <c r="A86" s="191">
        <v>55</v>
      </c>
      <c r="B86" s="191">
        <v>0</v>
      </c>
      <c r="C86" s="91">
        <v>0.2828427</v>
      </c>
      <c r="D86" s="91">
        <v>1.974639</v>
      </c>
      <c r="E86" s="42">
        <v>6.9814034443879942</v>
      </c>
    </row>
    <row r="87" spans="1:5" x14ac:dyDescent="0.25">
      <c r="A87" s="191">
        <v>56</v>
      </c>
      <c r="B87" s="191">
        <v>0</v>
      </c>
      <c r="C87" s="91">
        <v>0.98954540000000002</v>
      </c>
      <c r="D87" s="91">
        <v>1.5450569999999999</v>
      </c>
      <c r="E87" s="42">
        <v>1.5613806097224037</v>
      </c>
    </row>
    <row r="88" spans="1:5" x14ac:dyDescent="0.25">
      <c r="A88" s="191">
        <v>57</v>
      </c>
      <c r="B88" s="191">
        <v>0</v>
      </c>
      <c r="C88" s="91">
        <v>1.2521979999999999</v>
      </c>
      <c r="D88" s="91">
        <v>5.4383819999999998</v>
      </c>
      <c r="E88" s="42">
        <v>4.3430687479136685</v>
      </c>
    </row>
    <row r="89" spans="1:5" x14ac:dyDescent="0.25">
      <c r="A89" s="191">
        <v>58</v>
      </c>
      <c r="B89" s="191">
        <v>0</v>
      </c>
      <c r="C89" s="91">
        <v>0.44721359999999999</v>
      </c>
      <c r="D89" s="91">
        <v>2.3272300000000001</v>
      </c>
      <c r="E89" s="42">
        <v>5.2038444269136717</v>
      </c>
    </row>
    <row r="90" spans="1:5" x14ac:dyDescent="0.25">
      <c r="A90" s="191">
        <v>59</v>
      </c>
      <c r="B90" s="191">
        <v>0</v>
      </c>
      <c r="C90" s="91">
        <v>0.37947330000000001</v>
      </c>
      <c r="D90" s="91">
        <v>1.1648179999999999</v>
      </c>
      <c r="E90" s="42">
        <v>3.0695651051075261</v>
      </c>
    </row>
    <row r="91" spans="1:5" x14ac:dyDescent="0.25">
      <c r="A91" s="191">
        <v>60</v>
      </c>
      <c r="B91" s="191">
        <v>0</v>
      </c>
      <c r="C91" s="91">
        <v>0.1788854</v>
      </c>
      <c r="D91" s="91">
        <v>0.65115279999999998</v>
      </c>
      <c r="E91" s="42">
        <v>3.6400555886617911</v>
      </c>
    </row>
    <row r="92" spans="1:5" x14ac:dyDescent="0.25">
      <c r="A92" s="191">
        <v>61</v>
      </c>
      <c r="B92" s="191">
        <v>0</v>
      </c>
      <c r="C92" s="91">
        <v>0.2</v>
      </c>
      <c r="D92" s="91">
        <v>0.60133190000000003</v>
      </c>
      <c r="E92" s="42">
        <v>3.0066595</v>
      </c>
    </row>
    <row r="93" spans="1:5" x14ac:dyDescent="0.25">
      <c r="A93" s="191">
        <v>62</v>
      </c>
      <c r="B93" s="191">
        <v>0</v>
      </c>
      <c r="C93" s="91">
        <v>0.32249030000000001</v>
      </c>
      <c r="D93" s="91">
        <v>1.302306</v>
      </c>
      <c r="E93" s="42">
        <v>4.0382796009678428</v>
      </c>
    </row>
    <row r="94" spans="1:5" x14ac:dyDescent="0.25">
      <c r="A94" s="191">
        <v>63</v>
      </c>
      <c r="B94" s="191">
        <v>0</v>
      </c>
      <c r="C94" s="91">
        <v>0.2332381</v>
      </c>
      <c r="D94" s="91">
        <v>1.6752309999999999</v>
      </c>
      <c r="E94" s="42">
        <v>7.1824929117498382</v>
      </c>
    </row>
    <row r="95" spans="1:5" x14ac:dyDescent="0.25">
      <c r="A95" s="191">
        <v>64</v>
      </c>
      <c r="B95" s="191">
        <v>0</v>
      </c>
      <c r="C95" s="91">
        <v>0.2154066</v>
      </c>
      <c r="D95" s="91">
        <v>5.1162489999999998</v>
      </c>
      <c r="E95" s="42">
        <v>23.751588855680371</v>
      </c>
    </row>
    <row r="96" spans="1:5" x14ac:dyDescent="0.25">
      <c r="A96" s="191">
        <v>65</v>
      </c>
      <c r="B96" s="191">
        <v>0</v>
      </c>
      <c r="C96" s="91">
        <v>0.46818799999999999</v>
      </c>
      <c r="D96" s="91">
        <v>10.491669999999999</v>
      </c>
      <c r="E96" s="42">
        <v>22.409096345912324</v>
      </c>
    </row>
    <row r="97" spans="1:5" x14ac:dyDescent="0.25">
      <c r="A97" s="191">
        <v>66</v>
      </c>
      <c r="B97" s="191">
        <v>0</v>
      </c>
      <c r="C97" s="91">
        <v>0.48</v>
      </c>
      <c r="D97" s="91">
        <v>5.165578</v>
      </c>
      <c r="E97" s="42">
        <v>10.761620833333334</v>
      </c>
    </row>
    <row r="98" spans="1:5" x14ac:dyDescent="0.25">
      <c r="A98" s="191">
        <v>67</v>
      </c>
      <c r="B98" s="191">
        <v>0</v>
      </c>
      <c r="C98" s="91">
        <v>0.5614268</v>
      </c>
      <c r="D98" s="91">
        <v>2.562811</v>
      </c>
      <c r="E98" s="42">
        <v>4.5648177108752197</v>
      </c>
    </row>
    <row r="99" spans="1:5" x14ac:dyDescent="0.25">
      <c r="A99" s="191">
        <v>68</v>
      </c>
      <c r="B99" s="191">
        <v>0</v>
      </c>
      <c r="C99" s="91">
        <v>0.4418144</v>
      </c>
      <c r="D99" s="91">
        <v>3.4631780000000001</v>
      </c>
      <c r="E99" s="42">
        <v>7.8385358195658634</v>
      </c>
    </row>
    <row r="100" spans="1:5" x14ac:dyDescent="0.25">
      <c r="A100" s="191">
        <v>69</v>
      </c>
      <c r="B100" s="191">
        <v>0</v>
      </c>
      <c r="C100" s="91">
        <v>0.65115279999999998</v>
      </c>
      <c r="D100" s="91">
        <v>6.1896690000000003</v>
      </c>
      <c r="E100" s="42">
        <v>9.5057089518773488</v>
      </c>
    </row>
    <row r="101" spans="1:5" x14ac:dyDescent="0.25">
      <c r="A101" s="191">
        <v>70</v>
      </c>
      <c r="B101" s="191">
        <v>0</v>
      </c>
      <c r="C101" s="91">
        <v>0.28844409999999998</v>
      </c>
      <c r="D101" s="91">
        <v>1.5984989999999999</v>
      </c>
      <c r="E101" s="42">
        <v>5.5417982201750702</v>
      </c>
    </row>
    <row r="102" spans="1:5" x14ac:dyDescent="0.25">
      <c r="A102" s="191">
        <v>71</v>
      </c>
      <c r="B102" s="191">
        <v>0</v>
      </c>
      <c r="C102" s="91">
        <v>0.32249030000000001</v>
      </c>
      <c r="D102" s="91">
        <v>1.8969450000000001</v>
      </c>
      <c r="E102" s="42">
        <v>5.8821769212903456</v>
      </c>
    </row>
    <row r="103" spans="1:5" x14ac:dyDescent="0.25">
      <c r="A103" s="191">
        <v>72</v>
      </c>
      <c r="B103" s="191">
        <v>0</v>
      </c>
      <c r="C103" s="91">
        <v>0.43081320000000001</v>
      </c>
      <c r="D103" s="91">
        <v>2.7856779999999999</v>
      </c>
      <c r="E103" s="42">
        <v>6.4660924967015863</v>
      </c>
    </row>
    <row r="104" spans="1:5" x14ac:dyDescent="0.25">
      <c r="A104" s="191">
        <v>73</v>
      </c>
      <c r="B104" s="191">
        <v>0</v>
      </c>
      <c r="C104" s="91">
        <v>0.2039608</v>
      </c>
      <c r="D104" s="91">
        <v>3.5172720000000002</v>
      </c>
      <c r="E104" s="42">
        <v>17.244843126718468</v>
      </c>
    </row>
    <row r="105" spans="1:5" x14ac:dyDescent="0.25">
      <c r="A105" s="191">
        <v>74</v>
      </c>
      <c r="B105" s="191">
        <v>0</v>
      </c>
      <c r="C105" s="91">
        <v>0.64</v>
      </c>
      <c r="D105" s="91">
        <v>3.4857420000000001</v>
      </c>
      <c r="E105" s="42">
        <v>5.4464718750000003</v>
      </c>
    </row>
    <row r="106" spans="1:5" x14ac:dyDescent="0.25">
      <c r="A106" s="191">
        <v>75</v>
      </c>
      <c r="B106" s="191">
        <v>0</v>
      </c>
      <c r="C106" s="91">
        <v>0.37735920000000001</v>
      </c>
      <c r="D106" s="91">
        <v>4.2076120000000001</v>
      </c>
      <c r="E106" s="42">
        <v>11.150150837716426</v>
      </c>
    </row>
    <row r="107" spans="1:5" x14ac:dyDescent="0.25">
      <c r="A107" s="191">
        <v>76</v>
      </c>
      <c r="B107" s="191">
        <v>0</v>
      </c>
      <c r="C107" s="91">
        <v>1.7366630000000001</v>
      </c>
      <c r="D107" s="91">
        <v>2.5864259999999999</v>
      </c>
      <c r="E107" s="42">
        <v>1.4893079428766547</v>
      </c>
    </row>
    <row r="108" spans="1:5" x14ac:dyDescent="0.25">
      <c r="A108" s="191">
        <v>77</v>
      </c>
      <c r="B108" s="191">
        <v>0</v>
      </c>
      <c r="C108" s="91">
        <v>0.64498060000000002</v>
      </c>
      <c r="D108" s="91">
        <v>4.2043790000000003</v>
      </c>
      <c r="E108" s="42">
        <v>6.5186131179759519</v>
      </c>
    </row>
    <row r="109" spans="1:5" x14ac:dyDescent="0.25">
      <c r="A109" s="191">
        <v>78</v>
      </c>
      <c r="B109" s="191">
        <v>0</v>
      </c>
      <c r="C109" s="91">
        <v>0.2039608</v>
      </c>
      <c r="D109" s="91">
        <v>7.1106680000000004</v>
      </c>
      <c r="E109" s="42">
        <v>34.862914834615282</v>
      </c>
    </row>
    <row r="110" spans="1:5" x14ac:dyDescent="0.25">
      <c r="A110" s="191">
        <v>79</v>
      </c>
      <c r="B110" s="191">
        <v>0</v>
      </c>
      <c r="C110" s="91">
        <v>0.57688819999999996</v>
      </c>
      <c r="D110" s="91">
        <v>8.3603830000000006</v>
      </c>
      <c r="E110" s="42">
        <v>14.492206635531808</v>
      </c>
    </row>
    <row r="111" spans="1:5" x14ac:dyDescent="0.25">
      <c r="A111" s="191">
        <v>80</v>
      </c>
      <c r="B111" s="191">
        <v>0</v>
      </c>
      <c r="C111" s="91">
        <v>1.3535140000000001</v>
      </c>
      <c r="D111" s="91">
        <v>8.5139879999999994</v>
      </c>
      <c r="E111" s="42">
        <v>6.2902844004568843</v>
      </c>
    </row>
    <row r="112" spans="1:5" x14ac:dyDescent="0.25">
      <c r="A112" s="191">
        <v>81</v>
      </c>
      <c r="B112" s="191">
        <v>0</v>
      </c>
      <c r="C112" s="91">
        <v>0.36</v>
      </c>
      <c r="D112" s="91">
        <v>1.0007999999999999</v>
      </c>
      <c r="E112" s="42">
        <v>2.78</v>
      </c>
    </row>
    <row r="113" spans="1:5" x14ac:dyDescent="0.25">
      <c r="A113" s="191">
        <v>82</v>
      </c>
      <c r="B113" s="191">
        <v>0</v>
      </c>
      <c r="C113" s="91">
        <v>0.49477270000000001</v>
      </c>
      <c r="D113" s="91">
        <v>1.5533189999999999</v>
      </c>
      <c r="E113" s="42">
        <v>3.1394597963873103</v>
      </c>
    </row>
    <row r="114" spans="1:5" x14ac:dyDescent="0.25">
      <c r="A114" s="191">
        <v>83</v>
      </c>
      <c r="B114" s="191">
        <v>0</v>
      </c>
      <c r="C114" s="91">
        <v>0.25298219999999999</v>
      </c>
      <c r="D114" s="91">
        <v>0.68352029999999997</v>
      </c>
      <c r="E114" s="42">
        <v>2.7018513555499162</v>
      </c>
    </row>
    <row r="115" spans="1:5" x14ac:dyDescent="0.25">
      <c r="A115" s="191">
        <v>84</v>
      </c>
      <c r="B115" s="191">
        <v>0</v>
      </c>
      <c r="C115" s="91">
        <v>0.25298219999999999</v>
      </c>
      <c r="D115" s="91">
        <v>1.0127189999999999</v>
      </c>
      <c r="E115" s="42">
        <v>4.0031235399170377</v>
      </c>
    </row>
    <row r="116" spans="1:5" x14ac:dyDescent="0.25">
      <c r="A116" s="191">
        <v>85</v>
      </c>
      <c r="B116" s="191">
        <v>0</v>
      </c>
      <c r="C116" s="91">
        <v>0.32984849999999999</v>
      </c>
      <c r="D116" s="91">
        <v>0.39395429999999998</v>
      </c>
      <c r="E116" s="42">
        <v>1.1943492239619098</v>
      </c>
    </row>
    <row r="117" spans="1:5" x14ac:dyDescent="0.25">
      <c r="A117" s="191">
        <v>86</v>
      </c>
      <c r="B117" s="191">
        <v>0</v>
      </c>
      <c r="C117" s="91">
        <v>0.28844409999999998</v>
      </c>
      <c r="D117" s="91">
        <v>0.73539109999999996</v>
      </c>
      <c r="E117" s="42">
        <v>2.5495099397075554</v>
      </c>
    </row>
    <row r="118" spans="1:5" x14ac:dyDescent="0.25">
      <c r="A118" s="191">
        <v>87</v>
      </c>
      <c r="B118" s="191">
        <v>0</v>
      </c>
      <c r="C118" s="91">
        <v>0.2</v>
      </c>
      <c r="D118" s="91">
        <v>0.45607019999999998</v>
      </c>
      <c r="E118" s="42">
        <v>2.2803509999999996</v>
      </c>
    </row>
    <row r="119" spans="1:5" x14ac:dyDescent="0.25">
      <c r="A119" s="191">
        <v>88</v>
      </c>
      <c r="B119" s="191">
        <v>0</v>
      </c>
      <c r="C119" s="91">
        <v>0.28844409999999998</v>
      </c>
      <c r="D119" s="91">
        <v>0.45254830000000001</v>
      </c>
      <c r="E119" s="42">
        <v>1.5689289536516782</v>
      </c>
    </row>
    <row r="120" spans="1:5" x14ac:dyDescent="0.25">
      <c r="A120" s="191">
        <v>89</v>
      </c>
      <c r="B120" s="191">
        <v>0</v>
      </c>
      <c r="C120" s="91">
        <v>0.24</v>
      </c>
      <c r="D120" s="91">
        <v>0.24</v>
      </c>
      <c r="E120" s="42">
        <v>1</v>
      </c>
    </row>
    <row r="121" spans="1:5" x14ac:dyDescent="0.25">
      <c r="A121" s="191">
        <v>90</v>
      </c>
      <c r="B121" s="191">
        <v>0</v>
      </c>
      <c r="C121" s="91">
        <v>0.72111029999999998</v>
      </c>
      <c r="D121" s="91">
        <v>1.7762880000000001</v>
      </c>
      <c r="E121" s="42">
        <v>2.46326810198107</v>
      </c>
    </row>
    <row r="122" spans="1:5" x14ac:dyDescent="0.25">
      <c r="A122" s="191">
        <v>91</v>
      </c>
      <c r="B122" s="191">
        <v>1</v>
      </c>
      <c r="C122" s="91">
        <v>0.28844409999999998</v>
      </c>
      <c r="D122" s="91">
        <v>19.381720000000001</v>
      </c>
      <c r="E122" s="42">
        <v>67.19402476944407</v>
      </c>
    </row>
    <row r="123" spans="1:5" x14ac:dyDescent="0.25">
      <c r="A123" s="191">
        <v>92</v>
      </c>
      <c r="B123" s="191">
        <v>3</v>
      </c>
      <c r="C123" s="91">
        <v>0.56000000000000005</v>
      </c>
      <c r="D123" s="91">
        <v>8.9506859999999993</v>
      </c>
      <c r="E123" s="42">
        <v>15.983367857142854</v>
      </c>
    </row>
    <row r="124" spans="1:5" x14ac:dyDescent="0.25">
      <c r="A124" s="191">
        <v>93</v>
      </c>
      <c r="B124" s="191">
        <v>0</v>
      </c>
      <c r="C124" s="91">
        <v>0.2332381</v>
      </c>
      <c r="D124" s="91">
        <v>5.163875</v>
      </c>
      <c r="E124" s="42">
        <v>22.13992911106719</v>
      </c>
    </row>
    <row r="125" spans="1:5" x14ac:dyDescent="0.25">
      <c r="A125" s="191">
        <v>94</v>
      </c>
      <c r="B125" s="191">
        <v>0</v>
      </c>
      <c r="C125" s="91">
        <v>0.61057349999999999</v>
      </c>
      <c r="D125" s="91">
        <v>4.0862699999999998</v>
      </c>
      <c r="E125" s="42">
        <v>6.6925112210077904</v>
      </c>
    </row>
    <row r="126" spans="1:5" x14ac:dyDescent="0.25">
      <c r="A126" s="191">
        <v>95</v>
      </c>
      <c r="B126" s="191">
        <v>0</v>
      </c>
      <c r="C126" s="91">
        <v>0.4079216</v>
      </c>
      <c r="D126" s="91">
        <v>8.856636</v>
      </c>
      <c r="E126" s="42">
        <v>21.711613211950532</v>
      </c>
    </row>
    <row r="127" spans="1:5" x14ac:dyDescent="0.25">
      <c r="A127" s="191">
        <v>96</v>
      </c>
      <c r="B127" s="191">
        <v>0</v>
      </c>
      <c r="C127" s="91">
        <v>0.41761229999999999</v>
      </c>
      <c r="D127" s="91">
        <v>1.2419340000000001</v>
      </c>
      <c r="E127" s="42">
        <v>2.9738922919655386</v>
      </c>
    </row>
    <row r="128" spans="1:5" x14ac:dyDescent="0.25">
      <c r="A128" s="191">
        <v>97</v>
      </c>
      <c r="B128" s="191">
        <v>0</v>
      </c>
      <c r="C128" s="91">
        <v>0.32249030000000001</v>
      </c>
      <c r="D128" s="91">
        <v>1.0198039999999999</v>
      </c>
      <c r="E128" s="42">
        <v>3.1622780592160442</v>
      </c>
    </row>
    <row r="129" spans="1:5" x14ac:dyDescent="0.25">
      <c r="A129" s="191">
        <v>98</v>
      </c>
      <c r="B129" s="191">
        <v>0</v>
      </c>
      <c r="C129" s="91">
        <v>0.34409299999999998</v>
      </c>
      <c r="D129" s="91">
        <v>1.235476</v>
      </c>
      <c r="E129" s="42">
        <v>3.5905293045775419</v>
      </c>
    </row>
    <row r="130" spans="1:5" x14ac:dyDescent="0.25">
      <c r="A130" s="191">
        <v>99</v>
      </c>
      <c r="B130" s="191">
        <v>0</v>
      </c>
      <c r="C130" s="91">
        <v>0.30463089999999998</v>
      </c>
      <c r="D130" s="91">
        <v>0.57271280000000002</v>
      </c>
      <c r="E130" s="42">
        <v>1.8800220200905426</v>
      </c>
    </row>
    <row r="131" spans="1:5" x14ac:dyDescent="0.25">
      <c r="A131" s="191">
        <v>100</v>
      </c>
      <c r="B131" s="191">
        <v>0</v>
      </c>
      <c r="C131" s="91">
        <v>0.52611790000000003</v>
      </c>
      <c r="D131" s="91">
        <v>4.4141589999999997</v>
      </c>
      <c r="E131" s="42">
        <v>8.3900566774101382</v>
      </c>
    </row>
    <row r="132" spans="1:5" x14ac:dyDescent="0.25">
      <c r="A132" s="191">
        <v>101</v>
      </c>
      <c r="B132" s="191">
        <v>0</v>
      </c>
      <c r="C132" s="91">
        <v>0.40199499999999999</v>
      </c>
      <c r="D132" s="91">
        <v>3.4946820000000001</v>
      </c>
      <c r="E132" s="42">
        <v>8.693346932175773</v>
      </c>
    </row>
    <row r="133" spans="1:5" x14ac:dyDescent="0.25">
      <c r="A133" s="191">
        <v>102</v>
      </c>
      <c r="B133" s="191">
        <v>0</v>
      </c>
      <c r="C133" s="91">
        <v>0.24331050000000001</v>
      </c>
      <c r="D133" s="91">
        <v>1.484318</v>
      </c>
      <c r="E133" s="42">
        <v>6.1005094313644497</v>
      </c>
    </row>
    <row r="134" spans="1:5" x14ac:dyDescent="0.25">
      <c r="A134" s="191">
        <v>103</v>
      </c>
      <c r="B134" s="191">
        <v>0</v>
      </c>
      <c r="C134" s="91">
        <v>0.2039608</v>
      </c>
      <c r="D134" s="91">
        <v>1.697999</v>
      </c>
      <c r="E134" s="42">
        <v>8.3251242395597593</v>
      </c>
    </row>
    <row r="135" spans="1:5" x14ac:dyDescent="0.25">
      <c r="A135" s="191">
        <v>104</v>
      </c>
      <c r="B135" s="191">
        <v>0</v>
      </c>
      <c r="C135" s="91">
        <v>0.2828427</v>
      </c>
      <c r="D135" s="91">
        <v>0.76837489999999997</v>
      </c>
      <c r="E135" s="42">
        <v>2.7166156312324836</v>
      </c>
    </row>
    <row r="136" spans="1:5" x14ac:dyDescent="0.25">
      <c r="A136" s="191">
        <v>105</v>
      </c>
      <c r="B136" s="191">
        <v>0</v>
      </c>
      <c r="C136" s="91">
        <v>0.16970560000000001</v>
      </c>
      <c r="D136" s="91">
        <v>1.0322789999999999</v>
      </c>
      <c r="E136" s="42">
        <v>6.0827633266079602</v>
      </c>
    </row>
    <row r="137" spans="1:5" x14ac:dyDescent="0.25">
      <c r="A137" s="191">
        <v>106</v>
      </c>
      <c r="B137" s="191">
        <v>0</v>
      </c>
      <c r="C137" s="91">
        <v>2.6820889999999999</v>
      </c>
      <c r="D137" s="91">
        <v>5.6273619999999998</v>
      </c>
      <c r="E137" s="42">
        <v>2.0981264976665575</v>
      </c>
    </row>
    <row r="138" spans="1:5" x14ac:dyDescent="0.25">
      <c r="A138" s="191">
        <v>107</v>
      </c>
      <c r="B138" s="191">
        <v>1</v>
      </c>
      <c r="C138" s="91">
        <v>0.25612499999999999</v>
      </c>
      <c r="D138" s="91">
        <v>2.337275</v>
      </c>
      <c r="E138" s="42">
        <v>9.1255246461688628</v>
      </c>
    </row>
    <row r="139" spans="1:5" x14ac:dyDescent="0.25">
      <c r="A139" s="191">
        <v>108</v>
      </c>
      <c r="B139" s="191">
        <v>0</v>
      </c>
      <c r="C139" s="91">
        <v>0.42520580000000002</v>
      </c>
      <c r="D139" s="91">
        <v>1.9927870000000001</v>
      </c>
      <c r="E139" s="42">
        <v>4.6866411511790291</v>
      </c>
    </row>
    <row r="140" spans="1:5" x14ac:dyDescent="0.25">
      <c r="A140" s="191">
        <v>109</v>
      </c>
      <c r="B140" s="191">
        <v>0</v>
      </c>
      <c r="C140" s="91">
        <v>0.36</v>
      </c>
      <c r="D140" s="91">
        <v>1.721859</v>
      </c>
      <c r="E140" s="42">
        <v>4.7829416666666669</v>
      </c>
    </row>
    <row r="141" spans="1:5" x14ac:dyDescent="0.25">
      <c r="A141" s="191">
        <v>110</v>
      </c>
      <c r="B141" s="191">
        <v>0</v>
      </c>
      <c r="C141" s="91">
        <v>0.49477270000000001</v>
      </c>
      <c r="D141" s="91">
        <v>8.2228949999999994</v>
      </c>
      <c r="E141" s="42">
        <v>16.619540649676104</v>
      </c>
    </row>
    <row r="142" spans="1:5" x14ac:dyDescent="0.25">
      <c r="A142" s="191">
        <v>111</v>
      </c>
      <c r="B142" s="191">
        <v>0</v>
      </c>
      <c r="C142" s="91">
        <v>0.22627420000000001</v>
      </c>
      <c r="D142" s="91">
        <v>2.0396079999999999</v>
      </c>
      <c r="E142" s="42">
        <v>9.0138778526230556</v>
      </c>
    </row>
    <row r="143" spans="1:5" x14ac:dyDescent="0.25">
      <c r="A143" s="191">
        <v>112</v>
      </c>
      <c r="B143" s="191">
        <v>0</v>
      </c>
      <c r="C143" s="91">
        <v>0.2039608</v>
      </c>
      <c r="D143" s="91">
        <v>1.4455450000000001</v>
      </c>
      <c r="E143" s="42">
        <v>7.0873667881279152</v>
      </c>
    </row>
    <row r="144" spans="1:5" x14ac:dyDescent="0.25">
      <c r="A144" s="191">
        <v>113</v>
      </c>
      <c r="B144" s="191">
        <v>0</v>
      </c>
      <c r="C144" s="91">
        <v>0.48826219999999998</v>
      </c>
      <c r="D144" s="91">
        <v>4.1143650000000003</v>
      </c>
      <c r="E144" s="42">
        <v>8.4265482767250877</v>
      </c>
    </row>
    <row r="145" spans="1:5" x14ac:dyDescent="0.25">
      <c r="A145" s="191">
        <v>114</v>
      </c>
      <c r="B145" s="191">
        <v>0</v>
      </c>
      <c r="C145" s="91">
        <v>1.367041</v>
      </c>
      <c r="D145" s="91">
        <v>9.8413009999999996</v>
      </c>
      <c r="E145" s="42">
        <v>7.1989801330025944</v>
      </c>
    </row>
    <row r="146" spans="1:5" x14ac:dyDescent="0.25">
      <c r="A146" s="191">
        <v>115</v>
      </c>
      <c r="B146" s="191">
        <v>0</v>
      </c>
      <c r="C146" s="91">
        <v>0.4079216</v>
      </c>
      <c r="D146" s="91">
        <v>2.6764160000000001</v>
      </c>
      <c r="E146" s="42">
        <v>6.5611038983961629</v>
      </c>
    </row>
    <row r="147" spans="1:5" x14ac:dyDescent="0.25">
      <c r="A147" s="191">
        <v>116</v>
      </c>
      <c r="B147" s="191">
        <v>0</v>
      </c>
      <c r="C147" s="91">
        <v>0.41761229999999999</v>
      </c>
      <c r="D147" s="91">
        <v>5.3906590000000003</v>
      </c>
      <c r="E147" s="42">
        <v>12.908285986787268</v>
      </c>
    </row>
    <row r="148" spans="1:5" x14ac:dyDescent="0.25">
      <c r="A148" s="191">
        <v>117</v>
      </c>
      <c r="B148" s="191">
        <v>0</v>
      </c>
      <c r="C148" s="91">
        <v>0.5614268</v>
      </c>
      <c r="D148" s="91">
        <v>9.8693059999999999</v>
      </c>
      <c r="E148" s="42">
        <v>17.578972004898947</v>
      </c>
    </row>
    <row r="149" spans="1:5" x14ac:dyDescent="0.25">
      <c r="A149" s="191">
        <v>118</v>
      </c>
      <c r="B149" s="191">
        <v>0</v>
      </c>
      <c r="C149" s="91">
        <v>1.9216660000000001</v>
      </c>
      <c r="D149" s="91">
        <v>5.6022850000000002</v>
      </c>
      <c r="E149" s="42">
        <v>2.9153271171993467</v>
      </c>
    </row>
    <row r="150" spans="1:5" x14ac:dyDescent="0.25">
      <c r="A150" s="191">
        <v>119</v>
      </c>
      <c r="B150" s="191">
        <v>0</v>
      </c>
      <c r="C150" s="91">
        <v>0.37947330000000001</v>
      </c>
      <c r="D150" s="91">
        <v>4.0737209999999999</v>
      </c>
      <c r="E150" s="42">
        <v>10.735197970450095</v>
      </c>
    </row>
    <row r="151" spans="1:5" x14ac:dyDescent="0.25">
      <c r="A151" s="191">
        <v>120</v>
      </c>
      <c r="B151" s="191">
        <v>0</v>
      </c>
      <c r="C151" s="91">
        <v>0.34409299999999998</v>
      </c>
      <c r="D151" s="91">
        <v>2.6611280000000002</v>
      </c>
      <c r="E151" s="42">
        <v>7.7337463999558267</v>
      </c>
    </row>
    <row r="152" spans="1:5" x14ac:dyDescent="0.25">
      <c r="A152" s="191">
        <v>121</v>
      </c>
      <c r="B152" s="191">
        <v>0</v>
      </c>
      <c r="C152" s="91">
        <v>0.44</v>
      </c>
      <c r="D152" s="91">
        <v>3.2802440000000002</v>
      </c>
      <c r="E152" s="42">
        <v>7.4551000000000007</v>
      </c>
    </row>
    <row r="153" spans="1:5" x14ac:dyDescent="0.25">
      <c r="A153" s="191">
        <v>122</v>
      </c>
      <c r="B153" s="191">
        <v>0</v>
      </c>
      <c r="C153" s="91">
        <v>0.26832820000000002</v>
      </c>
      <c r="D153" s="91">
        <v>2.8289930000000001</v>
      </c>
      <c r="E153" s="42">
        <v>10.54303274870103</v>
      </c>
    </row>
    <row r="154" spans="1:5" x14ac:dyDescent="0.25">
      <c r="A154" s="191">
        <v>123</v>
      </c>
      <c r="B154" s="191">
        <v>0</v>
      </c>
      <c r="C154" s="91">
        <v>0.25612499999999999</v>
      </c>
      <c r="D154" s="91">
        <v>1.03769</v>
      </c>
      <c r="E154" s="42">
        <v>4.0514982918496827</v>
      </c>
    </row>
    <row r="155" spans="1:5" x14ac:dyDescent="0.25">
      <c r="A155" s="191">
        <v>124</v>
      </c>
      <c r="B155" s="191">
        <v>0</v>
      </c>
      <c r="C155" s="91">
        <v>0.25612499999999999</v>
      </c>
      <c r="D155" s="91">
        <v>2.4992800000000002</v>
      </c>
      <c r="E155" s="42">
        <v>9.7580478282088841</v>
      </c>
    </row>
    <row r="156" spans="1:5" x14ac:dyDescent="0.25">
      <c r="A156" s="191">
        <v>125</v>
      </c>
      <c r="B156" s="191">
        <v>0</v>
      </c>
      <c r="C156" s="91">
        <v>0.96747090000000002</v>
      </c>
      <c r="D156" s="91">
        <v>1.2824979999999999</v>
      </c>
      <c r="E156" s="42">
        <v>1.3256191995025379</v>
      </c>
    </row>
    <row r="157" spans="1:5" x14ac:dyDescent="0.25">
      <c r="A157" s="191">
        <v>126</v>
      </c>
      <c r="B157" s="191">
        <v>0</v>
      </c>
      <c r="C157" s="91">
        <v>1.2560249999999999</v>
      </c>
      <c r="D157" s="91">
        <v>9.2341110000000004</v>
      </c>
      <c r="E157" s="42">
        <v>7.3518528691705987</v>
      </c>
    </row>
    <row r="158" spans="1:5" x14ac:dyDescent="0.25">
      <c r="A158" s="191">
        <v>127</v>
      </c>
      <c r="B158" s="191">
        <v>0</v>
      </c>
      <c r="C158" s="91">
        <v>0.2</v>
      </c>
      <c r="D158" s="91">
        <v>1.9464840000000001</v>
      </c>
      <c r="E158" s="42">
        <v>9.7324199999999994</v>
      </c>
    </row>
    <row r="159" spans="1:5" x14ac:dyDescent="0.25">
      <c r="A159" s="191">
        <v>128</v>
      </c>
      <c r="B159" s="191">
        <v>4</v>
      </c>
      <c r="C159" s="91">
        <v>0.96664369999999999</v>
      </c>
      <c r="D159" s="91">
        <v>31.059000000000001</v>
      </c>
      <c r="E159" s="42">
        <v>32.130763382619676</v>
      </c>
    </row>
    <row r="160" spans="1:5" x14ac:dyDescent="0.25">
      <c r="A160" s="191">
        <v>129</v>
      </c>
      <c r="B160" s="191">
        <v>0</v>
      </c>
      <c r="C160" s="91">
        <v>0.34409299999999998</v>
      </c>
      <c r="D160" s="91">
        <v>6.6338530000000002</v>
      </c>
      <c r="E160" s="42">
        <v>19.279244274077069</v>
      </c>
    </row>
    <row r="161" spans="1:5" x14ac:dyDescent="0.25">
      <c r="A161" s="191">
        <v>130</v>
      </c>
      <c r="B161" s="191">
        <v>0</v>
      </c>
      <c r="C161" s="91">
        <v>0.50596439999999998</v>
      </c>
      <c r="D161" s="91">
        <v>3.4168989999999999</v>
      </c>
      <c r="E161" s="42">
        <v>6.7532399512692987</v>
      </c>
    </row>
    <row r="162" spans="1:5" x14ac:dyDescent="0.25">
      <c r="A162" s="191">
        <v>131</v>
      </c>
      <c r="B162" s="191">
        <v>0</v>
      </c>
      <c r="C162" s="91">
        <v>0.60926179999999996</v>
      </c>
      <c r="D162" s="91">
        <v>1.505722</v>
      </c>
      <c r="E162" s="42">
        <v>2.4713875053384275</v>
      </c>
    </row>
    <row r="163" spans="1:5" x14ac:dyDescent="0.25">
      <c r="A163" s="191">
        <v>132</v>
      </c>
      <c r="B163" s="191">
        <v>0</v>
      </c>
      <c r="C163" s="91">
        <v>0.25612499999999999</v>
      </c>
      <c r="D163" s="91">
        <v>1.3010759999999999</v>
      </c>
      <c r="E163" s="42">
        <v>5.0798477306002923</v>
      </c>
    </row>
    <row r="164" spans="1:5" x14ac:dyDescent="0.25">
      <c r="A164" s="191">
        <v>133</v>
      </c>
      <c r="B164" s="191">
        <v>0</v>
      </c>
      <c r="C164" s="91">
        <v>0.4</v>
      </c>
      <c r="D164" s="91">
        <v>1.007174</v>
      </c>
      <c r="E164" s="42">
        <v>2.517935</v>
      </c>
    </row>
    <row r="165" spans="1:5" x14ac:dyDescent="0.25">
      <c r="A165" s="191">
        <v>134</v>
      </c>
      <c r="B165" s="191">
        <v>0</v>
      </c>
      <c r="C165" s="91">
        <v>0.60530980000000001</v>
      </c>
      <c r="D165" s="91">
        <v>1.3350660000000001</v>
      </c>
      <c r="E165" s="42">
        <v>2.2055912526114727</v>
      </c>
    </row>
    <row r="166" spans="1:5" x14ac:dyDescent="0.25">
      <c r="A166" s="191">
        <v>135</v>
      </c>
      <c r="B166" s="191">
        <v>0</v>
      </c>
      <c r="C166" s="91">
        <v>0.50119860000000005</v>
      </c>
      <c r="D166" s="91">
        <v>1.32484</v>
      </c>
      <c r="E166" s="42">
        <v>2.6433433772560417</v>
      </c>
    </row>
    <row r="167" spans="1:5" x14ac:dyDescent="0.25">
      <c r="A167" s="191">
        <v>136</v>
      </c>
      <c r="B167" s="191">
        <v>0</v>
      </c>
      <c r="C167" s="91">
        <v>0.2828427</v>
      </c>
      <c r="D167" s="91">
        <v>1.9927870000000001</v>
      </c>
      <c r="E167" s="42">
        <v>7.0455663165427289</v>
      </c>
    </row>
    <row r="168" spans="1:5" x14ac:dyDescent="0.25">
      <c r="A168" s="191">
        <v>137</v>
      </c>
      <c r="B168" s="191">
        <v>0</v>
      </c>
      <c r="C168" s="91">
        <v>0.22627420000000001</v>
      </c>
      <c r="D168" s="91">
        <v>0.6788225</v>
      </c>
      <c r="E168" s="42">
        <v>2.9999995580583203</v>
      </c>
    </row>
    <row r="169" spans="1:5" x14ac:dyDescent="0.25">
      <c r="A169" s="191">
        <v>138</v>
      </c>
      <c r="B169" s="191">
        <v>0</v>
      </c>
      <c r="C169" s="91">
        <v>0.2</v>
      </c>
      <c r="D169" s="91">
        <v>5.4053310000000003</v>
      </c>
      <c r="E169" s="42">
        <v>27.026655000000002</v>
      </c>
    </row>
    <row r="170" spans="1:5" x14ac:dyDescent="0.25">
      <c r="A170" s="191">
        <v>139</v>
      </c>
      <c r="B170" s="191">
        <v>0</v>
      </c>
      <c r="C170" s="91">
        <v>0.46818799999999999</v>
      </c>
      <c r="D170" s="91">
        <v>6.3956239999999998</v>
      </c>
      <c r="E170" s="42">
        <v>13.660375746494998</v>
      </c>
    </row>
    <row r="171" spans="1:5" x14ac:dyDescent="0.25">
      <c r="A171" s="191">
        <v>140</v>
      </c>
      <c r="B171" s="191">
        <v>0</v>
      </c>
      <c r="C171" s="91">
        <v>0.2</v>
      </c>
      <c r="D171" s="91">
        <v>1.48</v>
      </c>
      <c r="E171" s="42">
        <v>7.3999999999999995</v>
      </c>
    </row>
    <row r="172" spans="1:5" x14ac:dyDescent="0.25">
      <c r="A172" s="191">
        <v>141</v>
      </c>
      <c r="B172" s="191">
        <v>0</v>
      </c>
      <c r="C172" s="91">
        <v>0.34176010000000001</v>
      </c>
      <c r="D172" s="91">
        <v>2.9167100000000001</v>
      </c>
      <c r="E172" s="42">
        <v>8.5343783548752477</v>
      </c>
    </row>
    <row r="173" spans="1:5" x14ac:dyDescent="0.25">
      <c r="A173" s="191">
        <v>142</v>
      </c>
      <c r="B173" s="191">
        <v>0</v>
      </c>
      <c r="C173" s="91">
        <v>0.92</v>
      </c>
      <c r="D173" s="91">
        <v>2.7226460000000001</v>
      </c>
      <c r="E173" s="42">
        <v>2.9593978260869567</v>
      </c>
    </row>
    <row r="174" spans="1:5" x14ac:dyDescent="0.25">
      <c r="A174" s="191">
        <v>143</v>
      </c>
      <c r="B174" s="191">
        <v>0</v>
      </c>
      <c r="C174" s="91">
        <v>0.41761229999999999</v>
      </c>
      <c r="D174" s="91">
        <v>0.63245549999999995</v>
      </c>
      <c r="E174" s="42">
        <v>1.5144561115656794</v>
      </c>
    </row>
    <row r="175" spans="1:5" x14ac:dyDescent="0.25">
      <c r="A175" s="191">
        <v>144</v>
      </c>
      <c r="B175" s="191">
        <v>3</v>
      </c>
      <c r="C175" s="91">
        <v>0.48662100000000003</v>
      </c>
      <c r="D175" s="91">
        <v>8.208672</v>
      </c>
      <c r="E175" s="42">
        <v>16.868717133046044</v>
      </c>
    </row>
    <row r="176" spans="1:5" x14ac:dyDescent="0.25">
      <c r="A176" s="191">
        <v>145</v>
      </c>
      <c r="B176" s="191">
        <v>3</v>
      </c>
      <c r="C176" s="91">
        <v>0.36878179999999999</v>
      </c>
      <c r="D176" s="91">
        <v>5.4872100000000001</v>
      </c>
      <c r="E176" s="42">
        <v>14.879286342221878</v>
      </c>
    </row>
    <row r="177" spans="1:5" x14ac:dyDescent="0.25">
      <c r="A177" s="191">
        <v>146</v>
      </c>
      <c r="B177" s="191">
        <v>0</v>
      </c>
      <c r="C177" s="91">
        <v>1.043072</v>
      </c>
      <c r="D177" s="91">
        <v>6.5120199999999997</v>
      </c>
      <c r="E177" s="42">
        <v>6.2431164866854827</v>
      </c>
    </row>
    <row r="178" spans="1:5" x14ac:dyDescent="0.25">
      <c r="A178" s="191">
        <v>147</v>
      </c>
      <c r="B178" s="191">
        <v>0</v>
      </c>
      <c r="C178" s="91">
        <v>0.64621980000000001</v>
      </c>
      <c r="D178" s="91">
        <v>2.2775430000000001</v>
      </c>
      <c r="E178" s="42">
        <v>3.5244091870908321</v>
      </c>
    </row>
    <row r="179" spans="1:5" x14ac:dyDescent="0.25">
      <c r="A179" s="191">
        <v>148</v>
      </c>
      <c r="B179" s="191">
        <v>0</v>
      </c>
      <c r="C179" s="91">
        <v>0.50596439999999998</v>
      </c>
      <c r="D179" s="91">
        <v>1.1264099999999999</v>
      </c>
      <c r="E179" s="42">
        <v>2.2262633497534607</v>
      </c>
    </row>
    <row r="180" spans="1:5" x14ac:dyDescent="0.25">
      <c r="A180" s="191">
        <v>149</v>
      </c>
      <c r="B180" s="191">
        <v>0</v>
      </c>
      <c r="C180" s="91">
        <v>0.32984849999999999</v>
      </c>
      <c r="D180" s="91">
        <v>5.3847189999999996</v>
      </c>
      <c r="E180" s="42">
        <v>16.324824881726006</v>
      </c>
    </row>
    <row r="181" spans="1:5" x14ac:dyDescent="0.25">
      <c r="A181" s="191">
        <v>150</v>
      </c>
      <c r="B181" s="191">
        <v>0</v>
      </c>
      <c r="C181" s="91">
        <v>0.36878179999999999</v>
      </c>
      <c r="D181" s="91">
        <v>2.5329820000000001</v>
      </c>
      <c r="E181" s="42">
        <v>6.8685114070162898</v>
      </c>
    </row>
    <row r="182" spans="1:5" x14ac:dyDescent="0.25">
      <c r="A182" s="191">
        <v>151</v>
      </c>
      <c r="B182" s="191">
        <v>0</v>
      </c>
      <c r="C182" s="91">
        <v>0.65969690000000003</v>
      </c>
      <c r="D182" s="91">
        <v>0.9414882</v>
      </c>
      <c r="E182" s="42">
        <v>1.4271526817846194</v>
      </c>
    </row>
    <row r="183" spans="1:5" x14ac:dyDescent="0.25">
      <c r="A183" s="191">
        <v>152</v>
      </c>
      <c r="B183" s="191">
        <v>0</v>
      </c>
      <c r="C183" s="91">
        <v>0.2154066</v>
      </c>
      <c r="D183" s="91">
        <v>2.7741669999999998</v>
      </c>
      <c r="E183" s="42">
        <v>12.878746519373129</v>
      </c>
    </row>
    <row r="184" spans="1:5" x14ac:dyDescent="0.25">
      <c r="A184" s="191">
        <v>153</v>
      </c>
      <c r="B184" s="191">
        <v>0</v>
      </c>
      <c r="C184" s="91">
        <v>0.65115279999999998</v>
      </c>
      <c r="D184" s="91">
        <v>1.749514</v>
      </c>
      <c r="E184" s="42">
        <v>2.6867948659669438</v>
      </c>
    </row>
    <row r="185" spans="1:5" x14ac:dyDescent="0.25">
      <c r="A185" s="191">
        <v>154</v>
      </c>
      <c r="B185" s="191">
        <v>0</v>
      </c>
      <c r="C185" s="91">
        <v>0.65969690000000003</v>
      </c>
      <c r="D185" s="91">
        <v>1.263012</v>
      </c>
      <c r="E185" s="42">
        <v>1.9145337805892373</v>
      </c>
    </row>
    <row r="186" spans="1:5" x14ac:dyDescent="0.25">
      <c r="A186" s="191">
        <v>155</v>
      </c>
      <c r="B186" s="191">
        <v>0</v>
      </c>
      <c r="C186" s="91">
        <v>0.2</v>
      </c>
      <c r="D186" s="91">
        <v>2.8321019999999999</v>
      </c>
      <c r="E186" s="42">
        <v>14.160509999999999</v>
      </c>
    </row>
    <row r="187" spans="1:5" x14ac:dyDescent="0.25">
      <c r="A187" s="191">
        <v>156</v>
      </c>
      <c r="B187" s="191">
        <v>0</v>
      </c>
      <c r="C187" s="91">
        <v>1</v>
      </c>
      <c r="D187" s="91">
        <v>1.493452</v>
      </c>
      <c r="E187" s="42">
        <v>1.493452</v>
      </c>
    </row>
    <row r="188" spans="1:5" x14ac:dyDescent="0.25">
      <c r="A188" s="191">
        <v>157</v>
      </c>
      <c r="B188" s="191">
        <v>0</v>
      </c>
      <c r="C188" s="91">
        <v>0.39597979999999999</v>
      </c>
      <c r="D188" s="91">
        <v>0.45607019999999998</v>
      </c>
      <c r="E188" s="42">
        <v>1.1517511751862091</v>
      </c>
    </row>
    <row r="189" spans="1:5" x14ac:dyDescent="0.25">
      <c r="A189" s="191">
        <v>158</v>
      </c>
      <c r="B189" s="191">
        <v>3</v>
      </c>
      <c r="C189" s="91">
        <v>0.50596439999999998</v>
      </c>
      <c r="D189" s="91">
        <v>10.02548</v>
      </c>
      <c r="E189" s="42">
        <v>19.814595651393656</v>
      </c>
    </row>
    <row r="190" spans="1:5" x14ac:dyDescent="0.25">
      <c r="A190" s="191">
        <v>159</v>
      </c>
      <c r="B190" s="191">
        <v>3</v>
      </c>
      <c r="C190" s="91">
        <v>1.200666</v>
      </c>
      <c r="D190" s="91">
        <v>10.65104</v>
      </c>
      <c r="E190" s="42">
        <v>8.8709432931389749</v>
      </c>
    </row>
    <row r="191" spans="1:5" x14ac:dyDescent="0.25">
      <c r="A191" s="191">
        <v>160</v>
      </c>
      <c r="B191" s="191">
        <v>0</v>
      </c>
      <c r="C191" s="91">
        <v>0.32249030000000001</v>
      </c>
      <c r="D191" s="91">
        <v>2.2880560000000001</v>
      </c>
      <c r="E191" s="42">
        <v>7.0949606856392267</v>
      </c>
    </row>
    <row r="192" spans="1:5" x14ac:dyDescent="0.25">
      <c r="A192" s="191">
        <v>161</v>
      </c>
      <c r="B192" s="191">
        <v>0</v>
      </c>
      <c r="C192" s="91">
        <v>1.04</v>
      </c>
      <c r="D192" s="91">
        <v>3.9618180000000001</v>
      </c>
      <c r="E192" s="42">
        <v>3.8094403846153844</v>
      </c>
    </row>
    <row r="193" spans="1:5" x14ac:dyDescent="0.25">
      <c r="A193" s="191">
        <v>162</v>
      </c>
      <c r="B193" s="191">
        <v>0</v>
      </c>
      <c r="C193" s="91">
        <v>0.2</v>
      </c>
      <c r="D193" s="91">
        <v>0.73756359999999999</v>
      </c>
      <c r="E193" s="42">
        <v>3.6878179999999996</v>
      </c>
    </row>
    <row r="194" spans="1:5" x14ac:dyDescent="0.25">
      <c r="A194" s="191">
        <v>163</v>
      </c>
      <c r="B194" s="191">
        <v>0</v>
      </c>
      <c r="C194" s="91">
        <v>0.2</v>
      </c>
      <c r="D194" s="91">
        <v>1.0221549999999999</v>
      </c>
      <c r="E194" s="42">
        <v>5.1107749999999994</v>
      </c>
    </row>
    <row r="195" spans="1:5" x14ac:dyDescent="0.25">
      <c r="A195" s="191">
        <v>164</v>
      </c>
      <c r="B195" s="191">
        <v>0</v>
      </c>
      <c r="C195" s="91">
        <v>0.2828427</v>
      </c>
      <c r="D195" s="91">
        <v>2.0999050000000001</v>
      </c>
      <c r="E195" s="42">
        <v>7.4242856541816353</v>
      </c>
    </row>
    <row r="196" spans="1:5" x14ac:dyDescent="0.25">
      <c r="A196" s="191">
        <v>165</v>
      </c>
      <c r="B196" s="191">
        <v>0</v>
      </c>
      <c r="C196" s="91">
        <v>0.34409299999999998</v>
      </c>
      <c r="D196" s="91">
        <v>1.3588229999999999</v>
      </c>
      <c r="E196" s="42">
        <v>3.948999253108898</v>
      </c>
    </row>
    <row r="197" spans="1:5" x14ac:dyDescent="0.25">
      <c r="A197" s="191">
        <v>166</v>
      </c>
      <c r="B197" s="191">
        <v>0</v>
      </c>
      <c r="C197" s="91">
        <v>0.4</v>
      </c>
      <c r="D197" s="91">
        <v>0.60926179999999996</v>
      </c>
      <c r="E197" s="42">
        <v>1.5231544999999997</v>
      </c>
    </row>
    <row r="198" spans="1:5" x14ac:dyDescent="0.25">
      <c r="A198" s="191">
        <v>167</v>
      </c>
      <c r="B198" s="191">
        <v>0</v>
      </c>
      <c r="C198" s="91">
        <v>0.36</v>
      </c>
      <c r="D198" s="91">
        <v>0.4</v>
      </c>
      <c r="E198" s="42">
        <v>1.1111111111111112</v>
      </c>
    </row>
    <row r="199" spans="1:5" x14ac:dyDescent="0.25">
      <c r="A199" s="191">
        <v>168</v>
      </c>
      <c r="B199" s="191">
        <v>0</v>
      </c>
      <c r="C199" s="91">
        <v>0.67052219999999996</v>
      </c>
      <c r="D199" s="91">
        <v>3.816595</v>
      </c>
      <c r="E199" s="42">
        <v>5.6919741061518918</v>
      </c>
    </row>
    <row r="200" spans="1:5" x14ac:dyDescent="0.25">
      <c r="A200" s="191">
        <v>169</v>
      </c>
      <c r="B200" s="191">
        <v>0</v>
      </c>
      <c r="C200" s="91">
        <v>0.31241000000000002</v>
      </c>
      <c r="D200" s="91">
        <v>5.259506</v>
      </c>
      <c r="E200" s="42">
        <v>16.835267757114046</v>
      </c>
    </row>
    <row r="201" spans="1:5" x14ac:dyDescent="0.25">
      <c r="A201" s="191">
        <v>170</v>
      </c>
      <c r="B201" s="191">
        <v>0</v>
      </c>
      <c r="C201" s="91">
        <v>0.54405879999999995</v>
      </c>
      <c r="D201" s="91">
        <v>8.7738700000000005</v>
      </c>
      <c r="E201" s="42">
        <v>16.126694394061822</v>
      </c>
    </row>
    <row r="202" spans="1:5" x14ac:dyDescent="0.25">
      <c r="A202" s="191">
        <v>171</v>
      </c>
      <c r="B202" s="191">
        <v>0</v>
      </c>
      <c r="C202" s="91">
        <v>0.31241000000000002</v>
      </c>
      <c r="D202" s="91">
        <v>9.8722239999999992</v>
      </c>
      <c r="E202" s="42">
        <v>31.600217662686848</v>
      </c>
    </row>
    <row r="203" spans="1:5" x14ac:dyDescent="0.25">
      <c r="A203" s="191">
        <v>172</v>
      </c>
      <c r="B203" s="191">
        <v>0</v>
      </c>
      <c r="C203" s="91">
        <v>0.32249030000000001</v>
      </c>
      <c r="D203" s="91">
        <v>1.524729</v>
      </c>
      <c r="E203" s="42">
        <v>4.7279840664975037</v>
      </c>
    </row>
    <row r="204" spans="1:5" x14ac:dyDescent="0.25">
      <c r="A204" s="191">
        <v>173</v>
      </c>
      <c r="B204" s="191">
        <v>0</v>
      </c>
      <c r="C204" s="91">
        <v>0.2</v>
      </c>
      <c r="D204" s="91">
        <v>4.1329890000000002</v>
      </c>
      <c r="E204" s="42">
        <v>20.664944999999999</v>
      </c>
    </row>
    <row r="205" spans="1:5" x14ac:dyDescent="0.25">
      <c r="A205" s="191">
        <v>174</v>
      </c>
      <c r="B205" s="191">
        <v>0</v>
      </c>
      <c r="C205" s="91">
        <v>0.28000000000000003</v>
      </c>
      <c r="D205" s="91">
        <v>0.56000000000000005</v>
      </c>
      <c r="E205" s="42">
        <v>2</v>
      </c>
    </row>
    <row r="206" spans="1:5" x14ac:dyDescent="0.25">
      <c r="A206" s="191">
        <v>175</v>
      </c>
      <c r="B206" s="191">
        <v>1</v>
      </c>
      <c r="C206" s="91">
        <v>0.68</v>
      </c>
      <c r="D206" s="91">
        <v>16.505469999999999</v>
      </c>
      <c r="E206" s="42">
        <v>24.272749999999998</v>
      </c>
    </row>
    <row r="207" spans="1:5" x14ac:dyDescent="0.25">
      <c r="A207" s="191">
        <v>176</v>
      </c>
      <c r="B207" s="191">
        <v>0</v>
      </c>
      <c r="C207" s="91">
        <v>1.03769</v>
      </c>
      <c r="D207" s="91">
        <v>2.8173750000000002</v>
      </c>
      <c r="E207" s="42">
        <v>2.7150449556225849</v>
      </c>
    </row>
    <row r="208" spans="1:5" x14ac:dyDescent="0.25">
      <c r="A208" s="191">
        <v>177</v>
      </c>
      <c r="B208" s="191">
        <v>0</v>
      </c>
      <c r="C208" s="91">
        <v>0.34176010000000001</v>
      </c>
      <c r="D208" s="91">
        <v>2.3051249999999999</v>
      </c>
      <c r="E208" s="42">
        <v>6.7448628438486526</v>
      </c>
    </row>
    <row r="209" spans="1:5" x14ac:dyDescent="0.25">
      <c r="A209" s="191">
        <v>178</v>
      </c>
      <c r="B209" s="191">
        <v>0</v>
      </c>
      <c r="C209" s="91">
        <v>0.2</v>
      </c>
      <c r="D209" s="91">
        <v>0.24</v>
      </c>
      <c r="E209" s="42">
        <f>D209/C209</f>
        <v>1.2</v>
      </c>
    </row>
    <row r="210" spans="1:5" x14ac:dyDescent="0.25">
      <c r="A210" s="191">
        <v>179</v>
      </c>
      <c r="B210" s="191">
        <v>1</v>
      </c>
      <c r="C210" s="91">
        <v>0.32</v>
      </c>
      <c r="D210" s="91">
        <v>26.4147</v>
      </c>
      <c r="E210" s="42">
        <v>82.545937499999994</v>
      </c>
    </row>
    <row r="211" spans="1:5" x14ac:dyDescent="0.25">
      <c r="A211" s="191">
        <v>180</v>
      </c>
      <c r="B211" s="191">
        <v>0</v>
      </c>
      <c r="C211" s="91">
        <v>0.41761229999999999</v>
      </c>
      <c r="D211" s="91">
        <v>1.5620499999999999</v>
      </c>
      <c r="E211" s="42">
        <v>3.7404310169983019</v>
      </c>
    </row>
    <row r="212" spans="1:5" x14ac:dyDescent="0.25">
      <c r="A212" s="191">
        <v>181</v>
      </c>
      <c r="B212" s="191">
        <v>0</v>
      </c>
      <c r="C212" s="91">
        <v>0.29120439999999997</v>
      </c>
      <c r="D212" s="91">
        <v>7.9816789999999997</v>
      </c>
      <c r="E212" s="42">
        <v>27.409197800582685</v>
      </c>
    </row>
    <row r="213" spans="1:5" x14ac:dyDescent="0.25">
      <c r="A213" s="191">
        <v>182</v>
      </c>
      <c r="B213" s="191">
        <v>0</v>
      </c>
      <c r="C213" s="91">
        <v>0.54405879999999995</v>
      </c>
      <c r="D213" s="91">
        <v>1.849108</v>
      </c>
      <c r="E213" s="42">
        <v>3.3987282256991342</v>
      </c>
    </row>
    <row r="214" spans="1:5" x14ac:dyDescent="0.25">
      <c r="A214" s="191">
        <v>183</v>
      </c>
      <c r="B214" s="191">
        <v>0</v>
      </c>
      <c r="C214" s="91">
        <v>0.4118252</v>
      </c>
      <c r="D214" s="91">
        <v>1.0567880000000001</v>
      </c>
      <c r="E214" s="42">
        <v>2.5661081449119676</v>
      </c>
    </row>
    <row r="215" spans="1:5" x14ac:dyDescent="0.25">
      <c r="A215" s="191">
        <v>184</v>
      </c>
      <c r="B215" s="191">
        <v>0</v>
      </c>
      <c r="C215" s="91">
        <v>0.4</v>
      </c>
      <c r="D215" s="91">
        <v>0.84095180000000003</v>
      </c>
      <c r="E215" s="42">
        <v>2.1023795000000001</v>
      </c>
    </row>
    <row r="216" spans="1:5" x14ac:dyDescent="0.25">
      <c r="A216" s="191">
        <v>185</v>
      </c>
      <c r="B216" s="191">
        <v>0</v>
      </c>
      <c r="C216" s="91">
        <v>0.52153620000000001</v>
      </c>
      <c r="D216" s="91">
        <v>4.8380159999999997</v>
      </c>
      <c r="E216" s="42">
        <v>9.2764720838169996</v>
      </c>
    </row>
    <row r="217" spans="1:5" x14ac:dyDescent="0.25">
      <c r="A217" s="191">
        <v>186</v>
      </c>
      <c r="B217" s="191">
        <v>0</v>
      </c>
      <c r="C217" s="91">
        <v>0.48662100000000003</v>
      </c>
      <c r="D217" s="91">
        <v>4.5601750000000001</v>
      </c>
      <c r="E217" s="42">
        <v>9.3711019458675224</v>
      </c>
    </row>
    <row r="218" spans="1:5" x14ac:dyDescent="0.25">
      <c r="A218" s="191">
        <v>187</v>
      </c>
      <c r="B218" s="191">
        <v>0</v>
      </c>
      <c r="C218" s="91">
        <v>0.51224990000000004</v>
      </c>
      <c r="D218" s="91">
        <v>6.1158159999999997</v>
      </c>
      <c r="E218" s="42">
        <v>11.939125805588247</v>
      </c>
    </row>
    <row r="219" spans="1:5" x14ac:dyDescent="0.25">
      <c r="A219" s="191">
        <v>188</v>
      </c>
      <c r="B219" s="191">
        <v>0</v>
      </c>
      <c r="C219" s="91">
        <v>0.2039608</v>
      </c>
      <c r="D219" s="91">
        <v>0.2154066</v>
      </c>
      <c r="E219" s="42">
        <v>1.0561176461359243</v>
      </c>
    </row>
    <row r="220" spans="1:5" x14ac:dyDescent="0.25">
      <c r="A220" s="191" t="s">
        <v>91</v>
      </c>
      <c r="B220" s="19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91" t="s">
        <v>91</v>
      </c>
      <c r="B221" s="19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91" t="s">
        <v>91</v>
      </c>
      <c r="B222" s="19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91" t="s">
        <v>91</v>
      </c>
      <c r="B223" s="19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91" t="s">
        <v>91</v>
      </c>
      <c r="B224" s="19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91" t="s">
        <v>91</v>
      </c>
      <c r="B225" s="19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91" t="s">
        <v>91</v>
      </c>
      <c r="B226" s="19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91" t="s">
        <v>91</v>
      </c>
      <c r="B227" s="19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91" t="s">
        <v>91</v>
      </c>
      <c r="B228" s="19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91" t="s">
        <v>91</v>
      </c>
      <c r="B229" s="19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91" t="s">
        <v>91</v>
      </c>
      <c r="B230" s="19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91" t="s">
        <v>91</v>
      </c>
      <c r="B231" s="19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91" t="s">
        <v>91</v>
      </c>
      <c r="B232" s="19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91" t="s">
        <v>91</v>
      </c>
      <c r="B233" s="19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91" t="s">
        <v>91</v>
      </c>
      <c r="B234" s="19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91" t="s">
        <v>91</v>
      </c>
      <c r="B235" s="19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91" t="s">
        <v>91</v>
      </c>
      <c r="B236" s="19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91" t="s">
        <v>91</v>
      </c>
      <c r="B237" s="19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91" t="s">
        <v>91</v>
      </c>
      <c r="B238" s="19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91" t="s">
        <v>91</v>
      </c>
      <c r="B239" s="19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91" t="s">
        <v>91</v>
      </c>
      <c r="B240" s="19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91" t="s">
        <v>91</v>
      </c>
      <c r="B241" s="19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91" t="s">
        <v>91</v>
      </c>
      <c r="B242" s="19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91" t="s">
        <v>91</v>
      </c>
      <c r="B243" s="19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91" t="s">
        <v>91</v>
      </c>
      <c r="B244" s="19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91" t="s">
        <v>91</v>
      </c>
      <c r="B245" s="19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91" t="s">
        <v>91</v>
      </c>
      <c r="B246" s="19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91" t="s">
        <v>91</v>
      </c>
      <c r="B247" s="19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91" t="s">
        <v>91</v>
      </c>
      <c r="B248" s="19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91" t="s">
        <v>91</v>
      </c>
      <c r="B249" s="19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91" t="s">
        <v>91</v>
      </c>
      <c r="B250" s="19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91" t="s">
        <v>91</v>
      </c>
      <c r="B251" s="19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91" t="s">
        <v>91</v>
      </c>
      <c r="B252" s="19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91" t="s">
        <v>91</v>
      </c>
      <c r="B253" s="19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91" t="s">
        <v>91</v>
      </c>
      <c r="B254" s="19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91" t="s">
        <v>91</v>
      </c>
      <c r="B255" s="19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91" t="s">
        <v>91</v>
      </c>
      <c r="B256" s="19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91" t="s">
        <v>91</v>
      </c>
      <c r="B257" s="19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91" t="s">
        <v>91</v>
      </c>
      <c r="B258" s="19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91" t="s">
        <v>91</v>
      </c>
      <c r="B259" s="19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91" t="s">
        <v>91</v>
      </c>
      <c r="B260" s="19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91" t="s">
        <v>91</v>
      </c>
      <c r="B261" s="19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91" t="s">
        <v>91</v>
      </c>
      <c r="B262" s="19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91" t="s">
        <v>91</v>
      </c>
      <c r="B263" s="19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91" t="s">
        <v>91</v>
      </c>
      <c r="B264" s="19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91" t="s">
        <v>91</v>
      </c>
      <c r="B265" s="19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91" t="s">
        <v>91</v>
      </c>
      <c r="B266" s="19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91" t="s">
        <v>91</v>
      </c>
      <c r="B267" s="19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91" t="s">
        <v>91</v>
      </c>
      <c r="B268" s="19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91" t="s">
        <v>91</v>
      </c>
      <c r="B269" s="19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91" t="s">
        <v>91</v>
      </c>
      <c r="B270" s="19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91" t="s">
        <v>91</v>
      </c>
      <c r="B271" s="19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91" t="s">
        <v>91</v>
      </c>
      <c r="B272" s="19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91" t="s">
        <v>91</v>
      </c>
      <c r="B273" s="19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91" t="s">
        <v>91</v>
      </c>
      <c r="B274" s="19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91" t="s">
        <v>91</v>
      </c>
      <c r="B275" s="19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91" t="s">
        <v>91</v>
      </c>
      <c r="B276" s="19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91" t="s">
        <v>91</v>
      </c>
      <c r="B277" s="19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91" t="s">
        <v>91</v>
      </c>
      <c r="B278" s="19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91" t="s">
        <v>91</v>
      </c>
      <c r="B279" s="19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91" t="s">
        <v>91</v>
      </c>
      <c r="B280" s="19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91" t="s">
        <v>91</v>
      </c>
      <c r="B281" s="19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91" t="s">
        <v>91</v>
      </c>
      <c r="B282" s="19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91" t="s">
        <v>91</v>
      </c>
      <c r="B283" s="19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91" t="s">
        <v>91</v>
      </c>
      <c r="B284" s="19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91" t="s">
        <v>91</v>
      </c>
      <c r="B285" s="19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91" t="s">
        <v>91</v>
      </c>
      <c r="B286" s="19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91" t="s">
        <v>91</v>
      </c>
      <c r="B287" s="19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91" t="s">
        <v>91</v>
      </c>
      <c r="B288" s="19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91" t="s">
        <v>91</v>
      </c>
      <c r="B289" s="19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91" t="s">
        <v>91</v>
      </c>
      <c r="B290" s="19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91" t="s">
        <v>91</v>
      </c>
      <c r="B291" s="19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91" t="s">
        <v>91</v>
      </c>
      <c r="B292" s="19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91" t="s">
        <v>91</v>
      </c>
      <c r="B293" s="19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91" t="s">
        <v>91</v>
      </c>
      <c r="B294" s="19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91" t="s">
        <v>91</v>
      </c>
      <c r="B295" s="19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91" t="s">
        <v>91</v>
      </c>
      <c r="B296" s="19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91" t="s">
        <v>91</v>
      </c>
      <c r="B297" s="19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91" t="s">
        <v>91</v>
      </c>
      <c r="B298" s="19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91" t="s">
        <v>91</v>
      </c>
      <c r="B299" s="19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91" t="s">
        <v>91</v>
      </c>
      <c r="B300" s="19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91" t="s">
        <v>91</v>
      </c>
      <c r="B301" s="19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91" t="s">
        <v>91</v>
      </c>
      <c r="B302" s="19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91" t="s">
        <v>91</v>
      </c>
      <c r="B303" s="19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91" t="s">
        <v>91</v>
      </c>
      <c r="B304" s="19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91" t="s">
        <v>91</v>
      </c>
      <c r="B305" s="19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91" t="s">
        <v>91</v>
      </c>
      <c r="B306" s="19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91" t="s">
        <v>91</v>
      </c>
      <c r="B307" s="19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91" t="s">
        <v>91</v>
      </c>
      <c r="B308" s="19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91" t="s">
        <v>91</v>
      </c>
      <c r="B309" s="19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91" t="s">
        <v>91</v>
      </c>
      <c r="B310" s="19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91" t="s">
        <v>91</v>
      </c>
      <c r="B311" s="19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91" t="s">
        <v>91</v>
      </c>
      <c r="B312" s="19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91" t="s">
        <v>91</v>
      </c>
      <c r="B313" s="19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91" t="s">
        <v>91</v>
      </c>
      <c r="B314" s="19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91" t="s">
        <v>91</v>
      </c>
      <c r="B315" s="19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91" t="s">
        <v>91</v>
      </c>
      <c r="B316" s="19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91" t="s">
        <v>91</v>
      </c>
      <c r="B317" s="19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91" t="s">
        <v>91</v>
      </c>
      <c r="B318" s="19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91" t="s">
        <v>91</v>
      </c>
      <c r="B319" s="19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91" t="s">
        <v>91</v>
      </c>
      <c r="B320" s="19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91" t="s">
        <v>91</v>
      </c>
      <c r="B321" s="19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91" t="s">
        <v>91</v>
      </c>
      <c r="B322" s="19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91" t="s">
        <v>91</v>
      </c>
      <c r="B323" s="19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91" t="s">
        <v>91</v>
      </c>
      <c r="B324" s="19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91" t="s">
        <v>91</v>
      </c>
      <c r="B325" s="19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91" t="s">
        <v>91</v>
      </c>
      <c r="B326" s="19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91" t="s">
        <v>91</v>
      </c>
      <c r="B327" s="19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91" t="s">
        <v>91</v>
      </c>
      <c r="B328" s="19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91" t="s">
        <v>91</v>
      </c>
      <c r="B329" s="19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91" t="s">
        <v>91</v>
      </c>
      <c r="B330" s="19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91" t="s">
        <v>91</v>
      </c>
      <c r="B331" s="19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91" t="s">
        <v>91</v>
      </c>
      <c r="B332" s="19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91" t="s">
        <v>91</v>
      </c>
      <c r="B333" s="19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91" t="s">
        <v>91</v>
      </c>
      <c r="B334" s="19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91" t="s">
        <v>91</v>
      </c>
      <c r="B335" s="19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91" t="s">
        <v>91</v>
      </c>
      <c r="B336" s="19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91" t="s">
        <v>91</v>
      </c>
      <c r="B337" s="19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91" t="s">
        <v>91</v>
      </c>
      <c r="B338" s="19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91" t="s">
        <v>91</v>
      </c>
      <c r="B339" s="19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91" t="s">
        <v>91</v>
      </c>
      <c r="B340" s="19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91" t="s">
        <v>91</v>
      </c>
      <c r="B341" s="19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91" t="s">
        <v>91</v>
      </c>
      <c r="B342" s="19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91" t="s">
        <v>91</v>
      </c>
      <c r="B343" s="19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91" t="s">
        <v>91</v>
      </c>
      <c r="B344" s="19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91" t="s">
        <v>91</v>
      </c>
      <c r="B345" s="19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91" t="s">
        <v>91</v>
      </c>
      <c r="B346" s="19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91" t="s">
        <v>91</v>
      </c>
      <c r="B347" s="19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91" t="s">
        <v>91</v>
      </c>
      <c r="B348" s="19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91" t="s">
        <v>91</v>
      </c>
      <c r="B349" s="19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91" t="s">
        <v>91</v>
      </c>
      <c r="B350" s="19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91" t="s">
        <v>91</v>
      </c>
      <c r="B351" s="19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91" t="s">
        <v>91</v>
      </c>
      <c r="B352" s="19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91" t="s">
        <v>91</v>
      </c>
      <c r="B353" s="19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91" t="s">
        <v>91</v>
      </c>
      <c r="B354" s="19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91" t="s">
        <v>91</v>
      </c>
      <c r="B355" s="19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91" t="s">
        <v>91</v>
      </c>
      <c r="B356" s="19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91" t="s">
        <v>91</v>
      </c>
      <c r="B357" s="19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91" t="s">
        <v>91</v>
      </c>
      <c r="B358" s="19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91" t="s">
        <v>91</v>
      </c>
      <c r="B359" s="19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91" t="s">
        <v>91</v>
      </c>
      <c r="B360" s="19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91" t="s">
        <v>91</v>
      </c>
      <c r="B361" s="19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91" t="s">
        <v>91</v>
      </c>
      <c r="B362" s="19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91" t="s">
        <v>91</v>
      </c>
      <c r="B363" s="19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91" t="s">
        <v>91</v>
      </c>
      <c r="B364" s="19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91" t="s">
        <v>91</v>
      </c>
      <c r="B365" s="19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91" t="s">
        <v>91</v>
      </c>
      <c r="B366" s="19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91" t="s">
        <v>91</v>
      </c>
      <c r="B367" s="19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91" t="s">
        <v>91</v>
      </c>
      <c r="B368" s="19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91" t="s">
        <v>91</v>
      </c>
      <c r="B369" s="19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91" t="s">
        <v>91</v>
      </c>
      <c r="B370" s="19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91" t="s">
        <v>91</v>
      </c>
      <c r="B371" s="19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91" t="s">
        <v>91</v>
      </c>
      <c r="B372" s="19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91" t="s">
        <v>91</v>
      </c>
      <c r="B373" s="19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91" t="s">
        <v>91</v>
      </c>
      <c r="B374" s="19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91" t="s">
        <v>91</v>
      </c>
      <c r="B375" s="19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91" t="s">
        <v>91</v>
      </c>
      <c r="B376" s="19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91" t="s">
        <v>91</v>
      </c>
      <c r="B377" s="19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91" t="s">
        <v>91</v>
      </c>
      <c r="B378" s="19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91" t="s">
        <v>91</v>
      </c>
      <c r="B379" s="19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91" t="s">
        <v>91</v>
      </c>
      <c r="B380" s="19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91" t="s">
        <v>91</v>
      </c>
      <c r="B381" s="19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91" t="s">
        <v>91</v>
      </c>
      <c r="B382" s="19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91" t="s">
        <v>91</v>
      </c>
      <c r="B383" s="19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91" t="s">
        <v>91</v>
      </c>
      <c r="B384" s="19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91" t="s">
        <v>91</v>
      </c>
      <c r="B385" s="19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91" t="s">
        <v>91</v>
      </c>
      <c r="B386" s="19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91" t="s">
        <v>91</v>
      </c>
      <c r="B387" s="19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91" t="s">
        <v>91</v>
      </c>
      <c r="B388" s="19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91" t="s">
        <v>91</v>
      </c>
      <c r="B389" s="19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91" t="s">
        <v>91</v>
      </c>
      <c r="B390" s="19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91" t="s">
        <v>91</v>
      </c>
      <c r="B391" s="19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91" t="s">
        <v>91</v>
      </c>
      <c r="B392" s="19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91" t="s">
        <v>91</v>
      </c>
      <c r="B393" s="19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91" t="s">
        <v>91</v>
      </c>
      <c r="B394" s="19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91" t="s">
        <v>91</v>
      </c>
      <c r="B395" s="19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91" t="s">
        <v>91</v>
      </c>
      <c r="B396" s="19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91" t="s">
        <v>91</v>
      </c>
      <c r="B397" s="19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91" t="s">
        <v>91</v>
      </c>
      <c r="B398" s="19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91" t="s">
        <v>91</v>
      </c>
      <c r="B399" s="19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91" t="s">
        <v>91</v>
      </c>
      <c r="B400" s="19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91" t="s">
        <v>91</v>
      </c>
      <c r="B401" s="19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91" t="s">
        <v>91</v>
      </c>
      <c r="B402" s="19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91" t="s">
        <v>91</v>
      </c>
      <c r="B403" s="19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91" t="s">
        <v>91</v>
      </c>
      <c r="B404" s="19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91" t="s">
        <v>91</v>
      </c>
      <c r="B405" s="19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91" t="s">
        <v>91</v>
      </c>
      <c r="B406" s="19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91" t="s">
        <v>91</v>
      </c>
      <c r="B407" s="19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91" t="s">
        <v>91</v>
      </c>
      <c r="B408" s="19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91" t="s">
        <v>91</v>
      </c>
      <c r="B409" s="19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91" t="s">
        <v>91</v>
      </c>
      <c r="B410" s="19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91" t="s">
        <v>91</v>
      </c>
      <c r="B411" s="19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91" t="s">
        <v>91</v>
      </c>
      <c r="B412" s="19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91" t="s">
        <v>91</v>
      </c>
      <c r="B413" s="19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91" t="s">
        <v>91</v>
      </c>
      <c r="B414" s="19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91" t="s">
        <v>91</v>
      </c>
      <c r="B415" s="19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91" t="s">
        <v>91</v>
      </c>
      <c r="B416" s="19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91" t="s">
        <v>91</v>
      </c>
      <c r="B417" s="19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91" t="s">
        <v>91</v>
      </c>
      <c r="B418" s="19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91" t="s">
        <v>91</v>
      </c>
      <c r="B419" s="19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91" t="s">
        <v>91</v>
      </c>
      <c r="B420" s="19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91" t="s">
        <v>91</v>
      </c>
      <c r="B421" s="19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91" t="s">
        <v>91</v>
      </c>
      <c r="B422" s="19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91" t="s">
        <v>91</v>
      </c>
      <c r="B423" s="19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91" t="s">
        <v>91</v>
      </c>
      <c r="B424" s="19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91" t="s">
        <v>91</v>
      </c>
      <c r="B425" s="19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91" t="s">
        <v>91</v>
      </c>
      <c r="B426" s="19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91" t="s">
        <v>91</v>
      </c>
      <c r="B427" s="19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91" t="s">
        <v>91</v>
      </c>
      <c r="B428" s="19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91" t="s">
        <v>91</v>
      </c>
      <c r="B429" s="19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91" t="s">
        <v>91</v>
      </c>
      <c r="B430" s="19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91" t="s">
        <v>91</v>
      </c>
      <c r="B431" s="19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91" t="s">
        <v>91</v>
      </c>
      <c r="B432" s="19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91" t="s">
        <v>91</v>
      </c>
      <c r="B433" s="19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91" t="s">
        <v>91</v>
      </c>
      <c r="B434" s="19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91" t="s">
        <v>91</v>
      </c>
      <c r="B435" s="19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91" t="s">
        <v>91</v>
      </c>
      <c r="B436" s="19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91" t="s">
        <v>91</v>
      </c>
      <c r="B437" s="19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91" t="s">
        <v>91</v>
      </c>
      <c r="B438" s="19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91" t="s">
        <v>91</v>
      </c>
      <c r="B439" s="19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91" t="s">
        <v>91</v>
      </c>
      <c r="B440" s="19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91" t="s">
        <v>91</v>
      </c>
      <c r="B441" s="19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91" t="s">
        <v>91</v>
      </c>
      <c r="B442" s="19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91" t="s">
        <v>91</v>
      </c>
      <c r="B443" s="19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91" t="s">
        <v>91</v>
      </c>
      <c r="B444" s="19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91" t="s">
        <v>91</v>
      </c>
      <c r="B445" s="19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91" t="s">
        <v>91</v>
      </c>
      <c r="B446" s="19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91" t="s">
        <v>91</v>
      </c>
      <c r="B447" s="19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91" t="s">
        <v>91</v>
      </c>
      <c r="B448" s="19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91" t="s">
        <v>91</v>
      </c>
      <c r="B449" s="19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91" t="s">
        <v>91</v>
      </c>
      <c r="B450" s="19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91" t="s">
        <v>91</v>
      </c>
      <c r="B451" s="19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91" t="s">
        <v>91</v>
      </c>
      <c r="B452" s="19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91" t="s">
        <v>91</v>
      </c>
      <c r="B453" s="19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91" t="s">
        <v>91</v>
      </c>
      <c r="B454" s="19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91" t="s">
        <v>91</v>
      </c>
      <c r="B455" s="19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91" t="s">
        <v>91</v>
      </c>
      <c r="B456" s="19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91" t="s">
        <v>91</v>
      </c>
      <c r="B457" s="19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91" t="s">
        <v>91</v>
      </c>
      <c r="B458" s="19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91" t="s">
        <v>91</v>
      </c>
      <c r="B459" s="19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91" t="s">
        <v>91</v>
      </c>
      <c r="B460" s="19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91" t="s">
        <v>91</v>
      </c>
      <c r="B461" s="19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91" t="s">
        <v>91</v>
      </c>
      <c r="B462" s="19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91" t="s">
        <v>91</v>
      </c>
      <c r="B463" s="19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91" t="s">
        <v>91</v>
      </c>
      <c r="B464" s="19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91" t="s">
        <v>91</v>
      </c>
      <c r="B465" s="19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91" t="s">
        <v>91</v>
      </c>
      <c r="B466" s="19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91" t="s">
        <v>91</v>
      </c>
      <c r="B467" s="19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91" t="s">
        <v>91</v>
      </c>
      <c r="B468" s="19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91" t="s">
        <v>91</v>
      </c>
      <c r="B469" s="19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91" t="s">
        <v>91</v>
      </c>
      <c r="B470" s="19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91" t="s">
        <v>91</v>
      </c>
      <c r="B471" s="19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91" t="s">
        <v>91</v>
      </c>
      <c r="B472" s="19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91" t="s">
        <v>91</v>
      </c>
      <c r="B473" s="19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91" t="s">
        <v>91</v>
      </c>
      <c r="B474" s="19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91" t="s">
        <v>91</v>
      </c>
      <c r="B475" s="19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91" t="s">
        <v>91</v>
      </c>
      <c r="B476" s="19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91" t="s">
        <v>91</v>
      </c>
      <c r="B477" s="19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91" t="s">
        <v>91</v>
      </c>
      <c r="B478" s="19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91" t="s">
        <v>91</v>
      </c>
      <c r="B479" s="19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91" t="s">
        <v>91</v>
      </c>
      <c r="B480" s="19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91" t="s">
        <v>91</v>
      </c>
      <c r="B481" s="19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91" t="s">
        <v>91</v>
      </c>
      <c r="B482" s="19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91" t="s">
        <v>91</v>
      </c>
      <c r="B483" s="19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91" t="s">
        <v>91</v>
      </c>
      <c r="B484" s="19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91" t="s">
        <v>91</v>
      </c>
      <c r="B485" s="19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91" t="s">
        <v>91</v>
      </c>
      <c r="B486" s="19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91" t="s">
        <v>91</v>
      </c>
      <c r="B487" s="19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91" t="s">
        <v>91</v>
      </c>
      <c r="B488" s="19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91" t="s">
        <v>91</v>
      </c>
      <c r="B489" s="19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91" t="s">
        <v>91</v>
      </c>
      <c r="B490" s="19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91" t="s">
        <v>91</v>
      </c>
      <c r="B491" s="19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91" t="s">
        <v>91</v>
      </c>
      <c r="B492" s="19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91" t="s">
        <v>91</v>
      </c>
      <c r="B493" s="19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91" t="s">
        <v>91</v>
      </c>
      <c r="B494" s="19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91" t="s">
        <v>91</v>
      </c>
      <c r="B495" s="19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91" t="s">
        <v>91</v>
      </c>
      <c r="B496" s="19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91" t="s">
        <v>91</v>
      </c>
      <c r="B497" s="19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91" t="s">
        <v>91</v>
      </c>
      <c r="B498" s="19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91" t="s">
        <v>91</v>
      </c>
      <c r="B499" s="19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91" t="s">
        <v>91</v>
      </c>
      <c r="B500" s="19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91" t="s">
        <v>91</v>
      </c>
      <c r="B501" s="19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91" t="s">
        <v>91</v>
      </c>
      <c r="B502" s="19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91" t="s">
        <v>91</v>
      </c>
      <c r="B503" s="19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91" t="s">
        <v>91</v>
      </c>
      <c r="B504" s="19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91" t="s">
        <v>91</v>
      </c>
      <c r="B505" s="19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91" t="s">
        <v>91</v>
      </c>
      <c r="B506" s="19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91" t="s">
        <v>91</v>
      </c>
      <c r="B507" s="19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91" t="s">
        <v>91</v>
      </c>
      <c r="B508" s="19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91" t="s">
        <v>91</v>
      </c>
      <c r="B509" s="19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91" t="s">
        <v>91</v>
      </c>
      <c r="B510" s="19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91" t="s">
        <v>91</v>
      </c>
      <c r="B511" s="19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91" t="s">
        <v>91</v>
      </c>
      <c r="B512" s="19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91" t="s">
        <v>91</v>
      </c>
      <c r="B513" s="19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91" t="s">
        <v>91</v>
      </c>
      <c r="B514" s="19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91" t="s">
        <v>91</v>
      </c>
      <c r="B515" s="19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91" t="s">
        <v>91</v>
      </c>
      <c r="B516" s="19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91" t="s">
        <v>91</v>
      </c>
      <c r="B517" s="19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91" t="s">
        <v>91</v>
      </c>
      <c r="B518" s="19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91" t="s">
        <v>91</v>
      </c>
      <c r="B519" s="19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91" t="s">
        <v>91</v>
      </c>
      <c r="B520" s="19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91" t="s">
        <v>91</v>
      </c>
      <c r="B521" s="19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91" t="s">
        <v>91</v>
      </c>
      <c r="B522" s="19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91" t="s">
        <v>91</v>
      </c>
      <c r="B523" s="19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91" t="s">
        <v>91</v>
      </c>
      <c r="B524" s="19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91" t="s">
        <v>91</v>
      </c>
      <c r="B525" s="19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91" t="s">
        <v>91</v>
      </c>
      <c r="B526" s="19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91" t="s">
        <v>91</v>
      </c>
      <c r="B527" s="19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91" t="s">
        <v>91</v>
      </c>
      <c r="B528" s="19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91" t="s">
        <v>91</v>
      </c>
      <c r="B529" s="19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91" t="s">
        <v>91</v>
      </c>
      <c r="B530" s="19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91" t="s">
        <v>91</v>
      </c>
      <c r="B531" s="19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91" t="s">
        <v>91</v>
      </c>
      <c r="B532" s="19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91" t="s">
        <v>91</v>
      </c>
      <c r="B533" s="19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91" t="s">
        <v>91</v>
      </c>
      <c r="B534" s="19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91" t="s">
        <v>91</v>
      </c>
      <c r="B535" s="19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91" t="s">
        <v>91</v>
      </c>
      <c r="B536" s="19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91" t="s">
        <v>91</v>
      </c>
      <c r="B537" s="19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91" t="s">
        <v>91</v>
      </c>
      <c r="B538" s="19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91" t="s">
        <v>91</v>
      </c>
      <c r="B539" s="19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91" t="s">
        <v>91</v>
      </c>
      <c r="B540" s="19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91" t="s">
        <v>91</v>
      </c>
      <c r="B541" s="19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91" t="s">
        <v>91</v>
      </c>
      <c r="B542" s="19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91" t="s">
        <v>91</v>
      </c>
      <c r="B543" s="19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91" t="s">
        <v>91</v>
      </c>
      <c r="B544" s="19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91" t="s">
        <v>91</v>
      </c>
      <c r="B545" s="19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91" t="s">
        <v>91</v>
      </c>
      <c r="B546" s="19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91" t="s">
        <v>91</v>
      </c>
      <c r="B547" s="19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91" t="s">
        <v>91</v>
      </c>
      <c r="B548" s="19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91" t="s">
        <v>91</v>
      </c>
      <c r="B549" s="19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91" t="s">
        <v>91</v>
      </c>
      <c r="B550" s="19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91" t="s">
        <v>91</v>
      </c>
      <c r="B551" s="19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91" t="s">
        <v>91</v>
      </c>
      <c r="B552" s="19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91" t="s">
        <v>91</v>
      </c>
      <c r="B553" s="19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91" t="s">
        <v>91</v>
      </c>
      <c r="B554" s="19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91" t="s">
        <v>91</v>
      </c>
      <c r="B555" s="19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91" t="s">
        <v>91</v>
      </c>
      <c r="B556" s="19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91" t="s">
        <v>91</v>
      </c>
      <c r="B557" s="19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91" t="s">
        <v>91</v>
      </c>
      <c r="B558" s="19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91" t="s">
        <v>91</v>
      </c>
      <c r="B559" s="19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91" t="s">
        <v>91</v>
      </c>
      <c r="B560" s="19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91" t="s">
        <v>91</v>
      </c>
      <c r="B561" s="19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91" t="s">
        <v>91</v>
      </c>
      <c r="B562" s="19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2" priority="3" operator="lessThan">
      <formula>1</formula>
    </cfRule>
  </conditionalFormatting>
  <conditionalFormatting sqref="E209">
    <cfRule type="cellIs" dxfId="1" priority="2" operator="lessThan">
      <formula>1</formula>
    </cfRule>
  </conditionalFormatting>
  <conditionalFormatting sqref="E22">
    <cfRule type="cellIs" dxfId="0" priority="1" operator="lessThan">
      <formula>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U934"/>
  <sheetViews>
    <sheetView workbookViewId="0">
      <selection activeCell="G12" sqref="G1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154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41453</v>
      </c>
      <c r="F2" s="90" t="s">
        <v>61</v>
      </c>
      <c r="G2" s="91">
        <v>0.40081119545454541</v>
      </c>
      <c r="I2" s="91"/>
    </row>
    <row r="3" spans="1:10" x14ac:dyDescent="0.25">
      <c r="F3" s="92" t="s">
        <v>62</v>
      </c>
      <c r="G3" s="91">
        <v>4.0726475454545437</v>
      </c>
      <c r="I3" s="91"/>
    </row>
    <row r="4" spans="1:10" x14ac:dyDescent="0.25">
      <c r="A4" s="93"/>
      <c r="B4" s="7"/>
      <c r="C4" s="7" t="s">
        <v>63</v>
      </c>
      <c r="D4" s="94">
        <v>212</v>
      </c>
      <c r="F4" s="40" t="s">
        <v>21</v>
      </c>
      <c r="G4" s="1">
        <v>110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102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110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80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11</v>
      </c>
      <c r="F8" s="99" t="s">
        <v>73</v>
      </c>
      <c r="G8" s="103">
        <v>20.55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5</v>
      </c>
      <c r="J11" s="293" t="s">
        <v>374</v>
      </c>
    </row>
    <row r="12" spans="1:10" x14ac:dyDescent="0.25">
      <c r="A12" s="108" t="s">
        <v>70</v>
      </c>
      <c r="B12" s="109">
        <v>12</v>
      </c>
      <c r="C12" s="109">
        <v>70</v>
      </c>
      <c r="D12" s="109">
        <v>23</v>
      </c>
      <c r="E12" s="109">
        <v>3</v>
      </c>
      <c r="F12" s="109">
        <v>1</v>
      </c>
      <c r="G12" s="109">
        <v>1</v>
      </c>
      <c r="H12" s="109">
        <v>110</v>
      </c>
      <c r="I12" s="39">
        <f>SUM(D12:G12)</f>
        <v>28</v>
      </c>
    </row>
    <row r="13" spans="1:10" x14ac:dyDescent="0.25">
      <c r="A13" s="108" t="s">
        <v>37</v>
      </c>
      <c r="B13" s="109">
        <v>1</v>
      </c>
      <c r="C13" s="109">
        <v>51</v>
      </c>
      <c r="D13" s="109">
        <v>23</v>
      </c>
      <c r="E13" s="109">
        <v>3</v>
      </c>
      <c r="F13" s="109">
        <v>1</v>
      </c>
      <c r="G13" s="109">
        <v>1</v>
      </c>
      <c r="H13" s="109">
        <v>80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5</v>
      </c>
      <c r="E14" s="109">
        <v>3</v>
      </c>
      <c r="F14" s="109">
        <v>1</v>
      </c>
      <c r="G14" s="109">
        <v>1</v>
      </c>
      <c r="H14" s="109">
        <v>11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0.36010189481132088</v>
      </c>
      <c r="D17" s="182">
        <f t="shared" ref="D17:E17" si="0">AVERAGE(D32:D502)</f>
        <v>2.3810076391509418</v>
      </c>
      <c r="E17" s="182">
        <f t="shared" si="0"/>
        <v>6.6465428027808038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0.22557396722652004</v>
      </c>
      <c r="D18" s="182">
        <f t="shared" ref="D18:E18" si="1">STDEV(D32:D502)</f>
        <v>3.0566725479355905</v>
      </c>
      <c r="E18" s="182">
        <f t="shared" si="1"/>
        <v>9.0385195127157179</v>
      </c>
      <c r="F18" s="11"/>
    </row>
    <row r="19" spans="1:21" x14ac:dyDescent="0.25">
      <c r="B19" s="40" t="s">
        <v>152</v>
      </c>
      <c r="C19" s="43">
        <f>MEDIAN(C32:C502)</f>
        <v>0.29791764999999998</v>
      </c>
      <c r="D19" s="182">
        <f t="shared" ref="D19:E19" si="2">MEDIAN(D32:D502)</f>
        <v>1.1052385</v>
      </c>
      <c r="E19" s="182">
        <f t="shared" si="2"/>
        <v>3.1787026058475885</v>
      </c>
    </row>
    <row r="20" spans="1:21" x14ac:dyDescent="0.25">
      <c r="B20" s="40" t="s">
        <v>20</v>
      </c>
      <c r="C20" s="43">
        <f>MIN(C32:C502)</f>
        <v>0.1131371</v>
      </c>
      <c r="D20" s="182">
        <f t="shared" ref="D20" si="3">MIN(D32:D502)</f>
        <v>0.16</v>
      </c>
      <c r="E20" s="182">
        <f>MIN(E32:E502)</f>
        <v>1</v>
      </c>
    </row>
    <row r="21" spans="1:21" x14ac:dyDescent="0.25">
      <c r="B21" s="40" t="s">
        <v>19</v>
      </c>
      <c r="C21" s="43">
        <f>MAX(C32:C502)</f>
        <v>1.6861790000000001</v>
      </c>
      <c r="D21" s="182">
        <f t="shared" ref="D21:E21" si="4">MAX(D32:D502)</f>
        <v>22.317620000000002</v>
      </c>
      <c r="E21" s="182">
        <f t="shared" si="4"/>
        <v>69.742562500000005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0.51407663571428563</v>
      </c>
      <c r="D23" s="315">
        <f t="array" ref="D23">AVERAGE(IF(($E$32:$E$552&gt;=3)*($D$32:$D$552&gt;=5),$D$32:$D$552))</f>
        <v>8.6864498928571425</v>
      </c>
      <c r="E23" s="315">
        <f t="array" ref="E23">AVERAGE(IF(($E$32:$E$552&gt;=3)*($D$32:$D$552&gt;=5),$E$32:$E$552))</f>
        <v>21.739285277330264</v>
      </c>
      <c r="F23">
        <f>COUNTIF(E32:E550,"&gt;=5")</f>
        <v>80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0.28139236274200802</v>
      </c>
      <c r="D24" s="315">
        <f t="array" ref="D24">STDEV(IF(($E$32:$E$552&gt;=3)*($D$32:$D$552&gt;=5),$D$32:$D$552))</f>
        <v>3.7728694089637882</v>
      </c>
      <c r="E24" s="315">
        <f t="array" ref="E24">STDEV(IF(($E$32:$E$552&gt;=3)*($D$32:$D$552&gt;=5),$E$32:$E$552))</f>
        <v>15.865941882385385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0.46036814999999998</v>
      </c>
      <c r="D25" s="315">
        <f t="array" ref="D25">MEDIAN(IF(($E$32:$E$552&gt;=3)*($D$32:$D$552&gt;=5),$D$32:$D$552))</f>
        <v>7.9652519999999996</v>
      </c>
      <c r="E25" s="315">
        <f t="array" ref="E25">MEDIAN(IF(($E$32:$E$552&gt;=3)*($D$32:$D$552&gt;=5),$E$32:$E$552))</f>
        <v>15.930800106297031</v>
      </c>
    </row>
    <row r="26" spans="1:21" x14ac:dyDescent="0.25">
      <c r="B26" s="40" t="s">
        <v>20</v>
      </c>
      <c r="C26" s="314">
        <f t="array" ref="C26">MIN(IF(($E$32:$E$552&gt;=3)*($D$32:$D$552&gt;=5),$C$32:$C$552))</f>
        <v>0.2039608</v>
      </c>
      <c r="D26" s="315">
        <f t="array" ref="D26">MIN(IF(($E$32:$E$552&gt;=3)*($D$32:$D$552&gt;=5),$D$32:$D$552))</f>
        <v>5.0253759999999996</v>
      </c>
      <c r="E26" s="315">
        <f t="array" ref="E26">MIN(IF(($E$32:$E$552&gt;=3)*($D$32:$D$552&gt;=5),$E$32:$E$552))</f>
        <v>6.5847202372615383</v>
      </c>
    </row>
    <row r="27" spans="1:21" x14ac:dyDescent="0.25">
      <c r="B27" s="40" t="s">
        <v>19</v>
      </c>
      <c r="C27" s="314">
        <f t="array" ref="C27">MAX(IF(($E$32:$E$552&gt;=3)*($D$32:$D$552&gt;=5),$C$32:$C$552))</f>
        <v>1.470782</v>
      </c>
      <c r="D27" s="315">
        <f t="array" ref="D27">MAX(IF(($E$32:$E$552&gt;=3)*($D$32:$D$552&gt;=5),$D$32:$D$552))</f>
        <v>22.317620000000002</v>
      </c>
      <c r="E27" s="315">
        <f t="array" ref="E27">MAX(IF(($E$32:$E$552&gt;=3)*($D$32:$D$552&gt;=5),$E$32:$E$552))</f>
        <v>69.742562500000005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4</v>
      </c>
      <c r="C32" s="91">
        <v>1.470782</v>
      </c>
      <c r="D32" s="91">
        <v>9.6846879999999995</v>
      </c>
      <c r="E32" s="42">
        <v>6.5847202372615383</v>
      </c>
    </row>
    <row r="33" spans="1:6" x14ac:dyDescent="0.25">
      <c r="A33" s="1">
        <v>2</v>
      </c>
      <c r="B33" s="1">
        <v>0</v>
      </c>
      <c r="C33" s="91">
        <v>1.6861790000000001</v>
      </c>
      <c r="D33" s="91">
        <v>3.6557900000000001</v>
      </c>
      <c r="E33" s="42">
        <v>2.1680912880542338</v>
      </c>
    </row>
    <row r="34" spans="1:6" x14ac:dyDescent="0.25">
      <c r="A34" s="1">
        <v>3</v>
      </c>
      <c r="B34" s="1">
        <v>0</v>
      </c>
      <c r="C34" s="91">
        <v>0.76837489999999997</v>
      </c>
      <c r="D34" s="91">
        <v>8.7167879999999993</v>
      </c>
      <c r="E34" s="42">
        <v>11.344446571588946</v>
      </c>
    </row>
    <row r="35" spans="1:6" x14ac:dyDescent="0.25">
      <c r="A35" s="1">
        <v>4</v>
      </c>
      <c r="B35" s="1">
        <v>0</v>
      </c>
      <c r="C35" s="91">
        <v>0.76941539999999997</v>
      </c>
      <c r="D35" s="91">
        <v>3.2092369999999999</v>
      </c>
      <c r="E35" s="42">
        <v>4.1710069749058833</v>
      </c>
    </row>
    <row r="36" spans="1:6" x14ac:dyDescent="0.25">
      <c r="A36" s="1">
        <v>5</v>
      </c>
      <c r="B36" s="1">
        <v>0</v>
      </c>
      <c r="C36" s="91">
        <v>0.84852810000000001</v>
      </c>
      <c r="D36" s="91">
        <v>2.5556209999999999</v>
      </c>
      <c r="E36" s="42">
        <v>3.0118283649062416</v>
      </c>
    </row>
    <row r="37" spans="1:6" x14ac:dyDescent="0.25">
      <c r="A37" s="1">
        <v>6</v>
      </c>
      <c r="B37" s="1">
        <v>0</v>
      </c>
      <c r="C37" s="91">
        <v>0.2039608</v>
      </c>
      <c r="D37" s="91">
        <v>0.78790859999999996</v>
      </c>
      <c r="E37" s="42">
        <v>3.8630393683492121</v>
      </c>
    </row>
    <row r="38" spans="1:6" x14ac:dyDescent="0.25">
      <c r="A38" s="1">
        <v>7</v>
      </c>
      <c r="B38" s="1">
        <v>0</v>
      </c>
      <c r="C38" s="91">
        <v>0.24</v>
      </c>
      <c r="D38" s="91">
        <v>0.28000000000000003</v>
      </c>
      <c r="E38" s="42">
        <v>1.1666666666666667</v>
      </c>
    </row>
    <row r="39" spans="1:6" x14ac:dyDescent="0.25">
      <c r="A39" s="1">
        <v>8</v>
      </c>
      <c r="B39" s="1">
        <v>0</v>
      </c>
      <c r="C39" s="91">
        <v>0.2154066</v>
      </c>
      <c r="D39" s="91">
        <v>0.3577709</v>
      </c>
      <c r="E39" s="42">
        <v>1.6609096471510159</v>
      </c>
    </row>
    <row r="40" spans="1:6" x14ac:dyDescent="0.25">
      <c r="A40" s="1">
        <v>9</v>
      </c>
      <c r="B40" s="1">
        <v>0</v>
      </c>
      <c r="C40" s="91">
        <v>0.32249030000000001</v>
      </c>
      <c r="D40" s="91">
        <v>3.4928499999999998</v>
      </c>
      <c r="E40" s="42">
        <v>10.830868401313154</v>
      </c>
    </row>
    <row r="41" spans="1:6" x14ac:dyDescent="0.25">
      <c r="A41" s="1">
        <v>10</v>
      </c>
      <c r="B41" s="1">
        <v>0</v>
      </c>
      <c r="C41" s="91">
        <v>0.2332381</v>
      </c>
      <c r="D41" s="91">
        <v>2.5656189999999999</v>
      </c>
      <c r="E41" s="42">
        <v>10.99999957125358</v>
      </c>
    </row>
    <row r="42" spans="1:6" x14ac:dyDescent="0.25">
      <c r="A42" s="1">
        <v>11</v>
      </c>
      <c r="B42" s="1">
        <v>0</v>
      </c>
      <c r="C42" s="91">
        <v>0.39597979999999999</v>
      </c>
      <c r="D42" s="91">
        <v>0.52153620000000001</v>
      </c>
      <c r="E42" s="42">
        <v>1.317077790331729</v>
      </c>
    </row>
    <row r="43" spans="1:6" x14ac:dyDescent="0.25">
      <c r="A43" s="1">
        <v>12</v>
      </c>
      <c r="B43" s="1">
        <v>0</v>
      </c>
      <c r="C43" s="91">
        <v>0.2828427</v>
      </c>
      <c r="D43" s="91">
        <v>0.67052219999999996</v>
      </c>
      <c r="E43" s="42">
        <v>2.3706540773369791</v>
      </c>
    </row>
    <row r="44" spans="1:6" x14ac:dyDescent="0.25">
      <c r="A44" s="1">
        <v>13</v>
      </c>
      <c r="B44" s="1">
        <v>0</v>
      </c>
      <c r="C44" s="91">
        <v>0.24331050000000001</v>
      </c>
      <c r="D44" s="91">
        <v>0.64621980000000001</v>
      </c>
      <c r="E44" s="42">
        <v>2.6559470306460264</v>
      </c>
    </row>
    <row r="45" spans="1:6" x14ac:dyDescent="0.25">
      <c r="A45" s="1">
        <v>14</v>
      </c>
      <c r="B45" s="1">
        <v>3</v>
      </c>
      <c r="C45" s="91">
        <v>0.46818799999999999</v>
      </c>
      <c r="D45" s="91">
        <v>13.725289999999999</v>
      </c>
      <c r="E45" s="42">
        <v>29.315766316095242</v>
      </c>
    </row>
    <row r="46" spans="1:6" x14ac:dyDescent="0.25">
      <c r="A46" s="1">
        <v>15</v>
      </c>
      <c r="B46" s="1">
        <v>0</v>
      </c>
      <c r="C46" s="91">
        <v>0.4</v>
      </c>
      <c r="D46" s="91">
        <v>4.4500789999999997</v>
      </c>
      <c r="E46" s="42">
        <v>11.125197499999999</v>
      </c>
    </row>
    <row r="47" spans="1:6" x14ac:dyDescent="0.25">
      <c r="A47" s="1">
        <v>16</v>
      </c>
      <c r="B47" s="1">
        <v>0</v>
      </c>
      <c r="C47" s="91">
        <v>0.25298219999999999</v>
      </c>
      <c r="D47" s="91">
        <v>3.7472120000000002</v>
      </c>
      <c r="E47" s="42">
        <v>14.812156744624723</v>
      </c>
    </row>
    <row r="48" spans="1:6" x14ac:dyDescent="0.25">
      <c r="A48" s="1">
        <v>17</v>
      </c>
      <c r="B48" s="1">
        <v>0</v>
      </c>
      <c r="C48" s="91">
        <v>0.28000000000000003</v>
      </c>
      <c r="D48" s="91">
        <v>0.32</v>
      </c>
      <c r="E48" s="42">
        <f>D48/C48</f>
        <v>1.1428571428571428</v>
      </c>
      <c r="F48" s="91">
        <v>0.32</v>
      </c>
    </row>
    <row r="49" spans="1:5" x14ac:dyDescent="0.25">
      <c r="A49" s="1">
        <v>18</v>
      </c>
      <c r="B49" s="1">
        <v>0</v>
      </c>
      <c r="C49" s="91">
        <v>1.36</v>
      </c>
      <c r="D49" s="91">
        <v>4.2919460000000003</v>
      </c>
      <c r="E49" s="42">
        <v>3.1558426470588237</v>
      </c>
    </row>
    <row r="50" spans="1:5" x14ac:dyDescent="0.25">
      <c r="A50" s="1">
        <v>19</v>
      </c>
      <c r="B50" s="1">
        <v>0</v>
      </c>
      <c r="C50" s="91">
        <v>0.2332381</v>
      </c>
      <c r="D50" s="91">
        <v>0.86533230000000005</v>
      </c>
      <c r="E50" s="42">
        <v>3.710081243158815</v>
      </c>
    </row>
    <row r="51" spans="1:5" x14ac:dyDescent="0.25">
      <c r="A51" s="1">
        <v>20</v>
      </c>
      <c r="B51" s="1">
        <v>0</v>
      </c>
      <c r="C51" s="91">
        <v>0.36878179999999999</v>
      </c>
      <c r="D51" s="91">
        <v>0.6788225</v>
      </c>
      <c r="E51" s="42">
        <v>1.8407158379290953</v>
      </c>
    </row>
    <row r="52" spans="1:5" x14ac:dyDescent="0.25">
      <c r="A52" s="1">
        <v>21</v>
      </c>
      <c r="B52" s="1">
        <v>0</v>
      </c>
      <c r="C52" s="91">
        <v>0.24</v>
      </c>
      <c r="D52" s="91">
        <v>4.5056409999999998</v>
      </c>
      <c r="E52" s="42">
        <v>18.773504166666665</v>
      </c>
    </row>
    <row r="53" spans="1:5" x14ac:dyDescent="0.25">
      <c r="A53" s="1">
        <v>22</v>
      </c>
      <c r="B53" s="1">
        <v>0</v>
      </c>
      <c r="C53" s="91">
        <v>0.5614268</v>
      </c>
      <c r="D53" s="91">
        <v>1.9349419999999999</v>
      </c>
      <c r="E53" s="42">
        <v>3.4464724519741488</v>
      </c>
    </row>
    <row r="54" spans="1:5" x14ac:dyDescent="0.25">
      <c r="A54" s="1">
        <v>23</v>
      </c>
      <c r="B54" s="1">
        <v>0</v>
      </c>
      <c r="C54" s="91">
        <v>0.2</v>
      </c>
      <c r="D54" s="91">
        <v>0.24331050000000001</v>
      </c>
      <c r="E54" s="42">
        <v>1.2165524999999999</v>
      </c>
    </row>
    <row r="55" spans="1:5" x14ac:dyDescent="0.25">
      <c r="A55" s="1">
        <v>24</v>
      </c>
      <c r="B55" s="1">
        <v>0</v>
      </c>
      <c r="C55" s="91">
        <v>0.31241000000000002</v>
      </c>
      <c r="D55" s="91">
        <v>0.85603739999999995</v>
      </c>
      <c r="E55" s="42">
        <v>2.7401088313434268</v>
      </c>
    </row>
    <row r="56" spans="1:5" x14ac:dyDescent="0.25">
      <c r="A56" s="1">
        <v>25</v>
      </c>
      <c r="B56" s="1">
        <v>0</v>
      </c>
      <c r="C56" s="91">
        <v>0.36</v>
      </c>
      <c r="D56" s="91">
        <v>1.0983620000000001</v>
      </c>
      <c r="E56" s="42">
        <v>3.0510055555555557</v>
      </c>
    </row>
    <row r="57" spans="1:5" x14ac:dyDescent="0.25">
      <c r="A57" s="1">
        <v>26</v>
      </c>
      <c r="B57" s="1">
        <v>0</v>
      </c>
      <c r="C57" s="91">
        <v>0.4</v>
      </c>
      <c r="D57" s="91">
        <v>0.44</v>
      </c>
      <c r="E57" s="42">
        <v>1.0999999999999999</v>
      </c>
    </row>
    <row r="58" spans="1:5" x14ac:dyDescent="0.25">
      <c r="A58" s="1">
        <v>27</v>
      </c>
      <c r="B58" s="1">
        <v>0</v>
      </c>
      <c r="C58" s="91">
        <v>0.2828427</v>
      </c>
      <c r="D58" s="91">
        <v>0.50119860000000005</v>
      </c>
      <c r="E58" s="42">
        <v>1.7720047220592932</v>
      </c>
    </row>
    <row r="59" spans="1:5" x14ac:dyDescent="0.25">
      <c r="A59" s="1">
        <v>28</v>
      </c>
      <c r="B59" s="1">
        <v>0</v>
      </c>
      <c r="C59" s="91">
        <v>0.68</v>
      </c>
      <c r="D59" s="91">
        <v>1</v>
      </c>
      <c r="E59" s="42">
        <v>1.4705882352941175</v>
      </c>
    </row>
    <row r="60" spans="1:5" x14ac:dyDescent="0.25">
      <c r="A60" s="1">
        <v>29</v>
      </c>
      <c r="B60" s="1">
        <v>1</v>
      </c>
      <c r="C60" s="91">
        <v>0.2039608</v>
      </c>
      <c r="D60" s="91">
        <v>11.1959</v>
      </c>
      <c r="E60" s="42">
        <v>54.892410698526383</v>
      </c>
    </row>
    <row r="61" spans="1:5" x14ac:dyDescent="0.25">
      <c r="A61" s="1">
        <v>30</v>
      </c>
      <c r="B61" s="1">
        <v>1</v>
      </c>
      <c r="C61" s="91">
        <v>0.42520580000000002</v>
      </c>
      <c r="D61" s="91">
        <v>6.4100169999999999</v>
      </c>
      <c r="E61" s="42">
        <v>15.075093049060007</v>
      </c>
    </row>
    <row r="62" spans="1:5" x14ac:dyDescent="0.25">
      <c r="A62" s="1">
        <v>31</v>
      </c>
      <c r="B62" s="1">
        <v>0</v>
      </c>
      <c r="C62" s="91">
        <v>0.54405879999999995</v>
      </c>
      <c r="D62" s="91">
        <v>9.4339809999999993</v>
      </c>
      <c r="E62" s="42">
        <v>17.340002587955567</v>
      </c>
    </row>
    <row r="63" spans="1:5" x14ac:dyDescent="0.25">
      <c r="A63" s="1">
        <v>32</v>
      </c>
      <c r="B63" s="1">
        <v>0</v>
      </c>
      <c r="C63" s="91">
        <v>0.57688819999999996</v>
      </c>
      <c r="D63" s="91">
        <v>2.5480969999999998</v>
      </c>
      <c r="E63" s="42">
        <v>4.4169684871349419</v>
      </c>
    </row>
    <row r="64" spans="1:5" x14ac:dyDescent="0.25">
      <c r="A64" s="1">
        <v>33</v>
      </c>
      <c r="B64" s="1">
        <v>0</v>
      </c>
      <c r="C64" s="91">
        <v>0.28000000000000003</v>
      </c>
      <c r="D64" s="91">
        <v>1.840435</v>
      </c>
      <c r="E64" s="42">
        <v>6.5729821428571427</v>
      </c>
    </row>
    <row r="65" spans="1:5" x14ac:dyDescent="0.25">
      <c r="A65" s="1">
        <v>34</v>
      </c>
      <c r="B65" s="1">
        <v>0</v>
      </c>
      <c r="C65" s="91">
        <v>0.87726850000000001</v>
      </c>
      <c r="D65" s="91">
        <v>1.1811860000000001</v>
      </c>
      <c r="E65" s="42">
        <v>1.3464361253139718</v>
      </c>
    </row>
    <row r="66" spans="1:5" x14ac:dyDescent="0.25">
      <c r="A66" s="1">
        <v>35</v>
      </c>
      <c r="B66" s="1">
        <v>0</v>
      </c>
      <c r="C66" s="91">
        <v>0.28000000000000003</v>
      </c>
      <c r="D66" s="91">
        <v>0.36221540000000002</v>
      </c>
      <c r="E66" s="42">
        <v>1.2936264285714285</v>
      </c>
    </row>
    <row r="67" spans="1:5" x14ac:dyDescent="0.25">
      <c r="A67" s="1">
        <v>36</v>
      </c>
      <c r="B67" s="1">
        <v>0</v>
      </c>
      <c r="C67" s="91">
        <v>0.28000000000000003</v>
      </c>
      <c r="D67" s="91">
        <v>0.28000000000000003</v>
      </c>
      <c r="E67" s="42">
        <v>1</v>
      </c>
    </row>
    <row r="68" spans="1:5" x14ac:dyDescent="0.25">
      <c r="A68" s="1">
        <v>37</v>
      </c>
      <c r="B68" s="1">
        <v>0</v>
      </c>
      <c r="C68" s="91">
        <v>0.36878179999999999</v>
      </c>
      <c r="D68" s="91">
        <v>3.1859690000000001</v>
      </c>
      <c r="E68" s="42">
        <v>8.6391709135320678</v>
      </c>
    </row>
    <row r="69" spans="1:5" x14ac:dyDescent="0.25">
      <c r="A69" s="1">
        <v>38</v>
      </c>
      <c r="B69" s="1">
        <v>0</v>
      </c>
      <c r="C69" s="91">
        <v>0.16492419999999999</v>
      </c>
      <c r="D69" s="91">
        <v>3.4283519999999998</v>
      </c>
      <c r="E69" s="42">
        <v>20.787440533287413</v>
      </c>
    </row>
    <row r="70" spans="1:5" x14ac:dyDescent="0.25">
      <c r="A70" s="1">
        <v>39</v>
      </c>
      <c r="B70" s="1">
        <v>0</v>
      </c>
      <c r="C70" s="91">
        <v>0.28844409999999998</v>
      </c>
      <c r="D70" s="91">
        <v>0.76941539999999997</v>
      </c>
      <c r="E70" s="42">
        <v>2.6674679773307894</v>
      </c>
    </row>
    <row r="71" spans="1:5" x14ac:dyDescent="0.25">
      <c r="A71" s="1">
        <v>40</v>
      </c>
      <c r="B71" s="1">
        <v>0</v>
      </c>
      <c r="C71" s="91">
        <v>0.1788854</v>
      </c>
      <c r="D71" s="91">
        <v>3.098903</v>
      </c>
      <c r="E71" s="42">
        <v>17.323398108509693</v>
      </c>
    </row>
    <row r="72" spans="1:5" x14ac:dyDescent="0.25">
      <c r="A72" s="1">
        <v>41</v>
      </c>
      <c r="B72" s="1">
        <v>0</v>
      </c>
      <c r="C72" s="91">
        <v>0.25298219999999999</v>
      </c>
      <c r="D72" s="91">
        <v>2.4291559999999999</v>
      </c>
      <c r="E72" s="42">
        <v>9.6020826761724738</v>
      </c>
    </row>
    <row r="73" spans="1:5" x14ac:dyDescent="0.25">
      <c r="A73" s="1">
        <v>42</v>
      </c>
      <c r="B73" s="1">
        <v>0</v>
      </c>
      <c r="C73" s="91">
        <v>0.24331050000000001</v>
      </c>
      <c r="D73" s="91">
        <v>2.0715210000000002</v>
      </c>
      <c r="E73" s="42">
        <v>8.5138989069522282</v>
      </c>
    </row>
    <row r="74" spans="1:5" x14ac:dyDescent="0.25">
      <c r="A74" s="1">
        <v>43</v>
      </c>
      <c r="B74" s="1">
        <v>0</v>
      </c>
      <c r="C74" s="91">
        <v>0.41761229999999999</v>
      </c>
      <c r="D74" s="91">
        <v>1.429405</v>
      </c>
      <c r="E74" s="42">
        <v>3.4228038781424783</v>
      </c>
    </row>
    <row r="75" spans="1:5" x14ac:dyDescent="0.25">
      <c r="A75" s="1">
        <v>44</v>
      </c>
      <c r="B75" s="1">
        <v>0</v>
      </c>
      <c r="C75" s="91">
        <v>0.24331050000000001</v>
      </c>
      <c r="D75" s="91">
        <v>3.814079</v>
      </c>
      <c r="E75" s="42">
        <v>15.675768205646694</v>
      </c>
    </row>
    <row r="76" spans="1:5" x14ac:dyDescent="0.25">
      <c r="A76" s="1">
        <v>45</v>
      </c>
      <c r="B76" s="1">
        <v>0</v>
      </c>
      <c r="C76" s="91">
        <v>0.32249030000000001</v>
      </c>
      <c r="D76" s="91">
        <v>3.8470770000000001</v>
      </c>
      <c r="E76" s="42">
        <v>11.929279733374926</v>
      </c>
    </row>
    <row r="77" spans="1:5" x14ac:dyDescent="0.25">
      <c r="A77" s="1">
        <v>46</v>
      </c>
      <c r="B77" s="1">
        <v>0</v>
      </c>
      <c r="C77" s="91">
        <v>0.36878179999999999</v>
      </c>
      <c r="D77" s="91">
        <v>0.77665949999999995</v>
      </c>
      <c r="E77" s="42">
        <v>2.1060136373324281</v>
      </c>
    </row>
    <row r="78" spans="1:5" x14ac:dyDescent="0.25">
      <c r="A78" s="1">
        <v>47</v>
      </c>
      <c r="B78" s="1">
        <v>0</v>
      </c>
      <c r="C78" s="91">
        <v>0.1788854</v>
      </c>
      <c r="D78" s="91">
        <v>0.57271280000000002</v>
      </c>
      <c r="E78" s="42">
        <v>3.2015625646363537</v>
      </c>
    </row>
    <row r="79" spans="1:5" x14ac:dyDescent="0.25">
      <c r="A79" s="1">
        <v>48</v>
      </c>
      <c r="B79" s="1">
        <v>0</v>
      </c>
      <c r="C79" s="91">
        <v>0.52611790000000003</v>
      </c>
      <c r="D79" s="91">
        <v>5.8663790000000002</v>
      </c>
      <c r="E79" s="42">
        <v>11.15031250599913</v>
      </c>
    </row>
    <row r="80" spans="1:5" x14ac:dyDescent="0.25">
      <c r="A80" s="1">
        <v>49</v>
      </c>
      <c r="B80" s="1">
        <v>0</v>
      </c>
      <c r="C80" s="91">
        <v>0.32249030000000001</v>
      </c>
      <c r="D80" s="91">
        <v>0.76419890000000001</v>
      </c>
      <c r="E80" s="42">
        <v>2.3696802663521974</v>
      </c>
    </row>
    <row r="81" spans="1:6" x14ac:dyDescent="0.25">
      <c r="A81" s="1">
        <v>50</v>
      </c>
      <c r="B81" s="1">
        <v>0</v>
      </c>
      <c r="C81" s="91">
        <v>0.16492419999999999</v>
      </c>
      <c r="D81" s="91">
        <v>0.44721359999999999</v>
      </c>
      <c r="E81" s="42">
        <v>2.7116311614669044</v>
      </c>
    </row>
    <row r="82" spans="1:6" x14ac:dyDescent="0.25">
      <c r="A82" s="1">
        <v>51</v>
      </c>
      <c r="B82" s="1">
        <v>0</v>
      </c>
      <c r="C82" s="91">
        <v>0.32</v>
      </c>
      <c r="D82" s="91">
        <v>3.3602379999999998</v>
      </c>
      <c r="E82" s="42">
        <v>10.50074375</v>
      </c>
    </row>
    <row r="83" spans="1:6" x14ac:dyDescent="0.25">
      <c r="A83" s="1">
        <v>52</v>
      </c>
      <c r="B83" s="1">
        <v>0</v>
      </c>
      <c r="C83" s="91">
        <v>0.76</v>
      </c>
      <c r="D83" s="91">
        <v>8.5233799999999995</v>
      </c>
      <c r="E83" s="42">
        <v>11.214973684210525</v>
      </c>
    </row>
    <row r="84" spans="1:6" x14ac:dyDescent="0.25">
      <c r="A84" s="1">
        <v>53</v>
      </c>
      <c r="B84" s="1">
        <v>0</v>
      </c>
      <c r="C84" s="91">
        <v>0.34409299999999998</v>
      </c>
      <c r="D84" s="91">
        <v>0.4118252</v>
      </c>
      <c r="E84" s="42">
        <v>1.1968427140337061</v>
      </c>
    </row>
    <row r="85" spans="1:6" x14ac:dyDescent="0.25">
      <c r="A85" s="1">
        <v>54</v>
      </c>
      <c r="B85" s="1">
        <v>0</v>
      </c>
      <c r="C85" s="91">
        <v>0.2</v>
      </c>
      <c r="D85" s="91">
        <v>0.2154066</v>
      </c>
      <c r="E85" s="42">
        <v>1.0770329999999999</v>
      </c>
    </row>
    <row r="86" spans="1:6" x14ac:dyDescent="0.25">
      <c r="A86" s="1">
        <v>55</v>
      </c>
      <c r="B86" s="1">
        <v>0</v>
      </c>
      <c r="C86" s="91">
        <v>0.2</v>
      </c>
      <c r="D86" s="91">
        <v>0.36878179999999999</v>
      </c>
      <c r="E86" s="42">
        <v>1.8439089999999998</v>
      </c>
    </row>
    <row r="87" spans="1:6" x14ac:dyDescent="0.25">
      <c r="A87" s="1">
        <v>56</v>
      </c>
      <c r="B87" s="1">
        <v>0</v>
      </c>
      <c r="C87" s="91">
        <v>0.4326662</v>
      </c>
      <c r="D87" s="91">
        <v>1.221147</v>
      </c>
      <c r="E87" s="42">
        <v>2.8223766959378844</v>
      </c>
    </row>
    <row r="88" spans="1:6" x14ac:dyDescent="0.25">
      <c r="A88" s="1">
        <v>57</v>
      </c>
      <c r="B88" s="1">
        <v>0</v>
      </c>
      <c r="C88" s="91">
        <v>0.2</v>
      </c>
      <c r="D88" s="91">
        <v>0.24</v>
      </c>
      <c r="E88" s="42">
        <f>D88/C88</f>
        <v>1.2</v>
      </c>
      <c r="F88" s="91">
        <v>0.24</v>
      </c>
    </row>
    <row r="89" spans="1:6" x14ac:dyDescent="0.25">
      <c r="A89" s="1">
        <v>58</v>
      </c>
      <c r="B89" s="1">
        <v>0</v>
      </c>
      <c r="C89" s="91">
        <v>0.62482000000000004</v>
      </c>
      <c r="D89" s="91">
        <v>4.3482409999999998</v>
      </c>
      <c r="E89" s="42">
        <v>6.9591898466758417</v>
      </c>
    </row>
    <row r="90" spans="1:6" x14ac:dyDescent="0.25">
      <c r="A90" s="1">
        <v>59</v>
      </c>
      <c r="B90" s="1">
        <v>0</v>
      </c>
      <c r="C90" s="91">
        <v>0.32984849999999999</v>
      </c>
      <c r="D90" s="91">
        <v>1.4176040000000001</v>
      </c>
      <c r="E90" s="42">
        <v>4.2977427515965667</v>
      </c>
    </row>
    <row r="91" spans="1:6" x14ac:dyDescent="0.25">
      <c r="A91" s="1">
        <v>60</v>
      </c>
      <c r="B91" s="1">
        <v>0</v>
      </c>
      <c r="C91" s="91">
        <v>0.2332381</v>
      </c>
      <c r="D91" s="91">
        <v>0.46818799999999999</v>
      </c>
      <c r="E91" s="42">
        <v>2.0073392811894797</v>
      </c>
    </row>
    <row r="92" spans="1:6" x14ac:dyDescent="0.25">
      <c r="A92" s="1">
        <v>61</v>
      </c>
      <c r="B92" s="1">
        <v>0</v>
      </c>
      <c r="C92" s="91">
        <v>0.12</v>
      </c>
      <c r="D92" s="91">
        <v>0.2154066</v>
      </c>
      <c r="E92" s="42">
        <v>1.7950550000000001</v>
      </c>
    </row>
    <row r="93" spans="1:6" x14ac:dyDescent="0.25">
      <c r="A93" s="1">
        <v>62</v>
      </c>
      <c r="B93" s="1">
        <v>0</v>
      </c>
      <c r="C93" s="91">
        <v>0.40199499999999999</v>
      </c>
      <c r="D93" s="91">
        <v>1.7255720000000001</v>
      </c>
      <c r="E93" s="42">
        <v>4.2925210512568563</v>
      </c>
    </row>
    <row r="94" spans="1:6" x14ac:dyDescent="0.25">
      <c r="A94" s="1">
        <v>63</v>
      </c>
      <c r="B94" s="1">
        <v>0</v>
      </c>
      <c r="C94" s="91">
        <v>0.31241000000000002</v>
      </c>
      <c r="D94" s="91">
        <v>3.7924129999999998</v>
      </c>
      <c r="E94" s="42">
        <v>12.139217694696072</v>
      </c>
    </row>
    <row r="95" spans="1:6" x14ac:dyDescent="0.25">
      <c r="A95" s="1">
        <v>64</v>
      </c>
      <c r="B95" s="1">
        <v>0</v>
      </c>
      <c r="C95" s="91">
        <v>0.28000000000000003</v>
      </c>
      <c r="D95" s="91">
        <v>11.18892</v>
      </c>
      <c r="E95" s="42">
        <v>39.960428571428565</v>
      </c>
    </row>
    <row r="96" spans="1:6" x14ac:dyDescent="0.25">
      <c r="A96" s="1">
        <v>65</v>
      </c>
      <c r="B96" s="1">
        <v>0</v>
      </c>
      <c r="C96" s="91">
        <v>0.1788854</v>
      </c>
      <c r="D96" s="91">
        <v>3.5065650000000002</v>
      </c>
      <c r="E96" s="42">
        <v>19.602298454764895</v>
      </c>
    </row>
    <row r="97" spans="1:6" x14ac:dyDescent="0.25">
      <c r="A97" s="1">
        <v>66</v>
      </c>
      <c r="B97" s="1">
        <v>0</v>
      </c>
      <c r="C97" s="91">
        <v>0.28000000000000003</v>
      </c>
      <c r="D97" s="91">
        <v>0.96332759999999995</v>
      </c>
      <c r="E97" s="42">
        <v>3.4404557142857137</v>
      </c>
    </row>
    <row r="98" spans="1:6" x14ac:dyDescent="0.25">
      <c r="A98" s="1">
        <v>67</v>
      </c>
      <c r="B98" s="1">
        <v>0</v>
      </c>
      <c r="C98" s="91">
        <v>0.16</v>
      </c>
      <c r="D98" s="91">
        <v>0.16</v>
      </c>
      <c r="E98" s="42">
        <v>1</v>
      </c>
    </row>
    <row r="99" spans="1:6" x14ac:dyDescent="0.25">
      <c r="A99" s="1">
        <v>68</v>
      </c>
      <c r="B99" s="1">
        <v>0</v>
      </c>
      <c r="C99" s="91">
        <v>0.28000000000000003</v>
      </c>
      <c r="D99" s="91">
        <v>1.2899609999999999</v>
      </c>
      <c r="E99" s="42">
        <v>4.6070035714285709</v>
      </c>
    </row>
    <row r="100" spans="1:6" x14ac:dyDescent="0.25">
      <c r="A100" s="1">
        <v>69</v>
      </c>
      <c r="B100" s="1">
        <v>0</v>
      </c>
      <c r="C100" s="91">
        <v>0.2</v>
      </c>
      <c r="D100" s="91">
        <v>0.2828427</v>
      </c>
      <c r="E100" s="42">
        <v>1.4142135</v>
      </c>
    </row>
    <row r="101" spans="1:6" x14ac:dyDescent="0.25">
      <c r="A101" s="1">
        <v>70</v>
      </c>
      <c r="B101" s="1">
        <v>0</v>
      </c>
      <c r="C101" s="91">
        <v>0.22627420000000001</v>
      </c>
      <c r="D101" s="91">
        <v>0.2332381</v>
      </c>
      <c r="E101" s="42">
        <f>D101/C101</f>
        <v>1.0307763766262348</v>
      </c>
      <c r="F101" s="91">
        <v>0.2332381</v>
      </c>
    </row>
    <row r="102" spans="1:6" x14ac:dyDescent="0.25">
      <c r="A102" s="1">
        <v>71</v>
      </c>
      <c r="B102" s="1">
        <v>0</v>
      </c>
      <c r="C102" s="91">
        <v>0.16</v>
      </c>
      <c r="D102" s="91">
        <v>0.24</v>
      </c>
      <c r="E102" s="42">
        <v>1.5</v>
      </c>
    </row>
    <row r="103" spans="1:6" x14ac:dyDescent="0.25">
      <c r="A103" s="1">
        <v>72</v>
      </c>
      <c r="B103" s="1">
        <v>0</v>
      </c>
      <c r="C103" s="91">
        <v>0.16970560000000001</v>
      </c>
      <c r="D103" s="91">
        <v>0.2828427</v>
      </c>
      <c r="E103" s="42">
        <v>1.6666668630852488</v>
      </c>
    </row>
    <row r="104" spans="1:6" x14ac:dyDescent="0.25">
      <c r="A104" s="1">
        <v>73</v>
      </c>
      <c r="B104" s="1">
        <v>0</v>
      </c>
      <c r="C104" s="91">
        <v>0.12</v>
      </c>
      <c r="D104" s="91">
        <v>0.36</v>
      </c>
      <c r="E104" s="42">
        <v>3</v>
      </c>
    </row>
    <row r="105" spans="1:6" x14ac:dyDescent="0.25">
      <c r="A105" s="1">
        <v>74</v>
      </c>
      <c r="B105" s="1">
        <v>0</v>
      </c>
      <c r="C105" s="91">
        <v>0.2</v>
      </c>
      <c r="D105" s="91">
        <v>0.24</v>
      </c>
      <c r="E105" s="42">
        <v>1.2</v>
      </c>
    </row>
    <row r="106" spans="1:6" x14ac:dyDescent="0.25">
      <c r="A106" s="1">
        <v>75</v>
      </c>
      <c r="B106" s="1">
        <v>0</v>
      </c>
      <c r="C106" s="91">
        <v>0.2039608</v>
      </c>
      <c r="D106" s="91">
        <v>0.25298219999999999</v>
      </c>
      <c r="E106" s="42">
        <v>1.2403471647493047</v>
      </c>
    </row>
    <row r="107" spans="1:6" x14ac:dyDescent="0.25">
      <c r="A107" s="1">
        <v>76</v>
      </c>
      <c r="B107" s="1">
        <v>0</v>
      </c>
      <c r="C107" s="91">
        <v>0.8246211</v>
      </c>
      <c r="D107" s="91">
        <v>1.4488620000000001</v>
      </c>
      <c r="E107" s="42">
        <v>1.7570033073371516</v>
      </c>
    </row>
    <row r="108" spans="1:6" x14ac:dyDescent="0.25">
      <c r="A108" s="1">
        <v>77</v>
      </c>
      <c r="B108" s="1">
        <v>0</v>
      </c>
      <c r="C108" s="91">
        <v>0.34176010000000001</v>
      </c>
      <c r="D108" s="91">
        <v>0.72111029999999998</v>
      </c>
      <c r="E108" s="42">
        <v>2.1099897267118073</v>
      </c>
    </row>
    <row r="109" spans="1:6" x14ac:dyDescent="0.25">
      <c r="A109" s="1">
        <v>78</v>
      </c>
      <c r="B109" s="1">
        <v>0</v>
      </c>
      <c r="C109" s="91">
        <v>0.24331050000000001</v>
      </c>
      <c r="D109" s="91">
        <v>0.28844409999999998</v>
      </c>
      <c r="E109" s="42">
        <v>1.1854979542600914</v>
      </c>
    </row>
    <row r="110" spans="1:6" x14ac:dyDescent="0.25">
      <c r="A110" s="1">
        <v>79</v>
      </c>
      <c r="B110" s="1">
        <v>0</v>
      </c>
      <c r="C110" s="91">
        <v>0.2</v>
      </c>
      <c r="D110" s="91">
        <v>0.28000000000000003</v>
      </c>
      <c r="E110" s="42">
        <v>1.4000000000000001</v>
      </c>
    </row>
    <row r="111" spans="1:6" x14ac:dyDescent="0.25">
      <c r="A111" s="1">
        <v>80</v>
      </c>
      <c r="B111" s="1">
        <v>0</v>
      </c>
      <c r="C111" s="91">
        <v>0.24331050000000001</v>
      </c>
      <c r="D111" s="91">
        <v>7.854069</v>
      </c>
      <c r="E111" s="42">
        <v>32.280024906446698</v>
      </c>
    </row>
    <row r="112" spans="1:6" x14ac:dyDescent="0.25">
      <c r="A112" s="1">
        <v>81</v>
      </c>
      <c r="B112" s="1">
        <v>0</v>
      </c>
      <c r="C112" s="91">
        <v>0.41761229999999999</v>
      </c>
      <c r="D112" s="91">
        <v>2.3528709999999999</v>
      </c>
      <c r="E112" s="42">
        <v>5.6341036889957508</v>
      </c>
    </row>
    <row r="113" spans="1:5" x14ac:dyDescent="0.25">
      <c r="A113" s="1">
        <v>82</v>
      </c>
      <c r="B113" s="1">
        <v>0</v>
      </c>
      <c r="C113" s="91">
        <v>0.48</v>
      </c>
      <c r="D113" s="91">
        <v>3.006659</v>
      </c>
      <c r="E113" s="42">
        <v>6.2638729166666671</v>
      </c>
    </row>
    <row r="114" spans="1:5" x14ac:dyDescent="0.25">
      <c r="A114" s="1">
        <v>83</v>
      </c>
      <c r="B114" s="1">
        <v>0</v>
      </c>
      <c r="C114" s="91">
        <v>0.48</v>
      </c>
      <c r="D114" s="91">
        <v>0.96</v>
      </c>
      <c r="E114" s="42">
        <v>2</v>
      </c>
    </row>
    <row r="115" spans="1:5" x14ac:dyDescent="0.25">
      <c r="A115" s="1">
        <v>84</v>
      </c>
      <c r="B115" s="1">
        <v>0</v>
      </c>
      <c r="C115" s="91">
        <v>0.16970560000000001</v>
      </c>
      <c r="D115" s="91">
        <v>0.9616652</v>
      </c>
      <c r="E115" s="42">
        <v>5.6666674523409952</v>
      </c>
    </row>
    <row r="116" spans="1:5" x14ac:dyDescent="0.25">
      <c r="A116" s="1">
        <v>85</v>
      </c>
      <c r="B116" s="1">
        <v>1</v>
      </c>
      <c r="C116" s="91">
        <v>0.31241000000000002</v>
      </c>
      <c r="D116" s="91">
        <v>9.5030079999999995</v>
      </c>
      <c r="E116" s="42">
        <v>30.418386095195412</v>
      </c>
    </row>
    <row r="117" spans="1:5" x14ac:dyDescent="0.25">
      <c r="A117" s="1">
        <v>86</v>
      </c>
      <c r="B117" s="1">
        <v>0</v>
      </c>
      <c r="C117" s="91">
        <v>0.39395429999999998</v>
      </c>
      <c r="D117" s="91">
        <v>6.7778460000000003</v>
      </c>
      <c r="E117" s="42">
        <v>17.204650387113432</v>
      </c>
    </row>
    <row r="118" spans="1:5" x14ac:dyDescent="0.25">
      <c r="A118" s="1">
        <v>87</v>
      </c>
      <c r="B118" s="1">
        <v>0</v>
      </c>
      <c r="C118" s="91">
        <v>0.25298219999999999</v>
      </c>
      <c r="D118" s="91">
        <v>4.5171669999999997</v>
      </c>
      <c r="E118" s="42">
        <v>17.855671268571463</v>
      </c>
    </row>
    <row r="119" spans="1:5" x14ac:dyDescent="0.25">
      <c r="A119" s="1">
        <v>88</v>
      </c>
      <c r="B119" s="1">
        <v>0</v>
      </c>
      <c r="C119" s="91">
        <v>0.32984849999999999</v>
      </c>
      <c r="D119" s="91">
        <v>1.930803</v>
      </c>
      <c r="E119" s="42">
        <v>5.8536055188973126</v>
      </c>
    </row>
    <row r="120" spans="1:5" x14ac:dyDescent="0.25">
      <c r="A120" s="1">
        <v>89</v>
      </c>
      <c r="B120" s="1">
        <v>0</v>
      </c>
      <c r="C120" s="91">
        <v>0.32984849999999999</v>
      </c>
      <c r="D120" s="91">
        <v>4.8904810000000003</v>
      </c>
      <c r="E120" s="42">
        <v>14.826446080549102</v>
      </c>
    </row>
    <row r="121" spans="1:5" x14ac:dyDescent="0.25">
      <c r="A121" s="1">
        <v>90</v>
      </c>
      <c r="B121" s="1">
        <v>0</v>
      </c>
      <c r="C121" s="91">
        <v>0.41761229999999999</v>
      </c>
      <c r="D121" s="91">
        <v>2.4291559999999999</v>
      </c>
      <c r="E121" s="42">
        <v>5.8167731170753347</v>
      </c>
    </row>
    <row r="122" spans="1:5" x14ac:dyDescent="0.25">
      <c r="A122" s="1">
        <v>91</v>
      </c>
      <c r="B122" s="1">
        <v>0</v>
      </c>
      <c r="C122" s="91">
        <v>0.2</v>
      </c>
      <c r="D122" s="91">
        <v>1.112115</v>
      </c>
      <c r="E122" s="42">
        <v>5.5605749999999992</v>
      </c>
    </row>
    <row r="123" spans="1:5" x14ac:dyDescent="0.25">
      <c r="A123" s="1">
        <v>92</v>
      </c>
      <c r="B123" s="1">
        <v>0</v>
      </c>
      <c r="C123" s="91">
        <v>0.1788854</v>
      </c>
      <c r="D123" s="91">
        <v>0.65115279999999998</v>
      </c>
      <c r="E123" s="42">
        <v>3.6400555886617911</v>
      </c>
    </row>
    <row r="124" spans="1:5" x14ac:dyDescent="0.25">
      <c r="A124" s="1">
        <v>93</v>
      </c>
      <c r="B124" s="1">
        <v>0</v>
      </c>
      <c r="C124" s="91">
        <v>0.2828427</v>
      </c>
      <c r="D124" s="91">
        <v>0.52</v>
      </c>
      <c r="E124" s="42">
        <v>1.8384777121700508</v>
      </c>
    </row>
    <row r="125" spans="1:5" x14ac:dyDescent="0.25">
      <c r="A125" s="1">
        <v>94</v>
      </c>
      <c r="B125" s="1">
        <v>0</v>
      </c>
      <c r="C125" s="91">
        <v>0.32249030000000001</v>
      </c>
      <c r="D125" s="91">
        <v>6.8223159999999998</v>
      </c>
      <c r="E125" s="42">
        <v>21.155104510120147</v>
      </c>
    </row>
    <row r="126" spans="1:5" x14ac:dyDescent="0.25">
      <c r="A126" s="1">
        <v>95</v>
      </c>
      <c r="B126" s="1">
        <v>0</v>
      </c>
      <c r="C126" s="91">
        <v>0.28844409999999998</v>
      </c>
      <c r="D126" s="91">
        <v>0.63245549999999995</v>
      </c>
      <c r="E126" s="42">
        <v>2.1926449526962069</v>
      </c>
    </row>
    <row r="127" spans="1:5" x14ac:dyDescent="0.25">
      <c r="A127" s="1">
        <v>96</v>
      </c>
      <c r="B127" s="1">
        <v>0</v>
      </c>
      <c r="C127" s="91">
        <v>0.2828427</v>
      </c>
      <c r="D127" s="91">
        <v>0.43081320000000001</v>
      </c>
      <c r="E127" s="42">
        <v>1.5231547429012664</v>
      </c>
    </row>
    <row r="128" spans="1:5" x14ac:dyDescent="0.25">
      <c r="A128" s="1">
        <v>97</v>
      </c>
      <c r="B128" s="1">
        <v>0</v>
      </c>
      <c r="C128" s="91">
        <v>0.25612499999999999</v>
      </c>
      <c r="D128" s="91">
        <v>0.39597979999999999</v>
      </c>
      <c r="E128" s="42">
        <v>1.5460411908247926</v>
      </c>
    </row>
    <row r="129" spans="1:5" x14ac:dyDescent="0.25">
      <c r="A129" s="1">
        <v>98</v>
      </c>
      <c r="B129" s="1">
        <v>0</v>
      </c>
      <c r="C129" s="91">
        <v>0.1788854</v>
      </c>
      <c r="D129" s="91">
        <v>0.32249030000000001</v>
      </c>
      <c r="E129" s="42">
        <v>1.8027759671834593</v>
      </c>
    </row>
    <row r="130" spans="1:5" x14ac:dyDescent="0.25">
      <c r="A130" s="1">
        <v>99</v>
      </c>
      <c r="B130" s="1">
        <v>0</v>
      </c>
      <c r="C130" s="91">
        <v>0.22627420000000001</v>
      </c>
      <c r="D130" s="91">
        <v>0.42520580000000002</v>
      </c>
      <c r="E130" s="42">
        <v>1.8791616543114504</v>
      </c>
    </row>
    <row r="131" spans="1:5" x14ac:dyDescent="0.25">
      <c r="A131" s="1">
        <v>100</v>
      </c>
      <c r="B131" s="1">
        <v>2</v>
      </c>
      <c r="C131" s="91">
        <v>0.32984849999999999</v>
      </c>
      <c r="D131" s="91">
        <v>3.4269630000000002</v>
      </c>
      <c r="E131" s="42">
        <v>10.389506091432887</v>
      </c>
    </row>
    <row r="132" spans="1:5" x14ac:dyDescent="0.25">
      <c r="A132" s="1">
        <v>101</v>
      </c>
      <c r="B132" s="1">
        <v>4</v>
      </c>
      <c r="C132" s="91">
        <v>0.32</v>
      </c>
      <c r="D132" s="91">
        <v>22.317620000000002</v>
      </c>
      <c r="E132" s="42">
        <v>69.742562500000005</v>
      </c>
    </row>
    <row r="133" spans="1:5" x14ac:dyDescent="0.25">
      <c r="A133" s="1">
        <v>102</v>
      </c>
      <c r="B133" s="1">
        <v>0</v>
      </c>
      <c r="C133" s="91">
        <v>0.55569780000000002</v>
      </c>
      <c r="D133" s="91">
        <v>3.4882659999999999</v>
      </c>
      <c r="E133" s="42">
        <v>6.2772715673878858</v>
      </c>
    </row>
    <row r="134" spans="1:5" x14ac:dyDescent="0.25">
      <c r="A134" s="1">
        <v>103</v>
      </c>
      <c r="B134" s="1">
        <v>0</v>
      </c>
      <c r="C134" s="91">
        <v>0.49477270000000001</v>
      </c>
      <c r="D134" s="91">
        <v>6.4494340000000001</v>
      </c>
      <c r="E134" s="42">
        <v>13.03514522931439</v>
      </c>
    </row>
    <row r="135" spans="1:5" x14ac:dyDescent="0.25">
      <c r="A135" s="1">
        <v>104</v>
      </c>
      <c r="B135" s="1">
        <v>0</v>
      </c>
      <c r="C135" s="91">
        <v>0.3577709</v>
      </c>
      <c r="D135" s="91">
        <v>3.896665</v>
      </c>
      <c r="E135" s="42">
        <v>10.891509063481687</v>
      </c>
    </row>
    <row r="136" spans="1:5" x14ac:dyDescent="0.25">
      <c r="A136" s="1">
        <v>105</v>
      </c>
      <c r="B136" s="1">
        <v>0</v>
      </c>
      <c r="C136" s="91">
        <v>0.36878179999999999</v>
      </c>
      <c r="D136" s="91">
        <v>3.8352050000000002</v>
      </c>
      <c r="E136" s="42">
        <v>10.399659093805607</v>
      </c>
    </row>
    <row r="137" spans="1:5" x14ac:dyDescent="0.25">
      <c r="A137" s="1">
        <v>106</v>
      </c>
      <c r="B137" s="1">
        <v>0</v>
      </c>
      <c r="C137" s="91">
        <v>0.4079216</v>
      </c>
      <c r="D137" s="91">
        <v>3.7105260000000002</v>
      </c>
      <c r="E137" s="42">
        <v>9.0961743629167966</v>
      </c>
    </row>
    <row r="138" spans="1:5" x14ac:dyDescent="0.25">
      <c r="A138" s="1">
        <v>107</v>
      </c>
      <c r="B138" s="1">
        <v>0</v>
      </c>
      <c r="C138" s="91">
        <v>0.48166379999999998</v>
      </c>
      <c r="D138" s="91">
        <v>2.1780729999999999</v>
      </c>
      <c r="E138" s="42">
        <v>4.5219777778608234</v>
      </c>
    </row>
    <row r="139" spans="1:5" x14ac:dyDescent="0.25">
      <c r="A139" s="1">
        <v>108</v>
      </c>
      <c r="B139" s="1">
        <v>0</v>
      </c>
      <c r="C139" s="91">
        <v>0.28000000000000003</v>
      </c>
      <c r="D139" s="91">
        <v>0.96083300000000005</v>
      </c>
      <c r="E139" s="42">
        <v>3.4315464285714286</v>
      </c>
    </row>
    <row r="140" spans="1:5" x14ac:dyDescent="0.25">
      <c r="A140" s="1">
        <v>109</v>
      </c>
      <c r="B140" s="1">
        <v>0</v>
      </c>
      <c r="C140" s="91">
        <v>0.4</v>
      </c>
      <c r="D140" s="91">
        <v>1.764086</v>
      </c>
      <c r="E140" s="42">
        <v>4.410215</v>
      </c>
    </row>
    <row r="141" spans="1:5" x14ac:dyDescent="0.25">
      <c r="A141" s="1">
        <v>110</v>
      </c>
      <c r="B141" s="1">
        <v>0</v>
      </c>
      <c r="C141" s="91">
        <v>0.1788854</v>
      </c>
      <c r="D141" s="91">
        <v>0.2332381</v>
      </c>
      <c r="E141" s="42">
        <v>1.303840894785153</v>
      </c>
    </row>
    <row r="142" spans="1:5" x14ac:dyDescent="0.25">
      <c r="A142" s="1">
        <v>111</v>
      </c>
      <c r="B142" s="1">
        <v>0</v>
      </c>
      <c r="C142" s="91">
        <v>0.1131371</v>
      </c>
      <c r="D142" s="91">
        <v>0.25612499999999999</v>
      </c>
      <c r="E142" s="42">
        <v>2.2638462537929644</v>
      </c>
    </row>
    <row r="143" spans="1:5" x14ac:dyDescent="0.25">
      <c r="A143" s="1">
        <v>112</v>
      </c>
      <c r="B143" s="1">
        <v>0</v>
      </c>
      <c r="C143" s="91">
        <v>0.26832820000000002</v>
      </c>
      <c r="D143" s="91">
        <v>0.63245549999999995</v>
      </c>
      <c r="E143" s="42">
        <v>2.3570221094912869</v>
      </c>
    </row>
    <row r="144" spans="1:5" x14ac:dyDescent="0.25">
      <c r="A144" s="1">
        <v>113</v>
      </c>
      <c r="B144" s="1">
        <v>0</v>
      </c>
      <c r="C144" s="91">
        <v>0.2154066</v>
      </c>
      <c r="D144" s="91">
        <v>0.55569780000000002</v>
      </c>
      <c r="E144" s="42">
        <v>2.5797621799889141</v>
      </c>
    </row>
    <row r="145" spans="1:6" x14ac:dyDescent="0.25">
      <c r="A145" s="1">
        <v>114</v>
      </c>
      <c r="B145" s="1">
        <v>0</v>
      </c>
      <c r="C145" s="91">
        <v>0.31241000000000002</v>
      </c>
      <c r="D145" s="91">
        <v>3.2241590000000002</v>
      </c>
      <c r="E145" s="42">
        <v>10.32028104093979</v>
      </c>
    </row>
    <row r="146" spans="1:6" x14ac:dyDescent="0.25">
      <c r="A146" s="1">
        <v>115</v>
      </c>
      <c r="B146" s="1">
        <v>0</v>
      </c>
      <c r="C146" s="91">
        <v>0.2332381</v>
      </c>
      <c r="D146" s="91">
        <v>0.66573269999999996</v>
      </c>
      <c r="E146" s="42">
        <v>2.8543051070987113</v>
      </c>
    </row>
    <row r="147" spans="1:6" x14ac:dyDescent="0.25">
      <c r="A147" s="1">
        <v>116</v>
      </c>
      <c r="B147" s="1">
        <v>0</v>
      </c>
      <c r="C147" s="91">
        <v>0.2154066</v>
      </c>
      <c r="D147" s="91">
        <v>0.75153179999999997</v>
      </c>
      <c r="E147" s="42">
        <v>3.4888986688430159</v>
      </c>
    </row>
    <row r="148" spans="1:6" x14ac:dyDescent="0.25">
      <c r="A148" s="1">
        <v>117</v>
      </c>
      <c r="B148" s="1">
        <v>0</v>
      </c>
      <c r="C148" s="91">
        <v>0.16492419999999999</v>
      </c>
      <c r="D148" s="91">
        <v>0.2</v>
      </c>
      <c r="E148" s="42">
        <v>1.2126783091868871</v>
      </c>
    </row>
    <row r="149" spans="1:6" x14ac:dyDescent="0.25">
      <c r="A149" s="1">
        <v>118</v>
      </c>
      <c r="B149" s="1">
        <v>0</v>
      </c>
      <c r="C149" s="91">
        <v>0.16492419999999999</v>
      </c>
      <c r="D149" s="91">
        <v>0.36878179999999999</v>
      </c>
      <c r="E149" s="42">
        <v>2.2360684484144837</v>
      </c>
    </row>
    <row r="150" spans="1:6" x14ac:dyDescent="0.25">
      <c r="A150" s="1">
        <v>119</v>
      </c>
      <c r="B150" s="1">
        <v>0</v>
      </c>
      <c r="C150" s="91">
        <v>0.16970560000000001</v>
      </c>
      <c r="D150" s="91">
        <v>0.26832820000000002</v>
      </c>
      <c r="E150" s="42">
        <v>1.5811393377708218</v>
      </c>
    </row>
    <row r="151" spans="1:6" x14ac:dyDescent="0.25">
      <c r="A151" s="1">
        <v>120</v>
      </c>
      <c r="B151" s="1">
        <v>0</v>
      </c>
      <c r="C151" s="91">
        <v>0.14422209999999999</v>
      </c>
      <c r="D151" s="91">
        <v>0.2</v>
      </c>
      <c r="E151" s="42">
        <f>D151/C151</f>
        <v>1.3867500195878442</v>
      </c>
      <c r="F151" s="91">
        <v>0.2</v>
      </c>
    </row>
    <row r="152" spans="1:6" x14ac:dyDescent="0.25">
      <c r="A152" s="1">
        <v>121</v>
      </c>
      <c r="B152" s="1">
        <v>0</v>
      </c>
      <c r="C152" s="91">
        <v>0.1264911</v>
      </c>
      <c r="D152" s="91">
        <v>0.28844409999999998</v>
      </c>
      <c r="E152" s="42">
        <v>2.280350949592501</v>
      </c>
      <c r="F152" s="91"/>
    </row>
    <row r="153" spans="1:6" x14ac:dyDescent="0.25">
      <c r="A153" s="1">
        <v>122</v>
      </c>
      <c r="B153" s="1">
        <v>0</v>
      </c>
      <c r="C153" s="91">
        <v>0.12</v>
      </c>
      <c r="D153" s="91">
        <v>0.2</v>
      </c>
      <c r="E153" s="42">
        <f>D153/C153</f>
        <v>1.6666666666666667</v>
      </c>
      <c r="F153" s="91">
        <v>0.2</v>
      </c>
    </row>
    <row r="154" spans="1:6" x14ac:dyDescent="0.25">
      <c r="A154" s="1">
        <v>123</v>
      </c>
      <c r="B154" s="1">
        <v>0</v>
      </c>
      <c r="C154" s="91">
        <v>0.2154066</v>
      </c>
      <c r="D154" s="91">
        <v>0.32249030000000001</v>
      </c>
      <c r="E154" s="42">
        <v>1.4971235793146542</v>
      </c>
    </row>
    <row r="155" spans="1:6" x14ac:dyDescent="0.25">
      <c r="A155" s="1">
        <v>124</v>
      </c>
      <c r="B155" s="1">
        <v>0</v>
      </c>
      <c r="C155" s="91">
        <v>0.16492419999999999</v>
      </c>
      <c r="D155" s="91">
        <v>0.29120439999999997</v>
      </c>
      <c r="E155" s="42">
        <v>1.7656862970989096</v>
      </c>
    </row>
    <row r="156" spans="1:6" x14ac:dyDescent="0.25">
      <c r="A156" s="1">
        <v>125</v>
      </c>
      <c r="B156" s="1">
        <v>1</v>
      </c>
      <c r="C156" s="91">
        <v>0.48</v>
      </c>
      <c r="D156" s="91">
        <v>6.86632</v>
      </c>
      <c r="E156" s="42">
        <v>14.304833333333335</v>
      </c>
    </row>
    <row r="157" spans="1:6" x14ac:dyDescent="0.25">
      <c r="A157" s="1">
        <v>126</v>
      </c>
      <c r="B157" s="1">
        <v>0</v>
      </c>
      <c r="C157" s="91">
        <v>0.42520580000000002</v>
      </c>
      <c r="D157" s="91">
        <v>4.7133849999999997</v>
      </c>
      <c r="E157" s="42">
        <v>11.084949923072545</v>
      </c>
    </row>
    <row r="158" spans="1:6" x14ac:dyDescent="0.25">
      <c r="A158" s="1">
        <v>127</v>
      </c>
      <c r="B158" s="1">
        <v>0</v>
      </c>
      <c r="C158" s="91">
        <v>1.2092970000000001</v>
      </c>
      <c r="D158" s="91">
        <v>8.076435</v>
      </c>
      <c r="E158" s="42">
        <v>6.6786198923837565</v>
      </c>
    </row>
    <row r="159" spans="1:6" x14ac:dyDescent="0.25">
      <c r="A159" s="1">
        <v>128</v>
      </c>
      <c r="B159" s="1">
        <v>0</v>
      </c>
      <c r="C159" s="91">
        <v>0.25298219999999999</v>
      </c>
      <c r="D159" s="91">
        <v>2.0880610000000002</v>
      </c>
      <c r="E159" s="42">
        <v>8.2537862347627637</v>
      </c>
    </row>
    <row r="160" spans="1:6" x14ac:dyDescent="0.25">
      <c r="A160" s="1">
        <v>129</v>
      </c>
      <c r="B160" s="1">
        <v>0</v>
      </c>
      <c r="C160" s="91">
        <v>0.22627420000000001</v>
      </c>
      <c r="D160" s="91">
        <v>0.5656854</v>
      </c>
      <c r="E160" s="42">
        <v>2.4999995580583203</v>
      </c>
    </row>
    <row r="161" spans="1:5" x14ac:dyDescent="0.25">
      <c r="A161" s="1">
        <v>130</v>
      </c>
      <c r="B161" s="1">
        <v>0</v>
      </c>
      <c r="C161" s="91">
        <v>0.34176010000000001</v>
      </c>
      <c r="D161" s="91">
        <v>0.55569780000000002</v>
      </c>
      <c r="E161" s="42">
        <v>1.625987937152406</v>
      </c>
    </row>
    <row r="162" spans="1:5" x14ac:dyDescent="0.25">
      <c r="A162" s="1">
        <v>131</v>
      </c>
      <c r="B162" s="1">
        <v>0</v>
      </c>
      <c r="C162" s="91">
        <v>0.40199499999999999</v>
      </c>
      <c r="D162" s="91">
        <v>6.0447660000000001</v>
      </c>
      <c r="E162" s="42">
        <v>15.036918369631463</v>
      </c>
    </row>
    <row r="163" spans="1:5" x14ac:dyDescent="0.25">
      <c r="A163" s="1">
        <v>132</v>
      </c>
      <c r="B163" s="1">
        <v>0</v>
      </c>
      <c r="C163" s="91">
        <v>0.39395429999999998</v>
      </c>
      <c r="D163" s="91">
        <v>1.162755</v>
      </c>
      <c r="E163" s="42">
        <v>2.9514971660418481</v>
      </c>
    </row>
    <row r="164" spans="1:5" x14ac:dyDescent="0.25">
      <c r="A164" s="1">
        <v>133</v>
      </c>
      <c r="B164" s="1">
        <v>0</v>
      </c>
      <c r="C164" s="91">
        <v>0.46818799999999999</v>
      </c>
      <c r="D164" s="91">
        <v>9.0195340000000002</v>
      </c>
      <c r="E164" s="42">
        <v>19.26476970789512</v>
      </c>
    </row>
    <row r="165" spans="1:5" x14ac:dyDescent="0.25">
      <c r="A165" s="1">
        <v>134</v>
      </c>
      <c r="B165" s="1">
        <v>0</v>
      </c>
      <c r="C165" s="91">
        <v>0.2</v>
      </c>
      <c r="D165" s="91">
        <v>0.56000000000000005</v>
      </c>
      <c r="E165" s="42">
        <v>2.8000000000000003</v>
      </c>
    </row>
    <row r="166" spans="1:5" x14ac:dyDescent="0.25">
      <c r="A166" s="1">
        <v>135</v>
      </c>
      <c r="B166" s="1">
        <v>0</v>
      </c>
      <c r="C166" s="91">
        <v>0.25298219999999999</v>
      </c>
      <c r="D166" s="91">
        <v>0.34176010000000001</v>
      </c>
      <c r="E166" s="42">
        <v>1.3509254801325945</v>
      </c>
    </row>
    <row r="167" spans="1:5" x14ac:dyDescent="0.25">
      <c r="A167" s="1">
        <v>136</v>
      </c>
      <c r="B167" s="1">
        <v>0</v>
      </c>
      <c r="C167" s="91">
        <v>0.32249030000000001</v>
      </c>
      <c r="D167" s="91">
        <v>1.3763719999999999</v>
      </c>
      <c r="E167" s="42">
        <v>4.2679485243432129</v>
      </c>
    </row>
    <row r="168" spans="1:5" x14ac:dyDescent="0.25">
      <c r="A168" s="1">
        <v>137</v>
      </c>
      <c r="B168" s="1">
        <v>0</v>
      </c>
      <c r="C168" s="91">
        <v>0.25298219999999999</v>
      </c>
      <c r="D168" s="91">
        <v>1.5450569999999999</v>
      </c>
      <c r="E168" s="42">
        <v>6.1073743528200799</v>
      </c>
    </row>
    <row r="169" spans="1:5" x14ac:dyDescent="0.25">
      <c r="A169" s="1">
        <v>138</v>
      </c>
      <c r="B169" s="1">
        <v>0</v>
      </c>
      <c r="C169" s="91">
        <v>0.16</v>
      </c>
      <c r="D169" s="91">
        <v>0.2</v>
      </c>
      <c r="E169" s="42">
        <v>1.25</v>
      </c>
    </row>
    <row r="170" spans="1:5" x14ac:dyDescent="0.25">
      <c r="A170" s="1">
        <v>139</v>
      </c>
      <c r="B170" s="1">
        <v>0</v>
      </c>
      <c r="C170" s="91">
        <v>1.1063449999999999</v>
      </c>
      <c r="D170" s="91">
        <v>2.0664950000000002</v>
      </c>
      <c r="E170" s="42">
        <v>1.8678576754990535</v>
      </c>
    </row>
    <row r="171" spans="1:5" x14ac:dyDescent="0.25">
      <c r="A171" s="1">
        <v>140</v>
      </c>
      <c r="B171" s="1">
        <v>0</v>
      </c>
      <c r="C171" s="91">
        <v>0.2</v>
      </c>
      <c r="D171" s="91">
        <v>0.45607019999999998</v>
      </c>
      <c r="E171" s="42">
        <v>2.2803509999999996</v>
      </c>
    </row>
    <row r="172" spans="1:5" x14ac:dyDescent="0.25">
      <c r="A172" s="1">
        <v>141</v>
      </c>
      <c r="B172" s="1">
        <v>0</v>
      </c>
      <c r="C172" s="91">
        <v>0.2332381</v>
      </c>
      <c r="D172" s="91">
        <v>0.44721359999999999</v>
      </c>
      <c r="E172" s="42">
        <v>1.9174122924170622</v>
      </c>
    </row>
    <row r="173" spans="1:5" x14ac:dyDescent="0.25">
      <c r="A173" s="1">
        <v>142</v>
      </c>
      <c r="B173" s="1">
        <v>0</v>
      </c>
      <c r="C173" s="91">
        <v>0.2</v>
      </c>
      <c r="D173" s="91">
        <v>0.68</v>
      </c>
      <c r="E173" s="42">
        <v>3.4</v>
      </c>
    </row>
    <row r="174" spans="1:5" x14ac:dyDescent="0.25">
      <c r="A174" s="1">
        <v>143</v>
      </c>
      <c r="B174" s="1">
        <v>0</v>
      </c>
      <c r="C174" s="91">
        <v>0.36878179999999999</v>
      </c>
      <c r="D174" s="91">
        <v>1.2649109999999999</v>
      </c>
      <c r="E174" s="42">
        <v>3.4299713272184253</v>
      </c>
    </row>
    <row r="175" spans="1:5" x14ac:dyDescent="0.25">
      <c r="A175" s="1">
        <v>144</v>
      </c>
      <c r="B175" s="1">
        <v>2</v>
      </c>
      <c r="C175" s="91">
        <v>0.68117550000000004</v>
      </c>
      <c r="D175" s="91">
        <v>3.78085</v>
      </c>
      <c r="E175" s="42">
        <v>5.5504785477457714</v>
      </c>
    </row>
    <row r="176" spans="1:5" x14ac:dyDescent="0.25">
      <c r="A176" s="1">
        <v>145</v>
      </c>
      <c r="B176" s="1">
        <v>0</v>
      </c>
      <c r="C176" s="91">
        <v>0.45254830000000001</v>
      </c>
      <c r="D176" s="91">
        <v>5.0253759999999996</v>
      </c>
      <c r="E176" s="42">
        <v>11.104618004310257</v>
      </c>
    </row>
    <row r="177" spans="1:5" x14ac:dyDescent="0.25">
      <c r="A177" s="1">
        <v>146</v>
      </c>
      <c r="B177" s="1">
        <v>0</v>
      </c>
      <c r="C177" s="91">
        <v>0.33941130000000003</v>
      </c>
      <c r="D177" s="91">
        <v>3.5821779999999999</v>
      </c>
      <c r="E177" s="42">
        <v>10.554091746503429</v>
      </c>
    </row>
    <row r="178" spans="1:5" x14ac:dyDescent="0.25">
      <c r="A178" s="1">
        <v>147</v>
      </c>
      <c r="B178" s="1">
        <v>0</v>
      </c>
      <c r="C178" s="91">
        <v>0.32249030000000001</v>
      </c>
      <c r="D178" s="91">
        <v>16.796379999999999</v>
      </c>
      <c r="E178" s="42">
        <v>52.083364988032194</v>
      </c>
    </row>
    <row r="179" spans="1:5" x14ac:dyDescent="0.25">
      <c r="A179" s="1">
        <v>148</v>
      </c>
      <c r="B179" s="1">
        <v>0</v>
      </c>
      <c r="C179" s="91">
        <v>0.53366659999999999</v>
      </c>
      <c r="D179" s="91">
        <v>5.7239149999999999</v>
      </c>
      <c r="E179" s="42">
        <v>10.725638441678756</v>
      </c>
    </row>
    <row r="180" spans="1:5" x14ac:dyDescent="0.25">
      <c r="A180" s="1">
        <v>149</v>
      </c>
      <c r="B180" s="1">
        <v>0</v>
      </c>
      <c r="C180" s="91">
        <v>0.5614268</v>
      </c>
      <c r="D180" s="91">
        <v>0.7610519</v>
      </c>
      <c r="E180" s="42">
        <v>1.3555674577700958</v>
      </c>
    </row>
    <row r="181" spans="1:5" x14ac:dyDescent="0.25">
      <c r="A181" s="1">
        <v>150</v>
      </c>
      <c r="B181" s="1">
        <v>0</v>
      </c>
      <c r="C181" s="91">
        <v>0.52</v>
      </c>
      <c r="D181" s="91">
        <v>0.97324200000000005</v>
      </c>
      <c r="E181" s="42">
        <v>1.8716192307692308</v>
      </c>
    </row>
    <row r="182" spans="1:5" x14ac:dyDescent="0.25">
      <c r="A182" s="1">
        <v>151</v>
      </c>
      <c r="B182" s="1">
        <v>0</v>
      </c>
      <c r="C182" s="91">
        <v>0.25298219999999999</v>
      </c>
      <c r="D182" s="91">
        <v>0.25298219999999999</v>
      </c>
      <c r="E182" s="42">
        <v>1</v>
      </c>
    </row>
    <row r="183" spans="1:5" x14ac:dyDescent="0.25">
      <c r="A183" s="1">
        <v>152</v>
      </c>
      <c r="B183" s="1">
        <v>0</v>
      </c>
      <c r="C183" s="91">
        <v>0.52153620000000001</v>
      </c>
      <c r="D183" s="91">
        <v>2.4162780000000001</v>
      </c>
      <c r="E183" s="42">
        <v>4.6330015059357343</v>
      </c>
    </row>
    <row r="184" spans="1:5" x14ac:dyDescent="0.25">
      <c r="A184" s="1">
        <v>153</v>
      </c>
      <c r="B184" s="1">
        <v>1</v>
      </c>
      <c r="C184" s="91">
        <v>0.57271280000000002</v>
      </c>
      <c r="D184" s="91">
        <v>2.0618560000000001</v>
      </c>
      <c r="E184" s="42">
        <v>3.6001570071421489</v>
      </c>
    </row>
    <row r="185" spans="1:5" x14ac:dyDescent="0.25">
      <c r="A185" s="1">
        <v>154</v>
      </c>
      <c r="B185" s="1">
        <v>4</v>
      </c>
      <c r="C185" s="91">
        <v>0.25612499999999999</v>
      </c>
      <c r="D185" s="91">
        <v>8.4233809999999991</v>
      </c>
      <c r="E185" s="42">
        <v>32.887773548072225</v>
      </c>
    </row>
    <row r="186" spans="1:5" x14ac:dyDescent="0.25">
      <c r="A186" s="1">
        <v>155</v>
      </c>
      <c r="B186" s="1">
        <v>0</v>
      </c>
      <c r="C186" s="91">
        <v>0.70880180000000004</v>
      </c>
      <c r="D186" s="91">
        <v>6.1622070000000004</v>
      </c>
      <c r="E186" s="42">
        <v>8.6938365562841398</v>
      </c>
    </row>
    <row r="187" spans="1:5" x14ac:dyDescent="0.25">
      <c r="A187" s="1">
        <v>156</v>
      </c>
      <c r="B187" s="1">
        <v>0</v>
      </c>
      <c r="C187" s="91">
        <v>0.46818799999999999</v>
      </c>
      <c r="D187" s="91">
        <v>3.0233759999999998</v>
      </c>
      <c r="E187" s="42">
        <v>6.4576110451357147</v>
      </c>
    </row>
    <row r="188" spans="1:5" x14ac:dyDescent="0.25">
      <c r="A188" s="1">
        <v>157</v>
      </c>
      <c r="B188" s="1">
        <v>0</v>
      </c>
      <c r="C188" s="91">
        <v>0.30463089999999998</v>
      </c>
      <c r="D188" s="91">
        <v>6.1877300000000002</v>
      </c>
      <c r="E188" s="42">
        <v>20.312220460892185</v>
      </c>
    </row>
    <row r="189" spans="1:5" x14ac:dyDescent="0.25">
      <c r="A189" s="1">
        <v>158</v>
      </c>
      <c r="B189" s="1">
        <v>0</v>
      </c>
      <c r="C189" s="91">
        <v>0.2039608</v>
      </c>
      <c r="D189" s="91">
        <v>2.488051</v>
      </c>
      <c r="E189" s="42">
        <v>12.198672490007883</v>
      </c>
    </row>
    <row r="190" spans="1:5" x14ac:dyDescent="0.25">
      <c r="A190" s="1">
        <v>159</v>
      </c>
      <c r="B190" s="1">
        <v>0</v>
      </c>
      <c r="C190" s="91">
        <v>0.63245549999999995</v>
      </c>
      <c r="D190" s="91">
        <v>3.0968369999999998</v>
      </c>
      <c r="E190" s="42">
        <v>4.8965294791491258</v>
      </c>
    </row>
    <row r="191" spans="1:5" x14ac:dyDescent="0.25">
      <c r="A191" s="1">
        <v>160</v>
      </c>
      <c r="B191" s="1">
        <v>0</v>
      </c>
      <c r="C191" s="91">
        <v>0.30463089999999998</v>
      </c>
      <c r="D191" s="91">
        <v>2.1169790000000002</v>
      </c>
      <c r="E191" s="42">
        <v>6.9493245760689417</v>
      </c>
    </row>
    <row r="192" spans="1:5" x14ac:dyDescent="0.25">
      <c r="A192" s="1">
        <v>161</v>
      </c>
      <c r="B192" s="1">
        <v>0</v>
      </c>
      <c r="C192" s="91">
        <v>0.2039608</v>
      </c>
      <c r="D192" s="91">
        <v>0.28844409999999998</v>
      </c>
      <c r="E192" s="42">
        <v>1.4142134174802217</v>
      </c>
    </row>
    <row r="193" spans="1:5" x14ac:dyDescent="0.25">
      <c r="A193" s="1">
        <v>162</v>
      </c>
      <c r="B193" s="1">
        <v>0</v>
      </c>
      <c r="C193" s="91">
        <v>0.28844409999999998</v>
      </c>
      <c r="D193" s="91">
        <v>0.68818599999999996</v>
      </c>
      <c r="E193" s="42">
        <v>2.3858556995965596</v>
      </c>
    </row>
    <row r="194" spans="1:5" x14ac:dyDescent="0.25">
      <c r="A194" s="1">
        <v>163</v>
      </c>
      <c r="B194" s="1">
        <v>0</v>
      </c>
      <c r="C194" s="91">
        <v>0.48166379999999998</v>
      </c>
      <c r="D194" s="91">
        <v>4.4407209999999999</v>
      </c>
      <c r="E194" s="42">
        <v>9.219544836045392</v>
      </c>
    </row>
    <row r="195" spans="1:5" x14ac:dyDescent="0.25">
      <c r="A195" s="1">
        <v>164</v>
      </c>
      <c r="B195" s="1">
        <v>0</v>
      </c>
      <c r="C195" s="91">
        <v>0.70880180000000004</v>
      </c>
      <c r="D195" s="91">
        <v>5.2587450000000002</v>
      </c>
      <c r="E195" s="42">
        <v>7.4192037887036966</v>
      </c>
    </row>
    <row r="196" spans="1:5" x14ac:dyDescent="0.25">
      <c r="A196" s="1">
        <v>165</v>
      </c>
      <c r="B196" s="1">
        <v>0</v>
      </c>
      <c r="C196" s="91">
        <v>0.36878179999999999</v>
      </c>
      <c r="D196" s="91">
        <v>0.58240879999999995</v>
      </c>
      <c r="E196" s="42">
        <v>1.5792775023062418</v>
      </c>
    </row>
    <row r="197" spans="1:5" x14ac:dyDescent="0.25">
      <c r="A197" s="1">
        <v>166</v>
      </c>
      <c r="B197" s="1">
        <v>0</v>
      </c>
      <c r="C197" s="91">
        <v>0.2</v>
      </c>
      <c r="D197" s="91">
        <v>0.32</v>
      </c>
      <c r="E197" s="42">
        <v>1.5999999999999999</v>
      </c>
    </row>
    <row r="198" spans="1:5" x14ac:dyDescent="0.25">
      <c r="A198" s="1">
        <v>167</v>
      </c>
      <c r="B198" s="1">
        <v>0</v>
      </c>
      <c r="C198" s="91">
        <v>0.32</v>
      </c>
      <c r="D198" s="91">
        <v>0.36</v>
      </c>
      <c r="E198" s="42">
        <v>1.125</v>
      </c>
    </row>
    <row r="199" spans="1:5" x14ac:dyDescent="0.25">
      <c r="A199" s="1">
        <v>168</v>
      </c>
      <c r="B199" s="1">
        <v>0</v>
      </c>
      <c r="C199" s="91">
        <v>0.4</v>
      </c>
      <c r="D199" s="91">
        <v>0.93380940000000001</v>
      </c>
      <c r="E199" s="42">
        <v>2.3345235</v>
      </c>
    </row>
    <row r="200" spans="1:5" x14ac:dyDescent="0.25">
      <c r="A200" s="1">
        <v>169</v>
      </c>
      <c r="B200" s="1">
        <v>0</v>
      </c>
      <c r="C200" s="91">
        <v>0.30463089999999998</v>
      </c>
      <c r="D200" s="91">
        <v>0.78790859999999996</v>
      </c>
      <c r="E200" s="42">
        <v>2.5864368978984076</v>
      </c>
    </row>
    <row r="201" spans="1:5" x14ac:dyDescent="0.25">
      <c r="A201" s="1">
        <v>170</v>
      </c>
      <c r="B201" s="1">
        <v>0</v>
      </c>
      <c r="C201" s="91">
        <v>0.24331050000000001</v>
      </c>
      <c r="D201" s="91">
        <v>0.45607019999999998</v>
      </c>
      <c r="E201" s="42">
        <v>1.8744369848403581</v>
      </c>
    </row>
    <row r="202" spans="1:5" x14ac:dyDescent="0.25">
      <c r="A202" s="1">
        <v>171</v>
      </c>
      <c r="B202" s="1">
        <v>0</v>
      </c>
      <c r="C202" s="91">
        <v>0.63245549999999995</v>
      </c>
      <c r="D202" s="91">
        <v>1.6560189999999999</v>
      </c>
      <c r="E202" s="42">
        <v>2.618396076878136</v>
      </c>
    </row>
    <row r="203" spans="1:5" x14ac:dyDescent="0.25">
      <c r="A203" s="1">
        <v>172</v>
      </c>
      <c r="B203" s="1">
        <v>0</v>
      </c>
      <c r="C203" s="91">
        <v>0.28000000000000003</v>
      </c>
      <c r="D203" s="91">
        <v>0.32</v>
      </c>
      <c r="E203" s="42">
        <v>1.1428571428571428</v>
      </c>
    </row>
    <row r="204" spans="1:5" x14ac:dyDescent="0.25">
      <c r="A204" s="1">
        <v>173</v>
      </c>
      <c r="B204" s="1">
        <v>0</v>
      </c>
      <c r="C204" s="91">
        <v>0.2828427</v>
      </c>
      <c r="D204" s="91">
        <v>1.76</v>
      </c>
      <c r="E204" s="42">
        <v>6.2225399488832487</v>
      </c>
    </row>
    <row r="205" spans="1:5" x14ac:dyDescent="0.25">
      <c r="A205" s="1">
        <v>174</v>
      </c>
      <c r="B205" s="1">
        <v>1</v>
      </c>
      <c r="C205" s="91">
        <v>0.7610519</v>
      </c>
      <c r="D205" s="91">
        <v>1.0309280000000001</v>
      </c>
      <c r="E205" s="42">
        <v>1.3546093242786728</v>
      </c>
    </row>
    <row r="206" spans="1:5" x14ac:dyDescent="0.25">
      <c r="A206" s="1">
        <v>175</v>
      </c>
      <c r="B206" s="1">
        <v>0</v>
      </c>
      <c r="C206" s="91">
        <v>0.28000000000000003</v>
      </c>
      <c r="D206" s="91">
        <v>1.3582339999999999</v>
      </c>
      <c r="E206" s="42">
        <v>4.8508357142857133</v>
      </c>
    </row>
    <row r="207" spans="1:5" x14ac:dyDescent="0.25">
      <c r="A207" s="1">
        <v>176</v>
      </c>
      <c r="B207" s="1">
        <v>0</v>
      </c>
      <c r="C207" s="91">
        <v>0.45254830000000001</v>
      </c>
      <c r="D207" s="91">
        <v>1.2521979999999999</v>
      </c>
      <c r="E207" s="42">
        <v>2.7669930480348723</v>
      </c>
    </row>
    <row r="208" spans="1:5" x14ac:dyDescent="0.25">
      <c r="A208" s="1">
        <v>177</v>
      </c>
      <c r="B208" s="1">
        <v>0</v>
      </c>
      <c r="C208" s="91">
        <v>0.45254830000000001</v>
      </c>
      <c r="D208" s="91">
        <v>5.7417769999999999</v>
      </c>
      <c r="E208" s="42">
        <v>12.68765566018036</v>
      </c>
    </row>
    <row r="209" spans="1:6" x14ac:dyDescent="0.25">
      <c r="A209" s="1">
        <v>178</v>
      </c>
      <c r="B209" s="1">
        <v>0</v>
      </c>
      <c r="C209" s="91">
        <v>0.24331050000000001</v>
      </c>
      <c r="D209" s="91">
        <v>1.7762880000000001</v>
      </c>
      <c r="E209" s="42">
        <v>7.3004987454302217</v>
      </c>
    </row>
    <row r="210" spans="1:6" x14ac:dyDescent="0.25">
      <c r="A210" s="1">
        <v>179</v>
      </c>
      <c r="B210" s="1">
        <v>0</v>
      </c>
      <c r="C210" s="91">
        <v>0.84380089999999996</v>
      </c>
      <c r="D210" s="91">
        <v>1.297998</v>
      </c>
      <c r="E210" s="42">
        <v>1.5382752021241031</v>
      </c>
    </row>
    <row r="211" spans="1:6" x14ac:dyDescent="0.25">
      <c r="A211" s="1">
        <v>180</v>
      </c>
      <c r="B211" s="1">
        <v>0</v>
      </c>
      <c r="C211" s="91">
        <v>0.2</v>
      </c>
      <c r="D211" s="91">
        <v>0.28000000000000003</v>
      </c>
      <c r="E211" s="42">
        <v>1.4000000000000001</v>
      </c>
    </row>
    <row r="212" spans="1:6" x14ac:dyDescent="0.25">
      <c r="A212" s="1">
        <v>181</v>
      </c>
      <c r="B212" s="1">
        <v>0</v>
      </c>
      <c r="C212" s="91">
        <v>0.24</v>
      </c>
      <c r="D212" s="91">
        <v>0.28000000000000003</v>
      </c>
      <c r="E212" s="42">
        <v>1.1666666666666667</v>
      </c>
    </row>
    <row r="213" spans="1:6" x14ac:dyDescent="0.25">
      <c r="A213" s="1">
        <v>182</v>
      </c>
      <c r="B213" s="1">
        <v>0</v>
      </c>
      <c r="C213" s="91">
        <v>0.34176010000000001</v>
      </c>
      <c r="D213" s="91">
        <v>0.4079216</v>
      </c>
      <c r="E213" s="42">
        <v>1.1935904747218882</v>
      </c>
    </row>
    <row r="214" spans="1:6" x14ac:dyDescent="0.25">
      <c r="A214" s="1">
        <v>183</v>
      </c>
      <c r="B214" s="1">
        <v>0</v>
      </c>
      <c r="C214" s="91">
        <v>0.16</v>
      </c>
      <c r="D214" s="91">
        <v>0.24</v>
      </c>
      <c r="E214" s="42">
        <v>1.5</v>
      </c>
    </row>
    <row r="215" spans="1:6" x14ac:dyDescent="0.25">
      <c r="A215" s="1">
        <v>184</v>
      </c>
      <c r="B215" s="1">
        <v>0</v>
      </c>
      <c r="C215" s="91">
        <v>0.2</v>
      </c>
      <c r="D215" s="91">
        <v>0.24</v>
      </c>
      <c r="E215" s="42">
        <v>1.2</v>
      </c>
    </row>
    <row r="216" spans="1:6" x14ac:dyDescent="0.25">
      <c r="A216" s="1">
        <v>185</v>
      </c>
      <c r="B216" s="1">
        <v>0</v>
      </c>
      <c r="C216" s="91">
        <v>0.2</v>
      </c>
      <c r="D216" s="91">
        <v>0.26832820000000002</v>
      </c>
      <c r="E216" s="42">
        <v>1.3416410000000001</v>
      </c>
    </row>
    <row r="217" spans="1:6" x14ac:dyDescent="0.25">
      <c r="A217" s="1">
        <v>186</v>
      </c>
      <c r="B217" s="1">
        <v>0</v>
      </c>
      <c r="C217" s="91">
        <v>0.62225399999999997</v>
      </c>
      <c r="D217" s="91">
        <v>3.0831149999999998</v>
      </c>
      <c r="E217" s="42">
        <v>4.9547532036756694</v>
      </c>
    </row>
    <row r="218" spans="1:6" x14ac:dyDescent="0.25">
      <c r="A218" s="1">
        <v>187</v>
      </c>
      <c r="B218" s="1">
        <v>0</v>
      </c>
      <c r="C218" s="91">
        <v>0.25298219999999999</v>
      </c>
      <c r="D218" s="91">
        <v>0.52153620000000001</v>
      </c>
      <c r="E218" s="42">
        <v>2.0615529472034</v>
      </c>
    </row>
    <row r="219" spans="1:6" x14ac:dyDescent="0.25">
      <c r="A219" s="1">
        <v>188</v>
      </c>
      <c r="B219" s="1">
        <v>0</v>
      </c>
      <c r="C219" s="91">
        <v>0.1131371</v>
      </c>
      <c r="D219" s="91">
        <v>0.31241000000000002</v>
      </c>
      <c r="E219" s="42">
        <v>2.7613400025279065</v>
      </c>
    </row>
    <row r="220" spans="1:6" x14ac:dyDescent="0.25">
      <c r="A220" s="1">
        <v>189</v>
      </c>
      <c r="B220" s="1">
        <v>0</v>
      </c>
      <c r="C220" s="91">
        <v>0.48662100000000003</v>
      </c>
      <c r="D220" s="91">
        <v>0.95078910000000005</v>
      </c>
      <c r="E220" s="42">
        <v>1.953859574494319</v>
      </c>
    </row>
    <row r="221" spans="1:6" x14ac:dyDescent="0.25">
      <c r="A221" s="1">
        <v>190</v>
      </c>
      <c r="B221" s="1">
        <v>0</v>
      </c>
      <c r="C221" s="91">
        <v>0.4</v>
      </c>
      <c r="D221" s="91">
        <v>0.40199499999999999</v>
      </c>
      <c r="E221" s="42">
        <f>D221/C221</f>
        <v>1.0049874999999999</v>
      </c>
      <c r="F221" s="91">
        <v>0.40199499999999999</v>
      </c>
    </row>
    <row r="222" spans="1:6" x14ac:dyDescent="0.25">
      <c r="A222" s="1">
        <v>191</v>
      </c>
      <c r="B222" s="1">
        <v>3</v>
      </c>
      <c r="C222" s="91">
        <v>0.5614268</v>
      </c>
      <c r="D222" s="91">
        <v>9.4243950000000005</v>
      </c>
      <c r="E222" s="42">
        <v>16.786507163534054</v>
      </c>
    </row>
    <row r="223" spans="1:6" x14ac:dyDescent="0.25">
      <c r="A223" s="1">
        <v>192</v>
      </c>
      <c r="B223" s="1">
        <v>3</v>
      </c>
      <c r="C223" s="91">
        <v>0.46818799999999999</v>
      </c>
      <c r="D223" s="91">
        <v>3.3453569999999999</v>
      </c>
      <c r="E223" s="42">
        <v>7.145328372363239</v>
      </c>
    </row>
    <row r="224" spans="1:6" x14ac:dyDescent="0.25">
      <c r="A224" s="1">
        <v>193</v>
      </c>
      <c r="B224" s="1">
        <v>0</v>
      </c>
      <c r="C224" s="91">
        <v>0.29120439999999997</v>
      </c>
      <c r="D224" s="91">
        <v>2.824465</v>
      </c>
      <c r="E224" s="42">
        <v>9.6992524838223613</v>
      </c>
    </row>
    <row r="225" spans="1:6" x14ac:dyDescent="0.25">
      <c r="A225" s="1">
        <v>194</v>
      </c>
      <c r="B225" s="1">
        <v>0</v>
      </c>
      <c r="C225" s="91">
        <v>0.50119860000000005</v>
      </c>
      <c r="D225" s="91">
        <v>2.5314030000000001</v>
      </c>
      <c r="E225" s="42">
        <v>5.0506984656381722</v>
      </c>
    </row>
    <row r="226" spans="1:6" x14ac:dyDescent="0.25">
      <c r="A226" s="1">
        <v>195</v>
      </c>
      <c r="B226" s="1">
        <v>0</v>
      </c>
      <c r="C226" s="91">
        <v>0.43081320000000001</v>
      </c>
      <c r="D226" s="91">
        <v>2.5562469999999999</v>
      </c>
      <c r="E226" s="42">
        <v>5.9335391766083303</v>
      </c>
    </row>
    <row r="227" spans="1:6" x14ac:dyDescent="0.25">
      <c r="A227" s="1">
        <v>196</v>
      </c>
      <c r="B227" s="1">
        <v>0</v>
      </c>
      <c r="C227" s="91">
        <v>0.3577709</v>
      </c>
      <c r="D227" s="91">
        <v>2.148488</v>
      </c>
      <c r="E227" s="42">
        <v>6.0052061249251967</v>
      </c>
    </row>
    <row r="228" spans="1:6" x14ac:dyDescent="0.25">
      <c r="A228" s="1">
        <v>197</v>
      </c>
      <c r="B228" s="1">
        <v>0</v>
      </c>
      <c r="C228" s="91">
        <v>0.37947330000000001</v>
      </c>
      <c r="D228" s="91">
        <v>2.0431349999999999</v>
      </c>
      <c r="E228" s="42">
        <v>5.3841337453781328</v>
      </c>
    </row>
    <row r="229" spans="1:6" x14ac:dyDescent="0.25">
      <c r="A229" s="1">
        <v>198</v>
      </c>
      <c r="B229" s="1">
        <v>0</v>
      </c>
      <c r="C229" s="91">
        <v>0.28000000000000003</v>
      </c>
      <c r="D229" s="91">
        <v>0.43081320000000001</v>
      </c>
      <c r="E229" s="42">
        <v>1.5386185714285714</v>
      </c>
    </row>
    <row r="230" spans="1:6" x14ac:dyDescent="0.25">
      <c r="A230" s="1">
        <v>199</v>
      </c>
      <c r="B230" s="1">
        <v>0</v>
      </c>
      <c r="C230" s="91">
        <v>0.59059289999999998</v>
      </c>
      <c r="D230" s="91">
        <v>0.73539109999999996</v>
      </c>
      <c r="E230" s="42">
        <v>1.2451742985735181</v>
      </c>
    </row>
    <row r="231" spans="1:6" x14ac:dyDescent="0.25">
      <c r="A231" s="1">
        <v>200</v>
      </c>
      <c r="B231" s="1">
        <v>0</v>
      </c>
      <c r="C231" s="91">
        <v>0.30463089999999998</v>
      </c>
      <c r="D231" s="91">
        <v>2.406657</v>
      </c>
      <c r="E231" s="42">
        <v>7.9002392731663145</v>
      </c>
    </row>
    <row r="232" spans="1:6" x14ac:dyDescent="0.25">
      <c r="A232" s="1">
        <v>201</v>
      </c>
      <c r="B232" s="1">
        <v>0</v>
      </c>
      <c r="C232" s="91">
        <v>0.44721359999999999</v>
      </c>
      <c r="D232" s="91">
        <v>0.98792709999999995</v>
      </c>
      <c r="E232" s="42">
        <v>2.2090721301856653</v>
      </c>
    </row>
    <row r="233" spans="1:6" x14ac:dyDescent="0.25">
      <c r="A233" s="1">
        <v>202</v>
      </c>
      <c r="B233" s="1">
        <v>0</v>
      </c>
      <c r="C233" s="91">
        <v>0.14422209999999999</v>
      </c>
      <c r="D233" s="91">
        <v>1.961632</v>
      </c>
      <c r="E233" s="42">
        <v>13.60146607212071</v>
      </c>
    </row>
    <row r="234" spans="1:6" x14ac:dyDescent="0.25">
      <c r="A234" s="1">
        <v>203</v>
      </c>
      <c r="B234" s="1">
        <v>0</v>
      </c>
      <c r="C234" s="91">
        <v>0.29120439999999997</v>
      </c>
      <c r="D234" s="91">
        <v>2.1395330000000001</v>
      </c>
      <c r="E234" s="42">
        <v>7.347186374931149</v>
      </c>
    </row>
    <row r="235" spans="1:6" x14ac:dyDescent="0.25">
      <c r="A235" s="1">
        <v>204</v>
      </c>
      <c r="B235" s="1">
        <v>0</v>
      </c>
      <c r="C235" s="91">
        <v>0.2</v>
      </c>
      <c r="D235" s="91">
        <v>0.84</v>
      </c>
      <c r="E235" s="42">
        <v>4.1999999999999993</v>
      </c>
    </row>
    <row r="236" spans="1:6" x14ac:dyDescent="0.25">
      <c r="A236" s="1">
        <v>205</v>
      </c>
      <c r="B236" s="1">
        <v>0</v>
      </c>
      <c r="C236" s="91">
        <v>0.32249030000000001</v>
      </c>
      <c r="D236" s="91">
        <v>2.934212</v>
      </c>
      <c r="E236" s="42">
        <v>9.0986054464273813</v>
      </c>
    </row>
    <row r="237" spans="1:6" x14ac:dyDescent="0.25">
      <c r="A237" s="1">
        <v>206</v>
      </c>
      <c r="B237" s="1">
        <v>0</v>
      </c>
      <c r="C237" s="91">
        <v>0.31241000000000002</v>
      </c>
      <c r="D237" s="91">
        <v>0.32</v>
      </c>
      <c r="E237" s="42">
        <f>D237/C237</f>
        <v>1.0242949969591242</v>
      </c>
      <c r="F237" s="91">
        <v>0.32</v>
      </c>
    </row>
    <row r="238" spans="1:6" x14ac:dyDescent="0.25">
      <c r="A238" s="1">
        <v>207</v>
      </c>
      <c r="B238" s="1">
        <v>0</v>
      </c>
      <c r="C238" s="91">
        <v>0.2</v>
      </c>
      <c r="D238" s="91">
        <v>0.30463089999999998</v>
      </c>
      <c r="E238" s="42">
        <v>1.5231544999999997</v>
      </c>
    </row>
    <row r="239" spans="1:6" x14ac:dyDescent="0.25">
      <c r="A239" s="1">
        <v>208</v>
      </c>
      <c r="B239" s="1">
        <v>0</v>
      </c>
      <c r="C239" s="91">
        <v>0.16</v>
      </c>
      <c r="D239" s="91">
        <v>0.24</v>
      </c>
      <c r="E239" s="42">
        <v>1.5</v>
      </c>
    </row>
    <row r="240" spans="1:6" x14ac:dyDescent="0.25">
      <c r="A240" s="1">
        <v>209</v>
      </c>
      <c r="B240" s="1">
        <v>0</v>
      </c>
      <c r="C240" s="91">
        <v>0.2154066</v>
      </c>
      <c r="D240" s="91">
        <v>0.30463089999999998</v>
      </c>
      <c r="E240" s="42">
        <v>1.4142133992180368</v>
      </c>
    </row>
    <row r="241" spans="1:5" x14ac:dyDescent="0.25">
      <c r="A241" s="1">
        <v>210</v>
      </c>
      <c r="B241" s="1">
        <v>0</v>
      </c>
      <c r="C241" s="91">
        <v>0.4</v>
      </c>
      <c r="D241" s="91">
        <v>0.46647620000000001</v>
      </c>
      <c r="E241" s="42">
        <v>1.1661904999999999</v>
      </c>
    </row>
    <row r="242" spans="1:5" x14ac:dyDescent="0.25">
      <c r="A242" s="1">
        <v>211</v>
      </c>
      <c r="B242" s="1">
        <v>0</v>
      </c>
      <c r="C242" s="91">
        <v>0.2</v>
      </c>
      <c r="D242" s="91">
        <v>0.76419890000000001</v>
      </c>
      <c r="E242" s="42">
        <v>3.8209944999999998</v>
      </c>
    </row>
    <row r="243" spans="1:5" x14ac:dyDescent="0.25">
      <c r="A243" s="1">
        <v>212</v>
      </c>
      <c r="B243" s="1">
        <v>0</v>
      </c>
      <c r="C243" s="91">
        <v>0.2</v>
      </c>
      <c r="D243" s="91">
        <v>0.28000000000000003</v>
      </c>
      <c r="E243" s="42">
        <v>1.4000000000000001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317" priority="3" operator="lessThan">
      <formula>1</formula>
    </cfRule>
  </conditionalFormatting>
  <conditionalFormatting sqref="E22">
    <cfRule type="cellIs" dxfId="316" priority="2" operator="lessThan">
      <formula>1</formula>
    </cfRule>
  </conditionalFormatting>
  <conditionalFormatting sqref="D1:D1048576">
    <cfRule type="cellIs" dxfId="315" priority="1" operator="greaterThan">
      <formula>20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U934"/>
  <sheetViews>
    <sheetView topLeftCell="A4"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155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41467</v>
      </c>
      <c r="F2" s="90" t="s">
        <v>61</v>
      </c>
      <c r="G2" s="91">
        <v>0.41751020891089113</v>
      </c>
      <c r="I2" s="91"/>
    </row>
    <row r="3" spans="1:10" x14ac:dyDescent="0.25">
      <c r="F3" s="92" t="s">
        <v>62</v>
      </c>
      <c r="G3" s="91">
        <v>4.5562228009901</v>
      </c>
      <c r="I3" s="91"/>
    </row>
    <row r="4" spans="1:10" x14ac:dyDescent="0.25">
      <c r="A4" s="93"/>
      <c r="B4" s="7"/>
      <c r="C4" s="7" t="s">
        <v>63</v>
      </c>
      <c r="D4" s="94">
        <v>142</v>
      </c>
      <c r="F4" s="40" t="s">
        <v>21</v>
      </c>
      <c r="G4" s="1">
        <v>101</v>
      </c>
    </row>
    <row r="5" spans="1:10" x14ac:dyDescent="0.25">
      <c r="A5" s="95" t="s">
        <v>64</v>
      </c>
      <c r="B5" s="96" t="s">
        <v>65</v>
      </c>
      <c r="C5" s="184" t="s">
        <v>66</v>
      </c>
      <c r="D5" s="185">
        <v>41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84" t="s">
        <v>70</v>
      </c>
      <c r="D6" s="185">
        <v>101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84" t="s">
        <v>37</v>
      </c>
      <c r="D7" s="185">
        <v>74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80" t="s">
        <v>38</v>
      </c>
      <c r="D8" s="181">
        <v>14</v>
      </c>
      <c r="F8" s="99" t="s">
        <v>73</v>
      </c>
      <c r="G8" s="103">
        <v>21.95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10</v>
      </c>
      <c r="J11" s="293" t="s">
        <v>374</v>
      </c>
    </row>
    <row r="12" spans="1:10" x14ac:dyDescent="0.25">
      <c r="A12" s="108" t="s">
        <v>70</v>
      </c>
      <c r="B12" s="109">
        <v>9</v>
      </c>
      <c r="C12" s="109">
        <v>58</v>
      </c>
      <c r="D12" s="109">
        <v>24</v>
      </c>
      <c r="E12" s="109">
        <v>7</v>
      </c>
      <c r="F12" s="109">
        <v>2</v>
      </c>
      <c r="G12" s="109">
        <v>1</v>
      </c>
      <c r="H12" s="109">
        <v>101</v>
      </c>
      <c r="I12" s="39">
        <f>SUM(D12:G12)</f>
        <v>34</v>
      </c>
    </row>
    <row r="13" spans="1:10" x14ac:dyDescent="0.25">
      <c r="A13" s="108" t="s">
        <v>37</v>
      </c>
      <c r="B13" s="109">
        <v>1</v>
      </c>
      <c r="C13" s="109">
        <v>39</v>
      </c>
      <c r="D13" s="109">
        <v>24</v>
      </c>
      <c r="E13" s="109">
        <v>7</v>
      </c>
      <c r="F13" s="109">
        <v>2</v>
      </c>
      <c r="G13" s="109">
        <v>1</v>
      </c>
      <c r="H13" s="109">
        <v>74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6</v>
      </c>
      <c r="E14" s="109">
        <v>5</v>
      </c>
      <c r="F14" s="109">
        <v>2</v>
      </c>
      <c r="G14" s="109">
        <v>1</v>
      </c>
      <c r="H14" s="109">
        <v>14</v>
      </c>
    </row>
    <row r="16" spans="1:10" x14ac:dyDescent="0.25">
      <c r="C16" s="333" t="s">
        <v>153</v>
      </c>
      <c r="D16" s="333"/>
      <c r="E16" s="333"/>
      <c r="F16" s="184"/>
    </row>
    <row r="17" spans="1:21" x14ac:dyDescent="0.25">
      <c r="B17" s="40" t="s">
        <v>150</v>
      </c>
      <c r="C17" s="43">
        <f>AVERAGE(C32:C502)</f>
        <v>0.39956405140845047</v>
      </c>
      <c r="D17" s="182">
        <f t="shared" ref="D17:E17" si="0">AVERAGE(D32:D502)</f>
        <v>3.4284842922535206</v>
      </c>
      <c r="E17" s="182">
        <f t="shared" si="0"/>
        <v>8.717613894066977</v>
      </c>
      <c r="F17" s="184"/>
      <c r="T17" s="40"/>
      <c r="U17" s="33"/>
    </row>
    <row r="18" spans="1:21" x14ac:dyDescent="0.25">
      <c r="B18" s="40" t="s">
        <v>151</v>
      </c>
      <c r="C18" s="43">
        <f>STDEV(C32:C502)</f>
        <v>0.19765822326647212</v>
      </c>
      <c r="D18" s="182">
        <f t="shared" ref="D18:E18" si="1">STDEV(D32:D502)</f>
        <v>3.6973123963409638</v>
      </c>
      <c r="E18" s="182">
        <f t="shared" si="1"/>
        <v>10.139262885170018</v>
      </c>
      <c r="F18" s="11"/>
    </row>
    <row r="19" spans="1:21" x14ac:dyDescent="0.25">
      <c r="B19" s="40" t="s">
        <v>152</v>
      </c>
      <c r="C19" s="43">
        <f>MEDIAN(C32:C502)</f>
        <v>0.36439089999999996</v>
      </c>
      <c r="D19" s="182">
        <f t="shared" ref="D19:E19" si="2">MEDIAN(D32:D502)</f>
        <v>2.0453420000000002</v>
      </c>
      <c r="E19" s="182">
        <f t="shared" si="2"/>
        <v>5.1547022069865944</v>
      </c>
    </row>
    <row r="20" spans="1:21" x14ac:dyDescent="0.25">
      <c r="B20" s="40" t="s">
        <v>20</v>
      </c>
      <c r="C20" s="43">
        <f>MIN(C32:C502)</f>
        <v>0.12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0.96747090000000002</v>
      </c>
      <c r="D21" s="182">
        <f t="shared" ref="D21:E21" si="4">MAX(D32:D502)</f>
        <v>20.422000000000001</v>
      </c>
      <c r="E21" s="182">
        <f t="shared" si="4"/>
        <v>61.505107142857142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0.49036444117647049</v>
      </c>
      <c r="D23" s="315">
        <f t="array" ref="D23">AVERAGE(IF(($E$32:$E$552&gt;=3)*($D$32:$D$552&gt;=5),$D$32:$D$552))</f>
        <v>8.8088815588235292</v>
      </c>
      <c r="E23" s="315">
        <f t="array" ref="E23">AVERAGE(IF(($E$32:$E$552&gt;=3)*($D$32:$D$552&gt;=5),$E$32:$E$552))</f>
        <v>21.238114647246121</v>
      </c>
      <c r="F23">
        <f>COUNTIF(E32:E550,"&gt;=5")</f>
        <v>74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0.18842668329291365</v>
      </c>
      <c r="D24" s="315">
        <f t="array" ref="D24">STDEV(IF(($E$32:$E$552&gt;=3)*($D$32:$D$552&gt;=5),$D$32:$D$552))</f>
        <v>3.6806779705192989</v>
      </c>
      <c r="E24" s="315">
        <f t="array" ref="E24">STDEV(IF(($E$32:$E$552&gt;=3)*($D$32:$D$552&gt;=5),$E$32:$E$552))</f>
        <v>13.74601362778229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0.48414239999999997</v>
      </c>
      <c r="D25" s="315">
        <f t="array" ref="D25">MEDIAN(IF(($E$32:$E$552&gt;=3)*($D$32:$D$552&gt;=5),$D$32:$D$552))</f>
        <v>7.4430344999999996</v>
      </c>
      <c r="E25" s="315">
        <f t="array" ref="E25">MEDIAN(IF(($E$32:$E$552&gt;=3)*($D$32:$D$552&gt;=5),$E$32:$E$552))</f>
        <v>16.453806538658355</v>
      </c>
    </row>
    <row r="26" spans="1:21" x14ac:dyDescent="0.25">
      <c r="B26" s="40" t="s">
        <v>20</v>
      </c>
      <c r="C26" s="314">
        <f t="array" ref="C26">MIN(IF(($E$32:$E$552&gt;=3)*($D$32:$D$552&gt;=5),$C$32:$C$552))</f>
        <v>0.2154066</v>
      </c>
      <c r="D26" s="315">
        <f t="array" ref="D26">MIN(IF(($E$32:$E$552&gt;=3)*($D$32:$D$552&gt;=5),$D$32:$D$552))</f>
        <v>5.0525979999999997</v>
      </c>
      <c r="E26" s="315">
        <f t="array" ref="E26">MIN(IF(($E$32:$E$552&gt;=3)*($D$32:$D$552&gt;=5),$E$32:$E$552))</f>
        <v>6.8786802786523085</v>
      </c>
    </row>
    <row r="27" spans="1:21" x14ac:dyDescent="0.25">
      <c r="B27" s="40" t="s">
        <v>19</v>
      </c>
      <c r="C27" s="314">
        <f t="array" ref="C27">MAX(IF(($E$32:$E$552&gt;=3)*($D$32:$D$552&gt;=5),$C$32:$C$552))</f>
        <v>0.96747090000000002</v>
      </c>
      <c r="D27" s="315">
        <f t="array" ref="D27">MAX(IF(($E$32:$E$552&gt;=3)*($D$32:$D$552&gt;=5),$D$32:$D$552))</f>
        <v>20.422000000000001</v>
      </c>
      <c r="E27" s="315">
        <f t="array" ref="E27">MAX(IF(($E$32:$E$552&gt;=3)*($D$32:$D$552&gt;=5),$E$32:$E$552))</f>
        <v>61.505107142857142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183" t="s">
        <v>86</v>
      </c>
      <c r="B30" s="184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0.4326662</v>
      </c>
      <c r="D32" s="91">
        <v>1.4543729999999999</v>
      </c>
      <c r="E32" s="42">
        <v>3.3614204206383578</v>
      </c>
    </row>
    <row r="33" spans="1:5" x14ac:dyDescent="0.25">
      <c r="A33" s="1">
        <v>2</v>
      </c>
      <c r="B33" s="1">
        <v>0</v>
      </c>
      <c r="C33" s="91">
        <v>0.49477270000000001</v>
      </c>
      <c r="D33" s="91">
        <v>7.6867679999999998</v>
      </c>
      <c r="E33" s="42">
        <v>15.535958228899856</v>
      </c>
    </row>
    <row r="34" spans="1:5" x14ac:dyDescent="0.25">
      <c r="A34" s="1">
        <v>3</v>
      </c>
      <c r="B34" s="1">
        <v>0</v>
      </c>
      <c r="C34" s="91">
        <v>0.60133190000000003</v>
      </c>
      <c r="D34" s="91">
        <v>1.843909</v>
      </c>
      <c r="E34" s="42">
        <v>3.0663748256162693</v>
      </c>
    </row>
    <row r="35" spans="1:5" x14ac:dyDescent="0.25">
      <c r="A35" s="1">
        <v>4</v>
      </c>
      <c r="B35" s="1">
        <v>0</v>
      </c>
      <c r="C35" s="91">
        <v>0.4079216</v>
      </c>
      <c r="D35" s="91">
        <v>3.2019989999999998</v>
      </c>
      <c r="E35" s="42">
        <v>7.8495451086679395</v>
      </c>
    </row>
    <row r="36" spans="1:5" x14ac:dyDescent="0.25">
      <c r="A36" s="1">
        <v>5</v>
      </c>
      <c r="B36" s="1">
        <v>0</v>
      </c>
      <c r="C36" s="91">
        <v>0.62482000000000004</v>
      </c>
      <c r="D36" s="91">
        <v>5.2345009999999998</v>
      </c>
      <c r="E36" s="42">
        <v>8.3776143529336444</v>
      </c>
    </row>
    <row r="37" spans="1:5" x14ac:dyDescent="0.25">
      <c r="A37" s="1">
        <v>6</v>
      </c>
      <c r="B37" s="1">
        <v>0</v>
      </c>
      <c r="C37" s="91">
        <v>0.50596439999999998</v>
      </c>
      <c r="D37" s="91">
        <v>0.69971419999999995</v>
      </c>
      <c r="E37" s="42">
        <v>1.3829316845216777</v>
      </c>
    </row>
    <row r="38" spans="1:5" x14ac:dyDescent="0.25">
      <c r="A38" s="1">
        <v>7</v>
      </c>
      <c r="B38" s="1">
        <v>0</v>
      </c>
      <c r="C38" s="91">
        <v>0.50119860000000005</v>
      </c>
      <c r="D38" s="91">
        <v>7.0495390000000002</v>
      </c>
      <c r="E38" s="42">
        <v>14.065360517766809</v>
      </c>
    </row>
    <row r="39" spans="1:5" x14ac:dyDescent="0.25">
      <c r="A39" s="1">
        <v>8</v>
      </c>
      <c r="B39" s="1">
        <v>0</v>
      </c>
      <c r="C39" s="91">
        <v>0.4326662</v>
      </c>
      <c r="D39" s="91">
        <v>0.51224990000000004</v>
      </c>
      <c r="E39" s="42">
        <v>1.1839378717357631</v>
      </c>
    </row>
    <row r="40" spans="1:5" x14ac:dyDescent="0.25">
      <c r="A40" s="1">
        <v>9</v>
      </c>
      <c r="B40" s="1">
        <v>0</v>
      </c>
      <c r="C40" s="91">
        <v>0.68352029999999997</v>
      </c>
      <c r="D40" s="91">
        <v>6.6925629999999998</v>
      </c>
      <c r="E40" s="42">
        <v>9.7913156346636665</v>
      </c>
    </row>
    <row r="41" spans="1:5" x14ac:dyDescent="0.25">
      <c r="A41" s="1">
        <v>10</v>
      </c>
      <c r="B41" s="1">
        <v>0</v>
      </c>
      <c r="C41" s="91">
        <v>0.44721359999999999</v>
      </c>
      <c r="D41" s="91">
        <v>0.84095180000000003</v>
      </c>
      <c r="E41" s="42">
        <v>1.8804253716792156</v>
      </c>
    </row>
    <row r="42" spans="1:5" x14ac:dyDescent="0.25">
      <c r="A42" s="1">
        <v>11</v>
      </c>
      <c r="B42" s="1">
        <v>0</v>
      </c>
      <c r="C42" s="91">
        <v>0.32984849999999999</v>
      </c>
      <c r="D42" s="91">
        <v>0.44721359999999999</v>
      </c>
      <c r="E42" s="42">
        <v>1.3558151696915401</v>
      </c>
    </row>
    <row r="43" spans="1:5" x14ac:dyDescent="0.25">
      <c r="A43" s="1">
        <v>12</v>
      </c>
      <c r="B43" s="1">
        <v>0</v>
      </c>
      <c r="C43" s="91">
        <v>0.24</v>
      </c>
      <c r="D43" s="91">
        <v>0.40199499999999999</v>
      </c>
      <c r="E43" s="42">
        <v>1.6749791666666667</v>
      </c>
    </row>
    <row r="44" spans="1:5" x14ac:dyDescent="0.25">
      <c r="A44" s="1">
        <v>13</v>
      </c>
      <c r="B44" s="1">
        <v>0</v>
      </c>
      <c r="C44" s="91">
        <v>0.24</v>
      </c>
      <c r="D44" s="91">
        <v>0.28000000000000003</v>
      </c>
      <c r="E44" s="42">
        <v>1.1666666666666667</v>
      </c>
    </row>
    <row r="45" spans="1:5" x14ac:dyDescent="0.25">
      <c r="A45" s="1">
        <v>14</v>
      </c>
      <c r="B45" s="1">
        <v>3</v>
      </c>
      <c r="C45" s="91">
        <v>0.67052219999999996</v>
      </c>
      <c r="D45" s="91">
        <v>2.4934820000000002</v>
      </c>
      <c r="E45" s="42">
        <v>3.7187165465960716</v>
      </c>
    </row>
    <row r="46" spans="1:5" x14ac:dyDescent="0.25">
      <c r="A46" s="1">
        <v>15</v>
      </c>
      <c r="B46" s="1">
        <v>3</v>
      </c>
      <c r="C46" s="91">
        <v>0.74404300000000001</v>
      </c>
      <c r="D46" s="91">
        <v>15.758369999999999</v>
      </c>
      <c r="E46" s="42">
        <v>21.179380761595766</v>
      </c>
    </row>
    <row r="47" spans="1:5" x14ac:dyDescent="0.25">
      <c r="A47" s="1">
        <v>16</v>
      </c>
      <c r="B47" s="1">
        <v>3</v>
      </c>
      <c r="C47" s="91">
        <v>0.53665629999999998</v>
      </c>
      <c r="D47" s="91">
        <v>8.3727590000000003</v>
      </c>
      <c r="E47" s="42">
        <v>15.601715660470212</v>
      </c>
    </row>
    <row r="48" spans="1:5" x14ac:dyDescent="0.25">
      <c r="A48" s="1">
        <v>17</v>
      </c>
      <c r="B48" s="1">
        <v>0</v>
      </c>
      <c r="C48" s="91">
        <v>0.84380089999999996</v>
      </c>
      <c r="D48" s="91">
        <v>9.6190639999999998</v>
      </c>
      <c r="E48" s="42">
        <v>11.399684451628341</v>
      </c>
    </row>
    <row r="49" spans="1:5" x14ac:dyDescent="0.25">
      <c r="A49" s="1">
        <v>18</v>
      </c>
      <c r="B49" s="1">
        <v>0</v>
      </c>
      <c r="C49" s="91">
        <v>0.36878179999999999</v>
      </c>
      <c r="D49" s="91">
        <v>6.3821000000000003</v>
      </c>
      <c r="E49" s="42">
        <v>17.305897416846495</v>
      </c>
    </row>
    <row r="50" spans="1:5" x14ac:dyDescent="0.25">
      <c r="A50" s="1">
        <v>19</v>
      </c>
      <c r="B50" s="1">
        <v>0</v>
      </c>
      <c r="C50" s="91">
        <v>0.60530980000000001</v>
      </c>
      <c r="D50" s="91">
        <v>4.0259159999999996</v>
      </c>
      <c r="E50" s="42">
        <v>6.6510008593946432</v>
      </c>
    </row>
    <row r="51" spans="1:5" x14ac:dyDescent="0.25">
      <c r="A51" s="1">
        <v>20</v>
      </c>
      <c r="B51" s="1">
        <v>0</v>
      </c>
      <c r="C51" s="91">
        <v>0.2</v>
      </c>
      <c r="D51" s="91">
        <v>0.32</v>
      </c>
      <c r="E51" s="42">
        <v>1.5999999999999999</v>
      </c>
    </row>
    <row r="52" spans="1:5" x14ac:dyDescent="0.25">
      <c r="A52" s="1">
        <v>21</v>
      </c>
      <c r="B52" s="1">
        <v>4</v>
      </c>
      <c r="C52" s="91">
        <v>0.48826219999999998</v>
      </c>
      <c r="D52" s="91">
        <v>2.7835049999999999</v>
      </c>
      <c r="E52" s="42">
        <v>5.7008406548776458</v>
      </c>
    </row>
    <row r="53" spans="1:5" x14ac:dyDescent="0.25">
      <c r="A53" s="1">
        <v>22</v>
      </c>
      <c r="B53" s="1">
        <v>0</v>
      </c>
      <c r="C53" s="91">
        <v>0.28000000000000003</v>
      </c>
      <c r="D53" s="91">
        <v>10.40377</v>
      </c>
      <c r="E53" s="42">
        <v>37.156321428571424</v>
      </c>
    </row>
    <row r="54" spans="1:5" x14ac:dyDescent="0.25">
      <c r="A54" s="1">
        <v>23</v>
      </c>
      <c r="B54" s="1">
        <v>0</v>
      </c>
      <c r="C54" s="91">
        <v>0.55569780000000002</v>
      </c>
      <c r="D54" s="91">
        <v>4.0566000000000004</v>
      </c>
      <c r="E54" s="42">
        <v>7.3000109052078308</v>
      </c>
    </row>
    <row r="55" spans="1:5" x14ac:dyDescent="0.25">
      <c r="A55" s="1">
        <v>24</v>
      </c>
      <c r="B55" s="1">
        <v>0</v>
      </c>
      <c r="C55" s="91">
        <v>0.39597979999999999</v>
      </c>
      <c r="D55" s="91">
        <v>1.9831289999999999</v>
      </c>
      <c r="E55" s="42">
        <v>5.008156981745028</v>
      </c>
    </row>
    <row r="56" spans="1:5" x14ac:dyDescent="0.25">
      <c r="A56" s="1">
        <v>25</v>
      </c>
      <c r="B56" s="1">
        <v>4</v>
      </c>
      <c r="C56" s="91">
        <v>0.48166379999999998</v>
      </c>
      <c r="D56" s="91">
        <v>6.7539540000000002</v>
      </c>
      <c r="E56" s="42">
        <v>14.022133280516412</v>
      </c>
    </row>
    <row r="57" spans="1:5" x14ac:dyDescent="0.25">
      <c r="A57" s="1">
        <v>26</v>
      </c>
      <c r="B57" s="1">
        <v>4</v>
      </c>
      <c r="C57" s="91">
        <v>0.4079216</v>
      </c>
      <c r="D57" s="91">
        <v>5.0525979999999997</v>
      </c>
      <c r="E57" s="42">
        <v>12.386198720538456</v>
      </c>
    </row>
    <row r="58" spans="1:5" x14ac:dyDescent="0.25">
      <c r="A58" s="1">
        <v>27</v>
      </c>
      <c r="B58" s="1">
        <v>4</v>
      </c>
      <c r="C58" s="91">
        <v>0.55713550000000001</v>
      </c>
      <c r="D58" s="91">
        <v>3.2371789999999998</v>
      </c>
      <c r="E58" s="42">
        <v>5.810398009101915</v>
      </c>
    </row>
    <row r="59" spans="1:5" x14ac:dyDescent="0.25">
      <c r="A59" s="1">
        <v>28</v>
      </c>
      <c r="B59" s="1">
        <v>0</v>
      </c>
      <c r="C59" s="91">
        <v>0.5614268</v>
      </c>
      <c r="D59" s="91">
        <v>3.5120360000000002</v>
      </c>
      <c r="E59" s="42">
        <v>6.2555545976786293</v>
      </c>
    </row>
    <row r="60" spans="1:5" x14ac:dyDescent="0.25">
      <c r="A60" s="1">
        <v>29</v>
      </c>
      <c r="B60" s="1">
        <v>0</v>
      </c>
      <c r="C60" s="91">
        <v>0.34409299999999998</v>
      </c>
      <c r="D60" s="91">
        <v>3.4281190000000001</v>
      </c>
      <c r="E60" s="42">
        <v>9.9627687863455527</v>
      </c>
    </row>
    <row r="61" spans="1:5" x14ac:dyDescent="0.25">
      <c r="A61" s="1">
        <v>30</v>
      </c>
      <c r="B61" s="1">
        <v>0</v>
      </c>
      <c r="C61" s="91">
        <v>0.28844409999999998</v>
      </c>
      <c r="D61" s="91">
        <v>4.13415</v>
      </c>
      <c r="E61" s="42">
        <v>14.33258645262635</v>
      </c>
    </row>
    <row r="62" spans="1:5" x14ac:dyDescent="0.25">
      <c r="A62" s="1">
        <v>31</v>
      </c>
      <c r="B62" s="1">
        <v>0</v>
      </c>
      <c r="C62" s="91">
        <v>0.39597979999999999</v>
      </c>
      <c r="D62" s="91">
        <v>8.5139879999999994</v>
      </c>
      <c r="E62" s="42">
        <v>21.501066468542081</v>
      </c>
    </row>
    <row r="63" spans="1:5" x14ac:dyDescent="0.25">
      <c r="A63" s="1">
        <v>32</v>
      </c>
      <c r="B63" s="1">
        <v>0</v>
      </c>
      <c r="C63" s="91">
        <v>0.29120439999999997</v>
      </c>
      <c r="D63" s="91">
        <v>1.3885240000000001</v>
      </c>
      <c r="E63" s="42">
        <v>4.7682109198899472</v>
      </c>
    </row>
    <row r="64" spans="1:5" x14ac:dyDescent="0.25">
      <c r="A64" s="1">
        <v>33</v>
      </c>
      <c r="B64" s="1">
        <v>0</v>
      </c>
      <c r="C64" s="91">
        <v>0.75894660000000003</v>
      </c>
      <c r="D64" s="91">
        <v>1.9907790000000001</v>
      </c>
      <c r="E64" s="42">
        <v>2.6230817820384202</v>
      </c>
    </row>
    <row r="65" spans="1:6" x14ac:dyDescent="0.25">
      <c r="A65" s="1">
        <v>34</v>
      </c>
      <c r="B65" s="1">
        <v>0</v>
      </c>
      <c r="C65" s="91">
        <v>0.36878179999999999</v>
      </c>
      <c r="D65" s="91">
        <v>1.901578</v>
      </c>
      <c r="E65" s="42">
        <v>5.1563770229441905</v>
      </c>
    </row>
    <row r="66" spans="1:6" x14ac:dyDescent="0.25">
      <c r="A66" s="1">
        <v>35</v>
      </c>
      <c r="B66" s="1">
        <v>0</v>
      </c>
      <c r="C66" s="91">
        <v>0.2</v>
      </c>
      <c r="D66" s="91">
        <v>0.70767219999999997</v>
      </c>
      <c r="E66" s="42">
        <v>3.5383609999999996</v>
      </c>
    </row>
    <row r="67" spans="1:6" x14ac:dyDescent="0.25">
      <c r="A67" s="1">
        <v>36</v>
      </c>
      <c r="B67" s="1">
        <v>0</v>
      </c>
      <c r="C67" s="91">
        <v>0.61057349999999999</v>
      </c>
      <c r="D67" s="91">
        <v>0.9935794</v>
      </c>
      <c r="E67" s="42">
        <v>1.6272887703118462</v>
      </c>
    </row>
    <row r="68" spans="1:6" x14ac:dyDescent="0.25">
      <c r="A68" s="1">
        <v>37</v>
      </c>
      <c r="B68" s="1">
        <v>0</v>
      </c>
      <c r="C68" s="91">
        <v>0.31241000000000002</v>
      </c>
      <c r="D68" s="91">
        <v>3.0172840000000001</v>
      </c>
      <c r="E68" s="42">
        <v>9.6580903300150442</v>
      </c>
    </row>
    <row r="69" spans="1:6" x14ac:dyDescent="0.25">
      <c r="A69" s="1">
        <v>38</v>
      </c>
      <c r="B69" s="1">
        <v>0</v>
      </c>
      <c r="C69" s="91">
        <v>0.85041169999999999</v>
      </c>
      <c r="D69" s="91">
        <v>1.7366630000000001</v>
      </c>
      <c r="E69" s="42">
        <v>2.0421438228095874</v>
      </c>
    </row>
    <row r="70" spans="1:6" x14ac:dyDescent="0.25">
      <c r="A70" s="1">
        <v>39</v>
      </c>
      <c r="B70" s="1">
        <v>0</v>
      </c>
      <c r="C70" s="91">
        <v>0.45607019999999998</v>
      </c>
      <c r="D70" s="91">
        <v>2.1562929999999998</v>
      </c>
      <c r="E70" s="42">
        <v>4.7279848584713493</v>
      </c>
    </row>
    <row r="71" spans="1:6" x14ac:dyDescent="0.25">
      <c r="A71" s="1">
        <v>40</v>
      </c>
      <c r="B71" s="1">
        <v>0</v>
      </c>
      <c r="C71" s="91">
        <v>0.25298219999999999</v>
      </c>
      <c r="D71" s="91">
        <v>0.78790859999999996</v>
      </c>
      <c r="E71" s="42">
        <v>3.1144823627907416</v>
      </c>
    </row>
    <row r="72" spans="1:6" x14ac:dyDescent="0.25">
      <c r="A72" s="1">
        <v>41</v>
      </c>
      <c r="B72" s="1">
        <v>0</v>
      </c>
      <c r="C72" s="91">
        <v>0.25612499999999999</v>
      </c>
      <c r="D72" s="91">
        <v>5.8929109999999998</v>
      </c>
      <c r="E72" s="42">
        <v>23.007949243533432</v>
      </c>
    </row>
    <row r="73" spans="1:6" x14ac:dyDescent="0.25">
      <c r="A73" s="1">
        <v>42</v>
      </c>
      <c r="B73" s="1">
        <v>0</v>
      </c>
      <c r="C73" s="91">
        <v>0.44</v>
      </c>
      <c r="D73" s="91">
        <v>0.93637599999999999</v>
      </c>
      <c r="E73" s="42">
        <v>2.1281272727272729</v>
      </c>
    </row>
    <row r="74" spans="1:6" x14ac:dyDescent="0.25">
      <c r="A74" s="1">
        <v>43</v>
      </c>
      <c r="B74" s="1">
        <v>0</v>
      </c>
      <c r="C74" s="91">
        <v>0.24331050000000001</v>
      </c>
      <c r="D74" s="91">
        <v>0.25298219999999999</v>
      </c>
      <c r="E74" s="42">
        <v>1.0397504423360273</v>
      </c>
    </row>
    <row r="75" spans="1:6" x14ac:dyDescent="0.25">
      <c r="A75" s="1">
        <v>44</v>
      </c>
      <c r="B75" s="1">
        <v>0</v>
      </c>
      <c r="C75" s="91">
        <v>0.31241000000000002</v>
      </c>
      <c r="D75" s="91">
        <v>0.8207314</v>
      </c>
      <c r="E75" s="42">
        <v>2.6270970839601802</v>
      </c>
    </row>
    <row r="76" spans="1:6" x14ac:dyDescent="0.25">
      <c r="A76" s="1">
        <v>45</v>
      </c>
      <c r="B76" s="1">
        <v>0</v>
      </c>
      <c r="C76" s="91">
        <v>0.1264911</v>
      </c>
      <c r="D76" s="91">
        <v>0.22627420000000001</v>
      </c>
      <c r="E76" s="42">
        <f>D76/C76</f>
        <v>1.7888547099361143</v>
      </c>
      <c r="F76" s="91">
        <v>0.1264911</v>
      </c>
    </row>
    <row r="77" spans="1:6" x14ac:dyDescent="0.25">
      <c r="A77" s="1">
        <v>46</v>
      </c>
      <c r="B77" s="1">
        <v>0</v>
      </c>
      <c r="C77" s="91">
        <v>0.59464269999999997</v>
      </c>
      <c r="D77" s="91">
        <v>6.046354</v>
      </c>
      <c r="E77" s="42">
        <v>10.168045449813814</v>
      </c>
    </row>
    <row r="78" spans="1:6" x14ac:dyDescent="0.25">
      <c r="A78" s="1">
        <v>47</v>
      </c>
      <c r="B78" s="1">
        <v>0</v>
      </c>
      <c r="C78" s="91">
        <v>0.2154066</v>
      </c>
      <c r="D78" s="91">
        <v>2.1769699999999998</v>
      </c>
      <c r="E78" s="42">
        <v>10.106329146832083</v>
      </c>
    </row>
    <row r="79" spans="1:6" x14ac:dyDescent="0.25">
      <c r="A79" s="1">
        <v>48</v>
      </c>
      <c r="B79" s="1">
        <v>0</v>
      </c>
      <c r="C79" s="91">
        <v>0.2</v>
      </c>
      <c r="D79" s="91">
        <v>0.2</v>
      </c>
      <c r="E79" s="42">
        <v>1</v>
      </c>
    </row>
    <row r="80" spans="1:6" x14ac:dyDescent="0.25">
      <c r="A80" s="1">
        <v>49</v>
      </c>
      <c r="B80" s="1">
        <v>0</v>
      </c>
      <c r="C80" s="91">
        <v>0.36878179999999999</v>
      </c>
      <c r="D80" s="91">
        <v>1.242578</v>
      </c>
      <c r="E80" s="42">
        <v>3.3694124818524123</v>
      </c>
    </row>
    <row r="81" spans="1:5" x14ac:dyDescent="0.25">
      <c r="A81" s="1">
        <v>50</v>
      </c>
      <c r="B81" s="1">
        <v>0</v>
      </c>
      <c r="C81" s="91">
        <v>0.52</v>
      </c>
      <c r="D81" s="91">
        <v>2.7672370000000002</v>
      </c>
      <c r="E81" s="42">
        <v>5.3216096153846157</v>
      </c>
    </row>
    <row r="82" spans="1:5" x14ac:dyDescent="0.25">
      <c r="A82" s="1">
        <v>51</v>
      </c>
      <c r="B82" s="1">
        <v>0</v>
      </c>
      <c r="C82" s="91">
        <v>0.25298219999999999</v>
      </c>
      <c r="D82" s="91">
        <v>10.90094</v>
      </c>
      <c r="E82" s="42">
        <v>43.089750978527348</v>
      </c>
    </row>
    <row r="83" spans="1:5" x14ac:dyDescent="0.25">
      <c r="A83" s="1">
        <v>52</v>
      </c>
      <c r="B83" s="1">
        <v>0</v>
      </c>
      <c r="C83" s="91">
        <v>0.36878179999999999</v>
      </c>
      <c r="D83" s="91">
        <v>2.6487729999999998</v>
      </c>
      <c r="E83" s="42">
        <v>7.1824938215497616</v>
      </c>
    </row>
    <row r="84" spans="1:5" x14ac:dyDescent="0.25">
      <c r="A84" s="1">
        <v>53</v>
      </c>
      <c r="B84" s="1">
        <v>0</v>
      </c>
      <c r="C84" s="91">
        <v>0.1788854</v>
      </c>
      <c r="D84" s="91">
        <v>1.901578</v>
      </c>
      <c r="E84" s="42">
        <v>10.63014645130346</v>
      </c>
    </row>
    <row r="85" spans="1:5" x14ac:dyDescent="0.25">
      <c r="A85" s="1">
        <v>54</v>
      </c>
      <c r="B85" s="1">
        <v>0</v>
      </c>
      <c r="C85" s="91">
        <v>0.1788854</v>
      </c>
      <c r="D85" s="91">
        <v>0.37735920000000001</v>
      </c>
      <c r="E85" s="42">
        <v>2.1095025083097894</v>
      </c>
    </row>
    <row r="86" spans="1:5" x14ac:dyDescent="0.25">
      <c r="A86" s="1">
        <v>55</v>
      </c>
      <c r="B86" s="1">
        <v>0</v>
      </c>
      <c r="C86" s="91">
        <v>0.36878179999999999</v>
      </c>
      <c r="D86" s="91">
        <v>1.1544700000000001</v>
      </c>
      <c r="E86" s="42">
        <v>3.1304961361976109</v>
      </c>
    </row>
    <row r="87" spans="1:5" x14ac:dyDescent="0.25">
      <c r="A87" s="1">
        <v>56</v>
      </c>
      <c r="B87" s="1">
        <v>0</v>
      </c>
      <c r="C87" s="91">
        <v>0.2</v>
      </c>
      <c r="D87" s="91">
        <v>0.26832820000000002</v>
      </c>
      <c r="E87" s="42">
        <v>1.3416410000000001</v>
      </c>
    </row>
    <row r="88" spans="1:5" x14ac:dyDescent="0.25">
      <c r="A88" s="1">
        <v>57</v>
      </c>
      <c r="B88" s="1">
        <v>0</v>
      </c>
      <c r="C88" s="91">
        <v>0.16</v>
      </c>
      <c r="D88" s="91">
        <v>0.24331050000000001</v>
      </c>
      <c r="E88" s="42">
        <v>1.5206906250000001</v>
      </c>
    </row>
    <row r="89" spans="1:5" x14ac:dyDescent="0.25">
      <c r="A89" s="1">
        <v>58</v>
      </c>
      <c r="B89" s="1">
        <v>0</v>
      </c>
      <c r="C89" s="91">
        <v>0.14422209999999999</v>
      </c>
      <c r="D89" s="91">
        <v>0.22627420000000001</v>
      </c>
      <c r="E89" s="42">
        <v>1.5689287564111187</v>
      </c>
    </row>
    <row r="90" spans="1:5" x14ac:dyDescent="0.25">
      <c r="A90" s="1">
        <v>59</v>
      </c>
      <c r="B90" s="1">
        <v>4</v>
      </c>
      <c r="C90" s="91">
        <v>0.28000000000000003</v>
      </c>
      <c r="D90" s="91">
        <v>17.221430000000002</v>
      </c>
      <c r="E90" s="42">
        <v>61.505107142857142</v>
      </c>
    </row>
    <row r="91" spans="1:5" x14ac:dyDescent="0.25">
      <c r="A91" s="1">
        <v>60</v>
      </c>
      <c r="B91" s="1">
        <v>4</v>
      </c>
      <c r="C91" s="91">
        <v>0.74404300000000001</v>
      </c>
      <c r="D91" s="91">
        <v>13.641400000000001</v>
      </c>
      <c r="E91" s="42">
        <v>18.33415541843684</v>
      </c>
    </row>
    <row r="92" spans="1:5" x14ac:dyDescent="0.25">
      <c r="A92" s="1">
        <v>61</v>
      </c>
      <c r="B92" s="1">
        <v>0</v>
      </c>
      <c r="C92" s="91">
        <v>0.64498060000000002</v>
      </c>
      <c r="D92" s="91">
        <v>9.2063459999999999</v>
      </c>
      <c r="E92" s="42">
        <v>14.273833972680729</v>
      </c>
    </row>
    <row r="93" spans="1:5" x14ac:dyDescent="0.25">
      <c r="A93" s="1">
        <v>62</v>
      </c>
      <c r="B93" s="1">
        <v>0</v>
      </c>
      <c r="C93" s="91">
        <v>0.4</v>
      </c>
      <c r="D93" s="91">
        <v>4.4253809999999998</v>
      </c>
      <c r="E93" s="42">
        <v>11.063452499999999</v>
      </c>
    </row>
    <row r="94" spans="1:5" x14ac:dyDescent="0.25">
      <c r="A94" s="1">
        <v>63</v>
      </c>
      <c r="B94" s="1">
        <v>0</v>
      </c>
      <c r="C94" s="91">
        <v>0.52</v>
      </c>
      <c r="D94" s="91">
        <v>3.1683430000000001</v>
      </c>
      <c r="E94" s="42">
        <v>6.0929673076923079</v>
      </c>
    </row>
    <row r="95" spans="1:5" x14ac:dyDescent="0.25">
      <c r="A95" s="1">
        <v>64</v>
      </c>
      <c r="B95" s="1">
        <v>0</v>
      </c>
      <c r="C95" s="91">
        <v>0.87726850000000001</v>
      </c>
      <c r="D95" s="91">
        <v>2.1414010000000001</v>
      </c>
      <c r="E95" s="42">
        <v>2.4409869954295638</v>
      </c>
    </row>
    <row r="96" spans="1:5" x14ac:dyDescent="0.25">
      <c r="A96" s="1">
        <v>65</v>
      </c>
      <c r="B96" s="1">
        <v>0</v>
      </c>
      <c r="C96" s="91">
        <v>0.28844409999999998</v>
      </c>
      <c r="D96" s="91">
        <v>0.62096700000000005</v>
      </c>
      <c r="E96" s="42">
        <v>2.1528157448878313</v>
      </c>
    </row>
    <row r="97" spans="1:5" x14ac:dyDescent="0.25">
      <c r="A97" s="1">
        <v>66</v>
      </c>
      <c r="B97" s="1">
        <v>0</v>
      </c>
      <c r="C97" s="91">
        <v>0.37735920000000001</v>
      </c>
      <c r="D97" s="91">
        <v>0.52</v>
      </c>
      <c r="E97" s="42">
        <v>1.3779974093648704</v>
      </c>
    </row>
    <row r="98" spans="1:5" x14ac:dyDescent="0.25">
      <c r="A98" s="1">
        <v>67</v>
      </c>
      <c r="B98" s="1">
        <v>4</v>
      </c>
      <c r="C98" s="91">
        <v>0.41761229999999999</v>
      </c>
      <c r="D98" s="91">
        <v>20.422000000000001</v>
      </c>
      <c r="E98" s="42">
        <v>48.901816349757901</v>
      </c>
    </row>
    <row r="99" spans="1:5" x14ac:dyDescent="0.25">
      <c r="A99" s="1">
        <v>68</v>
      </c>
      <c r="B99" s="1">
        <v>0</v>
      </c>
      <c r="C99" s="91">
        <v>0.32249030000000001</v>
      </c>
      <c r="D99" s="91">
        <v>4.4951530000000002</v>
      </c>
      <c r="E99" s="42">
        <v>13.938878161606722</v>
      </c>
    </row>
    <row r="100" spans="1:5" x14ac:dyDescent="0.25">
      <c r="A100" s="1">
        <v>69</v>
      </c>
      <c r="B100" s="1">
        <v>0</v>
      </c>
      <c r="C100" s="91">
        <v>0.5656854</v>
      </c>
      <c r="D100" s="91">
        <v>6.2145640000000002</v>
      </c>
      <c r="E100" s="42">
        <v>10.9859013508215</v>
      </c>
    </row>
    <row r="101" spans="1:5" x14ac:dyDescent="0.25">
      <c r="A101" s="1">
        <v>70</v>
      </c>
      <c r="B101" s="1">
        <v>0</v>
      </c>
      <c r="C101" s="91">
        <v>0.8236504</v>
      </c>
      <c r="D101" s="91">
        <v>3.4580920000000002</v>
      </c>
      <c r="E101" s="42">
        <v>4.1984948954070811</v>
      </c>
    </row>
    <row r="102" spans="1:5" x14ac:dyDescent="0.25">
      <c r="A102" s="1">
        <v>71</v>
      </c>
      <c r="B102" s="1">
        <v>0</v>
      </c>
      <c r="C102" s="91">
        <v>0.29120439999999997</v>
      </c>
      <c r="D102" s="91">
        <v>1.760454</v>
      </c>
      <c r="E102" s="42">
        <v>6.0454237642013657</v>
      </c>
    </row>
    <row r="103" spans="1:5" x14ac:dyDescent="0.25">
      <c r="A103" s="1">
        <v>72</v>
      </c>
      <c r="B103" s="1">
        <v>0</v>
      </c>
      <c r="C103" s="91">
        <v>0.2828427</v>
      </c>
      <c r="D103" s="91">
        <v>1.5283979999999999</v>
      </c>
      <c r="E103" s="42">
        <v>5.4037031890870786</v>
      </c>
    </row>
    <row r="104" spans="1:5" x14ac:dyDescent="0.25">
      <c r="A104" s="1">
        <v>73</v>
      </c>
      <c r="B104" s="1">
        <v>0</v>
      </c>
      <c r="C104" s="91">
        <v>0.1788854</v>
      </c>
      <c r="D104" s="91">
        <v>2.0999050000000001</v>
      </c>
      <c r="E104" s="42">
        <v>11.738828322490265</v>
      </c>
    </row>
    <row r="105" spans="1:5" x14ac:dyDescent="0.25">
      <c r="A105" s="1">
        <v>74</v>
      </c>
      <c r="B105" s="1">
        <v>0</v>
      </c>
      <c r="C105" s="91">
        <v>0.14422209999999999</v>
      </c>
      <c r="D105" s="91">
        <v>1.200666</v>
      </c>
      <c r="E105" s="42">
        <v>8.3251179950922918</v>
      </c>
    </row>
    <row r="106" spans="1:5" x14ac:dyDescent="0.25">
      <c r="A106" s="1">
        <v>75</v>
      </c>
      <c r="B106" s="1">
        <v>0</v>
      </c>
      <c r="C106" s="91">
        <v>0.32249030000000001</v>
      </c>
      <c r="D106" s="91">
        <v>1.2899609999999999</v>
      </c>
      <c r="E106" s="42">
        <v>3.9999993798263076</v>
      </c>
    </row>
    <row r="107" spans="1:5" x14ac:dyDescent="0.25">
      <c r="A107" s="1">
        <v>76</v>
      </c>
      <c r="B107" s="1">
        <v>0</v>
      </c>
      <c r="C107" s="91">
        <v>0.16</v>
      </c>
      <c r="D107" s="91">
        <v>0.24</v>
      </c>
      <c r="E107" s="42">
        <v>1.5</v>
      </c>
    </row>
    <row r="108" spans="1:5" x14ac:dyDescent="0.25">
      <c r="A108" s="1">
        <v>77</v>
      </c>
      <c r="B108" s="1">
        <v>0</v>
      </c>
      <c r="C108" s="91">
        <v>0.36</v>
      </c>
      <c r="D108" s="91">
        <v>1.120714</v>
      </c>
      <c r="E108" s="42">
        <v>3.1130944444444446</v>
      </c>
    </row>
    <row r="109" spans="1:5" x14ac:dyDescent="0.25">
      <c r="A109" s="1">
        <v>78</v>
      </c>
      <c r="B109" s="1">
        <v>0</v>
      </c>
      <c r="C109" s="91">
        <v>0.36</v>
      </c>
      <c r="D109" s="91">
        <v>0.44</v>
      </c>
      <c r="E109" s="42">
        <v>1.2222222222222223</v>
      </c>
    </row>
    <row r="110" spans="1:5" x14ac:dyDescent="0.25">
      <c r="A110" s="1">
        <v>79</v>
      </c>
      <c r="B110" s="1">
        <v>0</v>
      </c>
      <c r="C110" s="91">
        <v>0.4</v>
      </c>
      <c r="D110" s="91">
        <v>0.52</v>
      </c>
      <c r="E110" s="42">
        <v>1.3</v>
      </c>
    </row>
    <row r="111" spans="1:5" x14ac:dyDescent="0.25">
      <c r="A111" s="1">
        <v>80</v>
      </c>
      <c r="B111" s="1">
        <v>0</v>
      </c>
      <c r="C111" s="91">
        <v>0.12</v>
      </c>
      <c r="D111" s="91">
        <v>0.36221540000000002</v>
      </c>
      <c r="E111" s="42">
        <v>3.018461666666667</v>
      </c>
    </row>
    <row r="112" spans="1:5" x14ac:dyDescent="0.25">
      <c r="A112" s="1">
        <v>81</v>
      </c>
      <c r="B112" s="1">
        <v>4</v>
      </c>
      <c r="C112" s="91">
        <v>0.34409299999999998</v>
      </c>
      <c r="D112" s="91">
        <v>8.7264250000000008</v>
      </c>
      <c r="E112" s="42">
        <v>25.360658310398644</v>
      </c>
    </row>
    <row r="113" spans="1:5" x14ac:dyDescent="0.25">
      <c r="A113" s="1">
        <v>82</v>
      </c>
      <c r="B113" s="1">
        <v>0</v>
      </c>
      <c r="C113" s="91">
        <v>0.69050710000000004</v>
      </c>
      <c r="D113" s="91">
        <v>3.5582020000000001</v>
      </c>
      <c r="E113" s="42">
        <v>5.1530273910289983</v>
      </c>
    </row>
    <row r="114" spans="1:5" x14ac:dyDescent="0.25">
      <c r="A114" s="1">
        <v>83</v>
      </c>
      <c r="B114" s="1">
        <v>0</v>
      </c>
      <c r="C114" s="91">
        <v>0.45607019999999998</v>
      </c>
      <c r="D114" s="91">
        <v>7.1012110000000002</v>
      </c>
      <c r="E114" s="42">
        <v>15.570434112994009</v>
      </c>
    </row>
    <row r="115" spans="1:5" x14ac:dyDescent="0.25">
      <c r="A115" s="1">
        <v>84</v>
      </c>
      <c r="B115" s="1">
        <v>0</v>
      </c>
      <c r="C115" s="91">
        <v>0.34409299999999998</v>
      </c>
      <c r="D115" s="91">
        <v>7.496346</v>
      </c>
      <c r="E115" s="42">
        <v>21.785813718965514</v>
      </c>
    </row>
    <row r="116" spans="1:5" x14ac:dyDescent="0.25">
      <c r="A116" s="1">
        <v>85</v>
      </c>
      <c r="B116" s="1">
        <v>0</v>
      </c>
      <c r="C116" s="91">
        <v>0.54405879999999995</v>
      </c>
      <c r="D116" s="91">
        <v>1.3029200000000001</v>
      </c>
      <c r="E116" s="42">
        <v>2.3948146781193507</v>
      </c>
    </row>
    <row r="117" spans="1:5" x14ac:dyDescent="0.25">
      <c r="A117" s="1">
        <v>86</v>
      </c>
      <c r="B117" s="1">
        <v>0</v>
      </c>
      <c r="C117" s="91">
        <v>0.39395429999999998</v>
      </c>
      <c r="D117" s="91">
        <v>1.8782970000000001</v>
      </c>
      <c r="E117" s="42">
        <v>4.7678042859285972</v>
      </c>
    </row>
    <row r="118" spans="1:5" x14ac:dyDescent="0.25">
      <c r="A118" s="1">
        <v>87</v>
      </c>
      <c r="B118" s="1">
        <v>0</v>
      </c>
      <c r="C118" s="91">
        <v>0.25612499999999999</v>
      </c>
      <c r="D118" s="91">
        <v>1.4322010000000001</v>
      </c>
      <c r="E118" s="42">
        <v>5.5918047828208888</v>
      </c>
    </row>
    <row r="119" spans="1:5" x14ac:dyDescent="0.25">
      <c r="A119" s="1">
        <v>88</v>
      </c>
      <c r="B119" s="1">
        <v>0</v>
      </c>
      <c r="C119" s="91">
        <v>0.32249030000000001</v>
      </c>
      <c r="D119" s="91">
        <v>3.0510329999999999</v>
      </c>
      <c r="E119" s="42">
        <v>9.4608520008198695</v>
      </c>
    </row>
    <row r="120" spans="1:5" x14ac:dyDescent="0.25">
      <c r="A120" s="1">
        <v>89</v>
      </c>
      <c r="B120" s="1">
        <v>0</v>
      </c>
      <c r="C120" s="91">
        <v>0.62096700000000005</v>
      </c>
      <c r="D120" s="91">
        <v>1.1845669999999999</v>
      </c>
      <c r="E120" s="42">
        <v>1.907616668840695</v>
      </c>
    </row>
    <row r="121" spans="1:5" x14ac:dyDescent="0.25">
      <c r="A121" s="1">
        <v>90</v>
      </c>
      <c r="B121" s="1">
        <v>0</v>
      </c>
      <c r="C121" s="91">
        <v>0.44</v>
      </c>
      <c r="D121" s="91">
        <v>0.44721359999999999</v>
      </c>
      <c r="E121" s="42">
        <v>1.0163945454545453</v>
      </c>
    </row>
    <row r="122" spans="1:5" x14ac:dyDescent="0.25">
      <c r="A122" s="1">
        <v>91</v>
      </c>
      <c r="B122" s="1">
        <v>0</v>
      </c>
      <c r="C122" s="91">
        <v>0.31241000000000002</v>
      </c>
      <c r="D122" s="91">
        <v>6.468756</v>
      </c>
      <c r="E122" s="42">
        <v>20.705982522966615</v>
      </c>
    </row>
    <row r="123" spans="1:5" x14ac:dyDescent="0.25">
      <c r="A123" s="1">
        <v>92</v>
      </c>
      <c r="B123" s="1">
        <v>0</v>
      </c>
      <c r="C123" s="91">
        <v>0.24331050000000001</v>
      </c>
      <c r="D123" s="91">
        <v>2.396331</v>
      </c>
      <c r="E123" s="42">
        <v>9.8488597902679906</v>
      </c>
    </row>
    <row r="124" spans="1:5" x14ac:dyDescent="0.25">
      <c r="A124" s="1">
        <v>93</v>
      </c>
      <c r="B124" s="1">
        <v>0</v>
      </c>
      <c r="C124" s="91">
        <v>0.48</v>
      </c>
      <c r="D124" s="91">
        <v>1.8</v>
      </c>
      <c r="E124" s="42">
        <v>3.7500000000000004</v>
      </c>
    </row>
    <row r="125" spans="1:5" x14ac:dyDescent="0.25">
      <c r="A125" s="1">
        <v>94</v>
      </c>
      <c r="B125" s="1">
        <v>0</v>
      </c>
      <c r="C125" s="91">
        <v>0.57271280000000002</v>
      </c>
      <c r="D125" s="91">
        <v>5.2279249999999999</v>
      </c>
      <c r="E125" s="42">
        <v>9.1283536879217646</v>
      </c>
    </row>
    <row r="126" spans="1:5" x14ac:dyDescent="0.25">
      <c r="A126" s="1">
        <v>95</v>
      </c>
      <c r="B126" s="1">
        <v>0</v>
      </c>
      <c r="C126" s="91">
        <v>0.39597979999999999</v>
      </c>
      <c r="D126" s="91">
        <v>5.3163900000000002</v>
      </c>
      <c r="E126" s="42">
        <v>13.425912129861171</v>
      </c>
    </row>
    <row r="127" spans="1:5" x14ac:dyDescent="0.25">
      <c r="A127" s="1">
        <v>96</v>
      </c>
      <c r="B127" s="1">
        <v>0</v>
      </c>
      <c r="C127" s="91">
        <v>0.29120439999999997</v>
      </c>
      <c r="D127" s="91">
        <v>11.22526</v>
      </c>
      <c r="E127" s="42">
        <v>38.547700515514194</v>
      </c>
    </row>
    <row r="128" spans="1:5" x14ac:dyDescent="0.25">
      <c r="A128" s="1">
        <v>97</v>
      </c>
      <c r="B128" s="1">
        <v>0</v>
      </c>
      <c r="C128" s="91">
        <v>0.5656854</v>
      </c>
      <c r="D128" s="91">
        <v>1.6414629999999999</v>
      </c>
      <c r="E128" s="42">
        <v>2.9017241738959498</v>
      </c>
    </row>
    <row r="129" spans="1:6" x14ac:dyDescent="0.25">
      <c r="A129" s="1">
        <v>98</v>
      </c>
      <c r="B129" s="1">
        <v>0</v>
      </c>
      <c r="C129" s="91">
        <v>0.37947330000000001</v>
      </c>
      <c r="D129" s="91">
        <v>1.92333</v>
      </c>
      <c r="E129" s="42">
        <v>5.0684198334902613</v>
      </c>
    </row>
    <row r="130" spans="1:6" x14ac:dyDescent="0.25">
      <c r="A130" s="1">
        <v>99</v>
      </c>
      <c r="B130" s="1">
        <v>0</v>
      </c>
      <c r="C130" s="91">
        <v>0.2039608</v>
      </c>
      <c r="D130" s="91">
        <v>2.2627419999999998</v>
      </c>
      <c r="E130" s="42">
        <v>11.094004338088494</v>
      </c>
    </row>
    <row r="131" spans="1:6" x14ac:dyDescent="0.25">
      <c r="A131" s="1">
        <v>100</v>
      </c>
      <c r="B131" s="1">
        <v>0</v>
      </c>
      <c r="C131" s="91">
        <v>0.25612499999999999</v>
      </c>
      <c r="D131" s="91">
        <v>0.65115279999999998</v>
      </c>
      <c r="E131" s="42">
        <v>2.5423242557345045</v>
      </c>
    </row>
    <row r="132" spans="1:6" x14ac:dyDescent="0.25">
      <c r="A132" s="1">
        <v>101</v>
      </c>
      <c r="B132" s="1">
        <v>0</v>
      </c>
      <c r="C132" s="91">
        <v>0.2154066</v>
      </c>
      <c r="D132" s="91">
        <v>11.95726</v>
      </c>
      <c r="E132" s="42">
        <v>55.51018399621924</v>
      </c>
    </row>
    <row r="133" spans="1:6" x14ac:dyDescent="0.25">
      <c r="A133" s="1">
        <v>102</v>
      </c>
      <c r="B133" s="1">
        <v>0</v>
      </c>
      <c r="C133" s="91">
        <v>0.95414880000000002</v>
      </c>
      <c r="D133" s="91">
        <v>1.1461239999999999</v>
      </c>
      <c r="E133" s="42">
        <f>D133/C133</f>
        <v>1.2012004836142958</v>
      </c>
      <c r="F133" s="91">
        <v>0.95414880000000002</v>
      </c>
    </row>
    <row r="134" spans="1:6" x14ac:dyDescent="0.25">
      <c r="A134" s="1">
        <v>103</v>
      </c>
      <c r="B134" s="1">
        <v>0</v>
      </c>
      <c r="C134" s="91">
        <v>0.28000000000000003</v>
      </c>
      <c r="D134" s="91">
        <v>1.2806249999999999</v>
      </c>
      <c r="E134" s="42">
        <v>4.5736607142857135</v>
      </c>
    </row>
    <row r="135" spans="1:6" x14ac:dyDescent="0.25">
      <c r="A135" s="1">
        <v>104</v>
      </c>
      <c r="B135" s="1">
        <v>0</v>
      </c>
      <c r="C135" s="91">
        <v>0.59464269999999997</v>
      </c>
      <c r="D135" s="91">
        <v>4.7638639999999999</v>
      </c>
      <c r="E135" s="42">
        <v>8.0113049399244289</v>
      </c>
    </row>
    <row r="136" spans="1:6" x14ac:dyDescent="0.25">
      <c r="A136" s="1">
        <v>105</v>
      </c>
      <c r="B136" s="1">
        <v>0</v>
      </c>
      <c r="C136" s="91">
        <v>0.65604879999999999</v>
      </c>
      <c r="D136" s="91">
        <v>4.5848449999999996</v>
      </c>
      <c r="E136" s="42">
        <v>6.9885731061469816</v>
      </c>
    </row>
    <row r="137" spans="1:6" x14ac:dyDescent="0.25">
      <c r="A137" s="1">
        <v>106</v>
      </c>
      <c r="B137" s="1">
        <v>0</v>
      </c>
      <c r="C137" s="91">
        <v>0.32249030000000001</v>
      </c>
      <c r="D137" s="91">
        <v>1.81593</v>
      </c>
      <c r="E137" s="42">
        <v>5.6309600629848404</v>
      </c>
    </row>
    <row r="138" spans="1:6" x14ac:dyDescent="0.25">
      <c r="A138" s="1">
        <v>107</v>
      </c>
      <c r="B138" s="1">
        <v>4</v>
      </c>
      <c r="C138" s="91">
        <v>0.34176010000000001</v>
      </c>
      <c r="D138" s="91">
        <v>1.678229</v>
      </c>
      <c r="E138" s="42">
        <v>4.9105469011742446</v>
      </c>
    </row>
    <row r="139" spans="1:6" x14ac:dyDescent="0.25">
      <c r="A139" s="1">
        <v>108</v>
      </c>
      <c r="B139" s="1">
        <v>0</v>
      </c>
      <c r="C139" s="91">
        <v>0.53814499999999998</v>
      </c>
      <c r="D139" s="91">
        <v>2.4867650000000001</v>
      </c>
      <c r="E139" s="42">
        <v>4.6209943416737129</v>
      </c>
    </row>
    <row r="140" spans="1:6" x14ac:dyDescent="0.25">
      <c r="A140" s="1">
        <v>109</v>
      </c>
      <c r="B140" s="1">
        <v>0</v>
      </c>
      <c r="C140" s="91">
        <v>0.8099383</v>
      </c>
      <c r="D140" s="91">
        <v>3.841666</v>
      </c>
      <c r="E140" s="42">
        <v>4.7431588307405637</v>
      </c>
    </row>
    <row r="141" spans="1:6" x14ac:dyDescent="0.25">
      <c r="A141" s="1">
        <v>110</v>
      </c>
      <c r="B141" s="1">
        <v>0</v>
      </c>
      <c r="C141" s="91">
        <v>0.4</v>
      </c>
      <c r="D141" s="91">
        <v>4.7789539999999997</v>
      </c>
      <c r="E141" s="42">
        <v>11.947384999999999</v>
      </c>
    </row>
    <row r="142" spans="1:6" x14ac:dyDescent="0.25">
      <c r="A142" s="1">
        <v>111</v>
      </c>
      <c r="B142" s="1">
        <v>0</v>
      </c>
      <c r="C142" s="91">
        <v>0.74404300000000001</v>
      </c>
      <c r="D142" s="91">
        <v>5.624091</v>
      </c>
      <c r="E142" s="42">
        <v>7.5588252291870228</v>
      </c>
    </row>
    <row r="143" spans="1:6" x14ac:dyDescent="0.25">
      <c r="A143" s="1">
        <v>112</v>
      </c>
      <c r="B143" s="1">
        <v>0</v>
      </c>
      <c r="C143" s="91">
        <v>0.16492419999999999</v>
      </c>
      <c r="D143" s="91">
        <v>0.93037630000000004</v>
      </c>
      <c r="E143" s="42">
        <v>5.6412357919577607</v>
      </c>
    </row>
    <row r="144" spans="1:6" x14ac:dyDescent="0.25">
      <c r="A144" s="1">
        <v>113</v>
      </c>
      <c r="B144" s="1">
        <v>0</v>
      </c>
      <c r="C144" s="91">
        <v>0.2154066</v>
      </c>
      <c r="D144" s="91">
        <v>0.34409299999999998</v>
      </c>
      <c r="E144" s="42">
        <v>1.5974115927738517</v>
      </c>
    </row>
    <row r="145" spans="1:5" x14ac:dyDescent="0.25">
      <c r="A145" s="1">
        <v>114</v>
      </c>
      <c r="B145" s="1">
        <v>0</v>
      </c>
      <c r="C145" s="91">
        <v>0.32</v>
      </c>
      <c r="D145" s="91">
        <v>2.92</v>
      </c>
      <c r="E145" s="42">
        <v>9.125</v>
      </c>
    </row>
    <row r="146" spans="1:5" x14ac:dyDescent="0.25">
      <c r="A146" s="1">
        <v>115</v>
      </c>
      <c r="B146" s="1">
        <v>0</v>
      </c>
      <c r="C146" s="91">
        <v>0.1788854</v>
      </c>
      <c r="D146" s="91">
        <v>0.45254830000000001</v>
      </c>
      <c r="E146" s="42">
        <v>2.529822444984331</v>
      </c>
    </row>
    <row r="147" spans="1:5" x14ac:dyDescent="0.25">
      <c r="A147" s="1">
        <v>116</v>
      </c>
      <c r="B147" s="1">
        <v>0</v>
      </c>
      <c r="C147" s="91">
        <v>0.46647620000000001</v>
      </c>
      <c r="D147" s="91">
        <v>4.2612670000000001</v>
      </c>
      <c r="E147" s="42">
        <v>9.1350148196199505</v>
      </c>
    </row>
    <row r="148" spans="1:5" x14ac:dyDescent="0.25">
      <c r="A148" s="1">
        <v>117</v>
      </c>
      <c r="B148" s="1">
        <v>0</v>
      </c>
      <c r="C148" s="91">
        <v>0.25612499999999999</v>
      </c>
      <c r="D148" s="91">
        <v>1.049952</v>
      </c>
      <c r="E148" s="42">
        <v>4.0993733528550518</v>
      </c>
    </row>
    <row r="149" spans="1:5" x14ac:dyDescent="0.25">
      <c r="A149" s="1">
        <v>118</v>
      </c>
      <c r="B149" s="1">
        <v>4</v>
      </c>
      <c r="C149" s="91">
        <v>0.66573269999999996</v>
      </c>
      <c r="D149" s="91">
        <v>12.932700000000001</v>
      </c>
      <c r="E149" s="42">
        <v>19.426265226268743</v>
      </c>
    </row>
    <row r="150" spans="1:5" x14ac:dyDescent="0.25">
      <c r="A150" s="1">
        <v>119</v>
      </c>
      <c r="B150" s="1">
        <v>0</v>
      </c>
      <c r="C150" s="91">
        <v>0.96747090000000002</v>
      </c>
      <c r="D150" s="91">
        <v>6.6549230000000001</v>
      </c>
      <c r="E150" s="42">
        <v>6.8786802786523085</v>
      </c>
    </row>
    <row r="151" spans="1:5" x14ac:dyDescent="0.25">
      <c r="A151" s="1">
        <v>120</v>
      </c>
      <c r="B151" s="1">
        <v>0</v>
      </c>
      <c r="C151" s="91">
        <v>0.16492419999999999</v>
      </c>
      <c r="D151" s="91">
        <v>0.64124879999999995</v>
      </c>
      <c r="E151" s="42">
        <v>3.8881425527606015</v>
      </c>
    </row>
    <row r="152" spans="1:5" x14ac:dyDescent="0.25">
      <c r="A152" s="1">
        <v>121</v>
      </c>
      <c r="B152" s="1">
        <v>0</v>
      </c>
      <c r="C152" s="91">
        <v>0.2</v>
      </c>
      <c r="D152" s="91">
        <v>0.97324200000000005</v>
      </c>
      <c r="E152" s="42">
        <v>4.8662099999999997</v>
      </c>
    </row>
    <row r="153" spans="1:5" x14ac:dyDescent="0.25">
      <c r="A153" s="1">
        <v>122</v>
      </c>
      <c r="B153" s="1">
        <v>0</v>
      </c>
      <c r="C153" s="91">
        <v>0.39597979999999999</v>
      </c>
      <c r="D153" s="91">
        <v>1.0770329999999999</v>
      </c>
      <c r="E153" s="42">
        <v>2.7199190463755976</v>
      </c>
    </row>
    <row r="154" spans="1:5" x14ac:dyDescent="0.25">
      <c r="A154" s="1">
        <v>123</v>
      </c>
      <c r="B154" s="1">
        <v>0</v>
      </c>
      <c r="C154" s="91">
        <v>0.12</v>
      </c>
      <c r="D154" s="91">
        <v>0.2</v>
      </c>
      <c r="E154" s="42">
        <v>1.6666666666666667</v>
      </c>
    </row>
    <row r="155" spans="1:5" x14ac:dyDescent="0.25">
      <c r="A155" s="1">
        <v>124</v>
      </c>
      <c r="B155" s="1">
        <v>0</v>
      </c>
      <c r="C155" s="91">
        <v>0.25612499999999999</v>
      </c>
      <c r="D155" s="91">
        <v>6.2175240000000001</v>
      </c>
      <c r="E155" s="42">
        <v>24.27534992679356</v>
      </c>
    </row>
    <row r="156" spans="1:5" x14ac:dyDescent="0.25">
      <c r="A156" s="1">
        <v>125</v>
      </c>
      <c r="B156" s="1">
        <v>0</v>
      </c>
      <c r="C156" s="91">
        <v>0.48662100000000003</v>
      </c>
      <c r="D156" s="91">
        <v>7.389723</v>
      </c>
      <c r="E156" s="42">
        <v>15.185787296479189</v>
      </c>
    </row>
    <row r="157" spans="1:5" x14ac:dyDescent="0.25">
      <c r="A157" s="1">
        <v>126</v>
      </c>
      <c r="B157" s="1">
        <v>0</v>
      </c>
      <c r="C157" s="91">
        <v>0.25612499999999999</v>
      </c>
      <c r="D157" s="91">
        <v>0.96332759999999995</v>
      </c>
      <c r="E157" s="42">
        <v>3.7611619326500731</v>
      </c>
    </row>
    <row r="158" spans="1:5" x14ac:dyDescent="0.25">
      <c r="A158" s="1">
        <v>127</v>
      </c>
      <c r="B158" s="1">
        <v>0</v>
      </c>
      <c r="C158" s="91">
        <v>0.32</v>
      </c>
      <c r="D158" s="91">
        <v>2.12</v>
      </c>
      <c r="E158" s="42">
        <v>6.625</v>
      </c>
    </row>
    <row r="159" spans="1:5" x14ac:dyDescent="0.25">
      <c r="A159" s="1">
        <v>128</v>
      </c>
      <c r="B159" s="1">
        <v>0</v>
      </c>
      <c r="C159" s="91">
        <v>0.2828427</v>
      </c>
      <c r="D159" s="91">
        <v>4.2167289999999999</v>
      </c>
      <c r="E159" s="42">
        <v>14.908389009155972</v>
      </c>
    </row>
    <row r="160" spans="1:5" x14ac:dyDescent="0.25">
      <c r="A160" s="1">
        <v>129</v>
      </c>
      <c r="B160" s="1">
        <v>0</v>
      </c>
      <c r="C160" s="91">
        <v>0.1788854</v>
      </c>
      <c r="D160" s="91">
        <v>0.39395429999999998</v>
      </c>
      <c r="E160" s="42">
        <v>2.2022719573537022</v>
      </c>
    </row>
    <row r="161" spans="1:6" x14ac:dyDescent="0.25">
      <c r="A161" s="1">
        <v>130</v>
      </c>
      <c r="B161" s="1">
        <v>0</v>
      </c>
      <c r="C161" s="91">
        <v>0.16</v>
      </c>
      <c r="D161" s="91">
        <v>1.5221039999999999</v>
      </c>
      <c r="E161" s="42">
        <v>9.5131499999999996</v>
      </c>
    </row>
    <row r="162" spans="1:6" x14ac:dyDescent="0.25">
      <c r="A162" s="1">
        <v>131</v>
      </c>
      <c r="B162" s="1">
        <v>0</v>
      </c>
      <c r="C162" s="91">
        <v>0.89442719999999998</v>
      </c>
      <c r="D162" s="91">
        <v>4.192183</v>
      </c>
      <c r="E162" s="42">
        <v>4.6870030338970015</v>
      </c>
    </row>
    <row r="163" spans="1:6" x14ac:dyDescent="0.25">
      <c r="A163" s="1">
        <v>132</v>
      </c>
      <c r="B163" s="1">
        <v>0</v>
      </c>
      <c r="C163" s="91">
        <v>0.62096700000000005</v>
      </c>
      <c r="D163" s="91">
        <v>3.0615030000000001</v>
      </c>
      <c r="E163" s="42">
        <v>4.9302185140273149</v>
      </c>
    </row>
    <row r="164" spans="1:6" x14ac:dyDescent="0.25">
      <c r="A164" s="1">
        <v>133</v>
      </c>
      <c r="B164" s="1">
        <v>0</v>
      </c>
      <c r="C164" s="91">
        <v>0.50119860000000005</v>
      </c>
      <c r="D164" s="91">
        <v>10.097519999999999</v>
      </c>
      <c r="E164" s="42">
        <v>20.146744224744438</v>
      </c>
    </row>
    <row r="165" spans="1:6" x14ac:dyDescent="0.25">
      <c r="A165" s="1">
        <v>134</v>
      </c>
      <c r="B165" s="1">
        <v>0</v>
      </c>
      <c r="C165" s="91">
        <v>0.24331050000000001</v>
      </c>
      <c r="D165" s="91">
        <v>2.4006669999999999</v>
      </c>
      <c r="E165" s="42">
        <v>9.8666806405806557</v>
      </c>
    </row>
    <row r="166" spans="1:6" x14ac:dyDescent="0.25">
      <c r="A166" s="1">
        <v>135</v>
      </c>
      <c r="B166" s="1">
        <v>0</v>
      </c>
      <c r="C166" s="91">
        <v>0.2828427</v>
      </c>
      <c r="D166" s="91">
        <v>3.651411</v>
      </c>
      <c r="E166" s="42">
        <v>12.909687964370301</v>
      </c>
    </row>
    <row r="167" spans="1:6" x14ac:dyDescent="0.25">
      <c r="A167" s="1">
        <v>136</v>
      </c>
      <c r="B167" s="1">
        <v>0</v>
      </c>
      <c r="C167" s="91">
        <v>0.2039608</v>
      </c>
      <c r="D167" s="91">
        <v>0.81584310000000004</v>
      </c>
      <c r="E167" s="42">
        <v>3.999999509709709</v>
      </c>
    </row>
    <row r="168" spans="1:6" x14ac:dyDescent="0.25">
      <c r="A168" s="1">
        <v>137</v>
      </c>
      <c r="B168" s="1">
        <v>0</v>
      </c>
      <c r="C168" s="91">
        <v>0.16970560000000001</v>
      </c>
      <c r="D168" s="91">
        <v>0.50911689999999998</v>
      </c>
      <c r="E168" s="42">
        <v>3.000000589255746</v>
      </c>
    </row>
    <row r="169" spans="1:6" x14ac:dyDescent="0.25">
      <c r="A169" s="1">
        <v>138</v>
      </c>
      <c r="B169" s="1">
        <v>0</v>
      </c>
      <c r="C169" s="91">
        <v>0.24</v>
      </c>
      <c r="D169" s="91">
        <v>0.24331050000000001</v>
      </c>
      <c r="E169" s="42">
        <v>1.01379375</v>
      </c>
    </row>
    <row r="170" spans="1:6" x14ac:dyDescent="0.25">
      <c r="A170" s="1">
        <v>139</v>
      </c>
      <c r="B170" s="1">
        <v>0</v>
      </c>
      <c r="C170" s="91">
        <v>0.2154066</v>
      </c>
      <c r="D170" s="91">
        <v>0.32</v>
      </c>
      <c r="E170" s="42">
        <f>D170/C170</f>
        <v>1.4855626522121421</v>
      </c>
      <c r="F170" s="91">
        <v>0.32</v>
      </c>
    </row>
    <row r="171" spans="1:6" x14ac:dyDescent="0.25">
      <c r="A171" s="1">
        <v>140</v>
      </c>
      <c r="B171" s="1">
        <v>0</v>
      </c>
      <c r="C171" s="91">
        <v>0.12</v>
      </c>
      <c r="D171" s="91">
        <v>0.2</v>
      </c>
      <c r="E171" s="42">
        <v>1.6666666666666667</v>
      </c>
    </row>
    <row r="172" spans="1:6" x14ac:dyDescent="0.25">
      <c r="A172" s="1">
        <v>141</v>
      </c>
      <c r="B172" s="1">
        <v>0</v>
      </c>
      <c r="C172" s="91">
        <v>0.16</v>
      </c>
      <c r="D172" s="91">
        <v>0.24331050000000001</v>
      </c>
      <c r="E172" s="42">
        <v>1.5206906250000001</v>
      </c>
    </row>
    <row r="173" spans="1:6" x14ac:dyDescent="0.25">
      <c r="A173" s="1">
        <v>142</v>
      </c>
      <c r="B173" s="1">
        <v>0</v>
      </c>
      <c r="C173" s="91">
        <v>0.28000000000000003</v>
      </c>
      <c r="D173" s="91">
        <v>0.5614268</v>
      </c>
      <c r="E173" s="42">
        <v>2.005095714285714</v>
      </c>
    </row>
    <row r="174" spans="1:6" x14ac:dyDescent="0.25">
      <c r="A174" s="1" t="s">
        <v>91</v>
      </c>
      <c r="B174" s="1" t="s">
        <v>91</v>
      </c>
      <c r="C174" s="91" t="s">
        <v>91</v>
      </c>
      <c r="D174" s="91" t="s">
        <v>91</v>
      </c>
      <c r="E174" s="42" t="s">
        <v>91</v>
      </c>
    </row>
    <row r="175" spans="1:6" x14ac:dyDescent="0.25">
      <c r="A175" s="1" t="s">
        <v>91</v>
      </c>
      <c r="B175" s="1" t="s">
        <v>91</v>
      </c>
      <c r="C175" s="91" t="s">
        <v>91</v>
      </c>
      <c r="D175" s="91" t="s">
        <v>91</v>
      </c>
      <c r="E175" s="42" t="s">
        <v>91</v>
      </c>
    </row>
    <row r="176" spans="1:6" x14ac:dyDescent="0.25">
      <c r="A176" s="1" t="s">
        <v>91</v>
      </c>
      <c r="B176" s="1" t="s">
        <v>91</v>
      </c>
      <c r="C176" s="91" t="s">
        <v>91</v>
      </c>
      <c r="D176" s="91" t="s">
        <v>91</v>
      </c>
      <c r="E176" s="42" t="s">
        <v>91</v>
      </c>
    </row>
    <row r="177" spans="1:5" x14ac:dyDescent="0.25">
      <c r="A177" s="1" t="s">
        <v>91</v>
      </c>
      <c r="B177" s="1" t="s">
        <v>91</v>
      </c>
      <c r="C177" s="91" t="s">
        <v>91</v>
      </c>
      <c r="D177" s="91" t="s">
        <v>91</v>
      </c>
      <c r="E177" s="42" t="s">
        <v>91</v>
      </c>
    </row>
    <row r="178" spans="1:5" x14ac:dyDescent="0.25">
      <c r="A178" s="1" t="s">
        <v>91</v>
      </c>
      <c r="B178" s="1" t="s">
        <v>91</v>
      </c>
      <c r="C178" s="91" t="s">
        <v>91</v>
      </c>
      <c r="D178" s="91" t="s">
        <v>91</v>
      </c>
      <c r="E178" s="42" t="s">
        <v>91</v>
      </c>
    </row>
    <row r="179" spans="1:5" x14ac:dyDescent="0.25">
      <c r="A179" s="1" t="s">
        <v>91</v>
      </c>
      <c r="B179" s="1" t="s">
        <v>91</v>
      </c>
      <c r="C179" s="91" t="s">
        <v>91</v>
      </c>
      <c r="D179" s="91" t="s">
        <v>91</v>
      </c>
      <c r="E179" s="42" t="s">
        <v>91</v>
      </c>
    </row>
    <row r="180" spans="1:5" x14ac:dyDescent="0.25">
      <c r="A180" s="1" t="s">
        <v>91</v>
      </c>
      <c r="B180" s="1" t="s">
        <v>91</v>
      </c>
      <c r="C180" s="91" t="s">
        <v>91</v>
      </c>
      <c r="D180" s="91" t="s">
        <v>91</v>
      </c>
      <c r="E180" s="42" t="s">
        <v>91</v>
      </c>
    </row>
    <row r="181" spans="1:5" x14ac:dyDescent="0.25">
      <c r="A181" s="1" t="s">
        <v>91</v>
      </c>
      <c r="B181" s="1" t="s">
        <v>91</v>
      </c>
      <c r="C181" s="91" t="s">
        <v>91</v>
      </c>
      <c r="D181" s="91" t="s">
        <v>91</v>
      </c>
      <c r="E181" s="42" t="s">
        <v>91</v>
      </c>
    </row>
    <row r="182" spans="1:5" x14ac:dyDescent="0.25">
      <c r="A182" s="1" t="s">
        <v>91</v>
      </c>
      <c r="B182" s="1" t="s">
        <v>91</v>
      </c>
      <c r="C182" s="91" t="s">
        <v>91</v>
      </c>
      <c r="D182" s="91" t="s">
        <v>91</v>
      </c>
      <c r="E182" s="42" t="s">
        <v>91</v>
      </c>
    </row>
    <row r="183" spans="1:5" x14ac:dyDescent="0.25">
      <c r="A183" s="1" t="s">
        <v>91</v>
      </c>
      <c r="B183" s="1" t="s">
        <v>91</v>
      </c>
      <c r="C183" s="91" t="s">
        <v>91</v>
      </c>
      <c r="D183" s="91" t="s">
        <v>91</v>
      </c>
      <c r="E183" s="42" t="s">
        <v>91</v>
      </c>
    </row>
    <row r="184" spans="1:5" x14ac:dyDescent="0.25">
      <c r="A184" s="1" t="s">
        <v>91</v>
      </c>
      <c r="B184" s="1" t="s">
        <v>91</v>
      </c>
      <c r="C184" s="91" t="s">
        <v>91</v>
      </c>
      <c r="D184" s="91" t="s">
        <v>91</v>
      </c>
      <c r="E184" s="42" t="s">
        <v>91</v>
      </c>
    </row>
    <row r="185" spans="1:5" x14ac:dyDescent="0.25">
      <c r="A185" s="1" t="s">
        <v>91</v>
      </c>
      <c r="B185" s="1" t="s">
        <v>91</v>
      </c>
      <c r="C185" s="91" t="s">
        <v>91</v>
      </c>
      <c r="D185" s="91" t="s">
        <v>91</v>
      </c>
      <c r="E185" s="42" t="s">
        <v>91</v>
      </c>
    </row>
    <row r="186" spans="1:5" x14ac:dyDescent="0.25">
      <c r="A186" s="1" t="s">
        <v>91</v>
      </c>
      <c r="B186" s="1" t="s">
        <v>91</v>
      </c>
      <c r="C186" s="91" t="s">
        <v>91</v>
      </c>
      <c r="D186" s="91" t="s">
        <v>91</v>
      </c>
      <c r="E186" s="42" t="s">
        <v>91</v>
      </c>
    </row>
    <row r="187" spans="1:5" x14ac:dyDescent="0.25">
      <c r="A187" s="1" t="s">
        <v>91</v>
      </c>
      <c r="B187" s="1" t="s">
        <v>91</v>
      </c>
      <c r="C187" s="91" t="s">
        <v>91</v>
      </c>
      <c r="D187" s="91" t="s">
        <v>91</v>
      </c>
      <c r="E187" s="42" t="s">
        <v>91</v>
      </c>
    </row>
    <row r="188" spans="1:5" x14ac:dyDescent="0.25">
      <c r="A188" s="1" t="s">
        <v>91</v>
      </c>
      <c r="B188" s="1" t="s">
        <v>91</v>
      </c>
      <c r="C188" s="91" t="s">
        <v>91</v>
      </c>
      <c r="D188" s="91" t="s">
        <v>91</v>
      </c>
      <c r="E188" s="42" t="s">
        <v>91</v>
      </c>
    </row>
    <row r="189" spans="1:5" x14ac:dyDescent="0.25">
      <c r="A189" s="1" t="s">
        <v>91</v>
      </c>
      <c r="B189" s="1" t="s">
        <v>91</v>
      </c>
      <c r="C189" s="91" t="s">
        <v>91</v>
      </c>
      <c r="D189" s="91" t="s">
        <v>91</v>
      </c>
      <c r="E189" s="42" t="s">
        <v>91</v>
      </c>
    </row>
    <row r="190" spans="1:5" x14ac:dyDescent="0.25">
      <c r="A190" s="1" t="s">
        <v>91</v>
      </c>
      <c r="B190" s="1" t="s">
        <v>91</v>
      </c>
      <c r="C190" s="91" t="s">
        <v>91</v>
      </c>
      <c r="D190" s="91" t="s">
        <v>91</v>
      </c>
      <c r="E190" s="42" t="s">
        <v>91</v>
      </c>
    </row>
    <row r="191" spans="1:5" x14ac:dyDescent="0.25">
      <c r="A191" s="1" t="s">
        <v>91</v>
      </c>
      <c r="B191" s="1" t="s">
        <v>91</v>
      </c>
      <c r="C191" s="91" t="s">
        <v>91</v>
      </c>
      <c r="D191" s="91" t="s">
        <v>91</v>
      </c>
      <c r="E191" s="42" t="s">
        <v>91</v>
      </c>
    </row>
    <row r="192" spans="1:5" x14ac:dyDescent="0.25">
      <c r="A192" s="1" t="s">
        <v>91</v>
      </c>
      <c r="B192" s="1" t="s">
        <v>91</v>
      </c>
      <c r="C192" s="91" t="s">
        <v>91</v>
      </c>
      <c r="D192" s="91" t="s">
        <v>91</v>
      </c>
      <c r="E192" s="42" t="s">
        <v>91</v>
      </c>
    </row>
    <row r="193" spans="1:5" x14ac:dyDescent="0.25">
      <c r="A193" s="1" t="s">
        <v>91</v>
      </c>
      <c r="B193" s="1" t="s">
        <v>91</v>
      </c>
      <c r="C193" s="91" t="s">
        <v>91</v>
      </c>
      <c r="D193" s="91" t="s">
        <v>91</v>
      </c>
      <c r="E193" s="42" t="s">
        <v>91</v>
      </c>
    </row>
    <row r="194" spans="1:5" x14ac:dyDescent="0.25">
      <c r="A194" s="1" t="s">
        <v>91</v>
      </c>
      <c r="B194" s="1" t="s">
        <v>91</v>
      </c>
      <c r="C194" s="91" t="s">
        <v>91</v>
      </c>
      <c r="D194" s="91" t="s">
        <v>91</v>
      </c>
      <c r="E194" s="42" t="s">
        <v>91</v>
      </c>
    </row>
    <row r="195" spans="1:5" x14ac:dyDescent="0.25">
      <c r="A195" s="1" t="s">
        <v>91</v>
      </c>
      <c r="B195" s="1" t="s">
        <v>91</v>
      </c>
      <c r="C195" s="91" t="s">
        <v>91</v>
      </c>
      <c r="D195" s="91" t="s">
        <v>91</v>
      </c>
      <c r="E195" s="42" t="s">
        <v>91</v>
      </c>
    </row>
    <row r="196" spans="1:5" x14ac:dyDescent="0.25">
      <c r="A196" s="1" t="s">
        <v>91</v>
      </c>
      <c r="B196" s="1" t="s">
        <v>91</v>
      </c>
      <c r="C196" s="91" t="s">
        <v>91</v>
      </c>
      <c r="D196" s="91" t="s">
        <v>91</v>
      </c>
      <c r="E196" s="42" t="s">
        <v>91</v>
      </c>
    </row>
    <row r="197" spans="1:5" x14ac:dyDescent="0.25">
      <c r="A197" s="1" t="s">
        <v>91</v>
      </c>
      <c r="B197" s="1" t="s">
        <v>91</v>
      </c>
      <c r="C197" s="91" t="s">
        <v>91</v>
      </c>
      <c r="D197" s="91" t="s">
        <v>91</v>
      </c>
      <c r="E197" s="42" t="s">
        <v>91</v>
      </c>
    </row>
    <row r="198" spans="1:5" x14ac:dyDescent="0.25">
      <c r="A198" s="1" t="s">
        <v>91</v>
      </c>
      <c r="B198" s="1" t="s">
        <v>91</v>
      </c>
      <c r="C198" s="91" t="s">
        <v>91</v>
      </c>
      <c r="D198" s="91" t="s">
        <v>91</v>
      </c>
      <c r="E198" s="42" t="s">
        <v>91</v>
      </c>
    </row>
    <row r="199" spans="1:5" x14ac:dyDescent="0.25">
      <c r="A199" s="1" t="s">
        <v>91</v>
      </c>
      <c r="B199" s="1" t="s">
        <v>91</v>
      </c>
      <c r="C199" s="91" t="s">
        <v>91</v>
      </c>
      <c r="D199" s="91" t="s">
        <v>91</v>
      </c>
      <c r="E199" s="42" t="s">
        <v>91</v>
      </c>
    </row>
    <row r="200" spans="1:5" x14ac:dyDescent="0.25">
      <c r="A200" s="1" t="s">
        <v>91</v>
      </c>
      <c r="B200" s="1" t="s">
        <v>91</v>
      </c>
      <c r="C200" s="91" t="s">
        <v>91</v>
      </c>
      <c r="D200" s="91" t="s">
        <v>91</v>
      </c>
      <c r="E200" s="42" t="s">
        <v>91</v>
      </c>
    </row>
    <row r="201" spans="1:5" x14ac:dyDescent="0.25">
      <c r="A201" s="1" t="s">
        <v>91</v>
      </c>
      <c r="B201" s="1" t="s">
        <v>91</v>
      </c>
      <c r="C201" s="91" t="s">
        <v>91</v>
      </c>
      <c r="D201" s="91" t="s">
        <v>91</v>
      </c>
      <c r="E201" s="42" t="s">
        <v>91</v>
      </c>
    </row>
    <row r="202" spans="1:5" x14ac:dyDescent="0.25">
      <c r="A202" s="1" t="s">
        <v>91</v>
      </c>
      <c r="B202" s="1" t="s">
        <v>91</v>
      </c>
      <c r="C202" s="91" t="s">
        <v>91</v>
      </c>
      <c r="D202" s="91" t="s">
        <v>91</v>
      </c>
      <c r="E202" s="42" t="s">
        <v>91</v>
      </c>
    </row>
    <row r="203" spans="1:5" x14ac:dyDescent="0.25">
      <c r="A203" s="1" t="s">
        <v>91</v>
      </c>
      <c r="B203" s="1" t="s">
        <v>91</v>
      </c>
      <c r="C203" s="91" t="s">
        <v>91</v>
      </c>
      <c r="D203" s="91" t="s">
        <v>91</v>
      </c>
      <c r="E203" s="42" t="s">
        <v>91</v>
      </c>
    </row>
    <row r="204" spans="1:5" x14ac:dyDescent="0.25">
      <c r="A204" s="1" t="s">
        <v>91</v>
      </c>
      <c r="B204" s="1" t="s">
        <v>91</v>
      </c>
      <c r="C204" s="91" t="s">
        <v>91</v>
      </c>
      <c r="D204" s="91" t="s">
        <v>91</v>
      </c>
      <c r="E204" s="42" t="s">
        <v>91</v>
      </c>
    </row>
    <row r="205" spans="1:5" x14ac:dyDescent="0.25">
      <c r="A205" s="1" t="s">
        <v>91</v>
      </c>
      <c r="B205" s="1" t="s">
        <v>91</v>
      </c>
      <c r="C205" s="91" t="s">
        <v>91</v>
      </c>
      <c r="D205" s="91" t="s">
        <v>91</v>
      </c>
      <c r="E205" s="42" t="s">
        <v>91</v>
      </c>
    </row>
    <row r="206" spans="1:5" x14ac:dyDescent="0.25">
      <c r="A206" s="1" t="s">
        <v>91</v>
      </c>
      <c r="B206" s="1" t="s">
        <v>91</v>
      </c>
      <c r="C206" s="91" t="s">
        <v>91</v>
      </c>
      <c r="D206" s="91" t="s">
        <v>91</v>
      </c>
      <c r="E206" s="42" t="s">
        <v>91</v>
      </c>
    </row>
    <row r="207" spans="1:5" x14ac:dyDescent="0.25">
      <c r="A207" s="1" t="s">
        <v>91</v>
      </c>
      <c r="B207" s="1" t="s">
        <v>91</v>
      </c>
      <c r="C207" s="91" t="s">
        <v>91</v>
      </c>
      <c r="D207" s="91" t="s">
        <v>91</v>
      </c>
      <c r="E207" s="42" t="s">
        <v>91</v>
      </c>
    </row>
    <row r="208" spans="1:5" x14ac:dyDescent="0.25">
      <c r="A208" s="1" t="s">
        <v>91</v>
      </c>
      <c r="B208" s="1" t="s">
        <v>91</v>
      </c>
      <c r="C208" s="91" t="s">
        <v>91</v>
      </c>
      <c r="D208" s="91" t="s">
        <v>91</v>
      </c>
      <c r="E208" s="42" t="s">
        <v>91</v>
      </c>
    </row>
    <row r="209" spans="1:5" x14ac:dyDescent="0.25">
      <c r="A209" s="1" t="s">
        <v>91</v>
      </c>
      <c r="B209" s="1" t="s">
        <v>91</v>
      </c>
      <c r="C209" s="91" t="s">
        <v>91</v>
      </c>
      <c r="D209" s="91" t="s">
        <v>91</v>
      </c>
      <c r="E209" s="42" t="s">
        <v>91</v>
      </c>
    </row>
    <row r="210" spans="1:5" x14ac:dyDescent="0.25">
      <c r="A210" s="1" t="s">
        <v>91</v>
      </c>
      <c r="B210" s="1" t="s">
        <v>91</v>
      </c>
      <c r="C210" s="91" t="s">
        <v>91</v>
      </c>
      <c r="D210" s="91" t="s">
        <v>91</v>
      </c>
      <c r="E210" s="42" t="s">
        <v>91</v>
      </c>
    </row>
    <row r="211" spans="1:5" x14ac:dyDescent="0.25">
      <c r="A211" s="1" t="s">
        <v>91</v>
      </c>
      <c r="B211" s="1" t="s">
        <v>91</v>
      </c>
      <c r="C211" s="91" t="s">
        <v>91</v>
      </c>
      <c r="D211" s="91" t="s">
        <v>91</v>
      </c>
      <c r="E211" s="42" t="s">
        <v>91</v>
      </c>
    </row>
    <row r="212" spans="1:5" x14ac:dyDescent="0.25">
      <c r="A212" s="1" t="s">
        <v>91</v>
      </c>
      <c r="B212" s="1" t="s">
        <v>91</v>
      </c>
      <c r="C212" s="91" t="s">
        <v>91</v>
      </c>
      <c r="D212" s="91" t="s">
        <v>91</v>
      </c>
      <c r="E212" s="42" t="s">
        <v>91</v>
      </c>
    </row>
    <row r="213" spans="1:5" x14ac:dyDescent="0.25">
      <c r="A213" s="1" t="s">
        <v>91</v>
      </c>
      <c r="B213" s="1" t="s">
        <v>91</v>
      </c>
      <c r="C213" s="91" t="s">
        <v>91</v>
      </c>
      <c r="D213" s="91" t="s">
        <v>91</v>
      </c>
      <c r="E213" s="42" t="s">
        <v>91</v>
      </c>
    </row>
    <row r="214" spans="1:5" x14ac:dyDescent="0.25">
      <c r="A214" s="1" t="s">
        <v>91</v>
      </c>
      <c r="B214" s="1" t="s">
        <v>91</v>
      </c>
      <c r="C214" s="91" t="s">
        <v>91</v>
      </c>
      <c r="D214" s="91" t="s">
        <v>91</v>
      </c>
      <c r="E214" s="42" t="s">
        <v>91</v>
      </c>
    </row>
    <row r="215" spans="1:5" x14ac:dyDescent="0.25">
      <c r="A215" s="1" t="s">
        <v>91</v>
      </c>
      <c r="B215" s="1" t="s">
        <v>91</v>
      </c>
      <c r="C215" s="91" t="s">
        <v>91</v>
      </c>
      <c r="D215" s="91" t="s">
        <v>91</v>
      </c>
      <c r="E215" s="42" t="s">
        <v>91</v>
      </c>
    </row>
    <row r="216" spans="1:5" x14ac:dyDescent="0.25">
      <c r="A216" s="1" t="s">
        <v>91</v>
      </c>
      <c r="B216" s="1" t="s">
        <v>91</v>
      </c>
      <c r="C216" s="91" t="s">
        <v>91</v>
      </c>
      <c r="D216" s="91" t="s">
        <v>91</v>
      </c>
      <c r="E216" s="42" t="s">
        <v>91</v>
      </c>
    </row>
    <row r="217" spans="1:5" x14ac:dyDescent="0.25">
      <c r="A217" s="1" t="s">
        <v>91</v>
      </c>
      <c r="B217" s="1" t="s">
        <v>91</v>
      </c>
      <c r="C217" s="91" t="s">
        <v>91</v>
      </c>
      <c r="D217" s="91" t="s">
        <v>91</v>
      </c>
      <c r="E217" s="42" t="s">
        <v>91</v>
      </c>
    </row>
    <row r="218" spans="1:5" x14ac:dyDescent="0.25">
      <c r="A218" s="1" t="s">
        <v>91</v>
      </c>
      <c r="B218" s="1" t="s">
        <v>91</v>
      </c>
      <c r="C218" s="91" t="s">
        <v>91</v>
      </c>
      <c r="D218" s="91" t="s">
        <v>91</v>
      </c>
      <c r="E218" s="42" t="s">
        <v>91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314" priority="2" operator="lessThan">
      <formula>1</formula>
    </cfRule>
  </conditionalFormatting>
  <conditionalFormatting sqref="E22">
    <cfRule type="cellIs" dxfId="313" priority="1" operator="lessThan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104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41429</v>
      </c>
      <c r="F2" s="90" t="s">
        <v>61</v>
      </c>
      <c r="G2" s="91">
        <v>0.32885593888888881</v>
      </c>
      <c r="I2" s="91"/>
    </row>
    <row r="3" spans="1:10" x14ac:dyDescent="0.25">
      <c r="F3" s="92" t="s">
        <v>62</v>
      </c>
      <c r="G3" s="91">
        <v>3.123936996296294</v>
      </c>
      <c r="I3" s="91"/>
    </row>
    <row r="4" spans="1:10" x14ac:dyDescent="0.25">
      <c r="A4" s="93"/>
      <c r="B4" s="7"/>
      <c r="C4" s="7" t="s">
        <v>63</v>
      </c>
      <c r="D4" s="94">
        <v>209</v>
      </c>
      <c r="F4" s="40" t="s">
        <v>21</v>
      </c>
      <c r="G4" s="1">
        <v>108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101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108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60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12</v>
      </c>
      <c r="F8" s="99" t="s">
        <v>73</v>
      </c>
      <c r="G8" s="103">
        <v>22.75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8</v>
      </c>
      <c r="J11" s="293" t="s">
        <v>374</v>
      </c>
    </row>
    <row r="12" spans="1:10" x14ac:dyDescent="0.25">
      <c r="A12" s="108" t="s">
        <v>70</v>
      </c>
      <c r="B12" s="109">
        <v>17</v>
      </c>
      <c r="C12" s="109">
        <v>74</v>
      </c>
      <c r="D12" s="109">
        <v>9</v>
      </c>
      <c r="E12" s="109">
        <v>6</v>
      </c>
      <c r="F12" s="109">
        <v>1</v>
      </c>
      <c r="G12" s="109">
        <v>1</v>
      </c>
      <c r="H12" s="109">
        <v>108</v>
      </c>
      <c r="I12" s="39">
        <f>SUM(D12:G12)</f>
        <v>17</v>
      </c>
    </row>
    <row r="13" spans="1:10" x14ac:dyDescent="0.25">
      <c r="A13" s="108" t="s">
        <v>37</v>
      </c>
      <c r="B13" s="109">
        <v>1</v>
      </c>
      <c r="C13" s="109">
        <v>42</v>
      </c>
      <c r="D13" s="109">
        <v>9</v>
      </c>
      <c r="E13" s="109">
        <v>6</v>
      </c>
      <c r="F13" s="109">
        <v>1</v>
      </c>
      <c r="G13" s="109">
        <v>1</v>
      </c>
      <c r="H13" s="109">
        <v>60</v>
      </c>
    </row>
    <row r="14" spans="1:10" x14ac:dyDescent="0.25">
      <c r="A14" s="108" t="s">
        <v>38</v>
      </c>
      <c r="B14" s="109">
        <v>0</v>
      </c>
      <c r="C14" s="109">
        <v>0</v>
      </c>
      <c r="D14" s="109">
        <v>4</v>
      </c>
      <c r="E14" s="109">
        <v>6</v>
      </c>
      <c r="F14" s="109">
        <v>1</v>
      </c>
      <c r="G14" s="109">
        <v>1</v>
      </c>
      <c r="H14" s="109">
        <v>12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0.32451949330143565</v>
      </c>
      <c r="D17" s="182">
        <f t="shared" ref="D17:E17" si="0">AVERAGE(D32:D502)</f>
        <v>1.8954030645933002</v>
      </c>
      <c r="E17" s="182">
        <f t="shared" si="0"/>
        <v>5.7030015819303115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0.13436253694983158</v>
      </c>
      <c r="D18" s="182">
        <f t="shared" ref="D18:E18" si="1">STDEV(D32:D502)</f>
        <v>2.8555750201118242</v>
      </c>
      <c r="E18" s="182">
        <f t="shared" si="1"/>
        <v>7.9853051534152382</v>
      </c>
      <c r="F18" s="11"/>
    </row>
    <row r="19" spans="1:21" x14ac:dyDescent="0.25">
      <c r="B19" s="40" t="s">
        <v>152</v>
      </c>
      <c r="C19" s="43">
        <f>MEDIAN(C32:C502)</f>
        <v>0.29120439999999997</v>
      </c>
      <c r="D19" s="182">
        <f t="shared" ref="D19:E19" si="2">MEDIAN(D32:D502)</f>
        <v>0.9616652</v>
      </c>
      <c r="E19" s="182">
        <f t="shared" si="2"/>
        <v>3.1428571428571428</v>
      </c>
    </row>
    <row r="20" spans="1:21" x14ac:dyDescent="0.25">
      <c r="B20" s="40" t="s">
        <v>20</v>
      </c>
      <c r="C20" s="43">
        <f>MIN(C32:C502)</f>
        <v>0.1264911</v>
      </c>
      <c r="D20" s="182">
        <f t="shared" ref="D20:E20" si="3">MIN(D32:D502)</f>
        <v>0.2</v>
      </c>
      <c r="E20" s="182">
        <f t="shared" si="3"/>
        <v>1</v>
      </c>
    </row>
    <row r="21" spans="1:21" x14ac:dyDescent="0.25">
      <c r="B21" s="40" t="s">
        <v>19</v>
      </c>
      <c r="C21" s="43">
        <f>MAX(C32:C502)</f>
        <v>1.1764349999999999</v>
      </c>
      <c r="D21" s="182">
        <f t="shared" ref="D21:E21" si="4">MAX(D32:D502)</f>
        <v>21.253119999999999</v>
      </c>
      <c r="E21" s="182">
        <f t="shared" si="4"/>
        <v>57.918051214394772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0.44803994705882355</v>
      </c>
      <c r="D23" s="315">
        <f t="array" ref="D23">AVERAGE(IF(($E$32:$E$552&gt;=3)*($D$32:$D$552&gt;=5),$D$32:$D$552))</f>
        <v>10.012826352941175</v>
      </c>
      <c r="E23" s="315">
        <f t="array" ref="E23">AVERAGE(IF(($E$32:$E$552&gt;=3)*($D$32:$D$552&gt;=5),$E$32:$E$552))</f>
        <v>27.040888037646575</v>
      </c>
      <c r="F23">
        <f>COUNTIF(E32:E550,"&gt;=5")</f>
        <v>60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0.23877589508534741</v>
      </c>
      <c r="D24" s="315">
        <f t="array" ref="D24">STDEV(IF(($E$32:$E$552&gt;=3)*($D$32:$D$552&gt;=5),$D$32:$D$552))</f>
        <v>4.3053724802894386</v>
      </c>
      <c r="E24" s="315">
        <f t="array" ref="E24">STDEV(IF(($E$32:$E$552&gt;=3)*($D$32:$D$552&gt;=5),$E$32:$E$552))</f>
        <v>13.900558017832148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0.36878179999999999</v>
      </c>
      <c r="D25" s="315">
        <f t="array" ref="D25">MEDIAN(IF(($E$32:$E$552&gt;=3)*($D$32:$D$552&gt;=5),$D$32:$D$552))</f>
        <v>9.7321729999999995</v>
      </c>
      <c r="E25" s="315">
        <f t="array" ref="E25">MEDIAN(IF(($E$32:$E$552&gt;=3)*($D$32:$D$552&gt;=5),$E$32:$E$552))</f>
        <v>28.780921401218823</v>
      </c>
    </row>
    <row r="26" spans="1:21" x14ac:dyDescent="0.25">
      <c r="B26" s="40" t="s">
        <v>20</v>
      </c>
      <c r="C26" s="314">
        <f t="array" ref="C26">MIN(IF(($E$32:$E$552&gt;=3)*($D$32:$D$552&gt;=5),$C$32:$C$552))</f>
        <v>0.24</v>
      </c>
      <c r="D26" s="315">
        <f t="array" ref="D26">MIN(IF(($E$32:$E$552&gt;=3)*($D$32:$D$552&gt;=5),$D$32:$D$552))</f>
        <v>5.1907610000000002</v>
      </c>
      <c r="E26" s="315">
        <f t="array" ref="E26">MIN(IF(($E$32:$E$552&gt;=3)*($D$32:$D$552&gt;=5),$E$32:$E$552))</f>
        <v>5.1547174302022638</v>
      </c>
    </row>
    <row r="27" spans="1:21" x14ac:dyDescent="0.25">
      <c r="B27" s="40" t="s">
        <v>19</v>
      </c>
      <c r="C27" s="314">
        <f t="array" ref="C27">MAX(IF(($E$32:$E$552&gt;=3)*($D$32:$D$552&gt;=5),$C$32:$C$552))</f>
        <v>1.1764349999999999</v>
      </c>
      <c r="D27" s="315">
        <f t="array" ref="D27">MAX(IF(($E$32:$E$552&gt;=3)*($D$32:$D$552&gt;=5),$D$32:$D$552))</f>
        <v>21.253119999999999</v>
      </c>
      <c r="E27" s="315">
        <f t="array" ref="E27">MAX(IF(($E$32:$E$552&gt;=3)*($D$32:$D$552&gt;=5),$E$32:$E$552))</f>
        <v>57.918051214394772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0.31241000000000002</v>
      </c>
      <c r="D32" s="91">
        <v>0.42520580000000002</v>
      </c>
      <c r="E32" s="42">
        <v>1.3610505425562562</v>
      </c>
    </row>
    <row r="33" spans="1:6" x14ac:dyDescent="0.25">
      <c r="A33" s="1">
        <v>2</v>
      </c>
      <c r="B33" s="1">
        <v>0</v>
      </c>
      <c r="C33" s="91">
        <v>0.50911689999999998</v>
      </c>
      <c r="D33" s="91">
        <v>1.08074</v>
      </c>
      <c r="E33" s="42">
        <v>2.1227737676749685</v>
      </c>
    </row>
    <row r="34" spans="1:6" x14ac:dyDescent="0.25">
      <c r="A34" s="1">
        <v>3</v>
      </c>
      <c r="B34" s="1">
        <v>0</v>
      </c>
      <c r="C34" s="91">
        <v>0.42520580000000002</v>
      </c>
      <c r="D34" s="91">
        <v>4.4407209999999999</v>
      </c>
      <c r="E34" s="42">
        <v>10.44369808690286</v>
      </c>
    </row>
    <row r="35" spans="1:6" x14ac:dyDescent="0.25">
      <c r="A35" s="1">
        <v>4</v>
      </c>
      <c r="B35" s="1">
        <v>0</v>
      </c>
      <c r="C35" s="91">
        <v>0.25298219999999999</v>
      </c>
      <c r="D35" s="91">
        <v>0.78790859999999996</v>
      </c>
      <c r="E35" s="42">
        <v>3.1144823627907416</v>
      </c>
    </row>
    <row r="36" spans="1:6" x14ac:dyDescent="0.25">
      <c r="A36" s="1">
        <v>5</v>
      </c>
      <c r="B36" s="1">
        <v>0</v>
      </c>
      <c r="C36" s="91">
        <v>0.2</v>
      </c>
      <c r="D36" s="91">
        <v>0.2039608</v>
      </c>
      <c r="E36" s="42">
        <f>D36/C36</f>
        <v>1.0198039999999999</v>
      </c>
      <c r="F36" s="91">
        <v>0.2039608</v>
      </c>
    </row>
    <row r="37" spans="1:6" x14ac:dyDescent="0.25">
      <c r="A37" s="1">
        <v>6</v>
      </c>
      <c r="B37" s="1">
        <v>2</v>
      </c>
      <c r="C37" s="91">
        <v>0.73539109999999996</v>
      </c>
      <c r="D37" s="91">
        <v>1.476064</v>
      </c>
      <c r="E37" s="42">
        <v>2.0071823006832692</v>
      </c>
    </row>
    <row r="38" spans="1:6" x14ac:dyDescent="0.25">
      <c r="A38" s="1">
        <v>7</v>
      </c>
      <c r="B38" s="1">
        <v>1</v>
      </c>
      <c r="C38" s="91">
        <v>0.24331050000000001</v>
      </c>
      <c r="D38" s="91">
        <v>14.09207</v>
      </c>
      <c r="E38" s="42">
        <v>57.918051214394772</v>
      </c>
    </row>
    <row r="39" spans="1:6" x14ac:dyDescent="0.25">
      <c r="A39" s="1">
        <v>8</v>
      </c>
      <c r="B39" s="1">
        <v>0</v>
      </c>
      <c r="C39" s="91">
        <v>0.32249030000000001</v>
      </c>
      <c r="D39" s="91">
        <v>0.69857000000000002</v>
      </c>
      <c r="E39" s="42">
        <v>2.1661736802626312</v>
      </c>
    </row>
    <row r="40" spans="1:6" x14ac:dyDescent="0.25">
      <c r="A40" s="1">
        <v>9</v>
      </c>
      <c r="B40" s="1">
        <v>0</v>
      </c>
      <c r="C40" s="91">
        <v>0.55713550000000001</v>
      </c>
      <c r="D40" s="91">
        <v>1.3885240000000001</v>
      </c>
      <c r="E40" s="42">
        <v>2.4922554746556269</v>
      </c>
    </row>
    <row r="41" spans="1:6" x14ac:dyDescent="0.25">
      <c r="A41" s="1">
        <v>10</v>
      </c>
      <c r="B41" s="1">
        <v>0</v>
      </c>
      <c r="C41" s="91">
        <v>0.34176010000000001</v>
      </c>
      <c r="D41" s="91">
        <v>0.48332180000000002</v>
      </c>
      <c r="E41" s="42">
        <v>1.4142136545489072</v>
      </c>
    </row>
    <row r="42" spans="1:6" x14ac:dyDescent="0.25">
      <c r="A42" s="1">
        <v>11</v>
      </c>
      <c r="B42" s="1">
        <v>0</v>
      </c>
      <c r="C42" s="91">
        <v>0.30463089999999998</v>
      </c>
      <c r="D42" s="91">
        <v>7.4953849999999997</v>
      </c>
      <c r="E42" s="42">
        <v>24.604808638913518</v>
      </c>
    </row>
    <row r="43" spans="1:6" x14ac:dyDescent="0.25">
      <c r="A43" s="1">
        <v>12</v>
      </c>
      <c r="B43" s="1">
        <v>0</v>
      </c>
      <c r="C43" s="91">
        <v>0.36878179999999999</v>
      </c>
      <c r="D43" s="91">
        <v>10.61388</v>
      </c>
      <c r="E43" s="42">
        <v>28.780921401218823</v>
      </c>
    </row>
    <row r="44" spans="1:6" x14ac:dyDescent="0.25">
      <c r="A44" s="1">
        <v>13</v>
      </c>
      <c r="B44" s="1">
        <v>0</v>
      </c>
      <c r="C44" s="91">
        <v>0.64621980000000001</v>
      </c>
      <c r="D44" s="91">
        <v>0.74404300000000001</v>
      </c>
      <c r="E44" s="42">
        <f>D44/C44</f>
        <v>1.1513775962915405</v>
      </c>
      <c r="F44" s="91">
        <v>0.64621980000000001</v>
      </c>
    </row>
    <row r="45" spans="1:6" x14ac:dyDescent="0.25">
      <c r="A45" s="1">
        <v>14</v>
      </c>
      <c r="B45" s="1">
        <v>0</v>
      </c>
      <c r="C45" s="91">
        <v>0.2828427</v>
      </c>
      <c r="D45" s="91">
        <v>0.88814409999999999</v>
      </c>
      <c r="E45" s="42">
        <v>3.1400637173948627</v>
      </c>
    </row>
    <row r="46" spans="1:6" x14ac:dyDescent="0.25">
      <c r="A46" s="1">
        <v>15</v>
      </c>
      <c r="B46" s="1">
        <v>0</v>
      </c>
      <c r="C46" s="91">
        <v>0.22627420000000001</v>
      </c>
      <c r="D46" s="91">
        <v>0.75471849999999996</v>
      </c>
      <c r="E46" s="42">
        <v>3.3354156152137535</v>
      </c>
    </row>
    <row r="47" spans="1:6" x14ac:dyDescent="0.25">
      <c r="A47" s="1">
        <v>16</v>
      </c>
      <c r="B47" s="1">
        <v>0</v>
      </c>
      <c r="C47" s="91">
        <v>0.33941130000000003</v>
      </c>
      <c r="D47" s="91">
        <v>0.36878179999999999</v>
      </c>
      <c r="E47" s="42">
        <v>1.086533654006216</v>
      </c>
    </row>
    <row r="48" spans="1:6" x14ac:dyDescent="0.25">
      <c r="A48" s="1">
        <v>17</v>
      </c>
      <c r="B48" s="1">
        <v>0</v>
      </c>
      <c r="C48" s="91">
        <v>0.32</v>
      </c>
      <c r="D48" s="91">
        <v>0.36</v>
      </c>
      <c r="E48" s="42">
        <v>1.125</v>
      </c>
    </row>
    <row r="49" spans="1:5" x14ac:dyDescent="0.25">
      <c r="A49" s="1">
        <v>18</v>
      </c>
      <c r="B49" s="1">
        <v>0</v>
      </c>
      <c r="C49" s="91">
        <v>0.26832820000000002</v>
      </c>
      <c r="D49" s="91">
        <v>1.04</v>
      </c>
      <c r="E49" s="42">
        <v>3.8758505442215911</v>
      </c>
    </row>
    <row r="50" spans="1:5" x14ac:dyDescent="0.25">
      <c r="A50" s="1">
        <v>19</v>
      </c>
      <c r="B50" s="1">
        <v>0</v>
      </c>
      <c r="C50" s="91">
        <v>0.2332381</v>
      </c>
      <c r="D50" s="91">
        <v>0.57688819999999996</v>
      </c>
      <c r="E50" s="42">
        <v>2.4733874954392099</v>
      </c>
    </row>
    <row r="51" spans="1:5" x14ac:dyDescent="0.25">
      <c r="A51" s="1">
        <v>20</v>
      </c>
      <c r="B51" s="1">
        <v>0</v>
      </c>
      <c r="C51" s="91">
        <v>0.56000000000000005</v>
      </c>
      <c r="D51" s="91">
        <v>2.0004</v>
      </c>
      <c r="E51" s="42">
        <v>3.5721428571428566</v>
      </c>
    </row>
    <row r="52" spans="1:5" x14ac:dyDescent="0.25">
      <c r="A52" s="1">
        <v>21</v>
      </c>
      <c r="B52" s="1">
        <v>0</v>
      </c>
      <c r="C52" s="91">
        <v>0.2</v>
      </c>
      <c r="D52" s="91">
        <v>0.59464269999999997</v>
      </c>
      <c r="E52" s="42">
        <v>2.9732134999999995</v>
      </c>
    </row>
    <row r="53" spans="1:5" x14ac:dyDescent="0.25">
      <c r="A53" s="1">
        <v>22</v>
      </c>
      <c r="B53" s="1">
        <v>0</v>
      </c>
      <c r="C53" s="91">
        <v>0.25298219999999999</v>
      </c>
      <c r="D53" s="91">
        <v>0.69857000000000002</v>
      </c>
      <c r="E53" s="42">
        <v>2.7613405211908191</v>
      </c>
    </row>
    <row r="54" spans="1:5" x14ac:dyDescent="0.25">
      <c r="A54" s="1">
        <v>23</v>
      </c>
      <c r="B54" s="1">
        <v>0</v>
      </c>
      <c r="C54" s="91">
        <v>0.2154066</v>
      </c>
      <c r="D54" s="91">
        <v>0.52153620000000001</v>
      </c>
      <c r="E54" s="42">
        <v>2.4211709390520069</v>
      </c>
    </row>
    <row r="55" spans="1:5" x14ac:dyDescent="0.25">
      <c r="A55" s="1">
        <v>24</v>
      </c>
      <c r="B55" s="1">
        <v>1</v>
      </c>
      <c r="C55" s="91">
        <v>0.48166379999999998</v>
      </c>
      <c r="D55" s="91">
        <v>21.253119999999999</v>
      </c>
      <c r="E55" s="42">
        <v>44.124387176283541</v>
      </c>
    </row>
    <row r="56" spans="1:5" x14ac:dyDescent="0.25">
      <c r="A56" s="1">
        <v>25</v>
      </c>
      <c r="B56" s="1">
        <v>0</v>
      </c>
      <c r="C56" s="91">
        <v>0.73430240000000002</v>
      </c>
      <c r="D56" s="91">
        <v>5.49749</v>
      </c>
      <c r="E56" s="42">
        <v>7.4866839601777144</v>
      </c>
    </row>
    <row r="57" spans="1:5" x14ac:dyDescent="0.25">
      <c r="A57" s="1">
        <v>26</v>
      </c>
      <c r="B57" s="1">
        <v>0</v>
      </c>
      <c r="C57" s="91">
        <v>0.24</v>
      </c>
      <c r="D57" s="91">
        <v>0.40199499999999999</v>
      </c>
      <c r="E57" s="42">
        <v>1.6749791666666667</v>
      </c>
    </row>
    <row r="58" spans="1:5" x14ac:dyDescent="0.25">
      <c r="A58" s="1">
        <v>27</v>
      </c>
      <c r="B58" s="1">
        <v>0</v>
      </c>
      <c r="C58" s="91">
        <v>0.57271280000000002</v>
      </c>
      <c r="D58" s="91">
        <v>1.2033290000000001</v>
      </c>
      <c r="E58" s="42">
        <v>2.1011037294783703</v>
      </c>
    </row>
    <row r="59" spans="1:5" x14ac:dyDescent="0.25">
      <c r="A59" s="1">
        <v>28</v>
      </c>
      <c r="B59" s="1">
        <v>0</v>
      </c>
      <c r="C59" s="91">
        <v>0.4</v>
      </c>
      <c r="D59" s="91">
        <v>0.69050710000000004</v>
      </c>
      <c r="E59" s="42">
        <v>1.7262677500000001</v>
      </c>
    </row>
    <row r="60" spans="1:5" x14ac:dyDescent="0.25">
      <c r="A60" s="1">
        <v>29</v>
      </c>
      <c r="B60" s="1">
        <v>0</v>
      </c>
      <c r="C60" s="91">
        <v>0.31241000000000002</v>
      </c>
      <c r="D60" s="91">
        <v>1.824281</v>
      </c>
      <c r="E60" s="42">
        <v>5.8393809417112124</v>
      </c>
    </row>
    <row r="61" spans="1:5" x14ac:dyDescent="0.25">
      <c r="A61" s="1">
        <v>30</v>
      </c>
      <c r="B61" s="1">
        <v>0</v>
      </c>
      <c r="C61" s="91">
        <v>0.34409299999999998</v>
      </c>
      <c r="D61" s="91">
        <v>1.2806249999999999</v>
      </c>
      <c r="E61" s="42">
        <v>3.7217409246918711</v>
      </c>
    </row>
    <row r="62" spans="1:5" x14ac:dyDescent="0.25">
      <c r="A62" s="1">
        <v>31</v>
      </c>
      <c r="B62" s="1">
        <v>0</v>
      </c>
      <c r="C62" s="91">
        <v>0.2332381</v>
      </c>
      <c r="D62" s="91">
        <v>1.3652839999999999</v>
      </c>
      <c r="E62" s="42">
        <v>5.8536062504367852</v>
      </c>
    </row>
    <row r="63" spans="1:5" x14ac:dyDescent="0.25">
      <c r="A63" s="1">
        <v>32</v>
      </c>
      <c r="B63" s="1">
        <v>0</v>
      </c>
      <c r="C63" s="91">
        <v>0.2828427</v>
      </c>
      <c r="D63" s="91">
        <v>2.7741669999999998</v>
      </c>
      <c r="E63" s="42">
        <v>9.8081619218031779</v>
      </c>
    </row>
    <row r="64" spans="1:5" x14ac:dyDescent="0.25">
      <c r="A64" s="1">
        <v>33</v>
      </c>
      <c r="B64" s="1">
        <v>0</v>
      </c>
      <c r="C64" s="91">
        <v>0.29120439999999997</v>
      </c>
      <c r="D64" s="91">
        <v>1.13842</v>
      </c>
      <c r="E64" s="42">
        <v>3.9093502708063479</v>
      </c>
    </row>
    <row r="65" spans="1:5" x14ac:dyDescent="0.25">
      <c r="A65" s="1">
        <v>34</v>
      </c>
      <c r="B65" s="1">
        <v>0</v>
      </c>
      <c r="C65" s="91">
        <v>0.2</v>
      </c>
      <c r="D65" s="91">
        <v>2.5612499999999998</v>
      </c>
      <c r="E65" s="42">
        <v>12.806249999999999</v>
      </c>
    </row>
    <row r="66" spans="1:5" x14ac:dyDescent="0.25">
      <c r="A66" s="1">
        <v>35</v>
      </c>
      <c r="B66" s="1">
        <v>0</v>
      </c>
      <c r="C66" s="91">
        <v>0.26832820000000002</v>
      </c>
      <c r="D66" s="91">
        <v>0.2828427</v>
      </c>
      <c r="E66" s="42">
        <v>1.0540923391577925</v>
      </c>
    </row>
    <row r="67" spans="1:5" x14ac:dyDescent="0.25">
      <c r="A67" s="1">
        <v>36</v>
      </c>
      <c r="B67" s="1">
        <v>0</v>
      </c>
      <c r="C67" s="91">
        <v>0.50911689999999998</v>
      </c>
      <c r="D67" s="91">
        <v>4.8932609999999999</v>
      </c>
      <c r="E67" s="42">
        <v>9.6112719888104277</v>
      </c>
    </row>
    <row r="68" spans="1:5" x14ac:dyDescent="0.25">
      <c r="A68" s="1">
        <v>37</v>
      </c>
      <c r="B68" s="1">
        <v>0</v>
      </c>
      <c r="C68" s="91">
        <v>0.29120439999999997</v>
      </c>
      <c r="D68" s="91">
        <v>0.48826219999999998</v>
      </c>
      <c r="E68" s="42">
        <v>1.6766992531706253</v>
      </c>
    </row>
    <row r="69" spans="1:5" x14ac:dyDescent="0.25">
      <c r="A69" s="1">
        <v>38</v>
      </c>
      <c r="B69" s="1">
        <v>0</v>
      </c>
      <c r="C69" s="91">
        <v>0.24</v>
      </c>
      <c r="D69" s="91">
        <v>0.28000000000000003</v>
      </c>
      <c r="E69" s="42">
        <v>1.1666666666666667</v>
      </c>
    </row>
    <row r="70" spans="1:5" x14ac:dyDescent="0.25">
      <c r="A70" s="1">
        <v>39</v>
      </c>
      <c r="B70" s="1">
        <v>0</v>
      </c>
      <c r="C70" s="91">
        <v>0.16492419999999999</v>
      </c>
      <c r="D70" s="91">
        <v>0.25612499999999999</v>
      </c>
      <c r="E70" s="42">
        <v>1.5529861597024572</v>
      </c>
    </row>
    <row r="71" spans="1:5" x14ac:dyDescent="0.25">
      <c r="A71" s="1">
        <v>40</v>
      </c>
      <c r="B71" s="1">
        <v>0</v>
      </c>
      <c r="C71" s="91">
        <v>0.45607019999999998</v>
      </c>
      <c r="D71" s="91">
        <v>6.793526</v>
      </c>
      <c r="E71" s="42">
        <v>14.895790165636782</v>
      </c>
    </row>
    <row r="72" spans="1:5" x14ac:dyDescent="0.25">
      <c r="A72" s="1">
        <v>41</v>
      </c>
      <c r="B72" s="1">
        <v>0</v>
      </c>
      <c r="C72" s="91">
        <v>0.22627420000000001</v>
      </c>
      <c r="D72" s="91">
        <v>1.501466</v>
      </c>
      <c r="E72" s="42">
        <v>6.6356040591459386</v>
      </c>
    </row>
    <row r="73" spans="1:5" x14ac:dyDescent="0.25">
      <c r="A73" s="1">
        <v>42</v>
      </c>
      <c r="B73" s="1">
        <v>0</v>
      </c>
      <c r="C73" s="91">
        <v>0.33941130000000003</v>
      </c>
      <c r="D73" s="91">
        <v>0.46818799999999999</v>
      </c>
      <c r="E73" s="42">
        <v>1.3794119406160017</v>
      </c>
    </row>
    <row r="74" spans="1:5" x14ac:dyDescent="0.25">
      <c r="A74" s="1">
        <v>43</v>
      </c>
      <c r="B74" s="1">
        <v>0</v>
      </c>
      <c r="C74" s="91">
        <v>0.50911689999999998</v>
      </c>
      <c r="D74" s="91">
        <v>1.091788</v>
      </c>
      <c r="E74" s="42">
        <v>2.1444740883675242</v>
      </c>
    </row>
    <row r="75" spans="1:5" x14ac:dyDescent="0.25">
      <c r="A75" s="1">
        <v>44</v>
      </c>
      <c r="B75" s="1">
        <v>0</v>
      </c>
      <c r="C75" s="91">
        <v>0.25612499999999999</v>
      </c>
      <c r="D75" s="91">
        <v>0.34409299999999998</v>
      </c>
      <c r="E75" s="42">
        <v>1.3434572962420692</v>
      </c>
    </row>
    <row r="76" spans="1:5" x14ac:dyDescent="0.25">
      <c r="A76" s="1">
        <v>45</v>
      </c>
      <c r="B76" s="1">
        <v>0</v>
      </c>
      <c r="C76" s="91">
        <v>0.54405879999999995</v>
      </c>
      <c r="D76" s="91">
        <v>12.53781</v>
      </c>
      <c r="E76" s="42">
        <v>23.044953964534717</v>
      </c>
    </row>
    <row r="77" spans="1:5" x14ac:dyDescent="0.25">
      <c r="A77" s="1">
        <v>46</v>
      </c>
      <c r="B77" s="1">
        <v>0</v>
      </c>
      <c r="C77" s="91">
        <v>0.2154066</v>
      </c>
      <c r="D77" s="91">
        <v>3.544009</v>
      </c>
      <c r="E77" s="42">
        <v>16.452648154699066</v>
      </c>
    </row>
    <row r="78" spans="1:5" x14ac:dyDescent="0.25">
      <c r="A78" s="1">
        <v>47</v>
      </c>
      <c r="B78" s="1">
        <v>0</v>
      </c>
      <c r="C78" s="91">
        <v>0.28000000000000003</v>
      </c>
      <c r="D78" s="91">
        <v>0.36221540000000002</v>
      </c>
      <c r="E78" s="42">
        <v>1.2936264285714285</v>
      </c>
    </row>
    <row r="79" spans="1:5" x14ac:dyDescent="0.25">
      <c r="A79" s="1">
        <v>48</v>
      </c>
      <c r="B79" s="1">
        <v>0</v>
      </c>
      <c r="C79" s="91">
        <v>0.60926179999999996</v>
      </c>
      <c r="D79" s="91">
        <v>1.6714070000000001</v>
      </c>
      <c r="E79" s="42">
        <v>2.7433313560771415</v>
      </c>
    </row>
    <row r="80" spans="1:5" x14ac:dyDescent="0.25">
      <c r="A80" s="1">
        <v>49</v>
      </c>
      <c r="B80" s="1">
        <v>0</v>
      </c>
      <c r="C80" s="91">
        <v>0.4</v>
      </c>
      <c r="D80" s="91">
        <v>1.624315</v>
      </c>
      <c r="E80" s="42">
        <v>4.0607875</v>
      </c>
    </row>
    <row r="81" spans="1:5" x14ac:dyDescent="0.25">
      <c r="A81" s="1">
        <v>50</v>
      </c>
      <c r="B81" s="1">
        <v>0</v>
      </c>
      <c r="C81" s="91">
        <v>0.25612499999999999</v>
      </c>
      <c r="D81" s="91">
        <v>0.73539109999999996</v>
      </c>
      <c r="E81" s="42">
        <v>2.8712195217179111</v>
      </c>
    </row>
    <row r="82" spans="1:5" x14ac:dyDescent="0.25">
      <c r="A82" s="1">
        <v>51</v>
      </c>
      <c r="B82" s="1">
        <v>0</v>
      </c>
      <c r="C82" s="91">
        <v>0.24</v>
      </c>
      <c r="D82" s="91">
        <v>0.52</v>
      </c>
      <c r="E82" s="42">
        <v>2.166666666666667</v>
      </c>
    </row>
    <row r="83" spans="1:5" x14ac:dyDescent="0.25">
      <c r="A83" s="1">
        <v>52</v>
      </c>
      <c r="B83" s="1">
        <v>0</v>
      </c>
      <c r="C83" s="91">
        <v>0.36</v>
      </c>
      <c r="D83" s="91">
        <v>0.48</v>
      </c>
      <c r="E83" s="42">
        <v>1.3333333333333333</v>
      </c>
    </row>
    <row r="84" spans="1:5" x14ac:dyDescent="0.25">
      <c r="A84" s="1">
        <v>53</v>
      </c>
      <c r="B84" s="1">
        <v>0</v>
      </c>
      <c r="C84" s="91">
        <v>0.2154066</v>
      </c>
      <c r="D84" s="91">
        <v>0.43081320000000001</v>
      </c>
      <c r="E84" s="42">
        <v>2</v>
      </c>
    </row>
    <row r="85" spans="1:5" x14ac:dyDescent="0.25">
      <c r="A85" s="1">
        <v>54</v>
      </c>
      <c r="B85" s="1">
        <v>0</v>
      </c>
      <c r="C85" s="91">
        <v>0.16</v>
      </c>
      <c r="D85" s="91">
        <v>0.26832820000000002</v>
      </c>
      <c r="E85" s="42">
        <v>1.6770512500000001</v>
      </c>
    </row>
    <row r="86" spans="1:5" x14ac:dyDescent="0.25">
      <c r="A86" s="1">
        <v>55</v>
      </c>
      <c r="B86" s="1">
        <v>0</v>
      </c>
      <c r="C86" s="91">
        <v>0.16</v>
      </c>
      <c r="D86" s="91">
        <v>0.24</v>
      </c>
      <c r="E86" s="42">
        <v>1.5</v>
      </c>
    </row>
    <row r="87" spans="1:5" x14ac:dyDescent="0.25">
      <c r="A87" s="1">
        <v>56</v>
      </c>
      <c r="B87" s="1">
        <v>0</v>
      </c>
      <c r="C87" s="91">
        <v>0.22627420000000001</v>
      </c>
      <c r="D87" s="91">
        <v>0.37735920000000001</v>
      </c>
      <c r="E87" s="42">
        <v>1.6677075866360371</v>
      </c>
    </row>
    <row r="88" spans="1:5" x14ac:dyDescent="0.25">
      <c r="A88" s="1">
        <v>57</v>
      </c>
      <c r="B88" s="1">
        <v>0</v>
      </c>
      <c r="C88" s="91">
        <v>0.1788854</v>
      </c>
      <c r="D88" s="91">
        <v>0.48</v>
      </c>
      <c r="E88" s="42">
        <v>2.6832821459996175</v>
      </c>
    </row>
    <row r="89" spans="1:5" x14ac:dyDescent="0.25">
      <c r="A89" s="1">
        <v>58</v>
      </c>
      <c r="B89" s="1">
        <v>2</v>
      </c>
      <c r="C89" s="91">
        <v>0.4418144</v>
      </c>
      <c r="D89" s="91">
        <v>1.0763199999999999</v>
      </c>
      <c r="E89" s="42">
        <v>2.4361360788602635</v>
      </c>
    </row>
    <row r="90" spans="1:5" x14ac:dyDescent="0.25">
      <c r="A90" s="1">
        <v>59</v>
      </c>
      <c r="B90" s="1">
        <v>0</v>
      </c>
      <c r="C90" s="91">
        <v>0.40199499999999999</v>
      </c>
      <c r="D90" s="91">
        <v>1.8817010000000001</v>
      </c>
      <c r="E90" s="42">
        <v>4.6809064789363051</v>
      </c>
    </row>
    <row r="91" spans="1:5" x14ac:dyDescent="0.25">
      <c r="A91" s="1">
        <v>60</v>
      </c>
      <c r="B91" s="1">
        <v>0</v>
      </c>
      <c r="C91" s="91">
        <v>0.4418144</v>
      </c>
      <c r="D91" s="91">
        <v>1.974639</v>
      </c>
      <c r="E91" s="42">
        <v>4.4693857873351348</v>
      </c>
    </row>
    <row r="92" spans="1:5" x14ac:dyDescent="0.25">
      <c r="A92" s="1">
        <v>61</v>
      </c>
      <c r="B92" s="1">
        <v>0</v>
      </c>
      <c r="C92" s="91">
        <v>0.2828427</v>
      </c>
      <c r="D92" s="91">
        <v>0.62482000000000004</v>
      </c>
      <c r="E92" s="42">
        <v>2.2090723925347908</v>
      </c>
    </row>
    <row r="93" spans="1:5" x14ac:dyDescent="0.25">
      <c r="A93" s="1">
        <v>62</v>
      </c>
      <c r="B93" s="1">
        <v>0</v>
      </c>
      <c r="C93" s="91">
        <v>0.22627420000000001</v>
      </c>
      <c r="D93" s="91">
        <v>0.57688819999999996</v>
      </c>
      <c r="E93" s="42">
        <v>2.5495094005414667</v>
      </c>
    </row>
    <row r="94" spans="1:5" x14ac:dyDescent="0.25">
      <c r="A94" s="1">
        <v>63</v>
      </c>
      <c r="B94" s="1">
        <v>0</v>
      </c>
      <c r="C94" s="91">
        <v>0.2</v>
      </c>
      <c r="D94" s="91">
        <v>0.25612499999999999</v>
      </c>
      <c r="E94" s="42">
        <v>1.2806249999999999</v>
      </c>
    </row>
    <row r="95" spans="1:5" x14ac:dyDescent="0.25">
      <c r="A95" s="1">
        <v>64</v>
      </c>
      <c r="B95" s="1">
        <v>0</v>
      </c>
      <c r="C95" s="91">
        <v>0.34409299999999998</v>
      </c>
      <c r="D95" s="91">
        <v>1.4977320000000001</v>
      </c>
      <c r="E95" s="42">
        <v>4.3526953468974963</v>
      </c>
    </row>
    <row r="96" spans="1:5" x14ac:dyDescent="0.25">
      <c r="A96" s="1">
        <v>65</v>
      </c>
      <c r="B96" s="1">
        <v>0</v>
      </c>
      <c r="C96" s="91">
        <v>0.39597979999999999</v>
      </c>
      <c r="D96" s="91">
        <v>0.8246211</v>
      </c>
      <c r="E96" s="42">
        <v>2.0824827428065777</v>
      </c>
    </row>
    <row r="97" spans="1:6" x14ac:dyDescent="0.25">
      <c r="A97" s="1">
        <v>66</v>
      </c>
      <c r="B97" s="1">
        <v>0</v>
      </c>
      <c r="C97" s="91">
        <v>0.44</v>
      </c>
      <c r="D97" s="91">
        <v>0.68117550000000004</v>
      </c>
      <c r="E97" s="42">
        <v>1.5481261363636365</v>
      </c>
    </row>
    <row r="98" spans="1:6" x14ac:dyDescent="0.25">
      <c r="A98" s="1">
        <v>67</v>
      </c>
      <c r="B98" s="1">
        <v>0</v>
      </c>
      <c r="C98" s="91">
        <v>0.2154066</v>
      </c>
      <c r="D98" s="91">
        <v>0.53814499999999998</v>
      </c>
      <c r="E98" s="42">
        <v>2.4982753546084475</v>
      </c>
    </row>
    <row r="99" spans="1:6" x14ac:dyDescent="0.25">
      <c r="A99" s="1">
        <v>68</v>
      </c>
      <c r="B99" s="1">
        <v>0</v>
      </c>
      <c r="C99" s="91">
        <v>0.24331050000000001</v>
      </c>
      <c r="D99" s="91">
        <v>0.34409299999999998</v>
      </c>
      <c r="E99" s="42">
        <v>1.4142135255157502</v>
      </c>
    </row>
    <row r="100" spans="1:6" x14ac:dyDescent="0.25">
      <c r="A100" s="1">
        <v>69</v>
      </c>
      <c r="B100" s="1">
        <v>0</v>
      </c>
      <c r="C100" s="91">
        <v>0.36878179999999999</v>
      </c>
      <c r="D100" s="91">
        <v>0.39395429999999998</v>
      </c>
      <c r="E100" s="42">
        <v>1.0682585203499739</v>
      </c>
    </row>
    <row r="101" spans="1:6" x14ac:dyDescent="0.25">
      <c r="A101" s="1">
        <v>70</v>
      </c>
      <c r="B101" s="1">
        <v>3</v>
      </c>
      <c r="C101" s="91">
        <v>0.32600800000000002</v>
      </c>
      <c r="D101" s="91">
        <v>0.4</v>
      </c>
      <c r="E101" s="42">
        <f>D101/C101</f>
        <v>1.2269637554906627</v>
      </c>
      <c r="F101" s="91">
        <v>0.32600800000000002</v>
      </c>
    </row>
    <row r="102" spans="1:6" x14ac:dyDescent="0.25">
      <c r="A102" s="1">
        <v>71</v>
      </c>
      <c r="B102" s="1">
        <v>4</v>
      </c>
      <c r="C102" s="91">
        <v>0.28000000000000003</v>
      </c>
      <c r="D102" s="91">
        <v>11.665889999999999</v>
      </c>
      <c r="E102" s="42">
        <v>41.663892857142848</v>
      </c>
    </row>
    <row r="103" spans="1:6" x14ac:dyDescent="0.25">
      <c r="A103" s="1">
        <v>72</v>
      </c>
      <c r="B103" s="1">
        <v>0</v>
      </c>
      <c r="C103" s="91">
        <v>0.29120439999999997</v>
      </c>
      <c r="D103" s="91">
        <v>3.6150799999999998</v>
      </c>
      <c r="E103" s="42">
        <v>12.414235499188887</v>
      </c>
    </row>
    <row r="104" spans="1:6" x14ac:dyDescent="0.25">
      <c r="A104" s="1">
        <v>73</v>
      </c>
      <c r="B104" s="1">
        <v>0</v>
      </c>
      <c r="C104" s="91">
        <v>0.29120439999999997</v>
      </c>
      <c r="D104" s="91">
        <v>3.6634410000000002</v>
      </c>
      <c r="E104" s="42">
        <v>12.580307852491242</v>
      </c>
    </row>
    <row r="105" spans="1:6" x14ac:dyDescent="0.25">
      <c r="A105" s="1">
        <v>74</v>
      </c>
      <c r="B105" s="1">
        <v>0</v>
      </c>
      <c r="C105" s="91">
        <v>0.37947330000000001</v>
      </c>
      <c r="D105" s="91">
        <v>2.737006</v>
      </c>
      <c r="E105" s="42">
        <v>7.212644473273877</v>
      </c>
    </row>
    <row r="106" spans="1:6" x14ac:dyDescent="0.25">
      <c r="A106" s="1">
        <v>75</v>
      </c>
      <c r="B106" s="1">
        <v>0</v>
      </c>
      <c r="C106" s="91">
        <v>0.6</v>
      </c>
      <c r="D106" s="91">
        <v>0.72</v>
      </c>
      <c r="E106" s="42">
        <v>1.2</v>
      </c>
    </row>
    <row r="107" spans="1:6" x14ac:dyDescent="0.25">
      <c r="A107" s="1">
        <v>76</v>
      </c>
      <c r="B107" s="1">
        <v>0</v>
      </c>
      <c r="C107" s="91">
        <v>0.32984849999999999</v>
      </c>
      <c r="D107" s="91">
        <v>1.523155</v>
      </c>
      <c r="E107" s="42">
        <v>4.6177411751152428</v>
      </c>
    </row>
    <row r="108" spans="1:6" x14ac:dyDescent="0.25">
      <c r="A108" s="1">
        <v>77</v>
      </c>
      <c r="B108" s="1">
        <v>0</v>
      </c>
      <c r="C108" s="91">
        <v>0.28000000000000003</v>
      </c>
      <c r="D108" s="91">
        <v>0.88</v>
      </c>
      <c r="E108" s="42">
        <v>3.1428571428571428</v>
      </c>
    </row>
    <row r="109" spans="1:6" x14ac:dyDescent="0.25">
      <c r="A109" s="1">
        <v>78</v>
      </c>
      <c r="B109" s="1">
        <v>0</v>
      </c>
      <c r="C109" s="91">
        <v>0.33941130000000003</v>
      </c>
      <c r="D109" s="91">
        <v>1.0198039999999999</v>
      </c>
      <c r="E109" s="42">
        <v>3.0046259508743516</v>
      </c>
    </row>
    <row r="110" spans="1:6" x14ac:dyDescent="0.25">
      <c r="A110" s="1">
        <v>79</v>
      </c>
      <c r="B110" s="1">
        <v>0</v>
      </c>
      <c r="C110" s="91">
        <v>0.30463089999999998</v>
      </c>
      <c r="D110" s="91">
        <v>2.09571</v>
      </c>
      <c r="E110" s="42">
        <v>6.8795056575022429</v>
      </c>
    </row>
    <row r="111" spans="1:6" x14ac:dyDescent="0.25">
      <c r="A111" s="1">
        <v>80</v>
      </c>
      <c r="B111" s="1">
        <v>0</v>
      </c>
      <c r="C111" s="91">
        <v>0.2828427</v>
      </c>
      <c r="D111" s="91">
        <v>1.049952</v>
      </c>
      <c r="E111" s="42">
        <v>3.7121410593237867</v>
      </c>
    </row>
    <row r="112" spans="1:6" x14ac:dyDescent="0.25">
      <c r="A112" s="1">
        <v>81</v>
      </c>
      <c r="B112" s="1">
        <v>0</v>
      </c>
      <c r="C112" s="91">
        <v>0.31241000000000002</v>
      </c>
      <c r="D112" s="91">
        <v>0.32249030000000001</v>
      </c>
      <c r="E112" s="42">
        <f>D112/C112</f>
        <v>1.032266252680772</v>
      </c>
      <c r="F112" s="91">
        <v>0.31241000000000002</v>
      </c>
    </row>
    <row r="113" spans="1:5" x14ac:dyDescent="0.25">
      <c r="A113" s="1">
        <v>82</v>
      </c>
      <c r="B113" s="1">
        <v>0</v>
      </c>
      <c r="C113" s="91">
        <v>0.5614268</v>
      </c>
      <c r="D113" s="91">
        <v>1.96</v>
      </c>
      <c r="E113" s="42">
        <v>3.4911051627745593</v>
      </c>
    </row>
    <row r="114" spans="1:5" x14ac:dyDescent="0.25">
      <c r="A114" s="1">
        <v>83</v>
      </c>
      <c r="B114" s="1">
        <v>1</v>
      </c>
      <c r="C114" s="91">
        <v>0.65969690000000003</v>
      </c>
      <c r="D114" s="91">
        <v>16.455169999999999</v>
      </c>
      <c r="E114" s="42">
        <v>24.943530885168624</v>
      </c>
    </row>
    <row r="115" spans="1:5" x14ac:dyDescent="0.25">
      <c r="A115" s="1">
        <v>84</v>
      </c>
      <c r="B115" s="1">
        <v>0</v>
      </c>
      <c r="C115" s="91">
        <v>1.1764349999999999</v>
      </c>
      <c r="D115" s="91">
        <v>6.06419</v>
      </c>
      <c r="E115" s="42">
        <v>5.1547174302022638</v>
      </c>
    </row>
    <row r="116" spans="1:5" x14ac:dyDescent="0.25">
      <c r="A116" s="1">
        <v>85</v>
      </c>
      <c r="B116" s="1">
        <v>0</v>
      </c>
      <c r="C116" s="91">
        <v>0.36878179999999999</v>
      </c>
      <c r="D116" s="91">
        <v>0.42520580000000002</v>
      </c>
      <c r="E116" s="42">
        <v>1.1530010428931146</v>
      </c>
    </row>
    <row r="117" spans="1:5" x14ac:dyDescent="0.25">
      <c r="A117" s="1">
        <v>86</v>
      </c>
      <c r="B117" s="1">
        <v>0</v>
      </c>
      <c r="C117" s="91">
        <v>0.24</v>
      </c>
      <c r="D117" s="91">
        <v>7.3844159999999999</v>
      </c>
      <c r="E117" s="42">
        <v>30.7684</v>
      </c>
    </row>
    <row r="118" spans="1:5" x14ac:dyDescent="0.25">
      <c r="A118" s="1">
        <v>87</v>
      </c>
      <c r="B118" s="1">
        <v>0</v>
      </c>
      <c r="C118" s="91">
        <v>0.25612499999999999</v>
      </c>
      <c r="D118" s="91">
        <v>1.6690119999999999</v>
      </c>
      <c r="E118" s="42">
        <v>6.5163962908735966</v>
      </c>
    </row>
    <row r="119" spans="1:5" x14ac:dyDescent="0.25">
      <c r="A119" s="1">
        <v>88</v>
      </c>
      <c r="B119" s="1">
        <v>0</v>
      </c>
      <c r="C119" s="91">
        <v>0.28000000000000003</v>
      </c>
      <c r="D119" s="91">
        <v>0.41761229999999999</v>
      </c>
      <c r="E119" s="42">
        <v>1.4914724999999998</v>
      </c>
    </row>
    <row r="120" spans="1:5" x14ac:dyDescent="0.25">
      <c r="A120" s="1">
        <v>89</v>
      </c>
      <c r="B120" s="1">
        <v>0</v>
      </c>
      <c r="C120" s="91">
        <v>0.25298219999999999</v>
      </c>
      <c r="D120" s="91">
        <v>2.9013100000000001</v>
      </c>
      <c r="E120" s="42">
        <v>11.468435328651582</v>
      </c>
    </row>
    <row r="121" spans="1:5" x14ac:dyDescent="0.25">
      <c r="A121" s="1">
        <v>90</v>
      </c>
      <c r="B121" s="1">
        <v>0</v>
      </c>
      <c r="C121" s="91">
        <v>0.3577709</v>
      </c>
      <c r="D121" s="91">
        <v>4.1231059999999999</v>
      </c>
      <c r="E121" s="42">
        <v>11.524430857847857</v>
      </c>
    </row>
    <row r="122" spans="1:5" x14ac:dyDescent="0.25">
      <c r="A122" s="1">
        <v>91</v>
      </c>
      <c r="B122" s="1">
        <v>0</v>
      </c>
      <c r="C122" s="91">
        <v>0.22627420000000001</v>
      </c>
      <c r="D122" s="91">
        <v>0.48166379999999998</v>
      </c>
      <c r="E122" s="42">
        <v>2.1286730877846436</v>
      </c>
    </row>
    <row r="123" spans="1:5" x14ac:dyDescent="0.25">
      <c r="A123" s="1">
        <v>92</v>
      </c>
      <c r="B123" s="1">
        <v>0</v>
      </c>
      <c r="C123" s="91">
        <v>0.2332381</v>
      </c>
      <c r="D123" s="91">
        <v>0.62609899999999996</v>
      </c>
      <c r="E123" s="42">
        <v>2.6843770378853193</v>
      </c>
    </row>
    <row r="124" spans="1:5" x14ac:dyDescent="0.25">
      <c r="A124" s="1">
        <v>93</v>
      </c>
      <c r="B124" s="1">
        <v>0</v>
      </c>
      <c r="C124" s="91">
        <v>0.30463089999999998</v>
      </c>
      <c r="D124" s="91">
        <v>2.004794</v>
      </c>
      <c r="E124" s="42">
        <v>6.5810592425128247</v>
      </c>
    </row>
    <row r="125" spans="1:5" x14ac:dyDescent="0.25">
      <c r="A125" s="1">
        <v>94</v>
      </c>
      <c r="B125" s="1">
        <v>0</v>
      </c>
      <c r="C125" s="91">
        <v>0.28844409999999998</v>
      </c>
      <c r="D125" s="91">
        <v>1.002397</v>
      </c>
      <c r="E125" s="42">
        <v>3.4751863532656762</v>
      </c>
    </row>
    <row r="126" spans="1:5" x14ac:dyDescent="0.25">
      <c r="A126" s="1">
        <v>95</v>
      </c>
      <c r="B126" s="1">
        <v>0</v>
      </c>
      <c r="C126" s="91">
        <v>0.28844409999999998</v>
      </c>
      <c r="D126" s="91">
        <v>0.62225399999999997</v>
      </c>
      <c r="E126" s="42">
        <v>2.1572776146227293</v>
      </c>
    </row>
    <row r="127" spans="1:5" x14ac:dyDescent="0.25">
      <c r="A127" s="1">
        <v>96</v>
      </c>
      <c r="B127" s="1">
        <v>0</v>
      </c>
      <c r="C127" s="91">
        <v>0.24</v>
      </c>
      <c r="D127" s="91">
        <v>0.56000000000000005</v>
      </c>
      <c r="E127" s="42">
        <v>2.3333333333333335</v>
      </c>
    </row>
    <row r="128" spans="1:5" x14ac:dyDescent="0.25">
      <c r="A128" s="1">
        <v>97</v>
      </c>
      <c r="B128" s="1">
        <v>0</v>
      </c>
      <c r="C128" s="91">
        <v>0.2</v>
      </c>
      <c r="D128" s="91">
        <v>0.72443080000000004</v>
      </c>
      <c r="E128" s="42">
        <v>3.6221540000000001</v>
      </c>
    </row>
    <row r="129" spans="1:6" x14ac:dyDescent="0.25">
      <c r="A129" s="1">
        <v>98</v>
      </c>
      <c r="B129" s="1">
        <v>0</v>
      </c>
      <c r="C129" s="91">
        <v>0.16</v>
      </c>
      <c r="D129" s="91">
        <v>0.28000000000000003</v>
      </c>
      <c r="E129" s="42">
        <f>D129/C129</f>
        <v>1.7500000000000002</v>
      </c>
      <c r="F129" s="91">
        <v>0.16</v>
      </c>
    </row>
    <row r="130" spans="1:6" x14ac:dyDescent="0.25">
      <c r="A130" s="1">
        <v>99</v>
      </c>
      <c r="B130" s="1">
        <v>0</v>
      </c>
      <c r="C130" s="91">
        <v>0.1264911</v>
      </c>
      <c r="D130" s="91">
        <v>0.2</v>
      </c>
      <c r="E130" s="42">
        <f>D130/C130</f>
        <v>1.5811389101683835</v>
      </c>
      <c r="F130" s="91">
        <v>0.1264911</v>
      </c>
    </row>
    <row r="131" spans="1:6" x14ac:dyDescent="0.25">
      <c r="A131" s="1">
        <v>100</v>
      </c>
      <c r="B131" s="1">
        <v>4</v>
      </c>
      <c r="C131" s="91">
        <v>0.39395429999999998</v>
      </c>
      <c r="D131" s="91">
        <v>0.83116060000000003</v>
      </c>
      <c r="E131" s="42">
        <v>2.1097893842001474</v>
      </c>
    </row>
    <row r="132" spans="1:6" x14ac:dyDescent="0.25">
      <c r="A132" s="1">
        <v>101</v>
      </c>
      <c r="B132" s="1">
        <v>0</v>
      </c>
      <c r="C132" s="91">
        <v>0.2039608</v>
      </c>
      <c r="D132" s="91">
        <v>1.21062</v>
      </c>
      <c r="E132" s="42">
        <v>5.9355523218187027</v>
      </c>
    </row>
    <row r="133" spans="1:6" x14ac:dyDescent="0.25">
      <c r="A133" s="1">
        <v>102</v>
      </c>
      <c r="B133" s="1">
        <v>0</v>
      </c>
      <c r="C133" s="91">
        <v>0.2332381</v>
      </c>
      <c r="D133" s="91">
        <v>1.4187320000000001</v>
      </c>
      <c r="E133" s="42">
        <v>6.0827626361216289</v>
      </c>
    </row>
    <row r="134" spans="1:6" x14ac:dyDescent="0.25">
      <c r="A134" s="1">
        <v>103</v>
      </c>
      <c r="B134" s="1">
        <v>0</v>
      </c>
      <c r="C134" s="91">
        <v>0.2154066</v>
      </c>
      <c r="D134" s="91">
        <v>0.4</v>
      </c>
      <c r="E134" s="42">
        <v>1.8569533152651776</v>
      </c>
    </row>
    <row r="135" spans="1:6" x14ac:dyDescent="0.25">
      <c r="A135" s="1">
        <v>104</v>
      </c>
      <c r="B135" s="1">
        <v>0</v>
      </c>
      <c r="C135" s="91">
        <v>0.43081320000000001</v>
      </c>
      <c r="D135" s="91">
        <v>1.04</v>
      </c>
      <c r="E135" s="42">
        <v>2.414039309844731</v>
      </c>
    </row>
    <row r="136" spans="1:6" x14ac:dyDescent="0.25">
      <c r="A136" s="1">
        <v>105</v>
      </c>
      <c r="B136" s="1">
        <v>0</v>
      </c>
      <c r="C136" s="91">
        <v>0.32249030000000001</v>
      </c>
      <c r="D136" s="91">
        <v>11.108560000000001</v>
      </c>
      <c r="E136" s="42">
        <v>34.446183342568752</v>
      </c>
    </row>
    <row r="137" spans="1:6" x14ac:dyDescent="0.25">
      <c r="A137" s="1">
        <v>106</v>
      </c>
      <c r="B137" s="1">
        <v>0</v>
      </c>
      <c r="C137" s="91">
        <v>0.28000000000000003</v>
      </c>
      <c r="D137" s="91">
        <v>0.28000000000000003</v>
      </c>
      <c r="E137" s="42">
        <v>1</v>
      </c>
    </row>
    <row r="138" spans="1:6" x14ac:dyDescent="0.25">
      <c r="A138" s="1">
        <v>107</v>
      </c>
      <c r="B138" s="1">
        <v>0</v>
      </c>
      <c r="C138" s="91">
        <v>0.1264911</v>
      </c>
      <c r="D138" s="91">
        <v>0.57271280000000002</v>
      </c>
      <c r="E138" s="42">
        <v>4.5276924621574173</v>
      </c>
    </row>
    <row r="139" spans="1:6" x14ac:dyDescent="0.25">
      <c r="A139" s="1">
        <v>108</v>
      </c>
      <c r="B139" s="1">
        <v>0</v>
      </c>
      <c r="C139" s="91">
        <v>0.26832820000000002</v>
      </c>
      <c r="D139" s="91">
        <v>1.449414</v>
      </c>
      <c r="E139" s="42">
        <v>5.4016461929830699</v>
      </c>
    </row>
    <row r="140" spans="1:6" x14ac:dyDescent="0.25">
      <c r="A140" s="1">
        <v>109</v>
      </c>
      <c r="B140" s="1">
        <v>0</v>
      </c>
      <c r="C140" s="91">
        <v>0.34176010000000001</v>
      </c>
      <c r="D140" s="91">
        <v>0.62609899999999996</v>
      </c>
      <c r="E140" s="42">
        <v>1.8319838974766216</v>
      </c>
    </row>
    <row r="141" spans="1:6" x14ac:dyDescent="0.25">
      <c r="A141" s="1">
        <v>110</v>
      </c>
      <c r="B141" s="1">
        <v>0</v>
      </c>
      <c r="C141" s="91">
        <v>0.2828427</v>
      </c>
      <c r="D141" s="91">
        <v>1.4187320000000001</v>
      </c>
      <c r="E141" s="42">
        <v>5.0159753106585399</v>
      </c>
    </row>
    <row r="142" spans="1:6" x14ac:dyDescent="0.25">
      <c r="A142" s="1">
        <v>111</v>
      </c>
      <c r="B142" s="1">
        <v>0</v>
      </c>
      <c r="C142" s="91">
        <v>0.25612499999999999</v>
      </c>
      <c r="D142" s="91">
        <v>0.62482000000000004</v>
      </c>
      <c r="E142" s="42">
        <v>2.439511957052221</v>
      </c>
    </row>
    <row r="143" spans="1:6" x14ac:dyDescent="0.25">
      <c r="A143" s="1">
        <v>112</v>
      </c>
      <c r="B143" s="1">
        <v>0</v>
      </c>
      <c r="C143" s="91">
        <v>0.36</v>
      </c>
      <c r="D143" s="91">
        <v>0.44</v>
      </c>
      <c r="E143" s="42">
        <v>1.2222222222222223</v>
      </c>
    </row>
    <row r="144" spans="1:6" x14ac:dyDescent="0.25">
      <c r="A144" s="1">
        <v>113</v>
      </c>
      <c r="B144" s="1">
        <v>0</v>
      </c>
      <c r="C144" s="91">
        <v>0.2039608</v>
      </c>
      <c r="D144" s="91">
        <v>0.98792709999999995</v>
      </c>
      <c r="E144" s="42">
        <v>4.8437106542041413</v>
      </c>
    </row>
    <row r="145" spans="1:5" x14ac:dyDescent="0.25">
      <c r="A145" s="1">
        <v>114</v>
      </c>
      <c r="B145" s="1">
        <v>0</v>
      </c>
      <c r="C145" s="91">
        <v>0.24</v>
      </c>
      <c r="D145" s="91">
        <v>0.88</v>
      </c>
      <c r="E145" s="42">
        <v>3.666666666666667</v>
      </c>
    </row>
    <row r="146" spans="1:5" x14ac:dyDescent="0.25">
      <c r="A146" s="1">
        <v>115</v>
      </c>
      <c r="B146" s="1">
        <v>0</v>
      </c>
      <c r="C146" s="91">
        <v>0.39597979999999999</v>
      </c>
      <c r="D146" s="91">
        <v>0.62482000000000004</v>
      </c>
      <c r="E146" s="42">
        <v>1.5779087721141332</v>
      </c>
    </row>
    <row r="147" spans="1:5" x14ac:dyDescent="0.25">
      <c r="A147" s="1">
        <v>116</v>
      </c>
      <c r="B147" s="1">
        <v>0</v>
      </c>
      <c r="C147" s="91">
        <v>0.2154066</v>
      </c>
      <c r="D147" s="91">
        <v>0.39395429999999998</v>
      </c>
      <c r="E147" s="42">
        <v>1.8288868586199307</v>
      </c>
    </row>
    <row r="148" spans="1:5" x14ac:dyDescent="0.25">
      <c r="A148" s="1">
        <v>117</v>
      </c>
      <c r="B148" s="1">
        <v>0</v>
      </c>
      <c r="C148" s="91">
        <v>0.32249030000000001</v>
      </c>
      <c r="D148" s="91">
        <v>0.76941539999999997</v>
      </c>
      <c r="E148" s="42">
        <v>2.3858559466749849</v>
      </c>
    </row>
    <row r="149" spans="1:5" x14ac:dyDescent="0.25">
      <c r="A149" s="1">
        <v>118</v>
      </c>
      <c r="B149" s="1">
        <v>0</v>
      </c>
      <c r="C149" s="91">
        <v>0.16</v>
      </c>
      <c r="D149" s="91">
        <v>0.64</v>
      </c>
      <c r="E149" s="42">
        <v>4</v>
      </c>
    </row>
    <row r="150" spans="1:5" x14ac:dyDescent="0.25">
      <c r="A150" s="1">
        <v>119</v>
      </c>
      <c r="B150" s="1">
        <v>4</v>
      </c>
      <c r="C150" s="91">
        <v>0.46818799999999999</v>
      </c>
      <c r="D150" s="91">
        <v>1.152612</v>
      </c>
      <c r="E150" s="42">
        <v>2.4618572026621783</v>
      </c>
    </row>
    <row r="151" spans="1:5" x14ac:dyDescent="0.25">
      <c r="A151" s="1">
        <v>120</v>
      </c>
      <c r="B151" s="1">
        <v>1</v>
      </c>
      <c r="C151" s="91">
        <v>0.32</v>
      </c>
      <c r="D151" s="91">
        <v>4.2680910000000001</v>
      </c>
      <c r="E151" s="42">
        <v>13.337784375</v>
      </c>
    </row>
    <row r="152" spans="1:5" x14ac:dyDescent="0.25">
      <c r="A152" s="1">
        <v>121</v>
      </c>
      <c r="B152" s="1">
        <v>1</v>
      </c>
      <c r="C152" s="91">
        <v>0.24331050000000001</v>
      </c>
      <c r="D152" s="91">
        <v>7.6288660000000004</v>
      </c>
      <c r="E152" s="42">
        <v>31.354446273383186</v>
      </c>
    </row>
    <row r="153" spans="1:5" x14ac:dyDescent="0.25">
      <c r="A153" s="1">
        <v>122</v>
      </c>
      <c r="B153" s="1">
        <v>0</v>
      </c>
      <c r="C153" s="91">
        <v>0.31241000000000002</v>
      </c>
      <c r="D153" s="91">
        <v>2.8560110000000001</v>
      </c>
      <c r="E153" s="42">
        <v>9.1418680580007035</v>
      </c>
    </row>
    <row r="154" spans="1:5" x14ac:dyDescent="0.25">
      <c r="A154" s="1">
        <v>123</v>
      </c>
      <c r="B154" s="1">
        <v>0</v>
      </c>
      <c r="C154" s="91">
        <v>0.51224990000000004</v>
      </c>
      <c r="D154" s="91">
        <v>3.993995</v>
      </c>
      <c r="E154" s="42">
        <v>7.7969658949664993</v>
      </c>
    </row>
    <row r="155" spans="1:5" x14ac:dyDescent="0.25">
      <c r="A155" s="1">
        <v>124</v>
      </c>
      <c r="B155" s="1">
        <v>0</v>
      </c>
      <c r="C155" s="91">
        <v>0.52</v>
      </c>
      <c r="D155" s="91">
        <v>5.1907610000000002</v>
      </c>
      <c r="E155" s="42">
        <v>9.9822326923076918</v>
      </c>
    </row>
    <row r="156" spans="1:5" x14ac:dyDescent="0.25">
      <c r="A156" s="1">
        <v>125</v>
      </c>
      <c r="B156" s="1">
        <v>0</v>
      </c>
      <c r="C156" s="91">
        <v>0.24</v>
      </c>
      <c r="D156" s="91">
        <v>0.4</v>
      </c>
      <c r="E156" s="42">
        <v>1.6666666666666667</v>
      </c>
    </row>
    <row r="157" spans="1:5" x14ac:dyDescent="0.25">
      <c r="A157" s="1">
        <v>126</v>
      </c>
      <c r="B157" s="1">
        <v>0</v>
      </c>
      <c r="C157" s="91">
        <v>0.48662100000000003</v>
      </c>
      <c r="D157" s="91">
        <v>1.8676189999999999</v>
      </c>
      <c r="E157" s="42">
        <v>3.8379334225197841</v>
      </c>
    </row>
    <row r="158" spans="1:5" x14ac:dyDescent="0.25">
      <c r="A158" s="1">
        <v>127</v>
      </c>
      <c r="B158" s="1">
        <v>0</v>
      </c>
      <c r="C158" s="91">
        <v>0.2332381</v>
      </c>
      <c r="D158" s="91">
        <v>0.46818799999999999</v>
      </c>
      <c r="E158" s="42">
        <v>2.0073392811894797</v>
      </c>
    </row>
    <row r="159" spans="1:5" x14ac:dyDescent="0.25">
      <c r="A159" s="1">
        <v>128</v>
      </c>
      <c r="B159" s="1">
        <v>0</v>
      </c>
      <c r="C159" s="91">
        <v>0.16492419999999999</v>
      </c>
      <c r="D159" s="91">
        <v>0.55713550000000001</v>
      </c>
      <c r="E159" s="42">
        <v>3.3781306806399547</v>
      </c>
    </row>
    <row r="160" spans="1:5" x14ac:dyDescent="0.25">
      <c r="A160" s="1">
        <v>129</v>
      </c>
      <c r="B160" s="1">
        <v>0</v>
      </c>
      <c r="C160" s="91">
        <v>0.24</v>
      </c>
      <c r="D160" s="91">
        <v>0.2828427</v>
      </c>
      <c r="E160" s="42">
        <v>1.1785112500000001</v>
      </c>
    </row>
    <row r="161" spans="1:5" x14ac:dyDescent="0.25">
      <c r="A161" s="1">
        <v>130</v>
      </c>
      <c r="B161" s="1">
        <v>0</v>
      </c>
      <c r="C161" s="91">
        <v>0.30463089999999998</v>
      </c>
      <c r="D161" s="91">
        <v>9.7321729999999995</v>
      </c>
      <c r="E161" s="42">
        <v>31.947425556632634</v>
      </c>
    </row>
    <row r="162" spans="1:5" x14ac:dyDescent="0.25">
      <c r="A162" s="1">
        <v>131</v>
      </c>
      <c r="B162" s="1">
        <v>0</v>
      </c>
      <c r="C162" s="91">
        <v>0.30463089999999998</v>
      </c>
      <c r="D162" s="91">
        <v>1.1544700000000001</v>
      </c>
      <c r="E162" s="42">
        <v>3.7897337400769264</v>
      </c>
    </row>
    <row r="163" spans="1:5" x14ac:dyDescent="0.25">
      <c r="A163" s="1">
        <v>132</v>
      </c>
      <c r="B163" s="1">
        <v>0</v>
      </c>
      <c r="C163" s="91">
        <v>0.45607019999999998</v>
      </c>
      <c r="D163" s="91">
        <v>2.0803850000000002</v>
      </c>
      <c r="E163" s="42">
        <v>4.5615455690812512</v>
      </c>
    </row>
    <row r="164" spans="1:5" x14ac:dyDescent="0.25">
      <c r="A164" s="1">
        <v>133</v>
      </c>
      <c r="B164" s="1">
        <v>0</v>
      </c>
      <c r="C164" s="91">
        <v>0.2154066</v>
      </c>
      <c r="D164" s="91">
        <v>0.30463089999999998</v>
      </c>
      <c r="E164" s="42">
        <v>1.4142133992180368</v>
      </c>
    </row>
    <row r="165" spans="1:5" x14ac:dyDescent="0.25">
      <c r="A165" s="1">
        <v>134</v>
      </c>
      <c r="B165" s="1">
        <v>0</v>
      </c>
      <c r="C165" s="91">
        <v>0.2154066</v>
      </c>
      <c r="D165" s="91">
        <v>0.60926179999999996</v>
      </c>
      <c r="E165" s="42">
        <v>2.8284267984360736</v>
      </c>
    </row>
    <row r="166" spans="1:5" x14ac:dyDescent="0.25">
      <c r="A166" s="1">
        <v>135</v>
      </c>
      <c r="B166" s="1">
        <v>0</v>
      </c>
      <c r="C166" s="91">
        <v>0.4</v>
      </c>
      <c r="D166" s="91">
        <v>0.44</v>
      </c>
      <c r="E166" s="42">
        <v>1.0999999999999999</v>
      </c>
    </row>
    <row r="167" spans="1:5" x14ac:dyDescent="0.25">
      <c r="A167" s="1">
        <v>136</v>
      </c>
      <c r="B167" s="1">
        <v>0</v>
      </c>
      <c r="C167" s="91">
        <v>0.28844409999999998</v>
      </c>
      <c r="D167" s="91">
        <v>0.4118252</v>
      </c>
      <c r="E167" s="42">
        <v>1.4277470053989665</v>
      </c>
    </row>
    <row r="168" spans="1:5" x14ac:dyDescent="0.25">
      <c r="A168" s="1">
        <v>137</v>
      </c>
      <c r="B168" s="1">
        <v>0</v>
      </c>
      <c r="C168" s="91">
        <v>0.34176010000000001</v>
      </c>
      <c r="D168" s="91">
        <v>0.56850679999999998</v>
      </c>
      <c r="E168" s="42">
        <v>1.6634674439760522</v>
      </c>
    </row>
    <row r="169" spans="1:5" x14ac:dyDescent="0.25">
      <c r="A169" s="1">
        <v>138</v>
      </c>
      <c r="B169" s="1">
        <v>0</v>
      </c>
      <c r="C169" s="91">
        <v>0.2</v>
      </c>
      <c r="D169" s="91">
        <v>0.24</v>
      </c>
      <c r="E169" s="42">
        <v>1.2</v>
      </c>
    </row>
    <row r="170" spans="1:5" x14ac:dyDescent="0.25">
      <c r="A170" s="1">
        <v>139</v>
      </c>
      <c r="B170" s="1">
        <v>0</v>
      </c>
      <c r="C170" s="91">
        <v>0.24</v>
      </c>
      <c r="D170" s="91">
        <v>0.76</v>
      </c>
      <c r="E170" s="42">
        <v>3.166666666666667</v>
      </c>
    </row>
    <row r="171" spans="1:5" x14ac:dyDescent="0.25">
      <c r="A171" s="1">
        <v>140</v>
      </c>
      <c r="B171" s="1">
        <v>0</v>
      </c>
      <c r="C171" s="91">
        <v>0.32249030000000001</v>
      </c>
      <c r="D171" s="91">
        <v>2.929846</v>
      </c>
      <c r="E171" s="42">
        <v>9.0850670547300183</v>
      </c>
    </row>
    <row r="172" spans="1:5" x14ac:dyDescent="0.25">
      <c r="A172" s="1">
        <v>141</v>
      </c>
      <c r="B172" s="1">
        <v>0</v>
      </c>
      <c r="C172" s="91">
        <v>0.30463089999999998</v>
      </c>
      <c r="D172" s="91">
        <v>10.263249999999999</v>
      </c>
      <c r="E172" s="42">
        <v>33.690771356418537</v>
      </c>
    </row>
    <row r="173" spans="1:5" x14ac:dyDescent="0.25">
      <c r="A173" s="1">
        <v>142</v>
      </c>
      <c r="B173" s="1">
        <v>0</v>
      </c>
      <c r="C173" s="91">
        <v>0.2332381</v>
      </c>
      <c r="D173" s="91">
        <v>3.3277019999999999</v>
      </c>
      <c r="E173" s="42">
        <v>14.267403138681029</v>
      </c>
    </row>
    <row r="174" spans="1:5" x14ac:dyDescent="0.25">
      <c r="A174" s="1">
        <v>143</v>
      </c>
      <c r="B174" s="1">
        <v>0</v>
      </c>
      <c r="C174" s="91">
        <v>0.36878179999999999</v>
      </c>
      <c r="D174" s="91">
        <v>3.0497209999999999</v>
      </c>
      <c r="E174" s="42">
        <v>8.2697166725689826</v>
      </c>
    </row>
    <row r="175" spans="1:5" x14ac:dyDescent="0.25">
      <c r="A175" s="1">
        <v>144</v>
      </c>
      <c r="B175" s="1">
        <v>0</v>
      </c>
      <c r="C175" s="91">
        <v>0.44721359999999999</v>
      </c>
      <c r="D175" s="91">
        <v>2.1335419999999998</v>
      </c>
      <c r="E175" s="42">
        <v>4.7707448968457129</v>
      </c>
    </row>
    <row r="176" spans="1:5" x14ac:dyDescent="0.25">
      <c r="A176" s="1">
        <v>145</v>
      </c>
      <c r="B176" s="1">
        <v>0</v>
      </c>
      <c r="C176" s="91">
        <v>0.26832820000000002</v>
      </c>
      <c r="D176" s="91">
        <v>0.9616652</v>
      </c>
      <c r="E176" s="42">
        <v>3.583914027672082</v>
      </c>
    </row>
    <row r="177" spans="1:5" x14ac:dyDescent="0.25">
      <c r="A177" s="1">
        <v>146</v>
      </c>
      <c r="B177" s="1">
        <v>0</v>
      </c>
      <c r="C177" s="91">
        <v>0.32249030000000001</v>
      </c>
      <c r="D177" s="91">
        <v>2.381596</v>
      </c>
      <c r="E177" s="42">
        <v>7.3850159214091091</v>
      </c>
    </row>
    <row r="178" spans="1:5" x14ac:dyDescent="0.25">
      <c r="A178" s="1">
        <v>147</v>
      </c>
      <c r="B178" s="1">
        <v>0</v>
      </c>
      <c r="C178" s="91">
        <v>0.2</v>
      </c>
      <c r="D178" s="91">
        <v>0.68117550000000004</v>
      </c>
      <c r="E178" s="42">
        <v>3.4058774999999999</v>
      </c>
    </row>
    <row r="179" spans="1:5" x14ac:dyDescent="0.25">
      <c r="A179" s="1">
        <v>148</v>
      </c>
      <c r="B179" s="1">
        <v>0</v>
      </c>
      <c r="C179" s="91">
        <v>0.2828427</v>
      </c>
      <c r="D179" s="91">
        <v>0.50911689999999998</v>
      </c>
      <c r="E179" s="42">
        <v>1.8000001414213624</v>
      </c>
    </row>
    <row r="180" spans="1:5" x14ac:dyDescent="0.25">
      <c r="A180" s="1">
        <v>149</v>
      </c>
      <c r="B180" s="1">
        <v>0</v>
      </c>
      <c r="C180" s="91">
        <v>0.2</v>
      </c>
      <c r="D180" s="91">
        <v>0.29120439999999997</v>
      </c>
      <c r="E180" s="42">
        <v>1.4560219999999997</v>
      </c>
    </row>
    <row r="181" spans="1:5" x14ac:dyDescent="0.25">
      <c r="A181" s="1">
        <v>150</v>
      </c>
      <c r="B181" s="1">
        <v>0</v>
      </c>
      <c r="C181" s="91">
        <v>0.32984849999999999</v>
      </c>
      <c r="D181" s="91">
        <v>1.1313709999999999</v>
      </c>
      <c r="E181" s="42">
        <v>3.4299716384946421</v>
      </c>
    </row>
    <row r="182" spans="1:5" x14ac:dyDescent="0.25">
      <c r="A182" s="1">
        <v>151</v>
      </c>
      <c r="B182" s="1">
        <v>0</v>
      </c>
      <c r="C182" s="91">
        <v>0.3577709</v>
      </c>
      <c r="D182" s="91">
        <v>0.48662100000000003</v>
      </c>
      <c r="E182" s="42">
        <v>1.3601469543777875</v>
      </c>
    </row>
    <row r="183" spans="1:5" x14ac:dyDescent="0.25">
      <c r="A183" s="1">
        <v>152</v>
      </c>
      <c r="B183" s="1">
        <v>0</v>
      </c>
      <c r="C183" s="91">
        <v>0.2039608</v>
      </c>
      <c r="D183" s="91">
        <v>1.9612240000000001</v>
      </c>
      <c r="E183" s="42">
        <v>9.6156908582433491</v>
      </c>
    </row>
    <row r="184" spans="1:5" x14ac:dyDescent="0.25">
      <c r="A184" s="1">
        <v>153</v>
      </c>
      <c r="B184" s="1">
        <v>0</v>
      </c>
      <c r="C184" s="91">
        <v>0.24</v>
      </c>
      <c r="D184" s="91">
        <v>1.319394</v>
      </c>
      <c r="E184" s="42">
        <v>5.4974749999999997</v>
      </c>
    </row>
    <row r="185" spans="1:5" x14ac:dyDescent="0.25">
      <c r="A185" s="1">
        <v>154</v>
      </c>
      <c r="B185" s="1">
        <v>0</v>
      </c>
      <c r="C185" s="91">
        <v>0.36878179999999999</v>
      </c>
      <c r="D185" s="91">
        <v>1.449414</v>
      </c>
      <c r="E185" s="42">
        <v>3.9302753010045506</v>
      </c>
    </row>
    <row r="186" spans="1:5" x14ac:dyDescent="0.25">
      <c r="A186" s="1">
        <v>155</v>
      </c>
      <c r="B186" s="1">
        <v>0</v>
      </c>
      <c r="C186" s="91">
        <v>0.22627420000000001</v>
      </c>
      <c r="D186" s="91">
        <v>1.07629</v>
      </c>
      <c r="E186" s="42">
        <v>4.7565741034550113</v>
      </c>
    </row>
    <row r="187" spans="1:5" x14ac:dyDescent="0.25">
      <c r="A187" s="1">
        <v>156</v>
      </c>
      <c r="B187" s="1">
        <v>0</v>
      </c>
      <c r="C187" s="91">
        <v>0.31241000000000002</v>
      </c>
      <c r="D187" s="91">
        <v>1.302306</v>
      </c>
      <c r="E187" s="42">
        <v>4.168579750968278</v>
      </c>
    </row>
    <row r="188" spans="1:5" x14ac:dyDescent="0.25">
      <c r="A188" s="1">
        <v>157</v>
      </c>
      <c r="B188" s="1">
        <v>0</v>
      </c>
      <c r="C188" s="91">
        <v>0.24</v>
      </c>
      <c r="D188" s="91">
        <v>0.44721359999999999</v>
      </c>
      <c r="E188" s="42">
        <v>1.8633900000000001</v>
      </c>
    </row>
    <row r="189" spans="1:5" x14ac:dyDescent="0.25">
      <c r="A189" s="1">
        <v>158</v>
      </c>
      <c r="B189" s="1">
        <v>0</v>
      </c>
      <c r="C189" s="91">
        <v>0.39395429999999998</v>
      </c>
      <c r="D189" s="91">
        <v>1.4848570000000001</v>
      </c>
      <c r="E189" s="42">
        <v>3.7691097673004208</v>
      </c>
    </row>
    <row r="190" spans="1:5" x14ac:dyDescent="0.25">
      <c r="A190" s="1">
        <v>159</v>
      </c>
      <c r="B190" s="1">
        <v>0</v>
      </c>
      <c r="C190" s="91">
        <v>0.39395429999999998</v>
      </c>
      <c r="D190" s="91">
        <v>0.70880180000000004</v>
      </c>
      <c r="E190" s="42">
        <v>1.7991980288068947</v>
      </c>
    </row>
    <row r="191" spans="1:5" x14ac:dyDescent="0.25">
      <c r="A191" s="1">
        <v>160</v>
      </c>
      <c r="B191" s="1">
        <v>0</v>
      </c>
      <c r="C191" s="91">
        <v>0.26832820000000002</v>
      </c>
      <c r="D191" s="91">
        <v>0.3577709</v>
      </c>
      <c r="E191" s="42">
        <v>1.3333332091073542</v>
      </c>
    </row>
    <row r="192" spans="1:5" x14ac:dyDescent="0.25">
      <c r="A192" s="1">
        <v>161</v>
      </c>
      <c r="B192" s="1">
        <v>0</v>
      </c>
      <c r="C192" s="91">
        <v>0.34409299999999998</v>
      </c>
      <c r="D192" s="91">
        <v>0.66573269999999996</v>
      </c>
      <c r="E192" s="42">
        <v>1.9347464202991633</v>
      </c>
    </row>
    <row r="193" spans="1:6" x14ac:dyDescent="0.25">
      <c r="A193" s="1">
        <v>162</v>
      </c>
      <c r="B193" s="1">
        <v>0</v>
      </c>
      <c r="C193" s="91">
        <v>0.2</v>
      </c>
      <c r="D193" s="91">
        <v>0.85603739999999995</v>
      </c>
      <c r="E193" s="42">
        <v>4.2801869999999997</v>
      </c>
    </row>
    <row r="194" spans="1:6" x14ac:dyDescent="0.25">
      <c r="A194" s="1">
        <v>163</v>
      </c>
      <c r="B194" s="1">
        <v>2</v>
      </c>
      <c r="C194" s="91">
        <v>0.37947330000000001</v>
      </c>
      <c r="D194" s="91">
        <v>2.3733740000000001</v>
      </c>
      <c r="E194" s="42">
        <v>6.2543899663032949</v>
      </c>
    </row>
    <row r="195" spans="1:6" x14ac:dyDescent="0.25">
      <c r="A195" s="1">
        <v>164</v>
      </c>
      <c r="B195" s="1">
        <v>1</v>
      </c>
      <c r="C195" s="91">
        <v>0.28844409999999998</v>
      </c>
      <c r="D195" s="91">
        <v>1.476064</v>
      </c>
      <c r="E195" s="42">
        <v>5.1173312263970736</v>
      </c>
    </row>
    <row r="196" spans="1:6" x14ac:dyDescent="0.25">
      <c r="A196" s="1">
        <v>165</v>
      </c>
      <c r="B196" s="1">
        <v>1</v>
      </c>
      <c r="C196" s="91">
        <v>0.14422209999999999</v>
      </c>
      <c r="D196" s="91">
        <v>0.72897610000000002</v>
      </c>
      <c r="E196" s="42">
        <v>5.0545381047703515</v>
      </c>
    </row>
    <row r="197" spans="1:6" x14ac:dyDescent="0.25">
      <c r="A197" s="1">
        <v>166</v>
      </c>
      <c r="B197" s="1">
        <v>0</v>
      </c>
      <c r="C197" s="91">
        <v>0.34176010000000001</v>
      </c>
      <c r="D197" s="91">
        <v>2.3323809999999998</v>
      </c>
      <c r="E197" s="42">
        <v>6.8246146931721983</v>
      </c>
    </row>
    <row r="198" spans="1:6" x14ac:dyDescent="0.25">
      <c r="A198" s="1">
        <v>167</v>
      </c>
      <c r="B198" s="1">
        <v>0</v>
      </c>
      <c r="C198" s="91">
        <v>0.43081320000000001</v>
      </c>
      <c r="D198" s="91">
        <v>2.2740269999999998</v>
      </c>
      <c r="E198" s="42">
        <v>5.2784524708156573</v>
      </c>
    </row>
    <row r="199" spans="1:6" x14ac:dyDescent="0.25">
      <c r="A199" s="1">
        <v>168</v>
      </c>
      <c r="B199" s="1">
        <v>0</v>
      </c>
      <c r="C199" s="91">
        <v>0.2</v>
      </c>
      <c r="D199" s="91">
        <v>1.5984989999999999</v>
      </c>
      <c r="E199" s="42">
        <v>7.992494999999999</v>
      </c>
    </row>
    <row r="200" spans="1:6" x14ac:dyDescent="0.25">
      <c r="A200" s="1">
        <v>169</v>
      </c>
      <c r="B200" s="1">
        <v>0</v>
      </c>
      <c r="C200" s="91">
        <v>0.4326662</v>
      </c>
      <c r="D200" s="91">
        <v>6.4414910000000001</v>
      </c>
      <c r="E200" s="42">
        <v>14.887899725007408</v>
      </c>
    </row>
    <row r="201" spans="1:6" x14ac:dyDescent="0.25">
      <c r="A201" s="1">
        <v>170</v>
      </c>
      <c r="B201" s="1">
        <v>0</v>
      </c>
      <c r="C201" s="91">
        <v>0.73539109999999996</v>
      </c>
      <c r="D201" s="91">
        <v>1.028397</v>
      </c>
      <c r="E201" s="42">
        <f>D201/C201</f>
        <v>1.3984354719549912</v>
      </c>
      <c r="F201" s="91">
        <v>0.73539109999999996</v>
      </c>
    </row>
    <row r="202" spans="1:6" x14ac:dyDescent="0.25">
      <c r="A202" s="1">
        <v>171</v>
      </c>
      <c r="B202" s="1">
        <v>0</v>
      </c>
      <c r="C202" s="91">
        <v>0.36878179999999999</v>
      </c>
      <c r="D202" s="91">
        <v>1.0198039999999999</v>
      </c>
      <c r="E202" s="42">
        <v>2.7653316947853717</v>
      </c>
    </row>
    <row r="203" spans="1:6" x14ac:dyDescent="0.25">
      <c r="A203" s="1">
        <v>172</v>
      </c>
      <c r="B203" s="1">
        <v>0</v>
      </c>
      <c r="C203" s="91">
        <v>0.34409299999999998</v>
      </c>
      <c r="D203" s="91">
        <v>3.0968369999999998</v>
      </c>
      <c r="E203" s="42">
        <v>9</v>
      </c>
    </row>
    <row r="204" spans="1:6" x14ac:dyDescent="0.25">
      <c r="A204" s="1">
        <v>173</v>
      </c>
      <c r="B204" s="1">
        <v>0</v>
      </c>
      <c r="C204" s="91">
        <v>0.83234609999999998</v>
      </c>
      <c r="D204" s="91">
        <v>2.043526</v>
      </c>
      <c r="E204" s="42">
        <v>2.4551397549649119</v>
      </c>
    </row>
    <row r="205" spans="1:6" x14ac:dyDescent="0.25">
      <c r="A205" s="1">
        <v>174</v>
      </c>
      <c r="B205" s="1">
        <v>0</v>
      </c>
      <c r="C205" s="91">
        <v>0.32249030000000001</v>
      </c>
      <c r="D205" s="91">
        <v>1.1461239999999999</v>
      </c>
      <c r="E205" s="42">
        <v>3.5539797631122547</v>
      </c>
    </row>
    <row r="206" spans="1:6" x14ac:dyDescent="0.25">
      <c r="A206" s="1">
        <v>175</v>
      </c>
      <c r="B206" s="1">
        <v>0</v>
      </c>
      <c r="C206" s="91">
        <v>0.36</v>
      </c>
      <c r="D206" s="91">
        <v>0.72</v>
      </c>
      <c r="E206" s="42">
        <v>2</v>
      </c>
    </row>
    <row r="207" spans="1:6" x14ac:dyDescent="0.25">
      <c r="A207" s="1">
        <v>176</v>
      </c>
      <c r="B207" s="1">
        <v>0</v>
      </c>
      <c r="C207" s="91">
        <v>0.44721359999999999</v>
      </c>
      <c r="D207" s="91">
        <v>1.9798990000000001</v>
      </c>
      <c r="E207" s="42">
        <v>4.4271887080357128</v>
      </c>
    </row>
    <row r="208" spans="1:6" x14ac:dyDescent="0.25">
      <c r="A208" s="1">
        <v>177</v>
      </c>
      <c r="B208" s="1">
        <v>0</v>
      </c>
      <c r="C208" s="91">
        <v>0.50911689999999998</v>
      </c>
      <c r="D208" s="91">
        <v>2.0179200000000002</v>
      </c>
      <c r="E208" s="42">
        <v>3.9635690742145866</v>
      </c>
    </row>
    <row r="209" spans="1:6" x14ac:dyDescent="0.25">
      <c r="A209" s="1">
        <v>178</v>
      </c>
      <c r="B209" s="1">
        <v>0</v>
      </c>
      <c r="C209" s="91">
        <v>0.34409299999999998</v>
      </c>
      <c r="D209" s="91">
        <v>1.2880990000000001</v>
      </c>
      <c r="E209" s="42">
        <v>3.7434617966654367</v>
      </c>
    </row>
    <row r="210" spans="1:6" x14ac:dyDescent="0.25">
      <c r="A210" s="1">
        <v>179</v>
      </c>
      <c r="B210" s="1">
        <v>0</v>
      </c>
      <c r="C210" s="91">
        <v>0.36878179999999999</v>
      </c>
      <c r="D210" s="91">
        <v>0.61057349999999999</v>
      </c>
      <c r="E210" s="42">
        <v>1.6556497636271639</v>
      </c>
    </row>
    <row r="211" spans="1:6" x14ac:dyDescent="0.25">
      <c r="A211" s="1">
        <v>180</v>
      </c>
      <c r="B211" s="1">
        <v>0</v>
      </c>
      <c r="C211" s="91">
        <v>0.37735920000000001</v>
      </c>
      <c r="D211" s="91">
        <v>0.66573269999999996</v>
      </c>
      <c r="E211" s="42">
        <v>1.7641883383259238</v>
      </c>
    </row>
    <row r="212" spans="1:6" x14ac:dyDescent="0.25">
      <c r="A212" s="1">
        <v>181</v>
      </c>
      <c r="B212" s="1">
        <v>0</v>
      </c>
      <c r="C212" s="91">
        <v>0.2828427</v>
      </c>
      <c r="D212" s="91">
        <v>0.48</v>
      </c>
      <c r="E212" s="42">
        <v>1.6970563496954314</v>
      </c>
    </row>
    <row r="213" spans="1:6" x14ac:dyDescent="0.25">
      <c r="A213" s="1">
        <v>182</v>
      </c>
      <c r="B213" s="1">
        <v>0</v>
      </c>
      <c r="C213" s="91">
        <v>0.39395429999999998</v>
      </c>
      <c r="D213" s="91">
        <v>0.69971419999999995</v>
      </c>
      <c r="E213" s="42">
        <v>1.7761303785743676</v>
      </c>
    </row>
    <row r="214" spans="1:6" x14ac:dyDescent="0.25">
      <c r="A214" s="1">
        <v>183</v>
      </c>
      <c r="B214" s="1">
        <v>0</v>
      </c>
      <c r="C214" s="91">
        <v>0.30463089999999998</v>
      </c>
      <c r="D214" s="91">
        <v>1.0119290000000001</v>
      </c>
      <c r="E214" s="42">
        <v>3.32181994669615</v>
      </c>
    </row>
    <row r="215" spans="1:6" x14ac:dyDescent="0.25">
      <c r="A215" s="1">
        <v>184</v>
      </c>
      <c r="B215" s="1">
        <v>0</v>
      </c>
      <c r="C215" s="91">
        <v>0.25298219999999999</v>
      </c>
      <c r="D215" s="91">
        <v>0.91214030000000001</v>
      </c>
      <c r="E215" s="42">
        <v>3.6055512996566557</v>
      </c>
    </row>
    <row r="216" spans="1:6" x14ac:dyDescent="0.25">
      <c r="A216" s="1">
        <v>185</v>
      </c>
      <c r="B216" s="1">
        <v>0</v>
      </c>
      <c r="C216" s="91">
        <v>0.44</v>
      </c>
      <c r="D216" s="91">
        <v>0.93380940000000001</v>
      </c>
      <c r="E216" s="42">
        <v>2.122294090909091</v>
      </c>
    </row>
    <row r="217" spans="1:6" x14ac:dyDescent="0.25">
      <c r="A217" s="1">
        <v>186</v>
      </c>
      <c r="B217" s="1">
        <v>0</v>
      </c>
      <c r="C217" s="91">
        <v>0.2154066</v>
      </c>
      <c r="D217" s="91">
        <v>0.2332381</v>
      </c>
      <c r="E217" s="42">
        <f>D217/C217</f>
        <v>1.0827806576028776</v>
      </c>
      <c r="F217" s="91">
        <v>0.2154066</v>
      </c>
    </row>
    <row r="218" spans="1:6" x14ac:dyDescent="0.25">
      <c r="A218" s="1">
        <v>187</v>
      </c>
      <c r="B218" s="1">
        <v>0</v>
      </c>
      <c r="C218" s="91">
        <v>0.2154066</v>
      </c>
      <c r="D218" s="91">
        <v>1.002397</v>
      </c>
      <c r="E218" s="42">
        <v>4.6535110809046705</v>
      </c>
    </row>
    <row r="219" spans="1:6" x14ac:dyDescent="0.25">
      <c r="A219" s="1">
        <v>188</v>
      </c>
      <c r="B219" s="1">
        <v>0</v>
      </c>
      <c r="C219" s="91">
        <v>0.29120439999999997</v>
      </c>
      <c r="D219" s="91">
        <v>2.6315010000000001</v>
      </c>
      <c r="E219" s="42">
        <v>9.0366113973552604</v>
      </c>
    </row>
    <row r="220" spans="1:6" x14ac:dyDescent="0.25">
      <c r="A220" s="1">
        <v>189</v>
      </c>
      <c r="B220" s="1">
        <v>0</v>
      </c>
      <c r="C220" s="91">
        <v>0.34176010000000001</v>
      </c>
      <c r="D220" s="91">
        <v>1.29244</v>
      </c>
      <c r="E220" s="42">
        <v>3.7817170582522652</v>
      </c>
    </row>
    <row r="221" spans="1:6" x14ac:dyDescent="0.25">
      <c r="A221" s="1">
        <v>190</v>
      </c>
      <c r="B221" s="1">
        <v>0</v>
      </c>
      <c r="C221" s="91">
        <v>0.24331050000000001</v>
      </c>
      <c r="D221" s="91">
        <v>0.44</v>
      </c>
      <c r="E221" s="42">
        <v>1.8083888693665089</v>
      </c>
    </row>
    <row r="222" spans="1:6" x14ac:dyDescent="0.25">
      <c r="A222" s="1">
        <v>191</v>
      </c>
      <c r="B222" s="1">
        <v>0</v>
      </c>
      <c r="C222" s="91">
        <v>0.2</v>
      </c>
      <c r="D222" s="91">
        <v>0.24</v>
      </c>
      <c r="E222" s="42">
        <v>1.2</v>
      </c>
    </row>
    <row r="223" spans="1:6" x14ac:dyDescent="0.25">
      <c r="A223" s="1">
        <v>192</v>
      </c>
      <c r="B223" s="1">
        <v>0</v>
      </c>
      <c r="C223" s="91">
        <v>0.25612499999999999</v>
      </c>
      <c r="D223" s="91">
        <v>3.2802440000000002</v>
      </c>
      <c r="E223" s="42">
        <v>12.807199609565643</v>
      </c>
    </row>
    <row r="224" spans="1:6" x14ac:dyDescent="0.25">
      <c r="A224" s="1">
        <v>193</v>
      </c>
      <c r="B224" s="1">
        <v>0</v>
      </c>
      <c r="C224" s="91">
        <v>0.2828427</v>
      </c>
      <c r="D224" s="91">
        <v>1.3254429999999999</v>
      </c>
      <c r="E224" s="42">
        <v>4.6861488735611703</v>
      </c>
    </row>
    <row r="225" spans="1:5" x14ac:dyDescent="0.25">
      <c r="A225" s="1">
        <v>194</v>
      </c>
      <c r="B225" s="1">
        <v>0</v>
      </c>
      <c r="C225" s="91">
        <v>0.16492419999999999</v>
      </c>
      <c r="D225" s="91">
        <v>0.74726170000000003</v>
      </c>
      <c r="E225" s="42">
        <v>4.5309402743805949</v>
      </c>
    </row>
    <row r="226" spans="1:5" x14ac:dyDescent="0.25">
      <c r="A226" s="1">
        <v>195</v>
      </c>
      <c r="B226" s="1">
        <v>0</v>
      </c>
      <c r="C226" s="91">
        <v>0.25298219999999999</v>
      </c>
      <c r="D226" s="91">
        <v>1.523155</v>
      </c>
      <c r="E226" s="42">
        <v>6.0207990917938101</v>
      </c>
    </row>
    <row r="227" spans="1:5" x14ac:dyDescent="0.25">
      <c r="A227" s="1">
        <v>196</v>
      </c>
      <c r="B227" s="1">
        <v>0</v>
      </c>
      <c r="C227" s="91">
        <v>0.32249030000000001</v>
      </c>
      <c r="D227" s="91">
        <v>0.69050710000000004</v>
      </c>
      <c r="E227" s="42">
        <v>2.1411716879546456</v>
      </c>
    </row>
    <row r="228" spans="1:5" x14ac:dyDescent="0.25">
      <c r="A228" s="1">
        <v>197</v>
      </c>
      <c r="B228" s="1">
        <v>0</v>
      </c>
      <c r="C228" s="91">
        <v>0.2</v>
      </c>
      <c r="D228" s="91">
        <v>1.08</v>
      </c>
      <c r="E228" s="42">
        <v>5.4</v>
      </c>
    </row>
    <row r="229" spans="1:5" x14ac:dyDescent="0.25">
      <c r="A229" s="1">
        <v>198</v>
      </c>
      <c r="B229" s="1">
        <v>0</v>
      </c>
      <c r="C229" s="91">
        <v>0.22627420000000001</v>
      </c>
      <c r="D229" s="91">
        <v>1.0182340000000001</v>
      </c>
      <c r="E229" s="42">
        <v>4.5000004419416797</v>
      </c>
    </row>
    <row r="230" spans="1:5" x14ac:dyDescent="0.25">
      <c r="A230" s="1">
        <v>199</v>
      </c>
      <c r="B230" s="1">
        <v>0</v>
      </c>
      <c r="C230" s="91">
        <v>0.41761229999999999</v>
      </c>
      <c r="D230" s="91">
        <v>0.8246211</v>
      </c>
      <c r="E230" s="42">
        <v>1.9746092248719687</v>
      </c>
    </row>
    <row r="231" spans="1:5" x14ac:dyDescent="0.25">
      <c r="A231" s="1">
        <v>200</v>
      </c>
      <c r="B231" s="1">
        <v>0</v>
      </c>
      <c r="C231" s="91">
        <v>0.50911689999999998</v>
      </c>
      <c r="D231" s="91">
        <v>2.0803850000000002</v>
      </c>
      <c r="E231" s="42">
        <v>4.0862619174496082</v>
      </c>
    </row>
    <row r="232" spans="1:5" x14ac:dyDescent="0.25">
      <c r="A232" s="1">
        <v>201</v>
      </c>
      <c r="B232" s="1">
        <v>0</v>
      </c>
      <c r="C232" s="91">
        <v>0.2</v>
      </c>
      <c r="D232" s="91">
        <v>0.32</v>
      </c>
      <c r="E232" s="42">
        <v>1.5999999999999999</v>
      </c>
    </row>
    <row r="233" spans="1:5" x14ac:dyDescent="0.25">
      <c r="A233" s="1">
        <v>202</v>
      </c>
      <c r="B233" s="1">
        <v>0</v>
      </c>
      <c r="C233" s="91">
        <v>0.32</v>
      </c>
      <c r="D233" s="91">
        <v>0.68117550000000004</v>
      </c>
      <c r="E233" s="42">
        <v>2.1286734375000003</v>
      </c>
    </row>
    <row r="234" spans="1:5" x14ac:dyDescent="0.25">
      <c r="A234" s="1">
        <v>203</v>
      </c>
      <c r="B234" s="1">
        <v>0</v>
      </c>
      <c r="C234" s="91">
        <v>0.2828427</v>
      </c>
      <c r="D234" s="91">
        <v>0.50596439999999998</v>
      </c>
      <c r="E234" s="42">
        <v>1.7888543702913315</v>
      </c>
    </row>
    <row r="235" spans="1:5" x14ac:dyDescent="0.25">
      <c r="A235" s="1">
        <v>204</v>
      </c>
      <c r="B235" s="1">
        <v>0</v>
      </c>
      <c r="C235" s="91">
        <v>0.2039608</v>
      </c>
      <c r="D235" s="91">
        <v>0.29120439999999997</v>
      </c>
      <c r="E235" s="42">
        <v>1.4277469003847798</v>
      </c>
    </row>
    <row r="236" spans="1:5" x14ac:dyDescent="0.25">
      <c r="A236" s="1">
        <v>205</v>
      </c>
      <c r="B236" s="1">
        <v>0</v>
      </c>
      <c r="C236" s="91">
        <v>0.36</v>
      </c>
      <c r="D236" s="91">
        <v>4.5313129999999999</v>
      </c>
      <c r="E236" s="42">
        <v>12.586980555555556</v>
      </c>
    </row>
    <row r="237" spans="1:5" x14ac:dyDescent="0.25">
      <c r="A237" s="1">
        <v>206</v>
      </c>
      <c r="B237" s="1">
        <v>0</v>
      </c>
      <c r="C237" s="91">
        <v>0.26832820000000002</v>
      </c>
      <c r="D237" s="91">
        <v>1.486472</v>
      </c>
      <c r="E237" s="42">
        <v>5.5397531828559199</v>
      </c>
    </row>
    <row r="238" spans="1:5" x14ac:dyDescent="0.25">
      <c r="A238" s="1">
        <v>207</v>
      </c>
      <c r="B238" s="1">
        <v>0</v>
      </c>
      <c r="C238" s="91">
        <v>0.32984849999999999</v>
      </c>
      <c r="D238" s="91">
        <v>2.0278070000000001</v>
      </c>
      <c r="E238" s="42">
        <v>6.1476920465001363</v>
      </c>
    </row>
    <row r="239" spans="1:5" x14ac:dyDescent="0.25">
      <c r="A239" s="1">
        <v>208</v>
      </c>
      <c r="B239" s="1">
        <v>0</v>
      </c>
      <c r="C239" s="91">
        <v>0.26832820000000002</v>
      </c>
      <c r="D239" s="91">
        <v>0.64621980000000001</v>
      </c>
      <c r="E239" s="42">
        <v>2.4083186187661227</v>
      </c>
    </row>
    <row r="240" spans="1:5" x14ac:dyDescent="0.25">
      <c r="A240" s="1">
        <v>209</v>
      </c>
      <c r="B240" s="1">
        <v>0</v>
      </c>
      <c r="C240" s="91">
        <v>0.2039608</v>
      </c>
      <c r="D240" s="91">
        <v>0.24</v>
      </c>
      <c r="E240" s="42">
        <v>1.1766966985812959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312" priority="2" operator="lessThan">
      <formula>1</formula>
    </cfRule>
  </conditionalFormatting>
  <conditionalFormatting sqref="E22">
    <cfRule type="cellIs" dxfId="311" priority="1" operator="lessThan">
      <formula>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934"/>
  <sheetViews>
    <sheetView workbookViewId="0">
      <selection activeCell="C22" sqref="C22:E22"/>
    </sheetView>
  </sheetViews>
  <sheetFormatPr defaultRowHeight="15" x14ac:dyDescent="0.25"/>
  <cols>
    <col min="1" max="1" width="19.5703125" bestFit="1" customWidth="1"/>
    <col min="2" max="2" width="17.28515625" bestFit="1" customWidth="1"/>
    <col min="3" max="3" width="21.5703125" bestFit="1" customWidth="1"/>
    <col min="4" max="4" width="17.42578125" bestFit="1" customWidth="1"/>
    <col min="5" max="5" width="18.42578125" bestFit="1" customWidth="1"/>
    <col min="6" max="6" width="19.85546875" customWidth="1"/>
    <col min="7" max="7" width="14.7109375" bestFit="1" customWidth="1"/>
    <col min="8" max="8" width="5.5703125" bestFit="1" customWidth="1"/>
    <col min="9" max="9" width="16.5703125" bestFit="1" customWidth="1"/>
    <col min="10" max="10" width="8.42578125" bestFit="1" customWidth="1"/>
    <col min="11" max="11" width="6.5703125" bestFit="1" customWidth="1"/>
    <col min="12" max="12" width="3.28515625" customWidth="1"/>
    <col min="13" max="14" width="7" bestFit="1" customWidth="1"/>
    <col min="15" max="15" width="6.140625" customWidth="1"/>
    <col min="16" max="16" width="4.7109375" customWidth="1"/>
    <col min="17" max="17" width="4.85546875" customWidth="1"/>
    <col min="18" max="18" width="4.7109375" customWidth="1"/>
    <col min="19" max="19" width="5.85546875" customWidth="1"/>
    <col min="20" max="20" width="6.140625" customWidth="1"/>
    <col min="21" max="21" width="6.28515625" customWidth="1"/>
    <col min="22" max="22" width="6.140625" customWidth="1"/>
    <col min="23" max="23" width="23.140625" bestFit="1" customWidth="1"/>
    <col min="24" max="24" width="16.5703125" bestFit="1" customWidth="1"/>
    <col min="25" max="25" width="8.42578125" bestFit="1" customWidth="1"/>
    <col min="26" max="26" width="7.5703125" bestFit="1" customWidth="1"/>
    <col min="27" max="27" width="9" bestFit="1" customWidth="1"/>
    <col min="257" max="257" width="19.5703125" bestFit="1" customWidth="1"/>
    <col min="258" max="258" width="17.28515625" bestFit="1" customWidth="1"/>
    <col min="259" max="259" width="21.5703125" bestFit="1" customWidth="1"/>
    <col min="260" max="260" width="17.42578125" bestFit="1" customWidth="1"/>
    <col min="261" max="261" width="18.42578125" bestFit="1" customWidth="1"/>
    <col min="262" max="262" width="19.85546875" customWidth="1"/>
    <col min="263" max="263" width="14.7109375" bestFit="1" customWidth="1"/>
    <col min="264" max="264" width="5.5703125" bestFit="1" customWidth="1"/>
    <col min="265" max="265" width="16.5703125" bestFit="1" customWidth="1"/>
    <col min="266" max="266" width="8.42578125" bestFit="1" customWidth="1"/>
    <col min="267" max="267" width="6.5703125" bestFit="1" customWidth="1"/>
    <col min="268" max="268" width="3.28515625" customWidth="1"/>
    <col min="269" max="270" width="7" bestFit="1" customWidth="1"/>
    <col min="271" max="271" width="6.140625" customWidth="1"/>
    <col min="272" max="272" width="4.7109375" customWidth="1"/>
    <col min="273" max="273" width="4.85546875" customWidth="1"/>
    <col min="274" max="274" width="4.7109375" customWidth="1"/>
    <col min="275" max="275" width="5.85546875" customWidth="1"/>
    <col min="276" max="276" width="6.140625" customWidth="1"/>
    <col min="277" max="277" width="6.28515625" customWidth="1"/>
    <col min="278" max="278" width="6.140625" customWidth="1"/>
    <col min="279" max="279" width="23.140625" bestFit="1" customWidth="1"/>
    <col min="280" max="280" width="16.5703125" bestFit="1" customWidth="1"/>
    <col min="281" max="281" width="8.42578125" bestFit="1" customWidth="1"/>
    <col min="282" max="282" width="7.5703125" bestFit="1" customWidth="1"/>
    <col min="283" max="283" width="9" bestFit="1" customWidth="1"/>
    <col min="513" max="513" width="19.5703125" bestFit="1" customWidth="1"/>
    <col min="514" max="514" width="17.28515625" bestFit="1" customWidth="1"/>
    <col min="515" max="515" width="21.5703125" bestFit="1" customWidth="1"/>
    <col min="516" max="516" width="17.42578125" bestFit="1" customWidth="1"/>
    <col min="517" max="517" width="18.42578125" bestFit="1" customWidth="1"/>
    <col min="518" max="518" width="19.85546875" customWidth="1"/>
    <col min="519" max="519" width="14.7109375" bestFit="1" customWidth="1"/>
    <col min="520" max="520" width="5.5703125" bestFit="1" customWidth="1"/>
    <col min="521" max="521" width="16.5703125" bestFit="1" customWidth="1"/>
    <col min="522" max="522" width="8.42578125" bestFit="1" customWidth="1"/>
    <col min="523" max="523" width="6.5703125" bestFit="1" customWidth="1"/>
    <col min="524" max="524" width="3.28515625" customWidth="1"/>
    <col min="525" max="526" width="7" bestFit="1" customWidth="1"/>
    <col min="527" max="527" width="6.140625" customWidth="1"/>
    <col min="528" max="528" width="4.7109375" customWidth="1"/>
    <col min="529" max="529" width="4.85546875" customWidth="1"/>
    <col min="530" max="530" width="4.7109375" customWidth="1"/>
    <col min="531" max="531" width="5.85546875" customWidth="1"/>
    <col min="532" max="532" width="6.140625" customWidth="1"/>
    <col min="533" max="533" width="6.28515625" customWidth="1"/>
    <col min="534" max="534" width="6.140625" customWidth="1"/>
    <col min="535" max="535" width="23.140625" bestFit="1" customWidth="1"/>
    <col min="536" max="536" width="16.5703125" bestFit="1" customWidth="1"/>
    <col min="537" max="537" width="8.42578125" bestFit="1" customWidth="1"/>
    <col min="538" max="538" width="7.5703125" bestFit="1" customWidth="1"/>
    <col min="539" max="539" width="9" bestFit="1" customWidth="1"/>
    <col min="769" max="769" width="19.5703125" bestFit="1" customWidth="1"/>
    <col min="770" max="770" width="17.28515625" bestFit="1" customWidth="1"/>
    <col min="771" max="771" width="21.5703125" bestFit="1" customWidth="1"/>
    <col min="772" max="772" width="17.42578125" bestFit="1" customWidth="1"/>
    <col min="773" max="773" width="18.42578125" bestFit="1" customWidth="1"/>
    <col min="774" max="774" width="19.85546875" customWidth="1"/>
    <col min="775" max="775" width="14.7109375" bestFit="1" customWidth="1"/>
    <col min="776" max="776" width="5.5703125" bestFit="1" customWidth="1"/>
    <col min="777" max="777" width="16.5703125" bestFit="1" customWidth="1"/>
    <col min="778" max="778" width="8.42578125" bestFit="1" customWidth="1"/>
    <col min="779" max="779" width="6.5703125" bestFit="1" customWidth="1"/>
    <col min="780" max="780" width="3.28515625" customWidth="1"/>
    <col min="781" max="782" width="7" bestFit="1" customWidth="1"/>
    <col min="783" max="783" width="6.140625" customWidth="1"/>
    <col min="784" max="784" width="4.7109375" customWidth="1"/>
    <col min="785" max="785" width="4.85546875" customWidth="1"/>
    <col min="786" max="786" width="4.7109375" customWidth="1"/>
    <col min="787" max="787" width="5.85546875" customWidth="1"/>
    <col min="788" max="788" width="6.140625" customWidth="1"/>
    <col min="789" max="789" width="6.28515625" customWidth="1"/>
    <col min="790" max="790" width="6.140625" customWidth="1"/>
    <col min="791" max="791" width="23.140625" bestFit="1" customWidth="1"/>
    <col min="792" max="792" width="16.5703125" bestFit="1" customWidth="1"/>
    <col min="793" max="793" width="8.42578125" bestFit="1" customWidth="1"/>
    <col min="794" max="794" width="7.5703125" bestFit="1" customWidth="1"/>
    <col min="795" max="795" width="9" bestFit="1" customWidth="1"/>
    <col min="1025" max="1025" width="19.5703125" bestFit="1" customWidth="1"/>
    <col min="1026" max="1026" width="17.28515625" bestFit="1" customWidth="1"/>
    <col min="1027" max="1027" width="21.5703125" bestFit="1" customWidth="1"/>
    <col min="1028" max="1028" width="17.42578125" bestFit="1" customWidth="1"/>
    <col min="1029" max="1029" width="18.42578125" bestFit="1" customWidth="1"/>
    <col min="1030" max="1030" width="19.85546875" customWidth="1"/>
    <col min="1031" max="1031" width="14.7109375" bestFit="1" customWidth="1"/>
    <col min="1032" max="1032" width="5.5703125" bestFit="1" customWidth="1"/>
    <col min="1033" max="1033" width="16.5703125" bestFit="1" customWidth="1"/>
    <col min="1034" max="1034" width="8.42578125" bestFit="1" customWidth="1"/>
    <col min="1035" max="1035" width="6.5703125" bestFit="1" customWidth="1"/>
    <col min="1036" max="1036" width="3.28515625" customWidth="1"/>
    <col min="1037" max="1038" width="7" bestFit="1" customWidth="1"/>
    <col min="1039" max="1039" width="6.140625" customWidth="1"/>
    <col min="1040" max="1040" width="4.7109375" customWidth="1"/>
    <col min="1041" max="1041" width="4.85546875" customWidth="1"/>
    <col min="1042" max="1042" width="4.7109375" customWidth="1"/>
    <col min="1043" max="1043" width="5.85546875" customWidth="1"/>
    <col min="1044" max="1044" width="6.140625" customWidth="1"/>
    <col min="1045" max="1045" width="6.28515625" customWidth="1"/>
    <col min="1046" max="1046" width="6.140625" customWidth="1"/>
    <col min="1047" max="1047" width="23.140625" bestFit="1" customWidth="1"/>
    <col min="1048" max="1048" width="16.5703125" bestFit="1" customWidth="1"/>
    <col min="1049" max="1049" width="8.42578125" bestFit="1" customWidth="1"/>
    <col min="1050" max="1050" width="7.5703125" bestFit="1" customWidth="1"/>
    <col min="1051" max="1051" width="9" bestFit="1" customWidth="1"/>
    <col min="1281" max="1281" width="19.5703125" bestFit="1" customWidth="1"/>
    <col min="1282" max="1282" width="17.28515625" bestFit="1" customWidth="1"/>
    <col min="1283" max="1283" width="21.5703125" bestFit="1" customWidth="1"/>
    <col min="1284" max="1284" width="17.42578125" bestFit="1" customWidth="1"/>
    <col min="1285" max="1285" width="18.42578125" bestFit="1" customWidth="1"/>
    <col min="1286" max="1286" width="19.85546875" customWidth="1"/>
    <col min="1287" max="1287" width="14.7109375" bestFit="1" customWidth="1"/>
    <col min="1288" max="1288" width="5.5703125" bestFit="1" customWidth="1"/>
    <col min="1289" max="1289" width="16.5703125" bestFit="1" customWidth="1"/>
    <col min="1290" max="1290" width="8.42578125" bestFit="1" customWidth="1"/>
    <col min="1291" max="1291" width="6.5703125" bestFit="1" customWidth="1"/>
    <col min="1292" max="1292" width="3.28515625" customWidth="1"/>
    <col min="1293" max="1294" width="7" bestFit="1" customWidth="1"/>
    <col min="1295" max="1295" width="6.140625" customWidth="1"/>
    <col min="1296" max="1296" width="4.7109375" customWidth="1"/>
    <col min="1297" max="1297" width="4.85546875" customWidth="1"/>
    <col min="1298" max="1298" width="4.7109375" customWidth="1"/>
    <col min="1299" max="1299" width="5.85546875" customWidth="1"/>
    <col min="1300" max="1300" width="6.140625" customWidth="1"/>
    <col min="1301" max="1301" width="6.28515625" customWidth="1"/>
    <col min="1302" max="1302" width="6.140625" customWidth="1"/>
    <col min="1303" max="1303" width="23.140625" bestFit="1" customWidth="1"/>
    <col min="1304" max="1304" width="16.5703125" bestFit="1" customWidth="1"/>
    <col min="1305" max="1305" width="8.42578125" bestFit="1" customWidth="1"/>
    <col min="1306" max="1306" width="7.5703125" bestFit="1" customWidth="1"/>
    <col min="1307" max="1307" width="9" bestFit="1" customWidth="1"/>
    <col min="1537" max="1537" width="19.5703125" bestFit="1" customWidth="1"/>
    <col min="1538" max="1538" width="17.28515625" bestFit="1" customWidth="1"/>
    <col min="1539" max="1539" width="21.5703125" bestFit="1" customWidth="1"/>
    <col min="1540" max="1540" width="17.42578125" bestFit="1" customWidth="1"/>
    <col min="1541" max="1541" width="18.42578125" bestFit="1" customWidth="1"/>
    <col min="1542" max="1542" width="19.85546875" customWidth="1"/>
    <col min="1543" max="1543" width="14.7109375" bestFit="1" customWidth="1"/>
    <col min="1544" max="1544" width="5.5703125" bestFit="1" customWidth="1"/>
    <col min="1545" max="1545" width="16.5703125" bestFit="1" customWidth="1"/>
    <col min="1546" max="1546" width="8.42578125" bestFit="1" customWidth="1"/>
    <col min="1547" max="1547" width="6.5703125" bestFit="1" customWidth="1"/>
    <col min="1548" max="1548" width="3.28515625" customWidth="1"/>
    <col min="1549" max="1550" width="7" bestFit="1" customWidth="1"/>
    <col min="1551" max="1551" width="6.140625" customWidth="1"/>
    <col min="1552" max="1552" width="4.7109375" customWidth="1"/>
    <col min="1553" max="1553" width="4.85546875" customWidth="1"/>
    <col min="1554" max="1554" width="4.7109375" customWidth="1"/>
    <col min="1555" max="1555" width="5.85546875" customWidth="1"/>
    <col min="1556" max="1556" width="6.140625" customWidth="1"/>
    <col min="1557" max="1557" width="6.28515625" customWidth="1"/>
    <col min="1558" max="1558" width="6.140625" customWidth="1"/>
    <col min="1559" max="1559" width="23.140625" bestFit="1" customWidth="1"/>
    <col min="1560" max="1560" width="16.5703125" bestFit="1" customWidth="1"/>
    <col min="1561" max="1561" width="8.42578125" bestFit="1" customWidth="1"/>
    <col min="1562" max="1562" width="7.5703125" bestFit="1" customWidth="1"/>
    <col min="1563" max="1563" width="9" bestFit="1" customWidth="1"/>
    <col min="1793" max="1793" width="19.5703125" bestFit="1" customWidth="1"/>
    <col min="1794" max="1794" width="17.28515625" bestFit="1" customWidth="1"/>
    <col min="1795" max="1795" width="21.5703125" bestFit="1" customWidth="1"/>
    <col min="1796" max="1796" width="17.42578125" bestFit="1" customWidth="1"/>
    <col min="1797" max="1797" width="18.42578125" bestFit="1" customWidth="1"/>
    <col min="1798" max="1798" width="19.85546875" customWidth="1"/>
    <col min="1799" max="1799" width="14.7109375" bestFit="1" customWidth="1"/>
    <col min="1800" max="1800" width="5.5703125" bestFit="1" customWidth="1"/>
    <col min="1801" max="1801" width="16.5703125" bestFit="1" customWidth="1"/>
    <col min="1802" max="1802" width="8.42578125" bestFit="1" customWidth="1"/>
    <col min="1803" max="1803" width="6.5703125" bestFit="1" customWidth="1"/>
    <col min="1804" max="1804" width="3.28515625" customWidth="1"/>
    <col min="1805" max="1806" width="7" bestFit="1" customWidth="1"/>
    <col min="1807" max="1807" width="6.140625" customWidth="1"/>
    <col min="1808" max="1808" width="4.7109375" customWidth="1"/>
    <col min="1809" max="1809" width="4.85546875" customWidth="1"/>
    <col min="1810" max="1810" width="4.7109375" customWidth="1"/>
    <col min="1811" max="1811" width="5.85546875" customWidth="1"/>
    <col min="1812" max="1812" width="6.140625" customWidth="1"/>
    <col min="1813" max="1813" width="6.28515625" customWidth="1"/>
    <col min="1814" max="1814" width="6.140625" customWidth="1"/>
    <col min="1815" max="1815" width="23.140625" bestFit="1" customWidth="1"/>
    <col min="1816" max="1816" width="16.5703125" bestFit="1" customWidth="1"/>
    <col min="1817" max="1817" width="8.42578125" bestFit="1" customWidth="1"/>
    <col min="1818" max="1818" width="7.5703125" bestFit="1" customWidth="1"/>
    <col min="1819" max="1819" width="9" bestFit="1" customWidth="1"/>
    <col min="2049" max="2049" width="19.5703125" bestFit="1" customWidth="1"/>
    <col min="2050" max="2050" width="17.28515625" bestFit="1" customWidth="1"/>
    <col min="2051" max="2051" width="21.5703125" bestFit="1" customWidth="1"/>
    <col min="2052" max="2052" width="17.42578125" bestFit="1" customWidth="1"/>
    <col min="2053" max="2053" width="18.42578125" bestFit="1" customWidth="1"/>
    <col min="2054" max="2054" width="19.85546875" customWidth="1"/>
    <col min="2055" max="2055" width="14.7109375" bestFit="1" customWidth="1"/>
    <col min="2056" max="2056" width="5.5703125" bestFit="1" customWidth="1"/>
    <col min="2057" max="2057" width="16.5703125" bestFit="1" customWidth="1"/>
    <col min="2058" max="2058" width="8.42578125" bestFit="1" customWidth="1"/>
    <col min="2059" max="2059" width="6.5703125" bestFit="1" customWidth="1"/>
    <col min="2060" max="2060" width="3.28515625" customWidth="1"/>
    <col min="2061" max="2062" width="7" bestFit="1" customWidth="1"/>
    <col min="2063" max="2063" width="6.140625" customWidth="1"/>
    <col min="2064" max="2064" width="4.7109375" customWidth="1"/>
    <col min="2065" max="2065" width="4.85546875" customWidth="1"/>
    <col min="2066" max="2066" width="4.7109375" customWidth="1"/>
    <col min="2067" max="2067" width="5.85546875" customWidth="1"/>
    <col min="2068" max="2068" width="6.140625" customWidth="1"/>
    <col min="2069" max="2069" width="6.28515625" customWidth="1"/>
    <col min="2070" max="2070" width="6.140625" customWidth="1"/>
    <col min="2071" max="2071" width="23.140625" bestFit="1" customWidth="1"/>
    <col min="2072" max="2072" width="16.5703125" bestFit="1" customWidth="1"/>
    <col min="2073" max="2073" width="8.42578125" bestFit="1" customWidth="1"/>
    <col min="2074" max="2074" width="7.5703125" bestFit="1" customWidth="1"/>
    <col min="2075" max="2075" width="9" bestFit="1" customWidth="1"/>
    <col min="2305" max="2305" width="19.5703125" bestFit="1" customWidth="1"/>
    <col min="2306" max="2306" width="17.28515625" bestFit="1" customWidth="1"/>
    <col min="2307" max="2307" width="21.5703125" bestFit="1" customWidth="1"/>
    <col min="2308" max="2308" width="17.42578125" bestFit="1" customWidth="1"/>
    <col min="2309" max="2309" width="18.42578125" bestFit="1" customWidth="1"/>
    <col min="2310" max="2310" width="19.85546875" customWidth="1"/>
    <col min="2311" max="2311" width="14.7109375" bestFit="1" customWidth="1"/>
    <col min="2312" max="2312" width="5.5703125" bestFit="1" customWidth="1"/>
    <col min="2313" max="2313" width="16.5703125" bestFit="1" customWidth="1"/>
    <col min="2314" max="2314" width="8.42578125" bestFit="1" customWidth="1"/>
    <col min="2315" max="2315" width="6.5703125" bestFit="1" customWidth="1"/>
    <col min="2316" max="2316" width="3.28515625" customWidth="1"/>
    <col min="2317" max="2318" width="7" bestFit="1" customWidth="1"/>
    <col min="2319" max="2319" width="6.140625" customWidth="1"/>
    <col min="2320" max="2320" width="4.7109375" customWidth="1"/>
    <col min="2321" max="2321" width="4.85546875" customWidth="1"/>
    <col min="2322" max="2322" width="4.7109375" customWidth="1"/>
    <col min="2323" max="2323" width="5.85546875" customWidth="1"/>
    <col min="2324" max="2324" width="6.140625" customWidth="1"/>
    <col min="2325" max="2325" width="6.28515625" customWidth="1"/>
    <col min="2326" max="2326" width="6.140625" customWidth="1"/>
    <col min="2327" max="2327" width="23.140625" bestFit="1" customWidth="1"/>
    <col min="2328" max="2328" width="16.5703125" bestFit="1" customWidth="1"/>
    <col min="2329" max="2329" width="8.42578125" bestFit="1" customWidth="1"/>
    <col min="2330" max="2330" width="7.5703125" bestFit="1" customWidth="1"/>
    <col min="2331" max="2331" width="9" bestFit="1" customWidth="1"/>
    <col min="2561" max="2561" width="19.5703125" bestFit="1" customWidth="1"/>
    <col min="2562" max="2562" width="17.28515625" bestFit="1" customWidth="1"/>
    <col min="2563" max="2563" width="21.5703125" bestFit="1" customWidth="1"/>
    <col min="2564" max="2564" width="17.42578125" bestFit="1" customWidth="1"/>
    <col min="2565" max="2565" width="18.42578125" bestFit="1" customWidth="1"/>
    <col min="2566" max="2566" width="19.85546875" customWidth="1"/>
    <col min="2567" max="2567" width="14.7109375" bestFit="1" customWidth="1"/>
    <col min="2568" max="2568" width="5.5703125" bestFit="1" customWidth="1"/>
    <col min="2569" max="2569" width="16.5703125" bestFit="1" customWidth="1"/>
    <col min="2570" max="2570" width="8.42578125" bestFit="1" customWidth="1"/>
    <col min="2571" max="2571" width="6.5703125" bestFit="1" customWidth="1"/>
    <col min="2572" max="2572" width="3.28515625" customWidth="1"/>
    <col min="2573" max="2574" width="7" bestFit="1" customWidth="1"/>
    <col min="2575" max="2575" width="6.140625" customWidth="1"/>
    <col min="2576" max="2576" width="4.7109375" customWidth="1"/>
    <col min="2577" max="2577" width="4.85546875" customWidth="1"/>
    <col min="2578" max="2578" width="4.7109375" customWidth="1"/>
    <col min="2579" max="2579" width="5.85546875" customWidth="1"/>
    <col min="2580" max="2580" width="6.140625" customWidth="1"/>
    <col min="2581" max="2581" width="6.28515625" customWidth="1"/>
    <col min="2582" max="2582" width="6.140625" customWidth="1"/>
    <col min="2583" max="2583" width="23.140625" bestFit="1" customWidth="1"/>
    <col min="2584" max="2584" width="16.5703125" bestFit="1" customWidth="1"/>
    <col min="2585" max="2585" width="8.42578125" bestFit="1" customWidth="1"/>
    <col min="2586" max="2586" width="7.5703125" bestFit="1" customWidth="1"/>
    <col min="2587" max="2587" width="9" bestFit="1" customWidth="1"/>
    <col min="2817" max="2817" width="19.5703125" bestFit="1" customWidth="1"/>
    <col min="2818" max="2818" width="17.28515625" bestFit="1" customWidth="1"/>
    <col min="2819" max="2819" width="21.5703125" bestFit="1" customWidth="1"/>
    <col min="2820" max="2820" width="17.42578125" bestFit="1" customWidth="1"/>
    <col min="2821" max="2821" width="18.42578125" bestFit="1" customWidth="1"/>
    <col min="2822" max="2822" width="19.85546875" customWidth="1"/>
    <col min="2823" max="2823" width="14.7109375" bestFit="1" customWidth="1"/>
    <col min="2824" max="2824" width="5.5703125" bestFit="1" customWidth="1"/>
    <col min="2825" max="2825" width="16.5703125" bestFit="1" customWidth="1"/>
    <col min="2826" max="2826" width="8.42578125" bestFit="1" customWidth="1"/>
    <col min="2827" max="2827" width="6.5703125" bestFit="1" customWidth="1"/>
    <col min="2828" max="2828" width="3.28515625" customWidth="1"/>
    <col min="2829" max="2830" width="7" bestFit="1" customWidth="1"/>
    <col min="2831" max="2831" width="6.140625" customWidth="1"/>
    <col min="2832" max="2832" width="4.7109375" customWidth="1"/>
    <col min="2833" max="2833" width="4.85546875" customWidth="1"/>
    <col min="2834" max="2834" width="4.7109375" customWidth="1"/>
    <col min="2835" max="2835" width="5.85546875" customWidth="1"/>
    <col min="2836" max="2836" width="6.140625" customWidth="1"/>
    <col min="2837" max="2837" width="6.28515625" customWidth="1"/>
    <col min="2838" max="2838" width="6.140625" customWidth="1"/>
    <col min="2839" max="2839" width="23.140625" bestFit="1" customWidth="1"/>
    <col min="2840" max="2840" width="16.5703125" bestFit="1" customWidth="1"/>
    <col min="2841" max="2841" width="8.42578125" bestFit="1" customWidth="1"/>
    <col min="2842" max="2842" width="7.5703125" bestFit="1" customWidth="1"/>
    <col min="2843" max="2843" width="9" bestFit="1" customWidth="1"/>
    <col min="3073" max="3073" width="19.5703125" bestFit="1" customWidth="1"/>
    <col min="3074" max="3074" width="17.28515625" bestFit="1" customWidth="1"/>
    <col min="3075" max="3075" width="21.5703125" bestFit="1" customWidth="1"/>
    <col min="3076" max="3076" width="17.42578125" bestFit="1" customWidth="1"/>
    <col min="3077" max="3077" width="18.42578125" bestFit="1" customWidth="1"/>
    <col min="3078" max="3078" width="19.85546875" customWidth="1"/>
    <col min="3079" max="3079" width="14.7109375" bestFit="1" customWidth="1"/>
    <col min="3080" max="3080" width="5.5703125" bestFit="1" customWidth="1"/>
    <col min="3081" max="3081" width="16.5703125" bestFit="1" customWidth="1"/>
    <col min="3082" max="3082" width="8.42578125" bestFit="1" customWidth="1"/>
    <col min="3083" max="3083" width="6.5703125" bestFit="1" customWidth="1"/>
    <col min="3084" max="3084" width="3.28515625" customWidth="1"/>
    <col min="3085" max="3086" width="7" bestFit="1" customWidth="1"/>
    <col min="3087" max="3087" width="6.140625" customWidth="1"/>
    <col min="3088" max="3088" width="4.7109375" customWidth="1"/>
    <col min="3089" max="3089" width="4.85546875" customWidth="1"/>
    <col min="3090" max="3090" width="4.7109375" customWidth="1"/>
    <col min="3091" max="3091" width="5.85546875" customWidth="1"/>
    <col min="3092" max="3092" width="6.140625" customWidth="1"/>
    <col min="3093" max="3093" width="6.28515625" customWidth="1"/>
    <col min="3094" max="3094" width="6.140625" customWidth="1"/>
    <col min="3095" max="3095" width="23.140625" bestFit="1" customWidth="1"/>
    <col min="3096" max="3096" width="16.5703125" bestFit="1" customWidth="1"/>
    <col min="3097" max="3097" width="8.42578125" bestFit="1" customWidth="1"/>
    <col min="3098" max="3098" width="7.5703125" bestFit="1" customWidth="1"/>
    <col min="3099" max="3099" width="9" bestFit="1" customWidth="1"/>
    <col min="3329" max="3329" width="19.5703125" bestFit="1" customWidth="1"/>
    <col min="3330" max="3330" width="17.28515625" bestFit="1" customWidth="1"/>
    <col min="3331" max="3331" width="21.5703125" bestFit="1" customWidth="1"/>
    <col min="3332" max="3332" width="17.42578125" bestFit="1" customWidth="1"/>
    <col min="3333" max="3333" width="18.42578125" bestFit="1" customWidth="1"/>
    <col min="3334" max="3334" width="19.85546875" customWidth="1"/>
    <col min="3335" max="3335" width="14.7109375" bestFit="1" customWidth="1"/>
    <col min="3336" max="3336" width="5.5703125" bestFit="1" customWidth="1"/>
    <col min="3337" max="3337" width="16.5703125" bestFit="1" customWidth="1"/>
    <col min="3338" max="3338" width="8.42578125" bestFit="1" customWidth="1"/>
    <col min="3339" max="3339" width="6.5703125" bestFit="1" customWidth="1"/>
    <col min="3340" max="3340" width="3.28515625" customWidth="1"/>
    <col min="3341" max="3342" width="7" bestFit="1" customWidth="1"/>
    <col min="3343" max="3343" width="6.140625" customWidth="1"/>
    <col min="3344" max="3344" width="4.7109375" customWidth="1"/>
    <col min="3345" max="3345" width="4.85546875" customWidth="1"/>
    <col min="3346" max="3346" width="4.7109375" customWidth="1"/>
    <col min="3347" max="3347" width="5.85546875" customWidth="1"/>
    <col min="3348" max="3348" width="6.140625" customWidth="1"/>
    <col min="3349" max="3349" width="6.28515625" customWidth="1"/>
    <col min="3350" max="3350" width="6.140625" customWidth="1"/>
    <col min="3351" max="3351" width="23.140625" bestFit="1" customWidth="1"/>
    <col min="3352" max="3352" width="16.5703125" bestFit="1" customWidth="1"/>
    <col min="3353" max="3353" width="8.42578125" bestFit="1" customWidth="1"/>
    <col min="3354" max="3354" width="7.5703125" bestFit="1" customWidth="1"/>
    <col min="3355" max="3355" width="9" bestFit="1" customWidth="1"/>
    <col min="3585" max="3585" width="19.5703125" bestFit="1" customWidth="1"/>
    <col min="3586" max="3586" width="17.28515625" bestFit="1" customWidth="1"/>
    <col min="3587" max="3587" width="21.5703125" bestFit="1" customWidth="1"/>
    <col min="3588" max="3588" width="17.42578125" bestFit="1" customWidth="1"/>
    <col min="3589" max="3589" width="18.42578125" bestFit="1" customWidth="1"/>
    <col min="3590" max="3590" width="19.85546875" customWidth="1"/>
    <col min="3591" max="3591" width="14.7109375" bestFit="1" customWidth="1"/>
    <col min="3592" max="3592" width="5.5703125" bestFit="1" customWidth="1"/>
    <col min="3593" max="3593" width="16.5703125" bestFit="1" customWidth="1"/>
    <col min="3594" max="3594" width="8.42578125" bestFit="1" customWidth="1"/>
    <col min="3595" max="3595" width="6.5703125" bestFit="1" customWidth="1"/>
    <col min="3596" max="3596" width="3.28515625" customWidth="1"/>
    <col min="3597" max="3598" width="7" bestFit="1" customWidth="1"/>
    <col min="3599" max="3599" width="6.140625" customWidth="1"/>
    <col min="3600" max="3600" width="4.7109375" customWidth="1"/>
    <col min="3601" max="3601" width="4.85546875" customWidth="1"/>
    <col min="3602" max="3602" width="4.7109375" customWidth="1"/>
    <col min="3603" max="3603" width="5.85546875" customWidth="1"/>
    <col min="3604" max="3604" width="6.140625" customWidth="1"/>
    <col min="3605" max="3605" width="6.28515625" customWidth="1"/>
    <col min="3606" max="3606" width="6.140625" customWidth="1"/>
    <col min="3607" max="3607" width="23.140625" bestFit="1" customWidth="1"/>
    <col min="3608" max="3608" width="16.5703125" bestFit="1" customWidth="1"/>
    <col min="3609" max="3609" width="8.42578125" bestFit="1" customWidth="1"/>
    <col min="3610" max="3610" width="7.5703125" bestFit="1" customWidth="1"/>
    <col min="3611" max="3611" width="9" bestFit="1" customWidth="1"/>
    <col min="3841" max="3841" width="19.5703125" bestFit="1" customWidth="1"/>
    <col min="3842" max="3842" width="17.28515625" bestFit="1" customWidth="1"/>
    <col min="3843" max="3843" width="21.5703125" bestFit="1" customWidth="1"/>
    <col min="3844" max="3844" width="17.42578125" bestFit="1" customWidth="1"/>
    <col min="3845" max="3845" width="18.42578125" bestFit="1" customWidth="1"/>
    <col min="3846" max="3846" width="19.85546875" customWidth="1"/>
    <col min="3847" max="3847" width="14.7109375" bestFit="1" customWidth="1"/>
    <col min="3848" max="3848" width="5.5703125" bestFit="1" customWidth="1"/>
    <col min="3849" max="3849" width="16.5703125" bestFit="1" customWidth="1"/>
    <col min="3850" max="3850" width="8.42578125" bestFit="1" customWidth="1"/>
    <col min="3851" max="3851" width="6.5703125" bestFit="1" customWidth="1"/>
    <col min="3852" max="3852" width="3.28515625" customWidth="1"/>
    <col min="3853" max="3854" width="7" bestFit="1" customWidth="1"/>
    <col min="3855" max="3855" width="6.140625" customWidth="1"/>
    <col min="3856" max="3856" width="4.7109375" customWidth="1"/>
    <col min="3857" max="3857" width="4.85546875" customWidth="1"/>
    <col min="3858" max="3858" width="4.7109375" customWidth="1"/>
    <col min="3859" max="3859" width="5.85546875" customWidth="1"/>
    <col min="3860" max="3860" width="6.140625" customWidth="1"/>
    <col min="3861" max="3861" width="6.28515625" customWidth="1"/>
    <col min="3862" max="3862" width="6.140625" customWidth="1"/>
    <col min="3863" max="3863" width="23.140625" bestFit="1" customWidth="1"/>
    <col min="3864" max="3864" width="16.5703125" bestFit="1" customWidth="1"/>
    <col min="3865" max="3865" width="8.42578125" bestFit="1" customWidth="1"/>
    <col min="3866" max="3866" width="7.5703125" bestFit="1" customWidth="1"/>
    <col min="3867" max="3867" width="9" bestFit="1" customWidth="1"/>
    <col min="4097" max="4097" width="19.5703125" bestFit="1" customWidth="1"/>
    <col min="4098" max="4098" width="17.28515625" bestFit="1" customWidth="1"/>
    <col min="4099" max="4099" width="21.5703125" bestFit="1" customWidth="1"/>
    <col min="4100" max="4100" width="17.42578125" bestFit="1" customWidth="1"/>
    <col min="4101" max="4101" width="18.42578125" bestFit="1" customWidth="1"/>
    <col min="4102" max="4102" width="19.85546875" customWidth="1"/>
    <col min="4103" max="4103" width="14.7109375" bestFit="1" customWidth="1"/>
    <col min="4104" max="4104" width="5.5703125" bestFit="1" customWidth="1"/>
    <col min="4105" max="4105" width="16.5703125" bestFit="1" customWidth="1"/>
    <col min="4106" max="4106" width="8.42578125" bestFit="1" customWidth="1"/>
    <col min="4107" max="4107" width="6.5703125" bestFit="1" customWidth="1"/>
    <col min="4108" max="4108" width="3.28515625" customWidth="1"/>
    <col min="4109" max="4110" width="7" bestFit="1" customWidth="1"/>
    <col min="4111" max="4111" width="6.140625" customWidth="1"/>
    <col min="4112" max="4112" width="4.7109375" customWidth="1"/>
    <col min="4113" max="4113" width="4.85546875" customWidth="1"/>
    <col min="4114" max="4114" width="4.7109375" customWidth="1"/>
    <col min="4115" max="4115" width="5.85546875" customWidth="1"/>
    <col min="4116" max="4116" width="6.140625" customWidth="1"/>
    <col min="4117" max="4117" width="6.28515625" customWidth="1"/>
    <col min="4118" max="4118" width="6.140625" customWidth="1"/>
    <col min="4119" max="4119" width="23.140625" bestFit="1" customWidth="1"/>
    <col min="4120" max="4120" width="16.5703125" bestFit="1" customWidth="1"/>
    <col min="4121" max="4121" width="8.42578125" bestFit="1" customWidth="1"/>
    <col min="4122" max="4122" width="7.5703125" bestFit="1" customWidth="1"/>
    <col min="4123" max="4123" width="9" bestFit="1" customWidth="1"/>
    <col min="4353" max="4353" width="19.5703125" bestFit="1" customWidth="1"/>
    <col min="4354" max="4354" width="17.28515625" bestFit="1" customWidth="1"/>
    <col min="4355" max="4355" width="21.5703125" bestFit="1" customWidth="1"/>
    <col min="4356" max="4356" width="17.42578125" bestFit="1" customWidth="1"/>
    <col min="4357" max="4357" width="18.42578125" bestFit="1" customWidth="1"/>
    <col min="4358" max="4358" width="19.85546875" customWidth="1"/>
    <col min="4359" max="4359" width="14.7109375" bestFit="1" customWidth="1"/>
    <col min="4360" max="4360" width="5.5703125" bestFit="1" customWidth="1"/>
    <col min="4361" max="4361" width="16.5703125" bestFit="1" customWidth="1"/>
    <col min="4362" max="4362" width="8.42578125" bestFit="1" customWidth="1"/>
    <col min="4363" max="4363" width="6.5703125" bestFit="1" customWidth="1"/>
    <col min="4364" max="4364" width="3.28515625" customWidth="1"/>
    <col min="4365" max="4366" width="7" bestFit="1" customWidth="1"/>
    <col min="4367" max="4367" width="6.140625" customWidth="1"/>
    <col min="4368" max="4368" width="4.7109375" customWidth="1"/>
    <col min="4369" max="4369" width="4.85546875" customWidth="1"/>
    <col min="4370" max="4370" width="4.7109375" customWidth="1"/>
    <col min="4371" max="4371" width="5.85546875" customWidth="1"/>
    <col min="4372" max="4372" width="6.140625" customWidth="1"/>
    <col min="4373" max="4373" width="6.28515625" customWidth="1"/>
    <col min="4374" max="4374" width="6.140625" customWidth="1"/>
    <col min="4375" max="4375" width="23.140625" bestFit="1" customWidth="1"/>
    <col min="4376" max="4376" width="16.5703125" bestFit="1" customWidth="1"/>
    <col min="4377" max="4377" width="8.42578125" bestFit="1" customWidth="1"/>
    <col min="4378" max="4378" width="7.5703125" bestFit="1" customWidth="1"/>
    <col min="4379" max="4379" width="9" bestFit="1" customWidth="1"/>
    <col min="4609" max="4609" width="19.5703125" bestFit="1" customWidth="1"/>
    <col min="4610" max="4610" width="17.28515625" bestFit="1" customWidth="1"/>
    <col min="4611" max="4611" width="21.5703125" bestFit="1" customWidth="1"/>
    <col min="4612" max="4612" width="17.42578125" bestFit="1" customWidth="1"/>
    <col min="4613" max="4613" width="18.42578125" bestFit="1" customWidth="1"/>
    <col min="4614" max="4614" width="19.85546875" customWidth="1"/>
    <col min="4615" max="4615" width="14.7109375" bestFit="1" customWidth="1"/>
    <col min="4616" max="4616" width="5.5703125" bestFit="1" customWidth="1"/>
    <col min="4617" max="4617" width="16.5703125" bestFit="1" customWidth="1"/>
    <col min="4618" max="4618" width="8.42578125" bestFit="1" customWidth="1"/>
    <col min="4619" max="4619" width="6.5703125" bestFit="1" customWidth="1"/>
    <col min="4620" max="4620" width="3.28515625" customWidth="1"/>
    <col min="4621" max="4622" width="7" bestFit="1" customWidth="1"/>
    <col min="4623" max="4623" width="6.140625" customWidth="1"/>
    <col min="4624" max="4624" width="4.7109375" customWidth="1"/>
    <col min="4625" max="4625" width="4.85546875" customWidth="1"/>
    <col min="4626" max="4626" width="4.7109375" customWidth="1"/>
    <col min="4627" max="4627" width="5.85546875" customWidth="1"/>
    <col min="4628" max="4628" width="6.140625" customWidth="1"/>
    <col min="4629" max="4629" width="6.28515625" customWidth="1"/>
    <col min="4630" max="4630" width="6.140625" customWidth="1"/>
    <col min="4631" max="4631" width="23.140625" bestFit="1" customWidth="1"/>
    <col min="4632" max="4632" width="16.5703125" bestFit="1" customWidth="1"/>
    <col min="4633" max="4633" width="8.42578125" bestFit="1" customWidth="1"/>
    <col min="4634" max="4634" width="7.5703125" bestFit="1" customWidth="1"/>
    <col min="4635" max="4635" width="9" bestFit="1" customWidth="1"/>
    <col min="4865" max="4865" width="19.5703125" bestFit="1" customWidth="1"/>
    <col min="4866" max="4866" width="17.28515625" bestFit="1" customWidth="1"/>
    <col min="4867" max="4867" width="21.5703125" bestFit="1" customWidth="1"/>
    <col min="4868" max="4868" width="17.42578125" bestFit="1" customWidth="1"/>
    <col min="4869" max="4869" width="18.42578125" bestFit="1" customWidth="1"/>
    <col min="4870" max="4870" width="19.85546875" customWidth="1"/>
    <col min="4871" max="4871" width="14.7109375" bestFit="1" customWidth="1"/>
    <col min="4872" max="4872" width="5.5703125" bestFit="1" customWidth="1"/>
    <col min="4873" max="4873" width="16.5703125" bestFit="1" customWidth="1"/>
    <col min="4874" max="4874" width="8.42578125" bestFit="1" customWidth="1"/>
    <col min="4875" max="4875" width="6.5703125" bestFit="1" customWidth="1"/>
    <col min="4876" max="4876" width="3.28515625" customWidth="1"/>
    <col min="4877" max="4878" width="7" bestFit="1" customWidth="1"/>
    <col min="4879" max="4879" width="6.140625" customWidth="1"/>
    <col min="4880" max="4880" width="4.7109375" customWidth="1"/>
    <col min="4881" max="4881" width="4.85546875" customWidth="1"/>
    <col min="4882" max="4882" width="4.7109375" customWidth="1"/>
    <col min="4883" max="4883" width="5.85546875" customWidth="1"/>
    <col min="4884" max="4884" width="6.140625" customWidth="1"/>
    <col min="4885" max="4885" width="6.28515625" customWidth="1"/>
    <col min="4886" max="4886" width="6.140625" customWidth="1"/>
    <col min="4887" max="4887" width="23.140625" bestFit="1" customWidth="1"/>
    <col min="4888" max="4888" width="16.5703125" bestFit="1" customWidth="1"/>
    <col min="4889" max="4889" width="8.42578125" bestFit="1" customWidth="1"/>
    <col min="4890" max="4890" width="7.5703125" bestFit="1" customWidth="1"/>
    <col min="4891" max="4891" width="9" bestFit="1" customWidth="1"/>
    <col min="5121" max="5121" width="19.5703125" bestFit="1" customWidth="1"/>
    <col min="5122" max="5122" width="17.28515625" bestFit="1" customWidth="1"/>
    <col min="5123" max="5123" width="21.5703125" bestFit="1" customWidth="1"/>
    <col min="5124" max="5124" width="17.42578125" bestFit="1" customWidth="1"/>
    <col min="5125" max="5125" width="18.42578125" bestFit="1" customWidth="1"/>
    <col min="5126" max="5126" width="19.85546875" customWidth="1"/>
    <col min="5127" max="5127" width="14.7109375" bestFit="1" customWidth="1"/>
    <col min="5128" max="5128" width="5.5703125" bestFit="1" customWidth="1"/>
    <col min="5129" max="5129" width="16.5703125" bestFit="1" customWidth="1"/>
    <col min="5130" max="5130" width="8.42578125" bestFit="1" customWidth="1"/>
    <col min="5131" max="5131" width="6.5703125" bestFit="1" customWidth="1"/>
    <col min="5132" max="5132" width="3.28515625" customWidth="1"/>
    <col min="5133" max="5134" width="7" bestFit="1" customWidth="1"/>
    <col min="5135" max="5135" width="6.140625" customWidth="1"/>
    <col min="5136" max="5136" width="4.7109375" customWidth="1"/>
    <col min="5137" max="5137" width="4.85546875" customWidth="1"/>
    <col min="5138" max="5138" width="4.7109375" customWidth="1"/>
    <col min="5139" max="5139" width="5.85546875" customWidth="1"/>
    <col min="5140" max="5140" width="6.140625" customWidth="1"/>
    <col min="5141" max="5141" width="6.28515625" customWidth="1"/>
    <col min="5142" max="5142" width="6.140625" customWidth="1"/>
    <col min="5143" max="5143" width="23.140625" bestFit="1" customWidth="1"/>
    <col min="5144" max="5144" width="16.5703125" bestFit="1" customWidth="1"/>
    <col min="5145" max="5145" width="8.42578125" bestFit="1" customWidth="1"/>
    <col min="5146" max="5146" width="7.5703125" bestFit="1" customWidth="1"/>
    <col min="5147" max="5147" width="9" bestFit="1" customWidth="1"/>
    <col min="5377" max="5377" width="19.5703125" bestFit="1" customWidth="1"/>
    <col min="5378" max="5378" width="17.28515625" bestFit="1" customWidth="1"/>
    <col min="5379" max="5379" width="21.5703125" bestFit="1" customWidth="1"/>
    <col min="5380" max="5380" width="17.42578125" bestFit="1" customWidth="1"/>
    <col min="5381" max="5381" width="18.42578125" bestFit="1" customWidth="1"/>
    <col min="5382" max="5382" width="19.85546875" customWidth="1"/>
    <col min="5383" max="5383" width="14.7109375" bestFit="1" customWidth="1"/>
    <col min="5384" max="5384" width="5.5703125" bestFit="1" customWidth="1"/>
    <col min="5385" max="5385" width="16.5703125" bestFit="1" customWidth="1"/>
    <col min="5386" max="5386" width="8.42578125" bestFit="1" customWidth="1"/>
    <col min="5387" max="5387" width="6.5703125" bestFit="1" customWidth="1"/>
    <col min="5388" max="5388" width="3.28515625" customWidth="1"/>
    <col min="5389" max="5390" width="7" bestFit="1" customWidth="1"/>
    <col min="5391" max="5391" width="6.140625" customWidth="1"/>
    <col min="5392" max="5392" width="4.7109375" customWidth="1"/>
    <col min="5393" max="5393" width="4.85546875" customWidth="1"/>
    <col min="5394" max="5394" width="4.7109375" customWidth="1"/>
    <col min="5395" max="5395" width="5.85546875" customWidth="1"/>
    <col min="5396" max="5396" width="6.140625" customWidth="1"/>
    <col min="5397" max="5397" width="6.28515625" customWidth="1"/>
    <col min="5398" max="5398" width="6.140625" customWidth="1"/>
    <col min="5399" max="5399" width="23.140625" bestFit="1" customWidth="1"/>
    <col min="5400" max="5400" width="16.5703125" bestFit="1" customWidth="1"/>
    <col min="5401" max="5401" width="8.42578125" bestFit="1" customWidth="1"/>
    <col min="5402" max="5402" width="7.5703125" bestFit="1" customWidth="1"/>
    <col min="5403" max="5403" width="9" bestFit="1" customWidth="1"/>
    <col min="5633" max="5633" width="19.5703125" bestFit="1" customWidth="1"/>
    <col min="5634" max="5634" width="17.28515625" bestFit="1" customWidth="1"/>
    <col min="5635" max="5635" width="21.5703125" bestFit="1" customWidth="1"/>
    <col min="5636" max="5636" width="17.42578125" bestFit="1" customWidth="1"/>
    <col min="5637" max="5637" width="18.42578125" bestFit="1" customWidth="1"/>
    <col min="5638" max="5638" width="19.85546875" customWidth="1"/>
    <col min="5639" max="5639" width="14.7109375" bestFit="1" customWidth="1"/>
    <col min="5640" max="5640" width="5.5703125" bestFit="1" customWidth="1"/>
    <col min="5641" max="5641" width="16.5703125" bestFit="1" customWidth="1"/>
    <col min="5642" max="5642" width="8.42578125" bestFit="1" customWidth="1"/>
    <col min="5643" max="5643" width="6.5703125" bestFit="1" customWidth="1"/>
    <col min="5644" max="5644" width="3.28515625" customWidth="1"/>
    <col min="5645" max="5646" width="7" bestFit="1" customWidth="1"/>
    <col min="5647" max="5647" width="6.140625" customWidth="1"/>
    <col min="5648" max="5648" width="4.7109375" customWidth="1"/>
    <col min="5649" max="5649" width="4.85546875" customWidth="1"/>
    <col min="5650" max="5650" width="4.7109375" customWidth="1"/>
    <col min="5651" max="5651" width="5.85546875" customWidth="1"/>
    <col min="5652" max="5652" width="6.140625" customWidth="1"/>
    <col min="5653" max="5653" width="6.28515625" customWidth="1"/>
    <col min="5654" max="5654" width="6.140625" customWidth="1"/>
    <col min="5655" max="5655" width="23.140625" bestFit="1" customWidth="1"/>
    <col min="5656" max="5656" width="16.5703125" bestFit="1" customWidth="1"/>
    <col min="5657" max="5657" width="8.42578125" bestFit="1" customWidth="1"/>
    <col min="5658" max="5658" width="7.5703125" bestFit="1" customWidth="1"/>
    <col min="5659" max="5659" width="9" bestFit="1" customWidth="1"/>
    <col min="5889" max="5889" width="19.5703125" bestFit="1" customWidth="1"/>
    <col min="5890" max="5890" width="17.28515625" bestFit="1" customWidth="1"/>
    <col min="5891" max="5891" width="21.5703125" bestFit="1" customWidth="1"/>
    <col min="5892" max="5892" width="17.42578125" bestFit="1" customWidth="1"/>
    <col min="5893" max="5893" width="18.42578125" bestFit="1" customWidth="1"/>
    <col min="5894" max="5894" width="19.85546875" customWidth="1"/>
    <col min="5895" max="5895" width="14.7109375" bestFit="1" customWidth="1"/>
    <col min="5896" max="5896" width="5.5703125" bestFit="1" customWidth="1"/>
    <col min="5897" max="5897" width="16.5703125" bestFit="1" customWidth="1"/>
    <col min="5898" max="5898" width="8.42578125" bestFit="1" customWidth="1"/>
    <col min="5899" max="5899" width="6.5703125" bestFit="1" customWidth="1"/>
    <col min="5900" max="5900" width="3.28515625" customWidth="1"/>
    <col min="5901" max="5902" width="7" bestFit="1" customWidth="1"/>
    <col min="5903" max="5903" width="6.140625" customWidth="1"/>
    <col min="5904" max="5904" width="4.7109375" customWidth="1"/>
    <col min="5905" max="5905" width="4.85546875" customWidth="1"/>
    <col min="5906" max="5906" width="4.7109375" customWidth="1"/>
    <col min="5907" max="5907" width="5.85546875" customWidth="1"/>
    <col min="5908" max="5908" width="6.140625" customWidth="1"/>
    <col min="5909" max="5909" width="6.28515625" customWidth="1"/>
    <col min="5910" max="5910" width="6.140625" customWidth="1"/>
    <col min="5911" max="5911" width="23.140625" bestFit="1" customWidth="1"/>
    <col min="5912" max="5912" width="16.5703125" bestFit="1" customWidth="1"/>
    <col min="5913" max="5913" width="8.42578125" bestFit="1" customWidth="1"/>
    <col min="5914" max="5914" width="7.5703125" bestFit="1" customWidth="1"/>
    <col min="5915" max="5915" width="9" bestFit="1" customWidth="1"/>
    <col min="6145" max="6145" width="19.5703125" bestFit="1" customWidth="1"/>
    <col min="6146" max="6146" width="17.28515625" bestFit="1" customWidth="1"/>
    <col min="6147" max="6147" width="21.5703125" bestFit="1" customWidth="1"/>
    <col min="6148" max="6148" width="17.42578125" bestFit="1" customWidth="1"/>
    <col min="6149" max="6149" width="18.42578125" bestFit="1" customWidth="1"/>
    <col min="6150" max="6150" width="19.85546875" customWidth="1"/>
    <col min="6151" max="6151" width="14.7109375" bestFit="1" customWidth="1"/>
    <col min="6152" max="6152" width="5.5703125" bestFit="1" customWidth="1"/>
    <col min="6153" max="6153" width="16.5703125" bestFit="1" customWidth="1"/>
    <col min="6154" max="6154" width="8.42578125" bestFit="1" customWidth="1"/>
    <col min="6155" max="6155" width="6.5703125" bestFit="1" customWidth="1"/>
    <col min="6156" max="6156" width="3.28515625" customWidth="1"/>
    <col min="6157" max="6158" width="7" bestFit="1" customWidth="1"/>
    <col min="6159" max="6159" width="6.140625" customWidth="1"/>
    <col min="6160" max="6160" width="4.7109375" customWidth="1"/>
    <col min="6161" max="6161" width="4.85546875" customWidth="1"/>
    <col min="6162" max="6162" width="4.7109375" customWidth="1"/>
    <col min="6163" max="6163" width="5.85546875" customWidth="1"/>
    <col min="6164" max="6164" width="6.140625" customWidth="1"/>
    <col min="6165" max="6165" width="6.28515625" customWidth="1"/>
    <col min="6166" max="6166" width="6.140625" customWidth="1"/>
    <col min="6167" max="6167" width="23.140625" bestFit="1" customWidth="1"/>
    <col min="6168" max="6168" width="16.5703125" bestFit="1" customWidth="1"/>
    <col min="6169" max="6169" width="8.42578125" bestFit="1" customWidth="1"/>
    <col min="6170" max="6170" width="7.5703125" bestFit="1" customWidth="1"/>
    <col min="6171" max="6171" width="9" bestFit="1" customWidth="1"/>
    <col min="6401" max="6401" width="19.5703125" bestFit="1" customWidth="1"/>
    <col min="6402" max="6402" width="17.28515625" bestFit="1" customWidth="1"/>
    <col min="6403" max="6403" width="21.5703125" bestFit="1" customWidth="1"/>
    <col min="6404" max="6404" width="17.42578125" bestFit="1" customWidth="1"/>
    <col min="6405" max="6405" width="18.42578125" bestFit="1" customWidth="1"/>
    <col min="6406" max="6406" width="19.85546875" customWidth="1"/>
    <col min="6407" max="6407" width="14.7109375" bestFit="1" customWidth="1"/>
    <col min="6408" max="6408" width="5.5703125" bestFit="1" customWidth="1"/>
    <col min="6409" max="6409" width="16.5703125" bestFit="1" customWidth="1"/>
    <col min="6410" max="6410" width="8.42578125" bestFit="1" customWidth="1"/>
    <col min="6411" max="6411" width="6.5703125" bestFit="1" customWidth="1"/>
    <col min="6412" max="6412" width="3.28515625" customWidth="1"/>
    <col min="6413" max="6414" width="7" bestFit="1" customWidth="1"/>
    <col min="6415" max="6415" width="6.140625" customWidth="1"/>
    <col min="6416" max="6416" width="4.7109375" customWidth="1"/>
    <col min="6417" max="6417" width="4.85546875" customWidth="1"/>
    <col min="6418" max="6418" width="4.7109375" customWidth="1"/>
    <col min="6419" max="6419" width="5.85546875" customWidth="1"/>
    <col min="6420" max="6420" width="6.140625" customWidth="1"/>
    <col min="6421" max="6421" width="6.28515625" customWidth="1"/>
    <col min="6422" max="6422" width="6.140625" customWidth="1"/>
    <col min="6423" max="6423" width="23.140625" bestFit="1" customWidth="1"/>
    <col min="6424" max="6424" width="16.5703125" bestFit="1" customWidth="1"/>
    <col min="6425" max="6425" width="8.42578125" bestFit="1" customWidth="1"/>
    <col min="6426" max="6426" width="7.5703125" bestFit="1" customWidth="1"/>
    <col min="6427" max="6427" width="9" bestFit="1" customWidth="1"/>
    <col min="6657" max="6657" width="19.5703125" bestFit="1" customWidth="1"/>
    <col min="6658" max="6658" width="17.28515625" bestFit="1" customWidth="1"/>
    <col min="6659" max="6659" width="21.5703125" bestFit="1" customWidth="1"/>
    <col min="6660" max="6660" width="17.42578125" bestFit="1" customWidth="1"/>
    <col min="6661" max="6661" width="18.42578125" bestFit="1" customWidth="1"/>
    <col min="6662" max="6662" width="19.85546875" customWidth="1"/>
    <col min="6663" max="6663" width="14.7109375" bestFit="1" customWidth="1"/>
    <col min="6664" max="6664" width="5.5703125" bestFit="1" customWidth="1"/>
    <col min="6665" max="6665" width="16.5703125" bestFit="1" customWidth="1"/>
    <col min="6666" max="6666" width="8.42578125" bestFit="1" customWidth="1"/>
    <col min="6667" max="6667" width="6.5703125" bestFit="1" customWidth="1"/>
    <col min="6668" max="6668" width="3.28515625" customWidth="1"/>
    <col min="6669" max="6670" width="7" bestFit="1" customWidth="1"/>
    <col min="6671" max="6671" width="6.140625" customWidth="1"/>
    <col min="6672" max="6672" width="4.7109375" customWidth="1"/>
    <col min="6673" max="6673" width="4.85546875" customWidth="1"/>
    <col min="6674" max="6674" width="4.7109375" customWidth="1"/>
    <col min="6675" max="6675" width="5.85546875" customWidth="1"/>
    <col min="6676" max="6676" width="6.140625" customWidth="1"/>
    <col min="6677" max="6677" width="6.28515625" customWidth="1"/>
    <col min="6678" max="6678" width="6.140625" customWidth="1"/>
    <col min="6679" max="6679" width="23.140625" bestFit="1" customWidth="1"/>
    <col min="6680" max="6680" width="16.5703125" bestFit="1" customWidth="1"/>
    <col min="6681" max="6681" width="8.42578125" bestFit="1" customWidth="1"/>
    <col min="6682" max="6682" width="7.5703125" bestFit="1" customWidth="1"/>
    <col min="6683" max="6683" width="9" bestFit="1" customWidth="1"/>
    <col min="6913" max="6913" width="19.5703125" bestFit="1" customWidth="1"/>
    <col min="6914" max="6914" width="17.28515625" bestFit="1" customWidth="1"/>
    <col min="6915" max="6915" width="21.5703125" bestFit="1" customWidth="1"/>
    <col min="6916" max="6916" width="17.42578125" bestFit="1" customWidth="1"/>
    <col min="6917" max="6917" width="18.42578125" bestFit="1" customWidth="1"/>
    <col min="6918" max="6918" width="19.85546875" customWidth="1"/>
    <col min="6919" max="6919" width="14.7109375" bestFit="1" customWidth="1"/>
    <col min="6920" max="6920" width="5.5703125" bestFit="1" customWidth="1"/>
    <col min="6921" max="6921" width="16.5703125" bestFit="1" customWidth="1"/>
    <col min="6922" max="6922" width="8.42578125" bestFit="1" customWidth="1"/>
    <col min="6923" max="6923" width="6.5703125" bestFit="1" customWidth="1"/>
    <col min="6924" max="6924" width="3.28515625" customWidth="1"/>
    <col min="6925" max="6926" width="7" bestFit="1" customWidth="1"/>
    <col min="6927" max="6927" width="6.140625" customWidth="1"/>
    <col min="6928" max="6928" width="4.7109375" customWidth="1"/>
    <col min="6929" max="6929" width="4.85546875" customWidth="1"/>
    <col min="6930" max="6930" width="4.7109375" customWidth="1"/>
    <col min="6931" max="6931" width="5.85546875" customWidth="1"/>
    <col min="6932" max="6932" width="6.140625" customWidth="1"/>
    <col min="6933" max="6933" width="6.28515625" customWidth="1"/>
    <col min="6934" max="6934" width="6.140625" customWidth="1"/>
    <col min="6935" max="6935" width="23.140625" bestFit="1" customWidth="1"/>
    <col min="6936" max="6936" width="16.5703125" bestFit="1" customWidth="1"/>
    <col min="6937" max="6937" width="8.42578125" bestFit="1" customWidth="1"/>
    <col min="6938" max="6938" width="7.5703125" bestFit="1" customWidth="1"/>
    <col min="6939" max="6939" width="9" bestFit="1" customWidth="1"/>
    <col min="7169" max="7169" width="19.5703125" bestFit="1" customWidth="1"/>
    <col min="7170" max="7170" width="17.28515625" bestFit="1" customWidth="1"/>
    <col min="7171" max="7171" width="21.5703125" bestFit="1" customWidth="1"/>
    <col min="7172" max="7172" width="17.42578125" bestFit="1" customWidth="1"/>
    <col min="7173" max="7173" width="18.42578125" bestFit="1" customWidth="1"/>
    <col min="7174" max="7174" width="19.85546875" customWidth="1"/>
    <col min="7175" max="7175" width="14.7109375" bestFit="1" customWidth="1"/>
    <col min="7176" max="7176" width="5.5703125" bestFit="1" customWidth="1"/>
    <col min="7177" max="7177" width="16.5703125" bestFit="1" customWidth="1"/>
    <col min="7178" max="7178" width="8.42578125" bestFit="1" customWidth="1"/>
    <col min="7179" max="7179" width="6.5703125" bestFit="1" customWidth="1"/>
    <col min="7180" max="7180" width="3.28515625" customWidth="1"/>
    <col min="7181" max="7182" width="7" bestFit="1" customWidth="1"/>
    <col min="7183" max="7183" width="6.140625" customWidth="1"/>
    <col min="7184" max="7184" width="4.7109375" customWidth="1"/>
    <col min="7185" max="7185" width="4.85546875" customWidth="1"/>
    <col min="7186" max="7186" width="4.7109375" customWidth="1"/>
    <col min="7187" max="7187" width="5.85546875" customWidth="1"/>
    <col min="7188" max="7188" width="6.140625" customWidth="1"/>
    <col min="7189" max="7189" width="6.28515625" customWidth="1"/>
    <col min="7190" max="7190" width="6.140625" customWidth="1"/>
    <col min="7191" max="7191" width="23.140625" bestFit="1" customWidth="1"/>
    <col min="7192" max="7192" width="16.5703125" bestFit="1" customWidth="1"/>
    <col min="7193" max="7193" width="8.42578125" bestFit="1" customWidth="1"/>
    <col min="7194" max="7194" width="7.5703125" bestFit="1" customWidth="1"/>
    <col min="7195" max="7195" width="9" bestFit="1" customWidth="1"/>
    <col min="7425" max="7425" width="19.5703125" bestFit="1" customWidth="1"/>
    <col min="7426" max="7426" width="17.28515625" bestFit="1" customWidth="1"/>
    <col min="7427" max="7427" width="21.5703125" bestFit="1" customWidth="1"/>
    <col min="7428" max="7428" width="17.42578125" bestFit="1" customWidth="1"/>
    <col min="7429" max="7429" width="18.42578125" bestFit="1" customWidth="1"/>
    <col min="7430" max="7430" width="19.85546875" customWidth="1"/>
    <col min="7431" max="7431" width="14.7109375" bestFit="1" customWidth="1"/>
    <col min="7432" max="7432" width="5.5703125" bestFit="1" customWidth="1"/>
    <col min="7433" max="7433" width="16.5703125" bestFit="1" customWidth="1"/>
    <col min="7434" max="7434" width="8.42578125" bestFit="1" customWidth="1"/>
    <col min="7435" max="7435" width="6.5703125" bestFit="1" customWidth="1"/>
    <col min="7436" max="7436" width="3.28515625" customWidth="1"/>
    <col min="7437" max="7438" width="7" bestFit="1" customWidth="1"/>
    <col min="7439" max="7439" width="6.140625" customWidth="1"/>
    <col min="7440" max="7440" width="4.7109375" customWidth="1"/>
    <col min="7441" max="7441" width="4.85546875" customWidth="1"/>
    <col min="7442" max="7442" width="4.7109375" customWidth="1"/>
    <col min="7443" max="7443" width="5.85546875" customWidth="1"/>
    <col min="7444" max="7444" width="6.140625" customWidth="1"/>
    <col min="7445" max="7445" width="6.28515625" customWidth="1"/>
    <col min="7446" max="7446" width="6.140625" customWidth="1"/>
    <col min="7447" max="7447" width="23.140625" bestFit="1" customWidth="1"/>
    <col min="7448" max="7448" width="16.5703125" bestFit="1" customWidth="1"/>
    <col min="7449" max="7449" width="8.42578125" bestFit="1" customWidth="1"/>
    <col min="7450" max="7450" width="7.5703125" bestFit="1" customWidth="1"/>
    <col min="7451" max="7451" width="9" bestFit="1" customWidth="1"/>
    <col min="7681" max="7681" width="19.5703125" bestFit="1" customWidth="1"/>
    <col min="7682" max="7682" width="17.28515625" bestFit="1" customWidth="1"/>
    <col min="7683" max="7683" width="21.5703125" bestFit="1" customWidth="1"/>
    <col min="7684" max="7684" width="17.42578125" bestFit="1" customWidth="1"/>
    <col min="7685" max="7685" width="18.42578125" bestFit="1" customWidth="1"/>
    <col min="7686" max="7686" width="19.85546875" customWidth="1"/>
    <col min="7687" max="7687" width="14.7109375" bestFit="1" customWidth="1"/>
    <col min="7688" max="7688" width="5.5703125" bestFit="1" customWidth="1"/>
    <col min="7689" max="7689" width="16.5703125" bestFit="1" customWidth="1"/>
    <col min="7690" max="7690" width="8.42578125" bestFit="1" customWidth="1"/>
    <col min="7691" max="7691" width="6.5703125" bestFit="1" customWidth="1"/>
    <col min="7692" max="7692" width="3.28515625" customWidth="1"/>
    <col min="7693" max="7694" width="7" bestFit="1" customWidth="1"/>
    <col min="7695" max="7695" width="6.140625" customWidth="1"/>
    <col min="7696" max="7696" width="4.7109375" customWidth="1"/>
    <col min="7697" max="7697" width="4.85546875" customWidth="1"/>
    <col min="7698" max="7698" width="4.7109375" customWidth="1"/>
    <col min="7699" max="7699" width="5.85546875" customWidth="1"/>
    <col min="7700" max="7700" width="6.140625" customWidth="1"/>
    <col min="7701" max="7701" width="6.28515625" customWidth="1"/>
    <col min="7702" max="7702" width="6.140625" customWidth="1"/>
    <col min="7703" max="7703" width="23.140625" bestFit="1" customWidth="1"/>
    <col min="7704" max="7704" width="16.5703125" bestFit="1" customWidth="1"/>
    <col min="7705" max="7705" width="8.42578125" bestFit="1" customWidth="1"/>
    <col min="7706" max="7706" width="7.5703125" bestFit="1" customWidth="1"/>
    <col min="7707" max="7707" width="9" bestFit="1" customWidth="1"/>
    <col min="7937" max="7937" width="19.5703125" bestFit="1" customWidth="1"/>
    <col min="7938" max="7938" width="17.28515625" bestFit="1" customWidth="1"/>
    <col min="7939" max="7939" width="21.5703125" bestFit="1" customWidth="1"/>
    <col min="7940" max="7940" width="17.42578125" bestFit="1" customWidth="1"/>
    <col min="7941" max="7941" width="18.42578125" bestFit="1" customWidth="1"/>
    <col min="7942" max="7942" width="19.85546875" customWidth="1"/>
    <col min="7943" max="7943" width="14.7109375" bestFit="1" customWidth="1"/>
    <col min="7944" max="7944" width="5.5703125" bestFit="1" customWidth="1"/>
    <col min="7945" max="7945" width="16.5703125" bestFit="1" customWidth="1"/>
    <col min="7946" max="7946" width="8.42578125" bestFit="1" customWidth="1"/>
    <col min="7947" max="7947" width="6.5703125" bestFit="1" customWidth="1"/>
    <col min="7948" max="7948" width="3.28515625" customWidth="1"/>
    <col min="7949" max="7950" width="7" bestFit="1" customWidth="1"/>
    <col min="7951" max="7951" width="6.140625" customWidth="1"/>
    <col min="7952" max="7952" width="4.7109375" customWidth="1"/>
    <col min="7953" max="7953" width="4.85546875" customWidth="1"/>
    <col min="7954" max="7954" width="4.7109375" customWidth="1"/>
    <col min="7955" max="7955" width="5.85546875" customWidth="1"/>
    <col min="7956" max="7956" width="6.140625" customWidth="1"/>
    <col min="7957" max="7957" width="6.28515625" customWidth="1"/>
    <col min="7958" max="7958" width="6.140625" customWidth="1"/>
    <col min="7959" max="7959" width="23.140625" bestFit="1" customWidth="1"/>
    <col min="7960" max="7960" width="16.5703125" bestFit="1" customWidth="1"/>
    <col min="7961" max="7961" width="8.42578125" bestFit="1" customWidth="1"/>
    <col min="7962" max="7962" width="7.5703125" bestFit="1" customWidth="1"/>
    <col min="7963" max="7963" width="9" bestFit="1" customWidth="1"/>
    <col min="8193" max="8193" width="19.5703125" bestFit="1" customWidth="1"/>
    <col min="8194" max="8194" width="17.28515625" bestFit="1" customWidth="1"/>
    <col min="8195" max="8195" width="21.5703125" bestFit="1" customWidth="1"/>
    <col min="8196" max="8196" width="17.42578125" bestFit="1" customWidth="1"/>
    <col min="8197" max="8197" width="18.42578125" bestFit="1" customWidth="1"/>
    <col min="8198" max="8198" width="19.85546875" customWidth="1"/>
    <col min="8199" max="8199" width="14.7109375" bestFit="1" customWidth="1"/>
    <col min="8200" max="8200" width="5.5703125" bestFit="1" customWidth="1"/>
    <col min="8201" max="8201" width="16.5703125" bestFit="1" customWidth="1"/>
    <col min="8202" max="8202" width="8.42578125" bestFit="1" customWidth="1"/>
    <col min="8203" max="8203" width="6.5703125" bestFit="1" customWidth="1"/>
    <col min="8204" max="8204" width="3.28515625" customWidth="1"/>
    <col min="8205" max="8206" width="7" bestFit="1" customWidth="1"/>
    <col min="8207" max="8207" width="6.140625" customWidth="1"/>
    <col min="8208" max="8208" width="4.7109375" customWidth="1"/>
    <col min="8209" max="8209" width="4.85546875" customWidth="1"/>
    <col min="8210" max="8210" width="4.7109375" customWidth="1"/>
    <col min="8211" max="8211" width="5.85546875" customWidth="1"/>
    <col min="8212" max="8212" width="6.140625" customWidth="1"/>
    <col min="8213" max="8213" width="6.28515625" customWidth="1"/>
    <col min="8214" max="8214" width="6.140625" customWidth="1"/>
    <col min="8215" max="8215" width="23.140625" bestFit="1" customWidth="1"/>
    <col min="8216" max="8216" width="16.5703125" bestFit="1" customWidth="1"/>
    <col min="8217" max="8217" width="8.42578125" bestFit="1" customWidth="1"/>
    <col min="8218" max="8218" width="7.5703125" bestFit="1" customWidth="1"/>
    <col min="8219" max="8219" width="9" bestFit="1" customWidth="1"/>
    <col min="8449" max="8449" width="19.5703125" bestFit="1" customWidth="1"/>
    <col min="8450" max="8450" width="17.28515625" bestFit="1" customWidth="1"/>
    <col min="8451" max="8451" width="21.5703125" bestFit="1" customWidth="1"/>
    <col min="8452" max="8452" width="17.42578125" bestFit="1" customWidth="1"/>
    <col min="8453" max="8453" width="18.42578125" bestFit="1" customWidth="1"/>
    <col min="8454" max="8454" width="19.85546875" customWidth="1"/>
    <col min="8455" max="8455" width="14.7109375" bestFit="1" customWidth="1"/>
    <col min="8456" max="8456" width="5.5703125" bestFit="1" customWidth="1"/>
    <col min="8457" max="8457" width="16.5703125" bestFit="1" customWidth="1"/>
    <col min="8458" max="8458" width="8.42578125" bestFit="1" customWidth="1"/>
    <col min="8459" max="8459" width="6.5703125" bestFit="1" customWidth="1"/>
    <col min="8460" max="8460" width="3.28515625" customWidth="1"/>
    <col min="8461" max="8462" width="7" bestFit="1" customWidth="1"/>
    <col min="8463" max="8463" width="6.140625" customWidth="1"/>
    <col min="8464" max="8464" width="4.7109375" customWidth="1"/>
    <col min="8465" max="8465" width="4.85546875" customWidth="1"/>
    <col min="8466" max="8466" width="4.7109375" customWidth="1"/>
    <col min="8467" max="8467" width="5.85546875" customWidth="1"/>
    <col min="8468" max="8468" width="6.140625" customWidth="1"/>
    <col min="8469" max="8469" width="6.28515625" customWidth="1"/>
    <col min="8470" max="8470" width="6.140625" customWidth="1"/>
    <col min="8471" max="8471" width="23.140625" bestFit="1" customWidth="1"/>
    <col min="8472" max="8472" width="16.5703125" bestFit="1" customWidth="1"/>
    <col min="8473" max="8473" width="8.42578125" bestFit="1" customWidth="1"/>
    <col min="8474" max="8474" width="7.5703125" bestFit="1" customWidth="1"/>
    <col min="8475" max="8475" width="9" bestFit="1" customWidth="1"/>
    <col min="8705" max="8705" width="19.5703125" bestFit="1" customWidth="1"/>
    <col min="8706" max="8706" width="17.28515625" bestFit="1" customWidth="1"/>
    <col min="8707" max="8707" width="21.5703125" bestFit="1" customWidth="1"/>
    <col min="8708" max="8708" width="17.42578125" bestFit="1" customWidth="1"/>
    <col min="8709" max="8709" width="18.42578125" bestFit="1" customWidth="1"/>
    <col min="8710" max="8710" width="19.85546875" customWidth="1"/>
    <col min="8711" max="8711" width="14.7109375" bestFit="1" customWidth="1"/>
    <col min="8712" max="8712" width="5.5703125" bestFit="1" customWidth="1"/>
    <col min="8713" max="8713" width="16.5703125" bestFit="1" customWidth="1"/>
    <col min="8714" max="8714" width="8.42578125" bestFit="1" customWidth="1"/>
    <col min="8715" max="8715" width="6.5703125" bestFit="1" customWidth="1"/>
    <col min="8716" max="8716" width="3.28515625" customWidth="1"/>
    <col min="8717" max="8718" width="7" bestFit="1" customWidth="1"/>
    <col min="8719" max="8719" width="6.140625" customWidth="1"/>
    <col min="8720" max="8720" width="4.7109375" customWidth="1"/>
    <col min="8721" max="8721" width="4.85546875" customWidth="1"/>
    <col min="8722" max="8722" width="4.7109375" customWidth="1"/>
    <col min="8723" max="8723" width="5.85546875" customWidth="1"/>
    <col min="8724" max="8724" width="6.140625" customWidth="1"/>
    <col min="8725" max="8725" width="6.28515625" customWidth="1"/>
    <col min="8726" max="8726" width="6.140625" customWidth="1"/>
    <col min="8727" max="8727" width="23.140625" bestFit="1" customWidth="1"/>
    <col min="8728" max="8728" width="16.5703125" bestFit="1" customWidth="1"/>
    <col min="8729" max="8729" width="8.42578125" bestFit="1" customWidth="1"/>
    <col min="8730" max="8730" width="7.5703125" bestFit="1" customWidth="1"/>
    <col min="8731" max="8731" width="9" bestFit="1" customWidth="1"/>
    <col min="8961" max="8961" width="19.5703125" bestFit="1" customWidth="1"/>
    <col min="8962" max="8962" width="17.28515625" bestFit="1" customWidth="1"/>
    <col min="8963" max="8963" width="21.5703125" bestFit="1" customWidth="1"/>
    <col min="8964" max="8964" width="17.42578125" bestFit="1" customWidth="1"/>
    <col min="8965" max="8965" width="18.42578125" bestFit="1" customWidth="1"/>
    <col min="8966" max="8966" width="19.85546875" customWidth="1"/>
    <col min="8967" max="8967" width="14.7109375" bestFit="1" customWidth="1"/>
    <col min="8968" max="8968" width="5.5703125" bestFit="1" customWidth="1"/>
    <col min="8969" max="8969" width="16.5703125" bestFit="1" customWidth="1"/>
    <col min="8970" max="8970" width="8.42578125" bestFit="1" customWidth="1"/>
    <col min="8971" max="8971" width="6.5703125" bestFit="1" customWidth="1"/>
    <col min="8972" max="8972" width="3.28515625" customWidth="1"/>
    <col min="8973" max="8974" width="7" bestFit="1" customWidth="1"/>
    <col min="8975" max="8975" width="6.140625" customWidth="1"/>
    <col min="8976" max="8976" width="4.7109375" customWidth="1"/>
    <col min="8977" max="8977" width="4.85546875" customWidth="1"/>
    <col min="8978" max="8978" width="4.7109375" customWidth="1"/>
    <col min="8979" max="8979" width="5.85546875" customWidth="1"/>
    <col min="8980" max="8980" width="6.140625" customWidth="1"/>
    <col min="8981" max="8981" width="6.28515625" customWidth="1"/>
    <col min="8982" max="8982" width="6.140625" customWidth="1"/>
    <col min="8983" max="8983" width="23.140625" bestFit="1" customWidth="1"/>
    <col min="8984" max="8984" width="16.5703125" bestFit="1" customWidth="1"/>
    <col min="8985" max="8985" width="8.42578125" bestFit="1" customWidth="1"/>
    <col min="8986" max="8986" width="7.5703125" bestFit="1" customWidth="1"/>
    <col min="8987" max="8987" width="9" bestFit="1" customWidth="1"/>
    <col min="9217" max="9217" width="19.5703125" bestFit="1" customWidth="1"/>
    <col min="9218" max="9218" width="17.28515625" bestFit="1" customWidth="1"/>
    <col min="9219" max="9219" width="21.5703125" bestFit="1" customWidth="1"/>
    <col min="9220" max="9220" width="17.42578125" bestFit="1" customWidth="1"/>
    <col min="9221" max="9221" width="18.42578125" bestFit="1" customWidth="1"/>
    <col min="9222" max="9222" width="19.85546875" customWidth="1"/>
    <col min="9223" max="9223" width="14.7109375" bestFit="1" customWidth="1"/>
    <col min="9224" max="9224" width="5.5703125" bestFit="1" customWidth="1"/>
    <col min="9225" max="9225" width="16.5703125" bestFit="1" customWidth="1"/>
    <col min="9226" max="9226" width="8.42578125" bestFit="1" customWidth="1"/>
    <col min="9227" max="9227" width="6.5703125" bestFit="1" customWidth="1"/>
    <col min="9228" max="9228" width="3.28515625" customWidth="1"/>
    <col min="9229" max="9230" width="7" bestFit="1" customWidth="1"/>
    <col min="9231" max="9231" width="6.140625" customWidth="1"/>
    <col min="9232" max="9232" width="4.7109375" customWidth="1"/>
    <col min="9233" max="9233" width="4.85546875" customWidth="1"/>
    <col min="9234" max="9234" width="4.7109375" customWidth="1"/>
    <col min="9235" max="9235" width="5.85546875" customWidth="1"/>
    <col min="9236" max="9236" width="6.140625" customWidth="1"/>
    <col min="9237" max="9237" width="6.28515625" customWidth="1"/>
    <col min="9238" max="9238" width="6.140625" customWidth="1"/>
    <col min="9239" max="9239" width="23.140625" bestFit="1" customWidth="1"/>
    <col min="9240" max="9240" width="16.5703125" bestFit="1" customWidth="1"/>
    <col min="9241" max="9241" width="8.42578125" bestFit="1" customWidth="1"/>
    <col min="9242" max="9242" width="7.5703125" bestFit="1" customWidth="1"/>
    <col min="9243" max="9243" width="9" bestFit="1" customWidth="1"/>
    <col min="9473" max="9473" width="19.5703125" bestFit="1" customWidth="1"/>
    <col min="9474" max="9474" width="17.28515625" bestFit="1" customWidth="1"/>
    <col min="9475" max="9475" width="21.5703125" bestFit="1" customWidth="1"/>
    <col min="9476" max="9476" width="17.42578125" bestFit="1" customWidth="1"/>
    <col min="9477" max="9477" width="18.42578125" bestFit="1" customWidth="1"/>
    <col min="9478" max="9478" width="19.85546875" customWidth="1"/>
    <col min="9479" max="9479" width="14.7109375" bestFit="1" customWidth="1"/>
    <col min="9480" max="9480" width="5.5703125" bestFit="1" customWidth="1"/>
    <col min="9481" max="9481" width="16.5703125" bestFit="1" customWidth="1"/>
    <col min="9482" max="9482" width="8.42578125" bestFit="1" customWidth="1"/>
    <col min="9483" max="9483" width="6.5703125" bestFit="1" customWidth="1"/>
    <col min="9484" max="9484" width="3.28515625" customWidth="1"/>
    <col min="9485" max="9486" width="7" bestFit="1" customWidth="1"/>
    <col min="9487" max="9487" width="6.140625" customWidth="1"/>
    <col min="9488" max="9488" width="4.7109375" customWidth="1"/>
    <col min="9489" max="9489" width="4.85546875" customWidth="1"/>
    <col min="9490" max="9490" width="4.7109375" customWidth="1"/>
    <col min="9491" max="9491" width="5.85546875" customWidth="1"/>
    <col min="9492" max="9492" width="6.140625" customWidth="1"/>
    <col min="9493" max="9493" width="6.28515625" customWidth="1"/>
    <col min="9494" max="9494" width="6.140625" customWidth="1"/>
    <col min="9495" max="9495" width="23.140625" bestFit="1" customWidth="1"/>
    <col min="9496" max="9496" width="16.5703125" bestFit="1" customWidth="1"/>
    <col min="9497" max="9497" width="8.42578125" bestFit="1" customWidth="1"/>
    <col min="9498" max="9498" width="7.5703125" bestFit="1" customWidth="1"/>
    <col min="9499" max="9499" width="9" bestFit="1" customWidth="1"/>
    <col min="9729" max="9729" width="19.5703125" bestFit="1" customWidth="1"/>
    <col min="9730" max="9730" width="17.28515625" bestFit="1" customWidth="1"/>
    <col min="9731" max="9731" width="21.5703125" bestFit="1" customWidth="1"/>
    <col min="9732" max="9732" width="17.42578125" bestFit="1" customWidth="1"/>
    <col min="9733" max="9733" width="18.42578125" bestFit="1" customWidth="1"/>
    <col min="9734" max="9734" width="19.85546875" customWidth="1"/>
    <col min="9735" max="9735" width="14.7109375" bestFit="1" customWidth="1"/>
    <col min="9736" max="9736" width="5.5703125" bestFit="1" customWidth="1"/>
    <col min="9737" max="9737" width="16.5703125" bestFit="1" customWidth="1"/>
    <col min="9738" max="9738" width="8.42578125" bestFit="1" customWidth="1"/>
    <col min="9739" max="9739" width="6.5703125" bestFit="1" customWidth="1"/>
    <col min="9740" max="9740" width="3.28515625" customWidth="1"/>
    <col min="9741" max="9742" width="7" bestFit="1" customWidth="1"/>
    <col min="9743" max="9743" width="6.140625" customWidth="1"/>
    <col min="9744" max="9744" width="4.7109375" customWidth="1"/>
    <col min="9745" max="9745" width="4.85546875" customWidth="1"/>
    <col min="9746" max="9746" width="4.7109375" customWidth="1"/>
    <col min="9747" max="9747" width="5.85546875" customWidth="1"/>
    <col min="9748" max="9748" width="6.140625" customWidth="1"/>
    <col min="9749" max="9749" width="6.28515625" customWidth="1"/>
    <col min="9750" max="9750" width="6.140625" customWidth="1"/>
    <col min="9751" max="9751" width="23.140625" bestFit="1" customWidth="1"/>
    <col min="9752" max="9752" width="16.5703125" bestFit="1" customWidth="1"/>
    <col min="9753" max="9753" width="8.42578125" bestFit="1" customWidth="1"/>
    <col min="9754" max="9754" width="7.5703125" bestFit="1" customWidth="1"/>
    <col min="9755" max="9755" width="9" bestFit="1" customWidth="1"/>
    <col min="9985" max="9985" width="19.5703125" bestFit="1" customWidth="1"/>
    <col min="9986" max="9986" width="17.28515625" bestFit="1" customWidth="1"/>
    <col min="9987" max="9987" width="21.5703125" bestFit="1" customWidth="1"/>
    <col min="9988" max="9988" width="17.42578125" bestFit="1" customWidth="1"/>
    <col min="9989" max="9989" width="18.42578125" bestFit="1" customWidth="1"/>
    <col min="9990" max="9990" width="19.85546875" customWidth="1"/>
    <col min="9991" max="9991" width="14.7109375" bestFit="1" customWidth="1"/>
    <col min="9992" max="9992" width="5.5703125" bestFit="1" customWidth="1"/>
    <col min="9993" max="9993" width="16.5703125" bestFit="1" customWidth="1"/>
    <col min="9994" max="9994" width="8.42578125" bestFit="1" customWidth="1"/>
    <col min="9995" max="9995" width="6.5703125" bestFit="1" customWidth="1"/>
    <col min="9996" max="9996" width="3.28515625" customWidth="1"/>
    <col min="9997" max="9998" width="7" bestFit="1" customWidth="1"/>
    <col min="9999" max="9999" width="6.140625" customWidth="1"/>
    <col min="10000" max="10000" width="4.7109375" customWidth="1"/>
    <col min="10001" max="10001" width="4.85546875" customWidth="1"/>
    <col min="10002" max="10002" width="4.7109375" customWidth="1"/>
    <col min="10003" max="10003" width="5.85546875" customWidth="1"/>
    <col min="10004" max="10004" width="6.140625" customWidth="1"/>
    <col min="10005" max="10005" width="6.28515625" customWidth="1"/>
    <col min="10006" max="10006" width="6.140625" customWidth="1"/>
    <col min="10007" max="10007" width="23.140625" bestFit="1" customWidth="1"/>
    <col min="10008" max="10008" width="16.5703125" bestFit="1" customWidth="1"/>
    <col min="10009" max="10009" width="8.42578125" bestFit="1" customWidth="1"/>
    <col min="10010" max="10010" width="7.5703125" bestFit="1" customWidth="1"/>
    <col min="10011" max="10011" width="9" bestFit="1" customWidth="1"/>
    <col min="10241" max="10241" width="19.5703125" bestFit="1" customWidth="1"/>
    <col min="10242" max="10242" width="17.28515625" bestFit="1" customWidth="1"/>
    <col min="10243" max="10243" width="21.5703125" bestFit="1" customWidth="1"/>
    <col min="10244" max="10244" width="17.42578125" bestFit="1" customWidth="1"/>
    <col min="10245" max="10245" width="18.42578125" bestFit="1" customWidth="1"/>
    <col min="10246" max="10246" width="19.85546875" customWidth="1"/>
    <col min="10247" max="10247" width="14.7109375" bestFit="1" customWidth="1"/>
    <col min="10248" max="10248" width="5.5703125" bestFit="1" customWidth="1"/>
    <col min="10249" max="10249" width="16.5703125" bestFit="1" customWidth="1"/>
    <col min="10250" max="10250" width="8.42578125" bestFit="1" customWidth="1"/>
    <col min="10251" max="10251" width="6.5703125" bestFit="1" customWidth="1"/>
    <col min="10252" max="10252" width="3.28515625" customWidth="1"/>
    <col min="10253" max="10254" width="7" bestFit="1" customWidth="1"/>
    <col min="10255" max="10255" width="6.140625" customWidth="1"/>
    <col min="10256" max="10256" width="4.7109375" customWidth="1"/>
    <col min="10257" max="10257" width="4.85546875" customWidth="1"/>
    <col min="10258" max="10258" width="4.7109375" customWidth="1"/>
    <col min="10259" max="10259" width="5.85546875" customWidth="1"/>
    <col min="10260" max="10260" width="6.140625" customWidth="1"/>
    <col min="10261" max="10261" width="6.28515625" customWidth="1"/>
    <col min="10262" max="10262" width="6.140625" customWidth="1"/>
    <col min="10263" max="10263" width="23.140625" bestFit="1" customWidth="1"/>
    <col min="10264" max="10264" width="16.5703125" bestFit="1" customWidth="1"/>
    <col min="10265" max="10265" width="8.42578125" bestFit="1" customWidth="1"/>
    <col min="10266" max="10266" width="7.5703125" bestFit="1" customWidth="1"/>
    <col min="10267" max="10267" width="9" bestFit="1" customWidth="1"/>
    <col min="10497" max="10497" width="19.5703125" bestFit="1" customWidth="1"/>
    <col min="10498" max="10498" width="17.28515625" bestFit="1" customWidth="1"/>
    <col min="10499" max="10499" width="21.5703125" bestFit="1" customWidth="1"/>
    <col min="10500" max="10500" width="17.42578125" bestFit="1" customWidth="1"/>
    <col min="10501" max="10501" width="18.42578125" bestFit="1" customWidth="1"/>
    <col min="10502" max="10502" width="19.85546875" customWidth="1"/>
    <col min="10503" max="10503" width="14.7109375" bestFit="1" customWidth="1"/>
    <col min="10504" max="10504" width="5.5703125" bestFit="1" customWidth="1"/>
    <col min="10505" max="10505" width="16.5703125" bestFit="1" customWidth="1"/>
    <col min="10506" max="10506" width="8.42578125" bestFit="1" customWidth="1"/>
    <col min="10507" max="10507" width="6.5703125" bestFit="1" customWidth="1"/>
    <col min="10508" max="10508" width="3.28515625" customWidth="1"/>
    <col min="10509" max="10510" width="7" bestFit="1" customWidth="1"/>
    <col min="10511" max="10511" width="6.140625" customWidth="1"/>
    <col min="10512" max="10512" width="4.7109375" customWidth="1"/>
    <col min="10513" max="10513" width="4.85546875" customWidth="1"/>
    <col min="10514" max="10514" width="4.7109375" customWidth="1"/>
    <col min="10515" max="10515" width="5.85546875" customWidth="1"/>
    <col min="10516" max="10516" width="6.140625" customWidth="1"/>
    <col min="10517" max="10517" width="6.28515625" customWidth="1"/>
    <col min="10518" max="10518" width="6.140625" customWidth="1"/>
    <col min="10519" max="10519" width="23.140625" bestFit="1" customWidth="1"/>
    <col min="10520" max="10520" width="16.5703125" bestFit="1" customWidth="1"/>
    <col min="10521" max="10521" width="8.42578125" bestFit="1" customWidth="1"/>
    <col min="10522" max="10522" width="7.5703125" bestFit="1" customWidth="1"/>
    <col min="10523" max="10523" width="9" bestFit="1" customWidth="1"/>
    <col min="10753" max="10753" width="19.5703125" bestFit="1" customWidth="1"/>
    <col min="10754" max="10754" width="17.28515625" bestFit="1" customWidth="1"/>
    <col min="10755" max="10755" width="21.5703125" bestFit="1" customWidth="1"/>
    <col min="10756" max="10756" width="17.42578125" bestFit="1" customWidth="1"/>
    <col min="10757" max="10757" width="18.42578125" bestFit="1" customWidth="1"/>
    <col min="10758" max="10758" width="19.85546875" customWidth="1"/>
    <col min="10759" max="10759" width="14.7109375" bestFit="1" customWidth="1"/>
    <col min="10760" max="10760" width="5.5703125" bestFit="1" customWidth="1"/>
    <col min="10761" max="10761" width="16.5703125" bestFit="1" customWidth="1"/>
    <col min="10762" max="10762" width="8.42578125" bestFit="1" customWidth="1"/>
    <col min="10763" max="10763" width="6.5703125" bestFit="1" customWidth="1"/>
    <col min="10764" max="10764" width="3.28515625" customWidth="1"/>
    <col min="10765" max="10766" width="7" bestFit="1" customWidth="1"/>
    <col min="10767" max="10767" width="6.140625" customWidth="1"/>
    <col min="10768" max="10768" width="4.7109375" customWidth="1"/>
    <col min="10769" max="10769" width="4.85546875" customWidth="1"/>
    <col min="10770" max="10770" width="4.7109375" customWidth="1"/>
    <col min="10771" max="10771" width="5.85546875" customWidth="1"/>
    <col min="10772" max="10772" width="6.140625" customWidth="1"/>
    <col min="10773" max="10773" width="6.28515625" customWidth="1"/>
    <col min="10774" max="10774" width="6.140625" customWidth="1"/>
    <col min="10775" max="10775" width="23.140625" bestFit="1" customWidth="1"/>
    <col min="10776" max="10776" width="16.5703125" bestFit="1" customWidth="1"/>
    <col min="10777" max="10777" width="8.42578125" bestFit="1" customWidth="1"/>
    <col min="10778" max="10778" width="7.5703125" bestFit="1" customWidth="1"/>
    <col min="10779" max="10779" width="9" bestFit="1" customWidth="1"/>
    <col min="11009" max="11009" width="19.5703125" bestFit="1" customWidth="1"/>
    <col min="11010" max="11010" width="17.28515625" bestFit="1" customWidth="1"/>
    <col min="11011" max="11011" width="21.5703125" bestFit="1" customWidth="1"/>
    <col min="11012" max="11012" width="17.42578125" bestFit="1" customWidth="1"/>
    <col min="11013" max="11013" width="18.42578125" bestFit="1" customWidth="1"/>
    <col min="11014" max="11014" width="19.85546875" customWidth="1"/>
    <col min="11015" max="11015" width="14.7109375" bestFit="1" customWidth="1"/>
    <col min="11016" max="11016" width="5.5703125" bestFit="1" customWidth="1"/>
    <col min="11017" max="11017" width="16.5703125" bestFit="1" customWidth="1"/>
    <col min="11018" max="11018" width="8.42578125" bestFit="1" customWidth="1"/>
    <col min="11019" max="11019" width="6.5703125" bestFit="1" customWidth="1"/>
    <col min="11020" max="11020" width="3.28515625" customWidth="1"/>
    <col min="11021" max="11022" width="7" bestFit="1" customWidth="1"/>
    <col min="11023" max="11023" width="6.140625" customWidth="1"/>
    <col min="11024" max="11024" width="4.7109375" customWidth="1"/>
    <col min="11025" max="11025" width="4.85546875" customWidth="1"/>
    <col min="11026" max="11026" width="4.7109375" customWidth="1"/>
    <col min="11027" max="11027" width="5.85546875" customWidth="1"/>
    <col min="11028" max="11028" width="6.140625" customWidth="1"/>
    <col min="11029" max="11029" width="6.28515625" customWidth="1"/>
    <col min="11030" max="11030" width="6.140625" customWidth="1"/>
    <col min="11031" max="11031" width="23.140625" bestFit="1" customWidth="1"/>
    <col min="11032" max="11032" width="16.5703125" bestFit="1" customWidth="1"/>
    <col min="11033" max="11033" width="8.42578125" bestFit="1" customWidth="1"/>
    <col min="11034" max="11034" width="7.5703125" bestFit="1" customWidth="1"/>
    <col min="11035" max="11035" width="9" bestFit="1" customWidth="1"/>
    <col min="11265" max="11265" width="19.5703125" bestFit="1" customWidth="1"/>
    <col min="11266" max="11266" width="17.28515625" bestFit="1" customWidth="1"/>
    <col min="11267" max="11267" width="21.5703125" bestFit="1" customWidth="1"/>
    <col min="11268" max="11268" width="17.42578125" bestFit="1" customWidth="1"/>
    <col min="11269" max="11269" width="18.42578125" bestFit="1" customWidth="1"/>
    <col min="11270" max="11270" width="19.85546875" customWidth="1"/>
    <col min="11271" max="11271" width="14.7109375" bestFit="1" customWidth="1"/>
    <col min="11272" max="11272" width="5.5703125" bestFit="1" customWidth="1"/>
    <col min="11273" max="11273" width="16.5703125" bestFit="1" customWidth="1"/>
    <col min="11274" max="11274" width="8.42578125" bestFit="1" customWidth="1"/>
    <col min="11275" max="11275" width="6.5703125" bestFit="1" customWidth="1"/>
    <col min="11276" max="11276" width="3.28515625" customWidth="1"/>
    <col min="11277" max="11278" width="7" bestFit="1" customWidth="1"/>
    <col min="11279" max="11279" width="6.140625" customWidth="1"/>
    <col min="11280" max="11280" width="4.7109375" customWidth="1"/>
    <col min="11281" max="11281" width="4.85546875" customWidth="1"/>
    <col min="11282" max="11282" width="4.7109375" customWidth="1"/>
    <col min="11283" max="11283" width="5.85546875" customWidth="1"/>
    <col min="11284" max="11284" width="6.140625" customWidth="1"/>
    <col min="11285" max="11285" width="6.28515625" customWidth="1"/>
    <col min="11286" max="11286" width="6.140625" customWidth="1"/>
    <col min="11287" max="11287" width="23.140625" bestFit="1" customWidth="1"/>
    <col min="11288" max="11288" width="16.5703125" bestFit="1" customWidth="1"/>
    <col min="11289" max="11289" width="8.42578125" bestFit="1" customWidth="1"/>
    <col min="11290" max="11290" width="7.5703125" bestFit="1" customWidth="1"/>
    <col min="11291" max="11291" width="9" bestFit="1" customWidth="1"/>
    <col min="11521" max="11521" width="19.5703125" bestFit="1" customWidth="1"/>
    <col min="11522" max="11522" width="17.28515625" bestFit="1" customWidth="1"/>
    <col min="11523" max="11523" width="21.5703125" bestFit="1" customWidth="1"/>
    <col min="11524" max="11524" width="17.42578125" bestFit="1" customWidth="1"/>
    <col min="11525" max="11525" width="18.42578125" bestFit="1" customWidth="1"/>
    <col min="11526" max="11526" width="19.85546875" customWidth="1"/>
    <col min="11527" max="11527" width="14.7109375" bestFit="1" customWidth="1"/>
    <col min="11528" max="11528" width="5.5703125" bestFit="1" customWidth="1"/>
    <col min="11529" max="11529" width="16.5703125" bestFit="1" customWidth="1"/>
    <col min="11530" max="11530" width="8.42578125" bestFit="1" customWidth="1"/>
    <col min="11531" max="11531" width="6.5703125" bestFit="1" customWidth="1"/>
    <col min="11532" max="11532" width="3.28515625" customWidth="1"/>
    <col min="11533" max="11534" width="7" bestFit="1" customWidth="1"/>
    <col min="11535" max="11535" width="6.140625" customWidth="1"/>
    <col min="11536" max="11536" width="4.7109375" customWidth="1"/>
    <col min="11537" max="11537" width="4.85546875" customWidth="1"/>
    <col min="11538" max="11538" width="4.7109375" customWidth="1"/>
    <col min="11539" max="11539" width="5.85546875" customWidth="1"/>
    <col min="11540" max="11540" width="6.140625" customWidth="1"/>
    <col min="11541" max="11541" width="6.28515625" customWidth="1"/>
    <col min="11542" max="11542" width="6.140625" customWidth="1"/>
    <col min="11543" max="11543" width="23.140625" bestFit="1" customWidth="1"/>
    <col min="11544" max="11544" width="16.5703125" bestFit="1" customWidth="1"/>
    <col min="11545" max="11545" width="8.42578125" bestFit="1" customWidth="1"/>
    <col min="11546" max="11546" width="7.5703125" bestFit="1" customWidth="1"/>
    <col min="11547" max="11547" width="9" bestFit="1" customWidth="1"/>
    <col min="11777" max="11777" width="19.5703125" bestFit="1" customWidth="1"/>
    <col min="11778" max="11778" width="17.28515625" bestFit="1" customWidth="1"/>
    <col min="11779" max="11779" width="21.5703125" bestFit="1" customWidth="1"/>
    <col min="11780" max="11780" width="17.42578125" bestFit="1" customWidth="1"/>
    <col min="11781" max="11781" width="18.42578125" bestFit="1" customWidth="1"/>
    <col min="11782" max="11782" width="19.85546875" customWidth="1"/>
    <col min="11783" max="11783" width="14.7109375" bestFit="1" customWidth="1"/>
    <col min="11784" max="11784" width="5.5703125" bestFit="1" customWidth="1"/>
    <col min="11785" max="11785" width="16.5703125" bestFit="1" customWidth="1"/>
    <col min="11786" max="11786" width="8.42578125" bestFit="1" customWidth="1"/>
    <col min="11787" max="11787" width="6.5703125" bestFit="1" customWidth="1"/>
    <col min="11788" max="11788" width="3.28515625" customWidth="1"/>
    <col min="11789" max="11790" width="7" bestFit="1" customWidth="1"/>
    <col min="11791" max="11791" width="6.140625" customWidth="1"/>
    <col min="11792" max="11792" width="4.7109375" customWidth="1"/>
    <col min="11793" max="11793" width="4.85546875" customWidth="1"/>
    <col min="11794" max="11794" width="4.7109375" customWidth="1"/>
    <col min="11795" max="11795" width="5.85546875" customWidth="1"/>
    <col min="11796" max="11796" width="6.140625" customWidth="1"/>
    <col min="11797" max="11797" width="6.28515625" customWidth="1"/>
    <col min="11798" max="11798" width="6.140625" customWidth="1"/>
    <col min="11799" max="11799" width="23.140625" bestFit="1" customWidth="1"/>
    <col min="11800" max="11800" width="16.5703125" bestFit="1" customWidth="1"/>
    <col min="11801" max="11801" width="8.42578125" bestFit="1" customWidth="1"/>
    <col min="11802" max="11802" width="7.5703125" bestFit="1" customWidth="1"/>
    <col min="11803" max="11803" width="9" bestFit="1" customWidth="1"/>
    <col min="12033" max="12033" width="19.5703125" bestFit="1" customWidth="1"/>
    <col min="12034" max="12034" width="17.28515625" bestFit="1" customWidth="1"/>
    <col min="12035" max="12035" width="21.5703125" bestFit="1" customWidth="1"/>
    <col min="12036" max="12036" width="17.42578125" bestFit="1" customWidth="1"/>
    <col min="12037" max="12037" width="18.42578125" bestFit="1" customWidth="1"/>
    <col min="12038" max="12038" width="19.85546875" customWidth="1"/>
    <col min="12039" max="12039" width="14.7109375" bestFit="1" customWidth="1"/>
    <col min="12040" max="12040" width="5.5703125" bestFit="1" customWidth="1"/>
    <col min="12041" max="12041" width="16.5703125" bestFit="1" customWidth="1"/>
    <col min="12042" max="12042" width="8.42578125" bestFit="1" customWidth="1"/>
    <col min="12043" max="12043" width="6.5703125" bestFit="1" customWidth="1"/>
    <col min="12044" max="12044" width="3.28515625" customWidth="1"/>
    <col min="12045" max="12046" width="7" bestFit="1" customWidth="1"/>
    <col min="12047" max="12047" width="6.140625" customWidth="1"/>
    <col min="12048" max="12048" width="4.7109375" customWidth="1"/>
    <col min="12049" max="12049" width="4.85546875" customWidth="1"/>
    <col min="12050" max="12050" width="4.7109375" customWidth="1"/>
    <col min="12051" max="12051" width="5.85546875" customWidth="1"/>
    <col min="12052" max="12052" width="6.140625" customWidth="1"/>
    <col min="12053" max="12053" width="6.28515625" customWidth="1"/>
    <col min="12054" max="12054" width="6.140625" customWidth="1"/>
    <col min="12055" max="12055" width="23.140625" bestFit="1" customWidth="1"/>
    <col min="12056" max="12056" width="16.5703125" bestFit="1" customWidth="1"/>
    <col min="12057" max="12057" width="8.42578125" bestFit="1" customWidth="1"/>
    <col min="12058" max="12058" width="7.5703125" bestFit="1" customWidth="1"/>
    <col min="12059" max="12059" width="9" bestFit="1" customWidth="1"/>
    <col min="12289" max="12289" width="19.5703125" bestFit="1" customWidth="1"/>
    <col min="12290" max="12290" width="17.28515625" bestFit="1" customWidth="1"/>
    <col min="12291" max="12291" width="21.5703125" bestFit="1" customWidth="1"/>
    <col min="12292" max="12292" width="17.42578125" bestFit="1" customWidth="1"/>
    <col min="12293" max="12293" width="18.42578125" bestFit="1" customWidth="1"/>
    <col min="12294" max="12294" width="19.85546875" customWidth="1"/>
    <col min="12295" max="12295" width="14.7109375" bestFit="1" customWidth="1"/>
    <col min="12296" max="12296" width="5.5703125" bestFit="1" customWidth="1"/>
    <col min="12297" max="12297" width="16.5703125" bestFit="1" customWidth="1"/>
    <col min="12298" max="12298" width="8.42578125" bestFit="1" customWidth="1"/>
    <col min="12299" max="12299" width="6.5703125" bestFit="1" customWidth="1"/>
    <col min="12300" max="12300" width="3.28515625" customWidth="1"/>
    <col min="12301" max="12302" width="7" bestFit="1" customWidth="1"/>
    <col min="12303" max="12303" width="6.140625" customWidth="1"/>
    <col min="12304" max="12304" width="4.7109375" customWidth="1"/>
    <col min="12305" max="12305" width="4.85546875" customWidth="1"/>
    <col min="12306" max="12306" width="4.7109375" customWidth="1"/>
    <col min="12307" max="12307" width="5.85546875" customWidth="1"/>
    <col min="12308" max="12308" width="6.140625" customWidth="1"/>
    <col min="12309" max="12309" width="6.28515625" customWidth="1"/>
    <col min="12310" max="12310" width="6.140625" customWidth="1"/>
    <col min="12311" max="12311" width="23.140625" bestFit="1" customWidth="1"/>
    <col min="12312" max="12312" width="16.5703125" bestFit="1" customWidth="1"/>
    <col min="12313" max="12313" width="8.42578125" bestFit="1" customWidth="1"/>
    <col min="12314" max="12314" width="7.5703125" bestFit="1" customWidth="1"/>
    <col min="12315" max="12315" width="9" bestFit="1" customWidth="1"/>
    <col min="12545" max="12545" width="19.5703125" bestFit="1" customWidth="1"/>
    <col min="12546" max="12546" width="17.28515625" bestFit="1" customWidth="1"/>
    <col min="12547" max="12547" width="21.5703125" bestFit="1" customWidth="1"/>
    <col min="12548" max="12548" width="17.42578125" bestFit="1" customWidth="1"/>
    <col min="12549" max="12549" width="18.42578125" bestFit="1" customWidth="1"/>
    <col min="12550" max="12550" width="19.85546875" customWidth="1"/>
    <col min="12551" max="12551" width="14.7109375" bestFit="1" customWidth="1"/>
    <col min="12552" max="12552" width="5.5703125" bestFit="1" customWidth="1"/>
    <col min="12553" max="12553" width="16.5703125" bestFit="1" customWidth="1"/>
    <col min="12554" max="12554" width="8.42578125" bestFit="1" customWidth="1"/>
    <col min="12555" max="12555" width="6.5703125" bestFit="1" customWidth="1"/>
    <col min="12556" max="12556" width="3.28515625" customWidth="1"/>
    <col min="12557" max="12558" width="7" bestFit="1" customWidth="1"/>
    <col min="12559" max="12559" width="6.140625" customWidth="1"/>
    <col min="12560" max="12560" width="4.7109375" customWidth="1"/>
    <col min="12561" max="12561" width="4.85546875" customWidth="1"/>
    <col min="12562" max="12562" width="4.7109375" customWidth="1"/>
    <col min="12563" max="12563" width="5.85546875" customWidth="1"/>
    <col min="12564" max="12564" width="6.140625" customWidth="1"/>
    <col min="12565" max="12565" width="6.28515625" customWidth="1"/>
    <col min="12566" max="12566" width="6.140625" customWidth="1"/>
    <col min="12567" max="12567" width="23.140625" bestFit="1" customWidth="1"/>
    <col min="12568" max="12568" width="16.5703125" bestFit="1" customWidth="1"/>
    <col min="12569" max="12569" width="8.42578125" bestFit="1" customWidth="1"/>
    <col min="12570" max="12570" width="7.5703125" bestFit="1" customWidth="1"/>
    <col min="12571" max="12571" width="9" bestFit="1" customWidth="1"/>
    <col min="12801" max="12801" width="19.5703125" bestFit="1" customWidth="1"/>
    <col min="12802" max="12802" width="17.28515625" bestFit="1" customWidth="1"/>
    <col min="12803" max="12803" width="21.5703125" bestFit="1" customWidth="1"/>
    <col min="12804" max="12804" width="17.42578125" bestFit="1" customWidth="1"/>
    <col min="12805" max="12805" width="18.42578125" bestFit="1" customWidth="1"/>
    <col min="12806" max="12806" width="19.85546875" customWidth="1"/>
    <col min="12807" max="12807" width="14.7109375" bestFit="1" customWidth="1"/>
    <col min="12808" max="12808" width="5.5703125" bestFit="1" customWidth="1"/>
    <col min="12809" max="12809" width="16.5703125" bestFit="1" customWidth="1"/>
    <col min="12810" max="12810" width="8.42578125" bestFit="1" customWidth="1"/>
    <col min="12811" max="12811" width="6.5703125" bestFit="1" customWidth="1"/>
    <col min="12812" max="12812" width="3.28515625" customWidth="1"/>
    <col min="12813" max="12814" width="7" bestFit="1" customWidth="1"/>
    <col min="12815" max="12815" width="6.140625" customWidth="1"/>
    <col min="12816" max="12816" width="4.7109375" customWidth="1"/>
    <col min="12817" max="12817" width="4.85546875" customWidth="1"/>
    <col min="12818" max="12818" width="4.7109375" customWidth="1"/>
    <col min="12819" max="12819" width="5.85546875" customWidth="1"/>
    <col min="12820" max="12820" width="6.140625" customWidth="1"/>
    <col min="12821" max="12821" width="6.28515625" customWidth="1"/>
    <col min="12822" max="12822" width="6.140625" customWidth="1"/>
    <col min="12823" max="12823" width="23.140625" bestFit="1" customWidth="1"/>
    <col min="12824" max="12824" width="16.5703125" bestFit="1" customWidth="1"/>
    <col min="12825" max="12825" width="8.42578125" bestFit="1" customWidth="1"/>
    <col min="12826" max="12826" width="7.5703125" bestFit="1" customWidth="1"/>
    <col min="12827" max="12827" width="9" bestFit="1" customWidth="1"/>
    <col min="13057" max="13057" width="19.5703125" bestFit="1" customWidth="1"/>
    <col min="13058" max="13058" width="17.28515625" bestFit="1" customWidth="1"/>
    <col min="13059" max="13059" width="21.5703125" bestFit="1" customWidth="1"/>
    <col min="13060" max="13060" width="17.42578125" bestFit="1" customWidth="1"/>
    <col min="13061" max="13061" width="18.42578125" bestFit="1" customWidth="1"/>
    <col min="13062" max="13062" width="19.85546875" customWidth="1"/>
    <col min="13063" max="13063" width="14.7109375" bestFit="1" customWidth="1"/>
    <col min="13064" max="13064" width="5.5703125" bestFit="1" customWidth="1"/>
    <col min="13065" max="13065" width="16.5703125" bestFit="1" customWidth="1"/>
    <col min="13066" max="13066" width="8.42578125" bestFit="1" customWidth="1"/>
    <col min="13067" max="13067" width="6.5703125" bestFit="1" customWidth="1"/>
    <col min="13068" max="13068" width="3.28515625" customWidth="1"/>
    <col min="13069" max="13070" width="7" bestFit="1" customWidth="1"/>
    <col min="13071" max="13071" width="6.140625" customWidth="1"/>
    <col min="13072" max="13072" width="4.7109375" customWidth="1"/>
    <col min="13073" max="13073" width="4.85546875" customWidth="1"/>
    <col min="13074" max="13074" width="4.7109375" customWidth="1"/>
    <col min="13075" max="13075" width="5.85546875" customWidth="1"/>
    <col min="13076" max="13076" width="6.140625" customWidth="1"/>
    <col min="13077" max="13077" width="6.28515625" customWidth="1"/>
    <col min="13078" max="13078" width="6.140625" customWidth="1"/>
    <col min="13079" max="13079" width="23.140625" bestFit="1" customWidth="1"/>
    <col min="13080" max="13080" width="16.5703125" bestFit="1" customWidth="1"/>
    <col min="13081" max="13081" width="8.42578125" bestFit="1" customWidth="1"/>
    <col min="13082" max="13082" width="7.5703125" bestFit="1" customWidth="1"/>
    <col min="13083" max="13083" width="9" bestFit="1" customWidth="1"/>
    <col min="13313" max="13313" width="19.5703125" bestFit="1" customWidth="1"/>
    <col min="13314" max="13314" width="17.28515625" bestFit="1" customWidth="1"/>
    <col min="13315" max="13315" width="21.5703125" bestFit="1" customWidth="1"/>
    <col min="13316" max="13316" width="17.42578125" bestFit="1" customWidth="1"/>
    <col min="13317" max="13317" width="18.42578125" bestFit="1" customWidth="1"/>
    <col min="13318" max="13318" width="19.85546875" customWidth="1"/>
    <col min="13319" max="13319" width="14.7109375" bestFit="1" customWidth="1"/>
    <col min="13320" max="13320" width="5.5703125" bestFit="1" customWidth="1"/>
    <col min="13321" max="13321" width="16.5703125" bestFit="1" customWidth="1"/>
    <col min="13322" max="13322" width="8.42578125" bestFit="1" customWidth="1"/>
    <col min="13323" max="13323" width="6.5703125" bestFit="1" customWidth="1"/>
    <col min="13324" max="13324" width="3.28515625" customWidth="1"/>
    <col min="13325" max="13326" width="7" bestFit="1" customWidth="1"/>
    <col min="13327" max="13327" width="6.140625" customWidth="1"/>
    <col min="13328" max="13328" width="4.7109375" customWidth="1"/>
    <col min="13329" max="13329" width="4.85546875" customWidth="1"/>
    <col min="13330" max="13330" width="4.7109375" customWidth="1"/>
    <col min="13331" max="13331" width="5.85546875" customWidth="1"/>
    <col min="13332" max="13332" width="6.140625" customWidth="1"/>
    <col min="13333" max="13333" width="6.28515625" customWidth="1"/>
    <col min="13334" max="13334" width="6.140625" customWidth="1"/>
    <col min="13335" max="13335" width="23.140625" bestFit="1" customWidth="1"/>
    <col min="13336" max="13336" width="16.5703125" bestFit="1" customWidth="1"/>
    <col min="13337" max="13337" width="8.42578125" bestFit="1" customWidth="1"/>
    <col min="13338" max="13338" width="7.5703125" bestFit="1" customWidth="1"/>
    <col min="13339" max="13339" width="9" bestFit="1" customWidth="1"/>
    <col min="13569" max="13569" width="19.5703125" bestFit="1" customWidth="1"/>
    <col min="13570" max="13570" width="17.28515625" bestFit="1" customWidth="1"/>
    <col min="13571" max="13571" width="21.5703125" bestFit="1" customWidth="1"/>
    <col min="13572" max="13572" width="17.42578125" bestFit="1" customWidth="1"/>
    <col min="13573" max="13573" width="18.42578125" bestFit="1" customWidth="1"/>
    <col min="13574" max="13574" width="19.85546875" customWidth="1"/>
    <col min="13575" max="13575" width="14.7109375" bestFit="1" customWidth="1"/>
    <col min="13576" max="13576" width="5.5703125" bestFit="1" customWidth="1"/>
    <col min="13577" max="13577" width="16.5703125" bestFit="1" customWidth="1"/>
    <col min="13578" max="13578" width="8.42578125" bestFit="1" customWidth="1"/>
    <col min="13579" max="13579" width="6.5703125" bestFit="1" customWidth="1"/>
    <col min="13580" max="13580" width="3.28515625" customWidth="1"/>
    <col min="13581" max="13582" width="7" bestFit="1" customWidth="1"/>
    <col min="13583" max="13583" width="6.140625" customWidth="1"/>
    <col min="13584" max="13584" width="4.7109375" customWidth="1"/>
    <col min="13585" max="13585" width="4.85546875" customWidth="1"/>
    <col min="13586" max="13586" width="4.7109375" customWidth="1"/>
    <col min="13587" max="13587" width="5.85546875" customWidth="1"/>
    <col min="13588" max="13588" width="6.140625" customWidth="1"/>
    <col min="13589" max="13589" width="6.28515625" customWidth="1"/>
    <col min="13590" max="13590" width="6.140625" customWidth="1"/>
    <col min="13591" max="13591" width="23.140625" bestFit="1" customWidth="1"/>
    <col min="13592" max="13592" width="16.5703125" bestFit="1" customWidth="1"/>
    <col min="13593" max="13593" width="8.42578125" bestFit="1" customWidth="1"/>
    <col min="13594" max="13594" width="7.5703125" bestFit="1" customWidth="1"/>
    <col min="13595" max="13595" width="9" bestFit="1" customWidth="1"/>
    <col min="13825" max="13825" width="19.5703125" bestFit="1" customWidth="1"/>
    <col min="13826" max="13826" width="17.28515625" bestFit="1" customWidth="1"/>
    <col min="13827" max="13827" width="21.5703125" bestFit="1" customWidth="1"/>
    <col min="13828" max="13828" width="17.42578125" bestFit="1" customWidth="1"/>
    <col min="13829" max="13829" width="18.42578125" bestFit="1" customWidth="1"/>
    <col min="13830" max="13830" width="19.85546875" customWidth="1"/>
    <col min="13831" max="13831" width="14.7109375" bestFit="1" customWidth="1"/>
    <col min="13832" max="13832" width="5.5703125" bestFit="1" customWidth="1"/>
    <col min="13833" max="13833" width="16.5703125" bestFit="1" customWidth="1"/>
    <col min="13834" max="13834" width="8.42578125" bestFit="1" customWidth="1"/>
    <col min="13835" max="13835" width="6.5703125" bestFit="1" customWidth="1"/>
    <col min="13836" max="13836" width="3.28515625" customWidth="1"/>
    <col min="13837" max="13838" width="7" bestFit="1" customWidth="1"/>
    <col min="13839" max="13839" width="6.140625" customWidth="1"/>
    <col min="13840" max="13840" width="4.7109375" customWidth="1"/>
    <col min="13841" max="13841" width="4.85546875" customWidth="1"/>
    <col min="13842" max="13842" width="4.7109375" customWidth="1"/>
    <col min="13843" max="13843" width="5.85546875" customWidth="1"/>
    <col min="13844" max="13844" width="6.140625" customWidth="1"/>
    <col min="13845" max="13845" width="6.28515625" customWidth="1"/>
    <col min="13846" max="13846" width="6.140625" customWidth="1"/>
    <col min="13847" max="13847" width="23.140625" bestFit="1" customWidth="1"/>
    <col min="13848" max="13848" width="16.5703125" bestFit="1" customWidth="1"/>
    <col min="13849" max="13849" width="8.42578125" bestFit="1" customWidth="1"/>
    <col min="13850" max="13850" width="7.5703125" bestFit="1" customWidth="1"/>
    <col min="13851" max="13851" width="9" bestFit="1" customWidth="1"/>
    <col min="14081" max="14081" width="19.5703125" bestFit="1" customWidth="1"/>
    <col min="14082" max="14082" width="17.28515625" bestFit="1" customWidth="1"/>
    <col min="14083" max="14083" width="21.5703125" bestFit="1" customWidth="1"/>
    <col min="14084" max="14084" width="17.42578125" bestFit="1" customWidth="1"/>
    <col min="14085" max="14085" width="18.42578125" bestFit="1" customWidth="1"/>
    <col min="14086" max="14086" width="19.85546875" customWidth="1"/>
    <col min="14087" max="14087" width="14.7109375" bestFit="1" customWidth="1"/>
    <col min="14088" max="14088" width="5.5703125" bestFit="1" customWidth="1"/>
    <col min="14089" max="14089" width="16.5703125" bestFit="1" customWidth="1"/>
    <col min="14090" max="14090" width="8.42578125" bestFit="1" customWidth="1"/>
    <col min="14091" max="14091" width="6.5703125" bestFit="1" customWidth="1"/>
    <col min="14092" max="14092" width="3.28515625" customWidth="1"/>
    <col min="14093" max="14094" width="7" bestFit="1" customWidth="1"/>
    <col min="14095" max="14095" width="6.140625" customWidth="1"/>
    <col min="14096" max="14096" width="4.7109375" customWidth="1"/>
    <col min="14097" max="14097" width="4.85546875" customWidth="1"/>
    <col min="14098" max="14098" width="4.7109375" customWidth="1"/>
    <col min="14099" max="14099" width="5.85546875" customWidth="1"/>
    <col min="14100" max="14100" width="6.140625" customWidth="1"/>
    <col min="14101" max="14101" width="6.28515625" customWidth="1"/>
    <col min="14102" max="14102" width="6.140625" customWidth="1"/>
    <col min="14103" max="14103" width="23.140625" bestFit="1" customWidth="1"/>
    <col min="14104" max="14104" width="16.5703125" bestFit="1" customWidth="1"/>
    <col min="14105" max="14105" width="8.42578125" bestFit="1" customWidth="1"/>
    <col min="14106" max="14106" width="7.5703125" bestFit="1" customWidth="1"/>
    <col min="14107" max="14107" width="9" bestFit="1" customWidth="1"/>
    <col min="14337" max="14337" width="19.5703125" bestFit="1" customWidth="1"/>
    <col min="14338" max="14338" width="17.28515625" bestFit="1" customWidth="1"/>
    <col min="14339" max="14339" width="21.5703125" bestFit="1" customWidth="1"/>
    <col min="14340" max="14340" width="17.42578125" bestFit="1" customWidth="1"/>
    <col min="14341" max="14341" width="18.42578125" bestFit="1" customWidth="1"/>
    <col min="14342" max="14342" width="19.85546875" customWidth="1"/>
    <col min="14343" max="14343" width="14.7109375" bestFit="1" customWidth="1"/>
    <col min="14344" max="14344" width="5.5703125" bestFit="1" customWidth="1"/>
    <col min="14345" max="14345" width="16.5703125" bestFit="1" customWidth="1"/>
    <col min="14346" max="14346" width="8.42578125" bestFit="1" customWidth="1"/>
    <col min="14347" max="14347" width="6.5703125" bestFit="1" customWidth="1"/>
    <col min="14348" max="14348" width="3.28515625" customWidth="1"/>
    <col min="14349" max="14350" width="7" bestFit="1" customWidth="1"/>
    <col min="14351" max="14351" width="6.140625" customWidth="1"/>
    <col min="14352" max="14352" width="4.7109375" customWidth="1"/>
    <col min="14353" max="14353" width="4.85546875" customWidth="1"/>
    <col min="14354" max="14354" width="4.7109375" customWidth="1"/>
    <col min="14355" max="14355" width="5.85546875" customWidth="1"/>
    <col min="14356" max="14356" width="6.140625" customWidth="1"/>
    <col min="14357" max="14357" width="6.28515625" customWidth="1"/>
    <col min="14358" max="14358" width="6.140625" customWidth="1"/>
    <col min="14359" max="14359" width="23.140625" bestFit="1" customWidth="1"/>
    <col min="14360" max="14360" width="16.5703125" bestFit="1" customWidth="1"/>
    <col min="14361" max="14361" width="8.42578125" bestFit="1" customWidth="1"/>
    <col min="14362" max="14362" width="7.5703125" bestFit="1" customWidth="1"/>
    <col min="14363" max="14363" width="9" bestFit="1" customWidth="1"/>
    <col min="14593" max="14593" width="19.5703125" bestFit="1" customWidth="1"/>
    <col min="14594" max="14594" width="17.28515625" bestFit="1" customWidth="1"/>
    <col min="14595" max="14595" width="21.5703125" bestFit="1" customWidth="1"/>
    <col min="14596" max="14596" width="17.42578125" bestFit="1" customWidth="1"/>
    <col min="14597" max="14597" width="18.42578125" bestFit="1" customWidth="1"/>
    <col min="14598" max="14598" width="19.85546875" customWidth="1"/>
    <col min="14599" max="14599" width="14.7109375" bestFit="1" customWidth="1"/>
    <col min="14600" max="14600" width="5.5703125" bestFit="1" customWidth="1"/>
    <col min="14601" max="14601" width="16.5703125" bestFit="1" customWidth="1"/>
    <col min="14602" max="14602" width="8.42578125" bestFit="1" customWidth="1"/>
    <col min="14603" max="14603" width="6.5703125" bestFit="1" customWidth="1"/>
    <col min="14604" max="14604" width="3.28515625" customWidth="1"/>
    <col min="14605" max="14606" width="7" bestFit="1" customWidth="1"/>
    <col min="14607" max="14607" width="6.140625" customWidth="1"/>
    <col min="14608" max="14608" width="4.7109375" customWidth="1"/>
    <col min="14609" max="14609" width="4.85546875" customWidth="1"/>
    <col min="14610" max="14610" width="4.7109375" customWidth="1"/>
    <col min="14611" max="14611" width="5.85546875" customWidth="1"/>
    <col min="14612" max="14612" width="6.140625" customWidth="1"/>
    <col min="14613" max="14613" width="6.28515625" customWidth="1"/>
    <col min="14614" max="14614" width="6.140625" customWidth="1"/>
    <col min="14615" max="14615" width="23.140625" bestFit="1" customWidth="1"/>
    <col min="14616" max="14616" width="16.5703125" bestFit="1" customWidth="1"/>
    <col min="14617" max="14617" width="8.42578125" bestFit="1" customWidth="1"/>
    <col min="14618" max="14618" width="7.5703125" bestFit="1" customWidth="1"/>
    <col min="14619" max="14619" width="9" bestFit="1" customWidth="1"/>
    <col min="14849" max="14849" width="19.5703125" bestFit="1" customWidth="1"/>
    <col min="14850" max="14850" width="17.28515625" bestFit="1" customWidth="1"/>
    <col min="14851" max="14851" width="21.5703125" bestFit="1" customWidth="1"/>
    <col min="14852" max="14852" width="17.42578125" bestFit="1" customWidth="1"/>
    <col min="14853" max="14853" width="18.42578125" bestFit="1" customWidth="1"/>
    <col min="14854" max="14854" width="19.85546875" customWidth="1"/>
    <col min="14855" max="14855" width="14.7109375" bestFit="1" customWidth="1"/>
    <col min="14856" max="14856" width="5.5703125" bestFit="1" customWidth="1"/>
    <col min="14857" max="14857" width="16.5703125" bestFit="1" customWidth="1"/>
    <col min="14858" max="14858" width="8.42578125" bestFit="1" customWidth="1"/>
    <col min="14859" max="14859" width="6.5703125" bestFit="1" customWidth="1"/>
    <col min="14860" max="14860" width="3.28515625" customWidth="1"/>
    <col min="14861" max="14862" width="7" bestFit="1" customWidth="1"/>
    <col min="14863" max="14863" width="6.140625" customWidth="1"/>
    <col min="14864" max="14864" width="4.7109375" customWidth="1"/>
    <col min="14865" max="14865" width="4.85546875" customWidth="1"/>
    <col min="14866" max="14866" width="4.7109375" customWidth="1"/>
    <col min="14867" max="14867" width="5.85546875" customWidth="1"/>
    <col min="14868" max="14868" width="6.140625" customWidth="1"/>
    <col min="14869" max="14869" width="6.28515625" customWidth="1"/>
    <col min="14870" max="14870" width="6.140625" customWidth="1"/>
    <col min="14871" max="14871" width="23.140625" bestFit="1" customWidth="1"/>
    <col min="14872" max="14872" width="16.5703125" bestFit="1" customWidth="1"/>
    <col min="14873" max="14873" width="8.42578125" bestFit="1" customWidth="1"/>
    <col min="14874" max="14874" width="7.5703125" bestFit="1" customWidth="1"/>
    <col min="14875" max="14875" width="9" bestFit="1" customWidth="1"/>
    <col min="15105" max="15105" width="19.5703125" bestFit="1" customWidth="1"/>
    <col min="15106" max="15106" width="17.28515625" bestFit="1" customWidth="1"/>
    <col min="15107" max="15107" width="21.5703125" bestFit="1" customWidth="1"/>
    <col min="15108" max="15108" width="17.42578125" bestFit="1" customWidth="1"/>
    <col min="15109" max="15109" width="18.42578125" bestFit="1" customWidth="1"/>
    <col min="15110" max="15110" width="19.85546875" customWidth="1"/>
    <col min="15111" max="15111" width="14.7109375" bestFit="1" customWidth="1"/>
    <col min="15112" max="15112" width="5.5703125" bestFit="1" customWidth="1"/>
    <col min="15113" max="15113" width="16.5703125" bestFit="1" customWidth="1"/>
    <col min="15114" max="15114" width="8.42578125" bestFit="1" customWidth="1"/>
    <col min="15115" max="15115" width="6.5703125" bestFit="1" customWidth="1"/>
    <col min="15116" max="15116" width="3.28515625" customWidth="1"/>
    <col min="15117" max="15118" width="7" bestFit="1" customWidth="1"/>
    <col min="15119" max="15119" width="6.140625" customWidth="1"/>
    <col min="15120" max="15120" width="4.7109375" customWidth="1"/>
    <col min="15121" max="15121" width="4.85546875" customWidth="1"/>
    <col min="15122" max="15122" width="4.7109375" customWidth="1"/>
    <col min="15123" max="15123" width="5.85546875" customWidth="1"/>
    <col min="15124" max="15124" width="6.140625" customWidth="1"/>
    <col min="15125" max="15125" width="6.28515625" customWidth="1"/>
    <col min="15126" max="15126" width="6.140625" customWidth="1"/>
    <col min="15127" max="15127" width="23.140625" bestFit="1" customWidth="1"/>
    <col min="15128" max="15128" width="16.5703125" bestFit="1" customWidth="1"/>
    <col min="15129" max="15129" width="8.42578125" bestFit="1" customWidth="1"/>
    <col min="15130" max="15130" width="7.5703125" bestFit="1" customWidth="1"/>
    <col min="15131" max="15131" width="9" bestFit="1" customWidth="1"/>
    <col min="15361" max="15361" width="19.5703125" bestFit="1" customWidth="1"/>
    <col min="15362" max="15362" width="17.28515625" bestFit="1" customWidth="1"/>
    <col min="15363" max="15363" width="21.5703125" bestFit="1" customWidth="1"/>
    <col min="15364" max="15364" width="17.42578125" bestFit="1" customWidth="1"/>
    <col min="15365" max="15365" width="18.42578125" bestFit="1" customWidth="1"/>
    <col min="15366" max="15366" width="19.85546875" customWidth="1"/>
    <col min="15367" max="15367" width="14.7109375" bestFit="1" customWidth="1"/>
    <col min="15368" max="15368" width="5.5703125" bestFit="1" customWidth="1"/>
    <col min="15369" max="15369" width="16.5703125" bestFit="1" customWidth="1"/>
    <col min="15370" max="15370" width="8.42578125" bestFit="1" customWidth="1"/>
    <col min="15371" max="15371" width="6.5703125" bestFit="1" customWidth="1"/>
    <col min="15372" max="15372" width="3.28515625" customWidth="1"/>
    <col min="15373" max="15374" width="7" bestFit="1" customWidth="1"/>
    <col min="15375" max="15375" width="6.140625" customWidth="1"/>
    <col min="15376" max="15376" width="4.7109375" customWidth="1"/>
    <col min="15377" max="15377" width="4.85546875" customWidth="1"/>
    <col min="15378" max="15378" width="4.7109375" customWidth="1"/>
    <col min="15379" max="15379" width="5.85546875" customWidth="1"/>
    <col min="15380" max="15380" width="6.140625" customWidth="1"/>
    <col min="15381" max="15381" width="6.28515625" customWidth="1"/>
    <col min="15382" max="15382" width="6.140625" customWidth="1"/>
    <col min="15383" max="15383" width="23.140625" bestFit="1" customWidth="1"/>
    <col min="15384" max="15384" width="16.5703125" bestFit="1" customWidth="1"/>
    <col min="15385" max="15385" width="8.42578125" bestFit="1" customWidth="1"/>
    <col min="15386" max="15386" width="7.5703125" bestFit="1" customWidth="1"/>
    <col min="15387" max="15387" width="9" bestFit="1" customWidth="1"/>
    <col min="15617" max="15617" width="19.5703125" bestFit="1" customWidth="1"/>
    <col min="15618" max="15618" width="17.28515625" bestFit="1" customWidth="1"/>
    <col min="15619" max="15619" width="21.5703125" bestFit="1" customWidth="1"/>
    <col min="15620" max="15620" width="17.42578125" bestFit="1" customWidth="1"/>
    <col min="15621" max="15621" width="18.42578125" bestFit="1" customWidth="1"/>
    <col min="15622" max="15622" width="19.85546875" customWidth="1"/>
    <col min="15623" max="15623" width="14.7109375" bestFit="1" customWidth="1"/>
    <col min="15624" max="15624" width="5.5703125" bestFit="1" customWidth="1"/>
    <col min="15625" max="15625" width="16.5703125" bestFit="1" customWidth="1"/>
    <col min="15626" max="15626" width="8.42578125" bestFit="1" customWidth="1"/>
    <col min="15627" max="15627" width="6.5703125" bestFit="1" customWidth="1"/>
    <col min="15628" max="15628" width="3.28515625" customWidth="1"/>
    <col min="15629" max="15630" width="7" bestFit="1" customWidth="1"/>
    <col min="15631" max="15631" width="6.140625" customWidth="1"/>
    <col min="15632" max="15632" width="4.7109375" customWidth="1"/>
    <col min="15633" max="15633" width="4.85546875" customWidth="1"/>
    <col min="15634" max="15634" width="4.7109375" customWidth="1"/>
    <col min="15635" max="15635" width="5.85546875" customWidth="1"/>
    <col min="15636" max="15636" width="6.140625" customWidth="1"/>
    <col min="15637" max="15637" width="6.28515625" customWidth="1"/>
    <col min="15638" max="15638" width="6.140625" customWidth="1"/>
    <col min="15639" max="15639" width="23.140625" bestFit="1" customWidth="1"/>
    <col min="15640" max="15640" width="16.5703125" bestFit="1" customWidth="1"/>
    <col min="15641" max="15641" width="8.42578125" bestFit="1" customWidth="1"/>
    <col min="15642" max="15642" width="7.5703125" bestFit="1" customWidth="1"/>
    <col min="15643" max="15643" width="9" bestFit="1" customWidth="1"/>
    <col min="15873" max="15873" width="19.5703125" bestFit="1" customWidth="1"/>
    <col min="15874" max="15874" width="17.28515625" bestFit="1" customWidth="1"/>
    <col min="15875" max="15875" width="21.5703125" bestFit="1" customWidth="1"/>
    <col min="15876" max="15876" width="17.42578125" bestFit="1" customWidth="1"/>
    <col min="15877" max="15877" width="18.42578125" bestFit="1" customWidth="1"/>
    <col min="15878" max="15878" width="19.85546875" customWidth="1"/>
    <col min="15879" max="15879" width="14.7109375" bestFit="1" customWidth="1"/>
    <col min="15880" max="15880" width="5.5703125" bestFit="1" customWidth="1"/>
    <col min="15881" max="15881" width="16.5703125" bestFit="1" customWidth="1"/>
    <col min="15882" max="15882" width="8.42578125" bestFit="1" customWidth="1"/>
    <col min="15883" max="15883" width="6.5703125" bestFit="1" customWidth="1"/>
    <col min="15884" max="15884" width="3.28515625" customWidth="1"/>
    <col min="15885" max="15886" width="7" bestFit="1" customWidth="1"/>
    <col min="15887" max="15887" width="6.140625" customWidth="1"/>
    <col min="15888" max="15888" width="4.7109375" customWidth="1"/>
    <col min="15889" max="15889" width="4.85546875" customWidth="1"/>
    <col min="15890" max="15890" width="4.7109375" customWidth="1"/>
    <col min="15891" max="15891" width="5.85546875" customWidth="1"/>
    <col min="15892" max="15892" width="6.140625" customWidth="1"/>
    <col min="15893" max="15893" width="6.28515625" customWidth="1"/>
    <col min="15894" max="15894" width="6.140625" customWidth="1"/>
    <col min="15895" max="15895" width="23.140625" bestFit="1" customWidth="1"/>
    <col min="15896" max="15896" width="16.5703125" bestFit="1" customWidth="1"/>
    <col min="15897" max="15897" width="8.42578125" bestFit="1" customWidth="1"/>
    <col min="15898" max="15898" width="7.5703125" bestFit="1" customWidth="1"/>
    <col min="15899" max="15899" width="9" bestFit="1" customWidth="1"/>
    <col min="16129" max="16129" width="19.5703125" bestFit="1" customWidth="1"/>
    <col min="16130" max="16130" width="17.28515625" bestFit="1" customWidth="1"/>
    <col min="16131" max="16131" width="21.5703125" bestFit="1" customWidth="1"/>
    <col min="16132" max="16132" width="17.42578125" bestFit="1" customWidth="1"/>
    <col min="16133" max="16133" width="18.42578125" bestFit="1" customWidth="1"/>
    <col min="16134" max="16134" width="19.85546875" customWidth="1"/>
    <col min="16135" max="16135" width="14.7109375" bestFit="1" customWidth="1"/>
    <col min="16136" max="16136" width="5.5703125" bestFit="1" customWidth="1"/>
    <col min="16137" max="16137" width="16.5703125" bestFit="1" customWidth="1"/>
    <col min="16138" max="16138" width="8.42578125" bestFit="1" customWidth="1"/>
    <col min="16139" max="16139" width="6.5703125" bestFit="1" customWidth="1"/>
    <col min="16140" max="16140" width="3.28515625" customWidth="1"/>
    <col min="16141" max="16142" width="7" bestFit="1" customWidth="1"/>
    <col min="16143" max="16143" width="6.140625" customWidth="1"/>
    <col min="16144" max="16144" width="4.7109375" customWidth="1"/>
    <col min="16145" max="16145" width="4.85546875" customWidth="1"/>
    <col min="16146" max="16146" width="4.7109375" customWidth="1"/>
    <col min="16147" max="16147" width="5.85546875" customWidth="1"/>
    <col min="16148" max="16148" width="6.140625" customWidth="1"/>
    <col min="16149" max="16149" width="6.28515625" customWidth="1"/>
    <col min="16150" max="16150" width="6.140625" customWidth="1"/>
    <col min="16151" max="16151" width="23.140625" bestFit="1" customWidth="1"/>
    <col min="16152" max="16152" width="16.5703125" bestFit="1" customWidth="1"/>
    <col min="16153" max="16153" width="8.42578125" bestFit="1" customWidth="1"/>
    <col min="16154" max="16154" width="7.5703125" bestFit="1" customWidth="1"/>
    <col min="16155" max="16155" width="9" bestFit="1" customWidth="1"/>
  </cols>
  <sheetData>
    <row r="1" spans="1:10" x14ac:dyDescent="0.25">
      <c r="A1" s="87" t="s">
        <v>105</v>
      </c>
      <c r="C1" s="1" t="s">
        <v>59</v>
      </c>
      <c r="D1" s="88">
        <v>10026</v>
      </c>
      <c r="F1" s="34" t="s">
        <v>60</v>
      </c>
      <c r="G1" s="34"/>
    </row>
    <row r="2" spans="1:10" x14ac:dyDescent="0.25">
      <c r="C2" s="89">
        <v>41428</v>
      </c>
      <c r="F2" s="90" t="s">
        <v>61</v>
      </c>
      <c r="G2" s="91">
        <v>0.37103687549019609</v>
      </c>
      <c r="I2" s="91"/>
    </row>
    <row r="3" spans="1:10" x14ac:dyDescent="0.25">
      <c r="F3" s="92" t="s">
        <v>62</v>
      </c>
      <c r="G3" s="91">
        <v>3.7658467980392172</v>
      </c>
      <c r="I3" s="91"/>
    </row>
    <row r="4" spans="1:10" x14ac:dyDescent="0.25">
      <c r="A4" s="93"/>
      <c r="B4" s="7"/>
      <c r="C4" s="7" t="s">
        <v>63</v>
      </c>
      <c r="D4" s="94">
        <v>187</v>
      </c>
      <c r="F4" s="40" t="s">
        <v>21</v>
      </c>
      <c r="G4" s="1">
        <v>102</v>
      </c>
    </row>
    <row r="5" spans="1:10" x14ac:dyDescent="0.25">
      <c r="A5" s="95" t="s">
        <v>64</v>
      </c>
      <c r="B5" s="96" t="s">
        <v>65</v>
      </c>
      <c r="C5" s="12" t="s">
        <v>66</v>
      </c>
      <c r="D5" s="26">
        <v>85</v>
      </c>
      <c r="F5" s="40" t="s">
        <v>67</v>
      </c>
      <c r="G5" s="97"/>
      <c r="H5" s="98" t="s">
        <v>68</v>
      </c>
    </row>
    <row r="6" spans="1:10" x14ac:dyDescent="0.25">
      <c r="A6" s="95" t="s">
        <v>69</v>
      </c>
      <c r="B6" s="96" t="s">
        <v>2</v>
      </c>
      <c r="C6" s="12" t="s">
        <v>70</v>
      </c>
      <c r="D6" s="26">
        <v>102</v>
      </c>
      <c r="F6" s="99" t="s">
        <v>71</v>
      </c>
      <c r="G6" s="100" t="e">
        <v>#DIV/0!</v>
      </c>
      <c r="H6" s="98"/>
    </row>
    <row r="7" spans="1:10" x14ac:dyDescent="0.25">
      <c r="A7" s="95"/>
      <c r="B7" s="96" t="s">
        <v>2</v>
      </c>
      <c r="C7" s="12" t="s">
        <v>37</v>
      </c>
      <c r="D7" s="26">
        <v>77</v>
      </c>
      <c r="F7" s="99" t="s">
        <v>72</v>
      </c>
      <c r="G7" s="100" t="e">
        <v>#DIV/0!</v>
      </c>
      <c r="H7" s="98"/>
    </row>
    <row r="8" spans="1:10" x14ac:dyDescent="0.25">
      <c r="A8" s="101"/>
      <c r="B8" s="102" t="s">
        <v>2</v>
      </c>
      <c r="C8" s="15" t="s">
        <v>38</v>
      </c>
      <c r="D8" s="30">
        <v>13</v>
      </c>
      <c r="F8" s="99" t="s">
        <v>73</v>
      </c>
      <c r="G8" s="103">
        <v>21.4</v>
      </c>
      <c r="H8" s="98" t="s">
        <v>74</v>
      </c>
    </row>
    <row r="9" spans="1:10" x14ac:dyDescent="0.25">
      <c r="F9" s="99"/>
      <c r="G9" s="104"/>
      <c r="H9" s="98"/>
    </row>
    <row r="10" spans="1:10" x14ac:dyDescent="0.25">
      <c r="A10" s="105"/>
      <c r="B10" s="7" t="s">
        <v>75</v>
      </c>
      <c r="C10" s="7"/>
      <c r="D10" s="7"/>
      <c r="E10" s="7"/>
      <c r="F10" s="7"/>
      <c r="G10" s="106"/>
      <c r="H10" s="107"/>
      <c r="I10" t="s">
        <v>76</v>
      </c>
    </row>
    <row r="11" spans="1:10" x14ac:dyDescent="0.25">
      <c r="A11" s="108" t="s">
        <v>77</v>
      </c>
      <c r="B11" s="108" t="s">
        <v>78</v>
      </c>
      <c r="C11" s="108" t="s">
        <v>79</v>
      </c>
      <c r="D11" s="108" t="s">
        <v>80</v>
      </c>
      <c r="E11" s="108" t="s">
        <v>81</v>
      </c>
      <c r="F11" s="108" t="s">
        <v>82</v>
      </c>
      <c r="G11" s="108" t="s">
        <v>83</v>
      </c>
      <c r="H11" s="108" t="s">
        <v>84</v>
      </c>
      <c r="I11" s="292">
        <f>SUM(E12:G12)</f>
        <v>5</v>
      </c>
      <c r="J11" s="293" t="s">
        <v>374</v>
      </c>
    </row>
    <row r="12" spans="1:10" x14ac:dyDescent="0.25">
      <c r="A12" s="108" t="s">
        <v>70</v>
      </c>
      <c r="B12" s="109">
        <v>7</v>
      </c>
      <c r="C12" s="109">
        <v>71</v>
      </c>
      <c r="D12" s="109">
        <v>19</v>
      </c>
      <c r="E12" s="109">
        <v>4</v>
      </c>
      <c r="F12" s="109">
        <v>0</v>
      </c>
      <c r="G12" s="109">
        <v>1</v>
      </c>
      <c r="H12" s="109">
        <v>102</v>
      </c>
      <c r="I12" s="39">
        <f>SUM(D12:G12)</f>
        <v>24</v>
      </c>
    </row>
    <row r="13" spans="1:10" x14ac:dyDescent="0.25">
      <c r="A13" s="108" t="s">
        <v>37</v>
      </c>
      <c r="B13" s="109">
        <v>0</v>
      </c>
      <c r="C13" s="109">
        <v>53</v>
      </c>
      <c r="D13" s="109">
        <v>19</v>
      </c>
      <c r="E13" s="109">
        <v>4</v>
      </c>
      <c r="F13" s="109">
        <v>0</v>
      </c>
      <c r="G13" s="109">
        <v>1</v>
      </c>
      <c r="H13" s="109">
        <v>77</v>
      </c>
    </row>
    <row r="14" spans="1:10" x14ac:dyDescent="0.25">
      <c r="A14" s="108" t="s">
        <v>38</v>
      </c>
      <c r="B14" s="109">
        <v>0</v>
      </c>
      <c r="C14" s="109">
        <v>1</v>
      </c>
      <c r="D14" s="109">
        <v>8</v>
      </c>
      <c r="E14" s="109">
        <v>3</v>
      </c>
      <c r="F14" s="109">
        <v>0</v>
      </c>
      <c r="G14" s="109">
        <v>1</v>
      </c>
      <c r="H14" s="109">
        <v>13</v>
      </c>
    </row>
    <row r="16" spans="1:10" x14ac:dyDescent="0.25">
      <c r="C16" s="333" t="s">
        <v>153</v>
      </c>
      <c r="D16" s="333"/>
      <c r="E16" s="333"/>
      <c r="F16" s="12"/>
    </row>
    <row r="17" spans="1:21" x14ac:dyDescent="0.25">
      <c r="B17" s="40" t="s">
        <v>150</v>
      </c>
      <c r="C17" s="43">
        <f>AVERAGE(C32:C502)</f>
        <v>0.36003880802139038</v>
      </c>
      <c r="D17" s="182">
        <f>AVERAGE(D32:D502)</f>
        <v>2.3310899770053468</v>
      </c>
      <c r="E17" s="182">
        <f t="shared" ref="E17" si="0">AVERAGE(E32:E502)</f>
        <v>6.703820219822588</v>
      </c>
      <c r="F17" s="12"/>
      <c r="T17" s="40"/>
      <c r="U17" s="33"/>
    </row>
    <row r="18" spans="1:21" x14ac:dyDescent="0.25">
      <c r="B18" s="40" t="s">
        <v>151</v>
      </c>
      <c r="C18" s="43">
        <f>STDEV(C32:C502)</f>
        <v>0.20450276800488681</v>
      </c>
      <c r="D18" s="182">
        <f>STDEV(D32:D502)</f>
        <v>2.9580156173873613</v>
      </c>
      <c r="E18" s="182">
        <f t="shared" ref="E18" si="1">STDEV(E32:E502)</f>
        <v>8.3109806434391018</v>
      </c>
      <c r="F18" s="11"/>
    </row>
    <row r="19" spans="1:21" x14ac:dyDescent="0.25">
      <c r="B19" s="40" t="s">
        <v>152</v>
      </c>
      <c r="C19" s="43">
        <f>MEDIAN(C32:C502)</f>
        <v>0.32</v>
      </c>
      <c r="D19" s="182">
        <f>MEDIAN(D32:D502)</f>
        <v>1.1892849999999999</v>
      </c>
      <c r="E19" s="182">
        <f t="shared" ref="E19" si="2">MEDIAN(E32:E502)</f>
        <v>3.3891718606471977</v>
      </c>
    </row>
    <row r="20" spans="1:21" x14ac:dyDescent="0.25">
      <c r="B20" s="40" t="s">
        <v>20</v>
      </c>
      <c r="C20" s="43">
        <f>MIN(C32:C502)</f>
        <v>0.12</v>
      </c>
      <c r="D20" s="182">
        <f>MIN(D32:D502)</f>
        <v>0.2</v>
      </c>
      <c r="E20" s="182">
        <f t="shared" ref="E20" si="3">MIN(E32:E502)</f>
        <v>1</v>
      </c>
    </row>
    <row r="21" spans="1:21" x14ac:dyDescent="0.25">
      <c r="B21" s="40" t="s">
        <v>19</v>
      </c>
      <c r="C21" s="43">
        <f>MAX(C32:C502)</f>
        <v>1.6918629999999999</v>
      </c>
      <c r="D21" s="182">
        <f>MAX(D32:D502)</f>
        <v>25.84197</v>
      </c>
      <c r="E21" s="182">
        <f t="shared" ref="E21" si="4">MAX(E32:E502)</f>
        <v>62.749851150439554</v>
      </c>
    </row>
    <row r="22" spans="1:21" x14ac:dyDescent="0.25">
      <c r="B22" s="40"/>
      <c r="C22" s="369" t="s">
        <v>446</v>
      </c>
      <c r="D22" s="369"/>
      <c r="E22" s="369"/>
    </row>
    <row r="23" spans="1:21" x14ac:dyDescent="0.25">
      <c r="B23" s="40" t="s">
        <v>150</v>
      </c>
      <c r="C23" s="314">
        <f t="array" ref="C23">AVERAGE(IF(($E$32:$E$552&gt;=3)*($D$32:$D$552&gt;=5),$C$32:$C$552))</f>
        <v>0.47139920000000007</v>
      </c>
      <c r="D23" s="315">
        <f t="array" ref="D23">AVERAGE(IF(($E$32:$E$552&gt;=3)*($D$32:$D$552&gt;=5),$D$32:$D$552))</f>
        <v>8.2273161666666645</v>
      </c>
      <c r="E23" s="315">
        <f t="array" ref="E23">AVERAGE(IF(($E$32:$E$552&gt;=3)*($D$32:$D$552&gt;=5),$E$32:$E$552))</f>
        <v>21.762104592074905</v>
      </c>
      <c r="F23">
        <f>COUNTIF(E32:E550,"&gt;=5")</f>
        <v>77</v>
      </c>
    </row>
    <row r="24" spans="1:21" x14ac:dyDescent="0.25">
      <c r="B24" s="40" t="s">
        <v>151</v>
      </c>
      <c r="C24" s="314">
        <f t="array" ref="C24">STDEV(IF(($E$32:$E$552&gt;=3)*($D$32:$D$552&gt;=5),$C$32:$C$552))</f>
        <v>0.2825648948278221</v>
      </c>
      <c r="D24" s="315">
        <f t="array" ref="D24">STDEV(IF(($E$32:$E$552&gt;=3)*($D$32:$D$552&gt;=5),$D$32:$D$552))</f>
        <v>4.3122966085138854</v>
      </c>
      <c r="E24" s="315">
        <f t="array" ref="E24">STDEV(IF(($E$32:$E$552&gt;=3)*($D$32:$D$552&gt;=5),$E$32:$E$552))</f>
        <v>13.28624055472002</v>
      </c>
    </row>
    <row r="25" spans="1:21" x14ac:dyDescent="0.25">
      <c r="B25" s="40" t="s">
        <v>152</v>
      </c>
      <c r="C25" s="314">
        <f t="array" ref="C25">MEDIAN(IF(($E$32:$E$552&gt;=3)*($D$32:$D$552&gt;=5),$C$32:$C$552))</f>
        <v>0.38136804999999996</v>
      </c>
      <c r="D25" s="315">
        <f t="array" ref="D25">MEDIAN(IF(($E$32:$E$552&gt;=3)*($D$32:$D$552&gt;=5),$D$32:$D$552))</f>
        <v>6.7042545000000002</v>
      </c>
      <c r="E25" s="315">
        <f t="array" ref="E25">MEDIAN(IF(($E$32:$E$552&gt;=3)*($D$32:$D$552&gt;=5),$E$32:$E$552))</f>
        <v>18.945341832954661</v>
      </c>
    </row>
    <row r="26" spans="1:21" x14ac:dyDescent="0.25">
      <c r="B26" s="40" t="s">
        <v>20</v>
      </c>
      <c r="C26" s="314">
        <f t="array" ref="C26">MIN(IF(($E$32:$E$552&gt;=3)*($D$32:$D$552&gt;=5),$C$32:$C$552))</f>
        <v>0.2</v>
      </c>
      <c r="D26" s="315">
        <f t="array" ref="D26">MIN(IF(($E$32:$E$552&gt;=3)*($D$32:$D$552&gt;=5),$D$32:$D$552))</f>
        <v>5.1194680000000004</v>
      </c>
      <c r="E26" s="315">
        <f t="array" ref="E26">MIN(IF(($E$32:$E$552&gt;=3)*($D$32:$D$552&gt;=5),$E$32:$E$552))</f>
        <v>6.3557039635970698</v>
      </c>
    </row>
    <row r="27" spans="1:21" x14ac:dyDescent="0.25">
      <c r="B27" s="40" t="s">
        <v>19</v>
      </c>
      <c r="C27" s="314">
        <f t="array" ref="C27">MAX(IF(($E$32:$E$552&gt;=3)*($D$32:$D$552&gt;=5),$C$32:$C$552))</f>
        <v>1.3623510000000001</v>
      </c>
      <c r="D27" s="315">
        <f t="array" ref="D27">MAX(IF(($E$32:$E$552&gt;=3)*($D$32:$D$552&gt;=5),$D$32:$D$552))</f>
        <v>25.84197</v>
      </c>
      <c r="E27" s="315">
        <f t="array" ref="E27">MAX(IF(($E$32:$E$552&gt;=3)*($D$32:$D$552&gt;=5),$E$32:$E$552))</f>
        <v>62.749851150439554</v>
      </c>
    </row>
    <row r="29" spans="1:21" x14ac:dyDescent="0.25">
      <c r="A29" s="110"/>
      <c r="B29" s="111"/>
      <c r="C29" s="111"/>
      <c r="D29" s="112"/>
      <c r="E29" s="113" t="s">
        <v>85</v>
      </c>
    </row>
    <row r="30" spans="1:21" x14ac:dyDescent="0.25">
      <c r="A30" s="9" t="s">
        <v>86</v>
      </c>
      <c r="B30" s="12" t="s">
        <v>87</v>
      </c>
      <c r="C30" s="114" t="s">
        <v>88</v>
      </c>
      <c r="D30" s="115" t="s">
        <v>89</v>
      </c>
      <c r="E30" s="116" t="s">
        <v>90</v>
      </c>
    </row>
    <row r="31" spans="1:21" ht="15.75" thickBot="1" x14ac:dyDescent="0.3">
      <c r="A31" s="117" t="s">
        <v>91</v>
      </c>
      <c r="B31" s="118" t="s">
        <v>91</v>
      </c>
      <c r="C31" s="118" t="s">
        <v>91</v>
      </c>
      <c r="D31" s="119" t="s">
        <v>91</v>
      </c>
      <c r="E31" s="120" t="s">
        <v>92</v>
      </c>
    </row>
    <row r="32" spans="1:21" ht="15.75" thickTop="1" x14ac:dyDescent="0.25">
      <c r="A32" s="1">
        <v>1</v>
      </c>
      <c r="B32" s="1">
        <v>0</v>
      </c>
      <c r="C32" s="91">
        <v>0.32984849999999999</v>
      </c>
      <c r="D32" s="91">
        <v>4.5601750000000001</v>
      </c>
      <c r="E32" s="42">
        <v>13.825059080153466</v>
      </c>
    </row>
    <row r="33" spans="1:6" x14ac:dyDescent="0.25">
      <c r="A33" s="1">
        <v>2</v>
      </c>
      <c r="B33" s="1">
        <v>0</v>
      </c>
      <c r="C33" s="91">
        <v>0.68468969999999996</v>
      </c>
      <c r="D33" s="91">
        <v>1.731589</v>
      </c>
      <c r="E33" s="42">
        <v>2.5290127776129832</v>
      </c>
    </row>
    <row r="34" spans="1:6" x14ac:dyDescent="0.25">
      <c r="A34" s="1">
        <v>3</v>
      </c>
      <c r="B34" s="1">
        <v>0</v>
      </c>
      <c r="C34" s="91">
        <v>0.50911689999999998</v>
      </c>
      <c r="D34" s="91">
        <v>4.6125049999999996</v>
      </c>
      <c r="E34" s="42">
        <v>9.0598151426519138</v>
      </c>
    </row>
    <row r="35" spans="1:6" x14ac:dyDescent="0.25">
      <c r="A35" s="1">
        <v>4</v>
      </c>
      <c r="B35" s="1">
        <v>0</v>
      </c>
      <c r="C35" s="91">
        <v>0.25298219999999999</v>
      </c>
      <c r="D35" s="91">
        <v>0.43081320000000001</v>
      </c>
      <c r="E35" s="42">
        <v>1.7029387838353847</v>
      </c>
    </row>
    <row r="36" spans="1:6" x14ac:dyDescent="0.25">
      <c r="A36" s="1">
        <v>5</v>
      </c>
      <c r="B36" s="1">
        <v>0</v>
      </c>
      <c r="C36" s="91">
        <v>0.2</v>
      </c>
      <c r="D36" s="91">
        <v>0.39395429999999998</v>
      </c>
      <c r="E36" s="42">
        <v>1.9697714999999998</v>
      </c>
    </row>
    <row r="37" spans="1:6" x14ac:dyDescent="0.25">
      <c r="A37" s="1">
        <v>6</v>
      </c>
      <c r="B37" s="1">
        <v>0</v>
      </c>
      <c r="C37" s="91">
        <v>0.34176010000000001</v>
      </c>
      <c r="D37" s="91">
        <v>0.59059289999999998</v>
      </c>
      <c r="E37" s="42">
        <v>1.7280920154225141</v>
      </c>
    </row>
    <row r="38" spans="1:6" x14ac:dyDescent="0.25">
      <c r="A38" s="1">
        <v>7</v>
      </c>
      <c r="B38" s="1">
        <v>0</v>
      </c>
      <c r="C38" s="91">
        <v>0.2</v>
      </c>
      <c r="D38" s="91">
        <v>0.4</v>
      </c>
      <c r="E38" s="42">
        <v>2</v>
      </c>
    </row>
    <row r="39" spans="1:6" x14ac:dyDescent="0.25">
      <c r="A39" s="1">
        <v>8</v>
      </c>
      <c r="B39" s="1">
        <v>0</v>
      </c>
      <c r="C39" s="91">
        <v>0.1788854</v>
      </c>
      <c r="D39" s="91">
        <v>0.26832820000000002</v>
      </c>
      <c r="E39" s="42">
        <v>1.5000005590171139</v>
      </c>
    </row>
    <row r="40" spans="1:6" x14ac:dyDescent="0.25">
      <c r="A40" s="1">
        <v>9</v>
      </c>
      <c r="B40" s="1">
        <v>0</v>
      </c>
      <c r="C40" s="91">
        <v>0.32249030000000001</v>
      </c>
      <c r="D40" s="91">
        <v>2.899931</v>
      </c>
      <c r="E40" s="42">
        <v>8.9923045747422474</v>
      </c>
    </row>
    <row r="41" spans="1:6" x14ac:dyDescent="0.25">
      <c r="A41" s="1">
        <v>10</v>
      </c>
      <c r="B41" s="1">
        <v>0</v>
      </c>
      <c r="C41" s="91">
        <v>0.93723000000000001</v>
      </c>
      <c r="D41" s="91">
        <v>1.1892849999999999</v>
      </c>
      <c r="E41" s="42">
        <v>1.2689361202693041</v>
      </c>
    </row>
    <row r="42" spans="1:6" x14ac:dyDescent="0.25">
      <c r="A42" s="1">
        <v>11</v>
      </c>
      <c r="B42" s="1">
        <v>1</v>
      </c>
      <c r="C42" s="91">
        <v>0.52153620000000001</v>
      </c>
      <c r="D42" s="91">
        <v>3.3816950000000001</v>
      </c>
      <c r="E42" s="42">
        <v>6.4841040756135433</v>
      </c>
    </row>
    <row r="43" spans="1:6" x14ac:dyDescent="0.25">
      <c r="A43" s="1">
        <v>12</v>
      </c>
      <c r="B43" s="1">
        <v>0</v>
      </c>
      <c r="C43" s="91">
        <v>0.45607019999999998</v>
      </c>
      <c r="D43" s="91">
        <v>1.1264099999999999</v>
      </c>
      <c r="E43" s="42">
        <v>2.4698171465708567</v>
      </c>
    </row>
    <row r="44" spans="1:6" x14ac:dyDescent="0.25">
      <c r="A44" s="1">
        <v>13</v>
      </c>
      <c r="B44" s="1">
        <v>0</v>
      </c>
      <c r="C44" s="91">
        <v>0.26832820000000002</v>
      </c>
      <c r="D44" s="91">
        <v>0.61188229999999999</v>
      </c>
      <c r="E44" s="42">
        <v>2.2803503321678451</v>
      </c>
    </row>
    <row r="45" spans="1:6" x14ac:dyDescent="0.25">
      <c r="A45" s="1">
        <v>14</v>
      </c>
      <c r="B45" s="1">
        <v>0</v>
      </c>
      <c r="C45" s="91">
        <v>0.48166379999999998</v>
      </c>
      <c r="D45" s="91">
        <v>1.8417380000000001</v>
      </c>
      <c r="E45" s="42">
        <v>3.8237002656209582</v>
      </c>
    </row>
    <row r="46" spans="1:6" x14ac:dyDescent="0.25">
      <c r="A46" s="1">
        <v>15</v>
      </c>
      <c r="B46" s="1">
        <v>0</v>
      </c>
      <c r="C46" s="91">
        <v>0.41761229999999999</v>
      </c>
      <c r="D46" s="91">
        <v>0.88543769999999999</v>
      </c>
      <c r="E46" s="42">
        <v>2.1202385561919512</v>
      </c>
    </row>
    <row r="47" spans="1:6" x14ac:dyDescent="0.25">
      <c r="A47" s="1">
        <v>16</v>
      </c>
      <c r="B47" s="1">
        <v>0</v>
      </c>
      <c r="C47" s="91">
        <v>0.26832820000000002</v>
      </c>
      <c r="D47" s="91">
        <v>0.87726850000000001</v>
      </c>
      <c r="E47" s="42">
        <v>3.2693861472629413</v>
      </c>
    </row>
    <row r="48" spans="1:6" x14ac:dyDescent="0.25">
      <c r="A48" s="1">
        <v>17</v>
      </c>
      <c r="B48" s="1">
        <v>0</v>
      </c>
      <c r="C48" s="91">
        <v>0.12</v>
      </c>
      <c r="D48" s="91">
        <v>0.2039608</v>
      </c>
      <c r="E48" s="42">
        <f>D48/C48</f>
        <v>1.6996733333333334</v>
      </c>
      <c r="F48" s="91">
        <v>0.12</v>
      </c>
    </row>
    <row r="49" spans="1:5" x14ac:dyDescent="0.25">
      <c r="A49" s="1">
        <v>18</v>
      </c>
      <c r="B49" s="1">
        <v>0</v>
      </c>
      <c r="C49" s="91">
        <v>0.28000000000000003</v>
      </c>
      <c r="D49" s="91">
        <v>0.48</v>
      </c>
      <c r="E49" s="42">
        <v>1.714285714285714</v>
      </c>
    </row>
    <row r="50" spans="1:5" x14ac:dyDescent="0.25">
      <c r="A50" s="1">
        <v>19</v>
      </c>
      <c r="B50" s="1">
        <v>0</v>
      </c>
      <c r="C50" s="91">
        <v>0.2</v>
      </c>
      <c r="D50" s="91">
        <v>4.2001900000000001</v>
      </c>
      <c r="E50" s="42">
        <v>21.00095</v>
      </c>
    </row>
    <row r="51" spans="1:5" x14ac:dyDescent="0.25">
      <c r="A51" s="1">
        <v>20</v>
      </c>
      <c r="B51" s="1">
        <v>0</v>
      </c>
      <c r="C51" s="91">
        <v>0.50911689999999998</v>
      </c>
      <c r="D51" s="91">
        <v>11.514720000000001</v>
      </c>
      <c r="E51" s="42">
        <v>22.617045319061301</v>
      </c>
    </row>
    <row r="52" spans="1:5" x14ac:dyDescent="0.25">
      <c r="A52" s="1">
        <v>21</v>
      </c>
      <c r="B52" s="1">
        <v>0</v>
      </c>
      <c r="C52" s="91">
        <v>0.1788854</v>
      </c>
      <c r="D52" s="91">
        <v>0.4</v>
      </c>
      <c r="E52" s="42">
        <v>2.2360684549996814</v>
      </c>
    </row>
    <row r="53" spans="1:5" x14ac:dyDescent="0.25">
      <c r="A53" s="1">
        <v>22</v>
      </c>
      <c r="B53" s="1">
        <v>0</v>
      </c>
      <c r="C53" s="91">
        <v>0.2</v>
      </c>
      <c r="D53" s="91">
        <v>0.32249030000000001</v>
      </c>
      <c r="E53" s="42">
        <v>1.6124514999999999</v>
      </c>
    </row>
    <row r="54" spans="1:5" x14ac:dyDescent="0.25">
      <c r="A54" s="1">
        <v>23</v>
      </c>
      <c r="B54" s="1">
        <v>0</v>
      </c>
      <c r="C54" s="91">
        <v>0.32</v>
      </c>
      <c r="D54" s="91">
        <v>0.48</v>
      </c>
      <c r="E54" s="42">
        <v>1.5</v>
      </c>
    </row>
    <row r="55" spans="1:5" x14ac:dyDescent="0.25">
      <c r="A55" s="1">
        <v>24</v>
      </c>
      <c r="B55" s="1">
        <v>0</v>
      </c>
      <c r="C55" s="91">
        <v>0.48826219999999998</v>
      </c>
      <c r="D55" s="91">
        <v>1.5094369999999999</v>
      </c>
      <c r="E55" s="42">
        <v>3.0914475869727371</v>
      </c>
    </row>
    <row r="56" spans="1:5" x14ac:dyDescent="0.25">
      <c r="A56" s="1">
        <v>25</v>
      </c>
      <c r="B56" s="1">
        <v>0</v>
      </c>
      <c r="C56" s="91">
        <v>0.52</v>
      </c>
      <c r="D56" s="91">
        <v>3.657759</v>
      </c>
      <c r="E56" s="42">
        <v>7.0341519230769229</v>
      </c>
    </row>
    <row r="57" spans="1:5" x14ac:dyDescent="0.25">
      <c r="A57" s="1">
        <v>26</v>
      </c>
      <c r="B57" s="1">
        <v>0</v>
      </c>
      <c r="C57" s="91">
        <v>0.4</v>
      </c>
      <c r="D57" s="91">
        <v>1.2092970000000001</v>
      </c>
      <c r="E57" s="42">
        <v>3.0232424999999998</v>
      </c>
    </row>
    <row r="58" spans="1:5" x14ac:dyDescent="0.25">
      <c r="A58" s="1">
        <v>27</v>
      </c>
      <c r="B58" s="1">
        <v>1</v>
      </c>
      <c r="C58" s="91">
        <v>0.24</v>
      </c>
      <c r="D58" s="91">
        <v>3.294133</v>
      </c>
      <c r="E58" s="42">
        <v>13.725554166666667</v>
      </c>
    </row>
    <row r="59" spans="1:5" x14ac:dyDescent="0.25">
      <c r="A59" s="1">
        <v>28</v>
      </c>
      <c r="B59" s="1">
        <v>1</v>
      </c>
      <c r="C59" s="91">
        <v>0.34176010000000001</v>
      </c>
      <c r="D59" s="91">
        <v>1.9614739999999999</v>
      </c>
      <c r="E59" s="42">
        <v>5.7393300154113946</v>
      </c>
    </row>
    <row r="60" spans="1:5" x14ac:dyDescent="0.25">
      <c r="A60" s="1">
        <v>29</v>
      </c>
      <c r="B60" s="1">
        <v>0</v>
      </c>
      <c r="C60" s="91">
        <v>0.37735920000000001</v>
      </c>
      <c r="D60" s="91">
        <v>2.1769699999999998</v>
      </c>
      <c r="E60" s="42">
        <v>5.7689596543558492</v>
      </c>
    </row>
    <row r="61" spans="1:5" x14ac:dyDescent="0.25">
      <c r="A61" s="1">
        <v>30</v>
      </c>
      <c r="B61" s="1">
        <v>0</v>
      </c>
      <c r="C61" s="91">
        <v>0.16492419999999999</v>
      </c>
      <c r="D61" s="91">
        <v>2.5480969999999998</v>
      </c>
      <c r="E61" s="42">
        <v>15.450109808020896</v>
      </c>
    </row>
    <row r="62" spans="1:5" x14ac:dyDescent="0.25">
      <c r="A62" s="1">
        <v>31</v>
      </c>
      <c r="B62" s="1">
        <v>0</v>
      </c>
      <c r="C62" s="91">
        <v>0.43081320000000001</v>
      </c>
      <c r="D62" s="91">
        <v>1.05603</v>
      </c>
      <c r="E62" s="42">
        <v>2.4512480118993567</v>
      </c>
    </row>
    <row r="63" spans="1:5" x14ac:dyDescent="0.25">
      <c r="A63" s="1">
        <v>32</v>
      </c>
      <c r="B63" s="1">
        <v>0</v>
      </c>
      <c r="C63" s="91">
        <v>0.2828427</v>
      </c>
      <c r="D63" s="91">
        <v>3.436277</v>
      </c>
      <c r="E63" s="42">
        <v>12.149074379504933</v>
      </c>
    </row>
    <row r="64" spans="1:5" x14ac:dyDescent="0.25">
      <c r="A64" s="1">
        <v>33</v>
      </c>
      <c r="B64" s="1">
        <v>3</v>
      </c>
      <c r="C64" s="91">
        <v>0.4118252</v>
      </c>
      <c r="D64" s="91">
        <v>25.84197</v>
      </c>
      <c r="E64" s="42">
        <v>62.749851150439554</v>
      </c>
    </row>
    <row r="65" spans="1:5" x14ac:dyDescent="0.25">
      <c r="A65" s="1">
        <v>34</v>
      </c>
      <c r="B65" s="1">
        <v>4</v>
      </c>
      <c r="C65" s="91">
        <v>0.53366659999999999</v>
      </c>
      <c r="D65" s="91">
        <v>2.4330769999999999</v>
      </c>
      <c r="E65" s="42">
        <v>4.5591704633567103</v>
      </c>
    </row>
    <row r="66" spans="1:5" x14ac:dyDescent="0.25">
      <c r="A66" s="1">
        <v>35</v>
      </c>
      <c r="B66" s="1">
        <v>0</v>
      </c>
      <c r="C66" s="91">
        <v>0.55569780000000002</v>
      </c>
      <c r="D66" s="91">
        <v>1.1599999999999999</v>
      </c>
      <c r="E66" s="42">
        <v>2.0874655253268952</v>
      </c>
    </row>
    <row r="67" spans="1:5" x14ac:dyDescent="0.25">
      <c r="A67" s="1">
        <v>36</v>
      </c>
      <c r="B67" s="1">
        <v>0</v>
      </c>
      <c r="C67" s="91">
        <v>0.16970560000000001</v>
      </c>
      <c r="D67" s="91">
        <v>0.83234609999999998</v>
      </c>
      <c r="E67" s="42">
        <v>4.9046472243697314</v>
      </c>
    </row>
    <row r="68" spans="1:5" x14ac:dyDescent="0.25">
      <c r="A68" s="1">
        <v>37</v>
      </c>
      <c r="B68" s="1">
        <v>0</v>
      </c>
      <c r="C68" s="91">
        <v>0.2332381</v>
      </c>
      <c r="D68" s="91">
        <v>0.85883640000000006</v>
      </c>
      <c r="E68" s="42">
        <v>3.6822303045685936</v>
      </c>
    </row>
    <row r="69" spans="1:5" x14ac:dyDescent="0.25">
      <c r="A69" s="1">
        <v>38</v>
      </c>
      <c r="B69" s="1">
        <v>0</v>
      </c>
      <c r="C69" s="91">
        <v>0.32984849999999999</v>
      </c>
      <c r="D69" s="91">
        <v>4.2205209999999997</v>
      </c>
      <c r="E69" s="42">
        <v>12.795331796264042</v>
      </c>
    </row>
    <row r="70" spans="1:5" x14ac:dyDescent="0.25">
      <c r="A70" s="1">
        <v>39</v>
      </c>
      <c r="B70" s="1">
        <v>0</v>
      </c>
      <c r="C70" s="91">
        <v>0.29120439999999997</v>
      </c>
      <c r="D70" s="91">
        <v>2.0649459999999999</v>
      </c>
      <c r="E70" s="42">
        <v>7.0910535692455197</v>
      </c>
    </row>
    <row r="71" spans="1:5" x14ac:dyDescent="0.25">
      <c r="A71" s="1">
        <v>40</v>
      </c>
      <c r="B71" s="1">
        <v>0</v>
      </c>
      <c r="C71" s="91">
        <v>0.2332381</v>
      </c>
      <c r="D71" s="91">
        <v>0.44721359999999999</v>
      </c>
      <c r="E71" s="42">
        <v>1.9174122924170622</v>
      </c>
    </row>
    <row r="72" spans="1:5" x14ac:dyDescent="0.25">
      <c r="A72" s="1">
        <v>41</v>
      </c>
      <c r="B72" s="1">
        <v>0</v>
      </c>
      <c r="C72" s="91">
        <v>0.16</v>
      </c>
      <c r="D72" s="91">
        <v>0.2</v>
      </c>
      <c r="E72" s="42">
        <v>1.25</v>
      </c>
    </row>
    <row r="73" spans="1:5" x14ac:dyDescent="0.25">
      <c r="A73" s="1">
        <v>42</v>
      </c>
      <c r="B73" s="1">
        <v>1</v>
      </c>
      <c r="C73" s="91">
        <v>0.32249030000000001</v>
      </c>
      <c r="D73" s="91">
        <v>4.373856</v>
      </c>
      <c r="E73" s="42">
        <v>13.562752119986245</v>
      </c>
    </row>
    <row r="74" spans="1:5" x14ac:dyDescent="0.25">
      <c r="A74" s="1">
        <v>43</v>
      </c>
      <c r="B74" s="1">
        <v>4</v>
      </c>
      <c r="C74" s="91">
        <v>0.2</v>
      </c>
      <c r="D74" s="91">
        <v>3.1842160000000002</v>
      </c>
      <c r="E74" s="42">
        <v>15.92108</v>
      </c>
    </row>
    <row r="75" spans="1:5" x14ac:dyDescent="0.25">
      <c r="A75" s="1">
        <v>44</v>
      </c>
      <c r="B75" s="1">
        <v>0</v>
      </c>
      <c r="C75" s="91">
        <v>0.55713550000000001</v>
      </c>
      <c r="D75" s="91">
        <v>2.972137</v>
      </c>
      <c r="E75" s="42">
        <v>5.3346753168663641</v>
      </c>
    </row>
    <row r="76" spans="1:5" x14ac:dyDescent="0.25">
      <c r="A76" s="1">
        <v>45</v>
      </c>
      <c r="B76" s="1">
        <v>0</v>
      </c>
      <c r="C76" s="91">
        <v>0.39395429999999998</v>
      </c>
      <c r="D76" s="91">
        <v>5.6677330000000001</v>
      </c>
      <c r="E76" s="42">
        <v>14.386777857228619</v>
      </c>
    </row>
    <row r="77" spans="1:5" x14ac:dyDescent="0.25">
      <c r="A77" s="1">
        <v>46</v>
      </c>
      <c r="B77" s="1">
        <v>0</v>
      </c>
      <c r="C77" s="91">
        <v>0.94403389999999998</v>
      </c>
      <c r="D77" s="91">
        <v>6</v>
      </c>
      <c r="E77" s="42">
        <v>6.3557039635970698</v>
      </c>
    </row>
    <row r="78" spans="1:5" x14ac:dyDescent="0.25">
      <c r="A78" s="1">
        <v>47</v>
      </c>
      <c r="B78" s="1">
        <v>0</v>
      </c>
      <c r="C78" s="91">
        <v>0.4326662</v>
      </c>
      <c r="D78" s="91">
        <v>0.63245549999999995</v>
      </c>
      <c r="E78" s="42">
        <v>1.4617631328724081</v>
      </c>
    </row>
    <row r="79" spans="1:5" x14ac:dyDescent="0.25">
      <c r="A79" s="1">
        <v>48</v>
      </c>
      <c r="B79" s="1">
        <v>0</v>
      </c>
      <c r="C79" s="91">
        <v>0.41761229999999999</v>
      </c>
      <c r="D79" s="91">
        <v>3.4465050000000002</v>
      </c>
      <c r="E79" s="42">
        <v>8.2528819194262244</v>
      </c>
    </row>
    <row r="80" spans="1:5" x14ac:dyDescent="0.25">
      <c r="A80" s="1">
        <v>49</v>
      </c>
      <c r="B80" s="1">
        <v>0</v>
      </c>
      <c r="C80" s="91">
        <v>0.44721359999999999</v>
      </c>
      <c r="D80" s="91">
        <v>4.3614680000000003</v>
      </c>
      <c r="E80" s="42">
        <v>9.752538831556107</v>
      </c>
    </row>
    <row r="81" spans="1:5" x14ac:dyDescent="0.25">
      <c r="A81" s="1">
        <v>50</v>
      </c>
      <c r="B81" s="1">
        <v>0</v>
      </c>
      <c r="C81" s="91">
        <v>0.24331050000000001</v>
      </c>
      <c r="D81" s="91">
        <v>0.45607019999999998</v>
      </c>
      <c r="E81" s="42">
        <v>1.8744369848403581</v>
      </c>
    </row>
    <row r="82" spans="1:5" x14ac:dyDescent="0.25">
      <c r="A82" s="1">
        <v>51</v>
      </c>
      <c r="B82" s="1">
        <v>0</v>
      </c>
      <c r="C82" s="91">
        <v>0.24</v>
      </c>
      <c r="D82" s="91">
        <v>0.32249030000000001</v>
      </c>
      <c r="E82" s="42">
        <v>1.3437095833333335</v>
      </c>
    </row>
    <row r="83" spans="1:5" x14ac:dyDescent="0.25">
      <c r="A83" s="1">
        <v>52</v>
      </c>
      <c r="B83" s="1">
        <v>0</v>
      </c>
      <c r="C83" s="91">
        <v>0.2828427</v>
      </c>
      <c r="D83" s="91">
        <v>2.290851</v>
      </c>
      <c r="E83" s="42">
        <v>8.0993817411586022</v>
      </c>
    </row>
    <row r="84" spans="1:5" x14ac:dyDescent="0.25">
      <c r="A84" s="1">
        <v>53</v>
      </c>
      <c r="B84" s="1">
        <v>0</v>
      </c>
      <c r="C84" s="91">
        <v>0.37947330000000001</v>
      </c>
      <c r="D84" s="91">
        <v>1.151694</v>
      </c>
      <c r="E84" s="42">
        <v>3.03498032667911</v>
      </c>
    </row>
    <row r="85" spans="1:5" x14ac:dyDescent="0.25">
      <c r="A85" s="1">
        <v>54</v>
      </c>
      <c r="B85" s="1">
        <v>0</v>
      </c>
      <c r="C85" s="91">
        <v>0.25612499999999999</v>
      </c>
      <c r="D85" s="91">
        <v>1.3588229999999999</v>
      </c>
      <c r="E85" s="42">
        <v>5.3053118594436306</v>
      </c>
    </row>
    <row r="86" spans="1:5" x14ac:dyDescent="0.25">
      <c r="A86" s="1">
        <v>55</v>
      </c>
      <c r="B86" s="1">
        <v>0</v>
      </c>
      <c r="C86" s="91">
        <v>0.39395429999999998</v>
      </c>
      <c r="D86" s="91">
        <v>0.9616652</v>
      </c>
      <c r="E86" s="42">
        <v>2.4410577572068641</v>
      </c>
    </row>
    <row r="87" spans="1:5" x14ac:dyDescent="0.25">
      <c r="A87" s="1">
        <v>56</v>
      </c>
      <c r="B87" s="1">
        <v>0</v>
      </c>
      <c r="C87" s="91">
        <v>0.4118252</v>
      </c>
      <c r="D87" s="91">
        <v>6.98902</v>
      </c>
      <c r="E87" s="42">
        <v>16.970841026726873</v>
      </c>
    </row>
    <row r="88" spans="1:5" x14ac:dyDescent="0.25">
      <c r="A88" s="1">
        <v>57</v>
      </c>
      <c r="B88" s="1">
        <v>0</v>
      </c>
      <c r="C88" s="91">
        <v>0.45607019999999998</v>
      </c>
      <c r="D88" s="91">
        <v>0.45607019999999998</v>
      </c>
      <c r="E88" s="42">
        <v>1</v>
      </c>
    </row>
    <row r="89" spans="1:5" x14ac:dyDescent="0.25">
      <c r="A89" s="1">
        <v>58</v>
      </c>
      <c r="B89" s="1">
        <v>0</v>
      </c>
      <c r="C89" s="91">
        <v>0.24331050000000001</v>
      </c>
      <c r="D89" s="91">
        <v>0.4079216</v>
      </c>
      <c r="E89" s="42">
        <v>1.6765474568504031</v>
      </c>
    </row>
    <row r="90" spans="1:5" x14ac:dyDescent="0.25">
      <c r="A90" s="1">
        <v>59</v>
      </c>
      <c r="B90" s="1">
        <v>0</v>
      </c>
      <c r="C90" s="91">
        <v>0.25612499999999999</v>
      </c>
      <c r="D90" s="91">
        <v>1.1892849999999999</v>
      </c>
      <c r="E90" s="42">
        <v>4.6433772571986331</v>
      </c>
    </row>
    <row r="91" spans="1:5" x14ac:dyDescent="0.25">
      <c r="A91" s="1">
        <v>60</v>
      </c>
      <c r="B91" s="1">
        <v>0</v>
      </c>
      <c r="C91" s="91">
        <v>0.32984849999999999</v>
      </c>
      <c r="D91" s="91">
        <v>1.028397</v>
      </c>
      <c r="E91" s="42">
        <v>3.1177858926143367</v>
      </c>
    </row>
    <row r="92" spans="1:5" x14ac:dyDescent="0.25">
      <c r="A92" s="1">
        <v>61</v>
      </c>
      <c r="B92" s="1">
        <v>0</v>
      </c>
      <c r="C92" s="91">
        <v>0.8236504</v>
      </c>
      <c r="D92" s="91">
        <v>6.2825470000000001</v>
      </c>
      <c r="E92" s="42">
        <v>7.627686455321335</v>
      </c>
    </row>
    <row r="93" spans="1:5" x14ac:dyDescent="0.25">
      <c r="A93" s="1">
        <v>62</v>
      </c>
      <c r="B93" s="1">
        <v>0</v>
      </c>
      <c r="C93" s="91">
        <v>0.72111029999999998</v>
      </c>
      <c r="D93" s="91">
        <v>3.640879</v>
      </c>
      <c r="E93" s="42">
        <v>5.0489904249044839</v>
      </c>
    </row>
    <row r="94" spans="1:5" x14ac:dyDescent="0.25">
      <c r="A94" s="1">
        <v>63</v>
      </c>
      <c r="B94" s="1">
        <v>0</v>
      </c>
      <c r="C94" s="91">
        <v>0.4079216</v>
      </c>
      <c r="D94" s="91">
        <v>0.65604879999999999</v>
      </c>
      <c r="E94" s="42">
        <v>1.6082717855587936</v>
      </c>
    </row>
    <row r="95" spans="1:5" x14ac:dyDescent="0.25">
      <c r="A95" s="1">
        <v>64</v>
      </c>
      <c r="B95" s="1">
        <v>0</v>
      </c>
      <c r="C95" s="91">
        <v>0.46818799999999999</v>
      </c>
      <c r="D95" s="91">
        <v>0.57271280000000002</v>
      </c>
      <c r="E95" s="42">
        <v>1.2232539065503603</v>
      </c>
    </row>
    <row r="96" spans="1:5" x14ac:dyDescent="0.25">
      <c r="A96" s="1">
        <v>65</v>
      </c>
      <c r="B96" s="1">
        <v>0</v>
      </c>
      <c r="C96" s="91">
        <v>0.32984849999999999</v>
      </c>
      <c r="D96" s="91">
        <v>1.95059</v>
      </c>
      <c r="E96" s="42">
        <v>5.9135936649704339</v>
      </c>
    </row>
    <row r="97" spans="1:5" x14ac:dyDescent="0.25">
      <c r="A97" s="1">
        <v>66</v>
      </c>
      <c r="B97" s="1">
        <v>0</v>
      </c>
      <c r="C97" s="91">
        <v>0.26832820000000002</v>
      </c>
      <c r="D97" s="91">
        <v>0.3577709</v>
      </c>
      <c r="E97" s="42">
        <v>1.3333332091073542</v>
      </c>
    </row>
    <row r="98" spans="1:5" x14ac:dyDescent="0.25">
      <c r="A98" s="1">
        <v>67</v>
      </c>
      <c r="B98" s="1">
        <v>0</v>
      </c>
      <c r="C98" s="91">
        <v>0.25612499999999999</v>
      </c>
      <c r="D98" s="91">
        <v>0.74404300000000001</v>
      </c>
      <c r="E98" s="42">
        <v>2.9049995119570524</v>
      </c>
    </row>
    <row r="99" spans="1:5" x14ac:dyDescent="0.25">
      <c r="A99" s="1">
        <v>68</v>
      </c>
      <c r="B99" s="1">
        <v>4</v>
      </c>
      <c r="C99" s="91">
        <v>0.2828427</v>
      </c>
      <c r="D99" s="91">
        <v>8.5324460000000002</v>
      </c>
      <c r="E99" s="42">
        <v>30.166753464027884</v>
      </c>
    </row>
    <row r="100" spans="1:5" x14ac:dyDescent="0.25">
      <c r="A100" s="1">
        <v>69</v>
      </c>
      <c r="B100" s="1">
        <v>0</v>
      </c>
      <c r="C100" s="91">
        <v>0.39395429999999998</v>
      </c>
      <c r="D100" s="91">
        <v>3.6362619999999999</v>
      </c>
      <c r="E100" s="42">
        <v>9.2301619756403213</v>
      </c>
    </row>
    <row r="101" spans="1:5" x14ac:dyDescent="0.25">
      <c r="A101" s="1">
        <v>70</v>
      </c>
      <c r="B101" s="1">
        <v>0</v>
      </c>
      <c r="C101" s="91">
        <v>0.2154066</v>
      </c>
      <c r="D101" s="91">
        <v>0.33941130000000003</v>
      </c>
      <c r="E101" s="42">
        <v>1.5756773469336596</v>
      </c>
    </row>
    <row r="102" spans="1:5" x14ac:dyDescent="0.25">
      <c r="A102" s="1">
        <v>71</v>
      </c>
      <c r="B102" s="1">
        <v>0</v>
      </c>
      <c r="C102" s="91">
        <v>0.32984849999999999</v>
      </c>
      <c r="D102" s="91">
        <v>0.54405879999999995</v>
      </c>
      <c r="E102" s="42">
        <v>1.6494202641515725</v>
      </c>
    </row>
    <row r="103" spans="1:5" x14ac:dyDescent="0.25">
      <c r="A103" s="1">
        <v>72</v>
      </c>
      <c r="B103" s="1">
        <v>0</v>
      </c>
      <c r="C103" s="91">
        <v>0.12</v>
      </c>
      <c r="D103" s="91">
        <v>0.2828427</v>
      </c>
      <c r="E103" s="42">
        <v>2.3570225000000002</v>
      </c>
    </row>
    <row r="104" spans="1:5" x14ac:dyDescent="0.25">
      <c r="A104" s="1">
        <v>73</v>
      </c>
      <c r="B104" s="1">
        <v>0</v>
      </c>
      <c r="C104" s="91">
        <v>0.1788854</v>
      </c>
      <c r="D104" s="91">
        <v>0.55713550000000001</v>
      </c>
      <c r="E104" s="42">
        <v>3.1144827917761875</v>
      </c>
    </row>
    <row r="105" spans="1:5" x14ac:dyDescent="0.25">
      <c r="A105" s="1">
        <v>74</v>
      </c>
      <c r="B105" s="1">
        <v>0</v>
      </c>
      <c r="C105" s="91">
        <v>0.16492419999999999</v>
      </c>
      <c r="D105" s="91">
        <v>0.32249030000000001</v>
      </c>
      <c r="E105" s="42">
        <v>1.95538495866586</v>
      </c>
    </row>
    <row r="106" spans="1:5" x14ac:dyDescent="0.25">
      <c r="A106" s="1">
        <v>75</v>
      </c>
      <c r="B106" s="1">
        <v>0</v>
      </c>
      <c r="C106" s="91">
        <v>0.2</v>
      </c>
      <c r="D106" s="91">
        <v>0.52611790000000003</v>
      </c>
      <c r="E106" s="42">
        <v>2.6305895000000001</v>
      </c>
    </row>
    <row r="107" spans="1:5" x14ac:dyDescent="0.25">
      <c r="A107" s="1">
        <v>76</v>
      </c>
      <c r="B107" s="1">
        <v>0</v>
      </c>
      <c r="C107" s="91">
        <v>0.32249030000000001</v>
      </c>
      <c r="D107" s="91">
        <v>0.52153620000000001</v>
      </c>
      <c r="E107" s="42">
        <v>1.6172151534480261</v>
      </c>
    </row>
    <row r="108" spans="1:5" x14ac:dyDescent="0.25">
      <c r="A108" s="1">
        <v>77</v>
      </c>
      <c r="B108" s="1">
        <v>0</v>
      </c>
      <c r="C108" s="91">
        <v>0.31241000000000002</v>
      </c>
      <c r="D108" s="91">
        <v>1.168247</v>
      </c>
      <c r="E108" s="42">
        <v>3.739467366601581</v>
      </c>
    </row>
    <row r="109" spans="1:5" x14ac:dyDescent="0.25">
      <c r="A109" s="1">
        <v>78</v>
      </c>
      <c r="B109" s="1">
        <v>0</v>
      </c>
      <c r="C109" s="91">
        <v>0.12</v>
      </c>
      <c r="D109" s="91">
        <v>0.24</v>
      </c>
      <c r="E109" s="42">
        <v>2</v>
      </c>
    </row>
    <row r="110" spans="1:5" x14ac:dyDescent="0.25">
      <c r="A110" s="1">
        <v>79</v>
      </c>
      <c r="B110" s="1">
        <v>0</v>
      </c>
      <c r="C110" s="91">
        <v>0.2</v>
      </c>
      <c r="D110" s="91">
        <v>0.28000000000000003</v>
      </c>
      <c r="E110" s="42">
        <v>1.4000000000000001</v>
      </c>
    </row>
    <row r="111" spans="1:5" x14ac:dyDescent="0.25">
      <c r="A111" s="1">
        <v>80</v>
      </c>
      <c r="B111" s="1">
        <v>0</v>
      </c>
      <c r="C111" s="91">
        <v>0.1264911</v>
      </c>
      <c r="D111" s="91">
        <v>0.26832820000000002</v>
      </c>
      <c r="E111" s="42">
        <v>2.1213207885772203</v>
      </c>
    </row>
    <row r="112" spans="1:5" x14ac:dyDescent="0.25">
      <c r="A112" s="1">
        <v>81</v>
      </c>
      <c r="B112" s="1">
        <v>2</v>
      </c>
      <c r="C112" s="91">
        <v>0.28000000000000003</v>
      </c>
      <c r="D112" s="91">
        <v>7.568022</v>
      </c>
      <c r="E112" s="42">
        <v>27.028649999999999</v>
      </c>
    </row>
    <row r="113" spans="1:5" x14ac:dyDescent="0.25">
      <c r="A113" s="1">
        <v>82</v>
      </c>
      <c r="B113" s="1">
        <v>0</v>
      </c>
      <c r="C113" s="91">
        <v>0.30463089999999998</v>
      </c>
      <c r="D113" s="91">
        <v>4.2889629999999999</v>
      </c>
      <c r="E113" s="42">
        <v>14.079211924988568</v>
      </c>
    </row>
    <row r="114" spans="1:5" x14ac:dyDescent="0.25">
      <c r="A114" s="1">
        <v>83</v>
      </c>
      <c r="B114" s="1">
        <v>0</v>
      </c>
      <c r="C114" s="91">
        <v>0.34409299999999998</v>
      </c>
      <c r="D114" s="91">
        <v>2.2743790000000002</v>
      </c>
      <c r="E114" s="42">
        <v>6.6097799141511171</v>
      </c>
    </row>
    <row r="115" spans="1:5" x14ac:dyDescent="0.25">
      <c r="A115" s="1">
        <v>84</v>
      </c>
      <c r="B115" s="1">
        <v>0</v>
      </c>
      <c r="C115" s="91">
        <v>0.39597979999999999</v>
      </c>
      <c r="D115" s="91">
        <v>0.62482000000000004</v>
      </c>
      <c r="E115" s="42">
        <v>1.5779087721141332</v>
      </c>
    </row>
    <row r="116" spans="1:5" x14ac:dyDescent="0.25">
      <c r="A116" s="1">
        <v>85</v>
      </c>
      <c r="B116" s="1">
        <v>0</v>
      </c>
      <c r="C116" s="91">
        <v>1.6918629999999999</v>
      </c>
      <c r="D116" s="91">
        <v>1.721859</v>
      </c>
      <c r="E116" s="42">
        <f>D116/C116</f>
        <v>1.0177295679378295</v>
      </c>
    </row>
    <row r="117" spans="1:5" x14ac:dyDescent="0.25">
      <c r="A117" s="1">
        <v>86</v>
      </c>
      <c r="B117" s="1">
        <v>0</v>
      </c>
      <c r="C117" s="91">
        <v>0.31241000000000002</v>
      </c>
      <c r="D117" s="91">
        <v>0.64498060000000002</v>
      </c>
      <c r="E117" s="42">
        <v>2.064532505361544</v>
      </c>
    </row>
    <row r="118" spans="1:5" x14ac:dyDescent="0.25">
      <c r="A118" s="1">
        <v>87</v>
      </c>
      <c r="B118" s="1">
        <v>0</v>
      </c>
      <c r="C118" s="91">
        <v>0.2</v>
      </c>
      <c r="D118" s="91">
        <v>1.0925199999999999</v>
      </c>
      <c r="E118" s="42">
        <v>5.4625999999999992</v>
      </c>
    </row>
    <row r="119" spans="1:5" x14ac:dyDescent="0.25">
      <c r="A119" s="1">
        <v>88</v>
      </c>
      <c r="B119" s="1">
        <v>0</v>
      </c>
      <c r="C119" s="91">
        <v>0.4118252</v>
      </c>
      <c r="D119" s="91">
        <v>1.0770329999999999</v>
      </c>
      <c r="E119" s="42">
        <v>2.6152673512937041</v>
      </c>
    </row>
    <row r="120" spans="1:5" x14ac:dyDescent="0.25">
      <c r="A120" s="1">
        <v>89</v>
      </c>
      <c r="B120" s="1">
        <v>0</v>
      </c>
      <c r="C120" s="91">
        <v>0.2332381</v>
      </c>
      <c r="D120" s="91">
        <v>1.0198039999999999</v>
      </c>
      <c r="E120" s="42">
        <v>4.3723731242880124</v>
      </c>
    </row>
    <row r="121" spans="1:5" x14ac:dyDescent="0.25">
      <c r="A121" s="1">
        <v>90</v>
      </c>
      <c r="B121" s="1">
        <v>0</v>
      </c>
      <c r="C121" s="91">
        <v>0.34409299999999998</v>
      </c>
      <c r="D121" s="91">
        <v>0.53814499999999998</v>
      </c>
      <c r="E121" s="42">
        <v>1.5639521873447004</v>
      </c>
    </row>
    <row r="122" spans="1:5" x14ac:dyDescent="0.25">
      <c r="A122" s="1">
        <v>91</v>
      </c>
      <c r="B122" s="1">
        <v>0</v>
      </c>
      <c r="C122" s="91">
        <v>0.29120439999999997</v>
      </c>
      <c r="D122" s="91">
        <v>0.37947330000000001</v>
      </c>
      <c r="E122" s="42">
        <v>1.3031166424683145</v>
      </c>
    </row>
    <row r="123" spans="1:5" x14ac:dyDescent="0.25">
      <c r="A123" s="1">
        <v>92</v>
      </c>
      <c r="B123" s="1">
        <v>0</v>
      </c>
      <c r="C123" s="91">
        <v>0.33941130000000003</v>
      </c>
      <c r="D123" s="91">
        <v>3.142738</v>
      </c>
      <c r="E123" s="42">
        <v>9.2593794019232707</v>
      </c>
    </row>
    <row r="124" spans="1:5" x14ac:dyDescent="0.25">
      <c r="A124" s="1">
        <v>93</v>
      </c>
      <c r="B124" s="1">
        <v>0</v>
      </c>
      <c r="C124" s="91">
        <v>0.16492419999999999</v>
      </c>
      <c r="D124" s="91">
        <v>0.26832820000000002</v>
      </c>
      <c r="E124" s="42">
        <v>1.6269789394158045</v>
      </c>
    </row>
    <row r="125" spans="1:5" x14ac:dyDescent="0.25">
      <c r="A125" s="1">
        <v>94</v>
      </c>
      <c r="B125" s="1">
        <v>0</v>
      </c>
      <c r="C125" s="91">
        <v>0.2332381</v>
      </c>
      <c r="D125" s="91">
        <v>0.61057349999999999</v>
      </c>
      <c r="E125" s="42">
        <v>2.617812012702899</v>
      </c>
    </row>
    <row r="126" spans="1:5" x14ac:dyDescent="0.25">
      <c r="A126" s="1">
        <v>95</v>
      </c>
      <c r="B126" s="1">
        <v>0</v>
      </c>
      <c r="C126" s="91">
        <v>0.22627420000000001</v>
      </c>
      <c r="D126" s="91">
        <v>1.4187320000000001</v>
      </c>
      <c r="E126" s="42">
        <v>6.2699680299388971</v>
      </c>
    </row>
    <row r="127" spans="1:5" x14ac:dyDescent="0.25">
      <c r="A127" s="1">
        <v>96</v>
      </c>
      <c r="B127" s="1">
        <v>0</v>
      </c>
      <c r="C127" s="91">
        <v>0.25612499999999999</v>
      </c>
      <c r="D127" s="91">
        <v>0.4118252</v>
      </c>
      <c r="E127" s="42">
        <v>1.6079070766227428</v>
      </c>
    </row>
    <row r="128" spans="1:5" x14ac:dyDescent="0.25">
      <c r="A128" s="1">
        <v>97</v>
      </c>
      <c r="B128" s="1">
        <v>0</v>
      </c>
      <c r="C128" s="91">
        <v>0.37947330000000001</v>
      </c>
      <c r="D128" s="91">
        <v>1.9353549999999999</v>
      </c>
      <c r="E128" s="42">
        <v>5.1001084924815521</v>
      </c>
    </row>
    <row r="129" spans="1:5" x14ac:dyDescent="0.25">
      <c r="A129" s="1">
        <v>98</v>
      </c>
      <c r="B129" s="1">
        <v>0</v>
      </c>
      <c r="C129" s="91">
        <v>0.31241000000000002</v>
      </c>
      <c r="D129" s="91">
        <v>5.4852530000000002</v>
      </c>
      <c r="E129" s="42">
        <v>17.55786626548446</v>
      </c>
    </row>
    <row r="130" spans="1:5" x14ac:dyDescent="0.25">
      <c r="A130" s="1">
        <v>99</v>
      </c>
      <c r="B130" s="1">
        <v>0</v>
      </c>
      <c r="C130" s="91">
        <v>0.25298219999999999</v>
      </c>
      <c r="D130" s="91">
        <v>4.3366350000000002</v>
      </c>
      <c r="E130" s="42">
        <v>17.142055844245171</v>
      </c>
    </row>
    <row r="131" spans="1:5" x14ac:dyDescent="0.25">
      <c r="A131" s="1">
        <v>100</v>
      </c>
      <c r="B131" s="1">
        <v>1</v>
      </c>
      <c r="C131" s="91">
        <v>0.53665629999999998</v>
      </c>
      <c r="D131" s="91">
        <v>5.1194680000000004</v>
      </c>
      <c r="E131" s="42">
        <v>9.5395656400567752</v>
      </c>
    </row>
    <row r="132" spans="1:5" x14ac:dyDescent="0.25">
      <c r="A132" s="1">
        <v>101</v>
      </c>
      <c r="B132" s="1">
        <v>0</v>
      </c>
      <c r="C132" s="91">
        <v>0.39395429999999998</v>
      </c>
      <c r="D132" s="91">
        <v>4.1578840000000001</v>
      </c>
      <c r="E132" s="42">
        <v>10.554229259586709</v>
      </c>
    </row>
    <row r="133" spans="1:5" x14ac:dyDescent="0.25">
      <c r="A133" s="1">
        <v>102</v>
      </c>
      <c r="B133" s="1">
        <v>0</v>
      </c>
      <c r="C133" s="91">
        <v>0.95414880000000002</v>
      </c>
      <c r="D133" s="91">
        <v>6.1021960000000002</v>
      </c>
      <c r="E133" s="42">
        <v>6.3954343389626445</v>
      </c>
    </row>
    <row r="134" spans="1:5" x14ac:dyDescent="0.25">
      <c r="A134" s="1">
        <v>103</v>
      </c>
      <c r="B134" s="1">
        <v>0</v>
      </c>
      <c r="C134" s="91">
        <v>0.30463089999999998</v>
      </c>
      <c r="D134" s="91">
        <v>6.3260730000000001</v>
      </c>
      <c r="E134" s="42">
        <v>20.766353643048031</v>
      </c>
    </row>
    <row r="135" spans="1:5" x14ac:dyDescent="0.25">
      <c r="A135" s="1">
        <v>104</v>
      </c>
      <c r="B135" s="1">
        <v>0</v>
      </c>
      <c r="C135" s="91">
        <v>0.46818799999999999</v>
      </c>
      <c r="D135" s="91">
        <v>0.91214030000000001</v>
      </c>
      <c r="E135" s="42">
        <v>1.9482351106820337</v>
      </c>
    </row>
    <row r="136" spans="1:5" x14ac:dyDescent="0.25">
      <c r="A136" s="1">
        <v>105</v>
      </c>
      <c r="B136" s="1">
        <v>0</v>
      </c>
      <c r="C136" s="91">
        <v>0.24331050000000001</v>
      </c>
      <c r="D136" s="91">
        <v>1.0198039999999999</v>
      </c>
      <c r="E136" s="42">
        <v>4.1913686421260072</v>
      </c>
    </row>
    <row r="137" spans="1:5" x14ac:dyDescent="0.25">
      <c r="A137" s="1">
        <v>106</v>
      </c>
      <c r="B137" s="1">
        <v>0</v>
      </c>
      <c r="C137" s="91">
        <v>0.22627420000000001</v>
      </c>
      <c r="D137" s="91">
        <v>0.84852810000000001</v>
      </c>
      <c r="E137" s="42">
        <v>3.7499993370874805</v>
      </c>
    </row>
    <row r="138" spans="1:5" x14ac:dyDescent="0.25">
      <c r="A138" s="1">
        <v>107</v>
      </c>
      <c r="B138" s="1">
        <v>0</v>
      </c>
      <c r="C138" s="91">
        <v>0.32984849999999999</v>
      </c>
      <c r="D138" s="91">
        <v>0.89888820000000003</v>
      </c>
      <c r="E138" s="42">
        <v>2.7251547301261034</v>
      </c>
    </row>
    <row r="139" spans="1:5" x14ac:dyDescent="0.25">
      <c r="A139" s="1">
        <v>108</v>
      </c>
      <c r="B139" s="1">
        <v>0</v>
      </c>
      <c r="C139" s="91">
        <v>0.25612499999999999</v>
      </c>
      <c r="D139" s="91">
        <v>0.48332180000000002</v>
      </c>
      <c r="E139" s="42">
        <v>1.8870543679843828</v>
      </c>
    </row>
    <row r="140" spans="1:5" x14ac:dyDescent="0.25">
      <c r="A140" s="1">
        <v>109</v>
      </c>
      <c r="B140" s="1">
        <v>0</v>
      </c>
      <c r="C140" s="91">
        <v>0.28000000000000003</v>
      </c>
      <c r="D140" s="91">
        <v>0.48</v>
      </c>
      <c r="E140" s="42">
        <v>1.714285714285714</v>
      </c>
    </row>
    <row r="141" spans="1:5" x14ac:dyDescent="0.25">
      <c r="A141" s="1">
        <v>110</v>
      </c>
      <c r="B141" s="1">
        <v>0</v>
      </c>
      <c r="C141" s="91">
        <v>0.37947330000000001</v>
      </c>
      <c r="D141" s="91">
        <v>2.417602</v>
      </c>
      <c r="E141" s="42">
        <v>6.3709409858348396</v>
      </c>
    </row>
    <row r="142" spans="1:5" x14ac:dyDescent="0.25">
      <c r="A142" s="1">
        <v>111</v>
      </c>
      <c r="B142" s="1">
        <v>0</v>
      </c>
      <c r="C142" s="91">
        <v>0.48332180000000002</v>
      </c>
      <c r="D142" s="91">
        <v>2.5848789999999999</v>
      </c>
      <c r="E142" s="42">
        <v>5.34815313524033</v>
      </c>
    </row>
    <row r="143" spans="1:5" x14ac:dyDescent="0.25">
      <c r="A143" s="1">
        <v>112</v>
      </c>
      <c r="B143" s="1">
        <v>0</v>
      </c>
      <c r="C143" s="91">
        <v>0.2</v>
      </c>
      <c r="D143" s="91">
        <v>0.34409299999999998</v>
      </c>
      <c r="E143" s="42">
        <v>1.7204649999999999</v>
      </c>
    </row>
    <row r="144" spans="1:5" x14ac:dyDescent="0.25">
      <c r="A144" s="1">
        <v>113</v>
      </c>
      <c r="B144" s="1">
        <v>0</v>
      </c>
      <c r="C144" s="91">
        <v>0.29120439999999997</v>
      </c>
      <c r="D144" s="91">
        <v>2.378571</v>
      </c>
      <c r="E144" s="42">
        <v>8.1680462245762779</v>
      </c>
    </row>
    <row r="145" spans="1:5" x14ac:dyDescent="0.25">
      <c r="A145" s="1">
        <v>114</v>
      </c>
      <c r="B145" s="1">
        <v>0</v>
      </c>
      <c r="C145" s="91">
        <v>0.42520580000000002</v>
      </c>
      <c r="D145" s="91">
        <v>1.3885240000000001</v>
      </c>
      <c r="E145" s="42">
        <v>3.2655340072971724</v>
      </c>
    </row>
    <row r="146" spans="1:5" x14ac:dyDescent="0.25">
      <c r="A146" s="1">
        <v>115</v>
      </c>
      <c r="B146" s="1">
        <v>0</v>
      </c>
      <c r="C146" s="91">
        <v>0.34176010000000001</v>
      </c>
      <c r="D146" s="91">
        <v>2.645146</v>
      </c>
      <c r="E146" s="42">
        <v>7.7397741866297443</v>
      </c>
    </row>
    <row r="147" spans="1:5" x14ac:dyDescent="0.25">
      <c r="A147" s="1">
        <v>116</v>
      </c>
      <c r="B147" s="1">
        <v>0</v>
      </c>
      <c r="C147" s="91">
        <v>0.4079216</v>
      </c>
      <c r="D147" s="91">
        <v>2.0015990000000001</v>
      </c>
      <c r="E147" s="42">
        <v>4.9068227816325498</v>
      </c>
    </row>
    <row r="148" spans="1:5" x14ac:dyDescent="0.25">
      <c r="A148" s="1">
        <v>117</v>
      </c>
      <c r="B148" s="1">
        <v>0</v>
      </c>
      <c r="C148" s="91">
        <v>0.2332381</v>
      </c>
      <c r="D148" s="91">
        <v>6.5487710000000003</v>
      </c>
      <c r="E148" s="42">
        <v>28.077621109072663</v>
      </c>
    </row>
    <row r="149" spans="1:5" x14ac:dyDescent="0.25">
      <c r="A149" s="1">
        <v>118</v>
      </c>
      <c r="B149" s="1">
        <v>0</v>
      </c>
      <c r="C149" s="91">
        <v>0.2</v>
      </c>
      <c r="D149" s="91">
        <v>6.0742079999999996</v>
      </c>
      <c r="E149" s="42">
        <v>30.371039999999997</v>
      </c>
    </row>
    <row r="150" spans="1:5" x14ac:dyDescent="0.25">
      <c r="A150" s="1">
        <v>119</v>
      </c>
      <c r="B150" s="1">
        <v>2</v>
      </c>
      <c r="C150" s="91">
        <v>0.2828427</v>
      </c>
      <c r="D150" s="91">
        <v>13.121969999999999</v>
      </c>
      <c r="E150" s="42">
        <v>46.393171893776994</v>
      </c>
    </row>
    <row r="151" spans="1:5" x14ac:dyDescent="0.25">
      <c r="A151" s="1">
        <v>120</v>
      </c>
      <c r="B151" s="1">
        <v>1</v>
      </c>
      <c r="C151" s="91">
        <v>0.2828427</v>
      </c>
      <c r="D151" s="91">
        <v>10.424609999999999</v>
      </c>
      <c r="E151" s="42">
        <v>36.856563736663524</v>
      </c>
    </row>
    <row r="152" spans="1:5" x14ac:dyDescent="0.25">
      <c r="A152" s="1">
        <v>121</v>
      </c>
      <c r="B152" s="1">
        <v>0</v>
      </c>
      <c r="C152" s="91">
        <v>0.64</v>
      </c>
      <c r="D152" s="91">
        <v>2.185772</v>
      </c>
      <c r="E152" s="42">
        <v>3.4152687500000001</v>
      </c>
    </row>
    <row r="153" spans="1:5" x14ac:dyDescent="0.25">
      <c r="A153" s="1">
        <v>122</v>
      </c>
      <c r="B153" s="1">
        <v>0</v>
      </c>
      <c r="C153" s="91">
        <v>0.36878179999999999</v>
      </c>
      <c r="D153" s="91">
        <v>7.498373</v>
      </c>
      <c r="E153" s="42">
        <v>20.332817400424858</v>
      </c>
    </row>
    <row r="154" spans="1:5" x14ac:dyDescent="0.25">
      <c r="A154" s="1">
        <v>123</v>
      </c>
      <c r="B154" s="1">
        <v>0</v>
      </c>
      <c r="C154" s="91">
        <v>0.29120439999999997</v>
      </c>
      <c r="D154" s="91">
        <v>4.8166380000000002</v>
      </c>
      <c r="E154" s="42">
        <v>16.540402548862588</v>
      </c>
    </row>
    <row r="155" spans="1:5" x14ac:dyDescent="0.25">
      <c r="A155" s="1">
        <v>124</v>
      </c>
      <c r="B155" s="1">
        <v>0</v>
      </c>
      <c r="C155" s="91">
        <v>0.2828427</v>
      </c>
      <c r="D155" s="91">
        <v>3.593105</v>
      </c>
      <c r="E155" s="42">
        <v>12.703545115359173</v>
      </c>
    </row>
    <row r="156" spans="1:5" x14ac:dyDescent="0.25">
      <c r="A156" s="1">
        <v>125</v>
      </c>
      <c r="B156" s="1">
        <v>0</v>
      </c>
      <c r="C156" s="91">
        <v>0.25298219999999999</v>
      </c>
      <c r="D156" s="91">
        <v>6.8597380000000001</v>
      </c>
      <c r="E156" s="42">
        <v>27.115496663401615</v>
      </c>
    </row>
    <row r="157" spans="1:5" x14ac:dyDescent="0.25">
      <c r="A157" s="1">
        <v>126</v>
      </c>
      <c r="B157" s="1">
        <v>0</v>
      </c>
      <c r="C157" s="91">
        <v>0.46647620000000001</v>
      </c>
      <c r="D157" s="91">
        <v>0.66573269999999996</v>
      </c>
      <c r="E157" s="42">
        <v>1.4271525535493557</v>
      </c>
    </row>
    <row r="158" spans="1:5" x14ac:dyDescent="0.25">
      <c r="A158" s="1">
        <v>127</v>
      </c>
      <c r="B158" s="1">
        <v>0</v>
      </c>
      <c r="C158" s="91">
        <v>0.2154066</v>
      </c>
      <c r="D158" s="91">
        <v>0.24</v>
      </c>
      <c r="E158" s="42">
        <f>D158/C158</f>
        <v>1.1141719891591064</v>
      </c>
    </row>
    <row r="159" spans="1:5" x14ac:dyDescent="0.25">
      <c r="A159" s="1">
        <v>128</v>
      </c>
      <c r="B159" s="1">
        <v>0</v>
      </c>
      <c r="C159" s="91">
        <v>0.24331050000000001</v>
      </c>
      <c r="D159" s="91">
        <v>0.8246211</v>
      </c>
      <c r="E159" s="42">
        <v>3.3891718606471977</v>
      </c>
    </row>
    <row r="160" spans="1:5" x14ac:dyDescent="0.25">
      <c r="A160" s="1">
        <v>129</v>
      </c>
      <c r="B160" s="1">
        <v>0</v>
      </c>
      <c r="C160" s="91">
        <v>0.2332381</v>
      </c>
      <c r="D160" s="91">
        <v>0.26832820000000002</v>
      </c>
      <c r="E160" s="42">
        <f>D160/C160</f>
        <v>1.1504475469488047</v>
      </c>
    </row>
    <row r="161" spans="1:5" x14ac:dyDescent="0.25">
      <c r="A161" s="1">
        <v>130</v>
      </c>
      <c r="B161" s="1">
        <v>0</v>
      </c>
      <c r="C161" s="91">
        <v>0.2</v>
      </c>
      <c r="D161" s="91">
        <v>0.2828427</v>
      </c>
      <c r="E161" s="42">
        <v>1.4142135</v>
      </c>
    </row>
    <row r="162" spans="1:5" x14ac:dyDescent="0.25">
      <c r="A162" s="1">
        <v>131</v>
      </c>
      <c r="B162" s="1">
        <v>0</v>
      </c>
      <c r="C162" s="91">
        <v>0.48166379999999998</v>
      </c>
      <c r="D162" s="91">
        <v>3.0465719999999998</v>
      </c>
      <c r="E162" s="42">
        <v>6.3251006199760083</v>
      </c>
    </row>
    <row r="163" spans="1:5" x14ac:dyDescent="0.25">
      <c r="A163" s="1">
        <v>132</v>
      </c>
      <c r="B163" s="1">
        <v>0</v>
      </c>
      <c r="C163" s="91">
        <v>0.31241000000000002</v>
      </c>
      <c r="D163" s="91">
        <v>0.73756359999999999</v>
      </c>
      <c r="E163" s="42">
        <v>2.3608834544348771</v>
      </c>
    </row>
    <row r="164" spans="1:5" x14ac:dyDescent="0.25">
      <c r="A164" s="1">
        <v>133</v>
      </c>
      <c r="B164" s="1">
        <v>4</v>
      </c>
      <c r="C164" s="91">
        <v>0.28844409999999998</v>
      </c>
      <c r="D164" s="91">
        <v>0.88683769999999995</v>
      </c>
      <c r="E164" s="42">
        <v>3.0745565605259388</v>
      </c>
    </row>
    <row r="165" spans="1:5" x14ac:dyDescent="0.25">
      <c r="A165" s="1">
        <v>134</v>
      </c>
      <c r="B165" s="1">
        <v>0</v>
      </c>
      <c r="C165" s="91">
        <v>0.34176010000000001</v>
      </c>
      <c r="D165" s="91">
        <v>2.6820889999999999</v>
      </c>
      <c r="E165" s="42">
        <v>7.8478704799068115</v>
      </c>
    </row>
    <row r="166" spans="1:5" x14ac:dyDescent="0.25">
      <c r="A166" s="1">
        <v>135</v>
      </c>
      <c r="B166" s="1">
        <v>0</v>
      </c>
      <c r="C166" s="91">
        <v>0.4</v>
      </c>
      <c r="D166" s="91">
        <v>1.442221</v>
      </c>
      <c r="E166" s="42">
        <v>3.6055524999999999</v>
      </c>
    </row>
    <row r="167" spans="1:5" x14ac:dyDescent="0.25">
      <c r="A167" s="1">
        <v>136</v>
      </c>
      <c r="B167" s="1">
        <v>0</v>
      </c>
      <c r="C167" s="91">
        <v>0.41761229999999999</v>
      </c>
      <c r="D167" s="91">
        <v>3.0768819999999999</v>
      </c>
      <c r="E167" s="42">
        <v>7.3677954408909887</v>
      </c>
    </row>
    <row r="168" spans="1:5" x14ac:dyDescent="0.25">
      <c r="A168" s="1">
        <v>137</v>
      </c>
      <c r="B168" s="1">
        <v>0</v>
      </c>
      <c r="C168" s="91">
        <v>0.44721359999999999</v>
      </c>
      <c r="D168" s="91">
        <v>0.72993149999999996</v>
      </c>
      <c r="E168" s="42">
        <v>1.6321764364947755</v>
      </c>
    </row>
    <row r="169" spans="1:5" x14ac:dyDescent="0.25">
      <c r="A169" s="1">
        <v>138</v>
      </c>
      <c r="B169" s="1">
        <v>0</v>
      </c>
      <c r="C169" s="91">
        <v>0.24</v>
      </c>
      <c r="D169" s="91">
        <v>3.4402330000000001</v>
      </c>
      <c r="E169" s="42">
        <v>14.334304166666668</v>
      </c>
    </row>
    <row r="170" spans="1:5" x14ac:dyDescent="0.25">
      <c r="A170" s="1">
        <v>139</v>
      </c>
      <c r="B170" s="1">
        <v>0</v>
      </c>
      <c r="C170" s="91">
        <v>0.3577709</v>
      </c>
      <c r="D170" s="91">
        <v>3.8109320000000002</v>
      </c>
      <c r="E170" s="42">
        <v>10.651878059394994</v>
      </c>
    </row>
    <row r="171" spans="1:5" x14ac:dyDescent="0.25">
      <c r="A171" s="1">
        <v>140</v>
      </c>
      <c r="B171" s="1">
        <v>0</v>
      </c>
      <c r="C171" s="91">
        <v>0.34176010000000001</v>
      </c>
      <c r="D171" s="91">
        <v>1.4848570000000001</v>
      </c>
      <c r="E171" s="42">
        <v>4.3447348008149573</v>
      </c>
    </row>
    <row r="172" spans="1:5" x14ac:dyDescent="0.25">
      <c r="A172" s="1">
        <v>141</v>
      </c>
      <c r="B172" s="1">
        <v>0</v>
      </c>
      <c r="C172" s="91">
        <v>0.36221540000000002</v>
      </c>
      <c r="D172" s="91">
        <v>5.7424730000000004</v>
      </c>
      <c r="E172" s="42">
        <v>15.85375166268469</v>
      </c>
    </row>
    <row r="173" spans="1:5" x14ac:dyDescent="0.25">
      <c r="A173" s="1">
        <v>142</v>
      </c>
      <c r="B173" s="1">
        <v>0</v>
      </c>
      <c r="C173" s="91">
        <v>0.76419890000000001</v>
      </c>
      <c r="D173" s="91">
        <v>1.926655</v>
      </c>
      <c r="E173" s="42">
        <v>2.5211433829595933</v>
      </c>
    </row>
    <row r="174" spans="1:5" x14ac:dyDescent="0.25">
      <c r="A174" s="1">
        <v>143</v>
      </c>
      <c r="B174" s="1">
        <v>0</v>
      </c>
      <c r="C174" s="91">
        <v>0.5614268</v>
      </c>
      <c r="D174" s="91">
        <v>1.4669700000000001</v>
      </c>
      <c r="E174" s="42">
        <v>2.6129319084874467</v>
      </c>
    </row>
    <row r="175" spans="1:5" x14ac:dyDescent="0.25">
      <c r="A175" s="1">
        <v>144</v>
      </c>
      <c r="B175" s="1">
        <v>0</v>
      </c>
      <c r="C175" s="91">
        <v>0.28844409999999998</v>
      </c>
      <c r="D175" s="91">
        <v>2.1301640000000002</v>
      </c>
      <c r="E175" s="42">
        <v>7.3850149821057194</v>
      </c>
    </row>
    <row r="176" spans="1:5" x14ac:dyDescent="0.25">
      <c r="A176" s="1">
        <v>145</v>
      </c>
      <c r="B176" s="1">
        <v>0</v>
      </c>
      <c r="C176" s="91">
        <v>0.22627420000000001</v>
      </c>
      <c r="D176" s="91">
        <v>1.8101929999999999</v>
      </c>
      <c r="E176" s="42">
        <v>7.9999973483499218</v>
      </c>
    </row>
    <row r="177" spans="1:5" x14ac:dyDescent="0.25">
      <c r="A177" s="1">
        <v>146</v>
      </c>
      <c r="B177" s="1">
        <v>0</v>
      </c>
      <c r="C177" s="91">
        <v>0.30463089999999998</v>
      </c>
      <c r="D177" s="91">
        <v>0.89442719999999998</v>
      </c>
      <c r="E177" s="42">
        <v>2.9361013606958455</v>
      </c>
    </row>
    <row r="178" spans="1:5" x14ac:dyDescent="0.25">
      <c r="A178" s="1">
        <v>147</v>
      </c>
      <c r="B178" s="1">
        <v>0</v>
      </c>
      <c r="C178" s="91">
        <v>0.25612499999999999</v>
      </c>
      <c r="D178" s="91">
        <v>1.587955</v>
      </c>
      <c r="E178" s="42">
        <v>6.1999219131283558</v>
      </c>
    </row>
    <row r="179" spans="1:5" x14ac:dyDescent="0.25">
      <c r="A179" s="1">
        <v>148</v>
      </c>
      <c r="B179" s="1">
        <v>0</v>
      </c>
      <c r="C179" s="91">
        <v>0.25612499999999999</v>
      </c>
      <c r="D179" s="91">
        <v>0.41761229999999999</v>
      </c>
      <c r="E179" s="42">
        <v>1.6305019033674963</v>
      </c>
    </row>
    <row r="180" spans="1:5" x14ac:dyDescent="0.25">
      <c r="A180" s="1">
        <v>149</v>
      </c>
      <c r="B180" s="1">
        <v>0</v>
      </c>
      <c r="C180" s="91">
        <v>0.4079216</v>
      </c>
      <c r="D180" s="91">
        <v>0.48166379999999998</v>
      </c>
      <c r="E180" s="42">
        <v>1.1807754235127534</v>
      </c>
    </row>
    <row r="181" spans="1:5" x14ac:dyDescent="0.25">
      <c r="A181" s="1">
        <v>150</v>
      </c>
      <c r="B181" s="1">
        <v>0</v>
      </c>
      <c r="C181" s="91">
        <v>0.28844409999999998</v>
      </c>
      <c r="D181" s="91">
        <v>0.53814499999999998</v>
      </c>
      <c r="E181" s="42">
        <v>1.86568212003643</v>
      </c>
    </row>
    <row r="182" spans="1:5" x14ac:dyDescent="0.25">
      <c r="A182" s="1">
        <v>151</v>
      </c>
      <c r="B182" s="1">
        <v>0</v>
      </c>
      <c r="C182" s="91">
        <v>0.32984849999999999</v>
      </c>
      <c r="D182" s="91">
        <v>0.36221540000000002</v>
      </c>
      <c r="E182" s="42">
        <f>D182/C182</f>
        <v>1.0981265641650637</v>
      </c>
    </row>
    <row r="183" spans="1:5" x14ac:dyDescent="0.25">
      <c r="A183" s="1">
        <v>152</v>
      </c>
      <c r="B183" s="1">
        <v>0</v>
      </c>
      <c r="C183" s="91">
        <v>0.30463089999999998</v>
      </c>
      <c r="D183" s="91">
        <v>1.1764349999999999</v>
      </c>
      <c r="E183" s="42">
        <v>3.8618373907571422</v>
      </c>
    </row>
    <row r="184" spans="1:5" x14ac:dyDescent="0.25">
      <c r="A184" s="1">
        <v>153</v>
      </c>
      <c r="B184" s="1">
        <v>0</v>
      </c>
      <c r="C184" s="91">
        <v>0.69857000000000002</v>
      </c>
      <c r="D184" s="91">
        <v>0.9935794</v>
      </c>
      <c r="E184" s="42">
        <v>1.4223047081895872</v>
      </c>
    </row>
    <row r="185" spans="1:5" x14ac:dyDescent="0.25">
      <c r="A185" s="1">
        <v>154</v>
      </c>
      <c r="B185" s="1">
        <v>0</v>
      </c>
      <c r="C185" s="91">
        <v>0.65115279999999998</v>
      </c>
      <c r="D185" s="91">
        <v>2.597537</v>
      </c>
      <c r="E185" s="42">
        <v>3.9891358833134096</v>
      </c>
    </row>
    <row r="186" spans="1:5" x14ac:dyDescent="0.25">
      <c r="A186" s="1">
        <v>155</v>
      </c>
      <c r="B186" s="1">
        <v>0</v>
      </c>
      <c r="C186" s="91">
        <v>0.25612499999999999</v>
      </c>
      <c r="D186" s="91">
        <v>1.584929</v>
      </c>
      <c r="E186" s="42">
        <v>6.1881073694485114</v>
      </c>
    </row>
    <row r="187" spans="1:5" x14ac:dyDescent="0.25">
      <c r="A187" s="1">
        <v>156</v>
      </c>
      <c r="B187" s="1">
        <v>0</v>
      </c>
      <c r="C187" s="91">
        <v>1.3623510000000001</v>
      </c>
      <c r="D187" s="91">
        <v>8.7220180000000003</v>
      </c>
      <c r="E187" s="42">
        <v>6.4021812293601279</v>
      </c>
    </row>
    <row r="188" spans="1:5" x14ac:dyDescent="0.25">
      <c r="A188" s="1">
        <v>157</v>
      </c>
      <c r="B188" s="1">
        <v>0</v>
      </c>
      <c r="C188" s="91">
        <v>0.36878179999999999</v>
      </c>
      <c r="D188" s="91">
        <v>0.44721359999999999</v>
      </c>
      <c r="E188" s="42">
        <v>1.2126780660000032</v>
      </c>
    </row>
    <row r="189" spans="1:5" x14ac:dyDescent="0.25">
      <c r="A189" s="1">
        <v>158</v>
      </c>
      <c r="B189" s="1">
        <v>0</v>
      </c>
      <c r="C189" s="91">
        <v>0.40199499999999999</v>
      </c>
      <c r="D189" s="91">
        <v>6.1021960000000002</v>
      </c>
      <c r="E189" s="42">
        <v>15.179780843045313</v>
      </c>
    </row>
    <row r="190" spans="1:5" x14ac:dyDescent="0.25">
      <c r="A190" s="1">
        <v>159</v>
      </c>
      <c r="B190" s="1">
        <v>0</v>
      </c>
      <c r="C190" s="91">
        <v>0.31241000000000002</v>
      </c>
      <c r="D190" s="91">
        <v>0.45607019999999998</v>
      </c>
      <c r="E190" s="42">
        <v>1.4598450753817098</v>
      </c>
    </row>
    <row r="191" spans="1:5" x14ac:dyDescent="0.25">
      <c r="A191" s="1">
        <v>160</v>
      </c>
      <c r="B191" s="1">
        <v>0</v>
      </c>
      <c r="C191" s="91">
        <v>0.32249030000000001</v>
      </c>
      <c r="D191" s="91">
        <v>0.68818599999999996</v>
      </c>
      <c r="E191" s="42">
        <v>2.1339742621716065</v>
      </c>
    </row>
    <row r="192" spans="1:5" x14ac:dyDescent="0.25">
      <c r="A192" s="1">
        <v>161</v>
      </c>
      <c r="B192" s="1">
        <v>0</v>
      </c>
      <c r="C192" s="91">
        <v>0.36878179999999999</v>
      </c>
      <c r="D192" s="91">
        <v>0.65115279999999998</v>
      </c>
      <c r="E192" s="42">
        <v>1.7656858337369143</v>
      </c>
    </row>
    <row r="193" spans="1:5" x14ac:dyDescent="0.25">
      <c r="A193" s="1">
        <v>162</v>
      </c>
      <c r="B193" s="1">
        <v>0</v>
      </c>
      <c r="C193" s="91">
        <v>0.16492419999999999</v>
      </c>
      <c r="D193" s="91">
        <v>0.39395429999999998</v>
      </c>
      <c r="E193" s="42">
        <v>2.3886991721045181</v>
      </c>
    </row>
    <row r="194" spans="1:5" x14ac:dyDescent="0.25">
      <c r="A194" s="1">
        <v>163</v>
      </c>
      <c r="B194" s="1">
        <v>0</v>
      </c>
      <c r="C194" s="91">
        <v>0.22627420000000001</v>
      </c>
      <c r="D194" s="91">
        <v>0.3577709</v>
      </c>
      <c r="E194" s="42">
        <v>1.5811387246093456</v>
      </c>
    </row>
    <row r="195" spans="1:5" x14ac:dyDescent="0.25">
      <c r="A195" s="1">
        <v>164</v>
      </c>
      <c r="B195" s="1">
        <v>0</v>
      </c>
      <c r="C195" s="91">
        <v>0.2332381</v>
      </c>
      <c r="D195" s="91">
        <v>0.46647620000000001</v>
      </c>
      <c r="E195" s="42">
        <v>2</v>
      </c>
    </row>
    <row r="196" spans="1:5" x14ac:dyDescent="0.25">
      <c r="A196" s="1">
        <v>165</v>
      </c>
      <c r="B196" s="1">
        <v>0</v>
      </c>
      <c r="C196" s="91">
        <v>0.32</v>
      </c>
      <c r="D196" s="91">
        <v>0.32249030000000001</v>
      </c>
      <c r="E196" s="42">
        <f>D196/C196</f>
        <v>1.0077821874999999</v>
      </c>
    </row>
    <row r="197" spans="1:5" x14ac:dyDescent="0.25">
      <c r="A197" s="1">
        <v>166</v>
      </c>
      <c r="B197" s="1">
        <v>0</v>
      </c>
      <c r="C197" s="91">
        <v>0.37947330000000001</v>
      </c>
      <c r="D197" s="91">
        <v>2.6321089999999998</v>
      </c>
      <c r="E197" s="42">
        <v>6.9362165928406547</v>
      </c>
    </row>
    <row r="198" spans="1:5" x14ac:dyDescent="0.25">
      <c r="A198" s="1">
        <v>167</v>
      </c>
      <c r="B198" s="1">
        <v>0</v>
      </c>
      <c r="C198" s="91">
        <v>0.2154066</v>
      </c>
      <c r="D198" s="91">
        <v>1.198666</v>
      </c>
      <c r="E198" s="42">
        <v>5.564667006489123</v>
      </c>
    </row>
    <row r="199" spans="1:5" x14ac:dyDescent="0.25">
      <c r="A199" s="1">
        <v>168</v>
      </c>
      <c r="B199" s="1">
        <v>0</v>
      </c>
      <c r="C199" s="91">
        <v>0.24331050000000001</v>
      </c>
      <c r="D199" s="91">
        <v>0.26832820000000002</v>
      </c>
      <c r="E199" s="42">
        <v>1.1028221141298875</v>
      </c>
    </row>
    <row r="200" spans="1:5" x14ac:dyDescent="0.25">
      <c r="A200" s="1">
        <v>169</v>
      </c>
      <c r="B200" s="1">
        <v>0</v>
      </c>
      <c r="C200" s="91">
        <v>0.36878179999999999</v>
      </c>
      <c r="D200" s="91">
        <v>5.4910839999999999</v>
      </c>
      <c r="E200" s="42">
        <v>14.88979119902338</v>
      </c>
    </row>
    <row r="201" spans="1:5" x14ac:dyDescent="0.25">
      <c r="A201" s="1">
        <v>170</v>
      </c>
      <c r="B201" s="1">
        <v>0</v>
      </c>
      <c r="C201" s="91">
        <v>1.3350660000000001</v>
      </c>
      <c r="D201" s="91">
        <v>1.7713270000000001</v>
      </c>
      <c r="E201" s="42">
        <v>1.3267711109413318</v>
      </c>
    </row>
    <row r="202" spans="1:5" x14ac:dyDescent="0.25">
      <c r="A202" s="1">
        <v>171</v>
      </c>
      <c r="B202" s="1">
        <v>0</v>
      </c>
      <c r="C202" s="91">
        <v>0.2332381</v>
      </c>
      <c r="D202" s="91">
        <v>1.377534</v>
      </c>
      <c r="E202" s="42">
        <v>5.9061276866858377</v>
      </c>
    </row>
    <row r="203" spans="1:5" x14ac:dyDescent="0.25">
      <c r="A203" s="1">
        <v>172</v>
      </c>
      <c r="B203" s="1">
        <v>0</v>
      </c>
      <c r="C203" s="91">
        <v>0.36</v>
      </c>
      <c r="D203" s="91">
        <v>0.88814409999999999</v>
      </c>
      <c r="E203" s="42">
        <v>2.4670669444444444</v>
      </c>
    </row>
    <row r="204" spans="1:5" x14ac:dyDescent="0.25">
      <c r="A204" s="1">
        <v>173</v>
      </c>
      <c r="B204" s="1">
        <v>0</v>
      </c>
      <c r="C204" s="91">
        <v>0.3577709</v>
      </c>
      <c r="D204" s="91">
        <v>0.5614268</v>
      </c>
      <c r="E204" s="42">
        <v>1.5692355079745166</v>
      </c>
    </row>
    <row r="205" spans="1:5" x14ac:dyDescent="0.25">
      <c r="A205" s="1">
        <v>174</v>
      </c>
      <c r="B205" s="1">
        <v>0</v>
      </c>
      <c r="C205" s="91">
        <v>0.25298219999999999</v>
      </c>
      <c r="D205" s="91">
        <v>2.456013</v>
      </c>
      <c r="E205" s="42">
        <v>9.7082442954484556</v>
      </c>
    </row>
    <row r="206" spans="1:5" x14ac:dyDescent="0.25">
      <c r="A206" s="1">
        <v>175</v>
      </c>
      <c r="B206" s="1">
        <v>0</v>
      </c>
      <c r="C206" s="91">
        <v>0.39395429999999998</v>
      </c>
      <c r="D206" s="91">
        <v>0.53814499999999998</v>
      </c>
      <c r="E206" s="42">
        <v>1.366008696947844</v>
      </c>
    </row>
    <row r="207" spans="1:5" x14ac:dyDescent="0.25">
      <c r="A207" s="1">
        <v>176</v>
      </c>
      <c r="B207" s="1">
        <v>0</v>
      </c>
      <c r="C207" s="91">
        <v>0.2828427</v>
      </c>
      <c r="D207" s="91">
        <v>1.87446</v>
      </c>
      <c r="E207" s="42">
        <v>6.627217177604372</v>
      </c>
    </row>
    <row r="208" spans="1:5" x14ac:dyDescent="0.25">
      <c r="A208" s="1">
        <v>177</v>
      </c>
      <c r="B208" s="1">
        <v>4</v>
      </c>
      <c r="C208" s="91">
        <v>0.63245549999999995</v>
      </c>
      <c r="D208" s="91">
        <v>10.824249999999999</v>
      </c>
      <c r="E208" s="42">
        <v>17.114642848390123</v>
      </c>
    </row>
    <row r="209" spans="1:5" x14ac:dyDescent="0.25">
      <c r="A209" s="1">
        <v>178</v>
      </c>
      <c r="B209" s="1">
        <v>0</v>
      </c>
      <c r="C209" s="91">
        <v>0.4326662</v>
      </c>
      <c r="D209" s="91">
        <v>1.028397</v>
      </c>
      <c r="E209" s="42">
        <v>2.3768831491805922</v>
      </c>
    </row>
    <row r="210" spans="1:5" x14ac:dyDescent="0.25">
      <c r="A210" s="1">
        <v>179</v>
      </c>
      <c r="B210" s="1">
        <v>0</v>
      </c>
      <c r="C210" s="91">
        <v>0.2828427</v>
      </c>
      <c r="D210" s="91">
        <v>3.2565010000000001</v>
      </c>
      <c r="E210" s="42">
        <v>11.513470207999005</v>
      </c>
    </row>
    <row r="211" spans="1:5" x14ac:dyDescent="0.25">
      <c r="A211" s="1">
        <v>180</v>
      </c>
      <c r="B211" s="1">
        <v>0</v>
      </c>
      <c r="C211" s="91">
        <v>0.1788854</v>
      </c>
      <c r="D211" s="91">
        <v>0.2154066</v>
      </c>
      <c r="E211" s="42">
        <f>D211/C211</f>
        <v>1.204159758146836</v>
      </c>
    </row>
    <row r="212" spans="1:5" x14ac:dyDescent="0.25">
      <c r="A212" s="1">
        <v>181</v>
      </c>
      <c r="B212" s="1">
        <v>0</v>
      </c>
      <c r="C212" s="91">
        <v>0.39597979999999999</v>
      </c>
      <c r="D212" s="91">
        <v>0.64498060000000002</v>
      </c>
      <c r="E212" s="42">
        <v>1.6288219752623745</v>
      </c>
    </row>
    <row r="213" spans="1:5" x14ac:dyDescent="0.25">
      <c r="A213" s="1">
        <v>182</v>
      </c>
      <c r="B213" s="1">
        <v>0</v>
      </c>
      <c r="C213" s="91">
        <v>0.4</v>
      </c>
      <c r="D213" s="91">
        <v>8.6164489999999994</v>
      </c>
      <c r="E213" s="42">
        <v>21.541122499999997</v>
      </c>
    </row>
    <row r="214" spans="1:5" x14ac:dyDescent="0.25">
      <c r="A214" s="1">
        <v>183</v>
      </c>
      <c r="B214" s="1">
        <v>0</v>
      </c>
      <c r="C214" s="91">
        <v>0.36878179999999999</v>
      </c>
      <c r="D214" s="91">
        <v>2.2068979999999998</v>
      </c>
      <c r="E214" s="42">
        <v>5.984292066473996</v>
      </c>
    </row>
    <row r="215" spans="1:5" x14ac:dyDescent="0.25">
      <c r="A215" s="1">
        <v>184</v>
      </c>
      <c r="B215" s="1">
        <v>0</v>
      </c>
      <c r="C215" s="91">
        <v>0.34409299999999998</v>
      </c>
      <c r="D215" s="91">
        <v>1.64195</v>
      </c>
      <c r="E215" s="42">
        <v>4.7718204090173302</v>
      </c>
    </row>
    <row r="216" spans="1:5" x14ac:dyDescent="0.25">
      <c r="A216" s="1">
        <v>185</v>
      </c>
      <c r="B216" s="1">
        <v>0</v>
      </c>
      <c r="C216" s="91">
        <v>0.24</v>
      </c>
      <c r="D216" s="91">
        <v>0.5614268</v>
      </c>
      <c r="E216" s="42">
        <v>2.3392783333333336</v>
      </c>
    </row>
    <row r="217" spans="1:5" x14ac:dyDescent="0.25">
      <c r="A217" s="1">
        <v>186</v>
      </c>
      <c r="B217" s="1">
        <v>0</v>
      </c>
      <c r="C217" s="91">
        <v>0.2</v>
      </c>
      <c r="D217" s="91">
        <v>0.25612499999999999</v>
      </c>
      <c r="E217" s="42">
        <v>1.2806249999999999</v>
      </c>
    </row>
    <row r="218" spans="1:5" x14ac:dyDescent="0.25">
      <c r="A218" s="1">
        <v>187</v>
      </c>
      <c r="B218" s="1">
        <v>0</v>
      </c>
      <c r="C218" s="91">
        <v>0.28000000000000003</v>
      </c>
      <c r="D218" s="91">
        <v>0.60926179999999996</v>
      </c>
      <c r="E218" s="42">
        <v>2.1759349999999995</v>
      </c>
    </row>
    <row r="219" spans="1:5" x14ac:dyDescent="0.25">
      <c r="A219" s="1" t="s">
        <v>91</v>
      </c>
      <c r="B219" s="1" t="s">
        <v>91</v>
      </c>
      <c r="C219" s="91" t="s">
        <v>91</v>
      </c>
      <c r="D219" s="91" t="s">
        <v>91</v>
      </c>
      <c r="E219" s="42" t="s">
        <v>91</v>
      </c>
    </row>
    <row r="220" spans="1:5" x14ac:dyDescent="0.25">
      <c r="A220" s="1" t="s">
        <v>91</v>
      </c>
      <c r="B220" s="1" t="s">
        <v>91</v>
      </c>
      <c r="C220" s="91" t="s">
        <v>91</v>
      </c>
      <c r="D220" s="91" t="s">
        <v>91</v>
      </c>
      <c r="E220" s="42" t="s">
        <v>91</v>
      </c>
    </row>
    <row r="221" spans="1:5" x14ac:dyDescent="0.25">
      <c r="A221" s="1" t="s">
        <v>91</v>
      </c>
      <c r="B221" s="1" t="s">
        <v>91</v>
      </c>
      <c r="C221" s="91" t="s">
        <v>91</v>
      </c>
      <c r="D221" s="91" t="s">
        <v>91</v>
      </c>
      <c r="E221" s="42" t="s">
        <v>91</v>
      </c>
    </row>
    <row r="222" spans="1:5" x14ac:dyDescent="0.25">
      <c r="A222" s="1" t="s">
        <v>91</v>
      </c>
      <c r="B222" s="1" t="s">
        <v>91</v>
      </c>
      <c r="C222" s="91" t="s">
        <v>91</v>
      </c>
      <c r="D222" s="91" t="s">
        <v>91</v>
      </c>
      <c r="E222" s="42" t="s">
        <v>91</v>
      </c>
    </row>
    <row r="223" spans="1:5" x14ac:dyDescent="0.25">
      <c r="A223" s="1" t="s">
        <v>91</v>
      </c>
      <c r="B223" s="1" t="s">
        <v>91</v>
      </c>
      <c r="C223" s="91" t="s">
        <v>91</v>
      </c>
      <c r="D223" s="91" t="s">
        <v>91</v>
      </c>
      <c r="E223" s="42" t="s">
        <v>91</v>
      </c>
    </row>
    <row r="224" spans="1:5" x14ac:dyDescent="0.25">
      <c r="A224" s="1" t="s">
        <v>91</v>
      </c>
      <c r="B224" s="1" t="s">
        <v>91</v>
      </c>
      <c r="C224" s="91" t="s">
        <v>91</v>
      </c>
      <c r="D224" s="91" t="s">
        <v>91</v>
      </c>
      <c r="E224" s="42" t="s">
        <v>91</v>
      </c>
    </row>
    <row r="225" spans="1:5" x14ac:dyDescent="0.25">
      <c r="A225" s="1" t="s">
        <v>91</v>
      </c>
      <c r="B225" s="1" t="s">
        <v>91</v>
      </c>
      <c r="C225" s="91" t="s">
        <v>91</v>
      </c>
      <c r="D225" s="91" t="s">
        <v>91</v>
      </c>
      <c r="E225" s="42" t="s">
        <v>91</v>
      </c>
    </row>
    <row r="226" spans="1:5" x14ac:dyDescent="0.25">
      <c r="A226" s="1" t="s">
        <v>91</v>
      </c>
      <c r="B226" s="1" t="s">
        <v>91</v>
      </c>
      <c r="C226" s="91" t="s">
        <v>91</v>
      </c>
      <c r="D226" s="91" t="s">
        <v>91</v>
      </c>
      <c r="E226" s="42" t="s">
        <v>91</v>
      </c>
    </row>
    <row r="227" spans="1:5" x14ac:dyDescent="0.25">
      <c r="A227" s="1" t="s">
        <v>91</v>
      </c>
      <c r="B227" s="1" t="s">
        <v>91</v>
      </c>
      <c r="C227" s="91" t="s">
        <v>91</v>
      </c>
      <c r="D227" s="91" t="s">
        <v>91</v>
      </c>
      <c r="E227" s="42" t="s">
        <v>91</v>
      </c>
    </row>
    <row r="228" spans="1:5" x14ac:dyDescent="0.25">
      <c r="A228" s="1" t="s">
        <v>91</v>
      </c>
      <c r="B228" s="1" t="s">
        <v>91</v>
      </c>
      <c r="C228" s="91" t="s">
        <v>91</v>
      </c>
      <c r="D228" s="91" t="s">
        <v>91</v>
      </c>
      <c r="E228" s="42" t="s">
        <v>91</v>
      </c>
    </row>
    <row r="229" spans="1:5" x14ac:dyDescent="0.25">
      <c r="A229" s="1" t="s">
        <v>91</v>
      </c>
      <c r="B229" s="1" t="s">
        <v>91</v>
      </c>
      <c r="C229" s="91" t="s">
        <v>91</v>
      </c>
      <c r="D229" s="91" t="s">
        <v>91</v>
      </c>
      <c r="E229" s="42" t="s">
        <v>91</v>
      </c>
    </row>
    <row r="230" spans="1:5" x14ac:dyDescent="0.25">
      <c r="A230" s="1" t="s">
        <v>91</v>
      </c>
      <c r="B230" s="1" t="s">
        <v>91</v>
      </c>
      <c r="C230" s="91" t="s">
        <v>91</v>
      </c>
      <c r="D230" s="91" t="s">
        <v>91</v>
      </c>
      <c r="E230" s="42" t="s">
        <v>91</v>
      </c>
    </row>
    <row r="231" spans="1:5" x14ac:dyDescent="0.25">
      <c r="A231" s="1" t="s">
        <v>91</v>
      </c>
      <c r="B231" s="1" t="s">
        <v>91</v>
      </c>
      <c r="C231" s="91" t="s">
        <v>91</v>
      </c>
      <c r="D231" s="91" t="s">
        <v>91</v>
      </c>
      <c r="E231" s="42" t="s">
        <v>91</v>
      </c>
    </row>
    <row r="232" spans="1:5" x14ac:dyDescent="0.25">
      <c r="A232" s="1" t="s">
        <v>91</v>
      </c>
      <c r="B232" s="1" t="s">
        <v>91</v>
      </c>
      <c r="C232" s="91" t="s">
        <v>91</v>
      </c>
      <c r="D232" s="91" t="s">
        <v>91</v>
      </c>
      <c r="E232" s="42" t="s">
        <v>91</v>
      </c>
    </row>
    <row r="233" spans="1:5" x14ac:dyDescent="0.25">
      <c r="A233" s="1" t="s">
        <v>91</v>
      </c>
      <c r="B233" s="1" t="s">
        <v>91</v>
      </c>
      <c r="C233" s="91" t="s">
        <v>91</v>
      </c>
      <c r="D233" s="91" t="s">
        <v>91</v>
      </c>
      <c r="E233" s="42" t="s">
        <v>91</v>
      </c>
    </row>
    <row r="234" spans="1:5" x14ac:dyDescent="0.25">
      <c r="A234" s="1" t="s">
        <v>91</v>
      </c>
      <c r="B234" s="1" t="s">
        <v>91</v>
      </c>
      <c r="C234" s="91" t="s">
        <v>91</v>
      </c>
      <c r="D234" s="91" t="s">
        <v>91</v>
      </c>
      <c r="E234" s="42" t="s">
        <v>91</v>
      </c>
    </row>
    <row r="235" spans="1:5" x14ac:dyDescent="0.25">
      <c r="A235" s="1" t="s">
        <v>91</v>
      </c>
      <c r="B235" s="1" t="s">
        <v>91</v>
      </c>
      <c r="C235" s="91" t="s">
        <v>91</v>
      </c>
      <c r="D235" s="91" t="s">
        <v>91</v>
      </c>
      <c r="E235" s="42" t="s">
        <v>91</v>
      </c>
    </row>
    <row r="236" spans="1:5" x14ac:dyDescent="0.25">
      <c r="A236" s="1" t="s">
        <v>91</v>
      </c>
      <c r="B236" s="1" t="s">
        <v>91</v>
      </c>
      <c r="C236" s="91" t="s">
        <v>91</v>
      </c>
      <c r="D236" s="91" t="s">
        <v>91</v>
      </c>
      <c r="E236" s="42" t="s">
        <v>91</v>
      </c>
    </row>
    <row r="237" spans="1:5" x14ac:dyDescent="0.25">
      <c r="A237" s="1" t="s">
        <v>91</v>
      </c>
      <c r="B237" s="1" t="s">
        <v>91</v>
      </c>
      <c r="C237" s="91" t="s">
        <v>91</v>
      </c>
      <c r="D237" s="91" t="s">
        <v>91</v>
      </c>
      <c r="E237" s="42" t="s">
        <v>91</v>
      </c>
    </row>
    <row r="238" spans="1:5" x14ac:dyDescent="0.25">
      <c r="A238" s="1" t="s">
        <v>91</v>
      </c>
      <c r="B238" s="1" t="s">
        <v>91</v>
      </c>
      <c r="C238" s="91" t="s">
        <v>91</v>
      </c>
      <c r="D238" s="91" t="s">
        <v>91</v>
      </c>
      <c r="E238" s="42" t="s">
        <v>91</v>
      </c>
    </row>
    <row r="239" spans="1:5" x14ac:dyDescent="0.25">
      <c r="A239" s="1" t="s">
        <v>91</v>
      </c>
      <c r="B239" s="1" t="s">
        <v>91</v>
      </c>
      <c r="C239" s="91" t="s">
        <v>91</v>
      </c>
      <c r="D239" s="91" t="s">
        <v>91</v>
      </c>
      <c r="E239" s="42" t="s">
        <v>91</v>
      </c>
    </row>
    <row r="240" spans="1:5" x14ac:dyDescent="0.25">
      <c r="A240" s="1" t="s">
        <v>91</v>
      </c>
      <c r="B240" s="1" t="s">
        <v>91</v>
      </c>
      <c r="C240" s="91" t="s">
        <v>91</v>
      </c>
      <c r="D240" s="91" t="s">
        <v>91</v>
      </c>
      <c r="E240" s="42" t="s">
        <v>91</v>
      </c>
    </row>
    <row r="241" spans="1:5" x14ac:dyDescent="0.25">
      <c r="A241" s="1" t="s">
        <v>91</v>
      </c>
      <c r="B241" s="1" t="s">
        <v>91</v>
      </c>
      <c r="C241" s="91" t="s">
        <v>91</v>
      </c>
      <c r="D241" s="91" t="s">
        <v>91</v>
      </c>
      <c r="E241" s="42" t="s">
        <v>91</v>
      </c>
    </row>
    <row r="242" spans="1:5" x14ac:dyDescent="0.25">
      <c r="A242" s="1" t="s">
        <v>91</v>
      </c>
      <c r="B242" s="1" t="s">
        <v>91</v>
      </c>
      <c r="C242" s="91" t="s">
        <v>91</v>
      </c>
      <c r="D242" s="91" t="s">
        <v>91</v>
      </c>
      <c r="E242" s="42" t="s">
        <v>91</v>
      </c>
    </row>
    <row r="243" spans="1:5" x14ac:dyDescent="0.25">
      <c r="A243" s="1" t="s">
        <v>91</v>
      </c>
      <c r="B243" s="1" t="s">
        <v>91</v>
      </c>
      <c r="C243" s="91" t="s">
        <v>91</v>
      </c>
      <c r="D243" s="91" t="s">
        <v>91</v>
      </c>
      <c r="E243" s="42" t="s">
        <v>91</v>
      </c>
    </row>
    <row r="244" spans="1:5" x14ac:dyDescent="0.25">
      <c r="A244" s="1" t="s">
        <v>91</v>
      </c>
      <c r="B244" s="1" t="s">
        <v>91</v>
      </c>
      <c r="C244" s="91" t="s">
        <v>91</v>
      </c>
      <c r="D244" s="91" t="s">
        <v>91</v>
      </c>
      <c r="E244" s="42" t="s">
        <v>91</v>
      </c>
    </row>
    <row r="245" spans="1:5" x14ac:dyDescent="0.25">
      <c r="A245" s="1" t="s">
        <v>91</v>
      </c>
      <c r="B245" s="1" t="s">
        <v>91</v>
      </c>
      <c r="C245" s="91" t="s">
        <v>91</v>
      </c>
      <c r="D245" s="91" t="s">
        <v>91</v>
      </c>
      <c r="E245" s="42" t="s">
        <v>91</v>
      </c>
    </row>
    <row r="246" spans="1:5" x14ac:dyDescent="0.25">
      <c r="A246" s="1" t="s">
        <v>91</v>
      </c>
      <c r="B246" s="1" t="s">
        <v>91</v>
      </c>
      <c r="C246" s="91" t="s">
        <v>91</v>
      </c>
      <c r="D246" s="91" t="s">
        <v>91</v>
      </c>
      <c r="E246" s="42" t="s">
        <v>91</v>
      </c>
    </row>
    <row r="247" spans="1:5" x14ac:dyDescent="0.25">
      <c r="A247" s="1" t="s">
        <v>91</v>
      </c>
      <c r="B247" s="1" t="s">
        <v>91</v>
      </c>
      <c r="C247" s="91" t="s">
        <v>91</v>
      </c>
      <c r="D247" s="91" t="s">
        <v>91</v>
      </c>
      <c r="E247" s="42" t="s">
        <v>91</v>
      </c>
    </row>
    <row r="248" spans="1:5" x14ac:dyDescent="0.25">
      <c r="A248" s="1" t="s">
        <v>91</v>
      </c>
      <c r="B248" s="1" t="s">
        <v>91</v>
      </c>
      <c r="C248" s="91" t="s">
        <v>91</v>
      </c>
      <c r="D248" s="91" t="s">
        <v>91</v>
      </c>
      <c r="E248" s="42" t="s">
        <v>91</v>
      </c>
    </row>
    <row r="249" spans="1:5" x14ac:dyDescent="0.25">
      <c r="A249" s="1" t="s">
        <v>91</v>
      </c>
      <c r="B249" s="1" t="s">
        <v>91</v>
      </c>
      <c r="C249" s="91" t="s">
        <v>91</v>
      </c>
      <c r="D249" s="91" t="s">
        <v>91</v>
      </c>
      <c r="E249" s="42" t="s">
        <v>91</v>
      </c>
    </row>
    <row r="250" spans="1:5" x14ac:dyDescent="0.25">
      <c r="A250" s="1" t="s">
        <v>91</v>
      </c>
      <c r="B250" s="1" t="s">
        <v>91</v>
      </c>
      <c r="C250" s="91" t="s">
        <v>91</v>
      </c>
      <c r="D250" s="91" t="s">
        <v>91</v>
      </c>
      <c r="E250" s="42" t="s">
        <v>91</v>
      </c>
    </row>
    <row r="251" spans="1:5" x14ac:dyDescent="0.25">
      <c r="A251" s="1" t="s">
        <v>91</v>
      </c>
      <c r="B251" s="1" t="s">
        <v>91</v>
      </c>
      <c r="C251" s="91" t="s">
        <v>91</v>
      </c>
      <c r="D251" s="91" t="s">
        <v>91</v>
      </c>
      <c r="E251" s="42" t="s">
        <v>91</v>
      </c>
    </row>
    <row r="252" spans="1:5" x14ac:dyDescent="0.25">
      <c r="A252" s="1" t="s">
        <v>91</v>
      </c>
      <c r="B252" s="1" t="s">
        <v>91</v>
      </c>
      <c r="C252" s="91" t="s">
        <v>91</v>
      </c>
      <c r="D252" s="91" t="s">
        <v>91</v>
      </c>
      <c r="E252" s="42" t="s">
        <v>91</v>
      </c>
    </row>
    <row r="253" spans="1:5" x14ac:dyDescent="0.25">
      <c r="A253" s="1" t="s">
        <v>91</v>
      </c>
      <c r="B253" s="1" t="s">
        <v>91</v>
      </c>
      <c r="C253" s="91" t="s">
        <v>91</v>
      </c>
      <c r="D253" s="91" t="s">
        <v>91</v>
      </c>
      <c r="E253" s="42" t="s">
        <v>91</v>
      </c>
    </row>
    <row r="254" spans="1:5" x14ac:dyDescent="0.25">
      <c r="A254" s="1" t="s">
        <v>91</v>
      </c>
      <c r="B254" s="1" t="s">
        <v>91</v>
      </c>
      <c r="C254" s="91" t="s">
        <v>91</v>
      </c>
      <c r="D254" s="91" t="s">
        <v>91</v>
      </c>
      <c r="E254" s="42" t="s">
        <v>91</v>
      </c>
    </row>
    <row r="255" spans="1:5" x14ac:dyDescent="0.25">
      <c r="A255" s="1" t="s">
        <v>91</v>
      </c>
      <c r="B255" s="1" t="s">
        <v>91</v>
      </c>
      <c r="C255" s="91" t="s">
        <v>91</v>
      </c>
      <c r="D255" s="91" t="s">
        <v>91</v>
      </c>
      <c r="E255" s="42" t="s">
        <v>91</v>
      </c>
    </row>
    <row r="256" spans="1:5" x14ac:dyDescent="0.25">
      <c r="A256" s="1" t="s">
        <v>91</v>
      </c>
      <c r="B256" s="1" t="s">
        <v>91</v>
      </c>
      <c r="C256" s="91" t="s">
        <v>91</v>
      </c>
      <c r="D256" s="91" t="s">
        <v>91</v>
      </c>
      <c r="E256" s="42" t="s">
        <v>91</v>
      </c>
    </row>
    <row r="257" spans="1:5" x14ac:dyDescent="0.25">
      <c r="A257" s="1" t="s">
        <v>91</v>
      </c>
      <c r="B257" s="1" t="s">
        <v>91</v>
      </c>
      <c r="C257" s="91" t="s">
        <v>91</v>
      </c>
      <c r="D257" s="91" t="s">
        <v>91</v>
      </c>
      <c r="E257" s="42" t="s">
        <v>91</v>
      </c>
    </row>
    <row r="258" spans="1:5" x14ac:dyDescent="0.25">
      <c r="A258" s="1" t="s">
        <v>91</v>
      </c>
      <c r="B258" s="1" t="s">
        <v>91</v>
      </c>
      <c r="C258" s="91" t="s">
        <v>91</v>
      </c>
      <c r="D258" s="91" t="s">
        <v>91</v>
      </c>
      <c r="E258" s="42" t="s">
        <v>91</v>
      </c>
    </row>
    <row r="259" spans="1:5" x14ac:dyDescent="0.25">
      <c r="A259" s="1" t="s">
        <v>91</v>
      </c>
      <c r="B259" s="1" t="s">
        <v>91</v>
      </c>
      <c r="C259" s="91" t="s">
        <v>91</v>
      </c>
      <c r="D259" s="91" t="s">
        <v>91</v>
      </c>
      <c r="E259" s="42" t="s">
        <v>91</v>
      </c>
    </row>
    <row r="260" spans="1:5" x14ac:dyDescent="0.25">
      <c r="A260" s="1" t="s">
        <v>91</v>
      </c>
      <c r="B260" s="1" t="s">
        <v>91</v>
      </c>
      <c r="C260" s="91" t="s">
        <v>91</v>
      </c>
      <c r="D260" s="91" t="s">
        <v>91</v>
      </c>
      <c r="E260" s="42" t="s">
        <v>91</v>
      </c>
    </row>
    <row r="261" spans="1:5" x14ac:dyDescent="0.25">
      <c r="A261" s="1" t="s">
        <v>91</v>
      </c>
      <c r="B261" s="1" t="s">
        <v>91</v>
      </c>
      <c r="C261" s="91" t="s">
        <v>91</v>
      </c>
      <c r="D261" s="91" t="s">
        <v>91</v>
      </c>
      <c r="E261" s="42" t="s">
        <v>91</v>
      </c>
    </row>
    <row r="262" spans="1:5" x14ac:dyDescent="0.25">
      <c r="A262" s="1" t="s">
        <v>91</v>
      </c>
      <c r="B262" s="1" t="s">
        <v>91</v>
      </c>
      <c r="C262" s="91" t="s">
        <v>91</v>
      </c>
      <c r="D262" s="91" t="s">
        <v>91</v>
      </c>
      <c r="E262" s="42" t="s">
        <v>91</v>
      </c>
    </row>
    <row r="263" spans="1:5" x14ac:dyDescent="0.25">
      <c r="A263" s="1" t="s">
        <v>91</v>
      </c>
      <c r="B263" s="1" t="s">
        <v>91</v>
      </c>
      <c r="C263" s="91" t="s">
        <v>91</v>
      </c>
      <c r="D263" s="91" t="s">
        <v>91</v>
      </c>
      <c r="E263" s="42" t="s">
        <v>91</v>
      </c>
    </row>
    <row r="264" spans="1:5" x14ac:dyDescent="0.25">
      <c r="A264" s="1" t="s">
        <v>91</v>
      </c>
      <c r="B264" s="1" t="s">
        <v>91</v>
      </c>
      <c r="C264" s="91" t="s">
        <v>91</v>
      </c>
      <c r="D264" s="91" t="s">
        <v>91</v>
      </c>
      <c r="E264" s="42" t="s">
        <v>91</v>
      </c>
    </row>
    <row r="265" spans="1:5" x14ac:dyDescent="0.25">
      <c r="A265" s="1" t="s">
        <v>91</v>
      </c>
      <c r="B265" s="1" t="s">
        <v>91</v>
      </c>
      <c r="C265" s="91" t="s">
        <v>91</v>
      </c>
      <c r="D265" s="91" t="s">
        <v>91</v>
      </c>
      <c r="E265" s="42" t="s">
        <v>91</v>
      </c>
    </row>
    <row r="266" spans="1:5" x14ac:dyDescent="0.25">
      <c r="A266" s="1" t="s">
        <v>91</v>
      </c>
      <c r="B266" s="1" t="s">
        <v>91</v>
      </c>
      <c r="C266" s="91" t="s">
        <v>91</v>
      </c>
      <c r="D266" s="91" t="s">
        <v>91</v>
      </c>
      <c r="E266" s="42" t="s">
        <v>91</v>
      </c>
    </row>
    <row r="267" spans="1:5" x14ac:dyDescent="0.25">
      <c r="A267" s="1" t="s">
        <v>91</v>
      </c>
      <c r="B267" s="1" t="s">
        <v>91</v>
      </c>
      <c r="C267" s="91" t="s">
        <v>91</v>
      </c>
      <c r="D267" s="91" t="s">
        <v>91</v>
      </c>
      <c r="E267" s="42" t="s">
        <v>91</v>
      </c>
    </row>
    <row r="268" spans="1:5" x14ac:dyDescent="0.25">
      <c r="A268" s="1" t="s">
        <v>91</v>
      </c>
      <c r="B268" s="1" t="s">
        <v>91</v>
      </c>
      <c r="C268" s="91" t="s">
        <v>91</v>
      </c>
      <c r="D268" s="91" t="s">
        <v>91</v>
      </c>
      <c r="E268" s="42" t="s">
        <v>91</v>
      </c>
    </row>
    <row r="269" spans="1:5" x14ac:dyDescent="0.25">
      <c r="A269" s="1" t="s">
        <v>91</v>
      </c>
      <c r="B269" s="1" t="s">
        <v>91</v>
      </c>
      <c r="C269" s="91" t="s">
        <v>91</v>
      </c>
      <c r="D269" s="91" t="s">
        <v>91</v>
      </c>
      <c r="E269" s="42" t="s">
        <v>91</v>
      </c>
    </row>
    <row r="270" spans="1:5" x14ac:dyDescent="0.25">
      <c r="A270" s="1" t="s">
        <v>91</v>
      </c>
      <c r="B270" s="1" t="s">
        <v>91</v>
      </c>
      <c r="C270" s="91" t="s">
        <v>91</v>
      </c>
      <c r="D270" s="91" t="s">
        <v>91</v>
      </c>
      <c r="E270" s="42" t="s">
        <v>91</v>
      </c>
    </row>
    <row r="271" spans="1:5" x14ac:dyDescent="0.25">
      <c r="A271" s="1" t="s">
        <v>91</v>
      </c>
      <c r="B271" s="1" t="s">
        <v>91</v>
      </c>
      <c r="C271" s="91" t="s">
        <v>91</v>
      </c>
      <c r="D271" s="91" t="s">
        <v>91</v>
      </c>
      <c r="E271" s="42" t="s">
        <v>91</v>
      </c>
    </row>
    <row r="272" spans="1:5" x14ac:dyDescent="0.25">
      <c r="A272" s="1" t="s">
        <v>91</v>
      </c>
      <c r="B272" s="1" t="s">
        <v>91</v>
      </c>
      <c r="C272" s="91" t="s">
        <v>91</v>
      </c>
      <c r="D272" s="91" t="s">
        <v>91</v>
      </c>
      <c r="E272" s="42" t="s">
        <v>91</v>
      </c>
    </row>
    <row r="273" spans="1:5" x14ac:dyDescent="0.25">
      <c r="A273" s="1" t="s">
        <v>91</v>
      </c>
      <c r="B273" s="1" t="s">
        <v>91</v>
      </c>
      <c r="C273" s="91" t="s">
        <v>91</v>
      </c>
      <c r="D273" s="91" t="s">
        <v>91</v>
      </c>
      <c r="E273" s="42" t="s">
        <v>91</v>
      </c>
    </row>
    <row r="274" spans="1:5" x14ac:dyDescent="0.25">
      <c r="A274" s="1" t="s">
        <v>91</v>
      </c>
      <c r="B274" s="1" t="s">
        <v>91</v>
      </c>
      <c r="C274" s="91" t="s">
        <v>91</v>
      </c>
      <c r="D274" s="91" t="s">
        <v>91</v>
      </c>
      <c r="E274" s="42" t="s">
        <v>91</v>
      </c>
    </row>
    <row r="275" spans="1:5" x14ac:dyDescent="0.25">
      <c r="A275" s="1" t="s">
        <v>91</v>
      </c>
      <c r="B275" s="1" t="s">
        <v>91</v>
      </c>
      <c r="C275" s="91" t="s">
        <v>91</v>
      </c>
      <c r="D275" s="91" t="s">
        <v>91</v>
      </c>
      <c r="E275" s="42" t="s">
        <v>91</v>
      </c>
    </row>
    <row r="276" spans="1:5" x14ac:dyDescent="0.25">
      <c r="A276" s="1" t="s">
        <v>91</v>
      </c>
      <c r="B276" s="1" t="s">
        <v>91</v>
      </c>
      <c r="C276" s="91" t="s">
        <v>91</v>
      </c>
      <c r="D276" s="91" t="s">
        <v>91</v>
      </c>
      <c r="E276" s="42" t="s">
        <v>91</v>
      </c>
    </row>
    <row r="277" spans="1:5" x14ac:dyDescent="0.25">
      <c r="A277" s="1" t="s">
        <v>91</v>
      </c>
      <c r="B277" s="1" t="s">
        <v>91</v>
      </c>
      <c r="C277" s="91" t="s">
        <v>91</v>
      </c>
      <c r="D277" s="91" t="s">
        <v>91</v>
      </c>
      <c r="E277" s="42" t="s">
        <v>91</v>
      </c>
    </row>
    <row r="278" spans="1:5" x14ac:dyDescent="0.25">
      <c r="A278" s="1" t="s">
        <v>91</v>
      </c>
      <c r="B278" s="1" t="s">
        <v>91</v>
      </c>
      <c r="C278" s="91" t="s">
        <v>91</v>
      </c>
      <c r="D278" s="91" t="s">
        <v>91</v>
      </c>
      <c r="E278" s="42" t="s">
        <v>91</v>
      </c>
    </row>
    <row r="279" spans="1:5" x14ac:dyDescent="0.25">
      <c r="A279" s="1" t="s">
        <v>91</v>
      </c>
      <c r="B279" s="1" t="s">
        <v>91</v>
      </c>
      <c r="C279" s="91" t="s">
        <v>91</v>
      </c>
      <c r="D279" s="91" t="s">
        <v>91</v>
      </c>
      <c r="E279" s="42" t="s">
        <v>91</v>
      </c>
    </row>
    <row r="280" spans="1:5" x14ac:dyDescent="0.25">
      <c r="A280" s="1" t="s">
        <v>91</v>
      </c>
      <c r="B280" s="1" t="s">
        <v>91</v>
      </c>
      <c r="C280" s="91" t="s">
        <v>91</v>
      </c>
      <c r="D280" s="91" t="s">
        <v>91</v>
      </c>
      <c r="E280" s="42" t="s">
        <v>91</v>
      </c>
    </row>
    <row r="281" spans="1:5" x14ac:dyDescent="0.25">
      <c r="A281" s="1" t="s">
        <v>91</v>
      </c>
      <c r="B281" s="1" t="s">
        <v>91</v>
      </c>
      <c r="C281" s="91" t="s">
        <v>91</v>
      </c>
      <c r="D281" s="91" t="s">
        <v>91</v>
      </c>
      <c r="E281" s="42" t="s">
        <v>91</v>
      </c>
    </row>
    <row r="282" spans="1:5" x14ac:dyDescent="0.25">
      <c r="A282" s="1" t="s">
        <v>91</v>
      </c>
      <c r="B282" s="1" t="s">
        <v>91</v>
      </c>
      <c r="C282" s="91" t="s">
        <v>91</v>
      </c>
      <c r="D282" s="91" t="s">
        <v>91</v>
      </c>
      <c r="E282" s="42" t="s">
        <v>91</v>
      </c>
    </row>
    <row r="283" spans="1:5" x14ac:dyDescent="0.25">
      <c r="A283" s="1" t="s">
        <v>91</v>
      </c>
      <c r="B283" s="1" t="s">
        <v>91</v>
      </c>
      <c r="C283" s="91" t="s">
        <v>91</v>
      </c>
      <c r="D283" s="91" t="s">
        <v>91</v>
      </c>
      <c r="E283" s="42" t="s">
        <v>91</v>
      </c>
    </row>
    <row r="284" spans="1:5" x14ac:dyDescent="0.25">
      <c r="A284" s="1" t="s">
        <v>91</v>
      </c>
      <c r="B284" s="1" t="s">
        <v>91</v>
      </c>
      <c r="C284" s="91" t="s">
        <v>91</v>
      </c>
      <c r="D284" s="91" t="s">
        <v>91</v>
      </c>
      <c r="E284" s="42" t="s">
        <v>91</v>
      </c>
    </row>
    <row r="285" spans="1:5" x14ac:dyDescent="0.25">
      <c r="A285" s="1" t="s">
        <v>91</v>
      </c>
      <c r="B285" s="1" t="s">
        <v>91</v>
      </c>
      <c r="C285" s="91" t="s">
        <v>91</v>
      </c>
      <c r="D285" s="91" t="s">
        <v>91</v>
      </c>
      <c r="E285" s="42" t="s">
        <v>91</v>
      </c>
    </row>
    <row r="286" spans="1:5" x14ac:dyDescent="0.25">
      <c r="A286" s="1" t="s">
        <v>91</v>
      </c>
      <c r="B286" s="1" t="s">
        <v>91</v>
      </c>
      <c r="C286" s="91" t="s">
        <v>91</v>
      </c>
      <c r="D286" s="91" t="s">
        <v>91</v>
      </c>
      <c r="E286" s="42" t="s">
        <v>91</v>
      </c>
    </row>
    <row r="287" spans="1:5" x14ac:dyDescent="0.25">
      <c r="A287" s="1" t="s">
        <v>91</v>
      </c>
      <c r="B287" s="1" t="s">
        <v>91</v>
      </c>
      <c r="C287" s="91" t="s">
        <v>91</v>
      </c>
      <c r="D287" s="91" t="s">
        <v>91</v>
      </c>
      <c r="E287" s="42" t="s">
        <v>91</v>
      </c>
    </row>
    <row r="288" spans="1:5" x14ac:dyDescent="0.25">
      <c r="A288" s="1" t="s">
        <v>91</v>
      </c>
      <c r="B288" s="1" t="s">
        <v>91</v>
      </c>
      <c r="C288" s="91" t="s">
        <v>91</v>
      </c>
      <c r="D288" s="91" t="s">
        <v>91</v>
      </c>
      <c r="E288" s="42" t="s">
        <v>91</v>
      </c>
    </row>
    <row r="289" spans="1:5" x14ac:dyDescent="0.25">
      <c r="A289" s="1" t="s">
        <v>91</v>
      </c>
      <c r="B289" s="1" t="s">
        <v>91</v>
      </c>
      <c r="C289" s="91" t="s">
        <v>91</v>
      </c>
      <c r="D289" s="91" t="s">
        <v>91</v>
      </c>
      <c r="E289" s="42" t="s">
        <v>91</v>
      </c>
    </row>
    <row r="290" spans="1:5" x14ac:dyDescent="0.25">
      <c r="A290" s="1" t="s">
        <v>91</v>
      </c>
      <c r="B290" s="1" t="s">
        <v>91</v>
      </c>
      <c r="C290" s="91" t="s">
        <v>91</v>
      </c>
      <c r="D290" s="91" t="s">
        <v>91</v>
      </c>
      <c r="E290" s="42" t="s">
        <v>91</v>
      </c>
    </row>
    <row r="291" spans="1:5" x14ac:dyDescent="0.25">
      <c r="A291" s="1" t="s">
        <v>91</v>
      </c>
      <c r="B291" s="1" t="s">
        <v>91</v>
      </c>
      <c r="C291" s="91" t="s">
        <v>91</v>
      </c>
      <c r="D291" s="91" t="s">
        <v>91</v>
      </c>
      <c r="E291" s="42" t="s">
        <v>91</v>
      </c>
    </row>
    <row r="292" spans="1:5" x14ac:dyDescent="0.25">
      <c r="A292" s="1" t="s">
        <v>91</v>
      </c>
      <c r="B292" s="1" t="s">
        <v>91</v>
      </c>
      <c r="C292" s="91" t="s">
        <v>91</v>
      </c>
      <c r="D292" s="91" t="s">
        <v>91</v>
      </c>
      <c r="E292" s="42" t="s">
        <v>91</v>
      </c>
    </row>
    <row r="293" spans="1:5" x14ac:dyDescent="0.25">
      <c r="A293" s="1" t="s">
        <v>91</v>
      </c>
      <c r="B293" s="1" t="s">
        <v>91</v>
      </c>
      <c r="C293" s="91" t="s">
        <v>91</v>
      </c>
      <c r="D293" s="91" t="s">
        <v>91</v>
      </c>
      <c r="E293" s="42" t="s">
        <v>91</v>
      </c>
    </row>
    <row r="294" spans="1:5" x14ac:dyDescent="0.25">
      <c r="A294" s="1" t="s">
        <v>91</v>
      </c>
      <c r="B294" s="1" t="s">
        <v>91</v>
      </c>
      <c r="C294" s="91" t="s">
        <v>91</v>
      </c>
      <c r="D294" s="91" t="s">
        <v>91</v>
      </c>
      <c r="E294" s="42" t="s">
        <v>91</v>
      </c>
    </row>
    <row r="295" spans="1:5" x14ac:dyDescent="0.25">
      <c r="A295" s="1" t="s">
        <v>91</v>
      </c>
      <c r="B295" s="1" t="s">
        <v>91</v>
      </c>
      <c r="C295" s="91" t="s">
        <v>91</v>
      </c>
      <c r="D295" s="91" t="s">
        <v>91</v>
      </c>
      <c r="E295" s="42" t="s">
        <v>91</v>
      </c>
    </row>
    <row r="296" spans="1:5" x14ac:dyDescent="0.25">
      <c r="A296" s="1" t="s">
        <v>91</v>
      </c>
      <c r="B296" s="1" t="s">
        <v>91</v>
      </c>
      <c r="C296" s="91" t="s">
        <v>91</v>
      </c>
      <c r="D296" s="91" t="s">
        <v>91</v>
      </c>
      <c r="E296" s="42" t="s">
        <v>91</v>
      </c>
    </row>
    <row r="297" spans="1:5" x14ac:dyDescent="0.25">
      <c r="A297" s="1" t="s">
        <v>91</v>
      </c>
      <c r="B297" s="1" t="s">
        <v>91</v>
      </c>
      <c r="C297" s="91" t="s">
        <v>91</v>
      </c>
      <c r="D297" s="91" t="s">
        <v>91</v>
      </c>
      <c r="E297" s="42" t="s">
        <v>91</v>
      </c>
    </row>
    <row r="298" spans="1:5" x14ac:dyDescent="0.25">
      <c r="A298" s="1" t="s">
        <v>91</v>
      </c>
      <c r="B298" s="1" t="s">
        <v>91</v>
      </c>
      <c r="C298" s="91" t="s">
        <v>91</v>
      </c>
      <c r="D298" s="91" t="s">
        <v>91</v>
      </c>
      <c r="E298" s="42" t="s">
        <v>91</v>
      </c>
    </row>
    <row r="299" spans="1:5" x14ac:dyDescent="0.25">
      <c r="A299" s="1" t="s">
        <v>91</v>
      </c>
      <c r="B299" s="1" t="s">
        <v>91</v>
      </c>
      <c r="C299" s="91" t="s">
        <v>91</v>
      </c>
      <c r="D299" s="91" t="s">
        <v>91</v>
      </c>
      <c r="E299" s="42" t="s">
        <v>91</v>
      </c>
    </row>
    <row r="300" spans="1:5" x14ac:dyDescent="0.25">
      <c r="A300" s="1" t="s">
        <v>91</v>
      </c>
      <c r="B300" s="1" t="s">
        <v>91</v>
      </c>
      <c r="C300" s="91" t="s">
        <v>91</v>
      </c>
      <c r="D300" s="91" t="s">
        <v>91</v>
      </c>
      <c r="E300" s="42" t="s">
        <v>91</v>
      </c>
    </row>
    <row r="301" spans="1:5" x14ac:dyDescent="0.25">
      <c r="A301" s="1" t="s">
        <v>91</v>
      </c>
      <c r="B301" s="1" t="s">
        <v>91</v>
      </c>
      <c r="C301" s="91" t="s">
        <v>91</v>
      </c>
      <c r="D301" s="91" t="s">
        <v>91</v>
      </c>
      <c r="E301" s="42" t="s">
        <v>91</v>
      </c>
    </row>
    <row r="302" spans="1:5" x14ac:dyDescent="0.25">
      <c r="A302" s="1" t="s">
        <v>91</v>
      </c>
      <c r="B302" s="1" t="s">
        <v>91</v>
      </c>
      <c r="C302" s="91" t="s">
        <v>91</v>
      </c>
      <c r="D302" s="91" t="s">
        <v>91</v>
      </c>
      <c r="E302" s="42" t="s">
        <v>91</v>
      </c>
    </row>
    <row r="303" spans="1:5" x14ac:dyDescent="0.25">
      <c r="A303" s="1" t="s">
        <v>91</v>
      </c>
      <c r="B303" s="1" t="s">
        <v>91</v>
      </c>
      <c r="C303" s="91" t="s">
        <v>91</v>
      </c>
      <c r="D303" s="91" t="s">
        <v>91</v>
      </c>
      <c r="E303" s="42" t="s">
        <v>91</v>
      </c>
    </row>
    <row r="304" spans="1:5" x14ac:dyDescent="0.25">
      <c r="A304" s="1" t="s">
        <v>91</v>
      </c>
      <c r="B304" s="1" t="s">
        <v>91</v>
      </c>
      <c r="C304" s="91" t="s">
        <v>91</v>
      </c>
      <c r="D304" s="91" t="s">
        <v>91</v>
      </c>
      <c r="E304" s="42" t="s">
        <v>91</v>
      </c>
    </row>
    <row r="305" spans="1:5" x14ac:dyDescent="0.25">
      <c r="A305" s="1" t="s">
        <v>91</v>
      </c>
      <c r="B305" s="1" t="s">
        <v>91</v>
      </c>
      <c r="C305" s="91" t="s">
        <v>91</v>
      </c>
      <c r="D305" s="91" t="s">
        <v>91</v>
      </c>
      <c r="E305" s="42" t="s">
        <v>91</v>
      </c>
    </row>
    <row r="306" spans="1:5" x14ac:dyDescent="0.25">
      <c r="A306" s="1" t="s">
        <v>91</v>
      </c>
      <c r="B306" s="1" t="s">
        <v>91</v>
      </c>
      <c r="C306" s="91" t="s">
        <v>91</v>
      </c>
      <c r="D306" s="91" t="s">
        <v>91</v>
      </c>
      <c r="E306" s="42" t="s">
        <v>91</v>
      </c>
    </row>
    <row r="307" spans="1:5" x14ac:dyDescent="0.25">
      <c r="A307" s="1" t="s">
        <v>91</v>
      </c>
      <c r="B307" s="1" t="s">
        <v>91</v>
      </c>
      <c r="C307" s="91" t="s">
        <v>91</v>
      </c>
      <c r="D307" s="91" t="s">
        <v>91</v>
      </c>
      <c r="E307" s="42" t="s">
        <v>91</v>
      </c>
    </row>
    <row r="308" spans="1:5" x14ac:dyDescent="0.25">
      <c r="A308" s="1" t="s">
        <v>91</v>
      </c>
      <c r="B308" s="1" t="s">
        <v>91</v>
      </c>
      <c r="C308" s="91" t="s">
        <v>91</v>
      </c>
      <c r="D308" s="91" t="s">
        <v>91</v>
      </c>
      <c r="E308" s="42" t="s">
        <v>91</v>
      </c>
    </row>
    <row r="309" spans="1:5" x14ac:dyDescent="0.25">
      <c r="A309" s="1" t="s">
        <v>91</v>
      </c>
      <c r="B309" s="1" t="s">
        <v>91</v>
      </c>
      <c r="C309" s="91" t="s">
        <v>91</v>
      </c>
      <c r="D309" s="91" t="s">
        <v>91</v>
      </c>
      <c r="E309" s="42" t="s">
        <v>91</v>
      </c>
    </row>
    <row r="310" spans="1:5" x14ac:dyDescent="0.25">
      <c r="A310" s="1" t="s">
        <v>91</v>
      </c>
      <c r="B310" s="1" t="s">
        <v>91</v>
      </c>
      <c r="C310" s="91" t="s">
        <v>91</v>
      </c>
      <c r="D310" s="91" t="s">
        <v>91</v>
      </c>
      <c r="E310" s="42" t="s">
        <v>91</v>
      </c>
    </row>
    <row r="311" spans="1:5" x14ac:dyDescent="0.25">
      <c r="A311" s="1" t="s">
        <v>91</v>
      </c>
      <c r="B311" s="1" t="s">
        <v>91</v>
      </c>
      <c r="C311" s="91" t="s">
        <v>91</v>
      </c>
      <c r="D311" s="91" t="s">
        <v>91</v>
      </c>
      <c r="E311" s="42" t="s">
        <v>91</v>
      </c>
    </row>
    <row r="312" spans="1:5" x14ac:dyDescent="0.25">
      <c r="A312" s="1" t="s">
        <v>91</v>
      </c>
      <c r="B312" s="1" t="s">
        <v>91</v>
      </c>
      <c r="C312" s="91" t="s">
        <v>91</v>
      </c>
      <c r="D312" s="91" t="s">
        <v>91</v>
      </c>
      <c r="E312" s="42" t="s">
        <v>91</v>
      </c>
    </row>
    <row r="313" spans="1:5" x14ac:dyDescent="0.25">
      <c r="A313" s="1" t="s">
        <v>91</v>
      </c>
      <c r="B313" s="1" t="s">
        <v>91</v>
      </c>
      <c r="C313" s="91" t="s">
        <v>91</v>
      </c>
      <c r="D313" s="91" t="s">
        <v>91</v>
      </c>
      <c r="E313" s="42" t="s">
        <v>91</v>
      </c>
    </row>
    <row r="314" spans="1:5" x14ac:dyDescent="0.25">
      <c r="A314" s="1" t="s">
        <v>91</v>
      </c>
      <c r="B314" s="1" t="s">
        <v>91</v>
      </c>
      <c r="C314" s="91" t="s">
        <v>91</v>
      </c>
      <c r="D314" s="91" t="s">
        <v>91</v>
      </c>
      <c r="E314" s="42" t="s">
        <v>91</v>
      </c>
    </row>
    <row r="315" spans="1:5" x14ac:dyDescent="0.25">
      <c r="A315" s="1" t="s">
        <v>91</v>
      </c>
      <c r="B315" s="1" t="s">
        <v>91</v>
      </c>
      <c r="C315" s="91" t="s">
        <v>91</v>
      </c>
      <c r="D315" s="91" t="s">
        <v>91</v>
      </c>
      <c r="E315" s="42" t="s">
        <v>91</v>
      </c>
    </row>
    <row r="316" spans="1:5" x14ac:dyDescent="0.25">
      <c r="A316" s="1" t="s">
        <v>91</v>
      </c>
      <c r="B316" s="1" t="s">
        <v>91</v>
      </c>
      <c r="C316" s="91" t="s">
        <v>91</v>
      </c>
      <c r="D316" s="91" t="s">
        <v>91</v>
      </c>
      <c r="E316" s="42" t="s">
        <v>91</v>
      </c>
    </row>
    <row r="317" spans="1:5" x14ac:dyDescent="0.25">
      <c r="A317" s="1" t="s">
        <v>91</v>
      </c>
      <c r="B317" s="1" t="s">
        <v>91</v>
      </c>
      <c r="C317" s="91" t="s">
        <v>91</v>
      </c>
      <c r="D317" s="91" t="s">
        <v>91</v>
      </c>
      <c r="E317" s="42" t="s">
        <v>91</v>
      </c>
    </row>
    <row r="318" spans="1:5" x14ac:dyDescent="0.25">
      <c r="A318" s="1" t="s">
        <v>91</v>
      </c>
      <c r="B318" s="1" t="s">
        <v>91</v>
      </c>
      <c r="C318" s="91" t="s">
        <v>91</v>
      </c>
      <c r="D318" s="91" t="s">
        <v>91</v>
      </c>
      <c r="E318" s="42" t="s">
        <v>91</v>
      </c>
    </row>
    <row r="319" spans="1:5" x14ac:dyDescent="0.25">
      <c r="A319" s="1" t="s">
        <v>91</v>
      </c>
      <c r="B319" s="1" t="s">
        <v>91</v>
      </c>
      <c r="C319" s="91" t="s">
        <v>91</v>
      </c>
      <c r="D319" s="91" t="s">
        <v>91</v>
      </c>
      <c r="E319" s="42" t="s">
        <v>91</v>
      </c>
    </row>
    <row r="320" spans="1:5" x14ac:dyDescent="0.25">
      <c r="A320" s="1" t="s">
        <v>91</v>
      </c>
      <c r="B320" s="1" t="s">
        <v>91</v>
      </c>
      <c r="C320" s="91" t="s">
        <v>91</v>
      </c>
      <c r="D320" s="91" t="s">
        <v>91</v>
      </c>
      <c r="E320" s="42" t="s">
        <v>91</v>
      </c>
    </row>
    <row r="321" spans="1:5" x14ac:dyDescent="0.25">
      <c r="A321" s="1" t="s">
        <v>91</v>
      </c>
      <c r="B321" s="1" t="s">
        <v>91</v>
      </c>
      <c r="C321" s="91" t="s">
        <v>91</v>
      </c>
      <c r="D321" s="91" t="s">
        <v>91</v>
      </c>
      <c r="E321" s="42" t="s">
        <v>91</v>
      </c>
    </row>
    <row r="322" spans="1:5" x14ac:dyDescent="0.25">
      <c r="A322" s="1" t="s">
        <v>91</v>
      </c>
      <c r="B322" s="1" t="s">
        <v>91</v>
      </c>
      <c r="C322" s="91" t="s">
        <v>91</v>
      </c>
      <c r="D322" s="91" t="s">
        <v>91</v>
      </c>
      <c r="E322" s="42" t="s">
        <v>91</v>
      </c>
    </row>
    <row r="323" spans="1:5" x14ac:dyDescent="0.25">
      <c r="A323" s="1" t="s">
        <v>91</v>
      </c>
      <c r="B323" s="1" t="s">
        <v>91</v>
      </c>
      <c r="C323" s="91" t="s">
        <v>91</v>
      </c>
      <c r="D323" s="91" t="s">
        <v>91</v>
      </c>
      <c r="E323" s="42" t="s">
        <v>91</v>
      </c>
    </row>
    <row r="324" spans="1:5" x14ac:dyDescent="0.25">
      <c r="A324" s="1" t="s">
        <v>91</v>
      </c>
      <c r="B324" s="1" t="s">
        <v>91</v>
      </c>
      <c r="C324" s="91" t="s">
        <v>91</v>
      </c>
      <c r="D324" s="91" t="s">
        <v>91</v>
      </c>
      <c r="E324" s="42" t="s">
        <v>91</v>
      </c>
    </row>
    <row r="325" spans="1:5" x14ac:dyDescent="0.25">
      <c r="A325" s="1" t="s">
        <v>91</v>
      </c>
      <c r="B325" s="1" t="s">
        <v>91</v>
      </c>
      <c r="C325" s="91" t="s">
        <v>91</v>
      </c>
      <c r="D325" s="91" t="s">
        <v>91</v>
      </c>
      <c r="E325" s="42" t="s">
        <v>91</v>
      </c>
    </row>
    <row r="326" spans="1:5" x14ac:dyDescent="0.25">
      <c r="A326" s="1" t="s">
        <v>91</v>
      </c>
      <c r="B326" s="1" t="s">
        <v>91</v>
      </c>
      <c r="C326" s="91" t="s">
        <v>91</v>
      </c>
      <c r="D326" s="91" t="s">
        <v>91</v>
      </c>
      <c r="E326" s="42" t="s">
        <v>91</v>
      </c>
    </row>
    <row r="327" spans="1:5" x14ac:dyDescent="0.25">
      <c r="A327" s="1" t="s">
        <v>91</v>
      </c>
      <c r="B327" s="1" t="s">
        <v>91</v>
      </c>
      <c r="C327" s="91" t="s">
        <v>91</v>
      </c>
      <c r="D327" s="91" t="s">
        <v>91</v>
      </c>
      <c r="E327" s="42" t="s">
        <v>91</v>
      </c>
    </row>
    <row r="328" spans="1:5" x14ac:dyDescent="0.25">
      <c r="A328" s="1" t="s">
        <v>91</v>
      </c>
      <c r="B328" s="1" t="s">
        <v>91</v>
      </c>
      <c r="C328" s="91" t="s">
        <v>91</v>
      </c>
      <c r="D328" s="91" t="s">
        <v>91</v>
      </c>
      <c r="E328" s="42" t="s">
        <v>91</v>
      </c>
    </row>
    <row r="329" spans="1:5" x14ac:dyDescent="0.25">
      <c r="A329" s="1" t="s">
        <v>91</v>
      </c>
      <c r="B329" s="1" t="s">
        <v>91</v>
      </c>
      <c r="C329" s="91" t="s">
        <v>91</v>
      </c>
      <c r="D329" s="91" t="s">
        <v>91</v>
      </c>
      <c r="E329" s="42" t="s">
        <v>91</v>
      </c>
    </row>
    <row r="330" spans="1:5" x14ac:dyDescent="0.25">
      <c r="A330" s="1" t="s">
        <v>91</v>
      </c>
      <c r="B330" s="1" t="s">
        <v>91</v>
      </c>
      <c r="C330" s="91" t="s">
        <v>91</v>
      </c>
      <c r="D330" s="91" t="s">
        <v>91</v>
      </c>
      <c r="E330" s="42" t="s">
        <v>91</v>
      </c>
    </row>
    <row r="331" spans="1:5" x14ac:dyDescent="0.25">
      <c r="A331" s="1" t="s">
        <v>91</v>
      </c>
      <c r="B331" s="1" t="s">
        <v>91</v>
      </c>
      <c r="C331" s="91" t="s">
        <v>91</v>
      </c>
      <c r="D331" s="91" t="s">
        <v>91</v>
      </c>
      <c r="E331" s="42" t="s">
        <v>91</v>
      </c>
    </row>
    <row r="332" spans="1:5" x14ac:dyDescent="0.25">
      <c r="A332" s="1" t="s">
        <v>91</v>
      </c>
      <c r="B332" s="1" t="s">
        <v>91</v>
      </c>
      <c r="C332" s="91" t="s">
        <v>91</v>
      </c>
      <c r="D332" s="91" t="s">
        <v>91</v>
      </c>
      <c r="E332" s="42" t="s">
        <v>91</v>
      </c>
    </row>
    <row r="333" spans="1:5" x14ac:dyDescent="0.25">
      <c r="A333" s="1" t="s">
        <v>91</v>
      </c>
      <c r="B333" s="1" t="s">
        <v>91</v>
      </c>
      <c r="C333" s="91" t="s">
        <v>91</v>
      </c>
      <c r="D333" s="91" t="s">
        <v>91</v>
      </c>
      <c r="E333" s="42" t="s">
        <v>91</v>
      </c>
    </row>
    <row r="334" spans="1:5" x14ac:dyDescent="0.25">
      <c r="A334" s="1" t="s">
        <v>91</v>
      </c>
      <c r="B334" s="1" t="s">
        <v>91</v>
      </c>
      <c r="C334" s="91" t="s">
        <v>91</v>
      </c>
      <c r="D334" s="91" t="s">
        <v>91</v>
      </c>
      <c r="E334" s="42" t="s">
        <v>91</v>
      </c>
    </row>
    <row r="335" spans="1:5" x14ac:dyDescent="0.25">
      <c r="A335" s="1" t="s">
        <v>91</v>
      </c>
      <c r="B335" s="1" t="s">
        <v>91</v>
      </c>
      <c r="C335" s="91" t="s">
        <v>91</v>
      </c>
      <c r="D335" s="91" t="s">
        <v>91</v>
      </c>
      <c r="E335" s="42" t="s">
        <v>91</v>
      </c>
    </row>
    <row r="336" spans="1:5" x14ac:dyDescent="0.25">
      <c r="A336" s="1" t="s">
        <v>91</v>
      </c>
      <c r="B336" s="1" t="s">
        <v>91</v>
      </c>
      <c r="C336" s="91" t="s">
        <v>91</v>
      </c>
      <c r="D336" s="91" t="s">
        <v>91</v>
      </c>
      <c r="E336" s="42" t="s">
        <v>91</v>
      </c>
    </row>
    <row r="337" spans="1:5" x14ac:dyDescent="0.25">
      <c r="A337" s="1" t="s">
        <v>91</v>
      </c>
      <c r="B337" s="1" t="s">
        <v>91</v>
      </c>
      <c r="C337" s="91" t="s">
        <v>91</v>
      </c>
      <c r="D337" s="91" t="s">
        <v>91</v>
      </c>
      <c r="E337" s="42" t="s">
        <v>91</v>
      </c>
    </row>
    <row r="338" spans="1:5" x14ac:dyDescent="0.25">
      <c r="A338" s="1" t="s">
        <v>91</v>
      </c>
      <c r="B338" s="1" t="s">
        <v>91</v>
      </c>
      <c r="C338" s="91" t="s">
        <v>91</v>
      </c>
      <c r="D338" s="91" t="s">
        <v>91</v>
      </c>
      <c r="E338" s="42" t="s">
        <v>91</v>
      </c>
    </row>
    <row r="339" spans="1:5" x14ac:dyDescent="0.25">
      <c r="A339" s="1" t="s">
        <v>91</v>
      </c>
      <c r="B339" s="1" t="s">
        <v>91</v>
      </c>
      <c r="C339" s="91" t="s">
        <v>91</v>
      </c>
      <c r="D339" s="91" t="s">
        <v>91</v>
      </c>
      <c r="E339" s="42" t="s">
        <v>91</v>
      </c>
    </row>
    <row r="340" spans="1:5" x14ac:dyDescent="0.25">
      <c r="A340" s="1" t="s">
        <v>91</v>
      </c>
      <c r="B340" s="1" t="s">
        <v>91</v>
      </c>
      <c r="C340" s="91" t="s">
        <v>91</v>
      </c>
      <c r="D340" s="91" t="s">
        <v>91</v>
      </c>
      <c r="E340" s="42" t="s">
        <v>91</v>
      </c>
    </row>
    <row r="341" spans="1:5" x14ac:dyDescent="0.25">
      <c r="A341" s="1" t="s">
        <v>91</v>
      </c>
      <c r="B341" s="1" t="s">
        <v>91</v>
      </c>
      <c r="C341" s="91" t="s">
        <v>91</v>
      </c>
      <c r="D341" s="91" t="s">
        <v>91</v>
      </c>
      <c r="E341" s="42" t="s">
        <v>91</v>
      </c>
    </row>
    <row r="342" spans="1:5" x14ac:dyDescent="0.25">
      <c r="A342" s="1" t="s">
        <v>91</v>
      </c>
      <c r="B342" s="1" t="s">
        <v>91</v>
      </c>
      <c r="C342" s="91" t="s">
        <v>91</v>
      </c>
      <c r="D342" s="91" t="s">
        <v>91</v>
      </c>
      <c r="E342" s="42" t="s">
        <v>91</v>
      </c>
    </row>
    <row r="343" spans="1:5" x14ac:dyDescent="0.25">
      <c r="A343" s="1" t="s">
        <v>91</v>
      </c>
      <c r="B343" s="1" t="s">
        <v>91</v>
      </c>
      <c r="C343" s="91" t="s">
        <v>91</v>
      </c>
      <c r="D343" s="91" t="s">
        <v>91</v>
      </c>
      <c r="E343" s="42" t="s">
        <v>91</v>
      </c>
    </row>
    <row r="344" spans="1:5" x14ac:dyDescent="0.25">
      <c r="A344" s="1" t="s">
        <v>91</v>
      </c>
      <c r="B344" s="1" t="s">
        <v>91</v>
      </c>
      <c r="C344" s="91" t="s">
        <v>91</v>
      </c>
      <c r="D344" s="91" t="s">
        <v>91</v>
      </c>
      <c r="E344" s="42" t="s">
        <v>91</v>
      </c>
    </row>
    <row r="345" spans="1:5" x14ac:dyDescent="0.25">
      <c r="A345" s="1" t="s">
        <v>91</v>
      </c>
      <c r="B345" s="1" t="s">
        <v>91</v>
      </c>
      <c r="C345" s="91" t="s">
        <v>91</v>
      </c>
      <c r="D345" s="91" t="s">
        <v>91</v>
      </c>
      <c r="E345" s="42" t="s">
        <v>91</v>
      </c>
    </row>
    <row r="346" spans="1:5" x14ac:dyDescent="0.25">
      <c r="A346" s="1" t="s">
        <v>91</v>
      </c>
      <c r="B346" s="1" t="s">
        <v>91</v>
      </c>
      <c r="C346" s="91" t="s">
        <v>91</v>
      </c>
      <c r="D346" s="91" t="s">
        <v>91</v>
      </c>
      <c r="E346" s="42" t="s">
        <v>91</v>
      </c>
    </row>
    <row r="347" spans="1:5" x14ac:dyDescent="0.25">
      <c r="A347" s="1" t="s">
        <v>91</v>
      </c>
      <c r="B347" s="1" t="s">
        <v>91</v>
      </c>
      <c r="C347" s="91" t="s">
        <v>91</v>
      </c>
      <c r="D347" s="91" t="s">
        <v>91</v>
      </c>
      <c r="E347" s="42" t="s">
        <v>91</v>
      </c>
    </row>
    <row r="348" spans="1:5" x14ac:dyDescent="0.25">
      <c r="A348" s="1" t="s">
        <v>91</v>
      </c>
      <c r="B348" s="1" t="s">
        <v>91</v>
      </c>
      <c r="C348" s="91" t="s">
        <v>91</v>
      </c>
      <c r="D348" s="91" t="s">
        <v>91</v>
      </c>
      <c r="E348" s="42" t="s">
        <v>91</v>
      </c>
    </row>
    <row r="349" spans="1:5" x14ac:dyDescent="0.25">
      <c r="A349" s="1" t="s">
        <v>91</v>
      </c>
      <c r="B349" s="1" t="s">
        <v>91</v>
      </c>
      <c r="C349" s="91" t="s">
        <v>91</v>
      </c>
      <c r="D349" s="91" t="s">
        <v>91</v>
      </c>
      <c r="E349" s="42" t="s">
        <v>91</v>
      </c>
    </row>
    <row r="350" spans="1:5" x14ac:dyDescent="0.25">
      <c r="A350" s="1" t="s">
        <v>91</v>
      </c>
      <c r="B350" s="1" t="s">
        <v>91</v>
      </c>
      <c r="C350" s="91" t="s">
        <v>91</v>
      </c>
      <c r="D350" s="91" t="s">
        <v>91</v>
      </c>
      <c r="E350" s="42" t="s">
        <v>91</v>
      </c>
    </row>
    <row r="351" spans="1:5" x14ac:dyDescent="0.25">
      <c r="A351" s="1" t="s">
        <v>91</v>
      </c>
      <c r="B351" s="1" t="s">
        <v>91</v>
      </c>
      <c r="C351" s="91" t="s">
        <v>91</v>
      </c>
      <c r="D351" s="91" t="s">
        <v>91</v>
      </c>
      <c r="E351" s="42" t="s">
        <v>91</v>
      </c>
    </row>
    <row r="352" spans="1:5" x14ac:dyDescent="0.25">
      <c r="A352" s="1" t="s">
        <v>91</v>
      </c>
      <c r="B352" s="1" t="s">
        <v>91</v>
      </c>
      <c r="C352" s="91" t="s">
        <v>91</v>
      </c>
      <c r="D352" s="91" t="s">
        <v>91</v>
      </c>
      <c r="E352" s="42" t="s">
        <v>91</v>
      </c>
    </row>
    <row r="353" spans="1:5" x14ac:dyDescent="0.25">
      <c r="A353" s="1" t="s">
        <v>91</v>
      </c>
      <c r="B353" s="1" t="s">
        <v>91</v>
      </c>
      <c r="C353" s="91" t="s">
        <v>91</v>
      </c>
      <c r="D353" s="91" t="s">
        <v>91</v>
      </c>
      <c r="E353" s="42" t="s">
        <v>91</v>
      </c>
    </row>
    <row r="354" spans="1:5" x14ac:dyDescent="0.25">
      <c r="A354" s="1" t="s">
        <v>91</v>
      </c>
      <c r="B354" s="1" t="s">
        <v>91</v>
      </c>
      <c r="C354" s="91" t="s">
        <v>91</v>
      </c>
      <c r="D354" s="91" t="s">
        <v>91</v>
      </c>
      <c r="E354" s="42" t="s">
        <v>91</v>
      </c>
    </row>
    <row r="355" spans="1:5" x14ac:dyDescent="0.25">
      <c r="A355" s="1" t="s">
        <v>91</v>
      </c>
      <c r="B355" s="1" t="s">
        <v>91</v>
      </c>
      <c r="C355" s="91" t="s">
        <v>91</v>
      </c>
      <c r="D355" s="91" t="s">
        <v>91</v>
      </c>
      <c r="E355" s="42" t="s">
        <v>91</v>
      </c>
    </row>
    <row r="356" spans="1:5" x14ac:dyDescent="0.25">
      <c r="A356" s="1" t="s">
        <v>91</v>
      </c>
      <c r="B356" s="1" t="s">
        <v>91</v>
      </c>
      <c r="C356" s="91" t="s">
        <v>91</v>
      </c>
      <c r="D356" s="91" t="s">
        <v>91</v>
      </c>
      <c r="E356" s="42" t="s">
        <v>91</v>
      </c>
    </row>
    <row r="357" spans="1:5" x14ac:dyDescent="0.25">
      <c r="A357" s="1" t="s">
        <v>91</v>
      </c>
      <c r="B357" s="1" t="s">
        <v>91</v>
      </c>
      <c r="C357" s="91" t="s">
        <v>91</v>
      </c>
      <c r="D357" s="91" t="s">
        <v>91</v>
      </c>
      <c r="E357" s="42" t="s">
        <v>91</v>
      </c>
    </row>
    <row r="358" spans="1:5" x14ac:dyDescent="0.25">
      <c r="A358" s="1" t="s">
        <v>91</v>
      </c>
      <c r="B358" s="1" t="s">
        <v>91</v>
      </c>
      <c r="C358" s="91" t="s">
        <v>91</v>
      </c>
      <c r="D358" s="91" t="s">
        <v>91</v>
      </c>
      <c r="E358" s="42" t="s">
        <v>91</v>
      </c>
    </row>
    <row r="359" spans="1:5" x14ac:dyDescent="0.25">
      <c r="A359" s="1" t="s">
        <v>91</v>
      </c>
      <c r="B359" s="1" t="s">
        <v>91</v>
      </c>
      <c r="C359" s="91" t="s">
        <v>91</v>
      </c>
      <c r="D359" s="91" t="s">
        <v>91</v>
      </c>
      <c r="E359" s="42" t="s">
        <v>91</v>
      </c>
    </row>
    <row r="360" spans="1:5" x14ac:dyDescent="0.25">
      <c r="A360" s="1" t="s">
        <v>91</v>
      </c>
      <c r="B360" s="1" t="s">
        <v>91</v>
      </c>
      <c r="C360" s="91" t="s">
        <v>91</v>
      </c>
      <c r="D360" s="91" t="s">
        <v>91</v>
      </c>
      <c r="E360" s="42" t="s">
        <v>91</v>
      </c>
    </row>
    <row r="361" spans="1:5" x14ac:dyDescent="0.25">
      <c r="A361" s="1" t="s">
        <v>91</v>
      </c>
      <c r="B361" s="1" t="s">
        <v>91</v>
      </c>
      <c r="C361" s="91" t="s">
        <v>91</v>
      </c>
      <c r="D361" s="91" t="s">
        <v>91</v>
      </c>
      <c r="E361" s="42" t="s">
        <v>91</v>
      </c>
    </row>
    <row r="362" spans="1:5" x14ac:dyDescent="0.25">
      <c r="A362" s="1" t="s">
        <v>91</v>
      </c>
      <c r="B362" s="1" t="s">
        <v>91</v>
      </c>
      <c r="C362" s="91" t="s">
        <v>91</v>
      </c>
      <c r="D362" s="91" t="s">
        <v>91</v>
      </c>
      <c r="E362" s="42" t="s">
        <v>91</v>
      </c>
    </row>
    <row r="363" spans="1:5" x14ac:dyDescent="0.25">
      <c r="A363" s="1" t="s">
        <v>91</v>
      </c>
      <c r="B363" s="1" t="s">
        <v>91</v>
      </c>
      <c r="C363" s="91" t="s">
        <v>91</v>
      </c>
      <c r="D363" s="91" t="s">
        <v>91</v>
      </c>
      <c r="E363" s="42" t="s">
        <v>91</v>
      </c>
    </row>
    <row r="364" spans="1:5" x14ac:dyDescent="0.25">
      <c r="A364" s="1" t="s">
        <v>91</v>
      </c>
      <c r="B364" s="1" t="s">
        <v>91</v>
      </c>
      <c r="C364" s="91" t="s">
        <v>91</v>
      </c>
      <c r="D364" s="91" t="s">
        <v>91</v>
      </c>
      <c r="E364" s="42" t="s">
        <v>91</v>
      </c>
    </row>
    <row r="365" spans="1:5" x14ac:dyDescent="0.25">
      <c r="A365" s="1" t="s">
        <v>91</v>
      </c>
      <c r="B365" s="1" t="s">
        <v>91</v>
      </c>
      <c r="C365" s="91" t="s">
        <v>91</v>
      </c>
      <c r="D365" s="91" t="s">
        <v>91</v>
      </c>
      <c r="E365" s="42" t="s">
        <v>91</v>
      </c>
    </row>
    <row r="366" spans="1:5" x14ac:dyDescent="0.25">
      <c r="A366" s="1" t="s">
        <v>91</v>
      </c>
      <c r="B366" s="1" t="s">
        <v>91</v>
      </c>
      <c r="C366" s="91" t="s">
        <v>91</v>
      </c>
      <c r="D366" s="91" t="s">
        <v>91</v>
      </c>
      <c r="E366" s="42" t="s">
        <v>91</v>
      </c>
    </row>
    <row r="367" spans="1:5" x14ac:dyDescent="0.25">
      <c r="A367" s="1" t="s">
        <v>91</v>
      </c>
      <c r="B367" s="1" t="s">
        <v>91</v>
      </c>
      <c r="C367" s="91" t="s">
        <v>91</v>
      </c>
      <c r="D367" s="91" t="s">
        <v>91</v>
      </c>
      <c r="E367" s="42" t="s">
        <v>91</v>
      </c>
    </row>
    <row r="368" spans="1:5" x14ac:dyDescent="0.25">
      <c r="A368" s="1" t="s">
        <v>91</v>
      </c>
      <c r="B368" s="1" t="s">
        <v>91</v>
      </c>
      <c r="C368" s="91" t="s">
        <v>91</v>
      </c>
      <c r="D368" s="91" t="s">
        <v>91</v>
      </c>
      <c r="E368" s="42" t="s">
        <v>91</v>
      </c>
    </row>
    <row r="369" spans="1:5" x14ac:dyDescent="0.25">
      <c r="A369" s="1" t="s">
        <v>91</v>
      </c>
      <c r="B369" s="1" t="s">
        <v>91</v>
      </c>
      <c r="C369" s="91" t="s">
        <v>91</v>
      </c>
      <c r="D369" s="91" t="s">
        <v>91</v>
      </c>
      <c r="E369" s="42" t="s">
        <v>91</v>
      </c>
    </row>
    <row r="370" spans="1:5" x14ac:dyDescent="0.25">
      <c r="A370" s="1" t="s">
        <v>91</v>
      </c>
      <c r="B370" s="1" t="s">
        <v>91</v>
      </c>
      <c r="C370" s="91" t="s">
        <v>91</v>
      </c>
      <c r="D370" s="91" t="s">
        <v>91</v>
      </c>
      <c r="E370" s="42" t="s">
        <v>91</v>
      </c>
    </row>
    <row r="371" spans="1:5" x14ac:dyDescent="0.25">
      <c r="A371" s="1" t="s">
        <v>91</v>
      </c>
      <c r="B371" s="1" t="s">
        <v>91</v>
      </c>
      <c r="C371" s="91" t="s">
        <v>91</v>
      </c>
      <c r="D371" s="91" t="s">
        <v>91</v>
      </c>
      <c r="E371" s="42" t="s">
        <v>91</v>
      </c>
    </row>
    <row r="372" spans="1:5" x14ac:dyDescent="0.25">
      <c r="A372" s="1" t="s">
        <v>91</v>
      </c>
      <c r="B372" s="1" t="s">
        <v>91</v>
      </c>
      <c r="C372" s="91" t="s">
        <v>91</v>
      </c>
      <c r="D372" s="91" t="s">
        <v>91</v>
      </c>
      <c r="E372" s="42" t="s">
        <v>91</v>
      </c>
    </row>
    <row r="373" spans="1:5" x14ac:dyDescent="0.25">
      <c r="A373" s="1" t="s">
        <v>91</v>
      </c>
      <c r="B373" s="1" t="s">
        <v>91</v>
      </c>
      <c r="C373" s="91" t="s">
        <v>91</v>
      </c>
      <c r="D373" s="91" t="s">
        <v>91</v>
      </c>
      <c r="E373" s="42" t="s">
        <v>91</v>
      </c>
    </row>
    <row r="374" spans="1:5" x14ac:dyDescent="0.25">
      <c r="A374" s="1" t="s">
        <v>91</v>
      </c>
      <c r="B374" s="1" t="s">
        <v>91</v>
      </c>
      <c r="C374" s="91" t="s">
        <v>91</v>
      </c>
      <c r="D374" s="91" t="s">
        <v>91</v>
      </c>
      <c r="E374" s="42" t="s">
        <v>91</v>
      </c>
    </row>
    <row r="375" spans="1:5" x14ac:dyDescent="0.25">
      <c r="A375" s="1" t="s">
        <v>91</v>
      </c>
      <c r="B375" s="1" t="s">
        <v>91</v>
      </c>
      <c r="C375" s="91" t="s">
        <v>91</v>
      </c>
      <c r="D375" s="91" t="s">
        <v>91</v>
      </c>
      <c r="E375" s="42" t="s">
        <v>91</v>
      </c>
    </row>
    <row r="376" spans="1:5" x14ac:dyDescent="0.25">
      <c r="A376" s="1" t="s">
        <v>91</v>
      </c>
      <c r="B376" s="1" t="s">
        <v>91</v>
      </c>
      <c r="C376" s="91" t="s">
        <v>91</v>
      </c>
      <c r="D376" s="91" t="s">
        <v>91</v>
      </c>
      <c r="E376" s="42" t="s">
        <v>91</v>
      </c>
    </row>
    <row r="377" spans="1:5" x14ac:dyDescent="0.25">
      <c r="A377" s="1" t="s">
        <v>91</v>
      </c>
      <c r="B377" s="1" t="s">
        <v>91</v>
      </c>
      <c r="C377" s="91" t="s">
        <v>91</v>
      </c>
      <c r="D377" s="91" t="s">
        <v>91</v>
      </c>
      <c r="E377" s="42" t="s">
        <v>91</v>
      </c>
    </row>
    <row r="378" spans="1:5" x14ac:dyDescent="0.25">
      <c r="A378" s="1" t="s">
        <v>91</v>
      </c>
      <c r="B378" s="1" t="s">
        <v>91</v>
      </c>
      <c r="C378" s="91" t="s">
        <v>91</v>
      </c>
      <c r="D378" s="91" t="s">
        <v>91</v>
      </c>
      <c r="E378" s="42" t="s">
        <v>91</v>
      </c>
    </row>
    <row r="379" spans="1:5" x14ac:dyDescent="0.25">
      <c r="A379" s="1" t="s">
        <v>91</v>
      </c>
      <c r="B379" s="1" t="s">
        <v>91</v>
      </c>
      <c r="C379" s="91" t="s">
        <v>91</v>
      </c>
      <c r="D379" s="91" t="s">
        <v>91</v>
      </c>
      <c r="E379" s="42" t="s">
        <v>91</v>
      </c>
    </row>
    <row r="380" spans="1:5" x14ac:dyDescent="0.25">
      <c r="A380" s="1" t="s">
        <v>91</v>
      </c>
      <c r="B380" s="1" t="s">
        <v>91</v>
      </c>
      <c r="C380" s="91" t="s">
        <v>91</v>
      </c>
      <c r="D380" s="91" t="s">
        <v>91</v>
      </c>
      <c r="E380" s="42" t="s">
        <v>91</v>
      </c>
    </row>
    <row r="381" spans="1:5" x14ac:dyDescent="0.25">
      <c r="A381" s="1" t="s">
        <v>91</v>
      </c>
      <c r="B381" s="1" t="s">
        <v>91</v>
      </c>
      <c r="C381" s="91" t="s">
        <v>91</v>
      </c>
      <c r="D381" s="91" t="s">
        <v>91</v>
      </c>
      <c r="E381" s="42" t="s">
        <v>91</v>
      </c>
    </row>
    <row r="382" spans="1:5" x14ac:dyDescent="0.25">
      <c r="A382" s="1" t="s">
        <v>91</v>
      </c>
      <c r="B382" s="1" t="s">
        <v>91</v>
      </c>
      <c r="C382" s="91" t="s">
        <v>91</v>
      </c>
      <c r="D382" s="91" t="s">
        <v>91</v>
      </c>
      <c r="E382" s="42" t="s">
        <v>91</v>
      </c>
    </row>
    <row r="383" spans="1:5" x14ac:dyDescent="0.25">
      <c r="A383" s="1" t="s">
        <v>91</v>
      </c>
      <c r="B383" s="1" t="s">
        <v>91</v>
      </c>
      <c r="C383" s="91" t="s">
        <v>91</v>
      </c>
      <c r="D383" s="91" t="s">
        <v>91</v>
      </c>
      <c r="E383" s="42" t="s">
        <v>91</v>
      </c>
    </row>
    <row r="384" spans="1:5" x14ac:dyDescent="0.25">
      <c r="A384" s="1" t="s">
        <v>91</v>
      </c>
      <c r="B384" s="1" t="s">
        <v>91</v>
      </c>
      <c r="C384" s="91" t="s">
        <v>91</v>
      </c>
      <c r="D384" s="91" t="s">
        <v>91</v>
      </c>
      <c r="E384" s="42" t="s">
        <v>91</v>
      </c>
    </row>
    <row r="385" spans="1:5" x14ac:dyDescent="0.25">
      <c r="A385" s="1" t="s">
        <v>91</v>
      </c>
      <c r="B385" s="1" t="s">
        <v>91</v>
      </c>
      <c r="C385" s="91" t="s">
        <v>91</v>
      </c>
      <c r="D385" s="91" t="s">
        <v>91</v>
      </c>
      <c r="E385" s="42" t="s">
        <v>91</v>
      </c>
    </row>
    <row r="386" spans="1:5" x14ac:dyDescent="0.25">
      <c r="A386" s="1" t="s">
        <v>91</v>
      </c>
      <c r="B386" s="1" t="s">
        <v>91</v>
      </c>
      <c r="C386" s="91" t="s">
        <v>91</v>
      </c>
      <c r="D386" s="91" t="s">
        <v>91</v>
      </c>
      <c r="E386" s="42" t="s">
        <v>91</v>
      </c>
    </row>
    <row r="387" spans="1:5" x14ac:dyDescent="0.25">
      <c r="A387" s="1" t="s">
        <v>91</v>
      </c>
      <c r="B387" s="1" t="s">
        <v>91</v>
      </c>
      <c r="C387" s="91" t="s">
        <v>91</v>
      </c>
      <c r="D387" s="91" t="s">
        <v>91</v>
      </c>
      <c r="E387" s="42" t="s">
        <v>91</v>
      </c>
    </row>
    <row r="388" spans="1:5" x14ac:dyDescent="0.25">
      <c r="A388" s="1" t="s">
        <v>91</v>
      </c>
      <c r="B388" s="1" t="s">
        <v>91</v>
      </c>
      <c r="C388" s="91" t="s">
        <v>91</v>
      </c>
      <c r="D388" s="91" t="s">
        <v>91</v>
      </c>
      <c r="E388" s="42" t="s">
        <v>91</v>
      </c>
    </row>
    <row r="389" spans="1:5" x14ac:dyDescent="0.25">
      <c r="A389" s="1" t="s">
        <v>91</v>
      </c>
      <c r="B389" s="1" t="s">
        <v>91</v>
      </c>
      <c r="C389" s="91" t="s">
        <v>91</v>
      </c>
      <c r="D389" s="91" t="s">
        <v>91</v>
      </c>
      <c r="E389" s="42" t="s">
        <v>91</v>
      </c>
    </row>
    <row r="390" spans="1:5" x14ac:dyDescent="0.25">
      <c r="A390" s="1" t="s">
        <v>91</v>
      </c>
      <c r="B390" s="1" t="s">
        <v>91</v>
      </c>
      <c r="C390" s="91" t="s">
        <v>91</v>
      </c>
      <c r="D390" s="91" t="s">
        <v>91</v>
      </c>
      <c r="E390" s="42" t="s">
        <v>91</v>
      </c>
    </row>
    <row r="391" spans="1:5" x14ac:dyDescent="0.25">
      <c r="A391" s="1" t="s">
        <v>91</v>
      </c>
      <c r="B391" s="1" t="s">
        <v>91</v>
      </c>
      <c r="C391" s="91" t="s">
        <v>91</v>
      </c>
      <c r="D391" s="91" t="s">
        <v>91</v>
      </c>
      <c r="E391" s="42" t="s">
        <v>91</v>
      </c>
    </row>
    <row r="392" spans="1:5" x14ac:dyDescent="0.25">
      <c r="A392" s="1" t="s">
        <v>91</v>
      </c>
      <c r="B392" s="1" t="s">
        <v>91</v>
      </c>
      <c r="C392" s="91" t="s">
        <v>91</v>
      </c>
      <c r="D392" s="91" t="s">
        <v>91</v>
      </c>
      <c r="E392" s="42" t="s">
        <v>91</v>
      </c>
    </row>
    <row r="393" spans="1:5" x14ac:dyDescent="0.25">
      <c r="A393" s="1" t="s">
        <v>91</v>
      </c>
      <c r="B393" s="1" t="s">
        <v>91</v>
      </c>
      <c r="C393" s="91" t="s">
        <v>91</v>
      </c>
      <c r="D393" s="91" t="s">
        <v>91</v>
      </c>
      <c r="E393" s="42" t="s">
        <v>91</v>
      </c>
    </row>
    <row r="394" spans="1:5" x14ac:dyDescent="0.25">
      <c r="A394" s="1" t="s">
        <v>91</v>
      </c>
      <c r="B394" s="1" t="s">
        <v>91</v>
      </c>
      <c r="C394" s="91" t="s">
        <v>91</v>
      </c>
      <c r="D394" s="91" t="s">
        <v>91</v>
      </c>
      <c r="E394" s="42" t="s">
        <v>91</v>
      </c>
    </row>
    <row r="395" spans="1:5" x14ac:dyDescent="0.25">
      <c r="A395" s="1" t="s">
        <v>91</v>
      </c>
      <c r="B395" s="1" t="s">
        <v>91</v>
      </c>
      <c r="C395" s="91" t="s">
        <v>91</v>
      </c>
      <c r="D395" s="91" t="s">
        <v>91</v>
      </c>
      <c r="E395" s="42" t="s">
        <v>91</v>
      </c>
    </row>
    <row r="396" spans="1:5" x14ac:dyDescent="0.25">
      <c r="A396" s="1" t="s">
        <v>91</v>
      </c>
      <c r="B396" s="1" t="s">
        <v>91</v>
      </c>
      <c r="C396" s="91" t="s">
        <v>91</v>
      </c>
      <c r="D396" s="91" t="s">
        <v>91</v>
      </c>
      <c r="E396" s="42" t="s">
        <v>91</v>
      </c>
    </row>
    <row r="397" spans="1:5" x14ac:dyDescent="0.25">
      <c r="A397" s="1" t="s">
        <v>91</v>
      </c>
      <c r="B397" s="1" t="s">
        <v>91</v>
      </c>
      <c r="C397" s="91" t="s">
        <v>91</v>
      </c>
      <c r="D397" s="91" t="s">
        <v>91</v>
      </c>
      <c r="E397" s="42" t="s">
        <v>91</v>
      </c>
    </row>
    <row r="398" spans="1:5" x14ac:dyDescent="0.25">
      <c r="A398" s="1" t="s">
        <v>91</v>
      </c>
      <c r="B398" s="1" t="s">
        <v>91</v>
      </c>
      <c r="C398" s="91" t="s">
        <v>91</v>
      </c>
      <c r="D398" s="91" t="s">
        <v>91</v>
      </c>
      <c r="E398" s="42" t="s">
        <v>91</v>
      </c>
    </row>
    <row r="399" spans="1:5" x14ac:dyDescent="0.25">
      <c r="A399" s="1" t="s">
        <v>91</v>
      </c>
      <c r="B399" s="1" t="s">
        <v>91</v>
      </c>
      <c r="C399" s="91" t="s">
        <v>91</v>
      </c>
      <c r="D399" s="91" t="s">
        <v>91</v>
      </c>
      <c r="E399" s="42" t="s">
        <v>91</v>
      </c>
    </row>
    <row r="400" spans="1:5" x14ac:dyDescent="0.25">
      <c r="A400" s="1" t="s">
        <v>91</v>
      </c>
      <c r="B400" s="1" t="s">
        <v>91</v>
      </c>
      <c r="C400" s="91" t="s">
        <v>91</v>
      </c>
      <c r="D400" s="91" t="s">
        <v>91</v>
      </c>
      <c r="E400" s="42" t="s">
        <v>91</v>
      </c>
    </row>
    <row r="401" spans="1:5" x14ac:dyDescent="0.25">
      <c r="A401" s="1" t="s">
        <v>91</v>
      </c>
      <c r="B401" s="1" t="s">
        <v>91</v>
      </c>
      <c r="C401" s="91" t="s">
        <v>91</v>
      </c>
      <c r="D401" s="91" t="s">
        <v>91</v>
      </c>
      <c r="E401" s="42" t="s">
        <v>91</v>
      </c>
    </row>
    <row r="402" spans="1:5" x14ac:dyDescent="0.25">
      <c r="A402" s="1" t="s">
        <v>91</v>
      </c>
      <c r="B402" s="1" t="s">
        <v>91</v>
      </c>
      <c r="C402" s="91" t="s">
        <v>91</v>
      </c>
      <c r="D402" s="91" t="s">
        <v>91</v>
      </c>
      <c r="E402" s="42" t="s">
        <v>91</v>
      </c>
    </row>
    <row r="403" spans="1:5" x14ac:dyDescent="0.25">
      <c r="A403" s="1" t="s">
        <v>91</v>
      </c>
      <c r="B403" s="1" t="s">
        <v>91</v>
      </c>
      <c r="C403" s="91" t="s">
        <v>91</v>
      </c>
      <c r="D403" s="91" t="s">
        <v>91</v>
      </c>
      <c r="E403" s="42" t="s">
        <v>91</v>
      </c>
    </row>
    <row r="404" spans="1:5" x14ac:dyDescent="0.25">
      <c r="A404" s="1" t="s">
        <v>91</v>
      </c>
      <c r="B404" s="1" t="s">
        <v>91</v>
      </c>
      <c r="C404" s="91" t="s">
        <v>91</v>
      </c>
      <c r="D404" s="91" t="s">
        <v>91</v>
      </c>
      <c r="E404" s="42" t="s">
        <v>91</v>
      </c>
    </row>
    <row r="405" spans="1:5" x14ac:dyDescent="0.25">
      <c r="A405" s="1" t="s">
        <v>91</v>
      </c>
      <c r="B405" s="1" t="s">
        <v>91</v>
      </c>
      <c r="C405" s="91" t="s">
        <v>91</v>
      </c>
      <c r="D405" s="91" t="s">
        <v>91</v>
      </c>
      <c r="E405" s="42" t="s">
        <v>91</v>
      </c>
    </row>
    <row r="406" spans="1:5" x14ac:dyDescent="0.25">
      <c r="A406" s="1" t="s">
        <v>91</v>
      </c>
      <c r="B406" s="1" t="s">
        <v>91</v>
      </c>
      <c r="C406" s="91" t="s">
        <v>91</v>
      </c>
      <c r="D406" s="91" t="s">
        <v>91</v>
      </c>
      <c r="E406" s="42" t="s">
        <v>91</v>
      </c>
    </row>
    <row r="407" spans="1:5" x14ac:dyDescent="0.25">
      <c r="A407" s="1" t="s">
        <v>91</v>
      </c>
      <c r="B407" s="1" t="s">
        <v>91</v>
      </c>
      <c r="C407" s="91" t="s">
        <v>91</v>
      </c>
      <c r="D407" s="91" t="s">
        <v>91</v>
      </c>
      <c r="E407" s="42" t="s">
        <v>91</v>
      </c>
    </row>
    <row r="408" spans="1:5" x14ac:dyDescent="0.25">
      <c r="A408" s="1" t="s">
        <v>91</v>
      </c>
      <c r="B408" s="1" t="s">
        <v>91</v>
      </c>
      <c r="C408" s="91" t="s">
        <v>91</v>
      </c>
      <c r="D408" s="91" t="s">
        <v>91</v>
      </c>
      <c r="E408" s="42" t="s">
        <v>91</v>
      </c>
    </row>
    <row r="409" spans="1:5" x14ac:dyDescent="0.25">
      <c r="A409" s="1" t="s">
        <v>91</v>
      </c>
      <c r="B409" s="1" t="s">
        <v>91</v>
      </c>
      <c r="C409" s="91" t="s">
        <v>91</v>
      </c>
      <c r="D409" s="91" t="s">
        <v>91</v>
      </c>
      <c r="E409" s="42" t="s">
        <v>91</v>
      </c>
    </row>
    <row r="410" spans="1:5" x14ac:dyDescent="0.25">
      <c r="A410" s="1" t="s">
        <v>91</v>
      </c>
      <c r="B410" s="1" t="s">
        <v>91</v>
      </c>
      <c r="C410" s="91" t="s">
        <v>91</v>
      </c>
      <c r="D410" s="91" t="s">
        <v>91</v>
      </c>
      <c r="E410" s="42" t="s">
        <v>91</v>
      </c>
    </row>
    <row r="411" spans="1:5" x14ac:dyDescent="0.25">
      <c r="A411" s="1" t="s">
        <v>91</v>
      </c>
      <c r="B411" s="1" t="s">
        <v>91</v>
      </c>
      <c r="C411" s="91" t="s">
        <v>91</v>
      </c>
      <c r="D411" s="91" t="s">
        <v>91</v>
      </c>
      <c r="E411" s="42" t="s">
        <v>91</v>
      </c>
    </row>
    <row r="412" spans="1:5" x14ac:dyDescent="0.25">
      <c r="A412" s="1" t="s">
        <v>91</v>
      </c>
      <c r="B412" s="1" t="s">
        <v>91</v>
      </c>
      <c r="C412" s="91" t="s">
        <v>91</v>
      </c>
      <c r="D412" s="91" t="s">
        <v>91</v>
      </c>
      <c r="E412" s="42" t="s">
        <v>91</v>
      </c>
    </row>
    <row r="413" spans="1:5" x14ac:dyDescent="0.25">
      <c r="A413" s="1" t="s">
        <v>91</v>
      </c>
      <c r="B413" s="1" t="s">
        <v>91</v>
      </c>
      <c r="C413" s="91" t="s">
        <v>91</v>
      </c>
      <c r="D413" s="91" t="s">
        <v>91</v>
      </c>
      <c r="E413" s="42" t="s">
        <v>91</v>
      </c>
    </row>
    <row r="414" spans="1:5" x14ac:dyDescent="0.25">
      <c r="A414" s="1" t="s">
        <v>91</v>
      </c>
      <c r="B414" s="1" t="s">
        <v>91</v>
      </c>
      <c r="C414" s="91" t="s">
        <v>91</v>
      </c>
      <c r="D414" s="91" t="s">
        <v>91</v>
      </c>
      <c r="E414" s="42" t="s">
        <v>91</v>
      </c>
    </row>
    <row r="415" spans="1:5" x14ac:dyDescent="0.25">
      <c r="A415" s="1" t="s">
        <v>91</v>
      </c>
      <c r="B415" s="1" t="s">
        <v>91</v>
      </c>
      <c r="C415" s="91" t="s">
        <v>91</v>
      </c>
      <c r="D415" s="91" t="s">
        <v>91</v>
      </c>
      <c r="E415" s="42" t="s">
        <v>91</v>
      </c>
    </row>
    <row r="416" spans="1:5" x14ac:dyDescent="0.25">
      <c r="A416" s="1" t="s">
        <v>91</v>
      </c>
      <c r="B416" s="1" t="s">
        <v>91</v>
      </c>
      <c r="C416" s="91" t="s">
        <v>91</v>
      </c>
      <c r="D416" s="91" t="s">
        <v>91</v>
      </c>
      <c r="E416" s="42" t="s">
        <v>91</v>
      </c>
    </row>
    <row r="417" spans="1:5" x14ac:dyDescent="0.25">
      <c r="A417" s="1" t="s">
        <v>91</v>
      </c>
      <c r="B417" s="1" t="s">
        <v>91</v>
      </c>
      <c r="C417" s="91" t="s">
        <v>91</v>
      </c>
      <c r="D417" s="91" t="s">
        <v>91</v>
      </c>
      <c r="E417" s="42" t="s">
        <v>91</v>
      </c>
    </row>
    <row r="418" spans="1:5" x14ac:dyDescent="0.25">
      <c r="A418" s="1" t="s">
        <v>91</v>
      </c>
      <c r="B418" s="1" t="s">
        <v>91</v>
      </c>
      <c r="C418" s="91" t="s">
        <v>91</v>
      </c>
      <c r="D418" s="91" t="s">
        <v>91</v>
      </c>
      <c r="E418" s="42" t="s">
        <v>91</v>
      </c>
    </row>
    <row r="419" spans="1:5" x14ac:dyDescent="0.25">
      <c r="A419" s="1" t="s">
        <v>91</v>
      </c>
      <c r="B419" s="1" t="s">
        <v>91</v>
      </c>
      <c r="C419" s="91" t="s">
        <v>91</v>
      </c>
      <c r="D419" s="91" t="s">
        <v>91</v>
      </c>
      <c r="E419" s="42" t="s">
        <v>91</v>
      </c>
    </row>
    <row r="420" spans="1:5" x14ac:dyDescent="0.25">
      <c r="A420" s="1" t="s">
        <v>91</v>
      </c>
      <c r="B420" s="1" t="s">
        <v>91</v>
      </c>
      <c r="C420" s="91" t="s">
        <v>91</v>
      </c>
      <c r="D420" s="91" t="s">
        <v>91</v>
      </c>
      <c r="E420" s="42" t="s">
        <v>91</v>
      </c>
    </row>
    <row r="421" spans="1:5" x14ac:dyDescent="0.25">
      <c r="A421" s="1" t="s">
        <v>91</v>
      </c>
      <c r="B421" s="1" t="s">
        <v>91</v>
      </c>
      <c r="C421" s="91" t="s">
        <v>91</v>
      </c>
      <c r="D421" s="91" t="s">
        <v>91</v>
      </c>
      <c r="E421" s="42" t="s">
        <v>91</v>
      </c>
    </row>
    <row r="422" spans="1:5" x14ac:dyDescent="0.25">
      <c r="A422" s="1" t="s">
        <v>91</v>
      </c>
      <c r="B422" s="1" t="s">
        <v>91</v>
      </c>
      <c r="C422" s="91" t="s">
        <v>91</v>
      </c>
      <c r="D422" s="91" t="s">
        <v>91</v>
      </c>
      <c r="E422" s="42" t="s">
        <v>91</v>
      </c>
    </row>
    <row r="423" spans="1:5" x14ac:dyDescent="0.25">
      <c r="A423" s="1" t="s">
        <v>91</v>
      </c>
      <c r="B423" s="1" t="s">
        <v>91</v>
      </c>
      <c r="C423" s="91" t="s">
        <v>91</v>
      </c>
      <c r="D423" s="91" t="s">
        <v>91</v>
      </c>
      <c r="E423" s="42" t="s">
        <v>91</v>
      </c>
    </row>
    <row r="424" spans="1:5" x14ac:dyDescent="0.25">
      <c r="A424" s="1" t="s">
        <v>91</v>
      </c>
      <c r="B424" s="1" t="s">
        <v>91</v>
      </c>
      <c r="C424" s="91" t="s">
        <v>91</v>
      </c>
      <c r="D424" s="91" t="s">
        <v>91</v>
      </c>
      <c r="E424" s="42" t="s">
        <v>91</v>
      </c>
    </row>
    <row r="425" spans="1:5" x14ac:dyDescent="0.25">
      <c r="A425" s="1" t="s">
        <v>91</v>
      </c>
      <c r="B425" s="1" t="s">
        <v>91</v>
      </c>
      <c r="C425" s="91" t="s">
        <v>91</v>
      </c>
      <c r="D425" s="91" t="s">
        <v>91</v>
      </c>
      <c r="E425" s="42" t="s">
        <v>91</v>
      </c>
    </row>
    <row r="426" spans="1:5" x14ac:dyDescent="0.25">
      <c r="A426" s="1" t="s">
        <v>91</v>
      </c>
      <c r="B426" s="1" t="s">
        <v>91</v>
      </c>
      <c r="C426" s="91" t="s">
        <v>91</v>
      </c>
      <c r="D426" s="91" t="s">
        <v>91</v>
      </c>
      <c r="E426" s="42" t="s">
        <v>91</v>
      </c>
    </row>
    <row r="427" spans="1:5" x14ac:dyDescent="0.25">
      <c r="A427" s="1" t="s">
        <v>91</v>
      </c>
      <c r="B427" s="1" t="s">
        <v>91</v>
      </c>
      <c r="C427" s="91" t="s">
        <v>91</v>
      </c>
      <c r="D427" s="91" t="s">
        <v>91</v>
      </c>
      <c r="E427" s="42" t="s">
        <v>91</v>
      </c>
    </row>
    <row r="428" spans="1:5" x14ac:dyDescent="0.25">
      <c r="A428" s="1" t="s">
        <v>91</v>
      </c>
      <c r="B428" s="1" t="s">
        <v>91</v>
      </c>
      <c r="C428" s="91" t="s">
        <v>91</v>
      </c>
      <c r="D428" s="91" t="s">
        <v>91</v>
      </c>
      <c r="E428" s="42" t="s">
        <v>91</v>
      </c>
    </row>
    <row r="429" spans="1:5" x14ac:dyDescent="0.25">
      <c r="A429" s="1" t="s">
        <v>91</v>
      </c>
      <c r="B429" s="1" t="s">
        <v>91</v>
      </c>
      <c r="C429" s="91" t="s">
        <v>91</v>
      </c>
      <c r="D429" s="91" t="s">
        <v>91</v>
      </c>
      <c r="E429" s="42" t="s">
        <v>91</v>
      </c>
    </row>
    <row r="430" spans="1:5" x14ac:dyDescent="0.25">
      <c r="A430" s="1" t="s">
        <v>91</v>
      </c>
      <c r="B430" s="1" t="s">
        <v>91</v>
      </c>
      <c r="C430" s="91" t="s">
        <v>91</v>
      </c>
      <c r="D430" s="91" t="s">
        <v>91</v>
      </c>
      <c r="E430" s="42" t="s">
        <v>91</v>
      </c>
    </row>
    <row r="431" spans="1:5" x14ac:dyDescent="0.25">
      <c r="A431" s="1" t="s">
        <v>91</v>
      </c>
      <c r="B431" s="1" t="s">
        <v>91</v>
      </c>
      <c r="C431" s="91" t="s">
        <v>91</v>
      </c>
      <c r="D431" s="91" t="s">
        <v>91</v>
      </c>
      <c r="E431" s="42" t="s">
        <v>91</v>
      </c>
    </row>
    <row r="432" spans="1:5" x14ac:dyDescent="0.25">
      <c r="A432" s="1" t="s">
        <v>91</v>
      </c>
      <c r="B432" s="1" t="s">
        <v>91</v>
      </c>
      <c r="C432" s="91" t="s">
        <v>91</v>
      </c>
      <c r="D432" s="91" t="s">
        <v>91</v>
      </c>
      <c r="E432" s="42" t="s">
        <v>91</v>
      </c>
    </row>
    <row r="433" spans="1:5" x14ac:dyDescent="0.25">
      <c r="A433" s="1" t="s">
        <v>91</v>
      </c>
      <c r="B433" s="1" t="s">
        <v>91</v>
      </c>
      <c r="C433" s="91" t="s">
        <v>91</v>
      </c>
      <c r="D433" s="91" t="s">
        <v>91</v>
      </c>
      <c r="E433" s="42" t="s">
        <v>91</v>
      </c>
    </row>
    <row r="434" spans="1:5" x14ac:dyDescent="0.25">
      <c r="A434" s="1" t="s">
        <v>91</v>
      </c>
      <c r="B434" s="1" t="s">
        <v>91</v>
      </c>
      <c r="C434" s="91" t="s">
        <v>91</v>
      </c>
      <c r="D434" s="91" t="s">
        <v>91</v>
      </c>
      <c r="E434" s="42" t="s">
        <v>91</v>
      </c>
    </row>
    <row r="435" spans="1:5" x14ac:dyDescent="0.25">
      <c r="A435" s="1" t="s">
        <v>91</v>
      </c>
      <c r="B435" s="1" t="s">
        <v>91</v>
      </c>
      <c r="C435" s="91" t="s">
        <v>91</v>
      </c>
      <c r="D435" s="91" t="s">
        <v>91</v>
      </c>
      <c r="E435" s="42" t="s">
        <v>91</v>
      </c>
    </row>
    <row r="436" spans="1:5" x14ac:dyDescent="0.25">
      <c r="A436" s="1" t="s">
        <v>91</v>
      </c>
      <c r="B436" s="1" t="s">
        <v>91</v>
      </c>
      <c r="C436" s="91" t="s">
        <v>91</v>
      </c>
      <c r="D436" s="91" t="s">
        <v>91</v>
      </c>
      <c r="E436" s="42" t="s">
        <v>91</v>
      </c>
    </row>
    <row r="437" spans="1:5" x14ac:dyDescent="0.25">
      <c r="A437" s="1" t="s">
        <v>91</v>
      </c>
      <c r="B437" s="1" t="s">
        <v>91</v>
      </c>
      <c r="C437" s="91" t="s">
        <v>91</v>
      </c>
      <c r="D437" s="91" t="s">
        <v>91</v>
      </c>
      <c r="E437" s="42" t="s">
        <v>91</v>
      </c>
    </row>
    <row r="438" spans="1:5" x14ac:dyDescent="0.25">
      <c r="A438" s="1" t="s">
        <v>91</v>
      </c>
      <c r="B438" s="1" t="s">
        <v>91</v>
      </c>
      <c r="C438" s="91" t="s">
        <v>91</v>
      </c>
      <c r="D438" s="91" t="s">
        <v>91</v>
      </c>
      <c r="E438" s="42" t="s">
        <v>91</v>
      </c>
    </row>
    <row r="439" spans="1:5" x14ac:dyDescent="0.25">
      <c r="A439" s="1" t="s">
        <v>91</v>
      </c>
      <c r="B439" s="1" t="s">
        <v>91</v>
      </c>
      <c r="C439" s="91" t="s">
        <v>91</v>
      </c>
      <c r="D439" s="91" t="s">
        <v>91</v>
      </c>
      <c r="E439" s="42" t="s">
        <v>91</v>
      </c>
    </row>
    <row r="440" spans="1:5" x14ac:dyDescent="0.25">
      <c r="A440" s="1" t="s">
        <v>91</v>
      </c>
      <c r="B440" s="1" t="s">
        <v>91</v>
      </c>
      <c r="C440" s="91" t="s">
        <v>91</v>
      </c>
      <c r="D440" s="91" t="s">
        <v>91</v>
      </c>
      <c r="E440" s="42" t="s">
        <v>91</v>
      </c>
    </row>
    <row r="441" spans="1:5" x14ac:dyDescent="0.25">
      <c r="A441" s="1" t="s">
        <v>91</v>
      </c>
      <c r="B441" s="1" t="s">
        <v>91</v>
      </c>
      <c r="C441" s="91" t="s">
        <v>91</v>
      </c>
      <c r="D441" s="91" t="s">
        <v>91</v>
      </c>
      <c r="E441" s="42" t="s">
        <v>91</v>
      </c>
    </row>
    <row r="442" spans="1:5" x14ac:dyDescent="0.25">
      <c r="A442" s="1" t="s">
        <v>91</v>
      </c>
      <c r="B442" s="1" t="s">
        <v>91</v>
      </c>
      <c r="C442" s="91" t="s">
        <v>91</v>
      </c>
      <c r="D442" s="91" t="s">
        <v>91</v>
      </c>
      <c r="E442" s="42" t="s">
        <v>91</v>
      </c>
    </row>
    <row r="443" spans="1:5" x14ac:dyDescent="0.25">
      <c r="A443" s="1" t="s">
        <v>91</v>
      </c>
      <c r="B443" s="1" t="s">
        <v>91</v>
      </c>
      <c r="C443" s="91" t="s">
        <v>91</v>
      </c>
      <c r="D443" s="91" t="s">
        <v>91</v>
      </c>
      <c r="E443" s="42" t="s">
        <v>91</v>
      </c>
    </row>
    <row r="444" spans="1:5" x14ac:dyDescent="0.25">
      <c r="A444" s="1" t="s">
        <v>91</v>
      </c>
      <c r="B444" s="1" t="s">
        <v>91</v>
      </c>
      <c r="C444" s="91" t="s">
        <v>91</v>
      </c>
      <c r="D444" s="91" t="s">
        <v>91</v>
      </c>
      <c r="E444" s="42" t="s">
        <v>91</v>
      </c>
    </row>
    <row r="445" spans="1:5" x14ac:dyDescent="0.25">
      <c r="A445" s="1" t="s">
        <v>91</v>
      </c>
      <c r="B445" s="1" t="s">
        <v>91</v>
      </c>
      <c r="C445" s="91" t="s">
        <v>91</v>
      </c>
      <c r="D445" s="91" t="s">
        <v>91</v>
      </c>
      <c r="E445" s="42" t="s">
        <v>91</v>
      </c>
    </row>
    <row r="446" spans="1:5" x14ac:dyDescent="0.25">
      <c r="A446" s="1" t="s">
        <v>91</v>
      </c>
      <c r="B446" s="1" t="s">
        <v>91</v>
      </c>
      <c r="C446" s="91" t="s">
        <v>91</v>
      </c>
      <c r="D446" s="91" t="s">
        <v>91</v>
      </c>
      <c r="E446" s="42" t="s">
        <v>91</v>
      </c>
    </row>
    <row r="447" spans="1:5" x14ac:dyDescent="0.25">
      <c r="A447" s="1" t="s">
        <v>91</v>
      </c>
      <c r="B447" s="1" t="s">
        <v>91</v>
      </c>
      <c r="C447" s="91" t="s">
        <v>91</v>
      </c>
      <c r="D447" s="91" t="s">
        <v>91</v>
      </c>
      <c r="E447" s="42" t="s">
        <v>91</v>
      </c>
    </row>
    <row r="448" spans="1:5" x14ac:dyDescent="0.25">
      <c r="A448" s="1" t="s">
        <v>91</v>
      </c>
      <c r="B448" s="1" t="s">
        <v>91</v>
      </c>
      <c r="C448" s="91" t="s">
        <v>91</v>
      </c>
      <c r="D448" s="91" t="s">
        <v>91</v>
      </c>
      <c r="E448" s="42" t="s">
        <v>91</v>
      </c>
    </row>
    <row r="449" spans="1:5" x14ac:dyDescent="0.25">
      <c r="A449" s="1" t="s">
        <v>91</v>
      </c>
      <c r="B449" s="1" t="s">
        <v>91</v>
      </c>
      <c r="C449" s="91" t="s">
        <v>91</v>
      </c>
      <c r="D449" s="91" t="s">
        <v>91</v>
      </c>
      <c r="E449" s="42" t="s">
        <v>91</v>
      </c>
    </row>
    <row r="450" spans="1:5" x14ac:dyDescent="0.25">
      <c r="A450" s="1" t="s">
        <v>91</v>
      </c>
      <c r="B450" s="1" t="s">
        <v>91</v>
      </c>
      <c r="C450" s="91" t="s">
        <v>91</v>
      </c>
      <c r="D450" s="91" t="s">
        <v>91</v>
      </c>
      <c r="E450" s="42" t="s">
        <v>91</v>
      </c>
    </row>
    <row r="451" spans="1:5" x14ac:dyDescent="0.25">
      <c r="A451" s="1" t="s">
        <v>91</v>
      </c>
      <c r="B451" s="1" t="s">
        <v>91</v>
      </c>
      <c r="C451" s="91" t="s">
        <v>91</v>
      </c>
      <c r="D451" s="91" t="s">
        <v>91</v>
      </c>
      <c r="E451" s="42" t="s">
        <v>91</v>
      </c>
    </row>
    <row r="452" spans="1:5" x14ac:dyDescent="0.25">
      <c r="A452" s="1" t="s">
        <v>91</v>
      </c>
      <c r="B452" s="1" t="s">
        <v>91</v>
      </c>
      <c r="C452" s="91" t="s">
        <v>91</v>
      </c>
      <c r="D452" s="91" t="s">
        <v>91</v>
      </c>
      <c r="E452" s="42" t="s">
        <v>91</v>
      </c>
    </row>
    <row r="453" spans="1:5" x14ac:dyDescent="0.25">
      <c r="A453" s="1" t="s">
        <v>91</v>
      </c>
      <c r="B453" s="1" t="s">
        <v>91</v>
      </c>
      <c r="C453" s="91" t="s">
        <v>91</v>
      </c>
      <c r="D453" s="91" t="s">
        <v>91</v>
      </c>
      <c r="E453" s="42" t="s">
        <v>91</v>
      </c>
    </row>
    <row r="454" spans="1:5" x14ac:dyDescent="0.25">
      <c r="A454" s="1" t="s">
        <v>91</v>
      </c>
      <c r="B454" s="1" t="s">
        <v>91</v>
      </c>
      <c r="C454" s="91" t="s">
        <v>91</v>
      </c>
      <c r="D454" s="91" t="s">
        <v>91</v>
      </c>
      <c r="E454" s="42" t="s">
        <v>91</v>
      </c>
    </row>
    <row r="455" spans="1:5" x14ac:dyDescent="0.25">
      <c r="A455" s="1" t="s">
        <v>91</v>
      </c>
      <c r="B455" s="1" t="s">
        <v>91</v>
      </c>
      <c r="C455" s="91" t="s">
        <v>91</v>
      </c>
      <c r="D455" s="91" t="s">
        <v>91</v>
      </c>
      <c r="E455" s="42" t="s">
        <v>91</v>
      </c>
    </row>
    <row r="456" spans="1:5" x14ac:dyDescent="0.25">
      <c r="A456" s="1" t="s">
        <v>91</v>
      </c>
      <c r="B456" s="1" t="s">
        <v>91</v>
      </c>
      <c r="C456" s="91" t="s">
        <v>91</v>
      </c>
      <c r="D456" s="91" t="s">
        <v>91</v>
      </c>
      <c r="E456" s="42" t="s">
        <v>91</v>
      </c>
    </row>
    <row r="457" spans="1:5" x14ac:dyDescent="0.25">
      <c r="A457" s="1" t="s">
        <v>91</v>
      </c>
      <c r="B457" s="1" t="s">
        <v>91</v>
      </c>
      <c r="C457" s="91" t="s">
        <v>91</v>
      </c>
      <c r="D457" s="91" t="s">
        <v>91</v>
      </c>
      <c r="E457" s="42" t="s">
        <v>91</v>
      </c>
    </row>
    <row r="458" spans="1:5" x14ac:dyDescent="0.25">
      <c r="A458" s="1" t="s">
        <v>91</v>
      </c>
      <c r="B458" s="1" t="s">
        <v>91</v>
      </c>
      <c r="C458" s="91" t="s">
        <v>91</v>
      </c>
      <c r="D458" s="91" t="s">
        <v>91</v>
      </c>
      <c r="E458" s="42" t="s">
        <v>91</v>
      </c>
    </row>
    <row r="459" spans="1:5" x14ac:dyDescent="0.25">
      <c r="A459" s="1" t="s">
        <v>91</v>
      </c>
      <c r="B459" s="1" t="s">
        <v>91</v>
      </c>
      <c r="C459" s="91" t="s">
        <v>91</v>
      </c>
      <c r="D459" s="91" t="s">
        <v>91</v>
      </c>
      <c r="E459" s="42" t="s">
        <v>91</v>
      </c>
    </row>
    <row r="460" spans="1:5" x14ac:dyDescent="0.25">
      <c r="A460" s="1" t="s">
        <v>91</v>
      </c>
      <c r="B460" s="1" t="s">
        <v>91</v>
      </c>
      <c r="C460" s="91" t="s">
        <v>91</v>
      </c>
      <c r="D460" s="91" t="s">
        <v>91</v>
      </c>
      <c r="E460" s="42" t="s">
        <v>91</v>
      </c>
    </row>
    <row r="461" spans="1:5" x14ac:dyDescent="0.25">
      <c r="A461" s="1" t="s">
        <v>91</v>
      </c>
      <c r="B461" s="1" t="s">
        <v>91</v>
      </c>
      <c r="C461" s="91" t="s">
        <v>91</v>
      </c>
      <c r="D461" s="91" t="s">
        <v>91</v>
      </c>
      <c r="E461" s="42" t="s">
        <v>91</v>
      </c>
    </row>
    <row r="462" spans="1:5" x14ac:dyDescent="0.25">
      <c r="A462" s="1" t="s">
        <v>91</v>
      </c>
      <c r="B462" s="1" t="s">
        <v>91</v>
      </c>
      <c r="C462" s="91" t="s">
        <v>91</v>
      </c>
      <c r="D462" s="91" t="s">
        <v>91</v>
      </c>
      <c r="E462" s="42" t="s">
        <v>91</v>
      </c>
    </row>
    <row r="463" spans="1:5" x14ac:dyDescent="0.25">
      <c r="A463" s="1" t="s">
        <v>91</v>
      </c>
      <c r="B463" s="1" t="s">
        <v>91</v>
      </c>
      <c r="C463" s="91" t="s">
        <v>91</v>
      </c>
      <c r="D463" s="91" t="s">
        <v>91</v>
      </c>
      <c r="E463" s="42" t="s">
        <v>91</v>
      </c>
    </row>
    <row r="464" spans="1:5" x14ac:dyDescent="0.25">
      <c r="A464" s="1" t="s">
        <v>91</v>
      </c>
      <c r="B464" s="1" t="s">
        <v>91</v>
      </c>
      <c r="C464" s="91" t="s">
        <v>91</v>
      </c>
      <c r="D464" s="91" t="s">
        <v>91</v>
      </c>
      <c r="E464" s="42" t="s">
        <v>91</v>
      </c>
    </row>
    <row r="465" spans="1:5" x14ac:dyDescent="0.25">
      <c r="A465" s="1" t="s">
        <v>91</v>
      </c>
      <c r="B465" s="1" t="s">
        <v>91</v>
      </c>
      <c r="C465" s="91" t="s">
        <v>91</v>
      </c>
      <c r="D465" s="91" t="s">
        <v>91</v>
      </c>
      <c r="E465" s="42" t="s">
        <v>91</v>
      </c>
    </row>
    <row r="466" spans="1:5" x14ac:dyDescent="0.25">
      <c r="A466" s="1" t="s">
        <v>91</v>
      </c>
      <c r="B466" s="1" t="s">
        <v>91</v>
      </c>
      <c r="C466" s="91" t="s">
        <v>91</v>
      </c>
      <c r="D466" s="91" t="s">
        <v>91</v>
      </c>
      <c r="E466" s="42" t="s">
        <v>91</v>
      </c>
    </row>
    <row r="467" spans="1:5" x14ac:dyDescent="0.25">
      <c r="A467" s="1" t="s">
        <v>91</v>
      </c>
      <c r="B467" s="1" t="s">
        <v>91</v>
      </c>
      <c r="C467" s="91" t="s">
        <v>91</v>
      </c>
      <c r="D467" s="91" t="s">
        <v>91</v>
      </c>
      <c r="E467" s="42" t="s">
        <v>91</v>
      </c>
    </row>
    <row r="468" spans="1:5" x14ac:dyDescent="0.25">
      <c r="A468" s="1" t="s">
        <v>91</v>
      </c>
      <c r="B468" s="1" t="s">
        <v>91</v>
      </c>
      <c r="C468" s="91" t="s">
        <v>91</v>
      </c>
      <c r="D468" s="91" t="s">
        <v>91</v>
      </c>
      <c r="E468" s="42" t="s">
        <v>91</v>
      </c>
    </row>
    <row r="469" spans="1:5" x14ac:dyDescent="0.25">
      <c r="A469" s="1" t="s">
        <v>91</v>
      </c>
      <c r="B469" s="1" t="s">
        <v>91</v>
      </c>
      <c r="C469" s="91" t="s">
        <v>91</v>
      </c>
      <c r="D469" s="91" t="s">
        <v>91</v>
      </c>
      <c r="E469" s="42" t="s">
        <v>91</v>
      </c>
    </row>
    <row r="470" spans="1:5" x14ac:dyDescent="0.25">
      <c r="A470" s="1" t="s">
        <v>91</v>
      </c>
      <c r="B470" s="1" t="s">
        <v>91</v>
      </c>
      <c r="C470" s="91" t="s">
        <v>91</v>
      </c>
      <c r="D470" s="91" t="s">
        <v>91</v>
      </c>
      <c r="E470" s="42" t="s">
        <v>91</v>
      </c>
    </row>
    <row r="471" spans="1:5" x14ac:dyDescent="0.25">
      <c r="A471" s="1" t="s">
        <v>91</v>
      </c>
      <c r="B471" s="1" t="s">
        <v>91</v>
      </c>
      <c r="C471" s="91" t="s">
        <v>91</v>
      </c>
      <c r="D471" s="91" t="s">
        <v>91</v>
      </c>
      <c r="E471" s="42" t="s">
        <v>91</v>
      </c>
    </row>
    <row r="472" spans="1:5" x14ac:dyDescent="0.25">
      <c r="A472" s="1" t="s">
        <v>91</v>
      </c>
      <c r="B472" s="1" t="s">
        <v>91</v>
      </c>
      <c r="C472" s="91" t="s">
        <v>91</v>
      </c>
      <c r="D472" s="91" t="s">
        <v>91</v>
      </c>
      <c r="E472" s="42" t="s">
        <v>91</v>
      </c>
    </row>
    <row r="473" spans="1:5" x14ac:dyDescent="0.25">
      <c r="A473" s="1" t="s">
        <v>91</v>
      </c>
      <c r="B473" s="1" t="s">
        <v>91</v>
      </c>
      <c r="C473" s="91" t="s">
        <v>91</v>
      </c>
      <c r="D473" s="91" t="s">
        <v>91</v>
      </c>
      <c r="E473" s="42" t="s">
        <v>91</v>
      </c>
    </row>
    <row r="474" spans="1:5" x14ac:dyDescent="0.25">
      <c r="A474" s="1" t="s">
        <v>91</v>
      </c>
      <c r="B474" s="1" t="s">
        <v>91</v>
      </c>
      <c r="C474" s="91" t="s">
        <v>91</v>
      </c>
      <c r="D474" s="91" t="s">
        <v>91</v>
      </c>
      <c r="E474" s="42" t="s">
        <v>91</v>
      </c>
    </row>
    <row r="475" spans="1:5" x14ac:dyDescent="0.25">
      <c r="A475" s="1" t="s">
        <v>91</v>
      </c>
      <c r="B475" s="1" t="s">
        <v>91</v>
      </c>
      <c r="C475" s="91" t="s">
        <v>91</v>
      </c>
      <c r="D475" s="91" t="s">
        <v>91</v>
      </c>
      <c r="E475" s="42" t="s">
        <v>91</v>
      </c>
    </row>
    <row r="476" spans="1:5" x14ac:dyDescent="0.25">
      <c r="A476" s="1" t="s">
        <v>91</v>
      </c>
      <c r="B476" s="1" t="s">
        <v>91</v>
      </c>
      <c r="C476" s="91" t="s">
        <v>91</v>
      </c>
      <c r="D476" s="91" t="s">
        <v>91</v>
      </c>
      <c r="E476" s="42" t="s">
        <v>91</v>
      </c>
    </row>
    <row r="477" spans="1:5" x14ac:dyDescent="0.25">
      <c r="A477" s="1" t="s">
        <v>91</v>
      </c>
      <c r="B477" s="1" t="s">
        <v>91</v>
      </c>
      <c r="C477" s="91" t="s">
        <v>91</v>
      </c>
      <c r="D477" s="91" t="s">
        <v>91</v>
      </c>
      <c r="E477" s="42" t="s">
        <v>91</v>
      </c>
    </row>
    <row r="478" spans="1:5" x14ac:dyDescent="0.25">
      <c r="A478" s="1" t="s">
        <v>91</v>
      </c>
      <c r="B478" s="1" t="s">
        <v>91</v>
      </c>
      <c r="C478" s="91" t="s">
        <v>91</v>
      </c>
      <c r="D478" s="91" t="s">
        <v>91</v>
      </c>
      <c r="E478" s="42" t="s">
        <v>91</v>
      </c>
    </row>
    <row r="479" spans="1:5" x14ac:dyDescent="0.25">
      <c r="A479" s="1" t="s">
        <v>91</v>
      </c>
      <c r="B479" s="1" t="s">
        <v>91</v>
      </c>
      <c r="C479" s="91" t="s">
        <v>91</v>
      </c>
      <c r="D479" s="91" t="s">
        <v>91</v>
      </c>
      <c r="E479" s="42" t="s">
        <v>91</v>
      </c>
    </row>
    <row r="480" spans="1:5" x14ac:dyDescent="0.25">
      <c r="A480" s="1" t="s">
        <v>91</v>
      </c>
      <c r="B480" s="1" t="s">
        <v>91</v>
      </c>
      <c r="C480" s="91" t="s">
        <v>91</v>
      </c>
      <c r="D480" s="91" t="s">
        <v>91</v>
      </c>
      <c r="E480" s="42" t="s">
        <v>91</v>
      </c>
    </row>
    <row r="481" spans="1:5" x14ac:dyDescent="0.25">
      <c r="A481" s="1" t="s">
        <v>91</v>
      </c>
      <c r="B481" s="1" t="s">
        <v>91</v>
      </c>
      <c r="C481" s="91" t="s">
        <v>91</v>
      </c>
      <c r="D481" s="91" t="s">
        <v>91</v>
      </c>
      <c r="E481" s="42" t="s">
        <v>91</v>
      </c>
    </row>
    <row r="482" spans="1:5" x14ac:dyDescent="0.25">
      <c r="A482" s="1" t="s">
        <v>91</v>
      </c>
      <c r="B482" s="1" t="s">
        <v>91</v>
      </c>
      <c r="C482" s="91" t="s">
        <v>91</v>
      </c>
      <c r="D482" s="91" t="s">
        <v>91</v>
      </c>
      <c r="E482" s="42" t="s">
        <v>91</v>
      </c>
    </row>
    <row r="483" spans="1:5" x14ac:dyDescent="0.25">
      <c r="A483" s="1" t="s">
        <v>91</v>
      </c>
      <c r="B483" s="1" t="s">
        <v>91</v>
      </c>
      <c r="C483" s="91" t="s">
        <v>91</v>
      </c>
      <c r="D483" s="91" t="s">
        <v>91</v>
      </c>
      <c r="E483" s="42" t="s">
        <v>91</v>
      </c>
    </row>
    <row r="484" spans="1:5" x14ac:dyDescent="0.25">
      <c r="A484" s="1" t="s">
        <v>91</v>
      </c>
      <c r="B484" s="1" t="s">
        <v>91</v>
      </c>
      <c r="C484" s="91" t="s">
        <v>91</v>
      </c>
      <c r="D484" s="91" t="s">
        <v>91</v>
      </c>
      <c r="E484" s="42" t="s">
        <v>91</v>
      </c>
    </row>
    <row r="485" spans="1:5" x14ac:dyDescent="0.25">
      <c r="A485" s="1" t="s">
        <v>91</v>
      </c>
      <c r="B485" s="1" t="s">
        <v>91</v>
      </c>
      <c r="C485" s="91" t="s">
        <v>91</v>
      </c>
      <c r="D485" s="91" t="s">
        <v>91</v>
      </c>
      <c r="E485" s="42" t="s">
        <v>91</v>
      </c>
    </row>
    <row r="486" spans="1:5" x14ac:dyDescent="0.25">
      <c r="A486" s="1" t="s">
        <v>91</v>
      </c>
      <c r="B486" s="1" t="s">
        <v>91</v>
      </c>
      <c r="C486" s="91" t="s">
        <v>91</v>
      </c>
      <c r="D486" s="91" t="s">
        <v>91</v>
      </c>
      <c r="E486" s="42" t="s">
        <v>91</v>
      </c>
    </row>
    <row r="487" spans="1:5" x14ac:dyDescent="0.25">
      <c r="A487" s="1" t="s">
        <v>91</v>
      </c>
      <c r="B487" s="1" t="s">
        <v>91</v>
      </c>
      <c r="C487" s="91" t="s">
        <v>91</v>
      </c>
      <c r="D487" s="91" t="s">
        <v>91</v>
      </c>
      <c r="E487" s="42" t="s">
        <v>91</v>
      </c>
    </row>
    <row r="488" spans="1:5" x14ac:dyDescent="0.25">
      <c r="A488" s="1" t="s">
        <v>91</v>
      </c>
      <c r="B488" s="1" t="s">
        <v>91</v>
      </c>
      <c r="C488" s="91" t="s">
        <v>91</v>
      </c>
      <c r="D488" s="91" t="s">
        <v>91</v>
      </c>
      <c r="E488" s="42" t="s">
        <v>91</v>
      </c>
    </row>
    <row r="489" spans="1:5" x14ac:dyDescent="0.25">
      <c r="A489" s="1" t="s">
        <v>91</v>
      </c>
      <c r="B489" s="1" t="s">
        <v>91</v>
      </c>
      <c r="C489" s="91" t="s">
        <v>91</v>
      </c>
      <c r="D489" s="91" t="s">
        <v>91</v>
      </c>
      <c r="E489" s="42" t="s">
        <v>91</v>
      </c>
    </row>
    <row r="490" spans="1:5" x14ac:dyDescent="0.25">
      <c r="A490" s="1" t="s">
        <v>91</v>
      </c>
      <c r="B490" s="1" t="s">
        <v>91</v>
      </c>
      <c r="C490" s="91" t="s">
        <v>91</v>
      </c>
      <c r="D490" s="91" t="s">
        <v>91</v>
      </c>
      <c r="E490" s="42" t="s">
        <v>91</v>
      </c>
    </row>
    <row r="491" spans="1:5" x14ac:dyDescent="0.25">
      <c r="A491" s="1" t="s">
        <v>91</v>
      </c>
      <c r="B491" s="1" t="s">
        <v>91</v>
      </c>
      <c r="C491" s="91" t="s">
        <v>91</v>
      </c>
      <c r="D491" s="91" t="s">
        <v>91</v>
      </c>
      <c r="E491" s="42" t="s">
        <v>91</v>
      </c>
    </row>
    <row r="492" spans="1:5" x14ac:dyDescent="0.25">
      <c r="A492" s="1" t="s">
        <v>91</v>
      </c>
      <c r="B492" s="1" t="s">
        <v>91</v>
      </c>
      <c r="C492" s="91" t="s">
        <v>91</v>
      </c>
      <c r="D492" s="91" t="s">
        <v>91</v>
      </c>
      <c r="E492" s="42" t="s">
        <v>91</v>
      </c>
    </row>
    <row r="493" spans="1:5" x14ac:dyDescent="0.25">
      <c r="A493" s="1" t="s">
        <v>91</v>
      </c>
      <c r="B493" s="1" t="s">
        <v>91</v>
      </c>
      <c r="C493" s="91" t="s">
        <v>91</v>
      </c>
      <c r="D493" s="91" t="s">
        <v>91</v>
      </c>
      <c r="E493" s="42" t="s">
        <v>91</v>
      </c>
    </row>
    <row r="494" spans="1:5" x14ac:dyDescent="0.25">
      <c r="A494" s="1" t="s">
        <v>91</v>
      </c>
      <c r="B494" s="1" t="s">
        <v>91</v>
      </c>
      <c r="C494" s="91" t="s">
        <v>91</v>
      </c>
      <c r="D494" s="91" t="s">
        <v>91</v>
      </c>
      <c r="E494" s="42" t="s">
        <v>91</v>
      </c>
    </row>
    <row r="495" spans="1:5" x14ac:dyDescent="0.25">
      <c r="A495" s="1" t="s">
        <v>91</v>
      </c>
      <c r="B495" s="1" t="s">
        <v>91</v>
      </c>
      <c r="C495" s="91" t="s">
        <v>91</v>
      </c>
      <c r="D495" s="91" t="s">
        <v>91</v>
      </c>
      <c r="E495" s="42" t="s">
        <v>91</v>
      </c>
    </row>
    <row r="496" spans="1:5" x14ac:dyDescent="0.25">
      <c r="A496" s="1" t="s">
        <v>91</v>
      </c>
      <c r="B496" s="1" t="s">
        <v>91</v>
      </c>
      <c r="C496" s="91" t="s">
        <v>91</v>
      </c>
      <c r="D496" s="91" t="s">
        <v>91</v>
      </c>
      <c r="E496" s="42" t="s">
        <v>91</v>
      </c>
    </row>
    <row r="497" spans="1:21" x14ac:dyDescent="0.25">
      <c r="A497" s="1" t="s">
        <v>91</v>
      </c>
      <c r="B497" s="1" t="s">
        <v>91</v>
      </c>
      <c r="C497" s="91" t="s">
        <v>91</v>
      </c>
      <c r="D497" s="91" t="s">
        <v>91</v>
      </c>
      <c r="E497" s="42" t="s">
        <v>91</v>
      </c>
    </row>
    <row r="498" spans="1:21" x14ac:dyDescent="0.25">
      <c r="A498" s="1" t="s">
        <v>91</v>
      </c>
      <c r="B498" s="1" t="s">
        <v>91</v>
      </c>
      <c r="C498" s="91" t="s">
        <v>91</v>
      </c>
      <c r="D498" s="91" t="s">
        <v>91</v>
      </c>
      <c r="E498" s="42" t="s">
        <v>91</v>
      </c>
    </row>
    <row r="499" spans="1:21" x14ac:dyDescent="0.25">
      <c r="A499" s="1" t="s">
        <v>91</v>
      </c>
      <c r="B499" s="1" t="s">
        <v>91</v>
      </c>
      <c r="C499" s="91" t="s">
        <v>91</v>
      </c>
      <c r="D499" s="91" t="s">
        <v>91</v>
      </c>
      <c r="E499" s="42" t="s">
        <v>91</v>
      </c>
    </row>
    <row r="500" spans="1:21" x14ac:dyDescent="0.25">
      <c r="A500" s="1" t="s">
        <v>91</v>
      </c>
      <c r="B500" s="1" t="s">
        <v>91</v>
      </c>
      <c r="C500" s="91" t="s">
        <v>91</v>
      </c>
      <c r="D500" s="91" t="s">
        <v>91</v>
      </c>
      <c r="E500" s="42" t="s">
        <v>91</v>
      </c>
    </row>
    <row r="501" spans="1:21" x14ac:dyDescent="0.25">
      <c r="A501" s="1" t="s">
        <v>91</v>
      </c>
      <c r="B501" s="1" t="s">
        <v>91</v>
      </c>
      <c r="C501" s="91" t="s">
        <v>91</v>
      </c>
      <c r="D501" s="91" t="s">
        <v>91</v>
      </c>
      <c r="E501" s="42" t="s">
        <v>91</v>
      </c>
    </row>
    <row r="502" spans="1:21" x14ac:dyDescent="0.25">
      <c r="A502" s="1" t="s">
        <v>91</v>
      </c>
      <c r="B502" s="1" t="s">
        <v>91</v>
      </c>
      <c r="C502" s="91" t="s">
        <v>91</v>
      </c>
      <c r="D502" s="91" t="s">
        <v>91</v>
      </c>
      <c r="E502" s="42" t="s">
        <v>91</v>
      </c>
    </row>
    <row r="503" spans="1:21" x14ac:dyDescent="0.25">
      <c r="A503" s="1" t="s">
        <v>91</v>
      </c>
      <c r="B503" s="1" t="s">
        <v>91</v>
      </c>
      <c r="C503" s="91" t="s">
        <v>91</v>
      </c>
      <c r="D503" s="91" t="s">
        <v>91</v>
      </c>
      <c r="E503" s="42" t="s">
        <v>91</v>
      </c>
    </row>
    <row r="504" spans="1:21" x14ac:dyDescent="0.25">
      <c r="A504" s="1" t="s">
        <v>91</v>
      </c>
      <c r="B504" s="1" t="s">
        <v>91</v>
      </c>
      <c r="C504" s="91" t="s">
        <v>91</v>
      </c>
      <c r="D504" s="91" t="s">
        <v>91</v>
      </c>
      <c r="E504" s="42" t="s">
        <v>91</v>
      </c>
    </row>
    <row r="505" spans="1:21" x14ac:dyDescent="0.25">
      <c r="A505" s="1" t="s">
        <v>91</v>
      </c>
      <c r="B505" s="1" t="s">
        <v>91</v>
      </c>
      <c r="C505" s="91" t="s">
        <v>91</v>
      </c>
      <c r="D505" s="91" t="s">
        <v>91</v>
      </c>
      <c r="E505" s="42" t="s">
        <v>91</v>
      </c>
    </row>
    <row r="506" spans="1:21" x14ac:dyDescent="0.25">
      <c r="A506" s="1" t="s">
        <v>91</v>
      </c>
      <c r="B506" s="1" t="s">
        <v>91</v>
      </c>
      <c r="C506" s="91" t="s">
        <v>91</v>
      </c>
      <c r="D506" s="91" t="s">
        <v>91</v>
      </c>
      <c r="E506" s="42" t="s">
        <v>91</v>
      </c>
    </row>
    <row r="507" spans="1:21" x14ac:dyDescent="0.25">
      <c r="A507" s="1" t="s">
        <v>91</v>
      </c>
      <c r="B507" s="1" t="s">
        <v>91</v>
      </c>
      <c r="C507" s="91" t="s">
        <v>91</v>
      </c>
      <c r="D507" s="91" t="s">
        <v>91</v>
      </c>
      <c r="E507" s="42" t="s">
        <v>91</v>
      </c>
    </row>
    <row r="508" spans="1:21" x14ac:dyDescent="0.25">
      <c r="A508" s="1" t="s">
        <v>91</v>
      </c>
      <c r="B508" s="1" t="s">
        <v>91</v>
      </c>
      <c r="C508" s="91" t="s">
        <v>91</v>
      </c>
      <c r="D508" s="91" t="s">
        <v>91</v>
      </c>
      <c r="E508" s="42" t="s">
        <v>91</v>
      </c>
    </row>
    <row r="509" spans="1:21" x14ac:dyDescent="0.25">
      <c r="A509" s="1" t="s">
        <v>91</v>
      </c>
      <c r="B509" s="1" t="s">
        <v>91</v>
      </c>
      <c r="C509" s="91" t="s">
        <v>91</v>
      </c>
      <c r="D509" s="91" t="s">
        <v>91</v>
      </c>
      <c r="E509" s="42" t="s">
        <v>91</v>
      </c>
    </row>
    <row r="510" spans="1:21" x14ac:dyDescent="0.25">
      <c r="A510" s="1" t="s">
        <v>91</v>
      </c>
      <c r="B510" s="1" t="s">
        <v>91</v>
      </c>
      <c r="C510" s="91" t="s">
        <v>91</v>
      </c>
      <c r="D510" s="91" t="s">
        <v>91</v>
      </c>
      <c r="E510" s="42" t="s">
        <v>91</v>
      </c>
      <c r="T510" s="41"/>
      <c r="U510" s="41"/>
    </row>
    <row r="511" spans="1:21" x14ac:dyDescent="0.25">
      <c r="A511" s="1" t="s">
        <v>91</v>
      </c>
      <c r="B511" s="1" t="s">
        <v>91</v>
      </c>
      <c r="C511" s="91" t="s">
        <v>91</v>
      </c>
      <c r="D511" s="91" t="s">
        <v>91</v>
      </c>
      <c r="E511" s="42" t="s">
        <v>91</v>
      </c>
      <c r="T511" s="41"/>
      <c r="U511" s="41"/>
    </row>
    <row r="512" spans="1:21" x14ac:dyDescent="0.25">
      <c r="A512" s="1" t="s">
        <v>91</v>
      </c>
      <c r="B512" s="1" t="s">
        <v>91</v>
      </c>
      <c r="C512" s="91" t="s">
        <v>91</v>
      </c>
      <c r="D512" s="91" t="s">
        <v>91</v>
      </c>
      <c r="E512" s="42" t="s">
        <v>91</v>
      </c>
      <c r="T512" s="41"/>
      <c r="U512" s="41"/>
    </row>
    <row r="513" spans="1:21" x14ac:dyDescent="0.25">
      <c r="A513" s="1" t="s">
        <v>91</v>
      </c>
      <c r="B513" s="1" t="s">
        <v>91</v>
      </c>
      <c r="C513" s="91" t="s">
        <v>91</v>
      </c>
      <c r="D513" s="91" t="s">
        <v>91</v>
      </c>
      <c r="E513" s="42" t="s">
        <v>91</v>
      </c>
      <c r="T513" s="41"/>
      <c r="U513" s="41"/>
    </row>
    <row r="514" spans="1:21" x14ac:dyDescent="0.25">
      <c r="A514" s="1" t="s">
        <v>91</v>
      </c>
      <c r="B514" s="1" t="s">
        <v>91</v>
      </c>
      <c r="C514" s="91" t="s">
        <v>91</v>
      </c>
      <c r="D514" s="91" t="s">
        <v>91</v>
      </c>
      <c r="E514" s="42" t="s">
        <v>91</v>
      </c>
      <c r="T514" s="41"/>
      <c r="U514" s="41"/>
    </row>
    <row r="515" spans="1:21" x14ac:dyDescent="0.25">
      <c r="A515" s="1" t="s">
        <v>91</v>
      </c>
      <c r="B515" s="1" t="s">
        <v>91</v>
      </c>
      <c r="C515" s="91" t="s">
        <v>91</v>
      </c>
      <c r="D515" s="91" t="s">
        <v>91</v>
      </c>
      <c r="E515" s="42" t="s">
        <v>91</v>
      </c>
      <c r="T515" s="41"/>
      <c r="U515" s="41"/>
    </row>
    <row r="516" spans="1:21" x14ac:dyDescent="0.25">
      <c r="A516" s="1" t="s">
        <v>91</v>
      </c>
      <c r="B516" s="1" t="s">
        <v>91</v>
      </c>
      <c r="C516" s="91" t="s">
        <v>91</v>
      </c>
      <c r="D516" s="91" t="s">
        <v>91</v>
      </c>
      <c r="E516" s="42" t="s">
        <v>91</v>
      </c>
      <c r="T516" s="41"/>
      <c r="U516" s="41"/>
    </row>
    <row r="517" spans="1:21" x14ac:dyDescent="0.25">
      <c r="A517" s="1" t="s">
        <v>91</v>
      </c>
      <c r="B517" s="1" t="s">
        <v>91</v>
      </c>
      <c r="C517" s="91" t="s">
        <v>91</v>
      </c>
      <c r="D517" s="91" t="s">
        <v>91</v>
      </c>
      <c r="E517" s="42" t="s">
        <v>91</v>
      </c>
      <c r="T517" s="41"/>
      <c r="U517" s="41"/>
    </row>
    <row r="518" spans="1:21" x14ac:dyDescent="0.25">
      <c r="A518" s="1" t="s">
        <v>91</v>
      </c>
      <c r="B518" s="1" t="s">
        <v>91</v>
      </c>
      <c r="C518" s="91" t="s">
        <v>91</v>
      </c>
      <c r="D518" s="91" t="s">
        <v>91</v>
      </c>
      <c r="E518" s="42" t="s">
        <v>91</v>
      </c>
      <c r="T518" s="41"/>
      <c r="U518" s="41"/>
    </row>
    <row r="519" spans="1:21" x14ac:dyDescent="0.25">
      <c r="A519" s="1" t="s">
        <v>91</v>
      </c>
      <c r="B519" s="1" t="s">
        <v>91</v>
      </c>
      <c r="C519" s="91" t="s">
        <v>91</v>
      </c>
      <c r="D519" s="91" t="s">
        <v>91</v>
      </c>
      <c r="E519" s="42" t="s">
        <v>91</v>
      </c>
      <c r="T519" s="41"/>
      <c r="U519" s="41"/>
    </row>
    <row r="520" spans="1:21" x14ac:dyDescent="0.25">
      <c r="A520" s="1" t="s">
        <v>91</v>
      </c>
      <c r="B520" s="1" t="s">
        <v>91</v>
      </c>
      <c r="C520" s="91" t="s">
        <v>91</v>
      </c>
      <c r="D520" s="91" t="s">
        <v>91</v>
      </c>
      <c r="E520" s="42" t="s">
        <v>91</v>
      </c>
      <c r="T520" s="41"/>
      <c r="U520" s="41"/>
    </row>
    <row r="521" spans="1:21" x14ac:dyDescent="0.25">
      <c r="A521" s="1" t="s">
        <v>91</v>
      </c>
      <c r="B521" s="1" t="s">
        <v>91</v>
      </c>
      <c r="C521" s="91" t="s">
        <v>91</v>
      </c>
      <c r="D521" s="91" t="s">
        <v>91</v>
      </c>
      <c r="E521" s="42" t="s">
        <v>91</v>
      </c>
      <c r="T521" s="41"/>
      <c r="U521" s="41"/>
    </row>
    <row r="522" spans="1:21" x14ac:dyDescent="0.25">
      <c r="A522" s="1" t="s">
        <v>91</v>
      </c>
      <c r="B522" s="1" t="s">
        <v>91</v>
      </c>
      <c r="C522" s="91" t="s">
        <v>91</v>
      </c>
      <c r="D522" s="91" t="s">
        <v>91</v>
      </c>
      <c r="E522" s="42" t="s">
        <v>91</v>
      </c>
      <c r="T522" s="41"/>
      <c r="U522" s="41"/>
    </row>
    <row r="523" spans="1:21" x14ac:dyDescent="0.25">
      <c r="A523" s="1" t="s">
        <v>91</v>
      </c>
      <c r="B523" s="1" t="s">
        <v>91</v>
      </c>
      <c r="C523" s="91" t="s">
        <v>91</v>
      </c>
      <c r="D523" s="91" t="s">
        <v>91</v>
      </c>
      <c r="E523" s="42" t="s">
        <v>91</v>
      </c>
      <c r="T523" s="41"/>
      <c r="U523" s="41"/>
    </row>
    <row r="524" spans="1:21" x14ac:dyDescent="0.25">
      <c r="A524" s="1" t="s">
        <v>91</v>
      </c>
      <c r="B524" s="1" t="s">
        <v>91</v>
      </c>
      <c r="C524" s="91" t="s">
        <v>91</v>
      </c>
      <c r="D524" s="91" t="s">
        <v>91</v>
      </c>
      <c r="E524" s="42" t="s">
        <v>91</v>
      </c>
      <c r="T524" s="41"/>
      <c r="U524" s="41"/>
    </row>
    <row r="525" spans="1:21" x14ac:dyDescent="0.25">
      <c r="A525" s="1" t="s">
        <v>91</v>
      </c>
      <c r="B525" s="1" t="s">
        <v>91</v>
      </c>
      <c r="C525" s="91" t="s">
        <v>91</v>
      </c>
      <c r="D525" s="91" t="s">
        <v>91</v>
      </c>
      <c r="E525" s="42" t="s">
        <v>91</v>
      </c>
      <c r="T525" s="41"/>
      <c r="U525" s="41"/>
    </row>
    <row r="526" spans="1:21" x14ac:dyDescent="0.25">
      <c r="A526" s="1" t="s">
        <v>91</v>
      </c>
      <c r="B526" s="1" t="s">
        <v>91</v>
      </c>
      <c r="C526" s="91" t="s">
        <v>91</v>
      </c>
      <c r="D526" s="91" t="s">
        <v>91</v>
      </c>
      <c r="E526" s="42" t="s">
        <v>91</v>
      </c>
      <c r="T526" s="41"/>
      <c r="U526" s="41"/>
    </row>
    <row r="527" spans="1:21" x14ac:dyDescent="0.25">
      <c r="A527" s="1" t="s">
        <v>91</v>
      </c>
      <c r="B527" s="1" t="s">
        <v>91</v>
      </c>
      <c r="C527" s="91" t="s">
        <v>91</v>
      </c>
      <c r="D527" s="91" t="s">
        <v>91</v>
      </c>
      <c r="E527" s="42" t="s">
        <v>91</v>
      </c>
      <c r="T527" s="41"/>
      <c r="U527" s="41"/>
    </row>
    <row r="528" spans="1:21" x14ac:dyDescent="0.25">
      <c r="A528" s="1" t="s">
        <v>91</v>
      </c>
      <c r="B528" s="1" t="s">
        <v>91</v>
      </c>
      <c r="C528" s="91" t="s">
        <v>91</v>
      </c>
      <c r="D528" s="91" t="s">
        <v>91</v>
      </c>
      <c r="E528" s="42" t="s">
        <v>91</v>
      </c>
      <c r="T528" s="41"/>
      <c r="U528" s="41"/>
    </row>
    <row r="529" spans="1:21" x14ac:dyDescent="0.25">
      <c r="A529" s="1" t="s">
        <v>91</v>
      </c>
      <c r="B529" s="1" t="s">
        <v>91</v>
      </c>
      <c r="C529" s="91" t="s">
        <v>91</v>
      </c>
      <c r="D529" s="91" t="s">
        <v>91</v>
      </c>
      <c r="E529" s="42" t="s">
        <v>91</v>
      </c>
      <c r="T529" s="41"/>
      <c r="U529" s="41"/>
    </row>
    <row r="530" spans="1:21" x14ac:dyDescent="0.25">
      <c r="A530" s="1" t="s">
        <v>91</v>
      </c>
      <c r="B530" s="1" t="s">
        <v>91</v>
      </c>
      <c r="C530" s="91" t="s">
        <v>91</v>
      </c>
      <c r="D530" s="91" t="s">
        <v>91</v>
      </c>
      <c r="E530" s="42" t="s">
        <v>91</v>
      </c>
      <c r="T530" s="41"/>
      <c r="U530" s="41"/>
    </row>
    <row r="531" spans="1:21" x14ac:dyDescent="0.25">
      <c r="A531" s="1" t="s">
        <v>91</v>
      </c>
      <c r="B531" s="1" t="s">
        <v>91</v>
      </c>
      <c r="C531" s="91" t="s">
        <v>91</v>
      </c>
      <c r="D531" s="91" t="s">
        <v>91</v>
      </c>
      <c r="E531" s="42" t="s">
        <v>91</v>
      </c>
      <c r="T531" s="41"/>
      <c r="U531" s="41"/>
    </row>
    <row r="532" spans="1:21" x14ac:dyDescent="0.25">
      <c r="A532" s="1" t="s">
        <v>91</v>
      </c>
      <c r="B532" s="1" t="s">
        <v>91</v>
      </c>
      <c r="C532" s="91" t="s">
        <v>91</v>
      </c>
      <c r="D532" s="91" t="s">
        <v>91</v>
      </c>
      <c r="E532" s="42" t="s">
        <v>91</v>
      </c>
      <c r="T532" s="41"/>
      <c r="U532" s="41"/>
    </row>
    <row r="533" spans="1:21" x14ac:dyDescent="0.25">
      <c r="A533" s="1" t="s">
        <v>91</v>
      </c>
      <c r="B533" s="1" t="s">
        <v>91</v>
      </c>
      <c r="C533" s="91" t="s">
        <v>91</v>
      </c>
      <c r="D533" s="91" t="s">
        <v>91</v>
      </c>
      <c r="E533" s="42" t="s">
        <v>91</v>
      </c>
      <c r="T533" s="41"/>
      <c r="U533" s="41"/>
    </row>
    <row r="534" spans="1:21" x14ac:dyDescent="0.25">
      <c r="A534" s="1" t="s">
        <v>91</v>
      </c>
      <c r="B534" s="1" t="s">
        <v>91</v>
      </c>
      <c r="C534" s="91" t="s">
        <v>91</v>
      </c>
      <c r="D534" s="91" t="s">
        <v>91</v>
      </c>
      <c r="E534" s="42" t="s">
        <v>91</v>
      </c>
      <c r="T534" s="41"/>
      <c r="U534" s="41"/>
    </row>
    <row r="535" spans="1:21" x14ac:dyDescent="0.25">
      <c r="A535" s="1" t="s">
        <v>91</v>
      </c>
      <c r="B535" s="1" t="s">
        <v>91</v>
      </c>
      <c r="C535" s="91" t="s">
        <v>91</v>
      </c>
      <c r="D535" s="91" t="s">
        <v>91</v>
      </c>
      <c r="E535" s="42" t="s">
        <v>91</v>
      </c>
      <c r="T535" s="41"/>
      <c r="U535" s="41"/>
    </row>
    <row r="536" spans="1:21" x14ac:dyDescent="0.25">
      <c r="A536" s="1" t="s">
        <v>91</v>
      </c>
      <c r="B536" s="1" t="s">
        <v>91</v>
      </c>
      <c r="C536" s="91" t="s">
        <v>91</v>
      </c>
      <c r="D536" s="91" t="s">
        <v>91</v>
      </c>
      <c r="E536" s="42" t="s">
        <v>91</v>
      </c>
      <c r="T536" s="41"/>
      <c r="U536" s="41"/>
    </row>
    <row r="537" spans="1:21" x14ac:dyDescent="0.25">
      <c r="A537" s="1" t="s">
        <v>91</v>
      </c>
      <c r="B537" s="1" t="s">
        <v>91</v>
      </c>
      <c r="C537" s="91" t="s">
        <v>91</v>
      </c>
      <c r="D537" s="91" t="s">
        <v>91</v>
      </c>
      <c r="E537" s="42" t="s">
        <v>91</v>
      </c>
      <c r="T537" s="41"/>
      <c r="U537" s="41"/>
    </row>
    <row r="538" spans="1:21" x14ac:dyDescent="0.25">
      <c r="A538" s="1" t="s">
        <v>91</v>
      </c>
      <c r="B538" s="1" t="s">
        <v>91</v>
      </c>
      <c r="C538" s="91" t="s">
        <v>91</v>
      </c>
      <c r="D538" s="91" t="s">
        <v>91</v>
      </c>
      <c r="E538" s="42" t="s">
        <v>91</v>
      </c>
      <c r="T538" s="41"/>
      <c r="U538" s="41"/>
    </row>
    <row r="539" spans="1:21" x14ac:dyDescent="0.25">
      <c r="A539" s="1" t="s">
        <v>91</v>
      </c>
      <c r="B539" s="1" t="s">
        <v>91</v>
      </c>
      <c r="C539" s="91" t="s">
        <v>91</v>
      </c>
      <c r="D539" s="91" t="s">
        <v>91</v>
      </c>
      <c r="E539" s="42" t="s">
        <v>91</v>
      </c>
      <c r="T539" s="41"/>
      <c r="U539" s="41"/>
    </row>
    <row r="540" spans="1:21" x14ac:dyDescent="0.25">
      <c r="A540" s="1" t="s">
        <v>91</v>
      </c>
      <c r="B540" s="1" t="s">
        <v>91</v>
      </c>
      <c r="C540" s="91" t="s">
        <v>91</v>
      </c>
      <c r="D540" s="91" t="s">
        <v>91</v>
      </c>
      <c r="E540" s="42" t="s">
        <v>91</v>
      </c>
      <c r="T540" s="41"/>
      <c r="U540" s="41"/>
    </row>
    <row r="541" spans="1:21" x14ac:dyDescent="0.25">
      <c r="A541" s="1" t="s">
        <v>91</v>
      </c>
      <c r="B541" s="1" t="s">
        <v>91</v>
      </c>
      <c r="C541" s="91" t="s">
        <v>91</v>
      </c>
      <c r="D541" s="91" t="s">
        <v>91</v>
      </c>
      <c r="E541" s="42" t="s">
        <v>91</v>
      </c>
      <c r="T541" s="41"/>
      <c r="U541" s="41"/>
    </row>
    <row r="542" spans="1:21" x14ac:dyDescent="0.25">
      <c r="A542" s="1" t="s">
        <v>91</v>
      </c>
      <c r="B542" s="1" t="s">
        <v>91</v>
      </c>
      <c r="C542" s="91" t="s">
        <v>91</v>
      </c>
      <c r="D542" s="91" t="s">
        <v>91</v>
      </c>
      <c r="E542" s="42" t="s">
        <v>91</v>
      </c>
      <c r="T542" s="41"/>
      <c r="U542" s="41"/>
    </row>
    <row r="543" spans="1:21" x14ac:dyDescent="0.25">
      <c r="A543" s="1" t="s">
        <v>91</v>
      </c>
      <c r="B543" s="1" t="s">
        <v>91</v>
      </c>
      <c r="C543" s="91" t="s">
        <v>91</v>
      </c>
      <c r="D543" s="91" t="s">
        <v>91</v>
      </c>
      <c r="E543" s="42" t="s">
        <v>91</v>
      </c>
      <c r="T543" s="41"/>
      <c r="U543" s="41"/>
    </row>
    <row r="544" spans="1:21" x14ac:dyDescent="0.25">
      <c r="A544" s="1" t="s">
        <v>91</v>
      </c>
      <c r="B544" s="1" t="s">
        <v>91</v>
      </c>
      <c r="C544" s="91" t="s">
        <v>91</v>
      </c>
      <c r="D544" s="91" t="s">
        <v>91</v>
      </c>
      <c r="E544" s="42" t="s">
        <v>91</v>
      </c>
      <c r="T544" s="41"/>
      <c r="U544" s="41"/>
    </row>
    <row r="545" spans="1:21" x14ac:dyDescent="0.25">
      <c r="A545" s="1" t="s">
        <v>91</v>
      </c>
      <c r="B545" s="1" t="s">
        <v>91</v>
      </c>
      <c r="C545" s="91" t="s">
        <v>91</v>
      </c>
      <c r="D545" s="91" t="s">
        <v>91</v>
      </c>
      <c r="E545" s="42" t="s">
        <v>91</v>
      </c>
      <c r="T545" s="41"/>
      <c r="U545" s="41"/>
    </row>
    <row r="546" spans="1:21" x14ac:dyDescent="0.25">
      <c r="A546" s="1" t="s">
        <v>91</v>
      </c>
      <c r="B546" s="1" t="s">
        <v>91</v>
      </c>
      <c r="C546" s="91" t="s">
        <v>91</v>
      </c>
      <c r="D546" s="91" t="s">
        <v>91</v>
      </c>
      <c r="E546" s="42" t="s">
        <v>91</v>
      </c>
      <c r="T546" s="41"/>
      <c r="U546" s="41"/>
    </row>
    <row r="547" spans="1:21" x14ac:dyDescent="0.25">
      <c r="A547" s="1" t="s">
        <v>91</v>
      </c>
      <c r="B547" s="1" t="s">
        <v>91</v>
      </c>
      <c r="C547" s="91" t="s">
        <v>91</v>
      </c>
      <c r="D547" s="91" t="s">
        <v>91</v>
      </c>
      <c r="E547" s="42" t="s">
        <v>91</v>
      </c>
      <c r="T547" s="41"/>
      <c r="U547" s="41"/>
    </row>
    <row r="548" spans="1:21" x14ac:dyDescent="0.25">
      <c r="A548" s="1" t="s">
        <v>91</v>
      </c>
      <c r="B548" s="1" t="s">
        <v>91</v>
      </c>
      <c r="C548" s="91" t="s">
        <v>91</v>
      </c>
      <c r="D548" s="91" t="s">
        <v>91</v>
      </c>
      <c r="E548" s="42" t="s">
        <v>91</v>
      </c>
      <c r="T548" s="41"/>
      <c r="U548" s="41"/>
    </row>
    <row r="549" spans="1:21" x14ac:dyDescent="0.25">
      <c r="A549" s="1" t="s">
        <v>91</v>
      </c>
      <c r="B549" s="1" t="s">
        <v>91</v>
      </c>
      <c r="C549" s="91" t="s">
        <v>91</v>
      </c>
      <c r="D549" s="91" t="s">
        <v>91</v>
      </c>
      <c r="E549" s="42" t="s">
        <v>91</v>
      </c>
      <c r="T549" s="41"/>
      <c r="U549" s="41"/>
    </row>
    <row r="550" spans="1:21" x14ac:dyDescent="0.25">
      <c r="A550" s="1" t="s">
        <v>91</v>
      </c>
      <c r="B550" s="1" t="s">
        <v>91</v>
      </c>
      <c r="C550" s="91" t="s">
        <v>91</v>
      </c>
      <c r="D550" s="91" t="s">
        <v>91</v>
      </c>
      <c r="E550" s="42" t="s">
        <v>91</v>
      </c>
      <c r="T550" s="41"/>
      <c r="U550" s="41"/>
    </row>
    <row r="551" spans="1:21" x14ac:dyDescent="0.25">
      <c r="A551" s="1" t="s">
        <v>91</v>
      </c>
      <c r="B551" s="1" t="s">
        <v>91</v>
      </c>
      <c r="C551" s="91" t="s">
        <v>91</v>
      </c>
      <c r="D551" s="91" t="s">
        <v>91</v>
      </c>
      <c r="E551" s="42" t="s">
        <v>91</v>
      </c>
      <c r="T551" s="41"/>
      <c r="U551" s="41"/>
    </row>
    <row r="552" spans="1:21" x14ac:dyDescent="0.25">
      <c r="A552" s="1" t="s">
        <v>91</v>
      </c>
      <c r="B552" s="1" t="s">
        <v>91</v>
      </c>
      <c r="C552" s="91" t="s">
        <v>91</v>
      </c>
      <c r="D552" s="91" t="s">
        <v>91</v>
      </c>
      <c r="E552" s="42" t="s">
        <v>91</v>
      </c>
      <c r="T552" s="41"/>
      <c r="U552" s="41"/>
    </row>
    <row r="553" spans="1:21" x14ac:dyDescent="0.25">
      <c r="A553" s="1" t="s">
        <v>91</v>
      </c>
      <c r="B553" s="1" t="s">
        <v>91</v>
      </c>
      <c r="C553" s="91" t="s">
        <v>91</v>
      </c>
      <c r="D553" s="91" t="s">
        <v>91</v>
      </c>
      <c r="E553" s="42" t="s">
        <v>91</v>
      </c>
      <c r="T553" s="41"/>
      <c r="U553" s="41"/>
    </row>
    <row r="554" spans="1:21" x14ac:dyDescent="0.25">
      <c r="A554" s="1" t="s">
        <v>91</v>
      </c>
      <c r="B554" s="1" t="s">
        <v>91</v>
      </c>
      <c r="C554" s="91" t="s">
        <v>91</v>
      </c>
      <c r="D554" s="91" t="s">
        <v>91</v>
      </c>
      <c r="E554" s="42" t="s">
        <v>91</v>
      </c>
      <c r="T554" s="41"/>
      <c r="U554" s="41"/>
    </row>
    <row r="555" spans="1:21" x14ac:dyDescent="0.25">
      <c r="A555" s="1" t="s">
        <v>91</v>
      </c>
      <c r="B555" s="1" t="s">
        <v>91</v>
      </c>
      <c r="C555" s="91" t="s">
        <v>91</v>
      </c>
      <c r="D555" s="91" t="s">
        <v>91</v>
      </c>
      <c r="E555" s="42" t="s">
        <v>91</v>
      </c>
      <c r="T555" s="41"/>
      <c r="U555" s="41"/>
    </row>
    <row r="556" spans="1:21" x14ac:dyDescent="0.25">
      <c r="A556" s="1" t="s">
        <v>91</v>
      </c>
      <c r="B556" s="1" t="s">
        <v>91</v>
      </c>
      <c r="C556" s="91" t="s">
        <v>91</v>
      </c>
      <c r="D556" s="91" t="s">
        <v>91</v>
      </c>
      <c r="E556" s="42" t="s">
        <v>91</v>
      </c>
      <c r="T556" s="41"/>
      <c r="U556" s="41"/>
    </row>
    <row r="557" spans="1:21" x14ac:dyDescent="0.25">
      <c r="A557" s="1" t="s">
        <v>91</v>
      </c>
      <c r="B557" s="1" t="s">
        <v>91</v>
      </c>
      <c r="C557" s="91" t="s">
        <v>91</v>
      </c>
      <c r="D557" s="91" t="s">
        <v>91</v>
      </c>
      <c r="E557" s="42" t="s">
        <v>91</v>
      </c>
      <c r="T557" s="41"/>
      <c r="U557" s="41"/>
    </row>
    <row r="558" spans="1:21" x14ac:dyDescent="0.25">
      <c r="A558" s="1" t="s">
        <v>91</v>
      </c>
      <c r="B558" s="1" t="s">
        <v>91</v>
      </c>
      <c r="C558" s="91" t="s">
        <v>91</v>
      </c>
      <c r="D558" s="91" t="s">
        <v>91</v>
      </c>
      <c r="E558" s="42" t="s">
        <v>91</v>
      </c>
      <c r="T558" s="41"/>
      <c r="U558" s="41"/>
    </row>
    <row r="559" spans="1:21" x14ac:dyDescent="0.25">
      <c r="A559" s="1" t="s">
        <v>91</v>
      </c>
      <c r="B559" s="1" t="s">
        <v>91</v>
      </c>
      <c r="C559" s="91" t="s">
        <v>91</v>
      </c>
      <c r="D559" s="91" t="s">
        <v>91</v>
      </c>
      <c r="E559" s="42" t="s">
        <v>91</v>
      </c>
      <c r="T559" s="41"/>
      <c r="U559" s="41"/>
    </row>
    <row r="560" spans="1:21" x14ac:dyDescent="0.25">
      <c r="A560" s="1" t="s">
        <v>91</v>
      </c>
      <c r="B560" s="1" t="s">
        <v>91</v>
      </c>
      <c r="C560" s="91" t="s">
        <v>91</v>
      </c>
      <c r="D560" s="91" t="s">
        <v>91</v>
      </c>
      <c r="E560" s="42" t="s">
        <v>91</v>
      </c>
      <c r="T560" s="41"/>
      <c r="U560" s="41"/>
    </row>
    <row r="561" spans="1:21" x14ac:dyDescent="0.25">
      <c r="A561" s="1" t="s">
        <v>91</v>
      </c>
      <c r="B561" s="1" t="s">
        <v>91</v>
      </c>
      <c r="C561" s="91" t="s">
        <v>91</v>
      </c>
      <c r="D561" s="91" t="s">
        <v>91</v>
      </c>
      <c r="E561" s="42" t="s">
        <v>91</v>
      </c>
      <c r="T561" s="41"/>
      <c r="U561" s="41"/>
    </row>
    <row r="562" spans="1:21" x14ac:dyDescent="0.25">
      <c r="A562" s="1" t="s">
        <v>91</v>
      </c>
      <c r="B562" s="1" t="s">
        <v>91</v>
      </c>
      <c r="C562" s="91" t="s">
        <v>91</v>
      </c>
      <c r="D562" s="91" t="s">
        <v>91</v>
      </c>
      <c r="E562" s="42" t="s">
        <v>91</v>
      </c>
      <c r="T562" s="41"/>
      <c r="U562" s="41"/>
    </row>
    <row r="563" spans="1:21" x14ac:dyDescent="0.25">
      <c r="T563" s="41"/>
      <c r="U563" s="41"/>
    </row>
    <row r="564" spans="1:21" x14ac:dyDescent="0.25">
      <c r="T564" s="41"/>
      <c r="U564" s="41"/>
    </row>
    <row r="565" spans="1:21" x14ac:dyDescent="0.25">
      <c r="T565" s="41"/>
      <c r="U565" s="41"/>
    </row>
    <row r="566" spans="1:21" x14ac:dyDescent="0.25">
      <c r="T566" s="41"/>
      <c r="U566" s="41"/>
    </row>
    <row r="567" spans="1:21" x14ac:dyDescent="0.25">
      <c r="T567" s="41"/>
      <c r="U567" s="41"/>
    </row>
    <row r="568" spans="1:21" x14ac:dyDescent="0.25">
      <c r="T568" s="41"/>
      <c r="U568" s="41"/>
    </row>
    <row r="569" spans="1:21" x14ac:dyDescent="0.25">
      <c r="T569" s="41"/>
      <c r="U569" s="41"/>
    </row>
    <row r="570" spans="1:21" x14ac:dyDescent="0.25">
      <c r="T570" s="41"/>
      <c r="U570" s="41"/>
    </row>
    <row r="571" spans="1:21" x14ac:dyDescent="0.25">
      <c r="T571" s="41"/>
      <c r="U571" s="41"/>
    </row>
    <row r="572" spans="1:21" x14ac:dyDescent="0.25">
      <c r="T572" s="41"/>
      <c r="U572" s="41"/>
    </row>
    <row r="573" spans="1:21" x14ac:dyDescent="0.25">
      <c r="T573" s="41"/>
      <c r="U573" s="41"/>
    </row>
    <row r="574" spans="1:21" x14ac:dyDescent="0.25">
      <c r="T574" s="41"/>
      <c r="U574" s="41"/>
    </row>
    <row r="575" spans="1:21" x14ac:dyDescent="0.25">
      <c r="T575" s="41"/>
      <c r="U575" s="41"/>
    </row>
    <row r="576" spans="1:21" x14ac:dyDescent="0.25">
      <c r="T576" s="41"/>
      <c r="U576" s="41"/>
    </row>
    <row r="577" spans="20:21" x14ac:dyDescent="0.25">
      <c r="T577" s="41"/>
      <c r="U577" s="41"/>
    </row>
    <row r="578" spans="20:21" x14ac:dyDescent="0.25">
      <c r="T578" s="41"/>
      <c r="U578" s="41"/>
    </row>
    <row r="579" spans="20:21" x14ac:dyDescent="0.25">
      <c r="T579" s="41"/>
      <c r="U579" s="41"/>
    </row>
    <row r="580" spans="20:21" x14ac:dyDescent="0.25">
      <c r="T580" s="41"/>
      <c r="U580" s="41"/>
    </row>
    <row r="581" spans="20:21" x14ac:dyDescent="0.25">
      <c r="T581" s="41"/>
      <c r="U581" s="41"/>
    </row>
    <row r="582" spans="20:21" x14ac:dyDescent="0.25">
      <c r="T582" s="41"/>
      <c r="U582" s="41"/>
    </row>
    <row r="583" spans="20:21" x14ac:dyDescent="0.25">
      <c r="T583" s="41"/>
      <c r="U583" s="41"/>
    </row>
    <row r="584" spans="20:21" x14ac:dyDescent="0.25">
      <c r="T584" s="41"/>
      <c r="U584" s="41"/>
    </row>
    <row r="585" spans="20:21" x14ac:dyDescent="0.25">
      <c r="T585" s="41"/>
      <c r="U585" s="41"/>
    </row>
    <row r="586" spans="20:21" x14ac:dyDescent="0.25">
      <c r="T586" s="41"/>
      <c r="U586" s="41"/>
    </row>
    <row r="587" spans="20:21" x14ac:dyDescent="0.25">
      <c r="T587" s="41"/>
      <c r="U587" s="41"/>
    </row>
    <row r="588" spans="20:21" x14ac:dyDescent="0.25">
      <c r="T588" s="41"/>
      <c r="U588" s="41"/>
    </row>
    <row r="589" spans="20:21" x14ac:dyDescent="0.25">
      <c r="T589" s="41"/>
      <c r="U589" s="41"/>
    </row>
    <row r="590" spans="20:21" x14ac:dyDescent="0.25">
      <c r="T590" s="41"/>
      <c r="U590" s="41"/>
    </row>
    <row r="591" spans="20:21" x14ac:dyDescent="0.25">
      <c r="T591" s="41"/>
      <c r="U591" s="41"/>
    </row>
    <row r="592" spans="20:21" x14ac:dyDescent="0.25">
      <c r="T592" s="41"/>
      <c r="U592" s="41"/>
    </row>
    <row r="593" spans="20:21" x14ac:dyDescent="0.25">
      <c r="T593" s="41"/>
      <c r="U593" s="41"/>
    </row>
    <row r="594" spans="20:21" x14ac:dyDescent="0.25">
      <c r="T594" s="41"/>
      <c r="U594" s="41"/>
    </row>
    <row r="595" spans="20:21" x14ac:dyDescent="0.25">
      <c r="T595" s="41"/>
      <c r="U595" s="41"/>
    </row>
    <row r="596" spans="20:21" x14ac:dyDescent="0.25">
      <c r="T596" s="41"/>
      <c r="U596" s="41"/>
    </row>
    <row r="597" spans="20:21" x14ac:dyDescent="0.25">
      <c r="T597" s="41"/>
      <c r="U597" s="41"/>
    </row>
    <row r="598" spans="20:21" x14ac:dyDescent="0.25">
      <c r="T598" s="41"/>
      <c r="U598" s="41"/>
    </row>
    <row r="599" spans="20:21" x14ac:dyDescent="0.25">
      <c r="T599" s="41"/>
      <c r="U599" s="41"/>
    </row>
    <row r="600" spans="20:21" x14ac:dyDescent="0.25">
      <c r="T600" s="41"/>
      <c r="U600" s="41"/>
    </row>
    <row r="601" spans="20:21" x14ac:dyDescent="0.25">
      <c r="T601" s="41"/>
      <c r="U601" s="41"/>
    </row>
    <row r="602" spans="20:21" x14ac:dyDescent="0.25">
      <c r="T602" s="41"/>
      <c r="U602" s="41"/>
    </row>
    <row r="603" spans="20:21" x14ac:dyDescent="0.25">
      <c r="T603" s="41"/>
      <c r="U603" s="41"/>
    </row>
    <row r="604" spans="20:21" x14ac:dyDescent="0.25">
      <c r="T604" s="41"/>
      <c r="U604" s="41"/>
    </row>
    <row r="605" spans="20:21" x14ac:dyDescent="0.25">
      <c r="T605" s="41"/>
      <c r="U605" s="41"/>
    </row>
    <row r="606" spans="20:21" x14ac:dyDescent="0.25">
      <c r="T606" s="41"/>
      <c r="U606" s="41"/>
    </row>
    <row r="607" spans="20:21" x14ac:dyDescent="0.25">
      <c r="T607" s="41"/>
      <c r="U607" s="41"/>
    </row>
    <row r="608" spans="20:21" x14ac:dyDescent="0.25">
      <c r="T608" s="41"/>
      <c r="U608" s="41"/>
    </row>
    <row r="609" spans="20:21" x14ac:dyDescent="0.25">
      <c r="T609" s="41"/>
      <c r="U609" s="41"/>
    </row>
    <row r="610" spans="20:21" x14ac:dyDescent="0.25">
      <c r="T610" s="41"/>
      <c r="U610" s="41"/>
    </row>
    <row r="611" spans="20:21" x14ac:dyDescent="0.25">
      <c r="T611" s="41"/>
      <c r="U611" s="41"/>
    </row>
    <row r="612" spans="20:21" x14ac:dyDescent="0.25">
      <c r="T612" s="41"/>
      <c r="U612" s="41"/>
    </row>
    <row r="613" spans="20:21" x14ac:dyDescent="0.25">
      <c r="T613" s="41"/>
      <c r="U613" s="41"/>
    </row>
    <row r="614" spans="20:21" x14ac:dyDescent="0.25">
      <c r="T614" s="41"/>
      <c r="U614" s="41"/>
    </row>
    <row r="615" spans="20:21" x14ac:dyDescent="0.25">
      <c r="T615" s="41"/>
      <c r="U615" s="41"/>
    </row>
    <row r="616" spans="20:21" x14ac:dyDescent="0.25">
      <c r="T616" s="41"/>
      <c r="U616" s="41"/>
    </row>
    <row r="617" spans="20:21" x14ac:dyDescent="0.25">
      <c r="T617" s="41"/>
      <c r="U617" s="41"/>
    </row>
    <row r="618" spans="20:21" x14ac:dyDescent="0.25">
      <c r="T618" s="41"/>
      <c r="U618" s="41"/>
    </row>
    <row r="619" spans="20:21" x14ac:dyDescent="0.25">
      <c r="T619" s="41"/>
      <c r="U619" s="41"/>
    </row>
    <row r="620" spans="20:21" x14ac:dyDescent="0.25">
      <c r="T620" s="41"/>
      <c r="U620" s="41"/>
    </row>
    <row r="621" spans="20:21" x14ac:dyDescent="0.25">
      <c r="T621" s="41"/>
      <c r="U621" s="41"/>
    </row>
    <row r="622" spans="20:21" x14ac:dyDescent="0.25">
      <c r="T622" s="41"/>
      <c r="U622" s="41"/>
    </row>
    <row r="623" spans="20:21" x14ac:dyDescent="0.25">
      <c r="T623" s="41"/>
      <c r="U623" s="41"/>
    </row>
    <row r="624" spans="20:21" x14ac:dyDescent="0.25">
      <c r="T624" s="41"/>
      <c r="U624" s="41"/>
    </row>
    <row r="625" spans="20:21" x14ac:dyDescent="0.25">
      <c r="T625" s="41"/>
      <c r="U625" s="41"/>
    </row>
    <row r="626" spans="20:21" x14ac:dyDescent="0.25">
      <c r="T626" s="41"/>
      <c r="U626" s="41"/>
    </row>
    <row r="627" spans="20:21" x14ac:dyDescent="0.25">
      <c r="T627" s="41"/>
      <c r="U627" s="41"/>
    </row>
    <row r="628" spans="20:21" x14ac:dyDescent="0.25">
      <c r="T628" s="41"/>
      <c r="U628" s="41"/>
    </row>
    <row r="629" spans="20:21" x14ac:dyDescent="0.25">
      <c r="T629" s="41"/>
      <c r="U629" s="41"/>
    </row>
    <row r="630" spans="20:21" x14ac:dyDescent="0.25">
      <c r="T630" s="41"/>
      <c r="U630" s="41"/>
    </row>
    <row r="631" spans="20:21" x14ac:dyDescent="0.25">
      <c r="T631" s="41"/>
      <c r="U631" s="41"/>
    </row>
    <row r="632" spans="20:21" x14ac:dyDescent="0.25">
      <c r="T632" s="41"/>
      <c r="U632" s="41"/>
    </row>
    <row r="633" spans="20:21" x14ac:dyDescent="0.25">
      <c r="T633" s="41"/>
      <c r="U633" s="41"/>
    </row>
    <row r="634" spans="20:21" x14ac:dyDescent="0.25">
      <c r="T634" s="41"/>
      <c r="U634" s="41"/>
    </row>
    <row r="635" spans="20:21" x14ac:dyDescent="0.25">
      <c r="T635" s="41"/>
      <c r="U635" s="41"/>
    </row>
    <row r="636" spans="20:21" x14ac:dyDescent="0.25">
      <c r="T636" s="41"/>
      <c r="U636" s="41"/>
    </row>
    <row r="637" spans="20:21" x14ac:dyDescent="0.25">
      <c r="T637" s="41"/>
      <c r="U637" s="41"/>
    </row>
    <row r="638" spans="20:21" x14ac:dyDescent="0.25">
      <c r="T638" s="41"/>
      <c r="U638" s="41"/>
    </row>
    <row r="639" spans="20:21" x14ac:dyDescent="0.25">
      <c r="T639" s="41"/>
      <c r="U639" s="41"/>
    </row>
    <row r="640" spans="20:21" x14ac:dyDescent="0.25">
      <c r="T640" s="41"/>
      <c r="U640" s="41"/>
    </row>
    <row r="641" spans="20:21" x14ac:dyDescent="0.25">
      <c r="T641" s="41"/>
      <c r="U641" s="41"/>
    </row>
    <row r="642" spans="20:21" x14ac:dyDescent="0.25">
      <c r="T642" s="41"/>
      <c r="U642" s="41"/>
    </row>
    <row r="643" spans="20:21" x14ac:dyDescent="0.25">
      <c r="T643" s="41"/>
      <c r="U643" s="41"/>
    </row>
    <row r="644" spans="20:21" x14ac:dyDescent="0.25">
      <c r="T644" s="41"/>
      <c r="U644" s="41"/>
    </row>
    <row r="645" spans="20:21" x14ac:dyDescent="0.25">
      <c r="T645" s="41"/>
      <c r="U645" s="41"/>
    </row>
    <row r="646" spans="20:21" x14ac:dyDescent="0.25">
      <c r="T646" s="41"/>
      <c r="U646" s="41"/>
    </row>
    <row r="647" spans="20:21" x14ac:dyDescent="0.25">
      <c r="T647" s="41"/>
      <c r="U647" s="41"/>
    </row>
    <row r="648" spans="20:21" x14ac:dyDescent="0.25">
      <c r="T648" s="41"/>
      <c r="U648" s="41"/>
    </row>
    <row r="649" spans="20:21" x14ac:dyDescent="0.25">
      <c r="T649" s="41"/>
      <c r="U649" s="41"/>
    </row>
    <row r="650" spans="20:21" x14ac:dyDescent="0.25">
      <c r="T650" s="41"/>
      <c r="U650" s="41"/>
    </row>
    <row r="651" spans="20:21" x14ac:dyDescent="0.25">
      <c r="T651" s="41"/>
      <c r="U651" s="41"/>
    </row>
    <row r="652" spans="20:21" x14ac:dyDescent="0.25">
      <c r="T652" s="41"/>
      <c r="U652" s="41"/>
    </row>
    <row r="653" spans="20:21" x14ac:dyDescent="0.25">
      <c r="T653" s="41"/>
      <c r="U653" s="41"/>
    </row>
    <row r="654" spans="20:21" x14ac:dyDescent="0.25">
      <c r="T654" s="41"/>
      <c r="U654" s="41"/>
    </row>
    <row r="655" spans="20:21" x14ac:dyDescent="0.25">
      <c r="T655" s="41"/>
      <c r="U655" s="41"/>
    </row>
    <row r="656" spans="20:21" x14ac:dyDescent="0.25">
      <c r="T656" s="41"/>
      <c r="U656" s="41"/>
    </row>
    <row r="657" spans="20:21" x14ac:dyDescent="0.25">
      <c r="T657" s="41"/>
      <c r="U657" s="41"/>
    </row>
    <row r="658" spans="20:21" x14ac:dyDescent="0.25">
      <c r="T658" s="41"/>
      <c r="U658" s="41"/>
    </row>
    <row r="659" spans="20:21" x14ac:dyDescent="0.25">
      <c r="T659" s="41"/>
      <c r="U659" s="41"/>
    </row>
    <row r="660" spans="20:21" x14ac:dyDescent="0.25">
      <c r="T660" s="41"/>
      <c r="U660" s="41"/>
    </row>
    <row r="661" spans="20:21" x14ac:dyDescent="0.25">
      <c r="T661" s="41"/>
      <c r="U661" s="41"/>
    </row>
    <row r="662" spans="20:21" x14ac:dyDescent="0.25">
      <c r="T662" s="41"/>
      <c r="U662" s="41"/>
    </row>
    <row r="663" spans="20:21" x14ac:dyDescent="0.25">
      <c r="T663" s="41"/>
      <c r="U663" s="41"/>
    </row>
    <row r="664" spans="20:21" x14ac:dyDescent="0.25">
      <c r="T664" s="41"/>
      <c r="U664" s="41"/>
    </row>
    <row r="665" spans="20:21" x14ac:dyDescent="0.25">
      <c r="T665" s="41"/>
      <c r="U665" s="41"/>
    </row>
    <row r="666" spans="20:21" x14ac:dyDescent="0.25">
      <c r="T666" s="41"/>
      <c r="U666" s="41"/>
    </row>
    <row r="667" spans="20:21" x14ac:dyDescent="0.25">
      <c r="T667" s="41"/>
      <c r="U667" s="41"/>
    </row>
    <row r="668" spans="20:21" x14ac:dyDescent="0.25">
      <c r="T668" s="41"/>
      <c r="U668" s="41"/>
    </row>
    <row r="669" spans="20:21" x14ac:dyDescent="0.25">
      <c r="T669" s="41"/>
      <c r="U669" s="41"/>
    </row>
    <row r="670" spans="20:21" x14ac:dyDescent="0.25">
      <c r="T670" s="41"/>
      <c r="U670" s="41"/>
    </row>
    <row r="671" spans="20:21" x14ac:dyDescent="0.25">
      <c r="T671" s="41"/>
      <c r="U671" s="41"/>
    </row>
    <row r="672" spans="20:21" x14ac:dyDescent="0.25">
      <c r="T672" s="41"/>
      <c r="U672" s="41"/>
    </row>
    <row r="673" spans="20:21" x14ac:dyDescent="0.25">
      <c r="T673" s="41"/>
      <c r="U673" s="41"/>
    </row>
    <row r="674" spans="20:21" x14ac:dyDescent="0.25">
      <c r="T674" s="41"/>
      <c r="U674" s="41"/>
    </row>
    <row r="675" spans="20:21" x14ac:dyDescent="0.25">
      <c r="T675" s="41"/>
      <c r="U675" s="41"/>
    </row>
    <row r="676" spans="20:21" x14ac:dyDescent="0.25">
      <c r="T676" s="41"/>
      <c r="U676" s="41"/>
    </row>
    <row r="677" spans="20:21" x14ac:dyDescent="0.25">
      <c r="T677" s="41"/>
      <c r="U677" s="41"/>
    </row>
    <row r="678" spans="20:21" x14ac:dyDescent="0.25">
      <c r="T678" s="41"/>
      <c r="U678" s="41"/>
    </row>
    <row r="679" spans="20:21" x14ac:dyDescent="0.25">
      <c r="T679" s="41"/>
      <c r="U679" s="41"/>
    </row>
    <row r="680" spans="20:21" x14ac:dyDescent="0.25">
      <c r="T680" s="41"/>
      <c r="U680" s="41"/>
    </row>
    <row r="681" spans="20:21" x14ac:dyDescent="0.25">
      <c r="T681" s="41"/>
      <c r="U681" s="41"/>
    </row>
    <row r="682" spans="20:21" x14ac:dyDescent="0.25">
      <c r="T682" s="41"/>
      <c r="U682" s="41"/>
    </row>
    <row r="683" spans="20:21" x14ac:dyDescent="0.25">
      <c r="T683" s="41"/>
      <c r="U683" s="41"/>
    </row>
    <row r="684" spans="20:21" x14ac:dyDescent="0.25">
      <c r="T684" s="41"/>
      <c r="U684" s="41"/>
    </row>
    <row r="685" spans="20:21" x14ac:dyDescent="0.25">
      <c r="T685" s="41"/>
      <c r="U685" s="41"/>
    </row>
    <row r="686" spans="20:21" x14ac:dyDescent="0.25">
      <c r="T686" s="41"/>
      <c r="U686" s="41"/>
    </row>
    <row r="687" spans="20:21" x14ac:dyDescent="0.25">
      <c r="T687" s="41"/>
      <c r="U687" s="41"/>
    </row>
    <row r="688" spans="20:21" x14ac:dyDescent="0.25">
      <c r="T688" s="41"/>
      <c r="U688" s="41"/>
    </row>
    <row r="689" spans="20:21" x14ac:dyDescent="0.25">
      <c r="T689" s="41"/>
      <c r="U689" s="41"/>
    </row>
    <row r="690" spans="20:21" x14ac:dyDescent="0.25">
      <c r="T690" s="41"/>
      <c r="U690" s="41"/>
    </row>
    <row r="691" spans="20:21" x14ac:dyDescent="0.25">
      <c r="T691" s="41"/>
      <c r="U691" s="41"/>
    </row>
    <row r="692" spans="20:21" x14ac:dyDescent="0.25">
      <c r="T692" s="41"/>
      <c r="U692" s="41"/>
    </row>
    <row r="693" spans="20:21" x14ac:dyDescent="0.25">
      <c r="T693" s="41"/>
      <c r="U693" s="41"/>
    </row>
    <row r="694" spans="20:21" x14ac:dyDescent="0.25">
      <c r="T694" s="41"/>
      <c r="U694" s="41"/>
    </row>
    <row r="695" spans="20:21" x14ac:dyDescent="0.25">
      <c r="T695" s="41"/>
      <c r="U695" s="41"/>
    </row>
    <row r="696" spans="20:21" x14ac:dyDescent="0.25">
      <c r="T696" s="41"/>
      <c r="U696" s="41"/>
    </row>
    <row r="697" spans="20:21" x14ac:dyDescent="0.25">
      <c r="T697" s="41"/>
      <c r="U697" s="41"/>
    </row>
    <row r="698" spans="20:21" x14ac:dyDescent="0.25">
      <c r="T698" s="41"/>
      <c r="U698" s="41"/>
    </row>
    <row r="699" spans="20:21" x14ac:dyDescent="0.25">
      <c r="T699" s="41"/>
      <c r="U699" s="41"/>
    </row>
    <row r="700" spans="20:21" x14ac:dyDescent="0.25">
      <c r="T700" s="41"/>
      <c r="U700" s="41"/>
    </row>
    <row r="701" spans="20:21" x14ac:dyDescent="0.25">
      <c r="T701" s="41"/>
      <c r="U701" s="41"/>
    </row>
    <row r="702" spans="20:21" x14ac:dyDescent="0.25">
      <c r="T702" s="41"/>
      <c r="U702" s="41"/>
    </row>
    <row r="703" spans="20:21" x14ac:dyDescent="0.25">
      <c r="T703" s="41"/>
      <c r="U703" s="41"/>
    </row>
    <row r="704" spans="20:21" x14ac:dyDescent="0.25">
      <c r="T704" s="41"/>
      <c r="U704" s="41"/>
    </row>
    <row r="705" spans="20:21" x14ac:dyDescent="0.25">
      <c r="T705" s="41"/>
      <c r="U705" s="41"/>
    </row>
    <row r="706" spans="20:21" x14ac:dyDescent="0.25">
      <c r="T706" s="41"/>
      <c r="U706" s="41"/>
    </row>
    <row r="707" spans="20:21" x14ac:dyDescent="0.25">
      <c r="T707" s="41"/>
      <c r="U707" s="41"/>
    </row>
    <row r="708" spans="20:21" x14ac:dyDescent="0.25">
      <c r="T708" s="41"/>
      <c r="U708" s="41"/>
    </row>
    <row r="709" spans="20:21" x14ac:dyDescent="0.25">
      <c r="T709" s="41"/>
      <c r="U709" s="41"/>
    </row>
    <row r="710" spans="20:21" x14ac:dyDescent="0.25">
      <c r="T710" s="41"/>
      <c r="U710" s="41"/>
    </row>
    <row r="711" spans="20:21" x14ac:dyDescent="0.25">
      <c r="T711" s="41"/>
      <c r="U711" s="41"/>
    </row>
    <row r="712" spans="20:21" x14ac:dyDescent="0.25">
      <c r="T712" s="41"/>
      <c r="U712" s="41"/>
    </row>
    <row r="713" spans="20:21" x14ac:dyDescent="0.25">
      <c r="T713" s="41"/>
      <c r="U713" s="41"/>
    </row>
    <row r="714" spans="20:21" x14ac:dyDescent="0.25">
      <c r="T714" s="41"/>
      <c r="U714" s="41"/>
    </row>
    <row r="715" spans="20:21" x14ac:dyDescent="0.25">
      <c r="T715" s="41"/>
      <c r="U715" s="41"/>
    </row>
    <row r="716" spans="20:21" x14ac:dyDescent="0.25">
      <c r="T716" s="41"/>
      <c r="U716" s="41"/>
    </row>
    <row r="717" spans="20:21" x14ac:dyDescent="0.25">
      <c r="T717" s="41"/>
      <c r="U717" s="41"/>
    </row>
    <row r="718" spans="20:21" x14ac:dyDescent="0.25">
      <c r="T718" s="41"/>
      <c r="U718" s="41"/>
    </row>
    <row r="719" spans="20:21" x14ac:dyDescent="0.25">
      <c r="T719" s="41"/>
      <c r="U719" s="41"/>
    </row>
    <row r="720" spans="20:21" x14ac:dyDescent="0.25">
      <c r="T720" s="41"/>
      <c r="U720" s="41"/>
    </row>
    <row r="721" spans="20:21" x14ac:dyDescent="0.25">
      <c r="T721" s="41"/>
      <c r="U721" s="41"/>
    </row>
    <row r="722" spans="20:21" x14ac:dyDescent="0.25">
      <c r="T722" s="41"/>
      <c r="U722" s="41"/>
    </row>
    <row r="723" spans="20:21" x14ac:dyDescent="0.25">
      <c r="T723" s="41"/>
      <c r="U723" s="41"/>
    </row>
    <row r="724" spans="20:21" x14ac:dyDescent="0.25">
      <c r="T724" s="41"/>
      <c r="U724" s="41"/>
    </row>
    <row r="725" spans="20:21" x14ac:dyDescent="0.25">
      <c r="T725" s="41"/>
      <c r="U725" s="41"/>
    </row>
    <row r="726" spans="20:21" x14ac:dyDescent="0.25">
      <c r="T726" s="41"/>
      <c r="U726" s="41"/>
    </row>
    <row r="727" spans="20:21" x14ac:dyDescent="0.25">
      <c r="T727" s="41"/>
      <c r="U727" s="41"/>
    </row>
    <row r="728" spans="20:21" x14ac:dyDescent="0.25">
      <c r="T728" s="41"/>
      <c r="U728" s="41"/>
    </row>
    <row r="729" spans="20:21" x14ac:dyDescent="0.25">
      <c r="T729" s="41"/>
      <c r="U729" s="41"/>
    </row>
    <row r="730" spans="20:21" x14ac:dyDescent="0.25">
      <c r="T730" s="41"/>
      <c r="U730" s="41"/>
    </row>
    <row r="731" spans="20:21" x14ac:dyDescent="0.25">
      <c r="T731" s="41"/>
      <c r="U731" s="41"/>
    </row>
    <row r="732" spans="20:21" x14ac:dyDescent="0.25">
      <c r="T732" s="41"/>
      <c r="U732" s="41"/>
    </row>
    <row r="733" spans="20:21" x14ac:dyDescent="0.25">
      <c r="T733" s="41"/>
      <c r="U733" s="41"/>
    </row>
    <row r="734" spans="20:21" x14ac:dyDescent="0.25">
      <c r="T734" s="41"/>
      <c r="U734" s="41"/>
    </row>
    <row r="735" spans="20:21" x14ac:dyDescent="0.25">
      <c r="T735" s="41"/>
      <c r="U735" s="41"/>
    </row>
    <row r="736" spans="20:21" x14ac:dyDescent="0.25">
      <c r="T736" s="41"/>
      <c r="U736" s="41"/>
    </row>
    <row r="737" spans="20:21" x14ac:dyDescent="0.25">
      <c r="T737" s="41"/>
      <c r="U737" s="41"/>
    </row>
    <row r="738" spans="20:21" x14ac:dyDescent="0.25">
      <c r="T738" s="41"/>
      <c r="U738" s="41"/>
    </row>
    <row r="739" spans="20:21" x14ac:dyDescent="0.25">
      <c r="T739" s="41"/>
      <c r="U739" s="41"/>
    </row>
    <row r="740" spans="20:21" x14ac:dyDescent="0.25">
      <c r="T740" s="41"/>
      <c r="U740" s="41"/>
    </row>
    <row r="741" spans="20:21" x14ac:dyDescent="0.25">
      <c r="T741" s="41"/>
      <c r="U741" s="41"/>
    </row>
    <row r="742" spans="20:21" x14ac:dyDescent="0.25">
      <c r="T742" s="41"/>
      <c r="U742" s="41"/>
    </row>
    <row r="743" spans="20:21" x14ac:dyDescent="0.25">
      <c r="T743" s="41"/>
      <c r="U743" s="41"/>
    </row>
    <row r="744" spans="20:21" x14ac:dyDescent="0.25">
      <c r="T744" s="41"/>
      <c r="U744" s="41"/>
    </row>
    <row r="745" spans="20:21" x14ac:dyDescent="0.25">
      <c r="T745" s="41"/>
      <c r="U745" s="41"/>
    </row>
    <row r="746" spans="20:21" x14ac:dyDescent="0.25">
      <c r="T746" s="41"/>
      <c r="U746" s="41"/>
    </row>
    <row r="747" spans="20:21" x14ac:dyDescent="0.25">
      <c r="T747" s="41"/>
      <c r="U747" s="41"/>
    </row>
    <row r="748" spans="20:21" x14ac:dyDescent="0.25">
      <c r="T748" s="41"/>
      <c r="U748" s="41"/>
    </row>
    <row r="749" spans="20:21" x14ac:dyDescent="0.25">
      <c r="T749" s="41"/>
      <c r="U749" s="41"/>
    </row>
    <row r="750" spans="20:21" x14ac:dyDescent="0.25">
      <c r="T750" s="41"/>
      <c r="U750" s="41"/>
    </row>
    <row r="751" spans="20:21" x14ac:dyDescent="0.25">
      <c r="T751" s="41"/>
      <c r="U751" s="41"/>
    </row>
    <row r="752" spans="20:21" x14ac:dyDescent="0.25">
      <c r="T752" s="41"/>
      <c r="U752" s="41"/>
    </row>
    <row r="753" spans="20:21" x14ac:dyDescent="0.25">
      <c r="T753" s="41"/>
      <c r="U753" s="41"/>
    </row>
    <row r="754" spans="20:21" x14ac:dyDescent="0.25">
      <c r="T754" s="41"/>
      <c r="U754" s="41"/>
    </row>
    <row r="755" spans="20:21" x14ac:dyDescent="0.25">
      <c r="T755" s="41"/>
      <c r="U755" s="41"/>
    </row>
    <row r="756" spans="20:21" x14ac:dyDescent="0.25">
      <c r="T756" s="41"/>
      <c r="U756" s="41"/>
    </row>
    <row r="757" spans="20:21" x14ac:dyDescent="0.25">
      <c r="T757" s="41"/>
      <c r="U757" s="41"/>
    </row>
    <row r="758" spans="20:21" x14ac:dyDescent="0.25">
      <c r="T758" s="41"/>
      <c r="U758" s="41"/>
    </row>
    <row r="759" spans="20:21" x14ac:dyDescent="0.25">
      <c r="T759" s="41"/>
      <c r="U759" s="41"/>
    </row>
    <row r="760" spans="20:21" x14ac:dyDescent="0.25">
      <c r="T760" s="41"/>
      <c r="U760" s="41"/>
    </row>
    <row r="761" spans="20:21" x14ac:dyDescent="0.25">
      <c r="T761" s="41"/>
      <c r="U761" s="41"/>
    </row>
    <row r="762" spans="20:21" x14ac:dyDescent="0.25">
      <c r="T762" s="41"/>
      <c r="U762" s="41"/>
    </row>
    <row r="763" spans="20:21" x14ac:dyDescent="0.25">
      <c r="T763" s="41"/>
      <c r="U763" s="41"/>
    </row>
    <row r="764" spans="20:21" x14ac:dyDescent="0.25">
      <c r="T764" s="41"/>
      <c r="U764" s="41"/>
    </row>
    <row r="765" spans="20:21" x14ac:dyDescent="0.25">
      <c r="T765" s="41"/>
      <c r="U765" s="41"/>
    </row>
    <row r="766" spans="20:21" x14ac:dyDescent="0.25">
      <c r="T766" s="41"/>
      <c r="U766" s="41"/>
    </row>
    <row r="767" spans="20:21" x14ac:dyDescent="0.25">
      <c r="T767" s="41"/>
      <c r="U767" s="41"/>
    </row>
    <row r="768" spans="20:21" x14ac:dyDescent="0.25">
      <c r="T768" s="41"/>
      <c r="U768" s="41"/>
    </row>
    <row r="769" spans="20:21" x14ac:dyDescent="0.25">
      <c r="T769" s="41"/>
      <c r="U769" s="41"/>
    </row>
    <row r="770" spans="20:21" x14ac:dyDescent="0.25">
      <c r="T770" s="41"/>
      <c r="U770" s="41"/>
    </row>
    <row r="771" spans="20:21" x14ac:dyDescent="0.25">
      <c r="T771" s="41"/>
      <c r="U771" s="41"/>
    </row>
    <row r="772" spans="20:21" x14ac:dyDescent="0.25">
      <c r="T772" s="41"/>
      <c r="U772" s="41"/>
    </row>
    <row r="773" spans="20:21" x14ac:dyDescent="0.25">
      <c r="T773" s="41"/>
      <c r="U773" s="41"/>
    </row>
    <row r="774" spans="20:21" x14ac:dyDescent="0.25">
      <c r="T774" s="41"/>
      <c r="U774" s="41"/>
    </row>
    <row r="775" spans="20:21" x14ac:dyDescent="0.25">
      <c r="T775" s="41"/>
      <c r="U775" s="41"/>
    </row>
    <row r="776" spans="20:21" x14ac:dyDescent="0.25">
      <c r="T776" s="41"/>
      <c r="U776" s="41"/>
    </row>
    <row r="777" spans="20:21" x14ac:dyDescent="0.25">
      <c r="T777" s="41"/>
      <c r="U777" s="41"/>
    </row>
    <row r="778" spans="20:21" x14ac:dyDescent="0.25">
      <c r="T778" s="41"/>
      <c r="U778" s="41"/>
    </row>
    <row r="779" spans="20:21" x14ac:dyDescent="0.25">
      <c r="T779" s="41"/>
      <c r="U779" s="41"/>
    </row>
    <row r="780" spans="20:21" x14ac:dyDescent="0.25">
      <c r="T780" s="41"/>
      <c r="U780" s="41"/>
    </row>
    <row r="781" spans="20:21" x14ac:dyDescent="0.25">
      <c r="T781" s="41"/>
      <c r="U781" s="41"/>
    </row>
    <row r="782" spans="20:21" x14ac:dyDescent="0.25">
      <c r="T782" s="41"/>
      <c r="U782" s="41"/>
    </row>
    <row r="783" spans="20:21" x14ac:dyDescent="0.25">
      <c r="T783" s="41"/>
      <c r="U783" s="41"/>
    </row>
    <row r="784" spans="20:21" x14ac:dyDescent="0.25">
      <c r="T784" s="41"/>
      <c r="U784" s="41"/>
    </row>
    <row r="785" spans="20:21" x14ac:dyDescent="0.25">
      <c r="T785" s="41"/>
      <c r="U785" s="41"/>
    </row>
    <row r="786" spans="20:21" x14ac:dyDescent="0.25">
      <c r="T786" s="41"/>
      <c r="U786" s="41"/>
    </row>
    <row r="787" spans="20:21" x14ac:dyDescent="0.25">
      <c r="T787" s="41"/>
      <c r="U787" s="41"/>
    </row>
    <row r="788" spans="20:21" x14ac:dyDescent="0.25">
      <c r="T788" s="41"/>
      <c r="U788" s="41"/>
    </row>
    <row r="789" spans="20:21" x14ac:dyDescent="0.25">
      <c r="T789" s="41"/>
      <c r="U789" s="41"/>
    </row>
    <row r="790" spans="20:21" x14ac:dyDescent="0.25">
      <c r="T790" s="41"/>
      <c r="U790" s="41"/>
    </row>
    <row r="791" spans="20:21" x14ac:dyDescent="0.25">
      <c r="T791" s="41"/>
      <c r="U791" s="41"/>
    </row>
    <row r="792" spans="20:21" x14ac:dyDescent="0.25">
      <c r="T792" s="41"/>
      <c r="U792" s="41"/>
    </row>
    <row r="793" spans="20:21" x14ac:dyDescent="0.25">
      <c r="T793" s="41"/>
      <c r="U793" s="41"/>
    </row>
    <row r="794" spans="20:21" x14ac:dyDescent="0.25">
      <c r="T794" s="41"/>
      <c r="U794" s="41"/>
    </row>
    <row r="795" spans="20:21" x14ac:dyDescent="0.25">
      <c r="T795" s="41"/>
      <c r="U795" s="41"/>
    </row>
    <row r="796" spans="20:21" x14ac:dyDescent="0.25">
      <c r="T796" s="41"/>
      <c r="U796" s="41"/>
    </row>
    <row r="797" spans="20:21" x14ac:dyDescent="0.25">
      <c r="T797" s="41"/>
      <c r="U797" s="41"/>
    </row>
    <row r="798" spans="20:21" x14ac:dyDescent="0.25">
      <c r="T798" s="41"/>
      <c r="U798" s="41"/>
    </row>
    <row r="799" spans="20:21" x14ac:dyDescent="0.25">
      <c r="T799" s="41"/>
      <c r="U799" s="41"/>
    </row>
    <row r="800" spans="20:21" x14ac:dyDescent="0.25">
      <c r="T800" s="41"/>
      <c r="U800" s="41"/>
    </row>
    <row r="801" spans="20:21" x14ac:dyDescent="0.25">
      <c r="T801" s="41"/>
      <c r="U801" s="41"/>
    </row>
    <row r="802" spans="20:21" x14ac:dyDescent="0.25">
      <c r="T802" s="41"/>
      <c r="U802" s="41"/>
    </row>
    <row r="803" spans="20:21" x14ac:dyDescent="0.25">
      <c r="T803" s="41"/>
      <c r="U803" s="41"/>
    </row>
    <row r="804" spans="20:21" x14ac:dyDescent="0.25">
      <c r="T804" s="41"/>
      <c r="U804" s="41"/>
    </row>
    <row r="805" spans="20:21" x14ac:dyDescent="0.25">
      <c r="T805" s="41"/>
      <c r="U805" s="41"/>
    </row>
    <row r="806" spans="20:21" x14ac:dyDescent="0.25">
      <c r="T806" s="41"/>
      <c r="U806" s="41"/>
    </row>
    <row r="807" spans="20:21" x14ac:dyDescent="0.25">
      <c r="T807" s="41"/>
      <c r="U807" s="41"/>
    </row>
    <row r="808" spans="20:21" x14ac:dyDescent="0.25">
      <c r="T808" s="41"/>
      <c r="U808" s="41"/>
    </row>
    <row r="809" spans="20:21" x14ac:dyDescent="0.25">
      <c r="T809" s="41"/>
      <c r="U809" s="41"/>
    </row>
    <row r="810" spans="20:21" x14ac:dyDescent="0.25">
      <c r="T810" s="41"/>
      <c r="U810" s="41"/>
    </row>
    <row r="811" spans="20:21" x14ac:dyDescent="0.25">
      <c r="T811" s="41"/>
      <c r="U811" s="41"/>
    </row>
    <row r="812" spans="20:21" x14ac:dyDescent="0.25">
      <c r="T812" s="41"/>
      <c r="U812" s="41"/>
    </row>
    <row r="813" spans="20:21" x14ac:dyDescent="0.25">
      <c r="T813" s="41"/>
      <c r="U813" s="41"/>
    </row>
    <row r="814" spans="20:21" x14ac:dyDescent="0.25">
      <c r="T814" s="41"/>
      <c r="U814" s="41"/>
    </row>
    <row r="815" spans="20:21" x14ac:dyDescent="0.25">
      <c r="T815" s="41"/>
      <c r="U815" s="41"/>
    </row>
    <row r="816" spans="20:21" x14ac:dyDescent="0.25">
      <c r="T816" s="41"/>
      <c r="U816" s="41"/>
    </row>
    <row r="817" spans="20:21" x14ac:dyDescent="0.25">
      <c r="T817" s="41"/>
      <c r="U817" s="41"/>
    </row>
    <row r="818" spans="20:21" x14ac:dyDescent="0.25">
      <c r="T818" s="41"/>
      <c r="U818" s="41"/>
    </row>
    <row r="819" spans="20:21" x14ac:dyDescent="0.25">
      <c r="T819" s="41"/>
      <c r="U819" s="41"/>
    </row>
    <row r="820" spans="20:21" x14ac:dyDescent="0.25">
      <c r="T820" s="41"/>
      <c r="U820" s="41"/>
    </row>
    <row r="821" spans="20:21" x14ac:dyDescent="0.25">
      <c r="T821" s="41"/>
      <c r="U821" s="41"/>
    </row>
    <row r="822" spans="20:21" x14ac:dyDescent="0.25">
      <c r="T822" s="41"/>
      <c r="U822" s="41"/>
    </row>
    <row r="823" spans="20:21" x14ac:dyDescent="0.25">
      <c r="T823" s="41"/>
      <c r="U823" s="41"/>
    </row>
    <row r="824" spans="20:21" x14ac:dyDescent="0.25">
      <c r="T824" s="41"/>
      <c r="U824" s="41"/>
    </row>
    <row r="825" spans="20:21" x14ac:dyDescent="0.25">
      <c r="T825" s="41"/>
      <c r="U825" s="41"/>
    </row>
    <row r="826" spans="20:21" x14ac:dyDescent="0.25">
      <c r="T826" s="41"/>
      <c r="U826" s="41"/>
    </row>
    <row r="827" spans="20:21" x14ac:dyDescent="0.25">
      <c r="T827" s="41"/>
      <c r="U827" s="41"/>
    </row>
    <row r="828" spans="20:21" x14ac:dyDescent="0.25">
      <c r="T828" s="41"/>
      <c r="U828" s="41"/>
    </row>
    <row r="829" spans="20:21" x14ac:dyDescent="0.25">
      <c r="T829" s="41"/>
      <c r="U829" s="41"/>
    </row>
    <row r="830" spans="20:21" x14ac:dyDescent="0.25">
      <c r="T830" s="41"/>
      <c r="U830" s="41"/>
    </row>
    <row r="831" spans="20:21" x14ac:dyDescent="0.25">
      <c r="T831" s="41"/>
      <c r="U831" s="41"/>
    </row>
    <row r="832" spans="20:21" x14ac:dyDescent="0.25">
      <c r="T832" s="41"/>
      <c r="U832" s="41"/>
    </row>
    <row r="833" spans="20:21" x14ac:dyDescent="0.25">
      <c r="T833" s="41"/>
      <c r="U833" s="41"/>
    </row>
    <row r="834" spans="20:21" x14ac:dyDescent="0.25">
      <c r="T834" s="41"/>
      <c r="U834" s="41"/>
    </row>
    <row r="835" spans="20:21" x14ac:dyDescent="0.25">
      <c r="T835" s="41"/>
      <c r="U835" s="41"/>
    </row>
    <row r="836" spans="20:21" x14ac:dyDescent="0.25">
      <c r="T836" s="41"/>
      <c r="U836" s="41"/>
    </row>
    <row r="837" spans="20:21" x14ac:dyDescent="0.25">
      <c r="T837" s="41"/>
      <c r="U837" s="41"/>
    </row>
    <row r="838" spans="20:21" x14ac:dyDescent="0.25">
      <c r="T838" s="41"/>
      <c r="U838" s="41"/>
    </row>
    <row r="839" spans="20:21" x14ac:dyDescent="0.25">
      <c r="T839" s="41"/>
      <c r="U839" s="41"/>
    </row>
    <row r="840" spans="20:21" x14ac:dyDescent="0.25">
      <c r="T840" s="41"/>
      <c r="U840" s="41"/>
    </row>
    <row r="841" spans="20:21" x14ac:dyDescent="0.25">
      <c r="T841" s="41"/>
      <c r="U841" s="41"/>
    </row>
    <row r="842" spans="20:21" x14ac:dyDescent="0.25">
      <c r="T842" s="41"/>
      <c r="U842" s="41"/>
    </row>
    <row r="843" spans="20:21" x14ac:dyDescent="0.25">
      <c r="T843" s="41"/>
      <c r="U843" s="41"/>
    </row>
    <row r="844" spans="20:21" x14ac:dyDescent="0.25">
      <c r="T844" s="41"/>
      <c r="U844" s="41"/>
    </row>
    <row r="845" spans="20:21" x14ac:dyDescent="0.25">
      <c r="T845" s="41"/>
      <c r="U845" s="41"/>
    </row>
    <row r="846" spans="20:21" x14ac:dyDescent="0.25">
      <c r="T846" s="41"/>
      <c r="U846" s="41"/>
    </row>
    <row r="847" spans="20:21" x14ac:dyDescent="0.25">
      <c r="T847" s="41"/>
      <c r="U847" s="41"/>
    </row>
    <row r="848" spans="20:21" x14ac:dyDescent="0.25">
      <c r="T848" s="41"/>
      <c r="U848" s="41"/>
    </row>
    <row r="849" spans="20:21" x14ac:dyDescent="0.25">
      <c r="T849" s="41"/>
      <c r="U849" s="41"/>
    </row>
    <row r="850" spans="20:21" x14ac:dyDescent="0.25">
      <c r="T850" s="41"/>
      <c r="U850" s="41"/>
    </row>
    <row r="851" spans="20:21" x14ac:dyDescent="0.25">
      <c r="T851" s="41"/>
      <c r="U851" s="41"/>
    </row>
    <row r="852" spans="20:21" x14ac:dyDescent="0.25">
      <c r="T852" s="41"/>
      <c r="U852" s="41"/>
    </row>
    <row r="853" spans="20:21" x14ac:dyDescent="0.25">
      <c r="T853" s="41"/>
      <c r="U853" s="41"/>
    </row>
    <row r="854" spans="20:21" x14ac:dyDescent="0.25">
      <c r="T854" s="41"/>
      <c r="U854" s="41"/>
    </row>
    <row r="855" spans="20:21" x14ac:dyDescent="0.25">
      <c r="T855" s="41"/>
      <c r="U855" s="41"/>
    </row>
    <row r="856" spans="20:21" x14ac:dyDescent="0.25">
      <c r="T856" s="41"/>
      <c r="U856" s="41"/>
    </row>
    <row r="857" spans="20:21" x14ac:dyDescent="0.25">
      <c r="T857" s="41"/>
      <c r="U857" s="41"/>
    </row>
    <row r="858" spans="20:21" x14ac:dyDescent="0.25">
      <c r="T858" s="41"/>
      <c r="U858" s="41"/>
    </row>
    <row r="859" spans="20:21" x14ac:dyDescent="0.25">
      <c r="T859" s="41"/>
      <c r="U859" s="41"/>
    </row>
    <row r="860" spans="20:21" x14ac:dyDescent="0.25">
      <c r="T860" s="41"/>
      <c r="U860" s="41"/>
    </row>
    <row r="861" spans="20:21" x14ac:dyDescent="0.25">
      <c r="T861" s="41"/>
      <c r="U861" s="41"/>
    </row>
    <row r="862" spans="20:21" x14ac:dyDescent="0.25">
      <c r="T862" s="41"/>
      <c r="U862" s="41"/>
    </row>
    <row r="863" spans="20:21" x14ac:dyDescent="0.25">
      <c r="T863" s="41"/>
      <c r="U863" s="41"/>
    </row>
    <row r="864" spans="20:21" x14ac:dyDescent="0.25">
      <c r="T864" s="41"/>
      <c r="U864" s="41"/>
    </row>
    <row r="865" spans="20:21" x14ac:dyDescent="0.25">
      <c r="T865" s="41"/>
      <c r="U865" s="41"/>
    </row>
    <row r="866" spans="20:21" x14ac:dyDescent="0.25">
      <c r="T866" s="41"/>
      <c r="U866" s="41"/>
    </row>
    <row r="867" spans="20:21" x14ac:dyDescent="0.25">
      <c r="T867" s="41"/>
      <c r="U867" s="41"/>
    </row>
    <row r="868" spans="20:21" x14ac:dyDescent="0.25">
      <c r="T868" s="41"/>
      <c r="U868" s="41"/>
    </row>
    <row r="869" spans="20:21" x14ac:dyDescent="0.25">
      <c r="T869" s="41"/>
      <c r="U869" s="41"/>
    </row>
    <row r="870" spans="20:21" x14ac:dyDescent="0.25">
      <c r="T870" s="41"/>
      <c r="U870" s="41"/>
    </row>
    <row r="871" spans="20:21" x14ac:dyDescent="0.25">
      <c r="T871" s="41"/>
      <c r="U871" s="41"/>
    </row>
    <row r="872" spans="20:21" x14ac:dyDescent="0.25">
      <c r="T872" s="41"/>
      <c r="U872" s="41"/>
    </row>
    <row r="873" spans="20:21" x14ac:dyDescent="0.25">
      <c r="T873" s="41"/>
      <c r="U873" s="41"/>
    </row>
    <row r="874" spans="20:21" x14ac:dyDescent="0.25">
      <c r="T874" s="41"/>
      <c r="U874" s="41"/>
    </row>
    <row r="875" spans="20:21" x14ac:dyDescent="0.25">
      <c r="T875" s="41"/>
      <c r="U875" s="41"/>
    </row>
    <row r="876" spans="20:21" x14ac:dyDescent="0.25">
      <c r="T876" s="41"/>
      <c r="U876" s="41"/>
    </row>
    <row r="877" spans="20:21" x14ac:dyDescent="0.25">
      <c r="T877" s="41"/>
      <c r="U877" s="41"/>
    </row>
    <row r="878" spans="20:21" x14ac:dyDescent="0.25">
      <c r="T878" s="41"/>
      <c r="U878" s="41"/>
    </row>
    <row r="879" spans="20:21" x14ac:dyDescent="0.25">
      <c r="T879" s="41"/>
      <c r="U879" s="41"/>
    </row>
    <row r="880" spans="20:21" x14ac:dyDescent="0.25">
      <c r="T880" s="41"/>
      <c r="U880" s="41"/>
    </row>
    <row r="881" spans="20:21" x14ac:dyDescent="0.25">
      <c r="T881" s="41"/>
      <c r="U881" s="41"/>
    </row>
    <row r="882" spans="20:21" x14ac:dyDescent="0.25">
      <c r="T882" s="41"/>
      <c r="U882" s="41"/>
    </row>
    <row r="883" spans="20:21" x14ac:dyDescent="0.25">
      <c r="T883" s="41"/>
      <c r="U883" s="41"/>
    </row>
    <row r="884" spans="20:21" x14ac:dyDescent="0.25">
      <c r="T884" s="41"/>
      <c r="U884" s="41"/>
    </row>
    <row r="885" spans="20:21" x14ac:dyDescent="0.25">
      <c r="T885" s="41"/>
      <c r="U885" s="41"/>
    </row>
    <row r="886" spans="20:21" x14ac:dyDescent="0.25">
      <c r="T886" s="41"/>
      <c r="U886" s="41"/>
    </row>
    <row r="887" spans="20:21" x14ac:dyDescent="0.25">
      <c r="T887" s="41"/>
      <c r="U887" s="41"/>
    </row>
    <row r="888" spans="20:21" x14ac:dyDescent="0.25">
      <c r="T888" s="41"/>
      <c r="U888" s="41"/>
    </row>
    <row r="889" spans="20:21" x14ac:dyDescent="0.25">
      <c r="T889" s="41"/>
      <c r="U889" s="41"/>
    </row>
    <row r="890" spans="20:21" x14ac:dyDescent="0.25">
      <c r="T890" s="41"/>
      <c r="U890" s="41"/>
    </row>
    <row r="891" spans="20:21" x14ac:dyDescent="0.25">
      <c r="T891" s="41"/>
      <c r="U891" s="41"/>
    </row>
    <row r="892" spans="20:21" x14ac:dyDescent="0.25">
      <c r="T892" s="41"/>
      <c r="U892" s="41"/>
    </row>
    <row r="893" spans="20:21" x14ac:dyDescent="0.25">
      <c r="T893" s="41"/>
      <c r="U893" s="41"/>
    </row>
    <row r="894" spans="20:21" x14ac:dyDescent="0.25">
      <c r="T894" s="41"/>
      <c r="U894" s="41"/>
    </row>
    <row r="895" spans="20:21" x14ac:dyDescent="0.25">
      <c r="T895" s="41"/>
      <c r="U895" s="41"/>
    </row>
    <row r="896" spans="20:21" x14ac:dyDescent="0.25">
      <c r="T896" s="41"/>
      <c r="U896" s="41"/>
    </row>
    <row r="897" spans="20:21" x14ac:dyDescent="0.25">
      <c r="T897" s="41"/>
      <c r="U897" s="41"/>
    </row>
    <row r="898" spans="20:21" x14ac:dyDescent="0.25">
      <c r="T898" s="41"/>
      <c r="U898" s="41"/>
    </row>
    <row r="899" spans="20:21" x14ac:dyDescent="0.25">
      <c r="T899" s="41"/>
      <c r="U899" s="41"/>
    </row>
    <row r="900" spans="20:21" x14ac:dyDescent="0.25">
      <c r="T900" s="41"/>
      <c r="U900" s="41"/>
    </row>
    <row r="901" spans="20:21" x14ac:dyDescent="0.25">
      <c r="T901" s="41"/>
      <c r="U901" s="41"/>
    </row>
    <row r="902" spans="20:21" x14ac:dyDescent="0.25">
      <c r="T902" s="41"/>
      <c r="U902" s="41"/>
    </row>
    <row r="903" spans="20:21" x14ac:dyDescent="0.25">
      <c r="T903" s="41"/>
      <c r="U903" s="41"/>
    </row>
    <row r="904" spans="20:21" x14ac:dyDescent="0.25">
      <c r="T904" s="41"/>
      <c r="U904" s="41"/>
    </row>
    <row r="905" spans="20:21" x14ac:dyDescent="0.25">
      <c r="T905" s="41"/>
      <c r="U905" s="41"/>
    </row>
    <row r="906" spans="20:21" x14ac:dyDescent="0.25">
      <c r="T906" s="41"/>
      <c r="U906" s="41"/>
    </row>
    <row r="907" spans="20:21" x14ac:dyDescent="0.25">
      <c r="T907" s="41"/>
      <c r="U907" s="41"/>
    </row>
    <row r="908" spans="20:21" x14ac:dyDescent="0.25">
      <c r="T908" s="41"/>
      <c r="U908" s="41"/>
    </row>
    <row r="909" spans="20:21" x14ac:dyDescent="0.25">
      <c r="T909" s="41"/>
      <c r="U909" s="41"/>
    </row>
    <row r="910" spans="20:21" x14ac:dyDescent="0.25">
      <c r="T910" s="41"/>
      <c r="U910" s="41"/>
    </row>
    <row r="911" spans="20:21" x14ac:dyDescent="0.25">
      <c r="T911" s="41"/>
      <c r="U911" s="41"/>
    </row>
    <row r="912" spans="20:21" x14ac:dyDescent="0.25">
      <c r="T912" s="41"/>
      <c r="U912" s="41"/>
    </row>
    <row r="913" spans="20:21" x14ac:dyDescent="0.25">
      <c r="T913" s="41"/>
      <c r="U913" s="41"/>
    </row>
    <row r="914" spans="20:21" x14ac:dyDescent="0.25">
      <c r="T914" s="41"/>
      <c r="U914" s="41"/>
    </row>
    <row r="915" spans="20:21" x14ac:dyDescent="0.25">
      <c r="T915" s="41"/>
      <c r="U915" s="41"/>
    </row>
    <row r="916" spans="20:21" x14ac:dyDescent="0.25">
      <c r="T916" s="41"/>
      <c r="U916" s="41"/>
    </row>
    <row r="917" spans="20:21" x14ac:dyDescent="0.25">
      <c r="T917" s="41"/>
      <c r="U917" s="41"/>
    </row>
    <row r="918" spans="20:21" x14ac:dyDescent="0.25">
      <c r="T918" s="41"/>
      <c r="U918" s="41"/>
    </row>
    <row r="919" spans="20:21" x14ac:dyDescent="0.25">
      <c r="T919" s="41"/>
      <c r="U919" s="41"/>
    </row>
    <row r="920" spans="20:21" x14ac:dyDescent="0.25">
      <c r="T920" s="41"/>
      <c r="U920" s="41"/>
    </row>
    <row r="921" spans="20:21" x14ac:dyDescent="0.25">
      <c r="T921" s="41"/>
      <c r="U921" s="41"/>
    </row>
    <row r="922" spans="20:21" x14ac:dyDescent="0.25">
      <c r="T922" s="41"/>
      <c r="U922" s="41"/>
    </row>
    <row r="923" spans="20:21" x14ac:dyDescent="0.25">
      <c r="T923" s="41"/>
      <c r="U923" s="41"/>
    </row>
    <row r="924" spans="20:21" x14ac:dyDescent="0.25">
      <c r="T924" s="41"/>
      <c r="U924" s="41"/>
    </row>
    <row r="925" spans="20:21" x14ac:dyDescent="0.25">
      <c r="T925" s="41"/>
      <c r="U925" s="41"/>
    </row>
    <row r="926" spans="20:21" x14ac:dyDescent="0.25">
      <c r="T926" s="41"/>
      <c r="U926" s="41"/>
    </row>
    <row r="927" spans="20:21" x14ac:dyDescent="0.25">
      <c r="T927" s="41"/>
      <c r="U927" s="41"/>
    </row>
    <row r="928" spans="20:21" x14ac:dyDescent="0.25">
      <c r="T928" s="41"/>
      <c r="U928" s="41"/>
    </row>
    <row r="929" spans="20:21" x14ac:dyDescent="0.25">
      <c r="T929" s="41"/>
      <c r="U929" s="41"/>
    </row>
    <row r="930" spans="20:21" x14ac:dyDescent="0.25">
      <c r="T930" s="41"/>
      <c r="U930" s="41"/>
    </row>
    <row r="931" spans="20:21" x14ac:dyDescent="0.25">
      <c r="T931" s="41"/>
      <c r="U931" s="41"/>
    </row>
    <row r="932" spans="20:21" x14ac:dyDescent="0.25">
      <c r="T932" s="41"/>
      <c r="U932" s="41"/>
    </row>
    <row r="933" spans="20:21" x14ac:dyDescent="0.25">
      <c r="T933" s="41"/>
      <c r="U933" s="41"/>
    </row>
    <row r="934" spans="20:21" x14ac:dyDescent="0.25">
      <c r="T934" s="41"/>
      <c r="U934" s="41"/>
    </row>
  </sheetData>
  <mergeCells count="2">
    <mergeCell ref="C16:E16"/>
    <mergeCell ref="C22:E22"/>
  </mergeCells>
  <conditionalFormatting sqref="E1:E21 E23:E1048576">
    <cfRule type="cellIs" dxfId="310" priority="9" operator="lessThan">
      <formula>1</formula>
    </cfRule>
  </conditionalFormatting>
  <conditionalFormatting sqref="E48">
    <cfRule type="cellIs" dxfId="309" priority="8" operator="lessThan">
      <formula>1</formula>
    </cfRule>
  </conditionalFormatting>
  <conditionalFormatting sqref="E116">
    <cfRule type="cellIs" dxfId="308" priority="7" operator="lessThan">
      <formula>1</formula>
    </cfRule>
  </conditionalFormatting>
  <conditionalFormatting sqref="E158">
    <cfRule type="cellIs" dxfId="307" priority="6" operator="lessThan">
      <formula>1</formula>
    </cfRule>
  </conditionalFormatting>
  <conditionalFormatting sqref="E160">
    <cfRule type="cellIs" dxfId="306" priority="5" operator="lessThan">
      <formula>1</formula>
    </cfRule>
  </conditionalFormatting>
  <conditionalFormatting sqref="E182">
    <cfRule type="cellIs" dxfId="305" priority="4" operator="lessThan">
      <formula>1</formula>
    </cfRule>
  </conditionalFormatting>
  <conditionalFormatting sqref="E196">
    <cfRule type="cellIs" dxfId="304" priority="3" operator="lessThan">
      <formula>1</formula>
    </cfRule>
  </conditionalFormatting>
  <conditionalFormatting sqref="E211">
    <cfRule type="cellIs" dxfId="303" priority="2" operator="lessThan">
      <formula>1</formula>
    </cfRule>
  </conditionalFormatting>
  <conditionalFormatting sqref="E22">
    <cfRule type="cellIs" dxfId="302" priority="1" operator="lessThan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58</vt:i4>
      </vt:variant>
      <vt:variant>
        <vt:lpstr>Named Ranges</vt:lpstr>
      </vt:variant>
      <vt:variant>
        <vt:i4>2</vt:i4>
      </vt:variant>
    </vt:vector>
  </HeadingPairs>
  <TitlesOfParts>
    <vt:vector size="60" baseType="lpstr">
      <vt:lpstr>Table 2 SEM concentrations</vt:lpstr>
      <vt:lpstr>Table 2 SEM dimensions</vt:lpstr>
      <vt:lpstr>Urmila paper summary</vt:lpstr>
      <vt:lpstr>Day8 LoLA</vt:lpstr>
      <vt:lpstr>plots</vt:lpstr>
      <vt:lpstr>Day8 MdLA</vt:lpstr>
      <vt:lpstr>Day8 HiLA</vt:lpstr>
      <vt:lpstr>Day10 Am</vt:lpstr>
      <vt:lpstr>Day10 LoLA</vt:lpstr>
      <vt:lpstr>Day10 MdLA</vt:lpstr>
      <vt:lpstr>Day10 HiLA</vt:lpstr>
      <vt:lpstr>Day17 Am</vt:lpstr>
      <vt:lpstr>Day17 LoLA</vt:lpstr>
      <vt:lpstr>Day17 MdLA</vt:lpstr>
      <vt:lpstr>Day17 HiLA</vt:lpstr>
      <vt:lpstr>Day24 Am</vt:lpstr>
      <vt:lpstr>Day24 LoLA</vt:lpstr>
      <vt:lpstr>Day24 MdLA</vt:lpstr>
      <vt:lpstr>Day24 HiLA</vt:lpstr>
      <vt:lpstr>Day31 Am</vt:lpstr>
      <vt:lpstr>Day31 LoLA</vt:lpstr>
      <vt:lpstr>Day31 MdLA</vt:lpstr>
      <vt:lpstr>Day31 HiLA</vt:lpstr>
      <vt:lpstr>Day38 Am</vt:lpstr>
      <vt:lpstr>Day38 LoLA</vt:lpstr>
      <vt:lpstr>Day38 MdLA</vt:lpstr>
      <vt:lpstr>Day38 HiLA</vt:lpstr>
      <vt:lpstr>Day43 Am</vt:lpstr>
      <vt:lpstr>Day43 LoLA</vt:lpstr>
      <vt:lpstr>Day43 MdLA</vt:lpstr>
      <vt:lpstr>Day43 HiLA</vt:lpstr>
      <vt:lpstr>Day52 Am</vt:lpstr>
      <vt:lpstr>Day52 LoLA</vt:lpstr>
      <vt:lpstr>Day52 MdLA</vt:lpstr>
      <vt:lpstr>Day52 HiLA</vt:lpstr>
      <vt:lpstr>Day59 Am</vt:lpstr>
      <vt:lpstr>Day59 LoLA</vt:lpstr>
      <vt:lpstr>Day59 MdLA</vt:lpstr>
      <vt:lpstr>Day59 HiLA</vt:lpstr>
      <vt:lpstr>Day66 Am</vt:lpstr>
      <vt:lpstr>Day66 LoLA</vt:lpstr>
      <vt:lpstr>Day66 MdLA</vt:lpstr>
      <vt:lpstr>Day66 HiLA</vt:lpstr>
      <vt:lpstr>Day73 Am</vt:lpstr>
      <vt:lpstr>Day73 LoLA</vt:lpstr>
      <vt:lpstr>Day73 MdLA</vt:lpstr>
      <vt:lpstr>Day73 HiLA</vt:lpstr>
      <vt:lpstr>Day80 Am</vt:lpstr>
      <vt:lpstr>Day80 LoLA</vt:lpstr>
      <vt:lpstr>Day80 MdLA</vt:lpstr>
      <vt:lpstr>Day80 HiLA</vt:lpstr>
      <vt:lpstr>Day87 Am</vt:lpstr>
      <vt:lpstr>Day87 LoLA</vt:lpstr>
      <vt:lpstr>Day87 MdLA</vt:lpstr>
      <vt:lpstr>Day94 Am</vt:lpstr>
      <vt:lpstr>Day94 LoLA</vt:lpstr>
      <vt:lpstr>Day94 MdLA</vt:lpstr>
      <vt:lpstr>Day94 HiLA</vt:lpstr>
      <vt:lpstr>LD_Ratio</vt:lpstr>
      <vt:lpstr>Length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Earl Tewksbury</dc:creator>
  <cp:lastModifiedBy>Stephen Gavett</cp:lastModifiedBy>
  <dcterms:created xsi:type="dcterms:W3CDTF">2011-09-26T13:43:39Z</dcterms:created>
  <dcterms:modified xsi:type="dcterms:W3CDTF">2016-08-23T17:56:30Z</dcterms:modified>
</cp:coreProperties>
</file>